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075" windowHeight="8010"/>
  </bookViews>
  <sheets>
    <sheet name="05S4ICM(B)" sheetId="1" r:id="rId1"/>
    <sheet name="04S4IST(A)" sheetId="2" r:id="rId2"/>
    <sheet name="Hoja3" sheetId="3" r:id="rId3"/>
  </sheets>
  <definedNames>
    <definedName name="_xlnm.Print_Area" localSheetId="1">'04S4IST(A)'!$A$1:$N$53</definedName>
  </definedNames>
  <calcPr calcId="125725"/>
</workbook>
</file>

<file path=xl/calcChain.xml><?xml version="1.0" encoding="utf-8"?>
<calcChain xmlns="http://schemas.openxmlformats.org/spreadsheetml/2006/main">
  <c r="N52" i="2"/>
  <c r="N51"/>
  <c r="N50"/>
  <c r="N49"/>
  <c r="N48"/>
  <c r="N47"/>
  <c r="N46"/>
  <c r="N45"/>
  <c r="N44"/>
  <c r="N43"/>
  <c r="N42"/>
  <c r="N41"/>
  <c r="N40"/>
  <c r="N39"/>
  <c r="N38"/>
  <c r="N37"/>
  <c r="N36"/>
  <c r="N33"/>
  <c r="N34"/>
  <c r="N35"/>
  <c r="N32"/>
  <c r="N31"/>
  <c r="N30"/>
  <c r="N29"/>
  <c r="N28"/>
  <c r="N27"/>
  <c r="N25"/>
  <c r="N26"/>
  <c r="N24"/>
  <c r="N23"/>
  <c r="N22"/>
  <c r="N21"/>
  <c r="N20"/>
  <c r="N19"/>
  <c r="N15"/>
  <c r="N16"/>
  <c r="N17"/>
  <c r="N18"/>
  <c r="N14"/>
  <c r="N53" i="1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J36"/>
  <c r="J13"/>
  <c r="J14"/>
  <c r="J16"/>
  <c r="J17"/>
  <c r="J18"/>
  <c r="J19"/>
  <c r="J20"/>
  <c r="J21"/>
  <c r="J23"/>
  <c r="J25"/>
  <c r="J26"/>
  <c r="J27"/>
  <c r="J28"/>
  <c r="J29"/>
  <c r="J30"/>
  <c r="J31"/>
  <c r="J32"/>
  <c r="J33"/>
  <c r="J34"/>
  <c r="J35"/>
  <c r="J37"/>
  <c r="J38"/>
  <c r="J42"/>
  <c r="J43"/>
  <c r="J44"/>
  <c r="J45"/>
  <c r="J46"/>
  <c r="J47"/>
  <c r="J49"/>
  <c r="J51"/>
  <c r="J52"/>
  <c r="J53"/>
  <c r="J15"/>
  <c r="J48"/>
  <c r="J12"/>
</calcChain>
</file>

<file path=xl/sharedStrings.xml><?xml version="1.0" encoding="utf-8"?>
<sst xmlns="http://schemas.openxmlformats.org/spreadsheetml/2006/main" count="433" uniqueCount="259">
  <si>
    <t>REPUBLICA BOLIVARIANA DE VENEZUELA</t>
  </si>
  <si>
    <t>MINISTERIO DEL PODER POPULAR PARA LA DEFENSA</t>
  </si>
  <si>
    <t>UNIVERSIDAD NACIONAL EXPERIMENTAL POLITECNICA DE LA FUERZA ARMADA</t>
  </si>
  <si>
    <t>UNEFA_NUCLEO APURE</t>
  </si>
  <si>
    <t>DIVISION DE SECRETARÍA</t>
  </si>
  <si>
    <t>ACTA DE EVALUACIÓN</t>
  </si>
  <si>
    <t>CARRERA: ING. SISTEMAS</t>
  </si>
  <si>
    <t>SECCION:</t>
  </si>
  <si>
    <t>PROFESOR: Ingº ULACIO JULIO CESAR</t>
  </si>
  <si>
    <t>CEDULA DEL PROFESOR:</t>
  </si>
  <si>
    <t>U.C.:</t>
  </si>
  <si>
    <t>Nº</t>
  </si>
  <si>
    <t>CEDULA</t>
  </si>
  <si>
    <t>PRIMER APELLIDO</t>
  </si>
  <si>
    <t>SEGUNDO APELLIDO</t>
  </si>
  <si>
    <t>PRIMER NOMBRE</t>
  </si>
  <si>
    <t>SEGUNDO NOMBRE</t>
  </si>
  <si>
    <t>1 EVAL.</t>
  </si>
  <si>
    <t>RODRIGUEZ</t>
  </si>
  <si>
    <t>FLORES</t>
  </si>
  <si>
    <t>DELGADO</t>
  </si>
  <si>
    <t>LUIS</t>
  </si>
  <si>
    <t>CARLOS</t>
  </si>
  <si>
    <t>HERRERA</t>
  </si>
  <si>
    <t>HIDALGO</t>
  </si>
  <si>
    <t>JOSE</t>
  </si>
  <si>
    <t>APONTE</t>
  </si>
  <si>
    <t>ANGELICA</t>
  </si>
  <si>
    <t>MILAGROS</t>
  </si>
  <si>
    <t>APARICIO</t>
  </si>
  <si>
    <t>GARCIA</t>
  </si>
  <si>
    <t>DAVID</t>
  </si>
  <si>
    <t>EDUARDO</t>
  </si>
  <si>
    <t>CEDEÑO</t>
  </si>
  <si>
    <t>MARTINEZ</t>
  </si>
  <si>
    <t>LUCIA</t>
  </si>
  <si>
    <t>GABRIEL</t>
  </si>
  <si>
    <t>ENRIQUE</t>
  </si>
  <si>
    <t>CAROLINA</t>
  </si>
  <si>
    <t>GREGORIO</t>
  </si>
  <si>
    <t>JUAN</t>
  </si>
  <si>
    <t>ANTONIO</t>
  </si>
  <si>
    <t>GONZALEZ</t>
  </si>
  <si>
    <t>MARIA</t>
  </si>
  <si>
    <t>HERNANDEZ</t>
  </si>
  <si>
    <t>NUÑEZ</t>
  </si>
  <si>
    <t>BLANCO</t>
  </si>
  <si>
    <t>BOLIVAR</t>
  </si>
  <si>
    <t>PEREZ</t>
  </si>
  <si>
    <t>JULIO</t>
  </si>
  <si>
    <t>05S4ICM(B)</t>
  </si>
  <si>
    <t>ING CIVIL</t>
  </si>
  <si>
    <t xml:space="preserve">CARRERA: 
</t>
  </si>
  <si>
    <t>SEMESTRE: 4</t>
  </si>
  <si>
    <t>PERIODO: 2008-2</t>
  </si>
  <si>
    <t>MATERIA: FISICA II</t>
  </si>
  <si>
    <t>CHAVEZ</t>
  </si>
  <si>
    <t>CAVANERIO</t>
  </si>
  <si>
    <t>CESAR</t>
  </si>
  <si>
    <t>GONZÁLEZ</t>
  </si>
  <si>
    <t>ALFREDO</t>
  </si>
  <si>
    <t>MERCHAN</t>
  </si>
  <si>
    <t>RUIZ</t>
  </si>
  <si>
    <t>RAUL</t>
  </si>
  <si>
    <t>ANDRES</t>
  </si>
  <si>
    <t>ARRAIZ</t>
  </si>
  <si>
    <t>YOEL</t>
  </si>
  <si>
    <t>VELAZQUEZ</t>
  </si>
  <si>
    <t>GERSON</t>
  </si>
  <si>
    <t>LEONEL</t>
  </si>
  <si>
    <t>ALVAREZ</t>
  </si>
  <si>
    <t>JOHANA</t>
  </si>
  <si>
    <t>ESTHER</t>
  </si>
  <si>
    <t xml:space="preserve">GALINDO </t>
  </si>
  <si>
    <t>JESUS</t>
  </si>
  <si>
    <t>LORETO</t>
  </si>
  <si>
    <t>HUMBERTO</t>
  </si>
  <si>
    <t>SALAZAR</t>
  </si>
  <si>
    <t>MICAIS</t>
  </si>
  <si>
    <t>NORATO</t>
  </si>
  <si>
    <t>OSTO</t>
  </si>
  <si>
    <t>FUENTES</t>
  </si>
  <si>
    <t>LINARES</t>
  </si>
  <si>
    <t>ARMANDO</t>
  </si>
  <si>
    <t>OJEDA</t>
  </si>
  <si>
    <t>LEAL</t>
  </si>
  <si>
    <t>DURAN</t>
  </si>
  <si>
    <t>VILLANUEVA</t>
  </si>
  <si>
    <t>KEISY</t>
  </si>
  <si>
    <t>JOSEFINA</t>
  </si>
  <si>
    <t>GOMEZ</t>
  </si>
  <si>
    <t>RICARDO</t>
  </si>
  <si>
    <t>LAVADO</t>
  </si>
  <si>
    <t>OSTOS</t>
  </si>
  <si>
    <t>FERNANDA</t>
  </si>
  <si>
    <t>JUAREZ</t>
  </si>
  <si>
    <t>CASTRO</t>
  </si>
  <si>
    <t>CARIDAD</t>
  </si>
  <si>
    <t>BUSTAMANTE</t>
  </si>
  <si>
    <t>ZARATE</t>
  </si>
  <si>
    <t>LISSET</t>
  </si>
  <si>
    <t>TERESA</t>
  </si>
  <si>
    <t>ARANGUREN</t>
  </si>
  <si>
    <t>ORTEGA</t>
  </si>
  <si>
    <t>JOHAN</t>
  </si>
  <si>
    <t>ALEXANDER</t>
  </si>
  <si>
    <t>CONTRERAS</t>
  </si>
  <si>
    <t>GALINDO</t>
  </si>
  <si>
    <t>ARANA</t>
  </si>
  <si>
    <t>GUSTAVO</t>
  </si>
  <si>
    <t>COLMENAREZ</t>
  </si>
  <si>
    <t>MONTEZUMA</t>
  </si>
  <si>
    <t>FELIBER</t>
  </si>
  <si>
    <t>DE JESUS</t>
  </si>
  <si>
    <t>YSABEL</t>
  </si>
  <si>
    <t>COUSIN</t>
  </si>
  <si>
    <t>PALACIOS</t>
  </si>
  <si>
    <t>EDGAR</t>
  </si>
  <si>
    <t>ROSALES</t>
  </si>
  <si>
    <t>SILVA</t>
  </si>
  <si>
    <t>JAIRO</t>
  </si>
  <si>
    <t>ALFARO</t>
  </si>
  <si>
    <t>GIL</t>
  </si>
  <si>
    <t xml:space="preserve">JOSE </t>
  </si>
  <si>
    <t>YURIMIA</t>
  </si>
  <si>
    <t>ADRIHELA</t>
  </si>
  <si>
    <t>COLMENARES</t>
  </si>
  <si>
    <t>ALEJANDRO</t>
  </si>
  <si>
    <t>MUÑOZ</t>
  </si>
  <si>
    <t>RAFAEL</t>
  </si>
  <si>
    <t>ALEXIS</t>
  </si>
  <si>
    <t>NAVAS</t>
  </si>
  <si>
    <t>EMILY</t>
  </si>
  <si>
    <t>MAIRELYN</t>
  </si>
  <si>
    <t>BRICEÑO</t>
  </si>
  <si>
    <t>ANA</t>
  </si>
  <si>
    <t>KATHERINE</t>
  </si>
  <si>
    <t>RINCONES</t>
  </si>
  <si>
    <t>WILFREDO</t>
  </si>
  <si>
    <t>AMILCAR</t>
  </si>
  <si>
    <t>MAYOL</t>
  </si>
  <si>
    <t>GUTIERREZ</t>
  </si>
  <si>
    <t>SOLIMAR</t>
  </si>
  <si>
    <t>ESTEFANIA</t>
  </si>
  <si>
    <t xml:space="preserve">CAMPOS </t>
  </si>
  <si>
    <t xml:space="preserve">COLMENARES </t>
  </si>
  <si>
    <t>CORONA</t>
  </si>
  <si>
    <t xml:space="preserve">YEHISON </t>
  </si>
  <si>
    <t>YORDANO</t>
  </si>
  <si>
    <t>SANCHEZ</t>
  </si>
  <si>
    <t>LINDA</t>
  </si>
  <si>
    <t>ELEMAR</t>
  </si>
  <si>
    <t>ZUÑIGA</t>
  </si>
  <si>
    <t>OMARILYS</t>
  </si>
  <si>
    <t>FONTAINES</t>
  </si>
  <si>
    <t>BACALAO</t>
  </si>
  <si>
    <t>JONAS</t>
  </si>
  <si>
    <t>DARIO</t>
  </si>
  <si>
    <t>04S4IST(A)</t>
  </si>
  <si>
    <t>GREGORY</t>
  </si>
  <si>
    <t>ISIDRO</t>
  </si>
  <si>
    <t>MONTILLA</t>
  </si>
  <si>
    <t>JAIME</t>
  </si>
  <si>
    <t>SALVADOR</t>
  </si>
  <si>
    <t>LUGO</t>
  </si>
  <si>
    <t>MILDREE</t>
  </si>
  <si>
    <t xml:space="preserve">HERRERA </t>
  </si>
  <si>
    <t>HURTADO</t>
  </si>
  <si>
    <t xml:space="preserve">JUAN </t>
  </si>
  <si>
    <t>VICTOR</t>
  </si>
  <si>
    <t xml:space="preserve">PEREZ </t>
  </si>
  <si>
    <t xml:space="preserve">MARCO </t>
  </si>
  <si>
    <t>SERRANO</t>
  </si>
  <si>
    <t>ORLANDO</t>
  </si>
  <si>
    <t>PUERTA</t>
  </si>
  <si>
    <t>NIEVES</t>
  </si>
  <si>
    <t xml:space="preserve">LEONARDO </t>
  </si>
  <si>
    <t>DANIEL</t>
  </si>
  <si>
    <t>GUILARTE</t>
  </si>
  <si>
    <t>GUERRA</t>
  </si>
  <si>
    <t>LUISANA</t>
  </si>
  <si>
    <t>CERRI</t>
  </si>
  <si>
    <t>MARIO</t>
  </si>
  <si>
    <t>LEONARDO</t>
  </si>
  <si>
    <t>RUBEN</t>
  </si>
  <si>
    <t>SOLORZANO</t>
  </si>
  <si>
    <t>VERENZUELA</t>
  </si>
  <si>
    <t>NILYEN</t>
  </si>
  <si>
    <t>JACKELINE</t>
  </si>
  <si>
    <t>CARRASQUEL</t>
  </si>
  <si>
    <t>ADRIANA</t>
  </si>
  <si>
    <t>YOCEL</t>
  </si>
  <si>
    <t>CORONADO</t>
  </si>
  <si>
    <t>NORMAN</t>
  </si>
  <si>
    <t xml:space="preserve">CUERVO </t>
  </si>
  <si>
    <t xml:space="preserve">ONEIDA </t>
  </si>
  <si>
    <t>ARMADA</t>
  </si>
  <si>
    <t>ELVIS</t>
  </si>
  <si>
    <t>EDEN</t>
  </si>
  <si>
    <t xml:space="preserve">GUTIERREZ </t>
  </si>
  <si>
    <t>TORRES</t>
  </si>
  <si>
    <t xml:space="preserve">VIANEXIS </t>
  </si>
  <si>
    <t>ALEXANDRA</t>
  </si>
  <si>
    <t>FERNANDEZ</t>
  </si>
  <si>
    <t>KELVIN</t>
  </si>
  <si>
    <t>DOMINGUEZ</t>
  </si>
  <si>
    <t>MOISES</t>
  </si>
  <si>
    <t>FARFAN</t>
  </si>
  <si>
    <t>CARRILLO</t>
  </si>
  <si>
    <t>NELSON</t>
  </si>
  <si>
    <t>ISRAEL</t>
  </si>
  <si>
    <t>BRITO</t>
  </si>
  <si>
    <t>VILCHEZ</t>
  </si>
  <si>
    <t>BETSYS</t>
  </si>
  <si>
    <t>BISLEYVIS</t>
  </si>
  <si>
    <t>BELLO</t>
  </si>
  <si>
    <t>YESENIA</t>
  </si>
  <si>
    <t>ESPINOZA</t>
  </si>
  <si>
    <t>OSWALDO</t>
  </si>
  <si>
    <t>JAVIER</t>
  </si>
  <si>
    <t>ALEJANDRA</t>
  </si>
  <si>
    <t>HENRRY</t>
  </si>
  <si>
    <t>PERDOMO</t>
  </si>
  <si>
    <t>DE LOS ANGELES</t>
  </si>
  <si>
    <t>BASTIDAS</t>
  </si>
  <si>
    <t>GRITCY</t>
  </si>
  <si>
    <t>XIORIMAR</t>
  </si>
  <si>
    <t>RATTIA</t>
  </si>
  <si>
    <t>RENDYS</t>
  </si>
  <si>
    <t>ROMERO</t>
  </si>
  <si>
    <t>GALLARDO</t>
  </si>
  <si>
    <t>KENYS</t>
  </si>
  <si>
    <t>ELIEDY</t>
  </si>
  <si>
    <t>PERAZA</t>
  </si>
  <si>
    <t>BEJAS</t>
  </si>
  <si>
    <t>DAN</t>
  </si>
  <si>
    <t>FRANCOIS</t>
  </si>
  <si>
    <t>NOLIS</t>
  </si>
  <si>
    <t>DEL VALLE</t>
  </si>
  <si>
    <t>DANIELYS</t>
  </si>
  <si>
    <t>MARGARITA</t>
  </si>
  <si>
    <t>FRANCO</t>
  </si>
  <si>
    <t>TALLER</t>
  </si>
  <si>
    <t>NP</t>
  </si>
  <si>
    <t xml:space="preserve">GENESIS </t>
  </si>
  <si>
    <t>DEL MORAL</t>
  </si>
  <si>
    <t>ARJONA</t>
  </si>
  <si>
    <t>MURICIO</t>
  </si>
  <si>
    <t>OMAIRA</t>
  </si>
  <si>
    <t>2 EVAL.</t>
  </si>
  <si>
    <t>TOTAL 25%</t>
  </si>
  <si>
    <t>25%    CORTE: 1</t>
  </si>
  <si>
    <t>NOTA 25%</t>
  </si>
  <si>
    <t>25%        CORTE: 1</t>
  </si>
  <si>
    <t>25%        CORTE: 2</t>
  </si>
  <si>
    <t>TALLER 5%</t>
  </si>
  <si>
    <t>1 EVAL. 10%</t>
  </si>
  <si>
    <t>2 EVAL. 10%</t>
  </si>
  <si>
    <t>25%    CORTE: 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</si>
</sst>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Arial Unicode MS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</cellStyleXfs>
  <cellXfs count="16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9" quotePrefix="1" applyNumberFormat="1" applyFont="1" applyBorder="1"/>
    <xf numFmtId="0" fontId="2" fillId="0" borderId="1" xfId="1" applyFont="1" applyBorder="1" applyAlignment="1">
      <alignment horizontal="left" vertical="center" wrapText="1"/>
    </xf>
    <xf numFmtId="0" fontId="10" fillId="0" borderId="1" xfId="3" applyFont="1" applyBorder="1" applyAlignment="1">
      <alignment horizontal="left" vertical="top"/>
    </xf>
    <xf numFmtId="0" fontId="11" fillId="0" borderId="0" xfId="5"/>
    <xf numFmtId="49" fontId="6" fillId="0" borderId="4" xfId="4" applyNumberFormat="1" applyFont="1" applyBorder="1"/>
    <xf numFmtId="0" fontId="6" fillId="0" borderId="4" xfId="4" applyFont="1" applyBorder="1"/>
    <xf numFmtId="0" fontId="6" fillId="0" borderId="4" xfId="4" applyFont="1" applyBorder="1" applyAlignment="1">
      <alignment horizontal="left"/>
    </xf>
    <xf numFmtId="49" fontId="6" fillId="0" borderId="4" xfId="4" applyNumberFormat="1" applyFont="1" applyBorder="1" applyAlignment="1">
      <alignment horizontal="left"/>
    </xf>
    <xf numFmtId="0" fontId="6" fillId="0" borderId="4" xfId="4" applyNumberFormat="1" applyFont="1" applyBorder="1" applyAlignment="1">
      <alignment horizontal="center"/>
    </xf>
    <xf numFmtId="0" fontId="8" fillId="0" borderId="4" xfId="4" applyNumberFormat="1" applyFont="1" applyBorder="1" applyAlignment="1">
      <alignment horizontal="center"/>
    </xf>
    <xf numFmtId="0" fontId="11" fillId="0" borderId="0" xfId="5" applyAlignment="1">
      <alignment horizontal="center"/>
    </xf>
    <xf numFmtId="0" fontId="2" fillId="0" borderId="1" xfId="5" applyFont="1" applyBorder="1" applyAlignment="1">
      <alignment horizontal="left" vertical="center"/>
    </xf>
    <xf numFmtId="0" fontId="11" fillId="0" borderId="1" xfId="5" applyBorder="1"/>
    <xf numFmtId="0" fontId="2" fillId="0" borderId="1" xfId="5" applyFont="1" applyBorder="1" applyAlignment="1">
      <alignment horizontal="right"/>
    </xf>
    <xf numFmtId="0" fontId="2" fillId="0" borderId="1" xfId="5" applyFont="1" applyBorder="1" applyAlignment="1">
      <alignment horizontal="right" vertical="center"/>
    </xf>
    <xf numFmtId="0" fontId="3" fillId="0" borderId="2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49" fontId="6" fillId="0" borderId="2" xfId="7" applyNumberFormat="1" applyFont="1" applyBorder="1"/>
    <xf numFmtId="0" fontId="6" fillId="0" borderId="2" xfId="7" applyFont="1" applyBorder="1"/>
    <xf numFmtId="0" fontId="6" fillId="0" borderId="4" xfId="6" applyFont="1" applyBorder="1" applyAlignment="1">
      <alignment horizontal="center"/>
    </xf>
    <xf numFmtId="0" fontId="5" fillId="0" borderId="4" xfId="5" applyFont="1" applyFill="1" applyBorder="1" applyAlignment="1">
      <alignment horizontal="center" vertical="center" wrapText="1"/>
    </xf>
    <xf numFmtId="49" fontId="6" fillId="0" borderId="4" xfId="7" applyNumberFormat="1" applyFont="1" applyBorder="1"/>
    <xf numFmtId="0" fontId="6" fillId="0" borderId="4" xfId="7" applyFont="1" applyBorder="1"/>
    <xf numFmtId="0" fontId="6" fillId="0" borderId="4" xfId="7" applyFont="1" applyBorder="1" applyAlignment="1">
      <alignment horizontal="left"/>
    </xf>
    <xf numFmtId="0" fontId="6" fillId="0" borderId="4" xfId="7" applyFont="1" applyBorder="1" applyAlignment="1"/>
    <xf numFmtId="0" fontId="6" fillId="0" borderId="4" xfId="7" applyFont="1" applyFill="1" applyBorder="1"/>
    <xf numFmtId="0" fontId="6" fillId="0" borderId="4" xfId="8" quotePrefix="1" applyNumberFormat="1" applyFont="1" applyBorder="1"/>
    <xf numFmtId="0" fontId="6" fillId="0" borderId="4" xfId="7" applyNumberFormat="1" applyFont="1" applyBorder="1" applyAlignment="1">
      <alignment horizontal="center"/>
    </xf>
    <xf numFmtId="0" fontId="6" fillId="0" borderId="4" xfId="8" quotePrefix="1" applyNumberFormat="1" applyFont="1" applyBorder="1" applyAlignment="1">
      <alignment horizontal="center"/>
    </xf>
    <xf numFmtId="0" fontId="6" fillId="0" borderId="4" xfId="9" quotePrefix="1" applyNumberFormat="1" applyFont="1" applyBorder="1" applyAlignment="1">
      <alignment horizontal="center"/>
    </xf>
    <xf numFmtId="0" fontId="8" fillId="0" borderId="4" xfId="7" applyNumberFormat="1" applyFont="1" applyBorder="1" applyAlignment="1">
      <alignment horizontal="center"/>
    </xf>
    <xf numFmtId="0" fontId="6" fillId="0" borderId="3" xfId="7" applyFont="1" applyBorder="1"/>
    <xf numFmtId="0" fontId="5" fillId="0" borderId="4" xfId="5" applyFont="1" applyBorder="1" applyAlignment="1">
      <alignment horizontal="center"/>
    </xf>
    <xf numFmtId="0" fontId="6" fillId="0" borderId="2" xfId="7" applyNumberFormat="1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4" xfId="9" quotePrefix="1" applyNumberFormat="1" applyFont="1" applyBorder="1" applyAlignment="1">
      <alignment horizontal="center"/>
    </xf>
    <xf numFmtId="0" fontId="12" fillId="0" borderId="4" xfId="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1" applyFont="1" applyBorder="1" applyAlignment="1">
      <alignment horizontal="center"/>
    </xf>
    <xf numFmtId="0" fontId="6" fillId="0" borderId="2" xfId="4" applyFont="1" applyBorder="1"/>
    <xf numFmtId="0" fontId="5" fillId="0" borderId="4" xfId="1" applyFont="1" applyBorder="1" applyAlignment="1">
      <alignment horizontal="center"/>
    </xf>
    <xf numFmtId="0" fontId="6" fillId="0" borderId="2" xfId="4" applyNumberFormat="1" applyFont="1" applyBorder="1" applyAlignment="1">
      <alignment horizontal="center"/>
    </xf>
    <xf numFmtId="0" fontId="5" fillId="0" borderId="4" xfId="1" applyFont="1" applyFill="1" applyBorder="1" applyAlignment="1">
      <alignment horizontal="center" vertical="center" wrapText="1"/>
    </xf>
    <xf numFmtId="0" fontId="6" fillId="0" borderId="3" xfId="4" applyFont="1" applyBorder="1"/>
    <xf numFmtId="0" fontId="14" fillId="0" borderId="3" xfId="1" applyFont="1" applyBorder="1" applyAlignment="1">
      <alignment horizontal="center" vertical="center"/>
    </xf>
    <xf numFmtId="0" fontId="14" fillId="0" borderId="4" xfId="9" quotePrefix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4" xfId="9" applyNumberFormat="1" applyFont="1" applyBorder="1" applyAlignment="1">
      <alignment horizontal="center" vertical="center"/>
    </xf>
    <xf numFmtId="0" fontId="14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4" fillId="0" borderId="4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0" xfId="5" applyFont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4" fillId="0" borderId="4" xfId="5" applyNumberFormat="1" applyFont="1" applyBorder="1" applyAlignment="1">
      <alignment horizontal="center" vertical="center"/>
    </xf>
    <xf numFmtId="0" fontId="14" fillId="0" borderId="0" xfId="5" applyFont="1"/>
    <xf numFmtId="0" fontId="14" fillId="0" borderId="1" xfId="5" applyFont="1" applyBorder="1"/>
    <xf numFmtId="0" fontId="15" fillId="0" borderId="0" xfId="0" applyFont="1"/>
    <xf numFmtId="0" fontId="2" fillId="0" borderId="1" xfId="1" applyFont="1" applyBorder="1" applyAlignment="1">
      <alignment horizontal="left" vertical="center"/>
    </xf>
    <xf numFmtId="9" fontId="2" fillId="0" borderId="7" xfId="1" applyNumberFormat="1" applyFont="1" applyBorder="1" applyAlignment="1">
      <alignment vertical="center"/>
    </xf>
    <xf numFmtId="0" fontId="6" fillId="0" borderId="7" xfId="4" applyFont="1" applyBorder="1"/>
    <xf numFmtId="0" fontId="6" fillId="0" borderId="7" xfId="4" applyFont="1" applyBorder="1" applyAlignment="1">
      <alignment horizontal="left"/>
    </xf>
    <xf numFmtId="0" fontId="6" fillId="0" borderId="7" xfId="9" quotePrefix="1" applyNumberFormat="1" applyFont="1" applyBorder="1"/>
    <xf numFmtId="0" fontId="6" fillId="0" borderId="7" xfId="8" quotePrefix="1" applyNumberFormat="1" applyFont="1" applyBorder="1"/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3" xfId="9" quotePrefix="1" applyNumberFormat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3" xfId="9" applyNumberFormat="1" applyFont="1" applyBorder="1" applyAlignment="1">
      <alignment horizontal="center" vertical="center"/>
    </xf>
    <xf numFmtId="0" fontId="14" fillId="0" borderId="13" xfId="1" applyNumberFormat="1" applyFont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 wrapText="1"/>
    </xf>
    <xf numFmtId="0" fontId="2" fillId="0" borderId="7" xfId="5" applyFont="1" applyBorder="1" applyAlignment="1">
      <alignment vertical="center"/>
    </xf>
    <xf numFmtId="0" fontId="6" fillId="0" borderId="7" xfId="7" applyFont="1" applyBorder="1"/>
    <xf numFmtId="0" fontId="5" fillId="0" borderId="7" xfId="5" applyFont="1" applyFill="1" applyBorder="1" applyAlignment="1">
      <alignment horizontal="center" vertical="center" wrapText="1"/>
    </xf>
    <xf numFmtId="0" fontId="2" fillId="0" borderId="9" xfId="5" applyFont="1" applyBorder="1" applyAlignment="1">
      <alignment horizontal="right" vertical="center"/>
    </xf>
    <xf numFmtId="0" fontId="5" fillId="0" borderId="11" xfId="5" applyFont="1" applyFill="1" applyBorder="1" applyAlignment="1">
      <alignment horizontal="center" vertical="center" wrapText="1"/>
    </xf>
    <xf numFmtId="0" fontId="12" fillId="0" borderId="13" xfId="5" applyFont="1" applyBorder="1" applyAlignment="1">
      <alignment horizontal="center"/>
    </xf>
    <xf numFmtId="1" fontId="13" fillId="0" borderId="12" xfId="5" applyNumberFormat="1" applyFont="1" applyBorder="1" applyAlignment="1">
      <alignment horizontal="center" vertical="center"/>
    </xf>
    <xf numFmtId="0" fontId="12" fillId="0" borderId="13" xfId="9" quotePrefix="1" applyNumberFormat="1" applyFont="1" applyBorder="1" applyAlignment="1">
      <alignment horizontal="center"/>
    </xf>
    <xf numFmtId="0" fontId="12" fillId="0" borderId="13" xfId="5" applyNumberFormat="1" applyFont="1" applyBorder="1" applyAlignment="1">
      <alignment horizontal="center"/>
    </xf>
    <xf numFmtId="0" fontId="5" fillId="0" borderId="17" xfId="5" applyFont="1" applyBorder="1" applyAlignment="1">
      <alignment horizontal="center" vertical="center"/>
    </xf>
    <xf numFmtId="0" fontId="12" fillId="0" borderId="11" xfId="5" applyFont="1" applyFill="1" applyBorder="1" applyAlignment="1">
      <alignment horizontal="center" wrapText="1"/>
    </xf>
    <xf numFmtId="0" fontId="12" fillId="0" borderId="3" xfId="5" applyFont="1" applyFill="1" applyBorder="1" applyAlignment="1">
      <alignment horizontal="center" wrapText="1"/>
    </xf>
    <xf numFmtId="0" fontId="14" fillId="0" borderId="3" xfId="5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left"/>
    </xf>
    <xf numFmtId="0" fontId="5" fillId="0" borderId="8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14" fillId="0" borderId="11" xfId="9" quotePrefix="1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14" fillId="0" borderId="3" xfId="9" quotePrefix="1" applyNumberFormat="1" applyFont="1" applyBorder="1" applyAlignment="1">
      <alignment horizontal="center" vertical="center"/>
    </xf>
    <xf numFmtId="1" fontId="14" fillId="0" borderId="3" xfId="1" applyNumberFormat="1" applyFont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12" fillId="2" borderId="13" xfId="5" applyFont="1" applyFill="1" applyBorder="1" applyAlignment="1">
      <alignment horizontal="center"/>
    </xf>
    <xf numFmtId="0" fontId="12" fillId="2" borderId="4" xfId="5" applyFont="1" applyFill="1" applyBorder="1" applyAlignment="1">
      <alignment horizontal="center"/>
    </xf>
    <xf numFmtId="1" fontId="13" fillId="2" borderId="12" xfId="5" applyNumberFormat="1" applyFont="1" applyFill="1" applyBorder="1" applyAlignment="1">
      <alignment horizontal="center" vertical="center"/>
    </xf>
    <xf numFmtId="0" fontId="14" fillId="2" borderId="4" xfId="9" quotePrefix="1" applyNumberFormat="1" applyFont="1" applyFill="1" applyBorder="1" applyAlignment="1">
      <alignment horizontal="center" vertical="center"/>
    </xf>
    <xf numFmtId="1" fontId="0" fillId="0" borderId="0" xfId="0" applyNumberFormat="1"/>
    <xf numFmtId="1" fontId="5" fillId="0" borderId="17" xfId="5" applyNumberFormat="1" applyFont="1" applyBorder="1" applyAlignment="1">
      <alignment horizontal="center" vertical="center"/>
    </xf>
    <xf numFmtId="1" fontId="13" fillId="0" borderId="12" xfId="5" applyNumberFormat="1" applyFont="1" applyBorder="1" applyAlignment="1">
      <alignment horizontal="center"/>
    </xf>
    <xf numFmtId="0" fontId="6" fillId="0" borderId="2" xfId="9" quotePrefix="1" applyNumberFormat="1" applyFont="1" applyBorder="1" applyAlignment="1">
      <alignment horizontal="center"/>
    </xf>
    <xf numFmtId="0" fontId="6" fillId="0" borderId="2" xfId="9" quotePrefix="1" applyNumberFormat="1" applyFont="1" applyBorder="1"/>
    <xf numFmtId="0" fontId="6" fillId="0" borderId="2" xfId="9" applyFont="1" applyBorder="1"/>
    <xf numFmtId="0" fontId="6" fillId="0" borderId="3" xfId="9" quotePrefix="1" applyNumberFormat="1" applyFont="1" applyBorder="1"/>
    <xf numFmtId="0" fontId="5" fillId="0" borderId="14" xfId="5" applyFont="1" applyFill="1" applyBorder="1" applyAlignment="1">
      <alignment horizontal="center" vertical="center" wrapText="1"/>
    </xf>
    <xf numFmtId="0" fontId="12" fillId="0" borderId="11" xfId="5" applyFont="1" applyBorder="1" applyAlignment="1">
      <alignment horizontal="center"/>
    </xf>
    <xf numFmtId="0" fontId="12" fillId="2" borderId="11" xfId="5" applyFont="1" applyFill="1" applyBorder="1" applyAlignment="1">
      <alignment horizontal="center"/>
    </xf>
    <xf numFmtId="0" fontId="5" fillId="0" borderId="15" xfId="5" applyFont="1" applyFill="1" applyBorder="1" applyAlignment="1">
      <alignment horizontal="center" vertical="center" wrapText="1"/>
    </xf>
    <xf numFmtId="0" fontId="12" fillId="0" borderId="3" xfId="5" applyFont="1" applyBorder="1" applyAlignment="1">
      <alignment horizontal="center"/>
    </xf>
    <xf numFmtId="0" fontId="12" fillId="2" borderId="3" xfId="5" applyFont="1" applyFill="1" applyBorder="1" applyAlignment="1">
      <alignment horizontal="center"/>
    </xf>
    <xf numFmtId="0" fontId="14" fillId="0" borderId="3" xfId="5" applyFont="1" applyBorder="1" applyAlignment="1">
      <alignment horizontal="center" vertical="center"/>
    </xf>
    <xf numFmtId="0" fontId="14" fillId="2" borderId="3" xfId="5" applyFont="1" applyFill="1" applyBorder="1" applyAlignment="1">
      <alignment horizontal="center" vertical="center"/>
    </xf>
    <xf numFmtId="0" fontId="5" fillId="0" borderId="16" xfId="5" applyFont="1" applyBorder="1" applyAlignment="1">
      <alignment horizontal="center" vertical="center"/>
    </xf>
    <xf numFmtId="0" fontId="13" fillId="0" borderId="17" xfId="5" applyFont="1" applyBorder="1" applyAlignment="1">
      <alignment horizontal="center"/>
    </xf>
    <xf numFmtId="1" fontId="5" fillId="0" borderId="16" xfId="5" applyNumberFormat="1" applyFont="1" applyBorder="1" applyAlignment="1">
      <alignment horizontal="center" vertical="center"/>
    </xf>
    <xf numFmtId="1" fontId="13" fillId="0" borderId="17" xfId="5" applyNumberFormat="1" applyFont="1" applyBorder="1" applyAlignment="1">
      <alignment horizontal="center"/>
    </xf>
    <xf numFmtId="0" fontId="2" fillId="0" borderId="7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0" fontId="2" fillId="0" borderId="7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0" xfId="5" applyFont="1" applyBorder="1" applyAlignment="1">
      <alignment horizontal="center"/>
    </xf>
    <xf numFmtId="0" fontId="3" fillId="0" borderId="0" xfId="5" applyFont="1" applyAlignment="1">
      <alignment horizontal="center"/>
    </xf>
    <xf numFmtId="3" fontId="4" fillId="0" borderId="9" xfId="5" applyNumberFormat="1" applyFont="1" applyBorder="1" applyAlignment="1">
      <alignment horizontal="center" vertical="center"/>
    </xf>
    <xf numFmtId="3" fontId="4" fillId="0" borderId="10" xfId="5" applyNumberFormat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/>
    </xf>
    <xf numFmtId="0" fontId="2" fillId="0" borderId="3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22" xfId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0" fillId="0" borderId="7" xfId="0" applyBorder="1"/>
  </cellXfs>
  <cellStyles count="10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_FINAL_CORREGIDO" xfId="8"/>
    <cellStyle name="Normal_FINAL_CORREGIDO_BD INGENIERIA II SEMESTRE con cambios TUR021007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m427.com/Enlaces/logo_unefa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m427.com/Enlaces/logo_unefa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19050</xdr:rowOff>
    </xdr:from>
    <xdr:to>
      <xdr:col>1</xdr:col>
      <xdr:colOff>285750</xdr:colOff>
      <xdr:row>5</xdr:row>
      <xdr:rowOff>0</xdr:rowOff>
    </xdr:to>
    <xdr:pic>
      <xdr:nvPicPr>
        <xdr:cNvPr id="2071" name="Picture 1" descr="http://www.m427.com/Enlaces/logo_unefa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28600" y="209550"/>
          <a:ext cx="371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2</xdr:col>
      <xdr:colOff>133350</xdr:colOff>
      <xdr:row>6</xdr:row>
      <xdr:rowOff>9525</xdr:rowOff>
    </xdr:to>
    <xdr:pic>
      <xdr:nvPicPr>
        <xdr:cNvPr id="1047" name="Picture 1" descr="http://www.m427.com/Enlaces/logo_unefa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3375" y="209550"/>
          <a:ext cx="876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Q10" sqref="Q10"/>
    </sheetView>
  </sheetViews>
  <sheetFormatPr baseColWidth="10" defaultRowHeight="15.75"/>
  <cols>
    <col min="1" max="1" width="3.140625" customWidth="1"/>
    <col min="2" max="2" width="8.5703125" customWidth="1"/>
    <col min="4" max="4" width="10.140625" customWidth="1"/>
    <col min="5" max="6" width="10.42578125" customWidth="1"/>
    <col min="7" max="7" width="6.85546875" customWidth="1"/>
    <col min="8" max="8" width="6.5703125" customWidth="1"/>
    <col min="9" max="9" width="6.28515625" style="62" customWidth="1"/>
    <col min="10" max="10" width="7.28515625" customWidth="1"/>
    <col min="11" max="11" width="7.5703125" customWidth="1"/>
    <col min="12" max="12" width="6.5703125" customWidth="1"/>
    <col min="13" max="13" width="7.5703125" customWidth="1"/>
    <col min="14" max="14" width="6.28515625" customWidth="1"/>
  </cols>
  <sheetData>
    <row r="1" spans="1:14" ht="1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4" ht="1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4" ht="15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4" ht="15">
      <c r="A4" s="135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4" ht="15">
      <c r="A5" s="135" t="s">
        <v>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4" ht="15">
      <c r="A6" s="136" t="s">
        <v>5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4" ht="15">
      <c r="A7" s="1"/>
      <c r="B7" s="2"/>
      <c r="C7" s="1"/>
      <c r="D7" s="1"/>
      <c r="E7" s="1"/>
      <c r="F7" s="1"/>
      <c r="G7" s="1"/>
      <c r="H7" s="1"/>
      <c r="I7" s="61"/>
      <c r="J7" s="1"/>
      <c r="K7" s="1"/>
    </row>
    <row r="8" spans="1:14" ht="16.5">
      <c r="A8" s="133" t="s">
        <v>54</v>
      </c>
      <c r="B8" s="134"/>
      <c r="C8" s="72" t="s">
        <v>53</v>
      </c>
      <c r="D8" s="10" t="s">
        <v>52</v>
      </c>
      <c r="E8" s="11" t="s">
        <v>51</v>
      </c>
      <c r="F8" s="3"/>
      <c r="G8" s="3"/>
      <c r="H8" s="3"/>
      <c r="I8" s="150" t="s">
        <v>7</v>
      </c>
      <c r="J8" s="158" t="s">
        <v>50</v>
      </c>
      <c r="K8" s="158"/>
      <c r="L8" s="159"/>
      <c r="M8" s="159"/>
      <c r="N8" s="160"/>
    </row>
    <row r="9" spans="1:14" thickBot="1">
      <c r="A9" s="151" t="s">
        <v>8</v>
      </c>
      <c r="B9" s="152"/>
      <c r="C9" s="152"/>
      <c r="D9" s="152"/>
      <c r="E9" s="153"/>
      <c r="F9" s="154" t="s">
        <v>9</v>
      </c>
      <c r="G9" s="155"/>
      <c r="H9" s="156">
        <v>13489206</v>
      </c>
      <c r="I9" s="156"/>
      <c r="J9" s="157"/>
      <c r="K9" s="164"/>
      <c r="L9" s="159"/>
      <c r="M9" s="159"/>
      <c r="N9" s="160"/>
    </row>
    <row r="10" spans="1:14" thickBot="1">
      <c r="A10" s="133" t="s">
        <v>55</v>
      </c>
      <c r="B10" s="134"/>
      <c r="C10" s="134"/>
      <c r="D10" s="134"/>
      <c r="E10" s="4" t="s">
        <v>10</v>
      </c>
      <c r="F10" s="73"/>
      <c r="G10" s="137" t="s">
        <v>251</v>
      </c>
      <c r="H10" s="138"/>
      <c r="I10" s="138"/>
      <c r="J10" s="139"/>
      <c r="K10" s="161" t="s">
        <v>258</v>
      </c>
      <c r="L10" s="162"/>
      <c r="M10" s="162"/>
      <c r="N10" s="163"/>
    </row>
    <row r="11" spans="1:14" ht="33.75">
      <c r="A11" s="5" t="s">
        <v>11</v>
      </c>
      <c r="B11" s="6" t="s">
        <v>12</v>
      </c>
      <c r="C11" s="7" t="s">
        <v>13</v>
      </c>
      <c r="D11" s="7" t="s">
        <v>14</v>
      </c>
      <c r="E11" s="7" t="s">
        <v>15</v>
      </c>
      <c r="F11" s="8" t="s">
        <v>16</v>
      </c>
      <c r="G11" s="79" t="s">
        <v>242</v>
      </c>
      <c r="H11" s="8" t="s">
        <v>17</v>
      </c>
      <c r="I11" s="8" t="s">
        <v>249</v>
      </c>
      <c r="J11" s="149" t="s">
        <v>250</v>
      </c>
      <c r="K11" s="79" t="s">
        <v>255</v>
      </c>
      <c r="L11" s="8" t="s">
        <v>256</v>
      </c>
      <c r="M11" s="8" t="s">
        <v>257</v>
      </c>
      <c r="N11" s="149" t="s">
        <v>250</v>
      </c>
    </row>
    <row r="12" spans="1:14" ht="15">
      <c r="A12" s="51">
        <v>25</v>
      </c>
      <c r="B12" s="53">
        <v>19260460</v>
      </c>
      <c r="C12" s="51" t="s">
        <v>121</v>
      </c>
      <c r="D12" s="51" t="s">
        <v>122</v>
      </c>
      <c r="E12" s="51" t="s">
        <v>123</v>
      </c>
      <c r="F12" s="55" t="s">
        <v>39</v>
      </c>
      <c r="G12" s="80">
        <v>10</v>
      </c>
      <c r="H12" s="56">
        <v>15</v>
      </c>
      <c r="I12" s="106">
        <v>5</v>
      </c>
      <c r="J12" s="107">
        <f t="shared" ref="J12:J21" si="0">(H12+I12)/2+G12*10%</f>
        <v>11</v>
      </c>
      <c r="K12" s="80">
        <v>20</v>
      </c>
      <c r="L12" s="56">
        <v>5</v>
      </c>
      <c r="M12" s="106">
        <v>6</v>
      </c>
      <c r="N12" s="107">
        <f t="shared" ref="N12:N53" si="1">(K12*5%+L12*10%+M12*10%)*4</f>
        <v>8.4</v>
      </c>
    </row>
    <row r="13" spans="1:14" ht="15">
      <c r="A13" s="51">
        <v>6</v>
      </c>
      <c r="B13" s="53">
        <v>17043400</v>
      </c>
      <c r="C13" s="100" t="s">
        <v>70</v>
      </c>
      <c r="D13" s="51" t="s">
        <v>34</v>
      </c>
      <c r="E13" s="100" t="s">
        <v>71</v>
      </c>
      <c r="F13" s="55" t="s">
        <v>72</v>
      </c>
      <c r="G13" s="103">
        <v>15</v>
      </c>
      <c r="H13" s="105">
        <v>19</v>
      </c>
      <c r="I13" s="63">
        <v>13</v>
      </c>
      <c r="J13" s="108">
        <f t="shared" si="0"/>
        <v>17.5</v>
      </c>
      <c r="K13" s="103">
        <v>18</v>
      </c>
      <c r="L13" s="105">
        <v>11</v>
      </c>
      <c r="M13" s="63">
        <v>19</v>
      </c>
      <c r="N13" s="107">
        <f t="shared" si="1"/>
        <v>15.600000000000001</v>
      </c>
    </row>
    <row r="14" spans="1:14" ht="15">
      <c r="A14" s="14">
        <v>18</v>
      </c>
      <c r="B14" s="17">
        <v>18908571</v>
      </c>
      <c r="C14" s="14" t="s">
        <v>102</v>
      </c>
      <c r="D14" s="14" t="s">
        <v>103</v>
      </c>
      <c r="E14" s="14" t="s">
        <v>104</v>
      </c>
      <c r="F14" s="74" t="s">
        <v>105</v>
      </c>
      <c r="G14" s="82">
        <v>20</v>
      </c>
      <c r="H14" s="58">
        <v>15</v>
      </c>
      <c r="I14" s="63">
        <v>10</v>
      </c>
      <c r="J14" s="108">
        <f t="shared" si="0"/>
        <v>14.5</v>
      </c>
      <c r="K14" s="82">
        <v>20</v>
      </c>
      <c r="L14" s="58">
        <v>8</v>
      </c>
      <c r="M14" s="63">
        <v>19</v>
      </c>
      <c r="N14" s="107">
        <f t="shared" si="1"/>
        <v>14.8</v>
      </c>
    </row>
    <row r="15" spans="1:14">
      <c r="A15" s="50">
        <v>39</v>
      </c>
      <c r="B15" s="52"/>
      <c r="C15" s="99" t="s">
        <v>246</v>
      </c>
      <c r="D15" s="99"/>
      <c r="E15" s="99" t="s">
        <v>247</v>
      </c>
      <c r="F15" s="101"/>
      <c r="G15" s="85">
        <v>8</v>
      </c>
      <c r="H15" s="65">
        <v>14</v>
      </c>
      <c r="I15" s="64">
        <v>5</v>
      </c>
      <c r="J15" s="108">
        <f t="shared" si="0"/>
        <v>10.3</v>
      </c>
      <c r="K15" s="85">
        <v>20</v>
      </c>
      <c r="L15" s="65">
        <v>5</v>
      </c>
      <c r="M15" s="64">
        <v>5</v>
      </c>
      <c r="N15" s="107">
        <f t="shared" si="1"/>
        <v>8</v>
      </c>
    </row>
    <row r="16" spans="1:14" ht="15">
      <c r="A16" s="14">
        <v>31</v>
      </c>
      <c r="B16" s="17">
        <v>19406893</v>
      </c>
      <c r="C16" s="13" t="s">
        <v>134</v>
      </c>
      <c r="D16" s="14"/>
      <c r="E16" s="13" t="s">
        <v>135</v>
      </c>
      <c r="F16" s="74" t="s">
        <v>136</v>
      </c>
      <c r="G16" s="82">
        <v>20</v>
      </c>
      <c r="H16" s="58">
        <v>19</v>
      </c>
      <c r="I16" s="63">
        <v>16</v>
      </c>
      <c r="J16" s="108">
        <f t="shared" si="0"/>
        <v>19.5</v>
      </c>
      <c r="K16" s="82">
        <v>18</v>
      </c>
      <c r="L16" s="58">
        <v>8</v>
      </c>
      <c r="M16" s="63">
        <v>19</v>
      </c>
      <c r="N16" s="108">
        <f t="shared" si="1"/>
        <v>14.400000000000002</v>
      </c>
    </row>
    <row r="17" spans="1:14" ht="15">
      <c r="A17" s="14">
        <v>17</v>
      </c>
      <c r="B17" s="17">
        <v>18727861</v>
      </c>
      <c r="C17" s="14" t="s">
        <v>98</v>
      </c>
      <c r="D17" s="14" t="s">
        <v>99</v>
      </c>
      <c r="E17" s="14" t="s">
        <v>100</v>
      </c>
      <c r="F17" s="74" t="s">
        <v>101</v>
      </c>
      <c r="G17" s="82">
        <v>20</v>
      </c>
      <c r="H17" s="58">
        <v>19</v>
      </c>
      <c r="I17" s="63">
        <v>10</v>
      </c>
      <c r="J17" s="108">
        <f t="shared" si="0"/>
        <v>16.5</v>
      </c>
      <c r="K17" s="82">
        <v>18</v>
      </c>
      <c r="L17" s="58">
        <v>12</v>
      </c>
      <c r="M17" s="63">
        <v>19</v>
      </c>
      <c r="N17" s="108">
        <f t="shared" si="1"/>
        <v>16</v>
      </c>
    </row>
    <row r="18" spans="1:14" ht="15">
      <c r="A18" s="14">
        <v>35</v>
      </c>
      <c r="B18" s="17">
        <v>19471905</v>
      </c>
      <c r="C18" s="13" t="s">
        <v>144</v>
      </c>
      <c r="D18" s="14" t="s">
        <v>79</v>
      </c>
      <c r="E18" s="13" t="s">
        <v>25</v>
      </c>
      <c r="F18" s="74" t="s">
        <v>39</v>
      </c>
      <c r="G18" s="81">
        <v>15</v>
      </c>
      <c r="H18" s="57">
        <v>8</v>
      </c>
      <c r="I18" s="63">
        <v>2</v>
      </c>
      <c r="J18" s="108">
        <f t="shared" si="0"/>
        <v>6.5</v>
      </c>
      <c r="K18" s="81">
        <v>16</v>
      </c>
      <c r="L18" s="57">
        <v>5</v>
      </c>
      <c r="M18" s="63">
        <v>10</v>
      </c>
      <c r="N18" s="108">
        <f t="shared" si="1"/>
        <v>9.1999999999999993</v>
      </c>
    </row>
    <row r="19" spans="1:14" ht="15">
      <c r="A19" s="14">
        <v>1</v>
      </c>
      <c r="B19" s="18">
        <v>9876959</v>
      </c>
      <c r="C19" s="16" t="s">
        <v>56</v>
      </c>
      <c r="D19" s="15" t="s">
        <v>57</v>
      </c>
      <c r="E19" s="16" t="s">
        <v>49</v>
      </c>
      <c r="F19" s="75" t="s">
        <v>58</v>
      </c>
      <c r="G19" s="82">
        <v>10</v>
      </c>
      <c r="H19" s="58">
        <v>19</v>
      </c>
      <c r="I19" s="63">
        <v>11</v>
      </c>
      <c r="J19" s="108">
        <f t="shared" si="0"/>
        <v>16</v>
      </c>
      <c r="K19" s="82">
        <v>18</v>
      </c>
      <c r="L19" s="58">
        <v>5</v>
      </c>
      <c r="M19" s="63">
        <v>19</v>
      </c>
      <c r="N19" s="108">
        <f t="shared" si="1"/>
        <v>13.2</v>
      </c>
    </row>
    <row r="20" spans="1:14" ht="15">
      <c r="A20" s="14">
        <v>27</v>
      </c>
      <c r="B20" s="17">
        <v>19325758</v>
      </c>
      <c r="C20" s="13" t="s">
        <v>126</v>
      </c>
      <c r="D20" s="14" t="s">
        <v>42</v>
      </c>
      <c r="E20" s="13" t="s">
        <v>25</v>
      </c>
      <c r="F20" s="74" t="s">
        <v>127</v>
      </c>
      <c r="G20" s="82">
        <v>15</v>
      </c>
      <c r="H20" s="58">
        <v>12</v>
      </c>
      <c r="I20" s="63">
        <v>3</v>
      </c>
      <c r="J20" s="108">
        <f t="shared" si="0"/>
        <v>9</v>
      </c>
      <c r="K20" s="82">
        <v>18</v>
      </c>
      <c r="L20" s="58">
        <v>5</v>
      </c>
      <c r="M20" s="63">
        <v>11</v>
      </c>
      <c r="N20" s="108">
        <f t="shared" si="1"/>
        <v>10</v>
      </c>
    </row>
    <row r="21" spans="1:14" ht="15">
      <c r="A21" s="14">
        <v>29</v>
      </c>
      <c r="B21" s="17">
        <v>19406498</v>
      </c>
      <c r="C21" s="15" t="s">
        <v>126</v>
      </c>
      <c r="D21" s="14" t="s">
        <v>131</v>
      </c>
      <c r="E21" s="15" t="s">
        <v>132</v>
      </c>
      <c r="F21" s="74" t="s">
        <v>133</v>
      </c>
      <c r="G21" s="82">
        <v>5</v>
      </c>
      <c r="H21" s="58">
        <v>10</v>
      </c>
      <c r="I21" s="63">
        <v>1</v>
      </c>
      <c r="J21" s="108">
        <f t="shared" si="0"/>
        <v>6</v>
      </c>
      <c r="K21" s="82">
        <v>16</v>
      </c>
      <c r="L21" s="58">
        <v>5</v>
      </c>
      <c r="M21" s="63">
        <v>11</v>
      </c>
      <c r="N21" s="108">
        <f t="shared" si="1"/>
        <v>9.6000000000000014</v>
      </c>
    </row>
    <row r="22" spans="1:14" ht="15">
      <c r="A22" s="14">
        <v>36</v>
      </c>
      <c r="B22" s="17">
        <v>19688903</v>
      </c>
      <c r="C22" s="15" t="s">
        <v>145</v>
      </c>
      <c r="D22" s="14" t="s">
        <v>146</v>
      </c>
      <c r="E22" s="15" t="s">
        <v>147</v>
      </c>
      <c r="F22" s="74" t="s">
        <v>148</v>
      </c>
      <c r="G22" s="83" t="s">
        <v>243</v>
      </c>
      <c r="H22" s="59" t="s">
        <v>243</v>
      </c>
      <c r="I22" s="59" t="s">
        <v>243</v>
      </c>
      <c r="J22" s="108">
        <v>1</v>
      </c>
      <c r="K22" s="83">
        <v>0</v>
      </c>
      <c r="L22" s="59">
        <v>0</v>
      </c>
      <c r="M22" s="59">
        <v>0</v>
      </c>
      <c r="N22" s="108">
        <f t="shared" si="1"/>
        <v>0</v>
      </c>
    </row>
    <row r="23" spans="1:14" ht="15">
      <c r="A23" s="14">
        <v>21</v>
      </c>
      <c r="B23" s="17">
        <v>18993694</v>
      </c>
      <c r="C23" s="15" t="s">
        <v>110</v>
      </c>
      <c r="D23" s="14" t="s">
        <v>111</v>
      </c>
      <c r="E23" s="15" t="s">
        <v>112</v>
      </c>
      <c r="F23" s="74" t="s">
        <v>113</v>
      </c>
      <c r="G23" s="82">
        <v>10</v>
      </c>
      <c r="H23" s="58">
        <v>18</v>
      </c>
      <c r="I23" s="63">
        <v>3</v>
      </c>
      <c r="J23" s="108">
        <f>(H23+I23)/2+G23*10%</f>
        <v>11.5</v>
      </c>
      <c r="K23" s="82">
        <v>18</v>
      </c>
      <c r="L23" s="58">
        <v>5</v>
      </c>
      <c r="M23" s="63">
        <v>12</v>
      </c>
      <c r="N23" s="108">
        <f t="shared" si="1"/>
        <v>10.4</v>
      </c>
    </row>
    <row r="24" spans="1:14" ht="15">
      <c r="A24" s="14">
        <v>19</v>
      </c>
      <c r="B24" s="17">
        <v>18909396</v>
      </c>
      <c r="C24" s="13" t="s">
        <v>106</v>
      </c>
      <c r="D24" s="14"/>
      <c r="E24" s="13" t="s">
        <v>64</v>
      </c>
      <c r="F24" s="74" t="s">
        <v>32</v>
      </c>
      <c r="G24" s="82">
        <v>20</v>
      </c>
      <c r="H24" s="58">
        <v>20</v>
      </c>
      <c r="I24" s="63">
        <v>17</v>
      </c>
      <c r="J24" s="108">
        <v>20</v>
      </c>
      <c r="K24" s="82">
        <v>18</v>
      </c>
      <c r="L24" s="58">
        <v>15</v>
      </c>
      <c r="M24" s="63">
        <v>20</v>
      </c>
      <c r="N24" s="108">
        <f t="shared" si="1"/>
        <v>17.600000000000001</v>
      </c>
    </row>
    <row r="25" spans="1:14" ht="15">
      <c r="A25" s="14">
        <v>32</v>
      </c>
      <c r="B25" s="17">
        <v>19470223</v>
      </c>
      <c r="C25" s="13" t="s">
        <v>106</v>
      </c>
      <c r="D25" s="14" t="s">
        <v>137</v>
      </c>
      <c r="E25" s="13" t="s">
        <v>138</v>
      </c>
      <c r="F25" s="74" t="s">
        <v>37</v>
      </c>
      <c r="G25" s="82">
        <v>5</v>
      </c>
      <c r="H25" s="58">
        <v>19</v>
      </c>
      <c r="I25" s="63">
        <v>3</v>
      </c>
      <c r="J25" s="108">
        <f t="shared" ref="J25:J35" si="2">(H25+I25)/2+G25*10%</f>
        <v>11.5</v>
      </c>
      <c r="K25" s="82">
        <v>20</v>
      </c>
      <c r="L25" s="58">
        <v>7</v>
      </c>
      <c r="M25" s="63">
        <v>19</v>
      </c>
      <c r="N25" s="108">
        <f t="shared" si="1"/>
        <v>14.400000000000002</v>
      </c>
    </row>
    <row r="26" spans="1:14" ht="15">
      <c r="A26" s="14">
        <v>23</v>
      </c>
      <c r="B26" s="17">
        <v>19249381</v>
      </c>
      <c r="C26" s="13" t="s">
        <v>115</v>
      </c>
      <c r="D26" s="14" t="s">
        <v>116</v>
      </c>
      <c r="E26" s="13" t="s">
        <v>117</v>
      </c>
      <c r="F26" s="74" t="s">
        <v>25</v>
      </c>
      <c r="G26" s="82">
        <v>15</v>
      </c>
      <c r="H26" s="58">
        <v>15</v>
      </c>
      <c r="I26" s="63">
        <v>2</v>
      </c>
      <c r="J26" s="108">
        <f t="shared" si="2"/>
        <v>10</v>
      </c>
      <c r="K26" s="82">
        <v>20</v>
      </c>
      <c r="L26" s="58">
        <v>8</v>
      </c>
      <c r="M26" s="63">
        <v>18</v>
      </c>
      <c r="N26" s="108">
        <f t="shared" si="1"/>
        <v>14.4</v>
      </c>
    </row>
    <row r="27" spans="1:14" ht="15">
      <c r="A27" s="14">
        <v>33</v>
      </c>
      <c r="B27" s="17">
        <v>19470385</v>
      </c>
      <c r="C27" s="13" t="s">
        <v>20</v>
      </c>
      <c r="D27" s="14" t="s">
        <v>44</v>
      </c>
      <c r="E27" s="13" t="s">
        <v>139</v>
      </c>
      <c r="F27" s="74" t="s">
        <v>64</v>
      </c>
      <c r="G27" s="81">
        <v>18</v>
      </c>
      <c r="H27" s="57">
        <v>6</v>
      </c>
      <c r="I27" s="63">
        <v>2</v>
      </c>
      <c r="J27" s="108">
        <f t="shared" si="2"/>
        <v>5.8</v>
      </c>
      <c r="K27" s="81">
        <v>16</v>
      </c>
      <c r="L27" s="57">
        <v>6</v>
      </c>
      <c r="M27" s="63">
        <v>11</v>
      </c>
      <c r="N27" s="108">
        <f t="shared" si="1"/>
        <v>10</v>
      </c>
    </row>
    <row r="28" spans="1:14" ht="15">
      <c r="A28" s="14">
        <v>13</v>
      </c>
      <c r="B28" s="17">
        <v>18543139</v>
      </c>
      <c r="C28" s="13" t="s">
        <v>86</v>
      </c>
      <c r="D28" s="14" t="s">
        <v>87</v>
      </c>
      <c r="E28" s="13" t="s">
        <v>88</v>
      </c>
      <c r="F28" s="74" t="s">
        <v>89</v>
      </c>
      <c r="G28" s="81">
        <v>19</v>
      </c>
      <c r="H28" s="57">
        <v>19</v>
      </c>
      <c r="I28" s="63">
        <v>15</v>
      </c>
      <c r="J28" s="108">
        <f t="shared" si="2"/>
        <v>18.899999999999999</v>
      </c>
      <c r="K28" s="81">
        <v>20</v>
      </c>
      <c r="L28" s="57">
        <v>8</v>
      </c>
      <c r="M28" s="63">
        <v>19</v>
      </c>
      <c r="N28" s="108">
        <f t="shared" si="1"/>
        <v>14.8</v>
      </c>
    </row>
    <row r="29" spans="1:14" ht="15">
      <c r="A29" s="14">
        <v>40</v>
      </c>
      <c r="B29" s="40">
        <v>20092841</v>
      </c>
      <c r="C29" s="9" t="s">
        <v>154</v>
      </c>
      <c r="D29" s="9" t="s">
        <v>155</v>
      </c>
      <c r="E29" s="9" t="s">
        <v>156</v>
      </c>
      <c r="F29" s="76" t="s">
        <v>157</v>
      </c>
      <c r="G29" s="81">
        <v>20</v>
      </c>
      <c r="H29" s="57">
        <v>10</v>
      </c>
      <c r="I29" s="63">
        <v>2</v>
      </c>
      <c r="J29" s="108">
        <f t="shared" si="2"/>
        <v>8</v>
      </c>
      <c r="K29" s="81">
        <v>16</v>
      </c>
      <c r="L29" s="57">
        <v>5</v>
      </c>
      <c r="M29" s="63">
        <v>0</v>
      </c>
      <c r="N29" s="108">
        <f t="shared" si="1"/>
        <v>5.2</v>
      </c>
    </row>
    <row r="30" spans="1:14" ht="15">
      <c r="A30" s="14">
        <v>11</v>
      </c>
      <c r="B30" s="17">
        <v>18220528</v>
      </c>
      <c r="C30" s="13" t="s">
        <v>81</v>
      </c>
      <c r="D30" s="14" t="s">
        <v>82</v>
      </c>
      <c r="E30" s="13" t="s">
        <v>21</v>
      </c>
      <c r="F30" s="74" t="s">
        <v>83</v>
      </c>
      <c r="G30" s="82">
        <v>20</v>
      </c>
      <c r="H30" s="58">
        <v>19</v>
      </c>
      <c r="I30" s="63">
        <v>14</v>
      </c>
      <c r="J30" s="108">
        <f t="shared" si="2"/>
        <v>18.5</v>
      </c>
      <c r="K30" s="82">
        <v>20</v>
      </c>
      <c r="L30" s="58">
        <v>5</v>
      </c>
      <c r="M30" s="63">
        <v>19</v>
      </c>
      <c r="N30" s="108">
        <f t="shared" si="1"/>
        <v>13.600000000000001</v>
      </c>
    </row>
    <row r="31" spans="1:14" ht="15">
      <c r="A31" s="14">
        <v>20</v>
      </c>
      <c r="B31" s="17">
        <v>18993394</v>
      </c>
      <c r="C31" s="15" t="s">
        <v>107</v>
      </c>
      <c r="D31" s="14" t="s">
        <v>108</v>
      </c>
      <c r="E31" s="15" t="s">
        <v>109</v>
      </c>
      <c r="F31" s="74" t="s">
        <v>25</v>
      </c>
      <c r="G31" s="81">
        <v>15</v>
      </c>
      <c r="H31" s="57">
        <v>19</v>
      </c>
      <c r="I31" s="63">
        <v>15</v>
      </c>
      <c r="J31" s="108">
        <f t="shared" si="2"/>
        <v>18.5</v>
      </c>
      <c r="K31" s="81">
        <v>18</v>
      </c>
      <c r="L31" s="57">
        <v>12</v>
      </c>
      <c r="M31" s="63">
        <v>16</v>
      </c>
      <c r="N31" s="108">
        <f t="shared" si="1"/>
        <v>14.8</v>
      </c>
    </row>
    <row r="32" spans="1:14" ht="15">
      <c r="A32" s="14">
        <v>7</v>
      </c>
      <c r="B32" s="17">
        <v>17164283</v>
      </c>
      <c r="C32" s="15" t="s">
        <v>73</v>
      </c>
      <c r="D32" s="14" t="s">
        <v>23</v>
      </c>
      <c r="E32" s="15" t="s">
        <v>74</v>
      </c>
      <c r="F32" s="74" t="s">
        <v>41</v>
      </c>
      <c r="G32" s="81">
        <v>20</v>
      </c>
      <c r="H32" s="57">
        <v>18</v>
      </c>
      <c r="I32" s="63">
        <v>8</v>
      </c>
      <c r="J32" s="108">
        <f t="shared" si="2"/>
        <v>15</v>
      </c>
      <c r="K32" s="81">
        <v>18</v>
      </c>
      <c r="L32" s="57">
        <v>12</v>
      </c>
      <c r="M32" s="63">
        <v>10</v>
      </c>
      <c r="N32" s="108">
        <f t="shared" si="1"/>
        <v>12.4</v>
      </c>
    </row>
    <row r="33" spans="1:14" ht="15">
      <c r="A33" s="14">
        <v>26</v>
      </c>
      <c r="B33" s="17">
        <v>19325504</v>
      </c>
      <c r="C33" s="14" t="s">
        <v>30</v>
      </c>
      <c r="D33" s="14" t="s">
        <v>62</v>
      </c>
      <c r="E33" s="14" t="s">
        <v>124</v>
      </c>
      <c r="F33" s="74" t="s">
        <v>125</v>
      </c>
      <c r="G33" s="82">
        <v>14</v>
      </c>
      <c r="H33" s="58">
        <v>13</v>
      </c>
      <c r="I33" s="63">
        <v>4</v>
      </c>
      <c r="J33" s="108">
        <f t="shared" si="2"/>
        <v>9.9</v>
      </c>
      <c r="K33" s="82">
        <v>16</v>
      </c>
      <c r="L33" s="58">
        <v>5</v>
      </c>
      <c r="M33" s="63">
        <v>10</v>
      </c>
      <c r="N33" s="108">
        <f t="shared" si="1"/>
        <v>9.1999999999999993</v>
      </c>
    </row>
    <row r="34" spans="1:14" ht="15">
      <c r="A34" s="14">
        <v>14</v>
      </c>
      <c r="B34" s="17">
        <v>18544004</v>
      </c>
      <c r="C34" s="13" t="s">
        <v>90</v>
      </c>
      <c r="D34" s="14" t="s">
        <v>90</v>
      </c>
      <c r="E34" s="13" t="s">
        <v>31</v>
      </c>
      <c r="F34" s="74" t="s">
        <v>91</v>
      </c>
      <c r="G34" s="81">
        <v>15</v>
      </c>
      <c r="H34" s="57">
        <v>12</v>
      </c>
      <c r="I34" s="63">
        <v>7</v>
      </c>
      <c r="J34" s="108">
        <f t="shared" si="2"/>
        <v>11</v>
      </c>
      <c r="K34" s="81">
        <v>18</v>
      </c>
      <c r="L34" s="57">
        <v>5</v>
      </c>
      <c r="M34" s="63">
        <v>10</v>
      </c>
      <c r="N34" s="108">
        <f t="shared" si="1"/>
        <v>9.6</v>
      </c>
    </row>
    <row r="35" spans="1:14" ht="15">
      <c r="A35" s="14">
        <v>5</v>
      </c>
      <c r="B35" s="17">
        <v>16529658</v>
      </c>
      <c r="C35" s="13" t="s">
        <v>42</v>
      </c>
      <c r="D35" s="14" t="s">
        <v>67</v>
      </c>
      <c r="E35" s="13" t="s">
        <v>68</v>
      </c>
      <c r="F35" s="74" t="s">
        <v>69</v>
      </c>
      <c r="G35" s="81">
        <v>15</v>
      </c>
      <c r="H35" s="57">
        <v>13</v>
      </c>
      <c r="I35" s="63">
        <v>1</v>
      </c>
      <c r="J35" s="108">
        <f t="shared" si="2"/>
        <v>8.5</v>
      </c>
      <c r="K35" s="81">
        <v>18</v>
      </c>
      <c r="L35" s="57">
        <v>8</v>
      </c>
      <c r="M35" s="63">
        <v>11</v>
      </c>
      <c r="N35" s="108">
        <f t="shared" si="1"/>
        <v>11.200000000000001</v>
      </c>
    </row>
    <row r="36" spans="1:14" ht="15">
      <c r="A36" s="14">
        <v>2</v>
      </c>
      <c r="B36" s="17">
        <v>15144091</v>
      </c>
      <c r="C36" s="13" t="s">
        <v>59</v>
      </c>
      <c r="D36" s="14" t="s">
        <v>29</v>
      </c>
      <c r="E36" s="13" t="s">
        <v>21</v>
      </c>
      <c r="F36" s="74" t="s">
        <v>60</v>
      </c>
      <c r="G36" s="83" t="s">
        <v>243</v>
      </c>
      <c r="H36" s="57">
        <v>13</v>
      </c>
      <c r="I36" s="63">
        <v>15</v>
      </c>
      <c r="J36" s="108">
        <f>(H36+I36)/2</f>
        <v>14</v>
      </c>
      <c r="K36" s="83">
        <v>18</v>
      </c>
      <c r="L36" s="57">
        <v>12</v>
      </c>
      <c r="M36" s="63">
        <v>18</v>
      </c>
      <c r="N36" s="108">
        <f t="shared" si="1"/>
        <v>15.600000000000001</v>
      </c>
    </row>
    <row r="37" spans="1:14" ht="15">
      <c r="A37" s="14">
        <v>4</v>
      </c>
      <c r="B37" s="17">
        <v>16270315</v>
      </c>
      <c r="C37" s="13" t="s">
        <v>44</v>
      </c>
      <c r="D37" s="14" t="s">
        <v>65</v>
      </c>
      <c r="E37" s="13" t="s">
        <v>25</v>
      </c>
      <c r="F37" s="74" t="s">
        <v>66</v>
      </c>
      <c r="G37" s="81">
        <v>17</v>
      </c>
      <c r="H37" s="57">
        <v>11</v>
      </c>
      <c r="I37" s="63">
        <v>8</v>
      </c>
      <c r="J37" s="108">
        <f>(H37+I37)/2+G37*10%</f>
        <v>11.2</v>
      </c>
      <c r="K37" s="81">
        <v>18</v>
      </c>
      <c r="L37" s="57">
        <v>12</v>
      </c>
      <c r="M37" s="63">
        <v>19</v>
      </c>
      <c r="N37" s="108">
        <f t="shared" si="1"/>
        <v>16</v>
      </c>
    </row>
    <row r="38" spans="1:14" ht="15">
      <c r="A38" s="14">
        <v>22</v>
      </c>
      <c r="B38" s="17">
        <v>18993875</v>
      </c>
      <c r="C38" s="13" t="s">
        <v>24</v>
      </c>
      <c r="D38" s="14" t="s">
        <v>47</v>
      </c>
      <c r="E38" s="13" t="s">
        <v>43</v>
      </c>
      <c r="F38" s="74" t="s">
        <v>114</v>
      </c>
      <c r="G38" s="81">
        <v>10</v>
      </c>
      <c r="H38" s="57">
        <v>16</v>
      </c>
      <c r="I38" s="63">
        <v>10</v>
      </c>
      <c r="J38" s="108">
        <f>(H38+I38)/2+G38*10%</f>
        <v>14</v>
      </c>
      <c r="K38" s="81">
        <v>18</v>
      </c>
      <c r="L38" s="57">
        <v>10</v>
      </c>
      <c r="M38" s="63">
        <v>19</v>
      </c>
      <c r="N38" s="108">
        <f t="shared" si="1"/>
        <v>15.2</v>
      </c>
    </row>
    <row r="39" spans="1:14" ht="15">
      <c r="A39" s="14">
        <v>16</v>
      </c>
      <c r="B39" s="17">
        <v>18727770</v>
      </c>
      <c r="C39" s="13" t="s">
        <v>95</v>
      </c>
      <c r="D39" s="14" t="s">
        <v>96</v>
      </c>
      <c r="E39" s="13" t="s">
        <v>28</v>
      </c>
      <c r="F39" s="74" t="s">
        <v>97</v>
      </c>
      <c r="G39" s="83" t="s">
        <v>243</v>
      </c>
      <c r="H39" s="59" t="s">
        <v>243</v>
      </c>
      <c r="I39" s="59" t="s">
        <v>243</v>
      </c>
      <c r="J39" s="108">
        <v>1</v>
      </c>
      <c r="K39" s="83">
        <v>0</v>
      </c>
      <c r="L39" s="59">
        <v>0</v>
      </c>
      <c r="M39" s="59">
        <v>0</v>
      </c>
      <c r="N39" s="108">
        <f t="shared" si="1"/>
        <v>0</v>
      </c>
    </row>
    <row r="40" spans="1:14" ht="15">
      <c r="A40" s="14">
        <v>15</v>
      </c>
      <c r="B40" s="17">
        <v>18725091</v>
      </c>
      <c r="C40" s="14" t="s">
        <v>92</v>
      </c>
      <c r="D40" s="14" t="s">
        <v>93</v>
      </c>
      <c r="E40" s="14" t="s">
        <v>43</v>
      </c>
      <c r="F40" s="74" t="s">
        <v>94</v>
      </c>
      <c r="G40" s="83" t="s">
        <v>243</v>
      </c>
      <c r="H40" s="59" t="s">
        <v>243</v>
      </c>
      <c r="I40" s="59" t="s">
        <v>243</v>
      </c>
      <c r="J40" s="108">
        <v>1</v>
      </c>
      <c r="K40" s="83">
        <v>0</v>
      </c>
      <c r="L40" s="59">
        <v>0</v>
      </c>
      <c r="M40" s="59">
        <v>0</v>
      </c>
      <c r="N40" s="108">
        <f t="shared" si="1"/>
        <v>0</v>
      </c>
    </row>
    <row r="41" spans="1:14" ht="15">
      <c r="A41" s="14">
        <v>8</v>
      </c>
      <c r="B41" s="17">
        <v>17201871</v>
      </c>
      <c r="C41" s="13" t="s">
        <v>75</v>
      </c>
      <c r="D41" s="14" t="s">
        <v>46</v>
      </c>
      <c r="E41" s="13" t="s">
        <v>76</v>
      </c>
      <c r="F41" s="74" t="s">
        <v>41</v>
      </c>
      <c r="G41" s="81">
        <v>15</v>
      </c>
      <c r="H41" s="57">
        <v>1</v>
      </c>
      <c r="I41" s="59" t="s">
        <v>243</v>
      </c>
      <c r="J41" s="108">
        <v>3</v>
      </c>
      <c r="K41" s="81">
        <v>18</v>
      </c>
      <c r="L41" s="57">
        <v>10</v>
      </c>
      <c r="M41" s="59">
        <v>19</v>
      </c>
      <c r="N41" s="108">
        <f t="shared" si="1"/>
        <v>15.2</v>
      </c>
    </row>
    <row r="42" spans="1:14" ht="15">
      <c r="A42" s="14">
        <v>34</v>
      </c>
      <c r="B42" s="17">
        <v>19470718</v>
      </c>
      <c r="C42" s="13" t="s">
        <v>140</v>
      </c>
      <c r="D42" s="14" t="s">
        <v>141</v>
      </c>
      <c r="E42" s="13" t="s">
        <v>142</v>
      </c>
      <c r="F42" s="74" t="s">
        <v>143</v>
      </c>
      <c r="G42" s="84">
        <v>18</v>
      </c>
      <c r="H42" s="60">
        <v>11</v>
      </c>
      <c r="I42" s="63">
        <v>10</v>
      </c>
      <c r="J42" s="108">
        <f t="shared" ref="J42:J49" si="3">(H42+I42)/2+G42*10%</f>
        <v>12.3</v>
      </c>
      <c r="K42" s="84">
        <v>16</v>
      </c>
      <c r="L42" s="60">
        <v>9</v>
      </c>
      <c r="M42" s="63">
        <v>19</v>
      </c>
      <c r="N42" s="108">
        <f t="shared" si="1"/>
        <v>14.400000000000002</v>
      </c>
    </row>
    <row r="43" spans="1:14" ht="15">
      <c r="A43" s="14">
        <v>3</v>
      </c>
      <c r="B43" s="17">
        <v>15682018</v>
      </c>
      <c r="C43" s="15" t="s">
        <v>61</v>
      </c>
      <c r="D43" s="14" t="s">
        <v>62</v>
      </c>
      <c r="E43" s="15" t="s">
        <v>63</v>
      </c>
      <c r="F43" s="74" t="s">
        <v>64</v>
      </c>
      <c r="G43" s="81">
        <v>15</v>
      </c>
      <c r="H43" s="57">
        <v>16</v>
      </c>
      <c r="I43" s="63">
        <v>11</v>
      </c>
      <c r="J43" s="108">
        <f t="shared" si="3"/>
        <v>15</v>
      </c>
      <c r="K43" s="81">
        <v>18</v>
      </c>
      <c r="L43" s="57">
        <v>12</v>
      </c>
      <c r="M43" s="63">
        <v>18</v>
      </c>
      <c r="N43" s="108">
        <f t="shared" si="1"/>
        <v>15.600000000000001</v>
      </c>
    </row>
    <row r="44" spans="1:14" ht="15">
      <c r="A44" s="14">
        <v>28</v>
      </c>
      <c r="B44" s="17">
        <v>19325795</v>
      </c>
      <c r="C44" s="13" t="s">
        <v>128</v>
      </c>
      <c r="D44" s="14" t="s">
        <v>24</v>
      </c>
      <c r="E44" s="13" t="s">
        <v>129</v>
      </c>
      <c r="F44" s="74" t="s">
        <v>130</v>
      </c>
      <c r="G44" s="82">
        <v>5</v>
      </c>
      <c r="H44" s="58">
        <v>8</v>
      </c>
      <c r="I44" s="63">
        <v>5</v>
      </c>
      <c r="J44" s="108">
        <f t="shared" si="3"/>
        <v>7</v>
      </c>
      <c r="K44" s="82">
        <v>16</v>
      </c>
      <c r="L44" s="58">
        <v>5</v>
      </c>
      <c r="M44" s="63">
        <v>10</v>
      </c>
      <c r="N44" s="108">
        <f t="shared" si="1"/>
        <v>9.1999999999999993</v>
      </c>
    </row>
    <row r="45" spans="1:14" ht="15">
      <c r="A45" s="14">
        <v>10</v>
      </c>
      <c r="B45" s="17">
        <v>18147499</v>
      </c>
      <c r="C45" s="14" t="s">
        <v>79</v>
      </c>
      <c r="D45" s="14" t="s">
        <v>80</v>
      </c>
      <c r="E45" s="14" t="s">
        <v>40</v>
      </c>
      <c r="F45" s="74" t="s">
        <v>41</v>
      </c>
      <c r="G45" s="81">
        <v>10</v>
      </c>
      <c r="H45" s="57">
        <v>10</v>
      </c>
      <c r="I45" s="63">
        <v>5</v>
      </c>
      <c r="J45" s="108">
        <f t="shared" si="3"/>
        <v>8.5</v>
      </c>
      <c r="K45" s="81">
        <v>20</v>
      </c>
      <c r="L45" s="57">
        <v>5</v>
      </c>
      <c r="M45" s="63">
        <v>10</v>
      </c>
      <c r="N45" s="108">
        <f t="shared" si="1"/>
        <v>10</v>
      </c>
    </row>
    <row r="46" spans="1:14" ht="15">
      <c r="A46" s="14">
        <v>12</v>
      </c>
      <c r="B46" s="17">
        <v>18328565</v>
      </c>
      <c r="C46" s="13" t="s">
        <v>84</v>
      </c>
      <c r="D46" s="14" t="s">
        <v>85</v>
      </c>
      <c r="E46" s="13" t="s">
        <v>25</v>
      </c>
      <c r="F46" s="74" t="s">
        <v>39</v>
      </c>
      <c r="G46" s="81">
        <v>9</v>
      </c>
      <c r="H46" s="57">
        <v>13</v>
      </c>
      <c r="I46" s="63">
        <v>10</v>
      </c>
      <c r="J46" s="108">
        <f t="shared" si="3"/>
        <v>12.4</v>
      </c>
      <c r="K46" s="81">
        <v>18</v>
      </c>
      <c r="L46" s="57">
        <v>8</v>
      </c>
      <c r="M46" s="63">
        <v>10</v>
      </c>
      <c r="N46" s="108">
        <f t="shared" si="1"/>
        <v>10.8</v>
      </c>
    </row>
    <row r="47" spans="1:14" ht="15">
      <c r="A47" s="14">
        <v>39</v>
      </c>
      <c r="B47" s="17">
        <v>19689806</v>
      </c>
      <c r="C47" s="13" t="s">
        <v>48</v>
      </c>
      <c r="D47" s="14" t="s">
        <v>46</v>
      </c>
      <c r="E47" s="13" t="s">
        <v>153</v>
      </c>
      <c r="F47" s="74" t="s">
        <v>38</v>
      </c>
      <c r="G47" s="81">
        <v>15</v>
      </c>
      <c r="H47" s="57">
        <v>11</v>
      </c>
      <c r="I47" s="63">
        <v>10</v>
      </c>
      <c r="J47" s="108">
        <f t="shared" si="3"/>
        <v>12</v>
      </c>
      <c r="K47" s="81">
        <v>16</v>
      </c>
      <c r="L47" s="57">
        <v>10</v>
      </c>
      <c r="M47" s="63">
        <v>19</v>
      </c>
      <c r="N47" s="108">
        <f t="shared" si="1"/>
        <v>14.8</v>
      </c>
    </row>
    <row r="48" spans="1:14">
      <c r="A48" s="50">
        <v>40</v>
      </c>
      <c r="B48" s="52"/>
      <c r="C48" s="54" t="s">
        <v>18</v>
      </c>
      <c r="D48" s="54"/>
      <c r="E48" s="54" t="s">
        <v>248</v>
      </c>
      <c r="F48" s="78"/>
      <c r="G48" s="85">
        <v>15</v>
      </c>
      <c r="H48" s="65">
        <v>19</v>
      </c>
      <c r="I48" s="64">
        <v>10</v>
      </c>
      <c r="J48" s="108">
        <f t="shared" si="3"/>
        <v>16</v>
      </c>
      <c r="K48" s="85">
        <v>20</v>
      </c>
      <c r="L48" s="65">
        <v>7</v>
      </c>
      <c r="M48" s="64">
        <v>19</v>
      </c>
      <c r="N48" s="108">
        <f t="shared" si="1"/>
        <v>14.400000000000002</v>
      </c>
    </row>
    <row r="49" spans="1:14" ht="15">
      <c r="A49" s="14">
        <v>24</v>
      </c>
      <c r="B49" s="17">
        <v>19250691</v>
      </c>
      <c r="C49" s="13" t="s">
        <v>118</v>
      </c>
      <c r="D49" s="14" t="s">
        <v>119</v>
      </c>
      <c r="E49" s="13" t="s">
        <v>120</v>
      </c>
      <c r="F49" s="74" t="s">
        <v>21</v>
      </c>
      <c r="G49" s="82">
        <v>5</v>
      </c>
      <c r="H49" s="58">
        <v>15</v>
      </c>
      <c r="I49" s="63">
        <v>5</v>
      </c>
      <c r="J49" s="108">
        <f t="shared" si="3"/>
        <v>10.5</v>
      </c>
      <c r="K49" s="82">
        <v>20</v>
      </c>
      <c r="L49" s="58">
        <v>5</v>
      </c>
      <c r="M49" s="63">
        <v>19</v>
      </c>
      <c r="N49" s="108">
        <f t="shared" si="1"/>
        <v>13.600000000000001</v>
      </c>
    </row>
    <row r="50" spans="1:14" ht="15">
      <c r="A50" s="14">
        <v>9</v>
      </c>
      <c r="B50" s="39">
        <v>17324504</v>
      </c>
      <c r="C50" s="37" t="s">
        <v>77</v>
      </c>
      <c r="D50" s="37" t="s">
        <v>18</v>
      </c>
      <c r="E50" s="37" t="s">
        <v>25</v>
      </c>
      <c r="F50" s="77" t="s">
        <v>78</v>
      </c>
      <c r="G50" s="83" t="s">
        <v>243</v>
      </c>
      <c r="H50" s="59" t="s">
        <v>243</v>
      </c>
      <c r="I50" s="59" t="s">
        <v>243</v>
      </c>
      <c r="J50" s="108">
        <v>1</v>
      </c>
      <c r="K50" s="83">
        <v>0</v>
      </c>
      <c r="L50" s="59">
        <v>0</v>
      </c>
      <c r="M50" s="59">
        <v>0</v>
      </c>
      <c r="N50" s="108">
        <f t="shared" si="1"/>
        <v>0</v>
      </c>
    </row>
    <row r="51" spans="1:14" ht="15">
      <c r="A51" s="14">
        <v>30</v>
      </c>
      <c r="B51" s="17">
        <v>19406543</v>
      </c>
      <c r="C51" s="13" t="s">
        <v>77</v>
      </c>
      <c r="D51" s="14" t="s">
        <v>77</v>
      </c>
      <c r="E51" s="13" t="s">
        <v>25</v>
      </c>
      <c r="F51" s="74" t="s">
        <v>22</v>
      </c>
      <c r="G51" s="82">
        <v>15</v>
      </c>
      <c r="H51" s="58">
        <v>8</v>
      </c>
      <c r="I51" s="63">
        <v>5</v>
      </c>
      <c r="J51" s="108">
        <f>(H51+I51)/2+G51*10%</f>
        <v>8</v>
      </c>
      <c r="K51" s="82">
        <v>16</v>
      </c>
      <c r="L51" s="58">
        <v>5</v>
      </c>
      <c r="M51" s="63">
        <v>12</v>
      </c>
      <c r="N51" s="108">
        <f t="shared" si="1"/>
        <v>10</v>
      </c>
    </row>
    <row r="52" spans="1:14" ht="15">
      <c r="A52" s="14">
        <v>37</v>
      </c>
      <c r="B52" s="17">
        <v>19689074</v>
      </c>
      <c r="C52" s="13" t="s">
        <v>119</v>
      </c>
      <c r="D52" s="14" t="s">
        <v>149</v>
      </c>
      <c r="E52" s="13" t="s">
        <v>150</v>
      </c>
      <c r="F52" s="74" t="s">
        <v>151</v>
      </c>
      <c r="G52" s="81">
        <v>5</v>
      </c>
      <c r="H52" s="57">
        <v>10</v>
      </c>
      <c r="I52" s="63">
        <v>10</v>
      </c>
      <c r="J52" s="108">
        <f>(H52+I52)/2+G52*10%</f>
        <v>10.5</v>
      </c>
      <c r="K52" s="81">
        <v>16</v>
      </c>
      <c r="L52" s="57">
        <v>7</v>
      </c>
      <c r="M52" s="63">
        <v>12</v>
      </c>
      <c r="N52" s="108">
        <f t="shared" si="1"/>
        <v>10.8</v>
      </c>
    </row>
    <row r="53" spans="1:14" ht="15">
      <c r="A53" s="14">
        <v>38</v>
      </c>
      <c r="B53" s="17">
        <v>19689568</v>
      </c>
      <c r="C53" s="13" t="s">
        <v>152</v>
      </c>
      <c r="D53" s="14" t="s">
        <v>24</v>
      </c>
      <c r="E53" s="13" t="s">
        <v>27</v>
      </c>
      <c r="F53" s="74" t="s">
        <v>89</v>
      </c>
      <c r="G53" s="81">
        <v>19</v>
      </c>
      <c r="H53" s="57">
        <v>10</v>
      </c>
      <c r="I53" s="63">
        <v>2</v>
      </c>
      <c r="J53" s="108">
        <f>(H53+I53)/2+G53*10%</f>
        <v>7.9</v>
      </c>
      <c r="K53" s="81">
        <v>16</v>
      </c>
      <c r="L53" s="57">
        <v>8</v>
      </c>
      <c r="M53" s="63">
        <v>10</v>
      </c>
      <c r="N53" s="108">
        <f t="shared" si="1"/>
        <v>10.4</v>
      </c>
    </row>
    <row r="54" spans="1:14" thickBot="1">
      <c r="A54" s="50"/>
      <c r="B54" s="52"/>
      <c r="C54" s="54"/>
      <c r="D54" s="54"/>
      <c r="E54" s="54"/>
      <c r="F54" s="78"/>
      <c r="G54" s="102"/>
      <c r="H54" s="104"/>
      <c r="I54" s="104"/>
      <c r="J54" s="109"/>
      <c r="K54" s="102"/>
      <c r="L54" s="104"/>
      <c r="M54" s="104"/>
      <c r="N54" s="109"/>
    </row>
  </sheetData>
  <sortState ref="A14:N56">
    <sortCondition ref="C14:C56"/>
  </sortState>
  <mergeCells count="13">
    <mergeCell ref="A1:K1"/>
    <mergeCell ref="A2:K2"/>
    <mergeCell ref="A3:K3"/>
    <mergeCell ref="A4:K4"/>
    <mergeCell ref="J8:K8"/>
    <mergeCell ref="A10:D10"/>
    <mergeCell ref="A5:K5"/>
    <mergeCell ref="A6:K6"/>
    <mergeCell ref="A8:B8"/>
    <mergeCell ref="G10:J10"/>
    <mergeCell ref="K10:N10"/>
    <mergeCell ref="A9:D9"/>
    <mergeCell ref="H9:J9"/>
  </mergeCells>
  <pageMargins left="0.51181102362204722" right="0.51181102362204722" top="0.55118110236220474" bottom="0.55118110236220474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activeCell="O15" sqref="O15"/>
    </sheetView>
  </sheetViews>
  <sheetFormatPr baseColWidth="10" defaultRowHeight="15.75"/>
  <cols>
    <col min="1" max="1" width="2.5703125" customWidth="1"/>
    <col min="2" max="2" width="10" customWidth="1"/>
    <col min="3" max="3" width="9.7109375" customWidth="1"/>
    <col min="4" max="4" width="9.85546875" customWidth="1"/>
    <col min="5" max="5" width="9.28515625" customWidth="1"/>
    <col min="6" max="6" width="11.140625" customWidth="1"/>
    <col min="7" max="7" width="7.5703125" customWidth="1"/>
    <col min="8" max="8" width="7.7109375" customWidth="1"/>
    <col min="9" max="9" width="6.85546875" style="62" customWidth="1"/>
    <col min="10" max="10" width="8.28515625" style="71" customWidth="1"/>
    <col min="11" max="11" width="8.140625" customWidth="1"/>
    <col min="12" max="12" width="8.5703125" customWidth="1"/>
    <col min="13" max="13" width="8.140625" customWidth="1"/>
    <col min="14" max="14" width="8.85546875" style="114" customWidth="1"/>
  </cols>
  <sheetData>
    <row r="1" spans="1:14" ht="1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4" ht="15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4" ht="15">
      <c r="A3" s="145" t="s">
        <v>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4" ht="15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4" ht="15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4">
      <c r="A6" s="12"/>
      <c r="B6" s="19"/>
      <c r="C6" s="12"/>
      <c r="D6" s="12"/>
      <c r="E6" s="12"/>
      <c r="F6" s="12"/>
      <c r="G6" s="12"/>
      <c r="H6" s="12"/>
      <c r="I6" s="66"/>
      <c r="J6" s="69"/>
    </row>
    <row r="7" spans="1:14">
      <c r="A7" s="12"/>
      <c r="B7" s="19"/>
      <c r="C7" s="12"/>
      <c r="D7" s="12"/>
      <c r="E7" s="12"/>
      <c r="F7" s="12"/>
      <c r="G7" s="12"/>
      <c r="H7" s="12"/>
      <c r="I7" s="66"/>
      <c r="J7" s="69"/>
    </row>
    <row r="8" spans="1:14" ht="15">
      <c r="A8" s="146" t="s">
        <v>5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4">
      <c r="A9" s="12"/>
      <c r="B9" s="19"/>
      <c r="C9" s="12"/>
      <c r="D9" s="12"/>
      <c r="E9" s="12"/>
      <c r="F9" s="12"/>
      <c r="G9" s="12"/>
      <c r="H9" s="12"/>
      <c r="I9" s="66"/>
      <c r="J9" s="69"/>
    </row>
    <row r="10" spans="1:14">
      <c r="A10" s="143" t="s">
        <v>54</v>
      </c>
      <c r="B10" s="144"/>
      <c r="C10" s="20" t="s">
        <v>53</v>
      </c>
      <c r="D10" s="20" t="s">
        <v>6</v>
      </c>
      <c r="E10" s="21"/>
      <c r="F10" s="21"/>
      <c r="G10" s="21"/>
      <c r="H10" s="70"/>
      <c r="I10" s="22" t="s">
        <v>7</v>
      </c>
      <c r="J10" s="30" t="s">
        <v>158</v>
      </c>
    </row>
    <row r="11" spans="1:14" thickBot="1">
      <c r="A11" s="143" t="s">
        <v>8</v>
      </c>
      <c r="B11" s="144"/>
      <c r="C11" s="144"/>
      <c r="D11" s="144"/>
      <c r="E11" s="20"/>
      <c r="F11" s="23" t="s">
        <v>9</v>
      </c>
      <c r="G11" s="89"/>
      <c r="H11" s="147">
        <v>13489206</v>
      </c>
      <c r="I11" s="147"/>
      <c r="J11" s="148"/>
    </row>
    <row r="12" spans="1:14" thickBot="1">
      <c r="A12" s="143" t="s">
        <v>55</v>
      </c>
      <c r="B12" s="144"/>
      <c r="C12" s="144"/>
      <c r="D12" s="144"/>
      <c r="E12" s="23" t="s">
        <v>10</v>
      </c>
      <c r="F12" s="86"/>
      <c r="G12" s="140" t="s">
        <v>253</v>
      </c>
      <c r="H12" s="141"/>
      <c r="I12" s="141"/>
      <c r="J12" s="142"/>
      <c r="K12" s="140" t="s">
        <v>254</v>
      </c>
      <c r="L12" s="141"/>
      <c r="M12" s="141"/>
      <c r="N12" s="142"/>
    </row>
    <row r="13" spans="1:14" ht="22.5">
      <c r="A13" s="24" t="s">
        <v>11</v>
      </c>
      <c r="B13" s="25" t="s">
        <v>12</v>
      </c>
      <c r="C13" s="26" t="s">
        <v>13</v>
      </c>
      <c r="D13" s="26" t="s">
        <v>14</v>
      </c>
      <c r="E13" s="26" t="s">
        <v>15</v>
      </c>
      <c r="F13" s="27" t="s">
        <v>16</v>
      </c>
      <c r="G13" s="90" t="s">
        <v>17</v>
      </c>
      <c r="H13" s="27" t="s">
        <v>242</v>
      </c>
      <c r="I13" s="27" t="s">
        <v>249</v>
      </c>
      <c r="J13" s="95" t="s">
        <v>252</v>
      </c>
      <c r="K13" s="90" t="s">
        <v>255</v>
      </c>
      <c r="L13" s="27" t="s">
        <v>256</v>
      </c>
      <c r="M13" s="27" t="s">
        <v>257</v>
      </c>
      <c r="N13" s="115" t="s">
        <v>252</v>
      </c>
    </row>
    <row r="14" spans="1:14">
      <c r="A14" s="29">
        <v>1</v>
      </c>
      <c r="B14" s="44">
        <v>16512826</v>
      </c>
      <c r="C14" s="28" t="s">
        <v>70</v>
      </c>
      <c r="D14" s="29" t="s">
        <v>34</v>
      </c>
      <c r="E14" s="28" t="s">
        <v>165</v>
      </c>
      <c r="F14" s="42" t="s">
        <v>35</v>
      </c>
      <c r="G14" s="96">
        <v>6</v>
      </c>
      <c r="H14" s="97">
        <v>5</v>
      </c>
      <c r="I14" s="98">
        <v>5</v>
      </c>
      <c r="J14" s="130">
        <v>6</v>
      </c>
      <c r="K14" s="96">
        <v>0</v>
      </c>
      <c r="L14" s="97">
        <v>10</v>
      </c>
      <c r="M14" s="98">
        <v>8</v>
      </c>
      <c r="N14" s="132">
        <f t="shared" ref="N14:N32" si="0">(K14*5%+L14*10%+M14*10%)*4</f>
        <v>7.2</v>
      </c>
    </row>
    <row r="15" spans="1:14">
      <c r="A15" s="29">
        <v>2</v>
      </c>
      <c r="B15" s="117">
        <v>19250518</v>
      </c>
      <c r="C15" s="118" t="s">
        <v>215</v>
      </c>
      <c r="D15" s="119"/>
      <c r="E15" s="118" t="s">
        <v>43</v>
      </c>
      <c r="F15" s="120" t="s">
        <v>216</v>
      </c>
      <c r="G15" s="123" t="s">
        <v>243</v>
      </c>
      <c r="H15" s="126" t="s">
        <v>243</v>
      </c>
      <c r="I15" s="128"/>
      <c r="J15" s="112"/>
      <c r="K15" s="122">
        <v>0</v>
      </c>
      <c r="L15" s="125">
        <v>0</v>
      </c>
      <c r="M15" s="127">
        <v>0</v>
      </c>
      <c r="N15" s="116">
        <f t="shared" si="0"/>
        <v>0</v>
      </c>
    </row>
    <row r="16" spans="1:14">
      <c r="A16" s="29">
        <v>3</v>
      </c>
      <c r="B16" s="40">
        <v>20004312</v>
      </c>
      <c r="C16" s="9" t="s">
        <v>47</v>
      </c>
      <c r="D16" s="9" t="s">
        <v>215</v>
      </c>
      <c r="E16" s="9" t="s">
        <v>239</v>
      </c>
      <c r="F16" s="76" t="s">
        <v>240</v>
      </c>
      <c r="G16" s="110" t="s">
        <v>243</v>
      </c>
      <c r="H16" s="111" t="s">
        <v>243</v>
      </c>
      <c r="I16" s="113"/>
      <c r="J16" s="112"/>
      <c r="K16" s="91">
        <v>0</v>
      </c>
      <c r="L16" s="46">
        <v>0</v>
      </c>
      <c r="M16" s="67">
        <v>0</v>
      </c>
      <c r="N16" s="116">
        <f t="shared" si="0"/>
        <v>0</v>
      </c>
    </row>
    <row r="17" spans="1:14">
      <c r="A17" s="29">
        <v>4</v>
      </c>
      <c r="B17" s="38">
        <v>19249027</v>
      </c>
      <c r="C17" s="32" t="s">
        <v>211</v>
      </c>
      <c r="D17" s="33" t="s">
        <v>44</v>
      </c>
      <c r="E17" s="32" t="s">
        <v>60</v>
      </c>
      <c r="F17" s="87" t="s">
        <v>127</v>
      </c>
      <c r="G17" s="110" t="s">
        <v>243</v>
      </c>
      <c r="H17" s="111" t="s">
        <v>243</v>
      </c>
      <c r="I17" s="113"/>
      <c r="J17" s="112"/>
      <c r="K17" s="91">
        <v>0</v>
      </c>
      <c r="L17" s="46">
        <v>0</v>
      </c>
      <c r="M17" s="67">
        <v>0</v>
      </c>
      <c r="N17" s="116">
        <f t="shared" si="0"/>
        <v>0</v>
      </c>
    </row>
    <row r="18" spans="1:14">
      <c r="A18" s="29">
        <v>5</v>
      </c>
      <c r="B18" s="38">
        <v>18146183</v>
      </c>
      <c r="C18" s="33" t="s">
        <v>189</v>
      </c>
      <c r="D18" s="33" t="s">
        <v>174</v>
      </c>
      <c r="E18" s="33" t="s">
        <v>190</v>
      </c>
      <c r="F18" s="87" t="s">
        <v>191</v>
      </c>
      <c r="G18" s="93">
        <v>5</v>
      </c>
      <c r="H18" s="47">
        <v>5</v>
      </c>
      <c r="I18" s="57">
        <v>2</v>
      </c>
      <c r="J18" s="92">
        <v>5</v>
      </c>
      <c r="K18" s="93">
        <v>20</v>
      </c>
      <c r="L18" s="47">
        <v>8</v>
      </c>
      <c r="M18" s="57">
        <v>8</v>
      </c>
      <c r="N18" s="116">
        <f t="shared" si="0"/>
        <v>10.4</v>
      </c>
    </row>
    <row r="19" spans="1:14">
      <c r="A19" s="29">
        <v>6</v>
      </c>
      <c r="B19" s="38">
        <v>19470288</v>
      </c>
      <c r="C19" s="32" t="s">
        <v>96</v>
      </c>
      <c r="D19" s="33" t="s">
        <v>217</v>
      </c>
      <c r="E19" s="32" t="s">
        <v>218</v>
      </c>
      <c r="F19" s="87" t="s">
        <v>219</v>
      </c>
      <c r="G19" s="91" t="s">
        <v>243</v>
      </c>
      <c r="H19" s="46" t="s">
        <v>243</v>
      </c>
      <c r="I19" s="57"/>
      <c r="J19" s="92"/>
      <c r="K19" s="91">
        <v>0</v>
      </c>
      <c r="L19" s="46">
        <v>0</v>
      </c>
      <c r="M19" s="57">
        <v>0</v>
      </c>
      <c r="N19" s="92">
        <f t="shared" si="0"/>
        <v>0</v>
      </c>
    </row>
    <row r="20" spans="1:14">
      <c r="A20" s="29">
        <v>7</v>
      </c>
      <c r="B20" s="38">
        <v>19151363</v>
      </c>
      <c r="C20" s="35" t="s">
        <v>33</v>
      </c>
      <c r="D20" s="33" t="s">
        <v>203</v>
      </c>
      <c r="E20" s="35" t="s">
        <v>204</v>
      </c>
      <c r="F20" s="87" t="s">
        <v>60</v>
      </c>
      <c r="G20" s="91" t="s">
        <v>243</v>
      </c>
      <c r="H20" s="46" t="s">
        <v>243</v>
      </c>
      <c r="I20" s="57"/>
      <c r="J20" s="92"/>
      <c r="K20" s="91">
        <v>0</v>
      </c>
      <c r="L20" s="46">
        <v>0</v>
      </c>
      <c r="M20" s="57">
        <v>0</v>
      </c>
      <c r="N20" s="92">
        <f t="shared" si="0"/>
        <v>0</v>
      </c>
    </row>
    <row r="21" spans="1:14">
      <c r="A21" s="29">
        <v>8</v>
      </c>
      <c r="B21" s="38">
        <v>17936713</v>
      </c>
      <c r="C21" s="32" t="s">
        <v>181</v>
      </c>
      <c r="D21" s="33" t="s">
        <v>161</v>
      </c>
      <c r="E21" s="32" t="s">
        <v>182</v>
      </c>
      <c r="F21" s="87" t="s">
        <v>183</v>
      </c>
      <c r="G21" s="93">
        <v>17</v>
      </c>
      <c r="H21" s="47">
        <v>17</v>
      </c>
      <c r="I21" s="57">
        <v>5</v>
      </c>
      <c r="J21" s="92">
        <v>14</v>
      </c>
      <c r="K21" s="93">
        <v>0</v>
      </c>
      <c r="L21" s="47">
        <v>17</v>
      </c>
      <c r="M21" s="57">
        <v>13</v>
      </c>
      <c r="N21" s="92">
        <f t="shared" si="0"/>
        <v>12</v>
      </c>
    </row>
    <row r="22" spans="1:14">
      <c r="A22" s="29">
        <v>9</v>
      </c>
      <c r="B22" s="38">
        <v>18219864</v>
      </c>
      <c r="C22" s="35" t="s">
        <v>194</v>
      </c>
      <c r="D22" s="33" t="s">
        <v>122</v>
      </c>
      <c r="E22" s="35" t="s">
        <v>195</v>
      </c>
      <c r="F22" s="87" t="s">
        <v>89</v>
      </c>
      <c r="G22" s="93">
        <v>15</v>
      </c>
      <c r="H22" s="47">
        <v>5</v>
      </c>
      <c r="I22" s="57">
        <v>3</v>
      </c>
      <c r="J22" s="92">
        <v>10</v>
      </c>
      <c r="K22" s="93">
        <v>19</v>
      </c>
      <c r="L22" s="47">
        <v>8</v>
      </c>
      <c r="M22" s="57">
        <v>12</v>
      </c>
      <c r="N22" s="92">
        <f t="shared" si="0"/>
        <v>11.8</v>
      </c>
    </row>
    <row r="23" spans="1:14">
      <c r="A23" s="29">
        <v>10</v>
      </c>
      <c r="B23" s="38">
        <v>18147189</v>
      </c>
      <c r="C23" s="32" t="s">
        <v>20</v>
      </c>
      <c r="D23" s="33" t="s">
        <v>192</v>
      </c>
      <c r="E23" s="32" t="s">
        <v>193</v>
      </c>
      <c r="F23" s="87" t="s">
        <v>184</v>
      </c>
      <c r="G23" s="93">
        <v>12</v>
      </c>
      <c r="H23" s="47">
        <v>15</v>
      </c>
      <c r="I23" s="57">
        <v>3</v>
      </c>
      <c r="J23" s="92">
        <v>9</v>
      </c>
      <c r="K23" s="93">
        <v>20</v>
      </c>
      <c r="L23" s="47">
        <v>11</v>
      </c>
      <c r="M23" s="57">
        <v>15</v>
      </c>
      <c r="N23" s="92">
        <f t="shared" si="0"/>
        <v>14.4</v>
      </c>
    </row>
    <row r="24" spans="1:14">
      <c r="A24" s="29">
        <v>11</v>
      </c>
      <c r="B24" s="40">
        <v>19151366</v>
      </c>
      <c r="C24" s="9" t="s">
        <v>205</v>
      </c>
      <c r="D24" s="9" t="s">
        <v>90</v>
      </c>
      <c r="E24" s="9" t="s">
        <v>206</v>
      </c>
      <c r="F24" s="76" t="s">
        <v>31</v>
      </c>
      <c r="G24" s="91" t="s">
        <v>243</v>
      </c>
      <c r="H24" s="46" t="s">
        <v>243</v>
      </c>
      <c r="I24" s="57"/>
      <c r="J24" s="92"/>
      <c r="K24" s="91">
        <v>0</v>
      </c>
      <c r="L24" s="46">
        <v>0</v>
      </c>
      <c r="M24" s="57">
        <v>0</v>
      </c>
      <c r="N24" s="92">
        <f t="shared" si="0"/>
        <v>0</v>
      </c>
    </row>
    <row r="25" spans="1:14">
      <c r="A25" s="29">
        <v>12</v>
      </c>
      <c r="B25" s="40">
        <v>19151854</v>
      </c>
      <c r="C25" s="9" t="s">
        <v>207</v>
      </c>
      <c r="D25" s="9" t="s">
        <v>208</v>
      </c>
      <c r="E25" s="9" t="s">
        <v>209</v>
      </c>
      <c r="F25" s="76" t="s">
        <v>210</v>
      </c>
      <c r="G25" s="91" t="s">
        <v>243</v>
      </c>
      <c r="H25" s="46" t="s">
        <v>243</v>
      </c>
      <c r="I25" s="67"/>
      <c r="J25" s="92"/>
      <c r="K25" s="91">
        <v>0</v>
      </c>
      <c r="L25" s="46">
        <v>0</v>
      </c>
      <c r="M25" s="57">
        <v>0</v>
      </c>
      <c r="N25" s="92">
        <f t="shared" si="0"/>
        <v>0</v>
      </c>
    </row>
    <row r="26" spans="1:14">
      <c r="A26" s="29">
        <v>13</v>
      </c>
      <c r="B26" s="38">
        <v>20091422</v>
      </c>
      <c r="C26" s="32" t="s">
        <v>241</v>
      </c>
      <c r="D26" s="33" t="s">
        <v>26</v>
      </c>
      <c r="E26" s="32" t="s">
        <v>177</v>
      </c>
      <c r="F26" s="87" t="s">
        <v>206</v>
      </c>
      <c r="G26" s="91" t="s">
        <v>243</v>
      </c>
      <c r="H26" s="46" t="s">
        <v>243</v>
      </c>
      <c r="I26" s="57"/>
      <c r="J26" s="92"/>
      <c r="K26" s="91">
        <v>0</v>
      </c>
      <c r="L26" s="46">
        <v>0</v>
      </c>
      <c r="M26" s="57">
        <v>0</v>
      </c>
      <c r="N26" s="92">
        <f t="shared" si="0"/>
        <v>0</v>
      </c>
    </row>
    <row r="27" spans="1:14">
      <c r="A27" s="29">
        <v>14</v>
      </c>
      <c r="B27" s="41">
        <v>15359696</v>
      </c>
      <c r="C27" s="32" t="s">
        <v>30</v>
      </c>
      <c r="D27" s="33" t="s">
        <v>42</v>
      </c>
      <c r="E27" s="32" t="s">
        <v>159</v>
      </c>
      <c r="F27" s="87" t="s">
        <v>160</v>
      </c>
      <c r="G27" s="93">
        <v>8</v>
      </c>
      <c r="H27" s="47">
        <v>5</v>
      </c>
      <c r="I27" s="57">
        <v>3</v>
      </c>
      <c r="J27" s="92">
        <v>6</v>
      </c>
      <c r="K27" s="93">
        <v>18</v>
      </c>
      <c r="L27" s="47">
        <v>12</v>
      </c>
      <c r="M27" s="57">
        <v>5</v>
      </c>
      <c r="N27" s="92">
        <f t="shared" si="0"/>
        <v>10.4</v>
      </c>
    </row>
    <row r="28" spans="1:14">
      <c r="A28" s="29">
        <v>15</v>
      </c>
      <c r="B28" s="38">
        <v>18545629</v>
      </c>
      <c r="C28" s="32" t="s">
        <v>30</v>
      </c>
      <c r="D28" s="33" t="s">
        <v>196</v>
      </c>
      <c r="E28" s="32" t="s">
        <v>197</v>
      </c>
      <c r="F28" s="87" t="s">
        <v>198</v>
      </c>
      <c r="G28" s="91" t="s">
        <v>243</v>
      </c>
      <c r="H28" s="46" t="s">
        <v>243</v>
      </c>
      <c r="I28" s="57"/>
      <c r="J28" s="92"/>
      <c r="K28" s="91">
        <v>0</v>
      </c>
      <c r="L28" s="46">
        <v>0</v>
      </c>
      <c r="M28" s="57">
        <v>0</v>
      </c>
      <c r="N28" s="92">
        <f t="shared" si="0"/>
        <v>0</v>
      </c>
    </row>
    <row r="29" spans="1:14">
      <c r="A29" s="29">
        <v>16</v>
      </c>
      <c r="B29" s="38">
        <v>19470326</v>
      </c>
      <c r="C29" s="33" t="s">
        <v>30</v>
      </c>
      <c r="D29" s="33" t="s">
        <v>119</v>
      </c>
      <c r="E29" s="33" t="s">
        <v>43</v>
      </c>
      <c r="F29" s="87" t="s">
        <v>220</v>
      </c>
      <c r="G29" s="91">
        <v>17</v>
      </c>
      <c r="H29" s="46">
        <v>5</v>
      </c>
      <c r="I29" s="67">
        <v>5</v>
      </c>
      <c r="J29" s="92">
        <v>12</v>
      </c>
      <c r="K29" s="91">
        <v>20</v>
      </c>
      <c r="L29" s="46">
        <v>11</v>
      </c>
      <c r="M29" s="67">
        <v>15</v>
      </c>
      <c r="N29" s="92">
        <f t="shared" si="0"/>
        <v>14.4</v>
      </c>
    </row>
    <row r="30" spans="1:14">
      <c r="A30" s="29">
        <v>17</v>
      </c>
      <c r="B30" s="40">
        <v>20004720</v>
      </c>
      <c r="C30" s="9" t="s">
        <v>30</v>
      </c>
      <c r="D30" s="9" t="s">
        <v>48</v>
      </c>
      <c r="E30" s="9" t="s">
        <v>173</v>
      </c>
      <c r="F30" s="76" t="s">
        <v>41</v>
      </c>
      <c r="G30" s="93">
        <v>17</v>
      </c>
      <c r="H30" s="47">
        <v>5</v>
      </c>
      <c r="I30" s="57">
        <v>5</v>
      </c>
      <c r="J30" s="92">
        <v>12</v>
      </c>
      <c r="K30" s="93">
        <v>20</v>
      </c>
      <c r="L30" s="47">
        <v>10</v>
      </c>
      <c r="M30" s="57">
        <v>6</v>
      </c>
      <c r="N30" s="92">
        <f t="shared" si="0"/>
        <v>10.4</v>
      </c>
    </row>
    <row r="31" spans="1:14">
      <c r="A31" s="24">
        <v>39</v>
      </c>
      <c r="B31" s="43">
        <v>19689798</v>
      </c>
      <c r="C31" s="31" t="s">
        <v>244</v>
      </c>
      <c r="D31" s="31"/>
      <c r="E31" s="31" t="s">
        <v>245</v>
      </c>
      <c r="F31" s="88"/>
      <c r="G31" s="93">
        <v>5</v>
      </c>
      <c r="H31" s="47">
        <v>5</v>
      </c>
      <c r="I31" s="57">
        <v>3</v>
      </c>
      <c r="J31" s="92">
        <v>5</v>
      </c>
      <c r="K31" s="93">
        <v>19</v>
      </c>
      <c r="L31" s="47">
        <v>12</v>
      </c>
      <c r="M31" s="57">
        <v>5</v>
      </c>
      <c r="N31" s="92">
        <f t="shared" si="0"/>
        <v>10.600000000000001</v>
      </c>
    </row>
    <row r="32" spans="1:14">
      <c r="A32" s="29">
        <v>18</v>
      </c>
      <c r="B32" s="40">
        <v>19816799</v>
      </c>
      <c r="C32" s="9" t="s">
        <v>90</v>
      </c>
      <c r="D32" s="9" t="s">
        <v>230</v>
      </c>
      <c r="E32" s="9" t="s">
        <v>231</v>
      </c>
      <c r="F32" s="76" t="s">
        <v>232</v>
      </c>
      <c r="G32" s="91" t="s">
        <v>243</v>
      </c>
      <c r="H32" s="46" t="s">
        <v>243</v>
      </c>
      <c r="I32" s="67"/>
      <c r="J32" s="92"/>
      <c r="K32" s="91">
        <v>0</v>
      </c>
      <c r="L32" s="46">
        <v>0</v>
      </c>
      <c r="M32" s="67">
        <v>0</v>
      </c>
      <c r="N32" s="92">
        <f t="shared" si="0"/>
        <v>0</v>
      </c>
    </row>
    <row r="33" spans="1:14">
      <c r="A33" s="29">
        <v>19</v>
      </c>
      <c r="B33" s="40">
        <v>19470980</v>
      </c>
      <c r="C33" s="9" t="s">
        <v>42</v>
      </c>
      <c r="D33" s="9" t="s">
        <v>62</v>
      </c>
      <c r="E33" s="9" t="s">
        <v>221</v>
      </c>
      <c r="F33" s="76" t="s">
        <v>36</v>
      </c>
      <c r="G33" s="91" t="s">
        <v>243</v>
      </c>
      <c r="H33" s="46" t="s">
        <v>243</v>
      </c>
      <c r="I33" s="67"/>
      <c r="J33" s="92"/>
      <c r="K33" s="91">
        <v>0</v>
      </c>
      <c r="L33" s="46">
        <v>0</v>
      </c>
      <c r="M33" s="67">
        <v>0</v>
      </c>
      <c r="N33" s="92">
        <f t="shared" ref="N33:N52" si="1">(K33*5%+L33*10%+M33*10%)*4</f>
        <v>0</v>
      </c>
    </row>
    <row r="34" spans="1:14">
      <c r="A34" s="29">
        <v>20</v>
      </c>
      <c r="B34" s="38">
        <v>19815855</v>
      </c>
      <c r="C34" s="32" t="s">
        <v>42</v>
      </c>
      <c r="D34" s="33" t="s">
        <v>229</v>
      </c>
      <c r="E34" s="32" t="s">
        <v>117</v>
      </c>
      <c r="F34" s="87" t="s">
        <v>105</v>
      </c>
      <c r="G34" s="91" t="s">
        <v>243</v>
      </c>
      <c r="H34" s="46" t="s">
        <v>243</v>
      </c>
      <c r="I34" s="67"/>
      <c r="J34" s="92"/>
      <c r="K34" s="91">
        <v>0</v>
      </c>
      <c r="L34" s="46">
        <v>0</v>
      </c>
      <c r="M34" s="67">
        <v>0</v>
      </c>
      <c r="N34" s="92">
        <f t="shared" si="1"/>
        <v>0</v>
      </c>
    </row>
    <row r="35" spans="1:14">
      <c r="A35" s="29">
        <v>21</v>
      </c>
      <c r="B35" s="38">
        <v>17609454</v>
      </c>
      <c r="C35" s="34" t="s">
        <v>178</v>
      </c>
      <c r="D35" s="33" t="s">
        <v>179</v>
      </c>
      <c r="E35" s="34" t="s">
        <v>180</v>
      </c>
      <c r="F35" s="87"/>
      <c r="G35" s="91" t="s">
        <v>243</v>
      </c>
      <c r="H35" s="46" t="s">
        <v>243</v>
      </c>
      <c r="I35" s="57"/>
      <c r="J35" s="92"/>
      <c r="K35" s="91">
        <v>0</v>
      </c>
      <c r="L35" s="46">
        <v>0</v>
      </c>
      <c r="M35" s="67">
        <v>0</v>
      </c>
      <c r="N35" s="92">
        <f t="shared" si="1"/>
        <v>0</v>
      </c>
    </row>
    <row r="36" spans="1:14">
      <c r="A36" s="29">
        <v>22</v>
      </c>
      <c r="B36" s="38">
        <v>19689857</v>
      </c>
      <c r="C36" s="32" t="s">
        <v>141</v>
      </c>
      <c r="D36" s="33" t="s">
        <v>227</v>
      </c>
      <c r="E36" s="32" t="s">
        <v>228</v>
      </c>
      <c r="F36" s="87" t="s">
        <v>37</v>
      </c>
      <c r="G36" s="91">
        <v>18</v>
      </c>
      <c r="H36" s="46">
        <v>1</v>
      </c>
      <c r="I36" s="67">
        <v>3</v>
      </c>
      <c r="J36" s="92">
        <v>11</v>
      </c>
      <c r="K36" s="91">
        <v>19</v>
      </c>
      <c r="L36" s="46">
        <v>5</v>
      </c>
      <c r="M36" s="67">
        <v>6</v>
      </c>
      <c r="N36" s="92">
        <f t="shared" si="1"/>
        <v>8.2000000000000011</v>
      </c>
    </row>
    <row r="37" spans="1:14">
      <c r="A37" s="29">
        <v>23</v>
      </c>
      <c r="B37" s="38">
        <v>18992795</v>
      </c>
      <c r="C37" s="34" t="s">
        <v>199</v>
      </c>
      <c r="D37" s="33" t="s">
        <v>200</v>
      </c>
      <c r="E37" s="34" t="s">
        <v>201</v>
      </c>
      <c r="F37" s="87" t="s">
        <v>202</v>
      </c>
      <c r="G37" s="91" t="s">
        <v>243</v>
      </c>
      <c r="H37" s="46" t="s">
        <v>243</v>
      </c>
      <c r="I37" s="57"/>
      <c r="J37" s="92"/>
      <c r="K37" s="91">
        <v>0</v>
      </c>
      <c r="L37" s="46">
        <v>0</v>
      </c>
      <c r="M37" s="57">
        <v>0</v>
      </c>
      <c r="N37" s="92">
        <f t="shared" si="1"/>
        <v>0</v>
      </c>
    </row>
    <row r="38" spans="1:14">
      <c r="A38" s="29">
        <v>24</v>
      </c>
      <c r="B38" s="38">
        <v>16528484</v>
      </c>
      <c r="C38" s="34" t="s">
        <v>166</v>
      </c>
      <c r="D38" s="33" t="s">
        <v>167</v>
      </c>
      <c r="E38" s="34" t="s">
        <v>168</v>
      </c>
      <c r="F38" s="87" t="s">
        <v>169</v>
      </c>
      <c r="G38" s="91">
        <v>7</v>
      </c>
      <c r="H38" s="46">
        <v>5</v>
      </c>
      <c r="I38" s="67">
        <v>5</v>
      </c>
      <c r="J38" s="92">
        <v>6</v>
      </c>
      <c r="K38" s="91">
        <v>18</v>
      </c>
      <c r="L38" s="46">
        <v>10</v>
      </c>
      <c r="M38" s="67">
        <v>7</v>
      </c>
      <c r="N38" s="92">
        <f t="shared" si="1"/>
        <v>10.4</v>
      </c>
    </row>
    <row r="39" spans="1:14">
      <c r="A39" s="29">
        <v>25</v>
      </c>
      <c r="B39" s="38">
        <v>17396711</v>
      </c>
      <c r="C39" s="35" t="s">
        <v>166</v>
      </c>
      <c r="D39" s="33" t="s">
        <v>45</v>
      </c>
      <c r="E39" s="35" t="s">
        <v>176</v>
      </c>
      <c r="F39" s="87" t="s">
        <v>177</v>
      </c>
      <c r="G39" s="91">
        <v>10</v>
      </c>
      <c r="H39" s="46">
        <v>15</v>
      </c>
      <c r="I39" s="67">
        <v>8</v>
      </c>
      <c r="J39" s="92">
        <v>10</v>
      </c>
      <c r="K39" s="91">
        <v>20</v>
      </c>
      <c r="L39" s="46">
        <v>11</v>
      </c>
      <c r="M39" s="67">
        <v>15</v>
      </c>
      <c r="N39" s="92">
        <f t="shared" si="1"/>
        <v>14.4</v>
      </c>
    </row>
    <row r="40" spans="1:14">
      <c r="A40" s="29">
        <v>26</v>
      </c>
      <c r="B40" s="38">
        <v>19689775</v>
      </c>
      <c r="C40" s="32" t="s">
        <v>82</v>
      </c>
      <c r="D40" s="33" t="s">
        <v>224</v>
      </c>
      <c r="E40" s="32" t="s">
        <v>225</v>
      </c>
      <c r="F40" s="87" t="s">
        <v>226</v>
      </c>
      <c r="G40" s="91" t="s">
        <v>243</v>
      </c>
      <c r="H40" s="46" t="s">
        <v>243</v>
      </c>
      <c r="I40" s="67"/>
      <c r="J40" s="92"/>
      <c r="K40" s="91">
        <v>0</v>
      </c>
      <c r="L40" s="46">
        <v>5</v>
      </c>
      <c r="M40" s="67">
        <v>6</v>
      </c>
      <c r="N40" s="92">
        <f t="shared" si="1"/>
        <v>4.4000000000000004</v>
      </c>
    </row>
    <row r="41" spans="1:14">
      <c r="A41" s="29">
        <v>27</v>
      </c>
      <c r="B41" s="38">
        <v>16512413</v>
      </c>
      <c r="C41" s="34" t="s">
        <v>164</v>
      </c>
      <c r="D41" s="33" t="s">
        <v>19</v>
      </c>
      <c r="E41" s="34" t="s">
        <v>43</v>
      </c>
      <c r="F41" s="87" t="s">
        <v>72</v>
      </c>
      <c r="G41" s="91">
        <v>7</v>
      </c>
      <c r="H41" s="46">
        <v>5</v>
      </c>
      <c r="I41" s="67">
        <v>7</v>
      </c>
      <c r="J41" s="92">
        <v>7</v>
      </c>
      <c r="K41" s="91">
        <v>0</v>
      </c>
      <c r="L41" s="46">
        <v>0</v>
      </c>
      <c r="M41" s="67">
        <v>8</v>
      </c>
      <c r="N41" s="92">
        <f t="shared" si="1"/>
        <v>3.2</v>
      </c>
    </row>
    <row r="42" spans="1:14">
      <c r="A42" s="29">
        <v>28</v>
      </c>
      <c r="B42" s="40">
        <v>16000781</v>
      </c>
      <c r="C42" s="9" t="s">
        <v>161</v>
      </c>
      <c r="D42" s="9" t="s">
        <v>18</v>
      </c>
      <c r="E42" s="9" t="s">
        <v>162</v>
      </c>
      <c r="F42" s="76" t="s">
        <v>163</v>
      </c>
      <c r="G42" s="91" t="s">
        <v>243</v>
      </c>
      <c r="H42" s="46" t="s">
        <v>243</v>
      </c>
      <c r="I42" s="67"/>
      <c r="J42" s="92"/>
      <c r="K42" s="91">
        <v>0</v>
      </c>
      <c r="L42" s="46">
        <v>0</v>
      </c>
      <c r="M42" s="67">
        <v>0</v>
      </c>
      <c r="N42" s="92">
        <f t="shared" si="1"/>
        <v>0</v>
      </c>
    </row>
    <row r="43" spans="1:14">
      <c r="A43" s="29">
        <v>29</v>
      </c>
      <c r="B43" s="38">
        <v>19816908</v>
      </c>
      <c r="C43" s="36" t="s">
        <v>233</v>
      </c>
      <c r="D43" s="33" t="s">
        <v>234</v>
      </c>
      <c r="E43" s="36" t="s">
        <v>235</v>
      </c>
      <c r="F43" s="87" t="s">
        <v>236</v>
      </c>
      <c r="G43" s="91">
        <v>5</v>
      </c>
      <c r="H43" s="46">
        <v>5</v>
      </c>
      <c r="I43" s="67">
        <v>8</v>
      </c>
      <c r="J43" s="92">
        <v>6</v>
      </c>
      <c r="K43" s="91">
        <v>20</v>
      </c>
      <c r="L43" s="46">
        <v>11</v>
      </c>
      <c r="M43" s="67">
        <v>7</v>
      </c>
      <c r="N43" s="92">
        <f t="shared" si="1"/>
        <v>11.200000000000001</v>
      </c>
    </row>
    <row r="44" spans="1:14">
      <c r="A44" s="29">
        <v>30</v>
      </c>
      <c r="B44" s="40">
        <v>19688030</v>
      </c>
      <c r="C44" s="9" t="s">
        <v>222</v>
      </c>
      <c r="D44" s="9" t="s">
        <v>200</v>
      </c>
      <c r="E44" s="9" t="s">
        <v>43</v>
      </c>
      <c r="F44" s="76" t="s">
        <v>223</v>
      </c>
      <c r="G44" s="91" t="s">
        <v>243</v>
      </c>
      <c r="H44" s="46" t="s">
        <v>243</v>
      </c>
      <c r="I44" s="67"/>
      <c r="J44" s="92"/>
      <c r="K44" s="91">
        <v>0</v>
      </c>
      <c r="L44" s="46">
        <v>0</v>
      </c>
      <c r="M44" s="67">
        <v>0</v>
      </c>
      <c r="N44" s="92">
        <f t="shared" si="1"/>
        <v>0</v>
      </c>
    </row>
    <row r="45" spans="1:14">
      <c r="A45" s="29">
        <v>31</v>
      </c>
      <c r="B45" s="38">
        <v>17395260</v>
      </c>
      <c r="C45" s="33" t="s">
        <v>48</v>
      </c>
      <c r="D45" s="33" t="s">
        <v>172</v>
      </c>
      <c r="E45" s="33" t="s">
        <v>173</v>
      </c>
      <c r="F45" s="87" t="s">
        <v>25</v>
      </c>
      <c r="G45" s="91">
        <v>5</v>
      </c>
      <c r="H45" s="46">
        <v>5</v>
      </c>
      <c r="I45" s="67">
        <v>1</v>
      </c>
      <c r="J45" s="92">
        <v>5</v>
      </c>
      <c r="K45" s="91">
        <v>0</v>
      </c>
      <c r="L45" s="46">
        <v>0</v>
      </c>
      <c r="M45" s="67">
        <v>0</v>
      </c>
      <c r="N45" s="92">
        <f t="shared" si="1"/>
        <v>0</v>
      </c>
    </row>
    <row r="46" spans="1:14">
      <c r="A46" s="29">
        <v>32</v>
      </c>
      <c r="B46" s="38">
        <v>16977931</v>
      </c>
      <c r="C46" s="33" t="s">
        <v>170</v>
      </c>
      <c r="D46" s="33" t="s">
        <v>26</v>
      </c>
      <c r="E46" s="33" t="s">
        <v>171</v>
      </c>
      <c r="F46" s="87" t="s">
        <v>41</v>
      </c>
      <c r="G46" s="91" t="s">
        <v>243</v>
      </c>
      <c r="H46" s="46" t="s">
        <v>243</v>
      </c>
      <c r="I46" s="67">
        <v>1</v>
      </c>
      <c r="J46" s="92"/>
      <c r="K46" s="91">
        <v>19</v>
      </c>
      <c r="L46" s="46">
        <v>0</v>
      </c>
      <c r="M46" s="67">
        <v>15</v>
      </c>
      <c r="N46" s="92">
        <f t="shared" si="1"/>
        <v>9.8000000000000007</v>
      </c>
    </row>
    <row r="47" spans="1:14">
      <c r="A47" s="29">
        <v>33</v>
      </c>
      <c r="B47" s="38">
        <v>17395850</v>
      </c>
      <c r="C47" s="33" t="s">
        <v>174</v>
      </c>
      <c r="D47" s="33" t="s">
        <v>175</v>
      </c>
      <c r="E47" s="33" t="s">
        <v>129</v>
      </c>
      <c r="F47" s="87" t="s">
        <v>41</v>
      </c>
      <c r="G47" s="91">
        <v>8</v>
      </c>
      <c r="H47" s="46">
        <v>5</v>
      </c>
      <c r="I47" s="67">
        <v>5</v>
      </c>
      <c r="J47" s="92">
        <v>7</v>
      </c>
      <c r="K47" s="91">
        <v>0</v>
      </c>
      <c r="L47" s="46">
        <v>10</v>
      </c>
      <c r="M47" s="67">
        <v>12</v>
      </c>
      <c r="N47" s="92">
        <f t="shared" si="1"/>
        <v>8.8000000000000007</v>
      </c>
    </row>
    <row r="48" spans="1:14">
      <c r="A48" s="29">
        <v>34</v>
      </c>
      <c r="B48" s="38">
        <v>18328686</v>
      </c>
      <c r="C48" s="32" t="s">
        <v>18</v>
      </c>
      <c r="D48" s="33" t="s">
        <v>48</v>
      </c>
      <c r="E48" s="32" t="s">
        <v>117</v>
      </c>
      <c r="F48" s="87" t="s">
        <v>39</v>
      </c>
      <c r="G48" s="91" t="s">
        <v>243</v>
      </c>
      <c r="H48" s="46" t="s">
        <v>243</v>
      </c>
      <c r="I48" s="57"/>
      <c r="J48" s="92"/>
      <c r="K48" s="91">
        <v>0</v>
      </c>
      <c r="L48" s="46">
        <v>0</v>
      </c>
      <c r="M48" s="57">
        <v>0</v>
      </c>
      <c r="N48" s="92">
        <f t="shared" si="1"/>
        <v>0</v>
      </c>
    </row>
    <row r="49" spans="1:14">
      <c r="A49" s="29">
        <v>35</v>
      </c>
      <c r="B49" s="40">
        <v>19917433</v>
      </c>
      <c r="C49" s="9" t="s">
        <v>229</v>
      </c>
      <c r="D49" s="9" t="s">
        <v>175</v>
      </c>
      <c r="E49" s="9" t="s">
        <v>237</v>
      </c>
      <c r="F49" s="76" t="s">
        <v>238</v>
      </c>
      <c r="G49" s="94">
        <v>5</v>
      </c>
      <c r="H49" s="48">
        <v>5</v>
      </c>
      <c r="I49" s="68">
        <v>2</v>
      </c>
      <c r="J49" s="92">
        <v>5</v>
      </c>
      <c r="K49" s="94">
        <v>20</v>
      </c>
      <c r="L49" s="48">
        <v>0</v>
      </c>
      <c r="M49" s="68">
        <v>0</v>
      </c>
      <c r="N49" s="92">
        <f t="shared" si="1"/>
        <v>4</v>
      </c>
    </row>
    <row r="50" spans="1:14">
      <c r="A50" s="29">
        <v>36</v>
      </c>
      <c r="B50" s="38">
        <v>18016712</v>
      </c>
      <c r="C50" s="33" t="s">
        <v>119</v>
      </c>
      <c r="D50" s="33" t="s">
        <v>119</v>
      </c>
      <c r="E50" s="33" t="s">
        <v>184</v>
      </c>
      <c r="F50" s="87" t="s">
        <v>157</v>
      </c>
      <c r="G50" s="93">
        <v>15</v>
      </c>
      <c r="H50" s="47">
        <v>5</v>
      </c>
      <c r="I50" s="57">
        <v>2</v>
      </c>
      <c r="J50" s="92">
        <v>5</v>
      </c>
      <c r="K50" s="93">
        <v>20</v>
      </c>
      <c r="L50" s="47">
        <v>17</v>
      </c>
      <c r="M50" s="57">
        <v>13</v>
      </c>
      <c r="N50" s="92">
        <f t="shared" si="1"/>
        <v>16</v>
      </c>
    </row>
    <row r="51" spans="1:14">
      <c r="A51" s="29">
        <v>37</v>
      </c>
      <c r="B51" s="38">
        <v>18017395</v>
      </c>
      <c r="C51" s="35" t="s">
        <v>185</v>
      </c>
      <c r="D51" s="33" t="s">
        <v>186</v>
      </c>
      <c r="E51" s="35" t="s">
        <v>187</v>
      </c>
      <c r="F51" s="87" t="s">
        <v>188</v>
      </c>
      <c r="G51" s="91" t="s">
        <v>243</v>
      </c>
      <c r="H51" s="46" t="s">
        <v>243</v>
      </c>
      <c r="I51" s="57">
        <v>2</v>
      </c>
      <c r="J51" s="92">
        <v>1</v>
      </c>
      <c r="K51" s="91">
        <v>19</v>
      </c>
      <c r="L51" s="46">
        <v>10</v>
      </c>
      <c r="M51" s="57">
        <v>6</v>
      </c>
      <c r="N51" s="92">
        <f t="shared" si="1"/>
        <v>10.200000000000001</v>
      </c>
    </row>
    <row r="52" spans="1:14">
      <c r="A52" s="29">
        <v>38</v>
      </c>
      <c r="B52" s="40">
        <v>19250307</v>
      </c>
      <c r="C52" s="9" t="s">
        <v>87</v>
      </c>
      <c r="D52" s="9" t="s">
        <v>212</v>
      </c>
      <c r="E52" s="9" t="s">
        <v>213</v>
      </c>
      <c r="F52" s="76" t="s">
        <v>214</v>
      </c>
      <c r="G52" s="91" t="s">
        <v>243</v>
      </c>
      <c r="H52" s="46" t="s">
        <v>243</v>
      </c>
      <c r="I52" s="57"/>
      <c r="J52" s="92"/>
      <c r="K52" s="91">
        <v>0</v>
      </c>
      <c r="L52" s="46">
        <v>0</v>
      </c>
      <c r="M52" s="57">
        <v>0</v>
      </c>
      <c r="N52" s="92">
        <f t="shared" si="1"/>
        <v>0</v>
      </c>
    </row>
    <row r="53" spans="1:14" thickBot="1">
      <c r="A53" s="45"/>
      <c r="B53" s="43"/>
      <c r="C53" s="31"/>
      <c r="D53" s="31"/>
      <c r="E53" s="31"/>
      <c r="F53" s="88"/>
      <c r="G53" s="121"/>
      <c r="H53" s="124"/>
      <c r="I53" s="124"/>
      <c r="J53" s="129"/>
      <c r="K53" s="121"/>
      <c r="L53" s="124"/>
      <c r="M53" s="124"/>
      <c r="N53" s="131"/>
    </row>
    <row r="54" spans="1:14">
      <c r="G54" s="49"/>
      <c r="H54" s="49"/>
    </row>
  </sheetData>
  <sortState ref="A14:N53">
    <sortCondition ref="C14:C53"/>
  </sortState>
  <mergeCells count="12">
    <mergeCell ref="A1:J1"/>
    <mergeCell ref="A2:J2"/>
    <mergeCell ref="A3:J3"/>
    <mergeCell ref="A4:J4"/>
    <mergeCell ref="K12:N12"/>
    <mergeCell ref="A12:D12"/>
    <mergeCell ref="A5:J5"/>
    <mergeCell ref="A8:J8"/>
    <mergeCell ref="A10:B10"/>
    <mergeCell ref="G12:J12"/>
    <mergeCell ref="A11:D11"/>
    <mergeCell ref="H11:J11"/>
  </mergeCells>
  <pageMargins left="0.51181102362204722" right="0.51181102362204722" top="0.55118110236220474" bottom="0.7480314960629921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05S4ICM(B)</vt:lpstr>
      <vt:lpstr>04S4IST(A)</vt:lpstr>
      <vt:lpstr>Hoja3</vt:lpstr>
      <vt:lpstr>'04S4IST(A)'!Área_de_impresión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SP3 EL CHUCKY-V-FUL</dc:creator>
  <cp:lastModifiedBy>Julio Cesar</cp:lastModifiedBy>
  <cp:lastPrinted>2009-01-05T12:38:51Z</cp:lastPrinted>
  <dcterms:created xsi:type="dcterms:W3CDTF">2008-10-22T00:25:03Z</dcterms:created>
  <dcterms:modified xsi:type="dcterms:W3CDTF">2009-01-05T12:38:54Z</dcterms:modified>
</cp:coreProperties>
</file>