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0" windowWidth="20256" windowHeight="10716"/>
  </bookViews>
  <sheets>
    <sheet name="Sheet1" sheetId="1" r:id="rId1"/>
    <sheet name="Damaged or MIA" sheetId="4" r:id="rId2"/>
    <sheet name="old" sheetId="5" r:id="rId3"/>
    <sheet name="Sheet2" sheetId="2" r:id="rId4"/>
  </sheets>
  <definedNames>
    <definedName name="_xlnm._FilterDatabase" localSheetId="1" hidden="1">'Damaged or MIA'!$A$1:$W$32</definedName>
    <definedName name="_xlnm._FilterDatabase" localSheetId="0" hidden="1">Sheet1!$V$1:$X$99</definedName>
    <definedName name="_xlnm.Print_Area" localSheetId="0">Sheet1!$A$1:$K$99</definedName>
  </definedNames>
  <calcPr calcId="145621" calcMode="manual"/>
</workbook>
</file>

<file path=xl/calcChain.xml><?xml version="1.0" encoding="utf-8"?>
<calcChain xmlns="http://schemas.openxmlformats.org/spreadsheetml/2006/main">
  <c r="U16" i="5" l="1"/>
  <c r="T16" i="5"/>
  <c r="H16" i="5"/>
  <c r="H9" i="5"/>
  <c r="T9" i="5"/>
  <c r="U9" i="5"/>
  <c r="H10" i="5"/>
  <c r="T10" i="5"/>
  <c r="U10" i="5"/>
  <c r="H53" i="1"/>
  <c r="H52" i="1"/>
  <c r="U99" i="1"/>
  <c r="H8" i="1" l="1"/>
  <c r="H23" i="1"/>
  <c r="H25" i="1" l="1"/>
  <c r="H24" i="1"/>
  <c r="H22" i="1"/>
  <c r="H21" i="1"/>
  <c r="H9" i="1"/>
  <c r="H5" i="1"/>
  <c r="H4" i="1"/>
  <c r="V43" i="1" l="1"/>
  <c r="U43" i="1"/>
  <c r="H43" i="1"/>
  <c r="V46" i="1"/>
  <c r="U46" i="1"/>
  <c r="H46" i="1"/>
  <c r="V45" i="1"/>
  <c r="U45" i="1"/>
  <c r="H45" i="1"/>
  <c r="V36" i="1"/>
  <c r="U36" i="1"/>
  <c r="H36" i="1"/>
  <c r="V35" i="1"/>
  <c r="U35" i="1"/>
  <c r="H35" i="1"/>
  <c r="G18" i="1"/>
  <c r="G13" i="1"/>
  <c r="G12" i="1"/>
  <c r="H6" i="1" l="1"/>
  <c r="H7" i="1"/>
  <c r="U8" i="5"/>
  <c r="T8" i="5"/>
  <c r="H8" i="5"/>
  <c r="U7" i="5"/>
  <c r="T7" i="5"/>
  <c r="H7" i="5"/>
  <c r="U6" i="5"/>
  <c r="T6" i="5"/>
  <c r="H6" i="5"/>
  <c r="U5" i="5"/>
  <c r="T5" i="5"/>
  <c r="H5" i="5"/>
  <c r="U4" i="5"/>
  <c r="T4" i="5"/>
  <c r="H4" i="5"/>
  <c r="U3" i="5"/>
  <c r="T3" i="5"/>
  <c r="H3" i="5"/>
  <c r="U2" i="5"/>
  <c r="T2" i="5"/>
  <c r="H2" i="5"/>
  <c r="V32" i="4"/>
  <c r="U32" i="4"/>
  <c r="H32" i="4"/>
  <c r="V31" i="4"/>
  <c r="U31" i="4"/>
  <c r="H31" i="4"/>
  <c r="V30" i="4"/>
  <c r="U30" i="4"/>
  <c r="H30" i="4"/>
  <c r="V29" i="4"/>
  <c r="U29" i="4"/>
  <c r="H29" i="4"/>
  <c r="V28" i="4"/>
  <c r="U28" i="4"/>
  <c r="H28" i="4"/>
  <c r="V27" i="4"/>
  <c r="U27" i="4"/>
  <c r="H27" i="4"/>
  <c r="V26" i="4"/>
  <c r="U26" i="4"/>
  <c r="H26" i="4"/>
  <c r="V25" i="4"/>
  <c r="U25" i="4"/>
  <c r="H25" i="4"/>
  <c r="V24" i="4"/>
  <c r="U24" i="4"/>
  <c r="V23" i="4"/>
  <c r="U23" i="4"/>
  <c r="V22" i="4"/>
  <c r="U22" i="4"/>
  <c r="U21" i="4"/>
  <c r="H21" i="4"/>
  <c r="U20" i="4"/>
  <c r="H20" i="4"/>
  <c r="V19" i="4"/>
  <c r="U19" i="4"/>
  <c r="H19" i="4"/>
  <c r="V18" i="4"/>
  <c r="U18" i="4"/>
  <c r="V17" i="4"/>
  <c r="U17" i="4"/>
  <c r="H17" i="4"/>
  <c r="V16" i="4"/>
  <c r="U16" i="4"/>
  <c r="H16" i="4"/>
  <c r="H20" i="1" l="1"/>
  <c r="U15" i="4"/>
  <c r="V15" i="4"/>
  <c r="U14" i="4"/>
  <c r="V14" i="4"/>
  <c r="U7" i="1" l="1"/>
  <c r="U4" i="4"/>
  <c r="U3" i="4"/>
  <c r="U10" i="4"/>
  <c r="T10" i="4"/>
  <c r="H10" i="4"/>
  <c r="U2" i="4"/>
  <c r="T2" i="4"/>
  <c r="H2" i="4"/>
  <c r="U6" i="4"/>
  <c r="T6" i="4"/>
  <c r="U5" i="4"/>
  <c r="T5" i="4"/>
  <c r="U7" i="4"/>
  <c r="T7" i="4"/>
  <c r="T4" i="4"/>
  <c r="G4" i="4"/>
  <c r="T3" i="4"/>
  <c r="G3" i="4"/>
  <c r="V31" i="1"/>
  <c r="U53" i="1"/>
  <c r="V16" i="1"/>
  <c r="U42" i="1"/>
  <c r="H42" i="1"/>
  <c r="V14" i="1"/>
  <c r="U21" i="1"/>
  <c r="U22" i="1"/>
  <c r="U24" i="1"/>
  <c r="U25" i="1"/>
  <c r="H67" i="1"/>
  <c r="H68" i="1"/>
  <c r="H61" i="1"/>
  <c r="H62" i="1"/>
  <c r="H65" i="1"/>
  <c r="H64" i="1"/>
  <c r="H63" i="1"/>
  <c r="H70" i="1"/>
  <c r="H69" i="1"/>
  <c r="U69" i="1"/>
  <c r="U62" i="1"/>
  <c r="U63" i="1"/>
  <c r="U64" i="1"/>
  <c r="U65" i="1"/>
  <c r="U61" i="1"/>
  <c r="U67" i="1"/>
  <c r="U68" i="1"/>
  <c r="U70" i="1"/>
  <c r="H66" i="1"/>
  <c r="U66" i="1"/>
  <c r="H17" i="1"/>
  <c r="H82" i="1"/>
  <c r="U91" i="1"/>
  <c r="U52" i="1"/>
  <c r="U6" i="1"/>
  <c r="H16" i="1"/>
  <c r="H96" i="1"/>
  <c r="H95" i="1"/>
  <c r="H94" i="1"/>
  <c r="H79" i="1"/>
  <c r="H78" i="1"/>
  <c r="H77" i="1"/>
  <c r="H58" i="1"/>
  <c r="H57" i="1"/>
  <c r="H56" i="1"/>
  <c r="H55" i="1"/>
  <c r="H51" i="1"/>
  <c r="H50" i="1"/>
  <c r="H49" i="1"/>
  <c r="H48" i="1"/>
  <c r="H47" i="1"/>
  <c r="H44" i="1"/>
  <c r="H41" i="1"/>
  <c r="H40" i="1"/>
  <c r="H39" i="1"/>
  <c r="H27" i="1"/>
  <c r="H38" i="1"/>
  <c r="U55" i="1"/>
  <c r="V90" i="1"/>
  <c r="U56" i="1"/>
  <c r="V91" i="1"/>
  <c r="U57" i="1"/>
  <c r="V94" i="1"/>
  <c r="U58" i="1"/>
  <c r="V95" i="1"/>
  <c r="V4" i="1"/>
  <c r="V5" i="1"/>
  <c r="V6" i="1"/>
  <c r="V7" i="1"/>
  <c r="V21" i="1"/>
  <c r="V22" i="1"/>
  <c r="V23" i="1"/>
  <c r="V24" i="1"/>
  <c r="V25" i="1"/>
  <c r="V26" i="1"/>
  <c r="V28" i="1"/>
  <c r="V39" i="1"/>
  <c r="V61" i="1"/>
  <c r="V64" i="1"/>
  <c r="V65" i="1"/>
  <c r="V66" i="1"/>
  <c r="V67" i="1"/>
  <c r="V68" i="1"/>
  <c r="V69" i="1"/>
  <c r="V70" i="1"/>
  <c r="V20" i="1"/>
  <c r="V40" i="1"/>
  <c r="V41" i="1"/>
  <c r="V2" i="1"/>
  <c r="V10" i="1"/>
  <c r="V11" i="1"/>
  <c r="V12" i="1"/>
  <c r="V13" i="1"/>
  <c r="V15" i="1"/>
  <c r="V17" i="1"/>
  <c r="V18" i="1"/>
  <c r="V19" i="1"/>
  <c r="V27" i="1"/>
  <c r="V29" i="1"/>
  <c r="V32" i="1"/>
  <c r="V33" i="1"/>
  <c r="V34" i="1"/>
  <c r="V37" i="1"/>
  <c r="V38" i="1"/>
  <c r="V42" i="1"/>
  <c r="V44" i="1"/>
  <c r="V47" i="1"/>
  <c r="V48" i="1"/>
  <c r="V54" i="1"/>
  <c r="V59" i="1"/>
  <c r="V6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5" i="1"/>
  <c r="V86" i="1"/>
  <c r="V87" i="1"/>
  <c r="V88" i="1"/>
  <c r="V89" i="1"/>
  <c r="U28" i="1"/>
  <c r="U26" i="1"/>
  <c r="U4" i="1"/>
  <c r="U5" i="1"/>
  <c r="U15" i="1"/>
  <c r="U18" i="1"/>
  <c r="U17" i="1"/>
  <c r="U16" i="1"/>
  <c r="U13" i="1"/>
  <c r="U12" i="1"/>
  <c r="U11" i="1"/>
  <c r="U10" i="1"/>
  <c r="U94" i="1"/>
  <c r="U95" i="1"/>
  <c r="U96" i="1"/>
  <c r="U8" i="1"/>
  <c r="U9" i="1"/>
  <c r="U59" i="1"/>
  <c r="U54" i="1"/>
  <c r="U60" i="1"/>
  <c r="U2" i="1"/>
  <c r="U80" i="1"/>
  <c r="U81" i="1"/>
  <c r="U82" i="1"/>
  <c r="U83" i="1"/>
  <c r="U84" i="1"/>
  <c r="U85" i="1"/>
  <c r="U86" i="1"/>
  <c r="U87" i="1"/>
  <c r="U88" i="1"/>
  <c r="U89" i="1"/>
  <c r="U90" i="1"/>
  <c r="U92" i="1"/>
  <c r="U29" i="1"/>
  <c r="U30" i="1"/>
  <c r="U31" i="1"/>
  <c r="U32" i="1"/>
  <c r="U33" i="1"/>
  <c r="U34" i="1"/>
  <c r="U37" i="1"/>
  <c r="U38" i="1"/>
  <c r="U71" i="1"/>
  <c r="U72" i="1"/>
  <c r="U73" i="1"/>
  <c r="U74" i="1"/>
  <c r="U75" i="1"/>
  <c r="U76" i="1"/>
  <c r="U39" i="1"/>
  <c r="U40" i="1"/>
  <c r="U41" i="1"/>
  <c r="U44" i="1"/>
  <c r="U77" i="1"/>
  <c r="U78" i="1"/>
  <c r="U79" i="1"/>
  <c r="U97" i="1"/>
  <c r="U98" i="1"/>
  <c r="U20" i="1"/>
  <c r="U3" i="1"/>
  <c r="U93" i="1"/>
  <c r="U27" i="1"/>
  <c r="U23" i="1"/>
  <c r="U47" i="1"/>
  <c r="U48" i="1"/>
  <c r="U49" i="1"/>
  <c r="U50" i="1"/>
  <c r="U51" i="1"/>
  <c r="H12" i="1"/>
  <c r="H15" i="1"/>
  <c r="H18" i="1"/>
  <c r="H13" i="1"/>
  <c r="H11" i="1"/>
  <c r="H10" i="1"/>
  <c r="H59" i="1"/>
  <c r="H54" i="1"/>
  <c r="H60" i="1"/>
  <c r="H2" i="1"/>
  <c r="H80" i="1"/>
  <c r="H81" i="1"/>
  <c r="H83" i="1"/>
  <c r="H84" i="1"/>
  <c r="H85" i="1"/>
  <c r="H86" i="1"/>
  <c r="H87" i="1"/>
  <c r="H88" i="1"/>
  <c r="H89" i="1"/>
  <c r="H90" i="1"/>
  <c r="H29" i="1"/>
  <c r="H30" i="1"/>
  <c r="H31" i="1"/>
  <c r="H32" i="1"/>
  <c r="H33" i="1"/>
  <c r="H34" i="1"/>
  <c r="H37" i="1"/>
  <c r="H71" i="1"/>
  <c r="H72" i="1"/>
  <c r="H73" i="1"/>
  <c r="H74" i="1"/>
  <c r="H75" i="1"/>
  <c r="H76" i="1"/>
</calcChain>
</file>

<file path=xl/sharedStrings.xml><?xml version="1.0" encoding="utf-8"?>
<sst xmlns="http://schemas.openxmlformats.org/spreadsheetml/2006/main" count="1540" uniqueCount="425">
  <si>
    <t>program</t>
  </si>
  <si>
    <t>user</t>
  </si>
  <si>
    <t>resource type</t>
  </si>
  <si>
    <t>address@uncc.edu</t>
  </si>
  <si>
    <t>display name</t>
  </si>
  <si>
    <t>make</t>
  </si>
  <si>
    <t>model+manual</t>
  </si>
  <si>
    <t>calendar</t>
  </si>
  <si>
    <t>max hours (0=none)</t>
  </si>
  <si>
    <t>complete?</t>
  </si>
  <si>
    <t>sharpie</t>
  </si>
  <si>
    <t>component</t>
  </si>
  <si>
    <t>component2</t>
  </si>
  <si>
    <t>component3</t>
  </si>
  <si>
    <t>component4</t>
  </si>
  <si>
    <t>component5</t>
  </si>
  <si>
    <t>component6</t>
  </si>
  <si>
    <t>component7</t>
  </si>
  <si>
    <t>Calendar Updates</t>
  </si>
  <si>
    <t>Summer 2013 Comments</t>
  </si>
  <si>
    <t>len</t>
  </si>
  <si>
    <t>len2</t>
  </si>
  <si>
    <t>LCS</t>
  </si>
  <si>
    <t>Teachers</t>
  </si>
  <si>
    <t>Equipment</t>
  </si>
  <si>
    <t>LRCAV-combo01</t>
  </si>
  <si>
    <t>LRC AV-combo01 TV+VCR+DVD</t>
  </si>
  <si>
    <t>See comment column</t>
  </si>
  <si>
    <t>Needed</t>
  </si>
  <si>
    <t>In</t>
  </si>
  <si>
    <t>LRCAV-combo02</t>
  </si>
  <si>
    <t>LRC AV-combo02 TV+VCR</t>
  </si>
  <si>
    <t>Samsung TV+VHS HQ combo ((CXD2512) + Toshiba DVD video player (SD-1700U)</t>
  </si>
  <si>
    <t>In /Works but no charger/ needs to charge battery with charger from different camera prior to event</t>
  </si>
  <si>
    <t>Students</t>
  </si>
  <si>
    <t>LRCAV-combo03</t>
  </si>
  <si>
    <t>LRC AV-combo03 TV+DVD</t>
  </si>
  <si>
    <t>RCA TV(F32632SB), Zenith (XBV443) DVD+VHS</t>
  </si>
  <si>
    <t>Req</t>
  </si>
  <si>
    <t>LRCAV-combo04</t>
  </si>
  <si>
    <t>LRC AV-combo04 TV+VCR+DVD</t>
  </si>
  <si>
    <t>Quasar (TV)</t>
  </si>
  <si>
    <t>Sharp (VHS)</t>
  </si>
  <si>
    <t>LRCBoombox01</t>
  </si>
  <si>
    <t>LRC Boombox01</t>
  </si>
  <si>
    <t>LRCBoombox02</t>
  </si>
  <si>
    <t>LRC Boombox02</t>
  </si>
  <si>
    <t>LRCHeadset01</t>
  </si>
  <si>
    <t>LRC Headset01</t>
  </si>
  <si>
    <t>LRCheadset01</t>
  </si>
  <si>
    <t xml:space="preserve">LRC headset01 </t>
  </si>
  <si>
    <t>Califone</t>
  </si>
  <si>
    <t>306av</t>
  </si>
  <si>
    <t>LRCheadset02</t>
  </si>
  <si>
    <t xml:space="preserve">LRC headset02 </t>
  </si>
  <si>
    <t>LRCHeadset03</t>
  </si>
  <si>
    <t>LRC Headset03</t>
  </si>
  <si>
    <t>LRCHeadset04</t>
  </si>
  <si>
    <t>LRC Headset04</t>
  </si>
  <si>
    <t>In/Broken</t>
  </si>
  <si>
    <t>LRCheadset04</t>
  </si>
  <si>
    <t xml:space="preserve">LRC headset04 </t>
  </si>
  <si>
    <t>LRCHeadset05</t>
  </si>
  <si>
    <t>LRC Headset05</t>
  </si>
  <si>
    <t>LRCheadset05</t>
  </si>
  <si>
    <t xml:space="preserve">LRC headset05 </t>
  </si>
  <si>
    <t>what is broken? Only no charger? only charger missing</t>
  </si>
  <si>
    <t>LRCLaptop01</t>
  </si>
  <si>
    <t>LRC Laptop01 pc</t>
  </si>
  <si>
    <t>dell</t>
  </si>
  <si>
    <t>Latitude D620</t>
  </si>
  <si>
    <t>TBA</t>
  </si>
  <si>
    <t>LRCLcdproject01</t>
  </si>
  <si>
    <t>LRC Lcdprojector01</t>
  </si>
  <si>
    <t>infocus</t>
  </si>
  <si>
    <t>lp755</t>
  </si>
  <si>
    <t>LCS:Film Studies</t>
  </si>
  <si>
    <t>LRCLightkit10</t>
  </si>
  <si>
    <t>LRC Lightkit10</t>
  </si>
  <si>
    <t>lovel</t>
  </si>
  <si>
    <t>l-light</t>
  </si>
  <si>
    <t>parts</t>
  </si>
  <si>
    <t>bulbs</t>
  </si>
  <si>
    <t>clamps</t>
  </si>
  <si>
    <t>lights</t>
  </si>
  <si>
    <t>plates</t>
  </si>
  <si>
    <t>power cables</t>
  </si>
  <si>
    <t>stands</t>
  </si>
  <si>
    <t>mailbox2create</t>
  </si>
  <si>
    <t>LRCLightkit11</t>
  </si>
  <si>
    <t>LRC Lightkit11</t>
  </si>
  <si>
    <t>memory needs numbering? Done</t>
  </si>
  <si>
    <t>Sony</t>
  </si>
  <si>
    <t>WCS-999</t>
  </si>
  <si>
    <t>mic</t>
  </si>
  <si>
    <t>Mic</t>
  </si>
  <si>
    <t>Headphone</t>
  </si>
  <si>
    <t>Battery</t>
  </si>
  <si>
    <t xml:space="preserve">name2changeűse old tripod08 calerndar here; Can use LRCRoomCOED433b calendar; for student reserve video group viewing (RCA TV(F32632SB), Zenith (XBV443) DVD+VHS) - we cannot use the room calenda,r we cannot change the base noame of mailbox, only the display name ; the numbers in name and displayname need to be the same </t>
  </si>
  <si>
    <t>Lcs:film studies</t>
  </si>
  <si>
    <t>LRCsdcard01</t>
  </si>
  <si>
    <t>LRC sdcard01 16GBclass10</t>
  </si>
  <si>
    <t>Verbatim</t>
  </si>
  <si>
    <t>usbcable: search manual, order extras, ask rodney: located a USB Cable for Camera</t>
  </si>
  <si>
    <t>LRCsdcard02</t>
  </si>
  <si>
    <t>LRC sdcard02 16GBclass10</t>
  </si>
  <si>
    <t>LRCsdcard03</t>
  </si>
  <si>
    <t>LRC sdcard03 16GBclass10</t>
  </si>
  <si>
    <t>LRCsdcard04</t>
  </si>
  <si>
    <t>LRC sdcard04 8GBclass4</t>
  </si>
  <si>
    <t>LRCsdcard05</t>
  </si>
  <si>
    <t>LRC sdcard05 8GBclass4</t>
  </si>
  <si>
    <t>LRCthumbdrive01</t>
  </si>
  <si>
    <t>LRC thumbdrive01 8GBUSB</t>
  </si>
  <si>
    <t>LRCthumbdrive02</t>
  </si>
  <si>
    <t>LRC thumbdrive02 8GBUSB</t>
  </si>
  <si>
    <t>Dane-Elec</t>
  </si>
  <si>
    <t>LRCthumbdrive03</t>
  </si>
  <si>
    <t>LRC thumbdrive03 8GBUSB</t>
  </si>
  <si>
    <t>SanDisk</t>
  </si>
  <si>
    <t>LRCthumbdrive04</t>
  </si>
  <si>
    <t>LRC thumbdrive04 8GBUSB</t>
  </si>
  <si>
    <t>Kingston Techn</t>
  </si>
  <si>
    <t>LRCthumbdrive05</t>
  </si>
  <si>
    <t>LRC thumbdrive05 8GBUSB</t>
  </si>
  <si>
    <t>LRCFootpedal</t>
  </si>
  <si>
    <t>LRC Transcript foot pedal</t>
  </si>
  <si>
    <t>LRCMicCable02</t>
  </si>
  <si>
    <t>LRCMicrophoneCable02</t>
  </si>
  <si>
    <t>In; name2changeűse old tripod08 calerndar here - tripodmakes no sense, we cannot change hte mailbox base naem, only the display name</t>
  </si>
  <si>
    <t>LRCMicCable03</t>
  </si>
  <si>
    <t>LRCMicrophoneCable03</t>
  </si>
  <si>
    <t>LRC-Mic04</t>
  </si>
  <si>
    <t>LRC Microphone04 shotgun</t>
  </si>
  <si>
    <t>audio-technica</t>
  </si>
  <si>
    <t>atr6550</t>
  </si>
  <si>
    <t>seat1</t>
  </si>
  <si>
    <t>seat2</t>
  </si>
  <si>
    <t>cable1</t>
  </si>
  <si>
    <t>cable2</t>
  </si>
  <si>
    <t>adapter1/4''</t>
  </si>
  <si>
    <t>windshield</t>
  </si>
  <si>
    <t>name2change:lavalier-&gt;shotgun</t>
  </si>
  <si>
    <t>LRC assistants</t>
  </si>
  <si>
    <t>Room</t>
  </si>
  <si>
    <t>LRCAssistant</t>
  </si>
  <si>
    <t>LRC Assistant Lab</t>
  </si>
  <si>
    <t>ok</t>
  </si>
  <si>
    <t>LRCCamera01</t>
  </si>
  <si>
    <t>LRC Camera01 Mini-DV</t>
  </si>
  <si>
    <t>canon</t>
  </si>
  <si>
    <t>zr800</t>
  </si>
  <si>
    <t>charger</t>
  </si>
  <si>
    <t>battery</t>
  </si>
  <si>
    <t>tape</t>
  </si>
  <si>
    <t>firewirecable</t>
  </si>
  <si>
    <t>LRCCamera02</t>
  </si>
  <si>
    <t>LRC Camera02 Mini-DV</t>
  </si>
  <si>
    <t>LRCCamera03</t>
  </si>
  <si>
    <t>LRC Camera03 Mini-DV</t>
  </si>
  <si>
    <t>LRCCamera04</t>
  </si>
  <si>
    <t>LRC Camera04 Mini-DV</t>
  </si>
  <si>
    <t>LRCCamera05</t>
  </si>
  <si>
    <t>LRC Camera05 Mini-DV</t>
  </si>
  <si>
    <t>LRCCamera06</t>
  </si>
  <si>
    <t>LRC Camera06 Mini-DV</t>
  </si>
  <si>
    <t>LRCCamera07</t>
  </si>
  <si>
    <t>LRC Camera07 Mini-DV</t>
  </si>
  <si>
    <t>LRCCamera09</t>
  </si>
  <si>
    <t>LRCCamera10</t>
  </si>
  <si>
    <t>LRCCamera11</t>
  </si>
  <si>
    <t>LRC Camera11 SD-Video</t>
  </si>
  <si>
    <t>powercable</t>
  </si>
  <si>
    <t>sdcard</t>
  </si>
  <si>
    <t>usbcable</t>
  </si>
  <si>
    <t>LRCCamera12</t>
  </si>
  <si>
    <t>LRC Camera12 SD-Video</t>
  </si>
  <si>
    <t>LRCCamera13</t>
  </si>
  <si>
    <t>LRC Camera13 SD-SLR</t>
  </si>
  <si>
    <t>rebel</t>
  </si>
  <si>
    <t>View</t>
  </si>
  <si>
    <t>lens</t>
  </si>
  <si>
    <t>LRCCamera14</t>
  </si>
  <si>
    <t>LRC Camera14 SD-SLR</t>
  </si>
  <si>
    <t>name2update</t>
  </si>
  <si>
    <t>LRCCamera15</t>
  </si>
  <si>
    <t>LRC Camera15 SD-Video</t>
  </si>
  <si>
    <t>sony</t>
  </si>
  <si>
    <t>hdr-cx7</t>
  </si>
  <si>
    <t>memstick</t>
  </si>
  <si>
    <t>Associated with lavalier04 calendar</t>
  </si>
  <si>
    <t>LRCCamera16</t>
  </si>
  <si>
    <t>LRC Camera16 SD-Video</t>
  </si>
  <si>
    <t>hdr-cx110</t>
  </si>
  <si>
    <t>LRCCamera17</t>
  </si>
  <si>
    <t>LRC Camera17 SD-SLR</t>
  </si>
  <si>
    <t>LRCCamera18</t>
  </si>
  <si>
    <t>LRC Camera18 SD-SLR</t>
  </si>
  <si>
    <t>LRCLaptop02mac</t>
  </si>
  <si>
    <t>LRC Laptop02mac</t>
  </si>
  <si>
    <t>LRCLight01</t>
  </si>
  <si>
    <t>LRC Light01 with stands</t>
  </si>
  <si>
    <t>smith-victor</t>
  </si>
  <si>
    <t>q60,raven rs8</t>
  </si>
  <si>
    <t>stand raven rs-1,2,3,4,7,8</t>
  </si>
  <si>
    <t>light q60</t>
  </si>
  <si>
    <t>LRCLight02</t>
  </si>
  <si>
    <t>LRC Light02 with stands</t>
  </si>
  <si>
    <t>LRCLight03</t>
  </si>
  <si>
    <t>LRC Light03 with stands</t>
  </si>
  <si>
    <t>LRCLight05</t>
  </si>
  <si>
    <t>LRC Light05 with stands</t>
  </si>
  <si>
    <t>LRCLight06</t>
  </si>
  <si>
    <t>LRC Light06 with stands</t>
  </si>
  <si>
    <t>LRCLight07</t>
  </si>
  <si>
    <t>LRC Light07 with stands</t>
  </si>
  <si>
    <t>LRCLightkit08</t>
  </si>
  <si>
    <t>LRC Lightkit08</t>
  </si>
  <si>
    <t>LRCLightkit09</t>
  </si>
  <si>
    <t>LRC Lightkit09</t>
  </si>
  <si>
    <t>LRC-Mic01</t>
  </si>
  <si>
    <t>LRC Microphone01 lavalier</t>
  </si>
  <si>
    <t>atr3350</t>
  </si>
  <si>
    <t>cable3.5</t>
  </si>
  <si>
    <t>adapter1/4</t>
  </si>
  <si>
    <t>clip</t>
  </si>
  <si>
    <t>maxell lr-44 battery</t>
  </si>
  <si>
    <t>LRC-Mic02</t>
  </si>
  <si>
    <t>LRC Microphone02 lavalier</t>
  </si>
  <si>
    <t>New equipment Summer2013</t>
  </si>
  <si>
    <t>LRC-Mic03</t>
  </si>
  <si>
    <t>LRC Microphone03 lavalier</t>
  </si>
  <si>
    <t>LRC-Mic05</t>
  </si>
  <si>
    <t>LRC Microphone05 shotgun</t>
  </si>
  <si>
    <t>LRC-Mic06</t>
  </si>
  <si>
    <t>LRC Microphone06 shotgun</t>
  </si>
  <si>
    <t>LRC-Mic07</t>
  </si>
  <si>
    <t>LRC Microphone07 shotgun</t>
  </si>
  <si>
    <t>LCS;ELTI</t>
  </si>
  <si>
    <t>LRCRoomCOED433</t>
  </si>
  <si>
    <t>LRC RoomCOED433 meeting</t>
  </si>
  <si>
    <t>Map</t>
  </si>
  <si>
    <t>LRCRoomCOED434</t>
  </si>
  <si>
    <t>LRC RoomCOED434 class</t>
  </si>
  <si>
    <t>LRCRoomCOED436</t>
  </si>
  <si>
    <t>LRC RoomCOED436 meeting</t>
  </si>
  <si>
    <t>LRCTripod02</t>
  </si>
  <si>
    <t>LRC Tripod02 heavy</t>
  </si>
  <si>
    <t>manfroto</t>
  </si>
  <si>
    <t>701hdv</t>
  </si>
  <si>
    <t>top plate</t>
  </si>
  <si>
    <t>LRCTripod03</t>
  </si>
  <si>
    <t>LRC Tripod03 heavy</t>
  </si>
  <si>
    <t>LRCTripod04</t>
  </si>
  <si>
    <t>LRC Tripod04 heavy</t>
  </si>
  <si>
    <t>LRCTripod07</t>
  </si>
  <si>
    <t>LRC Tripod07 light</t>
  </si>
  <si>
    <t>cullmann</t>
  </si>
  <si>
    <t>LRCTripod10</t>
  </si>
  <si>
    <t>LRC Tripod10 light</t>
  </si>
  <si>
    <t>LRCTripod11</t>
  </si>
  <si>
    <t>LRC Tripod11 light</t>
  </si>
  <si>
    <t>LRCTripod12</t>
  </si>
  <si>
    <t>LRC Tripod12 light</t>
  </si>
  <si>
    <t>LRCTripod13</t>
  </si>
  <si>
    <t>LRC Tripod13 small</t>
  </si>
  <si>
    <t>LRCTripod14</t>
  </si>
  <si>
    <t>LRC Tripod14 middle</t>
  </si>
  <si>
    <t>LRCTripod15</t>
  </si>
  <si>
    <t>LRC Tripod15 large</t>
  </si>
  <si>
    <t>Students;LRC Tutors</t>
  </si>
  <si>
    <t>LRCTutor01</t>
  </si>
  <si>
    <t>LRC Tutor01 Arabic</t>
  </si>
  <si>
    <t>LRCTutor02</t>
  </si>
  <si>
    <t>LRC Tutor02 Chinese</t>
  </si>
  <si>
    <t>LRCTutor03</t>
  </si>
  <si>
    <t>LRC Tutor03 Farsi</t>
  </si>
  <si>
    <t>LRCTutor04</t>
  </si>
  <si>
    <t>LRC Tutor04 French</t>
  </si>
  <si>
    <t>LRCTutor05</t>
  </si>
  <si>
    <t>LRC Tutor05 German</t>
  </si>
  <si>
    <t>LRCTutor06</t>
  </si>
  <si>
    <t>LRC Tutor06 Greek</t>
  </si>
  <si>
    <t>LRCTutor07</t>
  </si>
  <si>
    <t>LRC Tutor07 Italian</t>
  </si>
  <si>
    <t>LRCTutor08</t>
  </si>
  <si>
    <t>LRC Tutor08 Japanese</t>
  </si>
  <si>
    <t>LRCTutor09</t>
  </si>
  <si>
    <t>LRC Tutor09 Latin</t>
  </si>
  <si>
    <t>LRCTutor10</t>
  </si>
  <si>
    <t>LRC Tutor10 Portuguese</t>
  </si>
  <si>
    <t>LRCTutor11</t>
  </si>
  <si>
    <t>LRC Tutor11 Russian</t>
  </si>
  <si>
    <t>LRCTutor12</t>
  </si>
  <si>
    <t>LRC Tutor12 Spanish</t>
  </si>
  <si>
    <t>LRCVoicerecor01</t>
  </si>
  <si>
    <t>LRC Voicerecorder01</t>
  </si>
  <si>
    <t>ICD-B100 w/o USB</t>
  </si>
  <si>
    <t>LRCVoicerecor02</t>
  </si>
  <si>
    <t>LRC Voicerecorder02</t>
  </si>
  <si>
    <t>LRCVoicerecor03</t>
  </si>
  <si>
    <t>LRC Voicerecorder03</t>
  </si>
  <si>
    <t>Olympus</t>
  </si>
  <si>
    <t>WS-210S w/ USB</t>
  </si>
  <si>
    <t>LRCMicBoom01</t>
  </si>
  <si>
    <t>LRCMicrophoneBoom01</t>
  </si>
  <si>
    <t>gitzo</t>
  </si>
  <si>
    <t>gb0530</t>
  </si>
  <si>
    <t>boom</t>
  </si>
  <si>
    <t>topscrew</t>
  </si>
  <si>
    <t>LRCMicBoom02</t>
  </si>
  <si>
    <t>LRCMicrophoneBoom02</t>
  </si>
  <si>
    <t>LRCMicBoom03</t>
  </si>
  <si>
    <t>LRCMicrophoneBoom03</t>
  </si>
  <si>
    <t>LRCMicBoom04</t>
  </si>
  <si>
    <t>LRCMicrophoneBoom04</t>
  </si>
  <si>
    <t>LRCMicCable01</t>
  </si>
  <si>
    <t>LRCMicrophoneCable01</t>
  </si>
  <si>
    <t>LRC Audio Tape player</t>
  </si>
  <si>
    <t>LRCTutor13</t>
  </si>
  <si>
    <t>LRC Tutor13 English</t>
  </si>
  <si>
    <t>LRCVideoTape</t>
  </si>
  <si>
    <t>LRC Video Tape player</t>
  </si>
  <si>
    <t>LRCWacom01</t>
  </si>
  <si>
    <t>LRC Wacom tablet01</t>
  </si>
  <si>
    <t>Wacom</t>
  </si>
  <si>
    <t>CTH460</t>
  </si>
  <si>
    <t>Group1</t>
  </si>
  <si>
    <t>LRCWacom02</t>
  </si>
  <si>
    <t>LRC Wacom tablet02</t>
  </si>
  <si>
    <t>Group2</t>
  </si>
  <si>
    <t>LRC staff;Students</t>
  </si>
  <si>
    <t>LRCRoomCOED433a</t>
  </si>
  <si>
    <t>LRCRoomCOED433a Listening</t>
  </si>
  <si>
    <t>LRCRoomCOED433b</t>
  </si>
  <si>
    <t>LRCRoomCOED433b iMacs</t>
  </si>
  <si>
    <t>LRCRoomCOED433c</t>
  </si>
  <si>
    <t>LRCRoomCOED433c Group1</t>
  </si>
  <si>
    <t>LRCRoomCOED433d</t>
  </si>
  <si>
    <t>LRCRoomCOED433d Group2</t>
  </si>
  <si>
    <t>LRCCamera08</t>
  </si>
  <si>
    <t>LRC Camera08 Mini-DV</t>
  </si>
  <si>
    <t>Missing</t>
  </si>
  <si>
    <t>LRCCamera12 (MIA)</t>
  </si>
  <si>
    <t>LRC Camera12 SD-Video (MIA)</t>
  </si>
  <si>
    <t>Previous camera is MIA</t>
  </si>
  <si>
    <t>LRCCamera14 (MIA)</t>
  </si>
  <si>
    <t>LRC Camera14 SD-Video (MIA)</t>
  </si>
  <si>
    <t>In/Broken/not working with one 8GB SD card inside</t>
  </si>
  <si>
    <t>LRC Microphone04 lavalier</t>
  </si>
  <si>
    <t>Broken item</t>
  </si>
  <si>
    <t>test, replace</t>
  </si>
  <si>
    <t>LRC-Mic08 (MIA)</t>
  </si>
  <si>
    <t>LRC Microphone08 shotgun</t>
  </si>
  <si>
    <t>replace?</t>
  </si>
  <si>
    <t>LRCTripod05</t>
  </si>
  <si>
    <t>LRC Tripod05 light</t>
  </si>
  <si>
    <t>LRCTripod06</t>
  </si>
  <si>
    <t>LRC Tripod06 light</t>
  </si>
  <si>
    <t>LRCLight04</t>
  </si>
  <si>
    <t>LRC Light04 with stands</t>
  </si>
  <si>
    <t>stand raven rs-8</t>
  </si>
  <si>
    <t>LRCTripod01</t>
  </si>
  <si>
    <t>LRC Tripod01 heavy</t>
  </si>
  <si>
    <t>LRCTripod08</t>
  </si>
  <si>
    <t>LRC Tripod08 light</t>
  </si>
  <si>
    <t>LRCTripod09</t>
  </si>
  <si>
    <t>LRC Tripod09 light</t>
  </si>
  <si>
    <t>yellow</t>
  </si>
  <si>
    <t>broken</t>
  </si>
  <si>
    <t>beige</t>
  </si>
  <si>
    <t>needs number</t>
  </si>
  <si>
    <t>red</t>
  </si>
  <si>
    <t>missing</t>
  </si>
  <si>
    <t>green</t>
  </si>
  <si>
    <t>added in winter 2012</t>
  </si>
  <si>
    <t>purple</t>
  </si>
  <si>
    <t>later</t>
  </si>
  <si>
    <t>Ok??;change title to Shotgun</t>
  </si>
  <si>
    <t>LRC Camera09 Web</t>
  </si>
  <si>
    <t>LRC Camera10 Web</t>
  </si>
  <si>
    <t>2rename</t>
  </si>
  <si>
    <t>logitech</t>
  </si>
  <si>
    <t>3066av</t>
  </si>
  <si>
    <t>comment</t>
  </si>
  <si>
    <t>comment1</t>
  </si>
  <si>
    <t xml:space="preserve"> Toshiba DVD video player (SD-1700U)</t>
  </si>
  <si>
    <t>RCA TV(F32632SB)</t>
  </si>
  <si>
    <t xml:space="preserve"> Zenith (XBV443) DVD+VHS</t>
  </si>
  <si>
    <t>Panasonic TV + VHS combo (PV-M2079/sn#C9AC20753)</t>
  </si>
  <si>
    <t>Sharp TV (13K-M100)</t>
  </si>
  <si>
    <t>Samsung VHS (SV-5000W)</t>
  </si>
  <si>
    <t>Samsung DVD recorder + vcr (DVD VR375)</t>
  </si>
  <si>
    <t>See components column</t>
  </si>
  <si>
    <t>Panasonic</t>
  </si>
  <si>
    <t>RX-D29</t>
  </si>
  <si>
    <t>Panasonic Boombox</t>
  </si>
  <si>
    <t>mailbox2create,2linktomanual</t>
  </si>
  <si>
    <t>In director's office/Broken/</t>
  </si>
  <si>
    <t>c200</t>
  </si>
  <si>
    <t>sdcard(16)</t>
  </si>
  <si>
    <t>sdcard (16)</t>
  </si>
  <si>
    <t>Apple</t>
  </si>
  <si>
    <t>MacBook4.1</t>
  </si>
  <si>
    <t>needed</t>
  </si>
  <si>
    <t>LRC Microphone03 sony wireless</t>
  </si>
  <si>
    <t>2find</t>
  </si>
  <si>
    <t>2repurpose</t>
  </si>
  <si>
    <t xml:space="preserve">mailbox2create; </t>
  </si>
  <si>
    <t>Quasar (TV VV2008)</t>
  </si>
  <si>
    <t>Sharp (VHS vc-A593u)</t>
  </si>
  <si>
    <t xml:space="preserve">Samsung TV+VHS HQ combo (CXD2512) </t>
  </si>
  <si>
    <t>Department</t>
  </si>
  <si>
    <t>In;2find</t>
  </si>
  <si>
    <t>LRCAudioTape01</t>
  </si>
  <si>
    <t>LRCAudioTape02</t>
  </si>
  <si>
    <t>Denon</t>
  </si>
  <si>
    <t>In;2repurpose</t>
  </si>
  <si>
    <t>LRC Camera09 Mini-DV</t>
  </si>
  <si>
    <t>Column1</t>
  </si>
  <si>
    <t>old</t>
  </si>
  <si>
    <t xml:space="preserve">old;In /Works but no charger/ needs to charge battery prior to event </t>
  </si>
  <si>
    <t>old;+In /Works but no charger/ needs to charge battery prior to event</t>
  </si>
  <si>
    <t>2delete;missing;2blockincalendar;2repurpose;2deletefromthissheet</t>
  </si>
  <si>
    <t>2blockincalendar;2repurpose;2delete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</si>
</sst>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Times New Roman"/>
      <family val="1"/>
    </font>
    <font>
      <u/>
      <sz val="6"/>
      <color theme="10"/>
      <name val="Calibri"/>
      <family val="2"/>
      <scheme val="minor"/>
    </font>
    <font>
      <u/>
      <sz val="6"/>
      <color theme="10"/>
      <name val="Times New Roman"/>
      <family val="1"/>
    </font>
    <font>
      <sz val="6"/>
      <color rgb="FF00B050"/>
      <name val="Times New Roman"/>
      <family val="1"/>
    </font>
    <font>
      <sz val="11"/>
      <color rgb="FFFF0000"/>
      <name val="Calibri"/>
      <family val="2"/>
      <scheme val="minor"/>
    </font>
    <font>
      <sz val="6"/>
      <color rgb="FFFF0000"/>
      <name val="Times New Roman"/>
      <family val="1"/>
    </font>
    <font>
      <sz val="11"/>
      <color rgb="FFFFC000"/>
      <name val="Calibri"/>
      <family val="2"/>
      <scheme val="minor"/>
    </font>
    <font>
      <sz val="6"/>
      <color rgb="FFFFC000"/>
      <name val="Times New Roman"/>
      <family val="1"/>
    </font>
    <font>
      <sz val="11"/>
      <color rgb="FF00B050"/>
      <name val="Calibri"/>
      <family val="2"/>
      <scheme val="minor"/>
    </font>
    <font>
      <sz val="6"/>
      <name val="Times New Roman"/>
      <family val="1"/>
    </font>
    <font>
      <sz val="6"/>
      <color theme="1"/>
      <name val="Calibri"/>
      <family val="2"/>
      <scheme val="minor"/>
    </font>
    <font>
      <sz val="6"/>
      <color rgb="FF7030A0"/>
      <name val="Times New Roman"/>
      <family val="1"/>
    </font>
    <font>
      <u/>
      <sz val="6"/>
      <color rgb="FF7030A0"/>
      <name val="Times New Roman"/>
      <family val="1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  <font>
      <sz val="6"/>
      <color rgb="FFFFFF00"/>
      <name val="Times New Roman"/>
      <family val="1"/>
    </font>
    <font>
      <sz val="6"/>
      <color rgb="FF002060"/>
      <name val="Times New Roman"/>
      <family val="1"/>
    </font>
    <font>
      <b/>
      <sz val="6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6"/>
      <color rgb="FF000000"/>
      <name val="Times New Roman"/>
      <family val="1"/>
    </font>
    <font>
      <u/>
      <sz val="8"/>
      <color theme="10"/>
      <name val="Times New Roman"/>
      <family val="1"/>
    </font>
    <font>
      <u/>
      <sz val="6"/>
      <color rgb="FFFF0000"/>
      <name val="Times New Roman"/>
      <family val="1"/>
    </font>
    <font>
      <u/>
      <sz val="6"/>
      <color rgb="FFFF000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7"/>
      <color theme="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6"/>
      <color theme="0"/>
      <name val="Times New Roman"/>
      <family val="1"/>
    </font>
    <font>
      <b/>
      <sz val="8"/>
      <color theme="0"/>
      <name val="Calibri"/>
      <family val="2"/>
      <scheme val="minor"/>
    </font>
    <font>
      <i/>
      <sz val="6"/>
      <color rgb="FFFFC000"/>
      <name val="Times New Roman"/>
      <family val="1"/>
    </font>
    <font>
      <b/>
      <sz val="6"/>
      <color rgb="FFFF0000"/>
      <name val="Times New Roman"/>
      <family val="1"/>
    </font>
    <font>
      <sz val="6"/>
      <color theme="1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5" fillId="0" borderId="0" xfId="0" applyFont="1"/>
    <xf numFmtId="0" fontId="2" fillId="2" borderId="1" xfId="0" applyFont="1" applyFill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2" borderId="0" xfId="0" applyFont="1" applyFill="1" applyBorder="1"/>
    <xf numFmtId="0" fontId="2" fillId="2" borderId="2" xfId="0" applyFont="1" applyFill="1" applyBorder="1"/>
    <xf numFmtId="0" fontId="13" fillId="0" borderId="0" xfId="0" applyFont="1"/>
    <xf numFmtId="0" fontId="13" fillId="0" borderId="0" xfId="1" applyNumberFormat="1" applyFont="1"/>
    <xf numFmtId="0" fontId="14" fillId="0" borderId="0" xfId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4" fillId="0" borderId="0" xfId="1" applyNumberFormat="1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1" applyFont="1"/>
    <xf numFmtId="0" fontId="28" fillId="0" borderId="0" xfId="1" applyFont="1"/>
    <xf numFmtId="0" fontId="29" fillId="0" borderId="0" xfId="1" applyFont="1"/>
    <xf numFmtId="0" fontId="7" fillId="2" borderId="1" xfId="0" applyFont="1" applyFill="1" applyBorder="1"/>
    <xf numFmtId="0" fontId="30" fillId="3" borderId="3" xfId="0" applyFont="1" applyFill="1" applyBorder="1" applyAlignment="1">
      <alignment textRotation="180"/>
    </xf>
    <xf numFmtId="0" fontId="30" fillId="3" borderId="1" xfId="0" applyFont="1" applyFill="1" applyBorder="1" applyAlignment="1">
      <alignment textRotation="180"/>
    </xf>
    <xf numFmtId="0" fontId="31" fillId="3" borderId="1" xfId="1" applyFont="1" applyFill="1" applyBorder="1" applyAlignment="1">
      <alignment textRotation="180"/>
    </xf>
    <xf numFmtId="0" fontId="32" fillId="3" borderId="1" xfId="0" applyFont="1" applyFill="1" applyBorder="1" applyAlignment="1">
      <alignment textRotation="180"/>
    </xf>
    <xf numFmtId="0" fontId="32" fillId="3" borderId="2" xfId="0" applyFont="1" applyFill="1" applyBorder="1" applyAlignment="1">
      <alignment textRotation="180"/>
    </xf>
    <xf numFmtId="0" fontId="2" fillId="0" borderId="1" xfId="0" applyFont="1" applyBorder="1"/>
    <xf numFmtId="0" fontId="33" fillId="3" borderId="1" xfId="0" applyFont="1" applyFill="1" applyBorder="1"/>
    <xf numFmtId="0" fontId="34" fillId="0" borderId="0" xfId="0" applyFont="1"/>
    <xf numFmtId="0" fontId="7" fillId="2" borderId="0" xfId="0" applyFont="1" applyFill="1" applyBorder="1"/>
    <xf numFmtId="0" fontId="21" fillId="0" borderId="2" xfId="0" applyFont="1" applyBorder="1"/>
    <xf numFmtId="0" fontId="35" fillId="0" borderId="0" xfId="0" applyFont="1"/>
    <xf numFmtId="0" fontId="36" fillId="2" borderId="1" xfId="0" applyNumberFormat="1" applyFont="1" applyFill="1" applyBorder="1"/>
    <xf numFmtId="0" fontId="2" fillId="4" borderId="0" xfId="0" applyFont="1" applyFill="1"/>
    <xf numFmtId="0" fontId="39" fillId="0" borderId="0" xfId="0" applyFont="1"/>
    <xf numFmtId="0" fontId="30" fillId="3" borderId="4" xfId="0" applyFont="1" applyFill="1" applyBorder="1" applyAlignment="1">
      <alignment textRotation="180"/>
    </xf>
    <xf numFmtId="0" fontId="37" fillId="3" borderId="4" xfId="0" applyFont="1" applyFill="1" applyBorder="1" applyAlignment="1">
      <alignment textRotation="180"/>
    </xf>
    <xf numFmtId="0" fontId="32" fillId="3" borderId="4" xfId="0" applyFont="1" applyFill="1" applyBorder="1" applyAlignment="1">
      <alignment textRotation="180"/>
    </xf>
    <xf numFmtId="0" fontId="38" fillId="3" borderId="4" xfId="0" applyFont="1" applyFill="1" applyBorder="1" applyAlignment="1">
      <alignment textRotation="180"/>
    </xf>
    <xf numFmtId="0" fontId="33" fillId="3" borderId="4" xfId="0" applyFont="1" applyFill="1" applyBorder="1"/>
    <xf numFmtId="0" fontId="32" fillId="3" borderId="5" xfId="0" applyFont="1" applyFill="1" applyBorder="1" applyAlignment="1">
      <alignment textRotation="180"/>
    </xf>
    <xf numFmtId="0" fontId="2" fillId="2" borderId="4" xfId="0" applyFont="1" applyFill="1" applyBorder="1"/>
    <xf numFmtId="0" fontId="4" fillId="2" borderId="4" xfId="1" applyFont="1" applyFill="1" applyBorder="1"/>
    <xf numFmtId="0" fontId="0" fillId="2" borderId="4" xfId="0" applyFont="1" applyFill="1" applyBorder="1"/>
    <xf numFmtId="0" fontId="7" fillId="2" borderId="4" xfId="0" applyFont="1" applyFill="1" applyBorder="1"/>
    <xf numFmtId="0" fontId="20" fillId="2" borderId="4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0" fillId="0" borderId="4" xfId="0" applyFont="1" applyBorder="1"/>
    <xf numFmtId="0" fontId="4" fillId="0" borderId="4" xfId="1" applyFont="1" applyBorder="1"/>
    <xf numFmtId="0" fontId="0" fillId="0" borderId="4" xfId="0" applyFont="1" applyBorder="1"/>
    <xf numFmtId="0" fontId="7" fillId="0" borderId="4" xfId="0" applyFont="1" applyBorder="1"/>
    <xf numFmtId="0" fontId="19" fillId="2" borderId="4" xfId="0" applyFont="1" applyFill="1" applyBorder="1"/>
    <xf numFmtId="0" fontId="2" fillId="2" borderId="5" xfId="0" applyNumberFormat="1" applyFont="1" applyFill="1" applyBorder="1"/>
    <xf numFmtId="0" fontId="13" fillId="2" borderId="4" xfId="0" applyFont="1" applyFill="1" applyBorder="1"/>
    <xf numFmtId="0" fontId="3" fillId="2" borderId="4" xfId="1" applyFont="1" applyFill="1" applyBorder="1"/>
    <xf numFmtId="0" fontId="4" fillId="2" borderId="4" xfId="1" applyNumberFormat="1" applyFont="1" applyFill="1" applyBorder="1"/>
    <xf numFmtId="0" fontId="2" fillId="2" borderId="4" xfId="0" applyNumberFormat="1" applyFont="1" applyFill="1" applyBorder="1"/>
    <xf numFmtId="0" fontId="13" fillId="0" borderId="4" xfId="0" applyFont="1" applyBorder="1"/>
    <xf numFmtId="0" fontId="3" fillId="0" borderId="4" xfId="1" applyFont="1" applyBorder="1"/>
    <xf numFmtId="0" fontId="4" fillId="0" borderId="4" xfId="1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5" fillId="0" borderId="4" xfId="0" applyFont="1" applyBorder="1"/>
    <xf numFmtId="0" fontId="25" fillId="0" borderId="4" xfId="0" applyFont="1" applyBorder="1"/>
    <xf numFmtId="0" fontId="5" fillId="2" borderId="4" xfId="0" applyFont="1" applyFill="1" applyBorder="1"/>
    <xf numFmtId="0" fontId="25" fillId="2" borderId="4" xfId="0" applyFont="1" applyFill="1" applyBorder="1"/>
    <xf numFmtId="0" fontId="11" fillId="0" borderId="4" xfId="0" applyFont="1" applyBorder="1"/>
    <xf numFmtId="0" fontId="11" fillId="2" borderId="4" xfId="0" applyFont="1" applyFill="1" applyBorder="1"/>
    <xf numFmtId="0" fontId="29" fillId="0" borderId="4" xfId="1" applyFont="1" applyBorder="1"/>
    <xf numFmtId="0" fontId="12" fillId="0" borderId="4" xfId="0" applyFont="1" applyBorder="1"/>
    <xf numFmtId="0" fontId="9" fillId="0" borderId="4" xfId="0" applyFont="1" applyBorder="1"/>
    <xf numFmtId="0" fontId="12" fillId="2" borderId="4" xfId="0" applyFont="1" applyFill="1" applyBorder="1"/>
    <xf numFmtId="0" fontId="26" fillId="2" borderId="4" xfId="1" applyFont="1" applyFill="1" applyBorder="1"/>
    <xf numFmtId="0" fontId="29" fillId="2" borderId="4" xfId="1" applyFont="1" applyFill="1" applyBorder="1"/>
    <xf numFmtId="0" fontId="21" fillId="2" borderId="4" xfId="0" applyFont="1" applyFill="1" applyBorder="1"/>
    <xf numFmtId="0" fontId="9" fillId="2" borderId="4" xfId="0" applyFont="1" applyFill="1" applyBorder="1"/>
    <xf numFmtId="0" fontId="18" fillId="0" borderId="4" xfId="0" applyFont="1" applyBorder="1"/>
    <xf numFmtId="0" fontId="19" fillId="0" borderId="4" xfId="0" applyFont="1" applyBorder="1"/>
    <xf numFmtId="0" fontId="23" fillId="0" borderId="4" xfId="0" applyFont="1" applyBorder="1"/>
    <xf numFmtId="0" fontId="22" fillId="2" borderId="4" xfId="0" applyFont="1" applyFill="1" applyBorder="1"/>
    <xf numFmtId="0" fontId="22" fillId="0" borderId="4" xfId="0" applyFont="1" applyBorder="1"/>
    <xf numFmtId="0" fontId="21" fillId="0" borderId="4" xfId="0" applyFont="1" applyBorder="1"/>
    <xf numFmtId="0" fontId="13" fillId="0" borderId="4" xfId="1" applyNumberFormat="1" applyFont="1" applyBorder="1"/>
    <xf numFmtId="0" fontId="40" fillId="0" borderId="4" xfId="0" applyFont="1" applyBorder="1"/>
    <xf numFmtId="0" fontId="4" fillId="2" borderId="4" xfId="1" applyNumberFormat="1" applyFont="1" applyFill="1" applyBorder="1" applyAlignment="1"/>
    <xf numFmtId="0" fontId="12" fillId="0" borderId="0" xfId="0" applyFont="1"/>
    <xf numFmtId="0" fontId="41" fillId="0" borderId="0" xfId="0" applyFont="1"/>
    <xf numFmtId="0" fontId="0" fillId="0" borderId="2" xfId="0" applyBorder="1"/>
    <xf numFmtId="0" fontId="20" fillId="0" borderId="1" xfId="0" applyFont="1" applyBorder="1"/>
    <xf numFmtId="0" fontId="38" fillId="3" borderId="1" xfId="0" applyFont="1" applyFill="1" applyBorder="1" applyAlignment="1">
      <alignment textRotation="180"/>
    </xf>
    <xf numFmtId="0" fontId="42" fillId="3" borderId="1" xfId="0" applyFont="1" applyFill="1" applyBorder="1"/>
    <xf numFmtId="0" fontId="42" fillId="3" borderId="2" xfId="0" applyFont="1" applyFill="1" applyBorder="1"/>
    <xf numFmtId="0" fontId="4" fillId="0" borderId="1" xfId="1" applyFont="1" applyBorder="1"/>
    <xf numFmtId="0" fontId="7" fillId="0" borderId="1" xfId="0" applyFont="1" applyBorder="1"/>
    <xf numFmtId="0" fontId="4" fillId="0" borderId="1" xfId="1" applyNumberFormat="1" applyFont="1" applyBorder="1"/>
    <xf numFmtId="0" fontId="13" fillId="0" borderId="1" xfId="0" applyFont="1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</cellXfs>
  <cellStyles count="2">
    <cellStyle name="Hyperlink" xfId="1" builtinId="8"/>
    <cellStyle name="Normal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FF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FFC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theme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theme="1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FF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rgb="FFFF0000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Times New Roman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X99" totalsRowShown="0" tableBorderDxfId="97">
  <autoFilter ref="A1:X99">
    <filterColumn colId="18">
      <filters>
        <filter val="Needed"/>
      </filters>
    </filterColumn>
  </autoFilter>
  <tableColumns count="24">
    <tableColumn id="1" name="Department"/>
    <tableColumn id="2" name="user"/>
    <tableColumn id="3" name="resource type"/>
    <tableColumn id="4" name="address@uncc.edu"/>
    <tableColumn id="5" name="display name"/>
    <tableColumn id="6" name="make"/>
    <tableColumn id="7" name="model+manual"/>
    <tableColumn id="8" name="calendar">
      <calculatedColumnFormula>HYPERLINK(CONCATENATE("http://mail.uncc.edu/owa/calendar/",D2,"@uncc.edu/Calendar/calendar.html"),"View")</calculatedColumnFormula>
    </tableColumn>
    <tableColumn id="9" name="max hours (0=none)"/>
    <tableColumn id="10" name="complete?" dataDxfId="96"/>
    <tableColumn id="11" name="sharpie" dataDxfId="95"/>
    <tableColumn id="12" name="component" dataDxfId="94"/>
    <tableColumn id="13" name="component2" dataDxfId="93"/>
    <tableColumn id="14" name="component3" dataDxfId="92"/>
    <tableColumn id="15" name="component4" dataDxfId="91"/>
    <tableColumn id="16" name="component5" dataDxfId="90"/>
    <tableColumn id="17" name="component6"/>
    <tableColumn id="18" name="component7" dataDxfId="89"/>
    <tableColumn id="19" name="Calendar Updates" dataDxfId="88"/>
    <tableColumn id="20" name="Summer 2013 Comments" dataDxfId="87"/>
    <tableColumn id="21" name="len" dataDxfId="86">
      <calculatedColumnFormula>LEN(D2)</calculatedColumnFormula>
    </tableColumn>
    <tableColumn id="22" name="len2"/>
    <tableColumn id="23" name="comment1"/>
    <tableColumn id="24" name="com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X16" totalsRowShown="0">
  <autoFilter ref="A1:X16"/>
  <tableColumns count="24">
    <tableColumn id="1" name="program" dataDxfId="73"/>
    <tableColumn id="2" name="user" dataDxfId="72"/>
    <tableColumn id="3" name="resource type" dataDxfId="71"/>
    <tableColumn id="4" name="address@uncc.edu" dataDxfId="70"/>
    <tableColumn id="5" name="display name" dataDxfId="69"/>
    <tableColumn id="6" name="make" dataDxfId="68"/>
    <tableColumn id="7" name="model+manual" dataDxfId="67"/>
    <tableColumn id="8" name="calendar" dataDxfId="66" dataCellStyle="Hyperlink"/>
    <tableColumn id="9" name="max hours (0=none)" dataDxfId="65"/>
    <tableColumn id="10" name="complete?" dataDxfId="64" dataCellStyle="Hyperlink"/>
    <tableColumn id="11" name="component" dataDxfId="63"/>
    <tableColumn id="12" name="component2" dataDxfId="62"/>
    <tableColumn id="13" name="component3" dataDxfId="61"/>
    <tableColumn id="14" name="component4" dataDxfId="60"/>
    <tableColumn id="15" name="component5" dataDxfId="59"/>
    <tableColumn id="16" name="component6" dataDxfId="58"/>
    <tableColumn id="17" name="component7" dataDxfId="57"/>
    <tableColumn id="18" name="Calendar Updates" dataDxfId="56"/>
    <tableColumn id="19" name="Summer 2013 Comments"/>
    <tableColumn id="20" name="len" dataDxfId="55"/>
    <tableColumn id="21" name="len2" dataDxfId="54"/>
    <tableColumn id="22" name="comment1"/>
    <tableColumn id="23" name="comment"/>
    <tableColumn id="24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ifone.com/products/3066AV.php" TargetMode="External"/><Relationship Id="rId18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26" Type="http://schemas.openxmlformats.org/officeDocument/2006/relationships/hyperlink" Target="http://plagwitz.wordpress.com/2012/01/24/how-to-check-if-components-of-lavalier-microphone-01-03-are-complete/" TargetMode="External"/><Relationship Id="rId39" Type="http://schemas.openxmlformats.org/officeDocument/2006/relationships/hyperlink" Target="http://plagwitz.wordpress.com/2011/12/19/how-to-check-if-components-of-rebel-camera-1718-are-complete/" TargetMode="External"/><Relationship Id="rId21" Type="http://schemas.openxmlformats.org/officeDocument/2006/relationships/hyperlink" Target="http://plagwitz.wordpress.com/2011/12/20/how-to-check-if-components-of-microphone-boom-0104-are-complete/" TargetMode="External"/><Relationship Id="rId34" Type="http://schemas.openxmlformats.org/officeDocument/2006/relationships/hyperlink" Target="http://gdlp01.c-wss.com/gds/0/0300004720/01/eosrt3i-eos600d-im-en.pdf" TargetMode="External"/><Relationship Id="rId42" Type="http://schemas.openxmlformats.org/officeDocument/2006/relationships/hyperlink" Target="http://www.docs.sony.com/release/WCS999.pdf" TargetMode="External"/><Relationship Id="rId47" Type="http://schemas.openxmlformats.org/officeDocument/2006/relationships/hyperlink" Target="http://www.audio-technica.com/cms/wired_mics/9c6eca17168eef6f/index.html" TargetMode="External"/><Relationship Id="rId50" Type="http://schemas.openxmlformats.org/officeDocument/2006/relationships/hyperlink" Target="http://manuals.info.apple.com/en_US/MacBook_13inch_UsersGuide.pdf" TargetMode="External"/><Relationship Id="rId55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63" Type="http://schemas.openxmlformats.org/officeDocument/2006/relationships/hyperlink" Target="http://www.audio-technica.com/cms/wired_mics/a49c539ef22b0215/index.html" TargetMode="External"/><Relationship Id="rId68" Type="http://schemas.openxmlformats.org/officeDocument/2006/relationships/hyperlink" Target="http://download.rca.com/FilesForRCAcom/Manuals/15081370.pdf" TargetMode="External"/><Relationship Id="rId7" Type="http://schemas.openxmlformats.org/officeDocument/2006/relationships/hyperlink" Target="http://www.olympusamerica.com/files/WS100200Sman.pdf" TargetMode="External"/><Relationship Id="rId71" Type="http://schemas.openxmlformats.org/officeDocument/2006/relationships/table" Target="../tables/table1.xml"/><Relationship Id="rId2" Type="http://schemas.openxmlformats.org/officeDocument/2006/relationships/hyperlink" Target="http://www.docs.sony.com/release/HDRCX110_EN_ES.pdf" TargetMode="External"/><Relationship Id="rId16" Type="http://schemas.openxmlformats.org/officeDocument/2006/relationships/hyperlink" Target="http://plagwitz.wordpress.com/2011/12/19/how-to-check-if-components-of-vixia-camera-11-14-are-complete/" TargetMode="External"/><Relationship Id="rId29" Type="http://schemas.openxmlformats.org/officeDocument/2006/relationships/hyperlink" Target="http://www.wacom.com/en/CustomerCare/~/media/Files/Manuals/Bamboo%20Users%20Manual.ashx" TargetMode="External"/><Relationship Id="rId1" Type="http://schemas.openxmlformats.org/officeDocument/2006/relationships/hyperlink" Target="http://www.docs.sony.com/release/HDRCX7.pdf" TargetMode="External"/><Relationship Id="rId6" Type="http://schemas.openxmlformats.org/officeDocument/2006/relationships/hyperlink" Target="http://esupport.sony.com/US/perl/model-home.pl?mdl=ICDB100&amp;template_id=1&amp;region_id=1&amp;tab=manuals" TargetMode="External"/><Relationship Id="rId11" Type="http://schemas.openxmlformats.org/officeDocument/2006/relationships/hyperlink" Target="http://www.gitzo.com/product/72038.71941.83182.0.0/GB0530/_/3-Section_6X_Carbon_Fibre_Microphone_Boom" TargetMode="External"/><Relationship Id="rId24" Type="http://schemas.openxmlformats.org/officeDocument/2006/relationships/hyperlink" Target="http://plagwitz.wordpress.com/2012/01/24/how-to-check-if-components-of-light-kit-08-09-are-complete/" TargetMode="External"/><Relationship Id="rId32" Type="http://schemas.openxmlformats.org/officeDocument/2006/relationships/hyperlink" Target="http://mail.uncc.edu/owa/calendar/LRCRoomCOED433d@uncc.edu/Calendar/calendar.html" TargetMode="External"/><Relationship Id="rId37" Type="http://schemas.openxmlformats.org/officeDocument/2006/relationships/hyperlink" Target="http://plagwitz.wordpress.com/2011/12/19/how-to-check-if-components-of-rebel-camera-1718-are-complete/" TargetMode="External"/><Relationship Id="rId40" Type="http://schemas.openxmlformats.org/officeDocument/2006/relationships/hyperlink" Target="http://gdlp01.c-wss.com/gds/0/0300004720/01/eosrt3i-eos600d-im-en.pdf" TargetMode="External"/><Relationship Id="rId45" Type="http://schemas.openxmlformats.org/officeDocument/2006/relationships/hyperlink" Target="http://plagwitz.wordpress.com/2011/12/23/how-to-check-if-components-of-light-kit-01-07-are-complete/" TargetMode="External"/><Relationship Id="rId53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58" Type="http://schemas.openxmlformats.org/officeDocument/2006/relationships/hyperlink" Target="http://plagwitz.wordpress.com/2012/01/24/how-to-check-if-components-of-light-kit-08-09-are-complete/" TargetMode="External"/><Relationship Id="rId66" Type="http://schemas.openxmlformats.org/officeDocument/2006/relationships/hyperlink" Target="http://www.audio-technica.com/cms/wired_mics/a49c539ef22b0215/index.html" TargetMode="External"/><Relationship Id="rId5" Type="http://schemas.openxmlformats.org/officeDocument/2006/relationships/hyperlink" Target="http://esupport.sony.com/US/perl/model-home.pl?mdl=ICDB100&amp;template_id=1&amp;region_id=1&amp;tab=manuals" TargetMode="External"/><Relationship Id="rId15" Type="http://schemas.openxmlformats.org/officeDocument/2006/relationships/hyperlink" Target="http://plagwitz.wordpress.com/2011/12/19/how-to-check-if-components-of-rebel-camera-1718-are-complete/" TargetMode="External"/><Relationship Id="rId23" Type="http://schemas.openxmlformats.org/officeDocument/2006/relationships/hyperlink" Target="http://plagwitz.wordpress.com/2011/12/19/how-to-check-if-components-of-vixia-camera-11-14-are-complete/" TargetMode="External"/><Relationship Id="rId28" Type="http://schemas.openxmlformats.org/officeDocument/2006/relationships/hyperlink" Target="http://plagwitz.wordpress.com/2011/12/23/how-to-check-if-components-of-light-kit-01-07-are-complete/" TargetMode="External"/><Relationship Id="rId36" Type="http://schemas.openxmlformats.org/officeDocument/2006/relationships/hyperlink" Target="http://www.audio-technica.com/cms/wired_mics/a49c539ef22b0215/index.html" TargetMode="External"/><Relationship Id="rId49" Type="http://schemas.openxmlformats.org/officeDocument/2006/relationships/hyperlink" Target="http://www.logitech.com/assets/34139/webcam-c200-gsw.pdf" TargetMode="External"/><Relationship Id="rId57" Type="http://schemas.openxmlformats.org/officeDocument/2006/relationships/hyperlink" Target="http://www.lowel.com/kits/l-lightMid-L.html" TargetMode="External"/><Relationship Id="rId61" Type="http://schemas.openxmlformats.org/officeDocument/2006/relationships/hyperlink" Target="http://www.lowel.com/kits/l-lightMid-L.html" TargetMode="External"/><Relationship Id="rId10" Type="http://schemas.openxmlformats.org/officeDocument/2006/relationships/hyperlink" Target="http://www.gitzo.com/product/72038.71941.83182.0.0/GB0530/_/3-Section_6X_Carbon_Fibre_Microphone_Boom" TargetMode="External"/><Relationship Id="rId19" Type="http://schemas.openxmlformats.org/officeDocument/2006/relationships/hyperlink" Target="http://plagwitz.wordpress.com/2011/12/23/how-to-check-if-components-of-light-kit-01-07-are-complete/" TargetMode="External"/><Relationship Id="rId31" Type="http://schemas.openxmlformats.org/officeDocument/2006/relationships/hyperlink" Target="http://mail.uncc.edu/owa/calendar/LRCRoomCOED433c@uncc.edu/Calendar/calendar.html" TargetMode="External"/><Relationship Id="rId44" Type="http://schemas.openxmlformats.org/officeDocument/2006/relationships/hyperlink" Target="https://mail.uncc.edu/owa/calendar/LRCCamera13@uncc.edu/Calendar/calendar.html" TargetMode="External"/><Relationship Id="rId52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60" Type="http://schemas.openxmlformats.org/officeDocument/2006/relationships/hyperlink" Target="http://www.lowel.com/kits/l-lightMid-L.html" TargetMode="External"/><Relationship Id="rId65" Type="http://schemas.openxmlformats.org/officeDocument/2006/relationships/hyperlink" Target="http://www.audio-technica.com/cms/wired_mics/a49c539ef22b0215/index.html" TargetMode="External"/><Relationship Id="rId4" Type="http://schemas.openxmlformats.org/officeDocument/2006/relationships/hyperlink" Target="http://support.dell.com/support/topics/global.aspx/support/my_systems_info/en/details?c=us&amp;cs=RC956904&amp;l=en&amp;s=hied&amp;servicetag=f752zc1" TargetMode="External"/><Relationship Id="rId9" Type="http://schemas.openxmlformats.org/officeDocument/2006/relationships/hyperlink" Target="http://www.gitzo.com/product/72038.71941.83182.0.0/GB0530/_/3-Section_6X_Carbon_Fibre_Microphone_Boom" TargetMode="External"/><Relationship Id="rId14" Type="http://schemas.openxmlformats.org/officeDocument/2006/relationships/hyperlink" Target="http://plagwitz.wordpress.com/2011/12/19/how-to-check-if-components-of-rebel-camera-1718-are-complete/" TargetMode="External"/><Relationship Id="rId22" Type="http://schemas.openxmlformats.org/officeDocument/2006/relationships/hyperlink" Target="http://plagwitz.wordpress.com/2011/12/19/how-to-check-if-components-of-vixia-camera-11-14-are-complete/" TargetMode="External"/><Relationship Id="rId27" Type="http://schemas.openxmlformats.org/officeDocument/2006/relationships/hyperlink" Target="http://plagwitz.wordpress.com/2011/12/19/how-to-check-if-components-of-vixia-camera-11-14-are-complete/" TargetMode="External"/><Relationship Id="rId30" Type="http://schemas.openxmlformats.org/officeDocument/2006/relationships/hyperlink" Target="http://www.wacom.com/en/CustomerCare/~/media/Files/Manuals/Bamboo%20Users%20Manual.ashx" TargetMode="External"/><Relationship Id="rId35" Type="http://schemas.openxmlformats.org/officeDocument/2006/relationships/hyperlink" Target="http://lrc.uncc.edu/Tutoring-Available/" TargetMode="External"/><Relationship Id="rId43" Type="http://schemas.openxmlformats.org/officeDocument/2006/relationships/hyperlink" Target="https://mail.uncc.edu/owa/calendar/LRCCamera18@uncc.edu/Calendar/calendar.html" TargetMode="External"/><Relationship Id="rId48" Type="http://schemas.openxmlformats.org/officeDocument/2006/relationships/hyperlink" Target="http://www.logitech.com/assets/34139/webcam-c200-gsw.pdf" TargetMode="External"/><Relationship Id="rId56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64" Type="http://schemas.openxmlformats.org/officeDocument/2006/relationships/hyperlink" Target="http://www.audio-technica.com/cms/wired_mics/a49c539ef22b0215/index.html" TargetMode="External"/><Relationship Id="rId69" Type="http://schemas.openxmlformats.org/officeDocument/2006/relationships/hyperlink" Target="http://ec1.images-amazon.com/media/i3d/01/A/man-migrate/MANUAL000001456.pdf" TargetMode="External"/><Relationship Id="rId8" Type="http://schemas.openxmlformats.org/officeDocument/2006/relationships/hyperlink" Target="http://www.audio-technica.com/cms/wired_mics/9c6eca17168eef6f/index.html" TargetMode="External"/><Relationship Id="rId51" Type="http://schemas.openxmlformats.org/officeDocument/2006/relationships/hyperlink" Target="http://www.lowel.com/kits/l-lightMid-L.html" TargetMode="External"/><Relationship Id="rId3" Type="http://schemas.openxmlformats.org/officeDocument/2006/relationships/hyperlink" Target="https://portal.infocus.com/support/Product%20Downloads/infocus_LP755_referenceguide_en.pdf" TargetMode="External"/><Relationship Id="rId12" Type="http://schemas.openxmlformats.org/officeDocument/2006/relationships/hyperlink" Target="http://www.gitzo.com/product/72038.71941.83182.0.0/GB0530/_/3-Section_6X_Carbon_Fibre_Microphone_Boom" TargetMode="External"/><Relationship Id="rId17" Type="http://schemas.openxmlformats.org/officeDocument/2006/relationships/hyperlink" Target="http://plagwitz.wordpress.com/2011/12/20/how-to-check-if-components-of-microphone-boom-0104-are-complete/" TargetMode="External"/><Relationship Id="rId25" Type="http://schemas.openxmlformats.org/officeDocument/2006/relationships/hyperlink" Target="http://plagwitz.wordpress.com/2012/01/24/how-to-check-if-components-of-light-kit-08-09-are-complete/" TargetMode="External"/><Relationship Id="rId33" Type="http://schemas.openxmlformats.org/officeDocument/2006/relationships/hyperlink" Target="http://plagwitz.wordpress.com/2011/09/23/layout-of-the-language-resource-center-lrc/" TargetMode="External"/><Relationship Id="rId38" Type="http://schemas.openxmlformats.org/officeDocument/2006/relationships/hyperlink" Target="http://gdlp01.c-wss.com/gds/0/0300004720/01/eosrt3i-eos600d-im-en.pdf" TargetMode="External"/><Relationship Id="rId46" Type="http://schemas.openxmlformats.org/officeDocument/2006/relationships/hyperlink" Target="http://service.us.panasonic.com/OPERMANPDF/RXD29.PDF" TargetMode="External"/><Relationship Id="rId59" Type="http://schemas.openxmlformats.org/officeDocument/2006/relationships/hyperlink" Target="http://plagwitz.wordpress.com/2012/01/24/how-to-check-if-components-of-light-kit-08-09-are-complete/" TargetMode="External"/><Relationship Id="rId67" Type="http://schemas.openxmlformats.org/officeDocument/2006/relationships/hyperlink" Target="http://www.audio-technica.com/cms/wired_mics/a49c539ef22b0215/index.html" TargetMode="External"/><Relationship Id="rId20" Type="http://schemas.openxmlformats.org/officeDocument/2006/relationships/hyperlink" Target="http://www.audio-technica.com/cms/wired_mics/a49c539ef22b0215/index.html" TargetMode="External"/><Relationship Id="rId41" Type="http://schemas.openxmlformats.org/officeDocument/2006/relationships/hyperlink" Target="http://store.sony.com/p/WCS-999/en/p/WCS999/BSTOCK" TargetMode="External"/><Relationship Id="rId54" Type="http://schemas.openxmlformats.org/officeDocument/2006/relationships/hyperlink" Target="http://smith-victor.com/products/detail.asp?prodid=89&amp;id=13&amp;pid=1&amp;s1=Lighting+Kits&amp;s2=Quartz+Kits+++++++++++++++++++++++++++++++++++++++++++++++++++++&amp;nm=K60+KIThttp://smith-victor.com/products/detail.asp?prodid=89&amp;id=13&amp;pid=1&amp;s1=Lighting+Kits&amp;s2=Quartz+K" TargetMode="External"/><Relationship Id="rId62" Type="http://schemas.openxmlformats.org/officeDocument/2006/relationships/hyperlink" Target="http://www.audio-technica.com/cms/wired_mics/a49c539ef22b0215/index.html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lagwitz.wordpress.com/2011/12/19/how-to-check-if-components-of-vixia-camera-11-14-are-complete/" TargetMode="External"/><Relationship Id="rId13" Type="http://schemas.openxmlformats.org/officeDocument/2006/relationships/hyperlink" Target="http://plagwitz.wordpress.com/2012/01/24/how-to-check-if-components-of-lavalier-microphone-01-03-are-complete/" TargetMode="External"/><Relationship Id="rId18" Type="http://schemas.openxmlformats.org/officeDocument/2006/relationships/hyperlink" Target="http://plagwitz.wordpress.com/2012/01/24/how-to-check-if-components-of-light-kit-08-09-are-complete/" TargetMode="External"/><Relationship Id="rId3" Type="http://schemas.openxmlformats.org/officeDocument/2006/relationships/hyperlink" Target="http://www.audio-technica.com/cms/wired_mics/9c6eca17168eef6f/index.html" TargetMode="External"/><Relationship Id="rId7" Type="http://schemas.openxmlformats.org/officeDocument/2006/relationships/hyperlink" Target="mailto:address@uncc.edu" TargetMode="External"/><Relationship Id="rId12" Type="http://schemas.openxmlformats.org/officeDocument/2006/relationships/hyperlink" Target="http://www.audio-technica.com/cms/wired_mics/9c6eca17168eef6f/index.html" TargetMode="External"/><Relationship Id="rId17" Type="http://schemas.openxmlformats.org/officeDocument/2006/relationships/hyperlink" Target="http://www.lowel.com/download/Lowel_L_LightInstrswWeb_05_10.pdf" TargetMode="External"/><Relationship Id="rId2" Type="http://schemas.openxmlformats.org/officeDocument/2006/relationships/hyperlink" Target="http://www.audio-technica.com/cms/wired_mics/a49c539ef22b0215/index.html" TargetMode="External"/><Relationship Id="rId16" Type="http://schemas.openxmlformats.org/officeDocument/2006/relationships/hyperlink" Target="http://www.lowel.com/download/Lowel_L_LightInstrswWeb_05_10.pdf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audio-technica.com/cms/wired_mics/a49c539ef22b0215/index.html" TargetMode="External"/><Relationship Id="rId6" Type="http://schemas.openxmlformats.org/officeDocument/2006/relationships/hyperlink" Target="http://plagwitz.wordpress.com/2011/12/19/how-to-check-if-components-of-vixia-camera-11-14-are-complete/" TargetMode="External"/><Relationship Id="rId11" Type="http://schemas.openxmlformats.org/officeDocument/2006/relationships/hyperlink" Target="http://support.dell.com/support/topics/global.aspx/support/my_systems_info/en/details?c=us&amp;cs=RC956904&amp;l=en&amp;s=hied&amp;servicetag=f752zc1" TargetMode="External"/><Relationship Id="rId5" Type="http://schemas.openxmlformats.org/officeDocument/2006/relationships/hyperlink" Target="http://plagwitz.wordpress.com/2011/12/20/how-to-check-if-components-of-shotgun-microphones-05-08-are-complete/" TargetMode="External"/><Relationship Id="rId15" Type="http://schemas.openxmlformats.org/officeDocument/2006/relationships/hyperlink" Target="http://www.audio-technica.com/cms/wired_mics/a49c539ef22b0215/index.html" TargetMode="External"/><Relationship Id="rId10" Type="http://schemas.openxmlformats.org/officeDocument/2006/relationships/hyperlink" Target="https://portal.infocus.com/support/Product%20Downloads/infocus_LP755_referenceguide_en.pdf" TargetMode="External"/><Relationship Id="rId19" Type="http://schemas.openxmlformats.org/officeDocument/2006/relationships/hyperlink" Target="http://plagwitz.wordpress.com/2012/01/24/how-to-check-if-components-of-light-kit-08-09-are-complete/" TargetMode="External"/><Relationship Id="rId4" Type="http://schemas.openxmlformats.org/officeDocument/2006/relationships/hyperlink" Target="http://www.audio-technica.com/cms/wired_mics/a49c539ef22b0215/index.html" TargetMode="External"/><Relationship Id="rId9" Type="http://schemas.openxmlformats.org/officeDocument/2006/relationships/hyperlink" Target="http://plagwitz.wordpress.com/2011/12/19/how-to-check-if-components-of-vixia-camera-11-14-are-complete/" TargetMode="External"/><Relationship Id="rId14" Type="http://schemas.openxmlformats.org/officeDocument/2006/relationships/hyperlink" Target="http://www.audio-technica.com/cms/wired_mics/a49c539ef22b0215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lagwitz.wordpress.com/2011/12/19/how-to-check-if-components-of-manfroto-701hdv-tripod-01-04-are-complete/" TargetMode="External"/><Relationship Id="rId2" Type="http://schemas.openxmlformats.org/officeDocument/2006/relationships/hyperlink" Target="http://plagwitz.wordpress.com/2011/12/19/how-to-check-if-components-of-cullmann-53100-tripod-05-12-are-complete/" TargetMode="External"/><Relationship Id="rId1" Type="http://schemas.openxmlformats.org/officeDocument/2006/relationships/hyperlink" Target="mailto:address@uncc.edu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califone.com/products/3066AV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tabSelected="1" zoomScale="145" zoomScaleNormal="145" workbookViewId="0">
      <pane ySplit="1" topLeftCell="A2" activePane="bottomLeft" state="frozen"/>
      <selection pane="bottomLeft" activeCell="E20" sqref="E20"/>
    </sheetView>
  </sheetViews>
  <sheetFormatPr defaultRowHeight="14.4" x14ac:dyDescent="0.3"/>
  <cols>
    <col min="1" max="1" width="11.33203125" customWidth="1"/>
    <col min="2" max="2" width="11.6640625" customWidth="1"/>
    <col min="3" max="3" width="13.44140625" customWidth="1"/>
    <col min="4" max="4" width="18.33203125" customWidth="1"/>
    <col min="5" max="5" width="17.109375" customWidth="1"/>
    <col min="6" max="6" width="5.44140625" customWidth="1"/>
    <col min="7" max="7" width="10.109375" customWidth="1"/>
    <col min="8" max="8" width="7" customWidth="1"/>
    <col min="9" max="9" width="13" customWidth="1"/>
    <col min="10" max="10" width="7.6640625" customWidth="1"/>
    <col min="11" max="11" width="3.88671875" customWidth="1"/>
    <col min="12" max="12" width="9.109375" customWidth="1"/>
    <col min="13" max="17" width="9.6640625" customWidth="1"/>
    <col min="19" max="19" width="12.33203125" style="7" customWidth="1"/>
    <col min="20" max="20" width="65.6640625" customWidth="1"/>
    <col min="21" max="21" width="6.88671875" customWidth="1"/>
    <col min="22" max="22" width="6.33203125" customWidth="1"/>
    <col min="23" max="23" width="15" customWidth="1"/>
    <col min="24" max="24" width="10.5546875" customWidth="1"/>
  </cols>
  <sheetData>
    <row r="1" spans="1:24" ht="79.2" x14ac:dyDescent="0.3">
      <c r="A1" s="45" t="s">
        <v>412</v>
      </c>
      <c r="B1" s="45" t="s">
        <v>1</v>
      </c>
      <c r="C1" s="45" t="s">
        <v>2</v>
      </c>
      <c r="D1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6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5" t="s">
        <v>17</v>
      </c>
      <c r="S1" s="48" t="s">
        <v>18</v>
      </c>
      <c r="T1" s="49" t="s">
        <v>19</v>
      </c>
      <c r="U1" s="50" t="s">
        <v>20</v>
      </c>
      <c r="V1" t="s">
        <v>21</v>
      </c>
      <c r="W1" t="s">
        <v>385</v>
      </c>
      <c r="X1" t="s">
        <v>384</v>
      </c>
    </row>
    <row r="2" spans="1:24" hidden="1" x14ac:dyDescent="0.3">
      <c r="A2" s="51" t="s">
        <v>22</v>
      </c>
      <c r="B2" s="51" t="s">
        <v>143</v>
      </c>
      <c r="C2" s="51" t="s">
        <v>144</v>
      </c>
      <c r="D2" s="51" t="s">
        <v>145</v>
      </c>
      <c r="E2" s="51" t="s">
        <v>146</v>
      </c>
      <c r="F2" s="51"/>
      <c r="G2" s="51"/>
      <c r="H2" s="52" t="str">
        <f>HYPERLINK(CONCATENATE("http://mail.uncc.edu/owa/calendar/",D2,"@uncc.edu/Calendar/calendar.html"),"View")</f>
        <v>View</v>
      </c>
      <c r="I2" s="51">
        <v>0.5</v>
      </c>
      <c r="J2" s="51"/>
      <c r="K2" s="51"/>
      <c r="L2" s="51"/>
      <c r="M2" s="51"/>
      <c r="N2" s="51"/>
      <c r="O2" s="51"/>
      <c r="P2" s="51"/>
      <c r="Q2" s="51"/>
      <c r="R2" s="51"/>
      <c r="S2" s="54" t="s">
        <v>147</v>
      </c>
      <c r="T2" s="55"/>
      <c r="U2" s="56">
        <f>LEN(D2)</f>
        <v>12</v>
      </c>
      <c r="V2" s="13">
        <f>LEN(E2)</f>
        <v>17</v>
      </c>
    </row>
    <row r="3" spans="1:24" hidden="1" x14ac:dyDescent="0.3">
      <c r="A3" s="68" t="s">
        <v>22</v>
      </c>
      <c r="B3" s="68" t="s">
        <v>23</v>
      </c>
      <c r="C3" s="68" t="s">
        <v>24</v>
      </c>
      <c r="D3" s="68" t="s">
        <v>414</v>
      </c>
      <c r="E3" s="68" t="s">
        <v>318</v>
      </c>
      <c r="F3" s="68" t="s">
        <v>92</v>
      </c>
      <c r="G3" s="68"/>
      <c r="H3" s="93" t="s">
        <v>71</v>
      </c>
      <c r="I3" s="68">
        <v>0</v>
      </c>
      <c r="J3" s="57"/>
      <c r="K3" s="57"/>
      <c r="L3" s="57"/>
      <c r="M3" s="57"/>
      <c r="N3" s="57"/>
      <c r="O3" s="57"/>
      <c r="P3" s="57"/>
      <c r="Q3" s="57"/>
      <c r="R3" s="57"/>
      <c r="S3" s="61"/>
      <c r="T3" s="58" t="s">
        <v>413</v>
      </c>
      <c r="U3" s="56">
        <f>LEN(D3)</f>
        <v>14</v>
      </c>
      <c r="V3" s="98"/>
    </row>
    <row r="4" spans="1:24" hidden="1" x14ac:dyDescent="0.3">
      <c r="A4" s="51" t="s">
        <v>22</v>
      </c>
      <c r="B4" s="51" t="s">
        <v>23</v>
      </c>
      <c r="C4" s="51" t="s">
        <v>24</v>
      </c>
      <c r="D4" s="51" t="s">
        <v>25</v>
      </c>
      <c r="E4" s="51" t="s">
        <v>26</v>
      </c>
      <c r="F4" s="54" t="s">
        <v>393</v>
      </c>
      <c r="G4" s="52"/>
      <c r="H4" s="52" t="str">
        <f>HYPERLINK(CONCATENATE("http://mail.uncc.edu/owa/calendar/",D4,"@uncc.edu/Calendar/calendar.html"),"View")</f>
        <v>View</v>
      </c>
      <c r="I4" s="51">
        <v>0</v>
      </c>
      <c r="J4" s="51"/>
      <c r="K4" s="51"/>
      <c r="L4" s="58" t="s">
        <v>411</v>
      </c>
      <c r="M4" s="65" t="s">
        <v>386</v>
      </c>
      <c r="N4" s="53"/>
      <c r="O4" s="53"/>
      <c r="P4" s="51"/>
      <c r="Q4" s="51"/>
      <c r="R4" s="51"/>
      <c r="S4" s="54" t="s">
        <v>147</v>
      </c>
      <c r="T4" s="55" t="s">
        <v>88</v>
      </c>
      <c r="U4" s="56">
        <f>LEN(D4)</f>
        <v>13</v>
      </c>
      <c r="V4" s="13">
        <f>LEN(E4)</f>
        <v>25</v>
      </c>
    </row>
    <row r="5" spans="1:24" hidden="1" x14ac:dyDescent="0.3">
      <c r="A5" s="57" t="s">
        <v>22</v>
      </c>
      <c r="B5" s="57" t="s">
        <v>23</v>
      </c>
      <c r="C5" s="57" t="s">
        <v>24</v>
      </c>
      <c r="D5" s="57" t="s">
        <v>30</v>
      </c>
      <c r="E5" s="57" t="s">
        <v>31</v>
      </c>
      <c r="F5" s="54" t="s">
        <v>393</v>
      </c>
      <c r="G5" s="59"/>
      <c r="H5" s="59" t="str">
        <f>HYPERLINK(CONCATENATE("http://mail.uncc.edu/owa/calendar/",D5,"@uncc.edu/Calendar/calendar.html"),"View")</f>
        <v>View</v>
      </c>
      <c r="I5" s="57">
        <v>0</v>
      </c>
      <c r="J5" s="57"/>
      <c r="K5" s="57"/>
      <c r="L5" s="58" t="s">
        <v>389</v>
      </c>
      <c r="M5" s="58" t="s">
        <v>390</v>
      </c>
      <c r="N5" s="58" t="s">
        <v>391</v>
      </c>
      <c r="O5" s="58" t="s">
        <v>392</v>
      </c>
      <c r="P5" s="94"/>
      <c r="Q5" s="57"/>
      <c r="R5" s="57"/>
      <c r="S5" s="61" t="s">
        <v>147</v>
      </c>
      <c r="T5" s="58" t="s">
        <v>397</v>
      </c>
      <c r="U5" s="56">
        <f>LEN(D5)</f>
        <v>13</v>
      </c>
      <c r="V5" s="13">
        <f>LEN(E5)</f>
        <v>21</v>
      </c>
    </row>
    <row r="6" spans="1:24" x14ac:dyDescent="0.3">
      <c r="A6" s="51" t="s">
        <v>22</v>
      </c>
      <c r="B6" s="51" t="s">
        <v>34</v>
      </c>
      <c r="C6" s="51" t="s">
        <v>24</v>
      </c>
      <c r="D6" s="62" t="s">
        <v>35</v>
      </c>
      <c r="E6" s="51" t="s">
        <v>36</v>
      </c>
      <c r="F6" s="54" t="s">
        <v>393</v>
      </c>
      <c r="G6" s="52"/>
      <c r="H6" s="59" t="str">
        <f>HYPERLINK(CONCATENATE("http://mail.uncc.edu/owa/calendar/",D6,"@uncc.edu/Calendar/calendar.html"),"Req")</f>
        <v>Req</v>
      </c>
      <c r="I6" s="51">
        <v>3</v>
      </c>
      <c r="J6" s="51"/>
      <c r="K6" s="51"/>
      <c r="L6" s="65" t="s">
        <v>387</v>
      </c>
      <c r="M6" s="55" t="s">
        <v>388</v>
      </c>
      <c r="N6" s="53"/>
      <c r="O6" s="53"/>
      <c r="P6" s="51"/>
      <c r="Q6" s="51"/>
      <c r="R6" s="51"/>
      <c r="S6" s="54" t="s">
        <v>28</v>
      </c>
      <c r="T6" s="58" t="s">
        <v>397</v>
      </c>
      <c r="U6" s="56">
        <f>LEN(D6)</f>
        <v>13</v>
      </c>
      <c r="V6" s="13">
        <f>LEN(E6)</f>
        <v>21</v>
      </c>
    </row>
    <row r="7" spans="1:24" x14ac:dyDescent="0.3">
      <c r="A7" s="57" t="s">
        <v>22</v>
      </c>
      <c r="B7" s="57" t="s">
        <v>23</v>
      </c>
      <c r="C7" s="57" t="s">
        <v>24</v>
      </c>
      <c r="D7" s="57" t="s">
        <v>39</v>
      </c>
      <c r="E7" s="57" t="s">
        <v>40</v>
      </c>
      <c r="F7" s="54" t="s">
        <v>393</v>
      </c>
      <c r="G7" s="59"/>
      <c r="H7" s="59" t="str">
        <f>HYPERLINK(CONCATENATE("http://mail.uncc.edu/owa/calendar/",D7,"@uncc.edu/Calendar/calendar.html"),"Req")</f>
        <v>Req</v>
      </c>
      <c r="I7" s="57">
        <v>0</v>
      </c>
      <c r="J7" s="57"/>
      <c r="K7" s="57"/>
      <c r="L7" s="58" t="s">
        <v>409</v>
      </c>
      <c r="M7" s="58" t="s">
        <v>410</v>
      </c>
      <c r="N7" s="60"/>
      <c r="O7" s="60"/>
      <c r="P7" s="57"/>
      <c r="Q7" s="57"/>
      <c r="R7" s="57"/>
      <c r="S7" s="61" t="s">
        <v>28</v>
      </c>
      <c r="T7" s="58" t="s">
        <v>397</v>
      </c>
      <c r="U7" s="63">
        <f>LEN(D7)</f>
        <v>13</v>
      </c>
      <c r="V7" s="13">
        <f>LEN(E7)</f>
        <v>25</v>
      </c>
    </row>
    <row r="8" spans="1:24" hidden="1" x14ac:dyDescent="0.3">
      <c r="A8" s="51" t="s">
        <v>22</v>
      </c>
      <c r="B8" s="51" t="s">
        <v>23</v>
      </c>
      <c r="C8" s="51" t="s">
        <v>24</v>
      </c>
      <c r="D8" s="51" t="s">
        <v>43</v>
      </c>
      <c r="E8" s="51" t="s">
        <v>44</v>
      </c>
      <c r="F8" s="51" t="s">
        <v>394</v>
      </c>
      <c r="G8" s="65" t="s">
        <v>395</v>
      </c>
      <c r="H8" s="69" t="str">
        <f>HYPERLINK(CONCATENATE("http://mail.uncc.edu/owa/calendar/",D8,"@uncc.edu/Calendar/calendar.html"),"View")</f>
        <v>View</v>
      </c>
      <c r="I8" s="51">
        <v>0</v>
      </c>
      <c r="J8" s="51"/>
      <c r="K8" s="51"/>
      <c r="L8" s="51" t="s">
        <v>396</v>
      </c>
      <c r="M8" s="51"/>
      <c r="N8" s="51"/>
      <c r="O8" s="51"/>
      <c r="P8" s="51"/>
      <c r="Q8" s="51"/>
      <c r="R8" s="51"/>
      <c r="S8" s="54" t="s">
        <v>147</v>
      </c>
      <c r="T8" s="58"/>
      <c r="U8" s="56">
        <f>LEN(D8)</f>
        <v>12</v>
      </c>
      <c r="V8" s="13"/>
    </row>
    <row r="9" spans="1:24" x14ac:dyDescent="0.3">
      <c r="A9" s="57" t="s">
        <v>22</v>
      </c>
      <c r="B9" s="57" t="s">
        <v>23</v>
      </c>
      <c r="C9" s="57" t="s">
        <v>24</v>
      </c>
      <c r="D9" s="57" t="s">
        <v>45</v>
      </c>
      <c r="E9" s="57" t="s">
        <v>46</v>
      </c>
      <c r="F9" s="57"/>
      <c r="G9" s="57"/>
      <c r="H9" s="59" t="str">
        <f>HYPERLINK(CONCATENATE("http://mail.uncc.edu/owa/calendar/",D9,"@uncc.edu/Calendar/calendar.html"),"TBA")</f>
        <v>TBA</v>
      </c>
      <c r="I9" s="57">
        <v>0</v>
      </c>
      <c r="J9" s="57"/>
      <c r="K9" s="57"/>
      <c r="L9" s="57"/>
      <c r="M9" s="57"/>
      <c r="N9" s="57"/>
      <c r="O9" s="57"/>
      <c r="P9" s="57"/>
      <c r="Q9" s="57"/>
      <c r="R9" s="57"/>
      <c r="S9" s="61" t="s">
        <v>28</v>
      </c>
      <c r="T9" s="58" t="s">
        <v>406</v>
      </c>
      <c r="U9" s="56">
        <f>LEN(D9)</f>
        <v>12</v>
      </c>
      <c r="V9" s="13"/>
    </row>
    <row r="10" spans="1:24" hidden="1" x14ac:dyDescent="0.3">
      <c r="A10" s="57" t="s">
        <v>76</v>
      </c>
      <c r="B10" s="68" t="s">
        <v>23</v>
      </c>
      <c r="C10" s="57" t="s">
        <v>24</v>
      </c>
      <c r="D10" s="74" t="s">
        <v>168</v>
      </c>
      <c r="E10" s="57" t="s">
        <v>379</v>
      </c>
      <c r="F10" s="57" t="s">
        <v>382</v>
      </c>
      <c r="G10" s="69" t="s">
        <v>399</v>
      </c>
      <c r="H10" s="59" t="str">
        <f>HYPERLINK(CONCATENATE("http://mail.uncc.edu/owa/calendar/",D10,"@uncc.edu/Calendar/calendar.html"),"View")</f>
        <v>View</v>
      </c>
      <c r="I10" s="57">
        <v>0</v>
      </c>
      <c r="J10" s="60"/>
      <c r="K10" s="60"/>
      <c r="L10" s="61"/>
      <c r="M10" s="57"/>
      <c r="N10" s="57"/>
      <c r="O10" s="57"/>
      <c r="P10" s="57"/>
      <c r="Q10" s="57"/>
      <c r="R10" s="57"/>
      <c r="S10" s="61" t="s">
        <v>147</v>
      </c>
      <c r="T10" s="58" t="s">
        <v>381</v>
      </c>
      <c r="U10" s="56">
        <f>LEN(D10)</f>
        <v>11</v>
      </c>
      <c r="V10" s="13">
        <f>LEN(E10)</f>
        <v>16</v>
      </c>
    </row>
    <row r="11" spans="1:24" hidden="1" x14ac:dyDescent="0.3">
      <c r="A11" s="51" t="s">
        <v>76</v>
      </c>
      <c r="B11" s="64" t="s">
        <v>23</v>
      </c>
      <c r="C11" s="51" t="s">
        <v>24</v>
      </c>
      <c r="D11" s="76" t="s">
        <v>169</v>
      </c>
      <c r="E11" s="51" t="s">
        <v>380</v>
      </c>
      <c r="F11" s="51" t="s">
        <v>382</v>
      </c>
      <c r="G11" s="69" t="s">
        <v>399</v>
      </c>
      <c r="H11" s="52" t="str">
        <f>HYPERLINK(CONCATENATE("http://mail.uncc.edu/owa/calendar/",D11,"@uncc.edu/Calendar/calendar.html"),"View")</f>
        <v>View</v>
      </c>
      <c r="I11" s="51">
        <v>0</v>
      </c>
      <c r="J11" s="53"/>
      <c r="K11" s="53"/>
      <c r="L11" s="54"/>
      <c r="M11" s="51"/>
      <c r="N11" s="51"/>
      <c r="O11" s="51"/>
      <c r="P11" s="51"/>
      <c r="Q11" s="51"/>
      <c r="R11" s="51"/>
      <c r="S11" s="54" t="s">
        <v>147</v>
      </c>
      <c r="T11" s="55" t="s">
        <v>381</v>
      </c>
      <c r="U11" s="56">
        <f>LEN(D11)</f>
        <v>11</v>
      </c>
      <c r="V11" s="13">
        <f>LEN(E11)</f>
        <v>16</v>
      </c>
    </row>
    <row r="12" spans="1:24" hidden="1" x14ac:dyDescent="0.3">
      <c r="A12" s="57" t="s">
        <v>76</v>
      </c>
      <c r="B12" s="57" t="s">
        <v>34</v>
      </c>
      <c r="C12" s="57" t="s">
        <v>24</v>
      </c>
      <c r="D12" s="57" t="s">
        <v>170</v>
      </c>
      <c r="E12" s="57" t="s">
        <v>171</v>
      </c>
      <c r="F12" s="57" t="s">
        <v>150</v>
      </c>
      <c r="G12" s="69" t="str">
        <f>HYPERLINK("http://gdlp01.c-wss.com/gds/2/0300006942/03/hfm50-hfm52-hfm500-im3-n-en.pdf","vixia5")</f>
        <v>vixia5</v>
      </c>
      <c r="H12" s="69" t="str">
        <f>HYPERLINK(CONCATENATE("http://mail.uncc.edu/owa/calendar/",D12,"@uncc.edu/Calendar/calendar.html"),"View")</f>
        <v>View</v>
      </c>
      <c r="I12" s="57">
        <v>72</v>
      </c>
      <c r="J12" s="69" t="s">
        <v>81</v>
      </c>
      <c r="K12" s="60"/>
      <c r="L12" s="57" t="s">
        <v>152</v>
      </c>
      <c r="M12" s="57" t="s">
        <v>153</v>
      </c>
      <c r="N12" s="57" t="s">
        <v>172</v>
      </c>
      <c r="O12" s="77" t="s">
        <v>173</v>
      </c>
      <c r="P12" s="57" t="s">
        <v>174</v>
      </c>
      <c r="Q12" s="57"/>
      <c r="R12" s="57"/>
      <c r="S12" s="61" t="s">
        <v>147</v>
      </c>
      <c r="T12" s="58"/>
      <c r="U12" s="56">
        <f>LEN(D12)</f>
        <v>11</v>
      </c>
      <c r="V12" s="13">
        <f>LEN(E12)</f>
        <v>21</v>
      </c>
    </row>
    <row r="13" spans="1:24" hidden="1" x14ac:dyDescent="0.3">
      <c r="A13" s="51" t="s">
        <v>76</v>
      </c>
      <c r="B13" s="51" t="s">
        <v>34</v>
      </c>
      <c r="C13" s="51" t="s">
        <v>24</v>
      </c>
      <c r="D13" s="51" t="s">
        <v>175</v>
      </c>
      <c r="E13" s="51" t="s">
        <v>176</v>
      </c>
      <c r="F13" s="51" t="s">
        <v>150</v>
      </c>
      <c r="G13" s="65" t="str">
        <f>HYPERLINK("http://gdlp01.c-wss.com/gds/9/0300004619/01/HFM40_HFM41_HFM400_IM_N_EN.pdf","vixia4")</f>
        <v>vixia4</v>
      </c>
      <c r="H13" s="52" t="str">
        <f>HYPERLINK(CONCATENATE("http://mail.uncc.edu/owa/calendar/",D13,"@uncc.edu/Calendar/calendar.html"),"View")</f>
        <v>View</v>
      </c>
      <c r="I13" s="51">
        <v>72</v>
      </c>
      <c r="J13" s="65" t="s">
        <v>81</v>
      </c>
      <c r="K13" s="53"/>
      <c r="L13" s="51" t="s">
        <v>152</v>
      </c>
      <c r="M13" s="51" t="s">
        <v>153</v>
      </c>
      <c r="N13" s="51" t="s">
        <v>172</v>
      </c>
      <c r="O13" s="78" t="s">
        <v>173</v>
      </c>
      <c r="P13" s="51" t="s">
        <v>174</v>
      </c>
      <c r="Q13" s="51"/>
      <c r="R13" s="51"/>
      <c r="S13" s="54" t="s">
        <v>147</v>
      </c>
      <c r="T13" s="55"/>
      <c r="U13" s="56">
        <f>LEN(D13)</f>
        <v>11</v>
      </c>
      <c r="V13" s="13">
        <f>LEN(E13)</f>
        <v>21</v>
      </c>
    </row>
    <row r="14" spans="1:24" hidden="1" x14ac:dyDescent="0.3">
      <c r="A14" s="73" t="s">
        <v>76</v>
      </c>
      <c r="B14" s="73" t="s">
        <v>34</v>
      </c>
      <c r="C14" s="73" t="s">
        <v>24</v>
      </c>
      <c r="D14" s="73" t="s">
        <v>177</v>
      </c>
      <c r="E14" s="75" t="s">
        <v>178</v>
      </c>
      <c r="F14" s="73" t="s">
        <v>150</v>
      </c>
      <c r="G14" s="69" t="s">
        <v>179</v>
      </c>
      <c r="H14" s="79" t="s">
        <v>180</v>
      </c>
      <c r="I14" s="57">
        <v>72</v>
      </c>
      <c r="J14" s="69" t="s">
        <v>81</v>
      </c>
      <c r="K14" s="74" t="s">
        <v>152</v>
      </c>
      <c r="L14" s="57" t="s">
        <v>152</v>
      </c>
      <c r="M14" s="74" t="s">
        <v>153</v>
      </c>
      <c r="N14" s="74" t="s">
        <v>181</v>
      </c>
      <c r="O14" s="74" t="s">
        <v>400</v>
      </c>
      <c r="P14" s="74" t="s">
        <v>174</v>
      </c>
      <c r="Q14" s="57"/>
      <c r="R14" s="51"/>
      <c r="S14" s="54" t="s">
        <v>147</v>
      </c>
      <c r="T14" s="58" t="s">
        <v>184</v>
      </c>
      <c r="U14" s="56">
        <v>11</v>
      </c>
      <c r="V14" s="13">
        <f>LEN(E14)</f>
        <v>19</v>
      </c>
    </row>
    <row r="15" spans="1:24" hidden="1" x14ac:dyDescent="0.3">
      <c r="A15" s="75" t="s">
        <v>76</v>
      </c>
      <c r="B15" s="75" t="s">
        <v>34</v>
      </c>
      <c r="C15" s="75" t="s">
        <v>24</v>
      </c>
      <c r="D15" s="75" t="s">
        <v>182</v>
      </c>
      <c r="E15" s="75" t="s">
        <v>183</v>
      </c>
      <c r="F15" s="75" t="s">
        <v>150</v>
      </c>
      <c r="G15" s="65" t="s">
        <v>179</v>
      </c>
      <c r="H15" s="52" t="str">
        <f>HYPERLINK(CONCATENATE("http://mail.uncc.edu/owa/calendar/",D15,"@uncc.edu/Calendar/calendar.html"),"View")</f>
        <v>View</v>
      </c>
      <c r="I15" s="51">
        <v>72</v>
      </c>
      <c r="J15" s="65" t="s">
        <v>81</v>
      </c>
      <c r="K15" s="53"/>
      <c r="L15" s="76" t="s">
        <v>152</v>
      </c>
      <c r="M15" s="76" t="s">
        <v>153</v>
      </c>
      <c r="N15" s="76" t="s">
        <v>181</v>
      </c>
      <c r="O15" s="74" t="s">
        <v>400</v>
      </c>
      <c r="P15" s="76" t="s">
        <v>174</v>
      </c>
      <c r="Q15" s="51"/>
      <c r="R15" s="51"/>
      <c r="S15" s="54" t="s">
        <v>147</v>
      </c>
      <c r="T15" s="55" t="s">
        <v>184</v>
      </c>
      <c r="U15" s="56">
        <f>LEN(D15)</f>
        <v>11</v>
      </c>
      <c r="V15" s="13">
        <f>LEN(E15)</f>
        <v>19</v>
      </c>
    </row>
    <row r="16" spans="1:24" hidden="1" x14ac:dyDescent="0.3">
      <c r="A16" s="57" t="s">
        <v>22</v>
      </c>
      <c r="B16" s="61" t="s">
        <v>23</v>
      </c>
      <c r="C16" s="57" t="s">
        <v>24</v>
      </c>
      <c r="D16" s="57" t="s">
        <v>185</v>
      </c>
      <c r="E16" s="57" t="s">
        <v>186</v>
      </c>
      <c r="F16" s="57" t="s">
        <v>187</v>
      </c>
      <c r="G16" s="59" t="s">
        <v>188</v>
      </c>
      <c r="H16" s="59" t="str">
        <f>HYPERLINK(CONCATENATE("http://mail.uncc.edu/owa/calendar/",D16,"@uncc.edu/Calendar/calendar.html"),"View")</f>
        <v>View</v>
      </c>
      <c r="I16" s="57">
        <v>0</v>
      </c>
      <c r="J16" s="80"/>
      <c r="K16" s="60"/>
      <c r="L16" s="57" t="s">
        <v>152</v>
      </c>
      <c r="M16" s="57" t="s">
        <v>153</v>
      </c>
      <c r="N16" s="57" t="s">
        <v>172</v>
      </c>
      <c r="O16" s="81" t="s">
        <v>189</v>
      </c>
      <c r="P16" s="57" t="s">
        <v>174</v>
      </c>
      <c r="Q16" s="57"/>
      <c r="R16" s="57"/>
      <c r="S16" s="61" t="s">
        <v>147</v>
      </c>
      <c r="T16" s="58"/>
      <c r="U16" s="56">
        <f>LEN(D16)</f>
        <v>11</v>
      </c>
      <c r="V16" s="13">
        <f>LEN(E16)</f>
        <v>21</v>
      </c>
    </row>
    <row r="17" spans="1:22" hidden="1" x14ac:dyDescent="0.3">
      <c r="A17" s="51" t="s">
        <v>22</v>
      </c>
      <c r="B17" s="54" t="s">
        <v>23</v>
      </c>
      <c r="C17" s="51" t="s">
        <v>24</v>
      </c>
      <c r="D17" s="51" t="s">
        <v>191</v>
      </c>
      <c r="E17" s="51" t="s">
        <v>192</v>
      </c>
      <c r="F17" s="51" t="s">
        <v>187</v>
      </c>
      <c r="G17" s="52" t="s">
        <v>193</v>
      </c>
      <c r="H17" s="52" t="str">
        <f>HYPERLINK(CONCATENATE("http://mail.uncc.edu/owa/calendar/",D17,"@uncc.edu/Calendar/calendar.html"),"View")</f>
        <v>View</v>
      </c>
      <c r="I17" s="51">
        <v>0</v>
      </c>
      <c r="J17" s="82"/>
      <c r="K17" s="53"/>
      <c r="L17" s="51" t="s">
        <v>152</v>
      </c>
      <c r="M17" s="51" t="s">
        <v>153</v>
      </c>
      <c r="N17" s="51" t="s">
        <v>172</v>
      </c>
      <c r="O17" s="78" t="s">
        <v>173</v>
      </c>
      <c r="P17" s="51" t="s">
        <v>174</v>
      </c>
      <c r="Q17" s="51"/>
      <c r="R17" s="51"/>
      <c r="S17" s="54" t="s">
        <v>147</v>
      </c>
      <c r="T17" s="55"/>
      <c r="U17" s="56">
        <f>LEN(D17)</f>
        <v>11</v>
      </c>
      <c r="V17" s="13">
        <f>LEN(E17)</f>
        <v>21</v>
      </c>
    </row>
    <row r="18" spans="1:22" hidden="1" x14ac:dyDescent="0.3">
      <c r="A18" s="57" t="s">
        <v>76</v>
      </c>
      <c r="B18" s="57" t="s">
        <v>34</v>
      </c>
      <c r="C18" s="57" t="s">
        <v>24</v>
      </c>
      <c r="D18" s="57" t="s">
        <v>194</v>
      </c>
      <c r="E18" s="57" t="s">
        <v>195</v>
      </c>
      <c r="F18" s="57" t="s">
        <v>150</v>
      </c>
      <c r="G18" s="59" t="str">
        <f>HYPERLINK("http://gdlp01.c-wss.com/gds/9/0300004289/01/eosrt2i-eos550d-im2-en.pdf","rebel")</f>
        <v>rebel</v>
      </c>
      <c r="H18" s="59" t="str">
        <f>HYPERLINK(CONCATENATE("http://mail.uncc.edu/owa/calendar/",D18,"@uncc.edu/Calendar/calendar.html"),"View")</f>
        <v>View</v>
      </c>
      <c r="I18" s="57">
        <v>72</v>
      </c>
      <c r="J18" s="69" t="s">
        <v>81</v>
      </c>
      <c r="K18" s="60"/>
      <c r="L18" s="57" t="s">
        <v>152</v>
      </c>
      <c r="M18" s="57" t="s">
        <v>153</v>
      </c>
      <c r="N18" s="77" t="s">
        <v>181</v>
      </c>
      <c r="O18" s="77" t="s">
        <v>401</v>
      </c>
      <c r="P18" s="74"/>
      <c r="Q18" s="57"/>
      <c r="R18" s="57"/>
      <c r="S18" s="61" t="s">
        <v>147</v>
      </c>
      <c r="T18" s="58"/>
      <c r="U18" s="56">
        <f>LEN(D18)</f>
        <v>11</v>
      </c>
      <c r="V18" s="13">
        <f>LEN(E18)</f>
        <v>19</v>
      </c>
    </row>
    <row r="19" spans="1:22" hidden="1" x14ac:dyDescent="0.3">
      <c r="A19" s="51" t="s">
        <v>76</v>
      </c>
      <c r="B19" s="51" t="s">
        <v>34</v>
      </c>
      <c r="C19" s="51" t="s">
        <v>24</v>
      </c>
      <c r="D19" s="76" t="s">
        <v>196</v>
      </c>
      <c r="E19" s="51" t="s">
        <v>197</v>
      </c>
      <c r="F19" s="51" t="s">
        <v>150</v>
      </c>
      <c r="G19" s="83" t="s">
        <v>179</v>
      </c>
      <c r="H19" s="84" t="s">
        <v>180</v>
      </c>
      <c r="I19" s="51">
        <v>72</v>
      </c>
      <c r="J19" s="65" t="s">
        <v>81</v>
      </c>
      <c r="K19" s="76" t="s">
        <v>152</v>
      </c>
      <c r="L19" s="51" t="s">
        <v>152</v>
      </c>
      <c r="M19" s="76" t="s">
        <v>153</v>
      </c>
      <c r="N19" s="76" t="s">
        <v>181</v>
      </c>
      <c r="O19" s="76" t="s">
        <v>173</v>
      </c>
      <c r="P19" s="76" t="s">
        <v>174</v>
      </c>
      <c r="Q19" s="51"/>
      <c r="R19" s="51"/>
      <c r="S19" s="54" t="s">
        <v>147</v>
      </c>
      <c r="T19" s="55"/>
      <c r="U19" s="56">
        <v>11</v>
      </c>
      <c r="V19" s="13">
        <f>LEN(E19)</f>
        <v>19</v>
      </c>
    </row>
    <row r="20" spans="1:22" x14ac:dyDescent="0.3">
      <c r="A20" s="64" t="s">
        <v>22</v>
      </c>
      <c r="B20" s="64" t="s">
        <v>23</v>
      </c>
      <c r="C20" s="64" t="s">
        <v>24</v>
      </c>
      <c r="D20" s="64" t="s">
        <v>125</v>
      </c>
      <c r="E20" s="64" t="s">
        <v>126</v>
      </c>
      <c r="F20" s="64"/>
      <c r="G20" s="64"/>
      <c r="H20" s="66" t="str">
        <f>HYPERLINK(CONCATENATE("http://mail.uncc.edu/owa/calendar/",D20,"@uncc.edu/Calendar/calendar.html"),"View")</f>
        <v>View</v>
      </c>
      <c r="I20" s="64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4" t="s">
        <v>28</v>
      </c>
      <c r="T20" s="55" t="s">
        <v>88</v>
      </c>
      <c r="U20" s="56">
        <f>LEN(D20)</f>
        <v>12</v>
      </c>
      <c r="V20" s="13">
        <f>LEN(E20)</f>
        <v>25</v>
      </c>
    </row>
    <row r="21" spans="1:22" hidden="1" x14ac:dyDescent="0.3">
      <c r="A21" s="64" t="s">
        <v>22</v>
      </c>
      <c r="B21" s="64" t="s">
        <v>23</v>
      </c>
      <c r="C21" s="64" t="s">
        <v>24</v>
      </c>
      <c r="D21" s="51" t="s">
        <v>49</v>
      </c>
      <c r="E21" s="51" t="s">
        <v>50</v>
      </c>
      <c r="F21" s="51" t="s">
        <v>51</v>
      </c>
      <c r="G21" s="65" t="s">
        <v>383</v>
      </c>
      <c r="H21" s="66" t="str">
        <f>HYPERLINK(CONCATENATE("http://mail.uncc.edu/owa/calendar/",D21,"@uncc.edu/Calendar/calendar.html"),"View")</f>
        <v>View</v>
      </c>
      <c r="I21" s="51">
        <v>0</v>
      </c>
      <c r="J21" s="51"/>
      <c r="K21" s="51"/>
      <c r="L21" s="51"/>
      <c r="M21" s="51"/>
      <c r="N21" s="51"/>
      <c r="O21" s="51"/>
      <c r="P21" s="51"/>
      <c r="Q21" s="67"/>
      <c r="R21" s="51"/>
      <c r="S21" s="54" t="s">
        <v>147</v>
      </c>
      <c r="T21" s="58"/>
      <c r="U21" s="63">
        <f>LEN(D21)</f>
        <v>12</v>
      </c>
      <c r="V21" s="13">
        <f>LEN(E21)</f>
        <v>14</v>
      </c>
    </row>
    <row r="22" spans="1:22" hidden="1" x14ac:dyDescent="0.3">
      <c r="A22" s="68" t="s">
        <v>22</v>
      </c>
      <c r="B22" s="68" t="s">
        <v>23</v>
      </c>
      <c r="C22" s="68" t="s">
        <v>24</v>
      </c>
      <c r="D22" s="57" t="s">
        <v>53</v>
      </c>
      <c r="E22" s="57" t="s">
        <v>54</v>
      </c>
      <c r="F22" s="57" t="s">
        <v>51</v>
      </c>
      <c r="G22" s="69" t="s">
        <v>383</v>
      </c>
      <c r="H22" s="70" t="str">
        <f>HYPERLINK(CONCATENATE("http://mail.uncc.edu/owa/calendar/",D22,"@uncc.edu/Calendar/calendar.html"),"View")</f>
        <v>View</v>
      </c>
      <c r="I22" s="57">
        <v>0</v>
      </c>
      <c r="J22" s="57"/>
      <c r="K22" s="57"/>
      <c r="L22" s="57"/>
      <c r="M22" s="57"/>
      <c r="N22" s="57"/>
      <c r="O22" s="57"/>
      <c r="P22" s="57"/>
      <c r="Q22" s="71"/>
      <c r="R22" s="57"/>
      <c r="S22" s="54" t="s">
        <v>147</v>
      </c>
      <c r="T22" s="58"/>
      <c r="U22" s="72">
        <f>LEN(D22)</f>
        <v>12</v>
      </c>
      <c r="V22" s="13">
        <f>LEN(E22)</f>
        <v>14</v>
      </c>
    </row>
    <row r="23" spans="1:22" hidden="1" x14ac:dyDescent="0.3">
      <c r="A23" s="64" t="s">
        <v>22</v>
      </c>
      <c r="B23" s="64" t="s">
        <v>23</v>
      </c>
      <c r="C23" s="64" t="s">
        <v>24</v>
      </c>
      <c r="D23" s="64" t="s">
        <v>55</v>
      </c>
      <c r="E23" s="64" t="s">
        <v>56</v>
      </c>
      <c r="F23" s="64" t="s">
        <v>51</v>
      </c>
      <c r="G23" s="65" t="s">
        <v>383</v>
      </c>
      <c r="H23" s="70" t="str">
        <f>HYPERLINK(CONCATENATE("http://mail.uncc.edu/owa/calendar/",D23,"@uncc.edu/Calendar/calendar.html"),"View")</f>
        <v>View</v>
      </c>
      <c r="I23" s="64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4" t="s">
        <v>147</v>
      </c>
      <c r="T23" s="58"/>
      <c r="U23" s="56">
        <f>LEN(D23)</f>
        <v>12</v>
      </c>
      <c r="V23" s="13">
        <f>LEN(E23)</f>
        <v>13</v>
      </c>
    </row>
    <row r="24" spans="1:22" hidden="1" x14ac:dyDescent="0.3">
      <c r="A24" s="68" t="s">
        <v>22</v>
      </c>
      <c r="B24" s="68" t="s">
        <v>23</v>
      </c>
      <c r="C24" s="68" t="s">
        <v>24</v>
      </c>
      <c r="D24" s="57" t="s">
        <v>60</v>
      </c>
      <c r="E24" s="57" t="s">
        <v>61</v>
      </c>
      <c r="F24" s="57" t="s">
        <v>51</v>
      </c>
      <c r="G24" s="69" t="s">
        <v>383</v>
      </c>
      <c r="H24" s="70" t="str">
        <f>HYPERLINK(CONCATENATE("http://mail.uncc.edu/owa/calendar/",D24,"@uncc.edu/Calendar/calendar.html"),"View")</f>
        <v>View</v>
      </c>
      <c r="I24" s="57">
        <v>0</v>
      </c>
      <c r="J24" s="57"/>
      <c r="K24" s="57"/>
      <c r="L24" s="57"/>
      <c r="M24" s="57"/>
      <c r="N24" s="57"/>
      <c r="O24" s="57"/>
      <c r="P24" s="57"/>
      <c r="Q24" s="71"/>
      <c r="R24" s="57"/>
      <c r="S24" s="54" t="s">
        <v>147</v>
      </c>
      <c r="T24" s="58"/>
      <c r="U24" s="72">
        <f>LEN(D24)</f>
        <v>12</v>
      </c>
      <c r="V24" s="13">
        <f>LEN(E24)</f>
        <v>14</v>
      </c>
    </row>
    <row r="25" spans="1:22" hidden="1" x14ac:dyDescent="0.3">
      <c r="A25" s="64" t="s">
        <v>22</v>
      </c>
      <c r="B25" s="64" t="s">
        <v>23</v>
      </c>
      <c r="C25" s="64" t="s">
        <v>24</v>
      </c>
      <c r="D25" s="51" t="s">
        <v>64</v>
      </c>
      <c r="E25" s="51" t="s">
        <v>65</v>
      </c>
      <c r="F25" s="51" t="s">
        <v>51</v>
      </c>
      <c r="G25" s="65" t="s">
        <v>383</v>
      </c>
      <c r="H25" s="66" t="str">
        <f>HYPERLINK(CONCATENATE("http://mail.uncc.edu/owa/calendar/",D25,"@uncc.edu/Calendar/calendar.html"),"View")</f>
        <v>View</v>
      </c>
      <c r="I25" s="51">
        <v>0</v>
      </c>
      <c r="J25" s="51"/>
      <c r="K25" s="51"/>
      <c r="L25" s="51"/>
      <c r="M25" s="51"/>
      <c r="N25" s="51"/>
      <c r="O25" s="51"/>
      <c r="P25" s="51"/>
      <c r="Q25" s="67"/>
      <c r="R25" s="51"/>
      <c r="S25" s="54" t="s">
        <v>147</v>
      </c>
      <c r="T25" s="58"/>
      <c r="U25" s="63">
        <f>LEN(D25)</f>
        <v>12</v>
      </c>
      <c r="V25" s="13">
        <f>LEN(E25)</f>
        <v>14</v>
      </c>
    </row>
    <row r="26" spans="1:22" x14ac:dyDescent="0.3">
      <c r="A26" s="57" t="s">
        <v>22</v>
      </c>
      <c r="B26" s="57" t="s">
        <v>23</v>
      </c>
      <c r="C26" s="57" t="s">
        <v>24</v>
      </c>
      <c r="D26" s="57" t="s">
        <v>67</v>
      </c>
      <c r="E26" s="57" t="s">
        <v>68</v>
      </c>
      <c r="F26" s="57" t="s">
        <v>69</v>
      </c>
      <c r="G26" s="59" t="s">
        <v>70</v>
      </c>
      <c r="H26" s="57" t="s">
        <v>71</v>
      </c>
      <c r="I26" s="57">
        <v>0</v>
      </c>
      <c r="J26" s="57"/>
      <c r="K26" s="57"/>
      <c r="L26" s="60"/>
      <c r="M26" s="60"/>
      <c r="N26" s="60"/>
      <c r="O26" s="60"/>
      <c r="P26" s="57"/>
      <c r="Q26" s="57"/>
      <c r="R26" s="57"/>
      <c r="S26" s="61" t="s">
        <v>28</v>
      </c>
      <c r="T26" s="58" t="s">
        <v>398</v>
      </c>
      <c r="U26" s="56">
        <f>LEN(D26)</f>
        <v>11</v>
      </c>
      <c r="V26" s="13">
        <f>LEN(E26)</f>
        <v>15</v>
      </c>
    </row>
    <row r="27" spans="1:22" hidden="1" x14ac:dyDescent="0.3">
      <c r="A27" s="77" t="s">
        <v>22</v>
      </c>
      <c r="B27" s="77" t="s">
        <v>23</v>
      </c>
      <c r="C27" s="77" t="s">
        <v>24</v>
      </c>
      <c r="D27" s="77" t="s">
        <v>198</v>
      </c>
      <c r="E27" s="77" t="s">
        <v>199</v>
      </c>
      <c r="F27" s="77" t="s">
        <v>402</v>
      </c>
      <c r="G27" s="69" t="s">
        <v>403</v>
      </c>
      <c r="H27" s="59" t="str">
        <f>HYPERLINK(CONCATENATE("http://mail.uncc.edu/owa/calendar/",D27,"@uncc.edu/Calendar/calendar.html"),"View")</f>
        <v>View</v>
      </c>
      <c r="I27" s="77">
        <v>0</v>
      </c>
      <c r="J27" s="57"/>
      <c r="K27" s="57"/>
      <c r="L27" s="57"/>
      <c r="M27" s="57"/>
      <c r="N27" s="57"/>
      <c r="O27" s="57"/>
      <c r="P27" s="57"/>
      <c r="Q27" s="57"/>
      <c r="R27" s="57"/>
      <c r="S27" s="61" t="s">
        <v>147</v>
      </c>
      <c r="T27" s="58" t="s">
        <v>417</v>
      </c>
      <c r="U27" s="56">
        <f>LEN(D27)</f>
        <v>14</v>
      </c>
      <c r="V27" s="13">
        <f>LEN(E27)</f>
        <v>15</v>
      </c>
    </row>
    <row r="28" spans="1:22" x14ac:dyDescent="0.3">
      <c r="A28" s="51" t="s">
        <v>22</v>
      </c>
      <c r="B28" s="51" t="s">
        <v>23</v>
      </c>
      <c r="C28" s="51" t="s">
        <v>24</v>
      </c>
      <c r="D28" s="51" t="s">
        <v>72</v>
      </c>
      <c r="E28" s="51" t="s">
        <v>73</v>
      </c>
      <c r="F28" s="51" t="s">
        <v>74</v>
      </c>
      <c r="G28" s="52" t="s">
        <v>75</v>
      </c>
      <c r="H28" s="51" t="s">
        <v>71</v>
      </c>
      <c r="I28" s="51">
        <v>0</v>
      </c>
      <c r="J28" s="51"/>
      <c r="K28" s="51"/>
      <c r="L28" s="53"/>
      <c r="M28" s="53"/>
      <c r="N28" s="53"/>
      <c r="O28" s="53"/>
      <c r="P28" s="51"/>
      <c r="Q28" s="51"/>
      <c r="R28" s="51"/>
      <c r="S28" s="54" t="s">
        <v>28</v>
      </c>
      <c r="T28" s="55" t="s">
        <v>29</v>
      </c>
      <c r="U28" s="56">
        <f>LEN(D28)</f>
        <v>15</v>
      </c>
      <c r="V28" s="13">
        <f>LEN(E28)</f>
        <v>18</v>
      </c>
    </row>
    <row r="29" spans="1:22" hidden="1" x14ac:dyDescent="0.3">
      <c r="A29" s="51" t="s">
        <v>76</v>
      </c>
      <c r="B29" s="51" t="s">
        <v>34</v>
      </c>
      <c r="C29" s="51" t="s">
        <v>24</v>
      </c>
      <c r="D29" s="51" t="s">
        <v>200</v>
      </c>
      <c r="E29" s="51" t="s">
        <v>201</v>
      </c>
      <c r="F29" s="51" t="s">
        <v>202</v>
      </c>
      <c r="G29" s="65" t="s">
        <v>203</v>
      </c>
      <c r="H29" s="52" t="str">
        <f>HYPERLINK(CONCATENATE("http://mail.uncc.edu/owa/calendar/",D29,"@uncc.edu/Calendar/calendar.html"),"View")</f>
        <v>View</v>
      </c>
      <c r="I29" s="51">
        <v>72</v>
      </c>
      <c r="J29" s="65" t="s">
        <v>81</v>
      </c>
      <c r="K29" s="51"/>
      <c r="L29" s="51" t="s">
        <v>204</v>
      </c>
      <c r="M29" s="51" t="s">
        <v>205</v>
      </c>
      <c r="N29" s="51"/>
      <c r="O29" s="51"/>
      <c r="P29" s="51"/>
      <c r="Q29" s="51"/>
      <c r="R29" s="51"/>
      <c r="S29" s="54" t="s">
        <v>147</v>
      </c>
      <c r="T29" s="55" t="s">
        <v>29</v>
      </c>
      <c r="U29" s="56">
        <f>LEN(D29)</f>
        <v>10</v>
      </c>
      <c r="V29" s="13">
        <f>LEN(E29)</f>
        <v>23</v>
      </c>
    </row>
    <row r="30" spans="1:22" hidden="1" x14ac:dyDescent="0.3">
      <c r="A30" s="57" t="s">
        <v>76</v>
      </c>
      <c r="B30" s="57" t="s">
        <v>34</v>
      </c>
      <c r="C30" s="57" t="s">
        <v>24</v>
      </c>
      <c r="D30" s="57" t="s">
        <v>206</v>
      </c>
      <c r="E30" s="57" t="s">
        <v>207</v>
      </c>
      <c r="F30" s="57" t="s">
        <v>202</v>
      </c>
      <c r="G30" s="65" t="s">
        <v>203</v>
      </c>
      <c r="H30" s="59" t="str">
        <f>HYPERLINK(CONCATENATE("http://mail.uncc.edu/owa/calendar/",D30,"@uncc.edu/Calendar/calendar.html"),"View")</f>
        <v>View</v>
      </c>
      <c r="I30" s="57">
        <v>72</v>
      </c>
      <c r="J30" s="69" t="s">
        <v>81</v>
      </c>
      <c r="K30" s="57"/>
      <c r="L30" s="57" t="s">
        <v>204</v>
      </c>
      <c r="M30" s="57" t="s">
        <v>205</v>
      </c>
      <c r="N30" s="57"/>
      <c r="O30" s="57"/>
      <c r="P30" s="57"/>
      <c r="Q30" s="57"/>
      <c r="R30" s="57"/>
      <c r="S30" s="61" t="s">
        <v>147</v>
      </c>
      <c r="T30" s="58" t="s">
        <v>29</v>
      </c>
      <c r="U30" s="56">
        <f>LEN(D30)</f>
        <v>10</v>
      </c>
      <c r="V30" s="13">
        <v>20</v>
      </c>
    </row>
    <row r="31" spans="1:22" hidden="1" x14ac:dyDescent="0.3">
      <c r="A31" s="51" t="s">
        <v>76</v>
      </c>
      <c r="B31" s="51" t="s">
        <v>34</v>
      </c>
      <c r="C31" s="51" t="s">
        <v>24</v>
      </c>
      <c r="D31" s="51" t="s">
        <v>208</v>
      </c>
      <c r="E31" s="51" t="s">
        <v>209</v>
      </c>
      <c r="F31" s="51" t="s">
        <v>202</v>
      </c>
      <c r="G31" s="65" t="s">
        <v>203</v>
      </c>
      <c r="H31" s="52" t="str">
        <f>HYPERLINK(CONCATENATE("http://mail.uncc.edu/owa/calendar/",D31,"@uncc.edu/Calendar/calendar.html"),"View")</f>
        <v>View</v>
      </c>
      <c r="I31" s="51">
        <v>72</v>
      </c>
      <c r="J31" s="65" t="s">
        <v>81</v>
      </c>
      <c r="K31" s="51"/>
      <c r="L31" s="51" t="s">
        <v>204</v>
      </c>
      <c r="M31" s="51" t="s">
        <v>205</v>
      </c>
      <c r="N31" s="51"/>
      <c r="O31" s="51"/>
      <c r="P31" s="51"/>
      <c r="Q31" s="51"/>
      <c r="R31" s="51"/>
      <c r="S31" s="54" t="s">
        <v>147</v>
      </c>
      <c r="T31" s="55" t="s">
        <v>29</v>
      </c>
      <c r="U31" s="56">
        <f>LEN(D31)</f>
        <v>10</v>
      </c>
      <c r="V31" s="13">
        <f>LEN(E31)</f>
        <v>23</v>
      </c>
    </row>
    <row r="32" spans="1:22" hidden="1" x14ac:dyDescent="0.3">
      <c r="A32" s="57" t="s">
        <v>76</v>
      </c>
      <c r="B32" s="57" t="s">
        <v>34</v>
      </c>
      <c r="C32" s="57" t="s">
        <v>24</v>
      </c>
      <c r="D32" s="57" t="s">
        <v>210</v>
      </c>
      <c r="E32" s="57" t="s">
        <v>211</v>
      </c>
      <c r="F32" s="57" t="s">
        <v>202</v>
      </c>
      <c r="G32" s="65" t="s">
        <v>203</v>
      </c>
      <c r="H32" s="59" t="str">
        <f>HYPERLINK(CONCATENATE("http://mail.uncc.edu/owa/calendar/",D32,"@uncc.edu/Calendar/calendar.html"),"View")</f>
        <v>View</v>
      </c>
      <c r="I32" s="57">
        <v>72</v>
      </c>
      <c r="J32" s="69" t="s">
        <v>81</v>
      </c>
      <c r="K32" s="57"/>
      <c r="L32" s="57" t="s">
        <v>204</v>
      </c>
      <c r="M32" s="57" t="s">
        <v>205</v>
      </c>
      <c r="N32" s="57"/>
      <c r="O32" s="57"/>
      <c r="P32" s="57"/>
      <c r="Q32" s="57"/>
      <c r="R32" s="57"/>
      <c r="S32" s="61" t="s">
        <v>147</v>
      </c>
      <c r="T32" s="58" t="s">
        <v>29</v>
      </c>
      <c r="U32" s="56">
        <f>LEN(D32)</f>
        <v>10</v>
      </c>
      <c r="V32" s="13">
        <f>LEN(E32)</f>
        <v>23</v>
      </c>
    </row>
    <row r="33" spans="1:23" hidden="1" x14ac:dyDescent="0.3">
      <c r="A33" s="51" t="s">
        <v>76</v>
      </c>
      <c r="B33" s="51" t="s">
        <v>34</v>
      </c>
      <c r="C33" s="51" t="s">
        <v>24</v>
      </c>
      <c r="D33" s="51" t="s">
        <v>212</v>
      </c>
      <c r="E33" s="51" t="s">
        <v>213</v>
      </c>
      <c r="F33" s="51" t="s">
        <v>202</v>
      </c>
      <c r="G33" s="65" t="s">
        <v>203</v>
      </c>
      <c r="H33" s="52" t="str">
        <f>HYPERLINK(CONCATENATE("http://mail.uncc.edu/owa/calendar/",D33,"@uncc.edu/Calendar/calendar.html"),"View")</f>
        <v>View</v>
      </c>
      <c r="I33" s="51">
        <v>72</v>
      </c>
      <c r="J33" s="65" t="s">
        <v>81</v>
      </c>
      <c r="K33" s="51"/>
      <c r="L33" s="51" t="s">
        <v>204</v>
      </c>
      <c r="M33" s="51" t="s">
        <v>205</v>
      </c>
      <c r="N33" s="51"/>
      <c r="O33" s="51"/>
      <c r="P33" s="51"/>
      <c r="Q33" s="51"/>
      <c r="R33" s="51"/>
      <c r="S33" s="54" t="s">
        <v>147</v>
      </c>
      <c r="T33" s="55" t="s">
        <v>29</v>
      </c>
      <c r="U33" s="56">
        <f>LEN(D33)</f>
        <v>10</v>
      </c>
      <c r="V33" s="13">
        <f>LEN(E33)</f>
        <v>23</v>
      </c>
    </row>
    <row r="34" spans="1:23" hidden="1" x14ac:dyDescent="0.3">
      <c r="A34" s="57" t="s">
        <v>76</v>
      </c>
      <c r="B34" s="57" t="s">
        <v>34</v>
      </c>
      <c r="C34" s="57" t="s">
        <v>24</v>
      </c>
      <c r="D34" s="57" t="s">
        <v>214</v>
      </c>
      <c r="E34" s="57" t="s">
        <v>215</v>
      </c>
      <c r="F34" s="57" t="s">
        <v>202</v>
      </c>
      <c r="G34" s="65" t="s">
        <v>203</v>
      </c>
      <c r="H34" s="59" t="str">
        <f>HYPERLINK(CONCATENATE("http://mail.uncc.edu/owa/calendar/",D34,"@uncc.edu/Calendar/calendar.html"),"View")</f>
        <v>View</v>
      </c>
      <c r="I34" s="57">
        <v>72</v>
      </c>
      <c r="J34" s="69" t="s">
        <v>81</v>
      </c>
      <c r="K34" s="57"/>
      <c r="L34" s="57" t="s">
        <v>204</v>
      </c>
      <c r="M34" s="57" t="s">
        <v>205</v>
      </c>
      <c r="N34" s="57"/>
      <c r="O34" s="57"/>
      <c r="P34" s="57"/>
      <c r="Q34" s="57"/>
      <c r="R34" s="57"/>
      <c r="S34" s="61" t="s">
        <v>147</v>
      </c>
      <c r="T34" s="58" t="s">
        <v>29</v>
      </c>
      <c r="U34" s="56">
        <f>LEN(D34)</f>
        <v>10</v>
      </c>
      <c r="V34" s="13">
        <f>LEN(E34)</f>
        <v>23</v>
      </c>
    </row>
    <row r="35" spans="1:23" hidden="1" x14ac:dyDescent="0.3">
      <c r="A35" s="51" t="s">
        <v>76</v>
      </c>
      <c r="B35" s="51" t="s">
        <v>34</v>
      </c>
      <c r="C35" s="51" t="s">
        <v>24</v>
      </c>
      <c r="D35" s="51" t="s">
        <v>216</v>
      </c>
      <c r="E35" s="51" t="s">
        <v>217</v>
      </c>
      <c r="F35" s="51" t="s">
        <v>79</v>
      </c>
      <c r="G35" s="65" t="s">
        <v>80</v>
      </c>
      <c r="H35" s="52" t="str">
        <f>HYPERLINK(CONCATENATE("http://mail.uncc.edu/owa/calendar/",D35,"@uncc.edu/Calendar/calendar.html"),"View")</f>
        <v>View</v>
      </c>
      <c r="I35" s="51">
        <v>72</v>
      </c>
      <c r="J35" s="52" t="s">
        <v>81</v>
      </c>
      <c r="K35" s="51"/>
      <c r="L35" s="76" t="s">
        <v>82</v>
      </c>
      <c r="M35" s="51" t="s">
        <v>83</v>
      </c>
      <c r="N35" s="51" t="s">
        <v>84</v>
      </c>
      <c r="O35" s="51" t="s">
        <v>85</v>
      </c>
      <c r="P35" s="51" t="s">
        <v>86</v>
      </c>
      <c r="Q35" s="51" t="s">
        <v>87</v>
      </c>
      <c r="R35" s="51"/>
      <c r="S35" s="54" t="s">
        <v>147</v>
      </c>
      <c r="T35" s="55" t="s">
        <v>29</v>
      </c>
      <c r="U35" s="56">
        <f>LEN(D35)</f>
        <v>13</v>
      </c>
      <c r="V35" s="13">
        <f>LEN(E35)</f>
        <v>14</v>
      </c>
    </row>
    <row r="36" spans="1:23" hidden="1" x14ac:dyDescent="0.3">
      <c r="A36" s="57" t="s">
        <v>76</v>
      </c>
      <c r="B36" s="57" t="s">
        <v>34</v>
      </c>
      <c r="C36" s="57" t="s">
        <v>24</v>
      </c>
      <c r="D36" s="57" t="s">
        <v>218</v>
      </c>
      <c r="E36" s="57" t="s">
        <v>219</v>
      </c>
      <c r="F36" s="57" t="s">
        <v>79</v>
      </c>
      <c r="G36" s="65" t="s">
        <v>80</v>
      </c>
      <c r="H36" s="59" t="str">
        <f>HYPERLINK(CONCATENATE("http://mail.uncc.edu/owa/calendar/",D36,"@uncc.edu/Calendar/calendar.html"),"View")</f>
        <v>View</v>
      </c>
      <c r="I36" s="57">
        <v>72</v>
      </c>
      <c r="J36" s="59" t="s">
        <v>81</v>
      </c>
      <c r="K36" s="57"/>
      <c r="L36" s="74" t="s">
        <v>82</v>
      </c>
      <c r="M36" s="57" t="s">
        <v>83</v>
      </c>
      <c r="N36" s="57" t="s">
        <v>84</v>
      </c>
      <c r="O36" s="57" t="s">
        <v>85</v>
      </c>
      <c r="P36" s="57" t="s">
        <v>86</v>
      </c>
      <c r="Q36" s="57" t="s">
        <v>87</v>
      </c>
      <c r="R36" s="57"/>
      <c r="S36" s="61" t="s">
        <v>147</v>
      </c>
      <c r="T36" s="58" t="s">
        <v>29</v>
      </c>
      <c r="U36" s="56">
        <f>LEN(D36)</f>
        <v>13</v>
      </c>
      <c r="V36" s="13">
        <f>LEN(E36)</f>
        <v>14</v>
      </c>
    </row>
    <row r="37" spans="1:23" x14ac:dyDescent="0.3">
      <c r="A37" s="51" t="s">
        <v>76</v>
      </c>
      <c r="B37" s="51" t="s">
        <v>34</v>
      </c>
      <c r="C37" s="51" t="s">
        <v>24</v>
      </c>
      <c r="D37" s="51" t="s">
        <v>77</v>
      </c>
      <c r="E37" s="51" t="s">
        <v>78</v>
      </c>
      <c r="F37" s="51" t="s">
        <v>79</v>
      </c>
      <c r="G37" s="65" t="s">
        <v>80</v>
      </c>
      <c r="H37" s="52" t="str">
        <f>HYPERLINK(CONCATENATE("http://mail.uncc.edu/owa/calendar/",D37,"@uncc.edu/Calendar/calendar.html"),"View")</f>
        <v>View</v>
      </c>
      <c r="I37" s="51">
        <v>72</v>
      </c>
      <c r="J37" s="52" t="s">
        <v>81</v>
      </c>
      <c r="K37" s="51"/>
      <c r="L37" s="76" t="s">
        <v>82</v>
      </c>
      <c r="M37" s="51" t="s">
        <v>83</v>
      </c>
      <c r="N37" s="51" t="s">
        <v>84</v>
      </c>
      <c r="O37" s="51" t="s">
        <v>85</v>
      </c>
      <c r="P37" s="51" t="s">
        <v>86</v>
      </c>
      <c r="Q37" s="51" t="s">
        <v>87</v>
      </c>
      <c r="R37" s="51"/>
      <c r="S37" s="54" t="s">
        <v>404</v>
      </c>
      <c r="T37" s="55" t="s">
        <v>88</v>
      </c>
      <c r="U37" s="56">
        <f>LEN(D37)</f>
        <v>13</v>
      </c>
      <c r="V37" s="13">
        <f>LEN(E37)</f>
        <v>14</v>
      </c>
    </row>
    <row r="38" spans="1:23" x14ac:dyDescent="0.3">
      <c r="A38" s="57" t="s">
        <v>76</v>
      </c>
      <c r="B38" s="57" t="s">
        <v>34</v>
      </c>
      <c r="C38" s="57" t="s">
        <v>24</v>
      </c>
      <c r="D38" s="57" t="s">
        <v>89</v>
      </c>
      <c r="E38" s="57" t="s">
        <v>90</v>
      </c>
      <c r="F38" s="57" t="s">
        <v>79</v>
      </c>
      <c r="G38" s="65" t="s">
        <v>80</v>
      </c>
      <c r="H38" s="59" t="str">
        <f>HYPERLINK(CONCATENATE("http://mail.uncc.edu/owa/calendar/",D38,"@uncc.edu/Calendar/calendar.html"),"View")</f>
        <v>View</v>
      </c>
      <c r="I38" s="57">
        <v>72</v>
      </c>
      <c r="J38" s="59" t="s">
        <v>81</v>
      </c>
      <c r="K38" s="57"/>
      <c r="L38" s="74" t="s">
        <v>82</v>
      </c>
      <c r="M38" s="57" t="s">
        <v>83</v>
      </c>
      <c r="N38" s="57" t="s">
        <v>84</v>
      </c>
      <c r="O38" s="57" t="s">
        <v>85</v>
      </c>
      <c r="P38" s="57" t="s">
        <v>86</v>
      </c>
      <c r="Q38" s="57" t="s">
        <v>87</v>
      </c>
      <c r="R38" s="57"/>
      <c r="S38" s="54" t="s">
        <v>404</v>
      </c>
      <c r="T38" s="55" t="s">
        <v>88</v>
      </c>
      <c r="U38" s="56">
        <f>LEN(D38)</f>
        <v>13</v>
      </c>
      <c r="V38" s="13">
        <f>LEN(E38)</f>
        <v>14</v>
      </c>
    </row>
    <row r="39" spans="1:23" hidden="1" x14ac:dyDescent="0.3">
      <c r="A39" s="77" t="s">
        <v>76</v>
      </c>
      <c r="B39" s="77" t="s">
        <v>34</v>
      </c>
      <c r="C39" s="77" t="s">
        <v>24</v>
      </c>
      <c r="D39" s="77" t="s">
        <v>220</v>
      </c>
      <c r="E39" s="77" t="s">
        <v>221</v>
      </c>
      <c r="F39" s="77" t="s">
        <v>134</v>
      </c>
      <c r="G39" s="59" t="s">
        <v>222</v>
      </c>
      <c r="H39" s="59" t="str">
        <f>HYPERLINK(CONCATENATE("http://mail.uncc.edu/owa/calendar/",D39,"@uncc.edu/Calendar/calendar.html"),"View")</f>
        <v>View</v>
      </c>
      <c r="I39" s="77">
        <v>72</v>
      </c>
      <c r="J39" s="59" t="s">
        <v>81</v>
      </c>
      <c r="K39" s="57"/>
      <c r="L39" s="57" t="s">
        <v>94</v>
      </c>
      <c r="M39" s="57" t="s">
        <v>223</v>
      </c>
      <c r="N39" s="57" t="s">
        <v>224</v>
      </c>
      <c r="O39" s="57" t="s">
        <v>225</v>
      </c>
      <c r="P39" s="57" t="s">
        <v>226</v>
      </c>
      <c r="Q39" s="57"/>
      <c r="R39" s="57"/>
      <c r="S39" s="61" t="s">
        <v>147</v>
      </c>
      <c r="T39" s="58" t="s">
        <v>29</v>
      </c>
      <c r="U39" s="56">
        <f>LEN(D39)</f>
        <v>9</v>
      </c>
      <c r="V39" s="13">
        <f>LEN(E39)</f>
        <v>25</v>
      </c>
    </row>
    <row r="40" spans="1:23" hidden="1" x14ac:dyDescent="0.3">
      <c r="A40" s="77" t="s">
        <v>76</v>
      </c>
      <c r="B40" s="77" t="s">
        <v>34</v>
      </c>
      <c r="C40" s="77" t="s">
        <v>24</v>
      </c>
      <c r="D40" s="77" t="s">
        <v>227</v>
      </c>
      <c r="E40" s="77" t="s">
        <v>228</v>
      </c>
      <c r="F40" s="77" t="s">
        <v>134</v>
      </c>
      <c r="G40" s="59" t="s">
        <v>222</v>
      </c>
      <c r="H40" s="59" t="str">
        <f>HYPERLINK(CONCATENATE("http://mail.uncc.edu/owa/calendar/",D40,"@uncc.edu/Calendar/calendar.html"),"View")</f>
        <v>View</v>
      </c>
      <c r="I40" s="77">
        <v>72</v>
      </c>
      <c r="J40" s="59" t="s">
        <v>81</v>
      </c>
      <c r="K40" s="57"/>
      <c r="L40" s="57" t="s">
        <v>94</v>
      </c>
      <c r="M40" s="57" t="s">
        <v>223</v>
      </c>
      <c r="N40" s="57" t="s">
        <v>224</v>
      </c>
      <c r="O40" s="57" t="s">
        <v>225</v>
      </c>
      <c r="P40" s="57" t="s">
        <v>226</v>
      </c>
      <c r="Q40" s="57"/>
      <c r="R40" s="57"/>
      <c r="S40" s="61" t="s">
        <v>147</v>
      </c>
      <c r="T40" s="58" t="s">
        <v>229</v>
      </c>
      <c r="U40" s="56">
        <f>LEN(D40)</f>
        <v>9</v>
      </c>
      <c r="V40" s="13">
        <f>LEN(E40)</f>
        <v>25</v>
      </c>
    </row>
    <row r="41" spans="1:23" hidden="1" x14ac:dyDescent="0.3">
      <c r="A41" s="78" t="s">
        <v>76</v>
      </c>
      <c r="B41" s="78" t="s">
        <v>34</v>
      </c>
      <c r="C41" s="78" t="s">
        <v>24</v>
      </c>
      <c r="D41" s="78" t="s">
        <v>230</v>
      </c>
      <c r="E41" s="78" t="s">
        <v>231</v>
      </c>
      <c r="F41" s="78" t="s">
        <v>134</v>
      </c>
      <c r="G41" s="59" t="s">
        <v>222</v>
      </c>
      <c r="H41" s="52" t="str">
        <f>HYPERLINK(CONCATENATE("http://mail.uncc.edu/owa/calendar/",D41,"@uncc.edu/Calendar/calendar.html"),"View")</f>
        <v>View</v>
      </c>
      <c r="I41" s="78">
        <v>72</v>
      </c>
      <c r="J41" s="52" t="s">
        <v>81</v>
      </c>
      <c r="K41" s="51"/>
      <c r="L41" s="51" t="s">
        <v>94</v>
      </c>
      <c r="M41" s="51" t="s">
        <v>223</v>
      </c>
      <c r="N41" s="51" t="s">
        <v>224</v>
      </c>
      <c r="O41" s="51" t="s">
        <v>225</v>
      </c>
      <c r="P41" s="51" t="s">
        <v>226</v>
      </c>
      <c r="Q41" s="51"/>
      <c r="R41" s="51"/>
      <c r="S41" s="54" t="s">
        <v>147</v>
      </c>
      <c r="T41" s="55" t="s">
        <v>229</v>
      </c>
      <c r="U41" s="56">
        <f>LEN(D41)</f>
        <v>9</v>
      </c>
      <c r="V41" s="13">
        <f>LEN(E41)</f>
        <v>25</v>
      </c>
    </row>
    <row r="42" spans="1:23" x14ac:dyDescent="0.3">
      <c r="A42" s="75" t="s">
        <v>76</v>
      </c>
      <c r="B42" s="75" t="s">
        <v>34</v>
      </c>
      <c r="C42" s="75" t="s">
        <v>24</v>
      </c>
      <c r="D42" s="76" t="s">
        <v>230</v>
      </c>
      <c r="E42" s="75" t="s">
        <v>405</v>
      </c>
      <c r="F42" s="75" t="s">
        <v>92</v>
      </c>
      <c r="G42" s="95" t="s">
        <v>93</v>
      </c>
      <c r="H42" s="52" t="str">
        <f>HYPERLINK(CONCATENATE("http://mail.uncc.edu/owa/calendar/",D42,"@uncc.edu/Calendar/calendar.html"),"View")</f>
        <v>View</v>
      </c>
      <c r="I42" s="75">
        <v>72</v>
      </c>
      <c r="J42" s="83" t="s">
        <v>81</v>
      </c>
      <c r="K42" s="51"/>
      <c r="L42" s="51" t="s">
        <v>94</v>
      </c>
      <c r="M42" s="51" t="s">
        <v>95</v>
      </c>
      <c r="N42" s="51" t="s">
        <v>96</v>
      </c>
      <c r="O42" s="51" t="s">
        <v>97</v>
      </c>
      <c r="P42" s="51"/>
      <c r="Q42" s="51"/>
      <c r="R42" s="51"/>
      <c r="S42" s="54" t="s">
        <v>28</v>
      </c>
      <c r="T42" s="85" t="s">
        <v>98</v>
      </c>
      <c r="U42" s="56">
        <f>LEN(D42)</f>
        <v>9</v>
      </c>
      <c r="V42" s="13">
        <f>LEN(E42)</f>
        <v>30</v>
      </c>
    </row>
    <row r="43" spans="1:23" hidden="1" x14ac:dyDescent="0.3">
      <c r="A43" s="73" t="s">
        <v>76</v>
      </c>
      <c r="B43" s="73" t="s">
        <v>34</v>
      </c>
      <c r="C43" s="73" t="s">
        <v>24</v>
      </c>
      <c r="D43" s="74" t="s">
        <v>132</v>
      </c>
      <c r="E43" s="73" t="s">
        <v>133</v>
      </c>
      <c r="F43" s="73" t="s">
        <v>134</v>
      </c>
      <c r="G43" s="59" t="s">
        <v>135</v>
      </c>
      <c r="H43" s="59" t="str">
        <f>HYPERLINK(CONCATENATE("http://mail.uncc.edu/owa/calendar/",D43,"@uncc.edu/Calendar/calendar.html"),"View")</f>
        <v>View</v>
      </c>
      <c r="I43" s="73">
        <v>72</v>
      </c>
      <c r="J43" s="79" t="s">
        <v>81</v>
      </c>
      <c r="K43" s="57" t="s">
        <v>94</v>
      </c>
      <c r="L43" s="57" t="s">
        <v>94</v>
      </c>
      <c r="M43" s="57" t="s">
        <v>136</v>
      </c>
      <c r="N43" s="57" t="s">
        <v>137</v>
      </c>
      <c r="O43" s="57" t="s">
        <v>138</v>
      </c>
      <c r="P43" s="57" t="s">
        <v>139</v>
      </c>
      <c r="Q43" s="57" t="s">
        <v>140</v>
      </c>
      <c r="R43" s="57" t="s">
        <v>141</v>
      </c>
      <c r="S43" s="61" t="s">
        <v>378</v>
      </c>
      <c r="T43" s="58" t="s">
        <v>142</v>
      </c>
      <c r="U43" s="56">
        <f>LEN(D43)</f>
        <v>9</v>
      </c>
      <c r="V43" s="13">
        <f>LEN(E43)</f>
        <v>24</v>
      </c>
      <c r="W43" s="97" t="s">
        <v>190</v>
      </c>
    </row>
    <row r="44" spans="1:23" hidden="1" x14ac:dyDescent="0.3">
      <c r="A44" s="73" t="s">
        <v>76</v>
      </c>
      <c r="B44" s="73" t="s">
        <v>34</v>
      </c>
      <c r="C44" s="73" t="s">
        <v>24</v>
      </c>
      <c r="D44" s="74" t="s">
        <v>232</v>
      </c>
      <c r="E44" s="73" t="s">
        <v>233</v>
      </c>
      <c r="F44" s="73" t="s">
        <v>134</v>
      </c>
      <c r="G44" s="59" t="s">
        <v>135</v>
      </c>
      <c r="H44" s="59" t="str">
        <f>HYPERLINK(CONCATENATE("http://mail.uncc.edu/owa/calendar/",D44,"@uncc.edu/Calendar/calendar.html"),"View")</f>
        <v>View</v>
      </c>
      <c r="I44" s="73">
        <v>72</v>
      </c>
      <c r="J44" s="79" t="s">
        <v>81</v>
      </c>
      <c r="K44" s="57"/>
      <c r="L44" s="57" t="s">
        <v>94</v>
      </c>
      <c r="M44" s="57" t="s">
        <v>136</v>
      </c>
      <c r="N44" s="57" t="s">
        <v>137</v>
      </c>
      <c r="O44" s="57" t="s">
        <v>138</v>
      </c>
      <c r="P44" s="57" t="s">
        <v>139</v>
      </c>
      <c r="Q44" s="57" t="s">
        <v>140</v>
      </c>
      <c r="R44" s="57" t="s">
        <v>141</v>
      </c>
      <c r="S44" s="61" t="s">
        <v>147</v>
      </c>
      <c r="T44" s="58"/>
      <c r="U44" s="56">
        <f>LEN(D44)</f>
        <v>9</v>
      </c>
      <c r="V44" s="13">
        <f>LEN(E44)</f>
        <v>24</v>
      </c>
    </row>
    <row r="45" spans="1:23" hidden="1" x14ac:dyDescent="0.3">
      <c r="A45" s="78" t="s">
        <v>76</v>
      </c>
      <c r="B45" s="78" t="s">
        <v>34</v>
      </c>
      <c r="C45" s="78" t="s">
        <v>24</v>
      </c>
      <c r="D45" s="78" t="s">
        <v>234</v>
      </c>
      <c r="E45" s="78" t="s">
        <v>235</v>
      </c>
      <c r="F45" s="78" t="s">
        <v>134</v>
      </c>
      <c r="G45" s="59" t="s">
        <v>135</v>
      </c>
      <c r="H45" s="52" t="str">
        <f>HYPERLINK(CONCATENATE("http://mail.uncc.edu/owa/calendar/",D45,"@uncc.edu/Calendar/calendar.html"),"View")</f>
        <v>View</v>
      </c>
      <c r="I45" s="78">
        <v>72</v>
      </c>
      <c r="J45" s="79" t="s">
        <v>81</v>
      </c>
      <c r="K45" s="51"/>
      <c r="L45" s="51" t="s">
        <v>94</v>
      </c>
      <c r="M45" s="51" t="s">
        <v>136</v>
      </c>
      <c r="N45" s="51" t="s">
        <v>137</v>
      </c>
      <c r="O45" s="51" t="s">
        <v>138</v>
      </c>
      <c r="P45" s="51" t="s">
        <v>139</v>
      </c>
      <c r="Q45" s="51" t="s">
        <v>140</v>
      </c>
      <c r="R45" s="51" t="s">
        <v>141</v>
      </c>
      <c r="S45" s="54" t="s">
        <v>147</v>
      </c>
      <c r="T45" s="55" t="s">
        <v>229</v>
      </c>
      <c r="U45" s="56">
        <f>LEN(D45)</f>
        <v>9</v>
      </c>
      <c r="V45" s="13">
        <f>LEN(E45)</f>
        <v>24</v>
      </c>
    </row>
    <row r="46" spans="1:23" hidden="1" x14ac:dyDescent="0.3">
      <c r="A46" s="77" t="s">
        <v>76</v>
      </c>
      <c r="B46" s="77" t="s">
        <v>34</v>
      </c>
      <c r="C46" s="77" t="s">
        <v>24</v>
      </c>
      <c r="D46" s="77" t="s">
        <v>236</v>
      </c>
      <c r="E46" s="77" t="s">
        <v>237</v>
      </c>
      <c r="F46" s="77" t="s">
        <v>134</v>
      </c>
      <c r="G46" s="59" t="s">
        <v>135</v>
      </c>
      <c r="H46" s="59" t="str">
        <f>HYPERLINK(CONCATENATE("http://mail.uncc.edu/owa/calendar/",D46,"@uncc.edu/Calendar/calendar.html"),"View")</f>
        <v>View</v>
      </c>
      <c r="I46" s="77">
        <v>72</v>
      </c>
      <c r="J46" s="79" t="s">
        <v>81</v>
      </c>
      <c r="K46" s="57"/>
      <c r="L46" s="57" t="s">
        <v>94</v>
      </c>
      <c r="M46" s="57" t="s">
        <v>136</v>
      </c>
      <c r="N46" s="57" t="s">
        <v>137</v>
      </c>
      <c r="O46" s="57" t="s">
        <v>138</v>
      </c>
      <c r="P46" s="57" t="s">
        <v>139</v>
      </c>
      <c r="Q46" s="57" t="s">
        <v>140</v>
      </c>
      <c r="R46" s="57" t="s">
        <v>141</v>
      </c>
      <c r="S46" s="61" t="s">
        <v>147</v>
      </c>
      <c r="T46" s="58" t="s">
        <v>29</v>
      </c>
      <c r="U46" s="56">
        <f>LEN(D46)</f>
        <v>9</v>
      </c>
      <c r="V46" s="13">
        <f>LEN(E46)</f>
        <v>24</v>
      </c>
    </row>
    <row r="47" spans="1:23" hidden="1" x14ac:dyDescent="0.3">
      <c r="A47" s="78" t="s">
        <v>76</v>
      </c>
      <c r="B47" s="78" t="s">
        <v>34</v>
      </c>
      <c r="C47" s="78" t="s">
        <v>24</v>
      </c>
      <c r="D47" s="78" t="s">
        <v>304</v>
      </c>
      <c r="E47" s="78" t="s">
        <v>305</v>
      </c>
      <c r="F47" s="78" t="s">
        <v>306</v>
      </c>
      <c r="G47" s="52" t="s">
        <v>307</v>
      </c>
      <c r="H47" s="52" t="str">
        <f>HYPERLINK(CONCATENATE("http://mail.uncc.edu/owa/calendar/",D47,"@uncc.edu/Calendar/calendar.html"),"View")</f>
        <v>View</v>
      </c>
      <c r="I47" s="78">
        <v>72</v>
      </c>
      <c r="J47" s="52" t="s">
        <v>81</v>
      </c>
      <c r="K47" s="51"/>
      <c r="L47" s="51" t="s">
        <v>308</v>
      </c>
      <c r="M47" s="51" t="s">
        <v>309</v>
      </c>
      <c r="N47" s="51"/>
      <c r="O47" s="51"/>
      <c r="P47" s="51"/>
      <c r="Q47" s="51"/>
      <c r="R47" s="51"/>
      <c r="S47" s="54" t="s">
        <v>147</v>
      </c>
      <c r="T47" s="55" t="s">
        <v>29</v>
      </c>
      <c r="U47" s="56">
        <f>LEN(D47)</f>
        <v>12</v>
      </c>
      <c r="V47" s="13">
        <f>LEN(E47)</f>
        <v>19</v>
      </c>
    </row>
    <row r="48" spans="1:23" hidden="1" x14ac:dyDescent="0.3">
      <c r="A48" s="77" t="s">
        <v>76</v>
      </c>
      <c r="B48" s="77" t="s">
        <v>34</v>
      </c>
      <c r="C48" s="77" t="s">
        <v>24</v>
      </c>
      <c r="D48" s="77" t="s">
        <v>310</v>
      </c>
      <c r="E48" s="77" t="s">
        <v>311</v>
      </c>
      <c r="F48" s="77" t="s">
        <v>306</v>
      </c>
      <c r="G48" s="59" t="s">
        <v>307</v>
      </c>
      <c r="H48" s="59" t="str">
        <f>HYPERLINK(CONCATENATE("http://mail.uncc.edu/owa/calendar/",D48,"@uncc.edu/Calendar/calendar.html"),"View")</f>
        <v>View</v>
      </c>
      <c r="I48" s="77">
        <v>72</v>
      </c>
      <c r="J48" s="59" t="s">
        <v>81</v>
      </c>
      <c r="K48" s="57"/>
      <c r="L48" s="57" t="s">
        <v>308</v>
      </c>
      <c r="M48" s="57" t="s">
        <v>309</v>
      </c>
      <c r="N48" s="57"/>
      <c r="O48" s="57"/>
      <c r="P48" s="57"/>
      <c r="Q48" s="57"/>
      <c r="R48" s="57"/>
      <c r="S48" s="61" t="s">
        <v>147</v>
      </c>
      <c r="T48" s="58" t="s">
        <v>29</v>
      </c>
      <c r="U48" s="56">
        <f>LEN(D48)</f>
        <v>12</v>
      </c>
      <c r="V48" s="13">
        <f>LEN(E48)</f>
        <v>19</v>
      </c>
    </row>
    <row r="49" spans="1:24" hidden="1" x14ac:dyDescent="0.3">
      <c r="A49" s="78" t="s">
        <v>76</v>
      </c>
      <c r="B49" s="78" t="s">
        <v>34</v>
      </c>
      <c r="C49" s="78" t="s">
        <v>24</v>
      </c>
      <c r="D49" s="78" t="s">
        <v>312</v>
      </c>
      <c r="E49" s="78" t="s">
        <v>313</v>
      </c>
      <c r="F49" s="78" t="s">
        <v>306</v>
      </c>
      <c r="G49" s="52" t="s">
        <v>307</v>
      </c>
      <c r="H49" s="52" t="str">
        <f>HYPERLINK(CONCATENATE("http://mail.uncc.edu/owa/calendar/",D49,"@uncc.edu/Calendar/calendar.html"),"View")</f>
        <v>View</v>
      </c>
      <c r="I49" s="78">
        <v>72</v>
      </c>
      <c r="J49" s="52" t="s">
        <v>81</v>
      </c>
      <c r="K49" s="51"/>
      <c r="L49" s="51" t="s">
        <v>308</v>
      </c>
      <c r="M49" s="51" t="s">
        <v>309</v>
      </c>
      <c r="N49" s="51"/>
      <c r="O49" s="51"/>
      <c r="P49" s="51"/>
      <c r="Q49" s="51"/>
      <c r="R49" s="51"/>
      <c r="S49" s="54" t="s">
        <v>147</v>
      </c>
      <c r="T49" s="55" t="s">
        <v>29</v>
      </c>
      <c r="U49" s="56">
        <f>LEN(D49)</f>
        <v>12</v>
      </c>
      <c r="V49" s="13"/>
    </row>
    <row r="50" spans="1:24" hidden="1" x14ac:dyDescent="0.3">
      <c r="A50" s="77" t="s">
        <v>76</v>
      </c>
      <c r="B50" s="77" t="s">
        <v>34</v>
      </c>
      <c r="C50" s="77" t="s">
        <v>24</v>
      </c>
      <c r="D50" s="77" t="s">
        <v>314</v>
      </c>
      <c r="E50" s="77" t="s">
        <v>315</v>
      </c>
      <c r="F50" s="77" t="s">
        <v>306</v>
      </c>
      <c r="G50" s="59" t="s">
        <v>307</v>
      </c>
      <c r="H50" s="59" t="str">
        <f>HYPERLINK(CONCATENATE("http://mail.uncc.edu/owa/calendar/",D50,"@uncc.edu/Calendar/calendar.html"),"View")</f>
        <v>View</v>
      </c>
      <c r="I50" s="77">
        <v>72</v>
      </c>
      <c r="J50" s="59" t="s">
        <v>81</v>
      </c>
      <c r="K50" s="57"/>
      <c r="L50" s="57" t="s">
        <v>308</v>
      </c>
      <c r="M50" s="57" t="s">
        <v>309</v>
      </c>
      <c r="N50" s="57"/>
      <c r="O50" s="57"/>
      <c r="P50" s="57"/>
      <c r="Q50" s="57"/>
      <c r="R50" s="57"/>
      <c r="S50" s="61" t="s">
        <v>147</v>
      </c>
      <c r="T50" s="89" t="s">
        <v>29</v>
      </c>
      <c r="U50" s="56">
        <f>LEN(D50)</f>
        <v>12</v>
      </c>
      <c r="V50" s="13"/>
    </row>
    <row r="51" spans="1:24" hidden="1" x14ac:dyDescent="0.3">
      <c r="A51" s="78" t="s">
        <v>76</v>
      </c>
      <c r="B51" s="78" t="s">
        <v>34</v>
      </c>
      <c r="C51" s="78" t="s">
        <v>24</v>
      </c>
      <c r="D51" s="78" t="s">
        <v>316</v>
      </c>
      <c r="E51" s="78" t="s">
        <v>317</v>
      </c>
      <c r="F51" s="90"/>
      <c r="G51" s="51"/>
      <c r="H51" s="52" t="str">
        <f>HYPERLINK(CONCATENATE("http://mail.uncc.edu/owa/calendar/",D51,"@uncc.edu/Calendar/calendar.html"),"View")</f>
        <v>View</v>
      </c>
      <c r="I51" s="78">
        <v>72</v>
      </c>
      <c r="J51" s="51"/>
      <c r="K51" s="51"/>
      <c r="L51" s="51"/>
      <c r="M51" s="51"/>
      <c r="N51" s="51"/>
      <c r="O51" s="51"/>
      <c r="P51" s="51"/>
      <c r="Q51" s="51"/>
      <c r="R51" s="51"/>
      <c r="S51" s="54" t="s">
        <v>147</v>
      </c>
      <c r="T51" s="85"/>
      <c r="U51" s="56">
        <f>LEN(D51)</f>
        <v>13</v>
      </c>
      <c r="V51" s="13"/>
    </row>
    <row r="52" spans="1:24" x14ac:dyDescent="0.3">
      <c r="A52" s="77" t="s">
        <v>76</v>
      </c>
      <c r="B52" s="77" t="s">
        <v>34</v>
      </c>
      <c r="C52" s="77" t="s">
        <v>24</v>
      </c>
      <c r="D52" s="77" t="s">
        <v>127</v>
      </c>
      <c r="E52" s="77" t="s">
        <v>128</v>
      </c>
      <c r="F52" s="91"/>
      <c r="G52" s="57"/>
      <c r="H52" s="59" t="str">
        <f>HYPERLINK(CONCATENATE("http://mail.uncc.edu/owa/calendar/",D52,"@uncc.edu/Calendar/calendar.html"),"Req")</f>
        <v>Req</v>
      </c>
      <c r="I52" s="77">
        <v>72</v>
      </c>
      <c r="J52" s="57"/>
      <c r="K52" s="57"/>
      <c r="L52" s="57"/>
      <c r="M52" s="57"/>
      <c r="N52" s="57"/>
      <c r="O52" s="57"/>
      <c r="P52" s="57"/>
      <c r="Q52" s="57"/>
      <c r="R52" s="57"/>
      <c r="S52" s="61" t="s">
        <v>28</v>
      </c>
      <c r="T52" s="92" t="s">
        <v>129</v>
      </c>
      <c r="U52" s="56">
        <f>LEN(D52)</f>
        <v>13</v>
      </c>
      <c r="V52" s="13"/>
    </row>
    <row r="53" spans="1:24" x14ac:dyDescent="0.3">
      <c r="A53" s="75" t="s">
        <v>76</v>
      </c>
      <c r="B53" s="75" t="s">
        <v>34</v>
      </c>
      <c r="C53" s="75" t="s">
        <v>24</v>
      </c>
      <c r="D53" s="75" t="s">
        <v>130</v>
      </c>
      <c r="E53" s="75" t="s">
        <v>131</v>
      </c>
      <c r="F53" s="90"/>
      <c r="G53" s="51"/>
      <c r="H53" s="52" t="str">
        <f>HYPERLINK(CONCATENATE("http://mail.uncc.edu/owa/calendar/",D53,"@uncc.edu/Calendar/calendar.html"),"Req")</f>
        <v>Req</v>
      </c>
      <c r="I53" s="78">
        <v>72</v>
      </c>
      <c r="J53" s="51"/>
      <c r="K53" s="51"/>
      <c r="L53" s="51"/>
      <c r="M53" s="51"/>
      <c r="N53" s="51"/>
      <c r="O53" s="51"/>
      <c r="P53" s="51"/>
      <c r="Q53" s="51"/>
      <c r="R53" s="51"/>
      <c r="S53" s="54" t="s">
        <v>28</v>
      </c>
      <c r="T53" s="55" t="s">
        <v>408</v>
      </c>
      <c r="U53" s="56">
        <f>LEN(D53)</f>
        <v>13</v>
      </c>
      <c r="V53" s="13"/>
    </row>
    <row r="54" spans="1:24" hidden="1" x14ac:dyDescent="0.3">
      <c r="A54" s="51" t="s">
        <v>238</v>
      </c>
      <c r="B54" s="51" t="s">
        <v>23</v>
      </c>
      <c r="C54" s="51" t="s">
        <v>144</v>
      </c>
      <c r="D54" s="62" t="s">
        <v>239</v>
      </c>
      <c r="E54" s="51" t="s">
        <v>240</v>
      </c>
      <c r="F54" s="51"/>
      <c r="G54" s="65" t="s">
        <v>241</v>
      </c>
      <c r="H54" s="52" t="str">
        <f>HYPERLINK(CONCATENATE("http://mail.uncc.edu/owa/calendar/",D54,"@uncc.edu/Calendar/calendar.html"),"View")</f>
        <v>View</v>
      </c>
      <c r="I54" s="51">
        <v>24</v>
      </c>
      <c r="J54" s="51"/>
      <c r="K54" s="51"/>
      <c r="L54" s="51"/>
      <c r="M54" s="51"/>
      <c r="N54" s="51"/>
      <c r="O54" s="51"/>
      <c r="P54" s="51"/>
      <c r="Q54" s="51"/>
      <c r="R54" s="51"/>
      <c r="S54" s="54" t="s">
        <v>147</v>
      </c>
      <c r="T54" s="55" t="s">
        <v>407</v>
      </c>
      <c r="U54" s="56">
        <f>LEN(D54)</f>
        <v>14</v>
      </c>
      <c r="V54" s="13">
        <f>LEN(E54)</f>
        <v>23</v>
      </c>
    </row>
    <row r="55" spans="1:24" hidden="1" x14ac:dyDescent="0.3">
      <c r="A55" s="78" t="s">
        <v>238</v>
      </c>
      <c r="B55" s="78" t="s">
        <v>331</v>
      </c>
      <c r="C55" s="78" t="s">
        <v>144</v>
      </c>
      <c r="D55" s="78" t="s">
        <v>332</v>
      </c>
      <c r="E55" s="78" t="s">
        <v>333</v>
      </c>
      <c r="F55" s="78"/>
      <c r="G55" s="65" t="s">
        <v>241</v>
      </c>
      <c r="H55" s="52" t="str">
        <f>HYPERLINK(CONCATENATE("http://mail.uncc.edu/owa/calendar/",D55,"@uncc.edu/Calendar/calendar.html"),"View")</f>
        <v>View</v>
      </c>
      <c r="I55" s="78">
        <v>24</v>
      </c>
      <c r="J55" s="51"/>
      <c r="K55" s="51"/>
      <c r="L55" s="51"/>
      <c r="M55" s="51"/>
      <c r="N55" s="51"/>
      <c r="O55" s="51"/>
      <c r="P55" s="51"/>
      <c r="Q55" s="67"/>
      <c r="R55" s="51"/>
      <c r="S55" s="54" t="s">
        <v>147</v>
      </c>
      <c r="T55" s="55"/>
      <c r="U55" s="56">
        <f>LEN(D55)</f>
        <v>15</v>
      </c>
      <c r="V55" s="98"/>
    </row>
    <row r="56" spans="1:24" hidden="1" x14ac:dyDescent="0.3">
      <c r="A56" s="77" t="s">
        <v>238</v>
      </c>
      <c r="B56" s="77" t="s">
        <v>331</v>
      </c>
      <c r="C56" s="77" t="s">
        <v>144</v>
      </c>
      <c r="D56" s="77" t="s">
        <v>334</v>
      </c>
      <c r="E56" s="77" t="s">
        <v>335</v>
      </c>
      <c r="F56" s="77"/>
      <c r="G56" s="69" t="s">
        <v>241</v>
      </c>
      <c r="H56" s="59" t="str">
        <f>HYPERLINK(CONCATENATE("http://mail.uncc.edu/owa/calendar/",D56,"@uncc.edu/Calendar/calendar.html"),"View")</f>
        <v>View</v>
      </c>
      <c r="I56" s="77">
        <v>24</v>
      </c>
      <c r="J56" s="57"/>
      <c r="K56" s="57"/>
      <c r="L56" s="57"/>
      <c r="M56" s="57"/>
      <c r="N56" s="57"/>
      <c r="O56" s="57"/>
      <c r="P56" s="57"/>
      <c r="Q56" s="71"/>
      <c r="R56" s="57"/>
      <c r="S56" s="61" t="s">
        <v>147</v>
      </c>
      <c r="T56" s="58"/>
      <c r="U56" s="56">
        <f>LEN(D56)</f>
        <v>15</v>
      </c>
      <c r="V56" s="98"/>
    </row>
    <row r="57" spans="1:24" hidden="1" x14ac:dyDescent="0.3">
      <c r="A57" s="78" t="s">
        <v>238</v>
      </c>
      <c r="B57" s="78" t="s">
        <v>331</v>
      </c>
      <c r="C57" s="78" t="s">
        <v>144</v>
      </c>
      <c r="D57" s="78" t="s">
        <v>336</v>
      </c>
      <c r="E57" s="78" t="s">
        <v>337</v>
      </c>
      <c r="F57" s="78"/>
      <c r="G57" s="65" t="s">
        <v>241</v>
      </c>
      <c r="H57" s="52" t="str">
        <f>HYPERLINK(CONCATENATE("http://mail.uncc.edu/owa/calendar/",D57,"@uncc.edu/Calendar/calendar.html"),"View")</f>
        <v>View</v>
      </c>
      <c r="I57" s="78">
        <v>24</v>
      </c>
      <c r="J57" s="51"/>
      <c r="K57" s="51"/>
      <c r="L57" s="51"/>
      <c r="M57" s="51"/>
      <c r="N57" s="51"/>
      <c r="O57" s="51"/>
      <c r="P57" s="51"/>
      <c r="Q57" s="67"/>
      <c r="R57" s="51"/>
      <c r="S57" s="54" t="s">
        <v>147</v>
      </c>
      <c r="T57" s="55"/>
      <c r="U57" s="56">
        <f>LEN(D57)</f>
        <v>15</v>
      </c>
      <c r="V57" s="98"/>
    </row>
    <row r="58" spans="1:24" hidden="1" x14ac:dyDescent="0.3">
      <c r="A58" s="78" t="s">
        <v>238</v>
      </c>
      <c r="B58" s="77" t="s">
        <v>331</v>
      </c>
      <c r="C58" s="77" t="s">
        <v>144</v>
      </c>
      <c r="D58" s="77" t="s">
        <v>338</v>
      </c>
      <c r="E58" s="77" t="s">
        <v>339</v>
      </c>
      <c r="F58" s="77"/>
      <c r="G58" s="69" t="s">
        <v>241</v>
      </c>
      <c r="H58" s="59" t="str">
        <f>HYPERLINK(CONCATENATE("http://mail.uncc.edu/owa/calendar/",D58,"@uncc.edu/Calendar/calendar.html"),"View")</f>
        <v>View</v>
      </c>
      <c r="I58" s="77">
        <v>24</v>
      </c>
      <c r="J58" s="57"/>
      <c r="K58" s="57"/>
      <c r="L58" s="57"/>
      <c r="M58" s="57"/>
      <c r="N58" s="57"/>
      <c r="O58" s="57"/>
      <c r="P58" s="57"/>
      <c r="Q58" s="71"/>
      <c r="R58" s="57"/>
      <c r="S58" s="61" t="s">
        <v>147</v>
      </c>
      <c r="T58" s="58"/>
      <c r="U58" s="56">
        <f>LEN(D58)</f>
        <v>15</v>
      </c>
      <c r="V58" s="98"/>
    </row>
    <row r="59" spans="1:24" hidden="1" x14ac:dyDescent="0.3">
      <c r="A59" s="57" t="s">
        <v>238</v>
      </c>
      <c r="B59" s="57" t="s">
        <v>23</v>
      </c>
      <c r="C59" s="57" t="s">
        <v>144</v>
      </c>
      <c r="D59" s="57" t="s">
        <v>242</v>
      </c>
      <c r="E59" s="57" t="s">
        <v>243</v>
      </c>
      <c r="F59" s="57"/>
      <c r="G59" s="69" t="s">
        <v>241</v>
      </c>
      <c r="H59" s="59" t="str">
        <f>HYPERLINK(CONCATENATE("http://mail.uncc.edu/owa/calendar/",D59,"@uncc.edu/Calendar/calendar.html"),"View")</f>
        <v>View</v>
      </c>
      <c r="I59" s="57">
        <v>24</v>
      </c>
      <c r="J59" s="57"/>
      <c r="K59" s="57"/>
      <c r="L59" s="57"/>
      <c r="M59" s="57"/>
      <c r="N59" s="57"/>
      <c r="O59" s="57"/>
      <c r="P59" s="57"/>
      <c r="Q59" s="57"/>
      <c r="R59" s="57"/>
      <c r="S59" s="61" t="s">
        <v>147</v>
      </c>
      <c r="T59" s="58"/>
      <c r="U59" s="56">
        <f>LEN(D59)</f>
        <v>14</v>
      </c>
      <c r="V59" s="13">
        <f>LEN(E59)</f>
        <v>21</v>
      </c>
    </row>
    <row r="60" spans="1:24" hidden="1" x14ac:dyDescent="0.3">
      <c r="A60" s="51" t="s">
        <v>238</v>
      </c>
      <c r="B60" s="51" t="s">
        <v>23</v>
      </c>
      <c r="C60" s="51" t="s">
        <v>144</v>
      </c>
      <c r="D60" s="62" t="s">
        <v>244</v>
      </c>
      <c r="E60" s="51" t="s">
        <v>245</v>
      </c>
      <c r="F60" s="51"/>
      <c r="G60" s="65" t="s">
        <v>241</v>
      </c>
      <c r="H60" s="52" t="str">
        <f>HYPERLINK(CONCATENATE("http://mail.uncc.edu/owa/calendar/",D60,"@uncc.edu/Calendar/calendar.html"),"View")</f>
        <v>View</v>
      </c>
      <c r="I60" s="51">
        <v>24</v>
      </c>
      <c r="J60" s="51"/>
      <c r="K60" s="51"/>
      <c r="L60" s="51"/>
      <c r="M60" s="51"/>
      <c r="N60" s="51"/>
      <c r="O60" s="51"/>
      <c r="P60" s="51"/>
      <c r="Q60" s="51"/>
      <c r="R60" s="51"/>
      <c r="S60" s="54" t="s">
        <v>147</v>
      </c>
      <c r="T60" s="55" t="s">
        <v>407</v>
      </c>
      <c r="U60" s="56">
        <f>LEN(D60)</f>
        <v>14</v>
      </c>
      <c r="V60" s="13">
        <f>LEN(E60)</f>
        <v>23</v>
      </c>
    </row>
    <row r="61" spans="1:24" x14ac:dyDescent="0.3">
      <c r="A61" s="51" t="s">
        <v>99</v>
      </c>
      <c r="B61" s="51" t="s">
        <v>34</v>
      </c>
      <c r="C61" s="64" t="s">
        <v>24</v>
      </c>
      <c r="D61" s="51" t="s">
        <v>100</v>
      </c>
      <c r="E61" s="51" t="s">
        <v>101</v>
      </c>
      <c r="F61" s="51" t="s">
        <v>102</v>
      </c>
      <c r="G61" s="51">
        <v>10</v>
      </c>
      <c r="H61" s="66" t="str">
        <f>HYPERLINK(CONCATENATE("http://mail.uncc.edu/owa/calendar/",D61,"@uncc.edu/Calendar/calendar.html"),"View")</f>
        <v>View</v>
      </c>
      <c r="I61" s="51">
        <v>72</v>
      </c>
      <c r="J61" s="51"/>
      <c r="K61" s="51"/>
      <c r="L61" s="51"/>
      <c r="M61" s="51"/>
      <c r="N61" s="51"/>
      <c r="O61" s="51"/>
      <c r="P61" s="51"/>
      <c r="Q61" s="67"/>
      <c r="R61" s="51"/>
      <c r="S61" s="54" t="s">
        <v>28</v>
      </c>
      <c r="T61" s="58" t="s">
        <v>88</v>
      </c>
      <c r="U61" s="63">
        <f>LEN(D61)</f>
        <v>11</v>
      </c>
      <c r="V61" s="13">
        <f>LEN(E61)</f>
        <v>24</v>
      </c>
    </row>
    <row r="62" spans="1:24" x14ac:dyDescent="0.3">
      <c r="A62" s="57" t="s">
        <v>99</v>
      </c>
      <c r="B62" s="57" t="s">
        <v>34</v>
      </c>
      <c r="C62" s="68" t="s">
        <v>24</v>
      </c>
      <c r="D62" s="57" t="s">
        <v>104</v>
      </c>
      <c r="E62" s="57" t="s">
        <v>105</v>
      </c>
      <c r="F62" s="57" t="s">
        <v>102</v>
      </c>
      <c r="G62" s="57">
        <v>10</v>
      </c>
      <c r="H62" s="70" t="str">
        <f>HYPERLINK(CONCATENATE("http://mail.uncc.edu/owa/calendar/",D62,"@uncc.edu/Calendar/calendar.html"),"View")</f>
        <v>View</v>
      </c>
      <c r="I62" s="57">
        <v>72</v>
      </c>
      <c r="J62" s="57"/>
      <c r="K62" s="57"/>
      <c r="L62" s="57"/>
      <c r="M62" s="57"/>
      <c r="N62" s="57"/>
      <c r="O62" s="57"/>
      <c r="P62" s="57"/>
      <c r="Q62" s="71"/>
      <c r="R62" s="57"/>
      <c r="S62" s="61" t="s">
        <v>28</v>
      </c>
      <c r="T62" s="55" t="s">
        <v>88</v>
      </c>
      <c r="U62" s="72">
        <f>LEN(D62)</f>
        <v>11</v>
      </c>
      <c r="V62" s="13">
        <v>19</v>
      </c>
    </row>
    <row r="63" spans="1:24" s="7" customFormat="1" x14ac:dyDescent="0.3">
      <c r="A63" s="51" t="s">
        <v>99</v>
      </c>
      <c r="B63" s="51" t="s">
        <v>34</v>
      </c>
      <c r="C63" s="64" t="s">
        <v>24</v>
      </c>
      <c r="D63" s="51" t="s">
        <v>106</v>
      </c>
      <c r="E63" s="51" t="s">
        <v>107</v>
      </c>
      <c r="F63" s="51" t="s">
        <v>102</v>
      </c>
      <c r="G63" s="51">
        <v>10</v>
      </c>
      <c r="H63" s="66" t="str">
        <f>HYPERLINK(CONCATENATE("http://mail.uncc.edu/owa/calendar/",D63,"@uncc.edu/Calendar/calendar.html"),"View")</f>
        <v>View</v>
      </c>
      <c r="I63" s="51">
        <v>72</v>
      </c>
      <c r="J63" s="51"/>
      <c r="K63" s="51"/>
      <c r="L63" s="51"/>
      <c r="M63" s="51"/>
      <c r="N63" s="51"/>
      <c r="O63" s="51"/>
      <c r="P63" s="51"/>
      <c r="Q63" s="67"/>
      <c r="R63" s="51"/>
      <c r="S63" s="54" t="s">
        <v>28</v>
      </c>
      <c r="T63" s="58" t="s">
        <v>88</v>
      </c>
      <c r="U63" s="63">
        <f>LEN(D63)</f>
        <v>11</v>
      </c>
      <c r="V63" s="13">
        <v>19</v>
      </c>
      <c r="W63"/>
      <c r="X63"/>
    </row>
    <row r="64" spans="1:24" x14ac:dyDescent="0.3">
      <c r="A64" s="57" t="s">
        <v>99</v>
      </c>
      <c r="B64" s="57" t="s">
        <v>34</v>
      </c>
      <c r="C64" s="68" t="s">
        <v>24</v>
      </c>
      <c r="D64" s="57" t="s">
        <v>108</v>
      </c>
      <c r="E64" s="57" t="s">
        <v>109</v>
      </c>
      <c r="F64" s="57" t="s">
        <v>102</v>
      </c>
      <c r="G64" s="57">
        <v>4</v>
      </c>
      <c r="H64" s="70" t="str">
        <f>HYPERLINK(CONCATENATE("http://mail.uncc.edu/owa/calendar/",D64,"@uncc.edu/Calendar/calendar.html"),"View")</f>
        <v>View</v>
      </c>
      <c r="I64" s="57">
        <v>72</v>
      </c>
      <c r="J64" s="57"/>
      <c r="K64" s="57"/>
      <c r="L64" s="57"/>
      <c r="M64" s="57"/>
      <c r="N64" s="57"/>
      <c r="O64" s="57"/>
      <c r="P64" s="57"/>
      <c r="Q64" s="71"/>
      <c r="R64" s="57"/>
      <c r="S64" s="61" t="s">
        <v>28</v>
      </c>
      <c r="T64" s="55" t="s">
        <v>88</v>
      </c>
      <c r="U64" s="72">
        <f>LEN(D64)</f>
        <v>11</v>
      </c>
      <c r="V64" s="13">
        <f>LEN(E64)</f>
        <v>22</v>
      </c>
    </row>
    <row r="65" spans="1:22" x14ac:dyDescent="0.3">
      <c r="A65" s="51" t="s">
        <v>99</v>
      </c>
      <c r="B65" s="51" t="s">
        <v>34</v>
      </c>
      <c r="C65" s="64" t="s">
        <v>24</v>
      </c>
      <c r="D65" s="51" t="s">
        <v>110</v>
      </c>
      <c r="E65" s="51" t="s">
        <v>111</v>
      </c>
      <c r="F65" s="51" t="s">
        <v>102</v>
      </c>
      <c r="G65" s="51">
        <v>4</v>
      </c>
      <c r="H65" s="66" t="str">
        <f>HYPERLINK(CONCATENATE("http://mail.uncc.edu/owa/calendar/",D65,"@uncc.edu/Calendar/calendar.html"),"View")</f>
        <v>View</v>
      </c>
      <c r="I65" s="51">
        <v>72</v>
      </c>
      <c r="J65" s="51"/>
      <c r="K65" s="51"/>
      <c r="L65" s="51"/>
      <c r="M65" s="51"/>
      <c r="N65" s="51"/>
      <c r="O65" s="51"/>
      <c r="P65" s="51"/>
      <c r="Q65" s="67"/>
      <c r="R65" s="51"/>
      <c r="S65" s="54" t="s">
        <v>28</v>
      </c>
      <c r="T65" s="58" t="s">
        <v>88</v>
      </c>
      <c r="U65" s="63">
        <f>LEN(D65)</f>
        <v>11</v>
      </c>
      <c r="V65" s="13">
        <f>LEN(E65)</f>
        <v>22</v>
      </c>
    </row>
    <row r="66" spans="1:22" x14ac:dyDescent="0.3">
      <c r="A66" s="57" t="s">
        <v>99</v>
      </c>
      <c r="B66" s="57" t="s">
        <v>34</v>
      </c>
      <c r="C66" s="68" t="s">
        <v>24</v>
      </c>
      <c r="D66" s="57" t="s">
        <v>112</v>
      </c>
      <c r="E66" s="57" t="s">
        <v>113</v>
      </c>
      <c r="F66" s="61" t="s">
        <v>102</v>
      </c>
      <c r="G66" s="57">
        <v>8</v>
      </c>
      <c r="H66" s="70" t="str">
        <f>HYPERLINK(CONCATENATE("http://mail.uncc.edu/owa/calendar/",D66,"@uncc.edu/Calendar/calendar.html"),"View")</f>
        <v>View</v>
      </c>
      <c r="I66" s="57">
        <v>72</v>
      </c>
      <c r="J66" s="57"/>
      <c r="K66" s="57"/>
      <c r="L66" s="57"/>
      <c r="M66" s="57"/>
      <c r="N66" s="57"/>
      <c r="O66" s="57"/>
      <c r="P66" s="57"/>
      <c r="Q66" s="71"/>
      <c r="R66" s="57"/>
      <c r="S66" s="61" t="s">
        <v>28</v>
      </c>
      <c r="T66" s="55" t="s">
        <v>88</v>
      </c>
      <c r="U66" s="63">
        <f>LEN(D66)</f>
        <v>15</v>
      </c>
      <c r="V66" s="13">
        <f>LEN(E66)</f>
        <v>23</v>
      </c>
    </row>
    <row r="67" spans="1:22" x14ac:dyDescent="0.3">
      <c r="A67" s="51" t="s">
        <v>99</v>
      </c>
      <c r="B67" s="51" t="s">
        <v>34</v>
      </c>
      <c r="C67" s="64" t="s">
        <v>24</v>
      </c>
      <c r="D67" s="51" t="s">
        <v>114</v>
      </c>
      <c r="E67" s="51" t="s">
        <v>115</v>
      </c>
      <c r="F67" s="54" t="s">
        <v>116</v>
      </c>
      <c r="G67" s="51">
        <v>8</v>
      </c>
      <c r="H67" s="66" t="str">
        <f>HYPERLINK(CONCATENATE("http://mail.uncc.edu/owa/calendar/",D67,"@uncc.edu/Calendar/calendar.html"),"View")</f>
        <v>View</v>
      </c>
      <c r="I67" s="51">
        <v>72</v>
      </c>
      <c r="J67" s="51"/>
      <c r="K67" s="51"/>
      <c r="L67" s="51"/>
      <c r="M67" s="51"/>
      <c r="N67" s="51"/>
      <c r="O67" s="51"/>
      <c r="P67" s="51"/>
      <c r="Q67" s="67"/>
      <c r="R67" s="51"/>
      <c r="S67" s="54" t="s">
        <v>28</v>
      </c>
      <c r="T67" s="58" t="s">
        <v>88</v>
      </c>
      <c r="U67" s="63">
        <f>LEN(D67)</f>
        <v>15</v>
      </c>
      <c r="V67" s="13">
        <f>LEN(E67)</f>
        <v>23</v>
      </c>
    </row>
    <row r="68" spans="1:22" x14ac:dyDescent="0.3">
      <c r="A68" s="57" t="s">
        <v>99</v>
      </c>
      <c r="B68" s="57" t="s">
        <v>34</v>
      </c>
      <c r="C68" s="68" t="s">
        <v>24</v>
      </c>
      <c r="D68" s="57" t="s">
        <v>117</v>
      </c>
      <c r="E68" s="57" t="s">
        <v>118</v>
      </c>
      <c r="F68" s="61" t="s">
        <v>119</v>
      </c>
      <c r="G68" s="57">
        <v>8</v>
      </c>
      <c r="H68" s="70" t="str">
        <f>HYPERLINK(CONCATENATE("http://mail.uncc.edu/owa/calendar/",D68,"@uncc.edu/Calendar/calendar.html"),"View")</f>
        <v>View</v>
      </c>
      <c r="I68" s="57">
        <v>72</v>
      </c>
      <c r="J68" s="57"/>
      <c r="K68" s="57"/>
      <c r="L68" s="57"/>
      <c r="M68" s="57"/>
      <c r="N68" s="57"/>
      <c r="O68" s="57"/>
      <c r="P68" s="57"/>
      <c r="Q68" s="71"/>
      <c r="R68" s="57"/>
      <c r="S68" s="61" t="s">
        <v>28</v>
      </c>
      <c r="T68" s="55" t="s">
        <v>88</v>
      </c>
      <c r="U68" s="63">
        <f>LEN(D68)</f>
        <v>15</v>
      </c>
      <c r="V68" s="13">
        <f>LEN(E68)</f>
        <v>23</v>
      </c>
    </row>
    <row r="69" spans="1:22" x14ac:dyDescent="0.3">
      <c r="A69" s="51" t="s">
        <v>99</v>
      </c>
      <c r="B69" s="51" t="s">
        <v>34</v>
      </c>
      <c r="C69" s="64" t="s">
        <v>24</v>
      </c>
      <c r="D69" s="51" t="s">
        <v>120</v>
      </c>
      <c r="E69" s="51" t="s">
        <v>121</v>
      </c>
      <c r="F69" s="54" t="s">
        <v>122</v>
      </c>
      <c r="G69" s="51">
        <v>8</v>
      </c>
      <c r="H69" s="66" t="str">
        <f>HYPERLINK(CONCATENATE("http://mail.uncc.edu/owa/calendar/",D69,"@uncc.edu/Calendar/calendar.html"),"View")</f>
        <v>View</v>
      </c>
      <c r="I69" s="51">
        <v>72</v>
      </c>
      <c r="J69" s="51"/>
      <c r="K69" s="51"/>
      <c r="L69" s="51"/>
      <c r="M69" s="51"/>
      <c r="N69" s="51"/>
      <c r="O69" s="51"/>
      <c r="P69" s="51"/>
      <c r="Q69" s="67"/>
      <c r="R69" s="51"/>
      <c r="S69" s="54" t="s">
        <v>28</v>
      </c>
      <c r="T69" s="58" t="s">
        <v>88</v>
      </c>
      <c r="U69" s="63">
        <f>LEN(D69)</f>
        <v>15</v>
      </c>
      <c r="V69" s="13">
        <f>LEN(E69)</f>
        <v>23</v>
      </c>
    </row>
    <row r="70" spans="1:22" x14ac:dyDescent="0.3">
      <c r="A70" s="57" t="s">
        <v>99</v>
      </c>
      <c r="B70" s="57" t="s">
        <v>34</v>
      </c>
      <c r="C70" s="68" t="s">
        <v>24</v>
      </c>
      <c r="D70" s="57" t="s">
        <v>123</v>
      </c>
      <c r="E70" s="57" t="s">
        <v>124</v>
      </c>
      <c r="F70" s="61" t="s">
        <v>122</v>
      </c>
      <c r="G70" s="57">
        <v>8</v>
      </c>
      <c r="H70" s="70" t="str">
        <f>HYPERLINK(CONCATENATE("http://mail.uncc.edu/owa/calendar/",D70,"@uncc.edu/Calendar/calendar.html"),"View")</f>
        <v>View</v>
      </c>
      <c r="I70" s="57">
        <v>72</v>
      </c>
      <c r="J70" s="57"/>
      <c r="K70" s="57"/>
      <c r="L70" s="57"/>
      <c r="M70" s="57"/>
      <c r="N70" s="57"/>
      <c r="O70" s="57"/>
      <c r="P70" s="57"/>
      <c r="Q70" s="71"/>
      <c r="R70" s="57"/>
      <c r="S70" s="61" t="s">
        <v>28</v>
      </c>
      <c r="T70" s="55" t="s">
        <v>88</v>
      </c>
      <c r="U70" s="63">
        <f>LEN(D70)</f>
        <v>15</v>
      </c>
      <c r="V70" s="13">
        <f>LEN(E70)</f>
        <v>23</v>
      </c>
    </row>
    <row r="71" spans="1:22" hidden="1" x14ac:dyDescent="0.3">
      <c r="A71" s="57" t="s">
        <v>76</v>
      </c>
      <c r="B71" s="57" t="s">
        <v>34</v>
      </c>
      <c r="C71" s="57" t="s">
        <v>24</v>
      </c>
      <c r="D71" s="57" t="s">
        <v>246</v>
      </c>
      <c r="E71" s="57" t="s">
        <v>247</v>
      </c>
      <c r="F71" s="57" t="s">
        <v>248</v>
      </c>
      <c r="G71" s="57" t="s">
        <v>249</v>
      </c>
      <c r="H71" s="59" t="str">
        <f>HYPERLINK(CONCATENATE("http://mail.uncc.edu/owa/calendar/",D71,"@uncc.edu/Calendar/calendar.html"),"View")</f>
        <v>View</v>
      </c>
      <c r="I71" s="57">
        <v>72</v>
      </c>
      <c r="J71" s="59" t="s">
        <v>81</v>
      </c>
      <c r="K71" s="57">
        <v>1</v>
      </c>
      <c r="L71" s="77" t="s">
        <v>250</v>
      </c>
      <c r="M71" s="57"/>
      <c r="N71" s="57"/>
      <c r="O71" s="57"/>
      <c r="P71" s="57"/>
      <c r="Q71" s="57"/>
      <c r="R71" s="57"/>
      <c r="S71" s="61" t="s">
        <v>147</v>
      </c>
      <c r="T71" s="58" t="s">
        <v>29</v>
      </c>
      <c r="U71" s="56">
        <f>LEN(D71)</f>
        <v>11</v>
      </c>
      <c r="V71" s="13">
        <f>LEN(E71)</f>
        <v>18</v>
      </c>
    </row>
    <row r="72" spans="1:22" hidden="1" x14ac:dyDescent="0.3">
      <c r="A72" s="51" t="s">
        <v>76</v>
      </c>
      <c r="B72" s="51" t="s">
        <v>34</v>
      </c>
      <c r="C72" s="51" t="s">
        <v>24</v>
      </c>
      <c r="D72" s="51" t="s">
        <v>251</v>
      </c>
      <c r="E72" s="51" t="s">
        <v>252</v>
      </c>
      <c r="F72" s="51" t="s">
        <v>248</v>
      </c>
      <c r="G72" s="51" t="s">
        <v>249</v>
      </c>
      <c r="H72" s="52" t="str">
        <f>HYPERLINK(CONCATENATE("http://mail.uncc.edu/owa/calendar/",D72,"@uncc.edu/Calendar/calendar.html"),"View")</f>
        <v>View</v>
      </c>
      <c r="I72" s="51">
        <v>72</v>
      </c>
      <c r="J72" s="52" t="s">
        <v>81</v>
      </c>
      <c r="K72" s="51">
        <v>1</v>
      </c>
      <c r="L72" s="78" t="s">
        <v>250</v>
      </c>
      <c r="M72" s="51"/>
      <c r="N72" s="51"/>
      <c r="O72" s="51"/>
      <c r="P72" s="51"/>
      <c r="Q72" s="51"/>
      <c r="R72" s="51"/>
      <c r="S72" s="54" t="s">
        <v>147</v>
      </c>
      <c r="T72" s="55" t="s">
        <v>29</v>
      </c>
      <c r="U72" s="56">
        <f>LEN(D72)</f>
        <v>11</v>
      </c>
      <c r="V72" s="13">
        <f>LEN(E72)</f>
        <v>18</v>
      </c>
    </row>
    <row r="73" spans="1:22" hidden="1" x14ac:dyDescent="0.3">
      <c r="A73" s="51" t="s">
        <v>76</v>
      </c>
      <c r="B73" s="51" t="s">
        <v>34</v>
      </c>
      <c r="C73" s="51" t="s">
        <v>24</v>
      </c>
      <c r="D73" s="51" t="s">
        <v>255</v>
      </c>
      <c r="E73" s="51" t="s">
        <v>256</v>
      </c>
      <c r="F73" s="51" t="s">
        <v>257</v>
      </c>
      <c r="G73" s="51">
        <v>53100</v>
      </c>
      <c r="H73" s="52" t="str">
        <f>HYPERLINK(CONCATENATE("http://mail.uncc.edu/owa/calendar/",D73,"@uncc.edu/Calendar/calendar.html"),"View")</f>
        <v>View</v>
      </c>
      <c r="I73" s="51">
        <v>72</v>
      </c>
      <c r="J73" s="52" t="s">
        <v>81</v>
      </c>
      <c r="K73" s="51"/>
      <c r="L73" s="86" t="s">
        <v>250</v>
      </c>
      <c r="M73" s="51"/>
      <c r="N73" s="51"/>
      <c r="O73" s="51"/>
      <c r="P73" s="51"/>
      <c r="Q73" s="51"/>
      <c r="R73" s="51"/>
      <c r="S73" s="54" t="s">
        <v>147</v>
      </c>
      <c r="T73" s="55" t="s">
        <v>29</v>
      </c>
      <c r="U73" s="56">
        <f>LEN(D73)</f>
        <v>11</v>
      </c>
      <c r="V73" s="13">
        <f>LEN(E73)</f>
        <v>18</v>
      </c>
    </row>
    <row r="74" spans="1:22" hidden="1" x14ac:dyDescent="0.3">
      <c r="A74" s="57" t="s">
        <v>76</v>
      </c>
      <c r="B74" s="57" t="s">
        <v>34</v>
      </c>
      <c r="C74" s="57" t="s">
        <v>24</v>
      </c>
      <c r="D74" s="87" t="s">
        <v>258</v>
      </c>
      <c r="E74" s="57" t="s">
        <v>259</v>
      </c>
      <c r="F74" s="57" t="s">
        <v>257</v>
      </c>
      <c r="G74" s="57">
        <v>53100</v>
      </c>
      <c r="H74" s="59" t="str">
        <f>HYPERLINK(CONCATENATE("http://mail.uncc.edu/owa/calendar/",D74,"@uncc.edu/Calendar/calendar.html"),"View")</f>
        <v>View</v>
      </c>
      <c r="I74" s="57">
        <v>72</v>
      </c>
      <c r="J74" s="59" t="s">
        <v>81</v>
      </c>
      <c r="K74" s="57">
        <v>1</v>
      </c>
      <c r="L74" s="77" t="s">
        <v>250</v>
      </c>
      <c r="M74" s="57"/>
      <c r="N74" s="57"/>
      <c r="O74" s="57"/>
      <c r="P74" s="57"/>
      <c r="Q74" s="57"/>
      <c r="R74" s="57"/>
      <c r="S74" s="61" t="s">
        <v>147</v>
      </c>
      <c r="T74" s="58" t="s">
        <v>29</v>
      </c>
      <c r="U74" s="56">
        <f>LEN(D74)</f>
        <v>11</v>
      </c>
      <c r="V74" s="13">
        <f>LEN(E74)</f>
        <v>18</v>
      </c>
    </row>
    <row r="75" spans="1:22" hidden="1" x14ac:dyDescent="0.3">
      <c r="A75" s="51" t="s">
        <v>76</v>
      </c>
      <c r="B75" s="51" t="s">
        <v>34</v>
      </c>
      <c r="C75" s="51" t="s">
        <v>24</v>
      </c>
      <c r="D75" s="51" t="s">
        <v>260</v>
      </c>
      <c r="E75" s="51" t="s">
        <v>261</v>
      </c>
      <c r="F75" s="51" t="s">
        <v>257</v>
      </c>
      <c r="G75" s="51">
        <v>53100</v>
      </c>
      <c r="H75" s="52" t="str">
        <f>HYPERLINK(CONCATENATE("http://mail.uncc.edu/owa/calendar/",D75,"@uncc.edu/Calendar/calendar.html"),"View")</f>
        <v>View</v>
      </c>
      <c r="I75" s="51">
        <v>72</v>
      </c>
      <c r="J75" s="52" t="s">
        <v>81</v>
      </c>
      <c r="K75" s="51">
        <v>1</v>
      </c>
      <c r="L75" s="78" t="s">
        <v>250</v>
      </c>
      <c r="M75" s="51"/>
      <c r="N75" s="51"/>
      <c r="O75" s="51"/>
      <c r="P75" s="51"/>
      <c r="Q75" s="51"/>
      <c r="R75" s="51"/>
      <c r="S75" s="54" t="s">
        <v>147</v>
      </c>
      <c r="T75" s="55" t="s">
        <v>29</v>
      </c>
      <c r="U75" s="56">
        <f>LEN(D75)</f>
        <v>11</v>
      </c>
      <c r="V75" s="13">
        <f>LEN(E75)</f>
        <v>18</v>
      </c>
    </row>
    <row r="76" spans="1:22" hidden="1" x14ac:dyDescent="0.3">
      <c r="A76" s="57" t="s">
        <v>76</v>
      </c>
      <c r="B76" s="57" t="s">
        <v>34</v>
      </c>
      <c r="C76" s="57" t="s">
        <v>24</v>
      </c>
      <c r="D76" s="57" t="s">
        <v>262</v>
      </c>
      <c r="E76" s="57" t="s">
        <v>263</v>
      </c>
      <c r="F76" s="57" t="s">
        <v>257</v>
      </c>
      <c r="G76" s="57">
        <v>53100</v>
      </c>
      <c r="H76" s="59" t="str">
        <f>HYPERLINK(CONCATENATE("http://mail.uncc.edu/owa/calendar/",D76,"@uncc.edu/Calendar/calendar.html"),"View")</f>
        <v>View</v>
      </c>
      <c r="I76" s="57">
        <v>72</v>
      </c>
      <c r="J76" s="59" t="s">
        <v>81</v>
      </c>
      <c r="K76" s="57">
        <v>1</v>
      </c>
      <c r="L76" s="77" t="s">
        <v>250</v>
      </c>
      <c r="M76" s="57"/>
      <c r="N76" s="57"/>
      <c r="O76" s="57"/>
      <c r="P76" s="57"/>
      <c r="Q76" s="57"/>
      <c r="R76" s="57"/>
      <c r="S76" s="61" t="s">
        <v>147</v>
      </c>
      <c r="T76" s="58" t="s">
        <v>29</v>
      </c>
      <c r="U76" s="56">
        <f>LEN(D76)</f>
        <v>11</v>
      </c>
      <c r="V76" s="13">
        <f>LEN(E76)</f>
        <v>18</v>
      </c>
    </row>
    <row r="77" spans="1:22" hidden="1" x14ac:dyDescent="0.3">
      <c r="A77" s="78" t="s">
        <v>22</v>
      </c>
      <c r="B77" s="78" t="s">
        <v>23</v>
      </c>
      <c r="C77" s="78" t="s">
        <v>24</v>
      </c>
      <c r="D77" s="78" t="s">
        <v>264</v>
      </c>
      <c r="E77" s="78" t="s">
        <v>265</v>
      </c>
      <c r="F77" s="78"/>
      <c r="G77" s="52"/>
      <c r="H77" s="52" t="str">
        <f>HYPERLINK(CONCATENATE("http://mail.uncc.edu/owa/calendar/",D77,"@uncc.edu/Calendar/calendar.html"),"View")</f>
        <v>View</v>
      </c>
      <c r="I77" s="78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4" t="s">
        <v>147</v>
      </c>
      <c r="T77" s="55"/>
      <c r="U77" s="56">
        <f>LEN(D77)</f>
        <v>11</v>
      </c>
      <c r="V77" s="13">
        <f>LEN(E77)</f>
        <v>18</v>
      </c>
    </row>
    <row r="78" spans="1:22" hidden="1" x14ac:dyDescent="0.3">
      <c r="A78" s="77" t="s">
        <v>22</v>
      </c>
      <c r="B78" s="77" t="s">
        <v>23</v>
      </c>
      <c r="C78" s="77" t="s">
        <v>24</v>
      </c>
      <c r="D78" s="77" t="s">
        <v>266</v>
      </c>
      <c r="E78" s="77" t="s">
        <v>267</v>
      </c>
      <c r="F78" s="77"/>
      <c r="G78" s="73"/>
      <c r="H78" s="59" t="str">
        <f>HYPERLINK(CONCATENATE("http://mail.uncc.edu/owa/calendar/",D78,"@uncc.edu/Calendar/calendar.html"),"View")</f>
        <v>View</v>
      </c>
      <c r="I78" s="77">
        <v>0</v>
      </c>
      <c r="J78" s="57"/>
      <c r="K78" s="57"/>
      <c r="L78" s="57"/>
      <c r="M78" s="57"/>
      <c r="N78" s="57"/>
      <c r="O78" s="57"/>
      <c r="P78" s="57"/>
      <c r="Q78" s="57"/>
      <c r="R78" s="57"/>
      <c r="S78" s="61" t="s">
        <v>147</v>
      </c>
      <c r="T78" s="58" t="s">
        <v>29</v>
      </c>
      <c r="U78" s="56">
        <f>LEN(D78)</f>
        <v>11</v>
      </c>
      <c r="V78" s="13">
        <f>LEN(E78)</f>
        <v>19</v>
      </c>
    </row>
    <row r="79" spans="1:22" hidden="1" x14ac:dyDescent="0.3">
      <c r="A79" s="78" t="s">
        <v>22</v>
      </c>
      <c r="B79" s="78" t="s">
        <v>23</v>
      </c>
      <c r="C79" s="78" t="s">
        <v>24</v>
      </c>
      <c r="D79" s="78" t="s">
        <v>268</v>
      </c>
      <c r="E79" s="78" t="s">
        <v>269</v>
      </c>
      <c r="F79" s="78"/>
      <c r="G79" s="75"/>
      <c r="H79" s="52" t="str">
        <f>HYPERLINK(CONCATENATE("http://mail.uncc.edu/owa/calendar/",D79,"@uncc.edu/Calendar/calendar.html"),"View")</f>
        <v>View</v>
      </c>
      <c r="I79" s="78"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4" t="s">
        <v>147</v>
      </c>
      <c r="T79" s="55" t="s">
        <v>29</v>
      </c>
      <c r="U79" s="56">
        <f>LEN(D79)</f>
        <v>11</v>
      </c>
      <c r="V79" s="13">
        <f>LEN(E79)</f>
        <v>18</v>
      </c>
    </row>
    <row r="80" spans="1:22" hidden="1" x14ac:dyDescent="0.3">
      <c r="A80" s="57" t="s">
        <v>22</v>
      </c>
      <c r="B80" s="57" t="s">
        <v>270</v>
      </c>
      <c r="C80" s="57" t="s">
        <v>144</v>
      </c>
      <c r="D80" s="57" t="s">
        <v>271</v>
      </c>
      <c r="E80" s="88" t="s">
        <v>272</v>
      </c>
      <c r="F80" s="57"/>
      <c r="G80" s="57"/>
      <c r="H80" s="59" t="str">
        <f>HYPERLINK(CONCATENATE("http://mail.uncc.edu/owa/calendar/",D80,"@uncc.edu/Calendar/calendar.html"),"View")</f>
        <v>View</v>
      </c>
      <c r="I80" s="57">
        <v>0.5</v>
      </c>
      <c r="J80" s="57"/>
      <c r="K80" s="57"/>
      <c r="L80" s="57"/>
      <c r="M80" s="57"/>
      <c r="N80" s="57"/>
      <c r="O80" s="57"/>
      <c r="P80" s="57"/>
      <c r="Q80" s="57"/>
      <c r="R80" s="57"/>
      <c r="S80" s="61" t="s">
        <v>147</v>
      </c>
      <c r="T80" s="58"/>
      <c r="U80" s="56">
        <f>LEN(D80)</f>
        <v>10</v>
      </c>
      <c r="V80" s="13">
        <f>LEN(E80)</f>
        <v>18</v>
      </c>
    </row>
    <row r="81" spans="1:22" hidden="1" x14ac:dyDescent="0.3">
      <c r="A81" s="51" t="s">
        <v>22</v>
      </c>
      <c r="B81" s="51" t="s">
        <v>270</v>
      </c>
      <c r="C81" s="51" t="s">
        <v>144</v>
      </c>
      <c r="D81" s="51" t="s">
        <v>273</v>
      </c>
      <c r="E81" s="62" t="s">
        <v>274</v>
      </c>
      <c r="F81" s="51"/>
      <c r="G81" s="51"/>
      <c r="H81" s="52" t="str">
        <f>HYPERLINK(CONCATENATE("http://mail.uncc.edu/owa/calendar/",D81,"@uncc.edu/Calendar/calendar.html"),"View")</f>
        <v>View</v>
      </c>
      <c r="I81" s="51">
        <v>0.5</v>
      </c>
      <c r="J81" s="51"/>
      <c r="K81" s="51"/>
      <c r="L81" s="51"/>
      <c r="M81" s="51"/>
      <c r="N81" s="51"/>
      <c r="O81" s="51"/>
      <c r="P81" s="51"/>
      <c r="Q81" s="51"/>
      <c r="R81" s="51"/>
      <c r="S81" s="54" t="s">
        <v>147</v>
      </c>
      <c r="T81" s="55"/>
      <c r="U81" s="56">
        <f>LEN(D81)</f>
        <v>10</v>
      </c>
      <c r="V81" s="13">
        <f>LEN(E81)</f>
        <v>19</v>
      </c>
    </row>
    <row r="82" spans="1:22" hidden="1" x14ac:dyDescent="0.3">
      <c r="A82" s="57" t="s">
        <v>22</v>
      </c>
      <c r="B82" s="57" t="s">
        <v>270</v>
      </c>
      <c r="C82" s="57" t="s">
        <v>144</v>
      </c>
      <c r="D82" s="57" t="s">
        <v>275</v>
      </c>
      <c r="E82" s="57" t="s">
        <v>276</v>
      </c>
      <c r="F82" s="57"/>
      <c r="G82" s="57"/>
      <c r="H82" s="69" t="str">
        <f>HYPERLINK(CONCATENATE("http://mail.uncc.edu/owa/calendar/",D82,"@uncc.edu/Calendar/calendar.html"),"View")</f>
        <v>View</v>
      </c>
      <c r="I82" s="57">
        <v>0.5</v>
      </c>
      <c r="J82" s="57"/>
      <c r="K82" s="57"/>
      <c r="L82" s="57"/>
      <c r="M82" s="57"/>
      <c r="N82" s="57"/>
      <c r="O82" s="57"/>
      <c r="P82" s="57"/>
      <c r="Q82" s="57"/>
      <c r="R82" s="57"/>
      <c r="S82" s="61" t="s">
        <v>147</v>
      </c>
      <c r="T82" s="58"/>
      <c r="U82" s="56">
        <f>LEN(D82)</f>
        <v>10</v>
      </c>
      <c r="V82" s="13">
        <f>LEN(E82)</f>
        <v>17</v>
      </c>
    </row>
    <row r="83" spans="1:22" hidden="1" x14ac:dyDescent="0.3">
      <c r="A83" s="51" t="s">
        <v>22</v>
      </c>
      <c r="B83" s="51" t="s">
        <v>270</v>
      </c>
      <c r="C83" s="51" t="s">
        <v>144</v>
      </c>
      <c r="D83" s="51" t="s">
        <v>277</v>
      </c>
      <c r="E83" s="51" t="s">
        <v>278</v>
      </c>
      <c r="F83" s="51"/>
      <c r="G83" s="51"/>
      <c r="H83" s="52" t="str">
        <f>HYPERLINK(CONCATENATE("http://mail.uncc.edu/owa/calendar/",D83,"@uncc.edu/Calendar/calendar.html"),"View")</f>
        <v>View</v>
      </c>
      <c r="I83" s="51">
        <v>0.5</v>
      </c>
      <c r="J83" s="51"/>
      <c r="K83" s="51"/>
      <c r="L83" s="51"/>
      <c r="M83" s="51"/>
      <c r="N83" s="51"/>
      <c r="O83" s="51"/>
      <c r="P83" s="51"/>
      <c r="Q83" s="51"/>
      <c r="R83" s="51"/>
      <c r="S83" s="54" t="s">
        <v>147</v>
      </c>
      <c r="T83" s="55"/>
      <c r="U83" s="56">
        <f>LEN(D83)</f>
        <v>10</v>
      </c>
      <c r="V83" s="13">
        <f>LEN(E83)</f>
        <v>18</v>
      </c>
    </row>
    <row r="84" spans="1:22" hidden="1" x14ac:dyDescent="0.3">
      <c r="A84" s="57" t="s">
        <v>22</v>
      </c>
      <c r="B84" s="57" t="s">
        <v>270</v>
      </c>
      <c r="C84" s="57" t="s">
        <v>144</v>
      </c>
      <c r="D84" s="57" t="s">
        <v>279</v>
      </c>
      <c r="E84" s="88" t="s">
        <v>280</v>
      </c>
      <c r="F84" s="57"/>
      <c r="G84" s="57"/>
      <c r="H84" s="59" t="str">
        <f>HYPERLINK(CONCATENATE("http://mail.uncc.edu/owa/calendar/",D84,"@uncc.edu/Calendar/calendar.html"),"View")</f>
        <v>View</v>
      </c>
      <c r="I84" s="57">
        <v>0.5</v>
      </c>
      <c r="J84" s="57"/>
      <c r="K84" s="57"/>
      <c r="L84" s="57"/>
      <c r="M84" s="57"/>
      <c r="N84" s="57"/>
      <c r="O84" s="57"/>
      <c r="P84" s="57"/>
      <c r="Q84" s="57"/>
      <c r="R84" s="57"/>
      <c r="S84" s="61" t="s">
        <v>147</v>
      </c>
      <c r="T84" s="58"/>
      <c r="U84" s="56">
        <f>LEN(D84)</f>
        <v>10</v>
      </c>
      <c r="V84" s="12"/>
    </row>
    <row r="85" spans="1:22" hidden="1" x14ac:dyDescent="0.3">
      <c r="A85" s="51" t="s">
        <v>22</v>
      </c>
      <c r="B85" s="51" t="s">
        <v>270</v>
      </c>
      <c r="C85" s="51" t="s">
        <v>144</v>
      </c>
      <c r="D85" s="51" t="s">
        <v>281</v>
      </c>
      <c r="E85" s="51" t="s">
        <v>282</v>
      </c>
      <c r="F85" s="51"/>
      <c r="G85" s="51"/>
      <c r="H85" s="52" t="str">
        <f>HYPERLINK(CONCATENATE("http://mail.uncc.edu/owa/calendar/",D85,"@uncc.edu/Calendar/calendar.html"),"View")</f>
        <v>View</v>
      </c>
      <c r="I85" s="51">
        <v>0.5</v>
      </c>
      <c r="J85" s="51"/>
      <c r="K85" s="51"/>
      <c r="L85" s="51"/>
      <c r="M85" s="51"/>
      <c r="N85" s="51"/>
      <c r="O85" s="51"/>
      <c r="P85" s="51"/>
      <c r="Q85" s="51"/>
      <c r="R85" s="51"/>
      <c r="S85" s="54" t="s">
        <v>147</v>
      </c>
      <c r="T85" s="55"/>
      <c r="U85" s="56">
        <f>LEN(D85)</f>
        <v>10</v>
      </c>
      <c r="V85" s="12">
        <f>LEN(E85)</f>
        <v>17</v>
      </c>
    </row>
    <row r="86" spans="1:22" hidden="1" x14ac:dyDescent="0.3">
      <c r="A86" s="57" t="s">
        <v>22</v>
      </c>
      <c r="B86" s="57" t="s">
        <v>270</v>
      </c>
      <c r="C86" s="57" t="s">
        <v>144</v>
      </c>
      <c r="D86" s="57" t="s">
        <v>283</v>
      </c>
      <c r="E86" s="57" t="s">
        <v>284</v>
      </c>
      <c r="F86" s="57"/>
      <c r="G86" s="57"/>
      <c r="H86" s="59" t="str">
        <f>HYPERLINK(CONCATENATE("http://mail.uncc.edu/owa/calendar/",D86,"@uncc.edu/Calendar/calendar.html"),"View")</f>
        <v>View</v>
      </c>
      <c r="I86" s="57">
        <v>0.5</v>
      </c>
      <c r="J86" s="57"/>
      <c r="K86" s="57"/>
      <c r="L86" s="57"/>
      <c r="M86" s="57"/>
      <c r="N86" s="57"/>
      <c r="O86" s="57"/>
      <c r="P86" s="57"/>
      <c r="Q86" s="57"/>
      <c r="R86" s="57"/>
      <c r="S86" s="61" t="s">
        <v>147</v>
      </c>
      <c r="T86" s="58"/>
      <c r="U86" s="56">
        <f>LEN(D86)</f>
        <v>10</v>
      </c>
      <c r="V86" s="12">
        <f>LEN(E86)</f>
        <v>19</v>
      </c>
    </row>
    <row r="87" spans="1:22" hidden="1" x14ac:dyDescent="0.3">
      <c r="A87" s="51" t="s">
        <v>22</v>
      </c>
      <c r="B87" s="51" t="s">
        <v>270</v>
      </c>
      <c r="C87" s="51" t="s">
        <v>144</v>
      </c>
      <c r="D87" s="51" t="s">
        <v>285</v>
      </c>
      <c r="E87" s="62" t="s">
        <v>286</v>
      </c>
      <c r="F87" s="51"/>
      <c r="G87" s="51"/>
      <c r="H87" s="52" t="str">
        <f>HYPERLINK(CONCATENATE("http://mail.uncc.edu/owa/calendar/",D87,"@uncc.edu/Calendar/calendar.html"),"View")</f>
        <v>View</v>
      </c>
      <c r="I87" s="51">
        <v>0.5</v>
      </c>
      <c r="J87" s="51"/>
      <c r="K87" s="51"/>
      <c r="L87" s="51"/>
      <c r="M87" s="51"/>
      <c r="N87" s="51"/>
      <c r="O87" s="51"/>
      <c r="P87" s="51"/>
      <c r="Q87" s="51"/>
      <c r="R87" s="51"/>
      <c r="S87" s="54" t="s">
        <v>147</v>
      </c>
      <c r="T87" s="55"/>
      <c r="U87" s="56">
        <f>LEN(D87)</f>
        <v>10</v>
      </c>
      <c r="V87" s="12">
        <f>LEN(E87)</f>
        <v>20</v>
      </c>
    </row>
    <row r="88" spans="1:22" hidden="1" x14ac:dyDescent="0.3">
      <c r="A88" s="57" t="s">
        <v>22</v>
      </c>
      <c r="B88" s="57" t="s">
        <v>270</v>
      </c>
      <c r="C88" s="57" t="s">
        <v>144</v>
      </c>
      <c r="D88" s="57" t="s">
        <v>287</v>
      </c>
      <c r="E88" s="57" t="s">
        <v>288</v>
      </c>
      <c r="F88" s="57"/>
      <c r="G88" s="57"/>
      <c r="H88" s="59" t="str">
        <f>HYPERLINK(CONCATENATE("http://mail.uncc.edu/owa/calendar/",D88,"@uncc.edu/Calendar/calendar.html"),"View")</f>
        <v>View</v>
      </c>
      <c r="I88" s="57">
        <v>0.5</v>
      </c>
      <c r="J88" s="57"/>
      <c r="K88" s="57"/>
      <c r="L88" s="57"/>
      <c r="M88" s="57"/>
      <c r="N88" s="57"/>
      <c r="O88" s="57"/>
      <c r="P88" s="57"/>
      <c r="Q88" s="57"/>
      <c r="R88" s="57"/>
      <c r="S88" s="61" t="s">
        <v>147</v>
      </c>
      <c r="T88" s="58"/>
      <c r="U88" s="56">
        <f>LEN(D88)</f>
        <v>10</v>
      </c>
      <c r="V88" s="12">
        <f>LEN(E88)</f>
        <v>17</v>
      </c>
    </row>
    <row r="89" spans="1:22" hidden="1" x14ac:dyDescent="0.3">
      <c r="A89" s="51" t="s">
        <v>22</v>
      </c>
      <c r="B89" s="51" t="s">
        <v>270</v>
      </c>
      <c r="C89" s="51" t="s">
        <v>144</v>
      </c>
      <c r="D89" s="51" t="s">
        <v>289</v>
      </c>
      <c r="E89" s="51" t="s">
        <v>290</v>
      </c>
      <c r="F89" s="51"/>
      <c r="G89" s="51"/>
      <c r="H89" s="52" t="str">
        <f>HYPERLINK(CONCATENATE("http://mail.uncc.edu/owa/calendar/",D89,"@uncc.edu/Calendar/calendar.html"),"View")</f>
        <v>View</v>
      </c>
      <c r="I89" s="51">
        <v>0.5</v>
      </c>
      <c r="J89" s="51"/>
      <c r="K89" s="51"/>
      <c r="L89" s="51"/>
      <c r="M89" s="51"/>
      <c r="N89" s="51"/>
      <c r="O89" s="51"/>
      <c r="P89" s="51"/>
      <c r="Q89" s="51"/>
      <c r="R89" s="51"/>
      <c r="S89" s="54" t="s">
        <v>147</v>
      </c>
      <c r="T89" s="55"/>
      <c r="U89" s="56">
        <f>LEN(D89)</f>
        <v>10</v>
      </c>
      <c r="V89" s="12">
        <f>LEN(E89)</f>
        <v>22</v>
      </c>
    </row>
    <row r="90" spans="1:22" hidden="1" x14ac:dyDescent="0.3">
      <c r="A90" s="57" t="s">
        <v>22</v>
      </c>
      <c r="B90" s="57" t="s">
        <v>270</v>
      </c>
      <c r="C90" s="57" t="s">
        <v>144</v>
      </c>
      <c r="D90" s="57" t="s">
        <v>291</v>
      </c>
      <c r="E90" s="88" t="s">
        <v>292</v>
      </c>
      <c r="F90" s="57"/>
      <c r="G90" s="57"/>
      <c r="H90" s="59" t="str">
        <f>HYPERLINK(CONCATENATE("http://mail.uncc.edu/owa/calendar/",D90,"@uncc.edu/Calendar/calendar.html"),"View")</f>
        <v>View</v>
      </c>
      <c r="I90" s="57">
        <v>0.5</v>
      </c>
      <c r="J90" s="57"/>
      <c r="K90" s="57"/>
      <c r="L90" s="57"/>
      <c r="M90" s="57"/>
      <c r="N90" s="57"/>
      <c r="O90" s="57"/>
      <c r="P90" s="57"/>
      <c r="Q90" s="57"/>
      <c r="R90" s="57"/>
      <c r="S90" s="61" t="s">
        <v>147</v>
      </c>
      <c r="T90" s="58"/>
      <c r="U90" s="56">
        <f>LEN(D90)</f>
        <v>10</v>
      </c>
      <c r="V90" s="12">
        <f>LEN(E90)</f>
        <v>19</v>
      </c>
    </row>
    <row r="91" spans="1:22" hidden="1" x14ac:dyDescent="0.3">
      <c r="A91" s="51" t="s">
        <v>22</v>
      </c>
      <c r="B91" s="51" t="s">
        <v>270</v>
      </c>
      <c r="C91" s="51" t="s">
        <v>144</v>
      </c>
      <c r="D91" s="51" t="s">
        <v>293</v>
      </c>
      <c r="E91" s="51" t="s">
        <v>294</v>
      </c>
      <c r="F91" s="51"/>
      <c r="G91" s="51"/>
      <c r="H91" s="65" t="s">
        <v>180</v>
      </c>
      <c r="I91" s="51">
        <v>0.5</v>
      </c>
      <c r="J91" s="51"/>
      <c r="K91" s="51"/>
      <c r="L91" s="51"/>
      <c r="M91" s="51"/>
      <c r="N91" s="51"/>
      <c r="O91" s="51"/>
      <c r="P91" s="51"/>
      <c r="Q91" s="51"/>
      <c r="R91" s="51"/>
      <c r="S91" s="54" t="s">
        <v>147</v>
      </c>
      <c r="T91" s="55"/>
      <c r="U91" s="56">
        <f>LEN(D91)</f>
        <v>10</v>
      </c>
      <c r="V91" s="12">
        <f>LEN(E91)</f>
        <v>19</v>
      </c>
    </row>
    <row r="92" spans="1:22" hidden="1" x14ac:dyDescent="0.3">
      <c r="A92" s="51" t="s">
        <v>22</v>
      </c>
      <c r="B92" s="51" t="s">
        <v>270</v>
      </c>
      <c r="C92" s="51" t="s">
        <v>144</v>
      </c>
      <c r="D92" s="51" t="s">
        <v>319</v>
      </c>
      <c r="E92" s="51" t="s">
        <v>320</v>
      </c>
      <c r="F92" s="51"/>
      <c r="G92" s="51"/>
      <c r="H92" s="53" t="s">
        <v>38</v>
      </c>
      <c r="I92" s="51">
        <v>0.5</v>
      </c>
      <c r="J92" s="51"/>
      <c r="K92" s="51"/>
      <c r="L92" s="51"/>
      <c r="M92" s="51"/>
      <c r="N92" s="51"/>
      <c r="O92" s="51"/>
      <c r="P92" s="51"/>
      <c r="Q92" s="51"/>
      <c r="R92" s="51"/>
      <c r="S92" s="54"/>
      <c r="T92" s="55"/>
      <c r="U92" s="56">
        <f>LEN(D92)</f>
        <v>10</v>
      </c>
      <c r="V92" s="107"/>
    </row>
    <row r="93" spans="1:22" hidden="1" x14ac:dyDescent="0.3">
      <c r="A93" s="68" t="s">
        <v>22</v>
      </c>
      <c r="B93" s="68" t="s">
        <v>23</v>
      </c>
      <c r="C93" s="68" t="s">
        <v>24</v>
      </c>
      <c r="D93" s="68" t="s">
        <v>321</v>
      </c>
      <c r="E93" s="68" t="s">
        <v>322</v>
      </c>
      <c r="F93" s="68"/>
      <c r="G93" s="68"/>
      <c r="H93" s="93" t="s">
        <v>71</v>
      </c>
      <c r="I93" s="68">
        <v>0</v>
      </c>
      <c r="J93" s="57"/>
      <c r="K93" s="57"/>
      <c r="L93" s="57"/>
      <c r="M93" s="57"/>
      <c r="N93" s="57"/>
      <c r="O93" s="57"/>
      <c r="P93" s="57"/>
      <c r="Q93" s="57"/>
      <c r="R93" s="57"/>
      <c r="S93" s="61"/>
      <c r="T93" s="58"/>
      <c r="U93" s="56">
        <f>LEN(D93)</f>
        <v>12</v>
      </c>
      <c r="V93" s="107"/>
    </row>
    <row r="94" spans="1:22" hidden="1" x14ac:dyDescent="0.3">
      <c r="A94" s="57" t="s">
        <v>22</v>
      </c>
      <c r="B94" s="57" t="s">
        <v>23</v>
      </c>
      <c r="C94" s="57" t="s">
        <v>24</v>
      </c>
      <c r="D94" s="57" t="s">
        <v>295</v>
      </c>
      <c r="E94" s="57" t="s">
        <v>296</v>
      </c>
      <c r="F94" s="57" t="s">
        <v>92</v>
      </c>
      <c r="G94" s="69" t="s">
        <v>297</v>
      </c>
      <c r="H94" s="59" t="str">
        <f>HYPERLINK(CONCATENATE("http://mail.uncc.edu/owa/calendar/",D94,"@uncc.edu/Calendar/calendar.html"),"View")</f>
        <v>View</v>
      </c>
      <c r="I94" s="57">
        <v>0</v>
      </c>
      <c r="J94" s="57"/>
      <c r="K94" s="57"/>
      <c r="L94" s="57"/>
      <c r="M94" s="57"/>
      <c r="N94" s="57"/>
      <c r="O94" s="57"/>
      <c r="P94" s="57"/>
      <c r="Q94" s="57"/>
      <c r="R94" s="57"/>
      <c r="S94" s="61" t="s">
        <v>147</v>
      </c>
      <c r="T94" s="58"/>
      <c r="U94" s="56">
        <f>LEN(D94)</f>
        <v>15</v>
      </c>
      <c r="V94" s="12">
        <f>LEN(E94)</f>
        <v>19</v>
      </c>
    </row>
    <row r="95" spans="1:22" hidden="1" x14ac:dyDescent="0.3">
      <c r="A95" s="51" t="s">
        <v>22</v>
      </c>
      <c r="B95" s="51" t="s">
        <v>23</v>
      </c>
      <c r="C95" s="51" t="s">
        <v>24</v>
      </c>
      <c r="D95" s="51" t="s">
        <v>298</v>
      </c>
      <c r="E95" s="51" t="s">
        <v>299</v>
      </c>
      <c r="F95" s="51" t="s">
        <v>92</v>
      </c>
      <c r="G95" s="65" t="s">
        <v>297</v>
      </c>
      <c r="H95" s="52" t="str">
        <f>HYPERLINK(CONCATENATE("http://mail.uncc.edu/owa/calendar/",D95,"@uncc.edu/Calendar/calendar.html"),"View")</f>
        <v>View</v>
      </c>
      <c r="I95" s="51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4" t="s">
        <v>147</v>
      </c>
      <c r="T95" s="55"/>
      <c r="U95" s="56">
        <f>LEN(D95)</f>
        <v>15</v>
      </c>
      <c r="V95" s="12">
        <f>LEN(E95)</f>
        <v>19</v>
      </c>
    </row>
    <row r="96" spans="1:22" hidden="1" x14ac:dyDescent="0.3">
      <c r="A96" s="57" t="s">
        <v>22</v>
      </c>
      <c r="B96" s="57" t="s">
        <v>23</v>
      </c>
      <c r="C96" s="57" t="s">
        <v>24</v>
      </c>
      <c r="D96" s="57" t="s">
        <v>300</v>
      </c>
      <c r="E96" s="57" t="s">
        <v>301</v>
      </c>
      <c r="F96" s="57" t="s">
        <v>302</v>
      </c>
      <c r="G96" s="69" t="s">
        <v>303</v>
      </c>
      <c r="H96" s="59" t="str">
        <f>HYPERLINK(CONCATENATE("http://mail.uncc.edu/owa/calendar/",D96,"@uncc.edu/Calendar/calendar.html"),"View")</f>
        <v>View</v>
      </c>
      <c r="I96" s="57">
        <v>0</v>
      </c>
      <c r="J96" s="57"/>
      <c r="K96" s="57"/>
      <c r="L96" s="57"/>
      <c r="M96" s="57"/>
      <c r="N96" s="57"/>
      <c r="O96" s="57"/>
      <c r="P96" s="57"/>
      <c r="Q96" s="57"/>
      <c r="R96" s="57"/>
      <c r="S96" s="61" t="s">
        <v>147</v>
      </c>
      <c r="T96" s="58"/>
      <c r="U96" s="56">
        <f>LEN(D96)</f>
        <v>15</v>
      </c>
      <c r="V96" s="12"/>
    </row>
    <row r="97" spans="1:25" hidden="1" x14ac:dyDescent="0.3">
      <c r="A97" s="64" t="s">
        <v>22</v>
      </c>
      <c r="B97" s="64" t="s">
        <v>23</v>
      </c>
      <c r="C97" s="64" t="s">
        <v>24</v>
      </c>
      <c r="D97" s="64" t="s">
        <v>323</v>
      </c>
      <c r="E97" s="64" t="s">
        <v>324</v>
      </c>
      <c r="F97" s="64" t="s">
        <v>325</v>
      </c>
      <c r="G97" s="52" t="s">
        <v>326</v>
      </c>
      <c r="H97" s="66" t="s">
        <v>327</v>
      </c>
      <c r="I97" s="64">
        <v>0</v>
      </c>
      <c r="J97" s="51"/>
      <c r="K97" s="51"/>
      <c r="L97" s="51"/>
      <c r="M97" s="51"/>
      <c r="N97" s="51"/>
      <c r="O97" s="51"/>
      <c r="P97" s="51"/>
      <c r="Q97" s="51"/>
      <c r="R97" s="51"/>
      <c r="S97" s="54" t="s">
        <v>147</v>
      </c>
      <c r="T97" s="55" t="s">
        <v>327</v>
      </c>
      <c r="U97" s="56">
        <f>LEN(D97)</f>
        <v>10</v>
      </c>
      <c r="V97" s="107"/>
      <c r="Y97" s="22"/>
    </row>
    <row r="98" spans="1:25" hidden="1" x14ac:dyDescent="0.3">
      <c r="A98" s="106" t="s">
        <v>22</v>
      </c>
      <c r="B98" s="106" t="s">
        <v>23</v>
      </c>
      <c r="C98" s="106" t="s">
        <v>24</v>
      </c>
      <c r="D98" s="106" t="s">
        <v>328</v>
      </c>
      <c r="E98" s="106" t="s">
        <v>329</v>
      </c>
      <c r="F98" s="106" t="s">
        <v>325</v>
      </c>
      <c r="G98" s="103" t="s">
        <v>326</v>
      </c>
      <c r="H98" s="105" t="s">
        <v>330</v>
      </c>
      <c r="I98" s="106">
        <v>0</v>
      </c>
      <c r="J98" s="36"/>
      <c r="K98" s="36"/>
      <c r="L98" s="36"/>
      <c r="M98" s="36"/>
      <c r="N98" s="36"/>
      <c r="O98" s="36"/>
      <c r="P98" s="36"/>
      <c r="Q98" s="36"/>
      <c r="R98" s="36"/>
      <c r="S98" s="104" t="s">
        <v>147</v>
      </c>
      <c r="T98" s="99" t="s">
        <v>330</v>
      </c>
      <c r="U98" s="13">
        <f>LEN(D98)</f>
        <v>10</v>
      </c>
      <c r="V98" s="107"/>
      <c r="Y98" s="22"/>
    </row>
    <row r="99" spans="1:25" hidden="1" x14ac:dyDescent="0.3">
      <c r="A99" s="68" t="s">
        <v>22</v>
      </c>
      <c r="B99" s="68" t="s">
        <v>23</v>
      </c>
      <c r="C99" s="68" t="s">
        <v>24</v>
      </c>
      <c r="D99" s="68" t="s">
        <v>415</v>
      </c>
      <c r="E99" s="68" t="s">
        <v>318</v>
      </c>
      <c r="F99" s="68" t="s">
        <v>416</v>
      </c>
      <c r="G99" s="68"/>
      <c r="H99" s="93" t="s">
        <v>71</v>
      </c>
      <c r="I99" s="68"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61"/>
      <c r="T99" s="58" t="s">
        <v>413</v>
      </c>
      <c r="U99" s="56">
        <f>LEN(D99)</f>
        <v>14</v>
      </c>
      <c r="V99" s="108"/>
      <c r="W99" s="107"/>
      <c r="X99" s="107"/>
      <c r="Y99" s="22"/>
    </row>
    <row r="100" spans="1:25" x14ac:dyDescent="0.3">
      <c r="Y100" s="22"/>
    </row>
    <row r="101" spans="1:25" x14ac:dyDescent="0.3">
      <c r="W101" s="97"/>
      <c r="X101" s="97"/>
      <c r="Y101" s="22"/>
    </row>
    <row r="102" spans="1:25" x14ac:dyDescent="0.3">
      <c r="Y102" s="22"/>
    </row>
    <row r="103" spans="1:25" x14ac:dyDescent="0.3">
      <c r="Y103" s="22"/>
    </row>
    <row r="104" spans="1:25" x14ac:dyDescent="0.3">
      <c r="Y104" s="22"/>
    </row>
    <row r="105" spans="1:25" x14ac:dyDescent="0.3">
      <c r="W105" s="97"/>
      <c r="Y105" s="22"/>
    </row>
    <row r="106" spans="1:25" x14ac:dyDescent="0.3">
      <c r="Y106" s="22"/>
    </row>
    <row r="107" spans="1:25" x14ac:dyDescent="0.3">
      <c r="Y107" s="22" t="s">
        <v>66</v>
      </c>
    </row>
    <row r="108" spans="1:25" x14ac:dyDescent="0.3">
      <c r="Y108" s="22" t="s">
        <v>66</v>
      </c>
    </row>
    <row r="109" spans="1:25" x14ac:dyDescent="0.3">
      <c r="Y109" s="22"/>
    </row>
    <row r="110" spans="1:25" x14ac:dyDescent="0.3">
      <c r="Y110" s="22"/>
    </row>
    <row r="111" spans="1:25" x14ac:dyDescent="0.3">
      <c r="Y111" s="24" t="s">
        <v>91</v>
      </c>
    </row>
    <row r="112" spans="1:25" x14ac:dyDescent="0.3">
      <c r="Y112" s="22"/>
    </row>
    <row r="113" spans="25:25" x14ac:dyDescent="0.3">
      <c r="Y113" s="22" t="s">
        <v>103</v>
      </c>
    </row>
    <row r="114" spans="25:25" x14ac:dyDescent="0.3">
      <c r="Y114" s="22"/>
    </row>
    <row r="115" spans="25:25" x14ac:dyDescent="0.3">
      <c r="Y115" s="22"/>
    </row>
    <row r="116" spans="25:25" x14ac:dyDescent="0.3">
      <c r="Y116" s="22"/>
    </row>
    <row r="117" spans="25:25" x14ac:dyDescent="0.3">
      <c r="Y117" s="22"/>
    </row>
    <row r="118" spans="25:25" x14ac:dyDescent="0.3">
      <c r="Y118" s="22"/>
    </row>
    <row r="119" spans="25:25" x14ac:dyDescent="0.3">
      <c r="Y119" s="22"/>
    </row>
    <row r="120" spans="25:25" x14ac:dyDescent="0.3">
      <c r="Y120" s="22"/>
    </row>
    <row r="121" spans="25:25" x14ac:dyDescent="0.3">
      <c r="Y121" s="22"/>
    </row>
    <row r="122" spans="25:25" x14ac:dyDescent="0.3">
      <c r="Y122" s="22"/>
    </row>
    <row r="123" spans="25:25" x14ac:dyDescent="0.3">
      <c r="Y123" s="22"/>
    </row>
    <row r="124" spans="25:25" x14ac:dyDescent="0.3">
      <c r="Y124" s="22"/>
    </row>
    <row r="125" spans="25:25" x14ac:dyDescent="0.3">
      <c r="Y125" s="22"/>
    </row>
    <row r="126" spans="25:25" x14ac:dyDescent="0.3">
      <c r="Y126" s="22"/>
    </row>
    <row r="127" spans="25:25" x14ac:dyDescent="0.3">
      <c r="Y127" s="22"/>
    </row>
    <row r="128" spans="25:25" x14ac:dyDescent="0.3">
      <c r="Y128" s="22"/>
    </row>
    <row r="129" spans="25:25" x14ac:dyDescent="0.3">
      <c r="Y129" s="22"/>
    </row>
    <row r="130" spans="25:25" x14ac:dyDescent="0.3">
      <c r="Y130" s="22"/>
    </row>
    <row r="131" spans="25:25" x14ac:dyDescent="0.3">
      <c r="Y131" s="22"/>
    </row>
    <row r="132" spans="25:25" x14ac:dyDescent="0.3">
      <c r="Y132" s="22"/>
    </row>
    <row r="133" spans="25:25" x14ac:dyDescent="0.3">
      <c r="Y133" s="22"/>
    </row>
    <row r="134" spans="25:25" x14ac:dyDescent="0.3">
      <c r="Y134" s="22"/>
    </row>
    <row r="135" spans="25:25" x14ac:dyDescent="0.3">
      <c r="Y135" s="22"/>
    </row>
    <row r="136" spans="25:25" x14ac:dyDescent="0.3">
      <c r="Y136" s="22"/>
    </row>
    <row r="137" spans="25:25" x14ac:dyDescent="0.3">
      <c r="Y137" s="22"/>
    </row>
    <row r="138" spans="25:25" x14ac:dyDescent="0.3">
      <c r="Y138" s="22"/>
    </row>
    <row r="139" spans="25:25" x14ac:dyDescent="0.3">
      <c r="Y139" s="22"/>
    </row>
    <row r="140" spans="25:25" x14ac:dyDescent="0.3">
      <c r="Y140" s="22"/>
    </row>
    <row r="141" spans="25:25" x14ac:dyDescent="0.3">
      <c r="Y141" s="22"/>
    </row>
    <row r="142" spans="25:25" x14ac:dyDescent="0.3">
      <c r="Y142" s="22"/>
    </row>
    <row r="143" spans="25:25" x14ac:dyDescent="0.3">
      <c r="Y143" s="22"/>
    </row>
    <row r="144" spans="25:25" x14ac:dyDescent="0.3">
      <c r="Y144" s="22"/>
    </row>
    <row r="145" spans="25:25" x14ac:dyDescent="0.3">
      <c r="Y145" s="22"/>
    </row>
    <row r="146" spans="25:25" x14ac:dyDescent="0.3">
      <c r="Y146" s="22"/>
    </row>
    <row r="147" spans="25:25" x14ac:dyDescent="0.3">
      <c r="Y147" s="22"/>
    </row>
    <row r="148" spans="25:25" x14ac:dyDescent="0.3">
      <c r="Y148" s="22"/>
    </row>
    <row r="149" spans="25:25" x14ac:dyDescent="0.3">
      <c r="Y149" s="22"/>
    </row>
    <row r="150" spans="25:25" x14ac:dyDescent="0.3">
      <c r="Y150" s="22"/>
    </row>
    <row r="151" spans="25:25" x14ac:dyDescent="0.3">
      <c r="Y151" s="22"/>
    </row>
    <row r="152" spans="25:25" x14ac:dyDescent="0.3">
      <c r="Y152" s="22"/>
    </row>
    <row r="153" spans="25:25" x14ac:dyDescent="0.3">
      <c r="Y153" s="22"/>
    </row>
    <row r="154" spans="25:25" x14ac:dyDescent="0.3">
      <c r="Y154" s="22"/>
    </row>
    <row r="155" spans="25:25" x14ac:dyDescent="0.3">
      <c r="Y155" s="22"/>
    </row>
    <row r="156" spans="25:25" x14ac:dyDescent="0.3">
      <c r="Y156" s="22"/>
    </row>
    <row r="157" spans="25:25" x14ac:dyDescent="0.3">
      <c r="Y157" s="22"/>
    </row>
    <row r="158" spans="25:25" x14ac:dyDescent="0.3">
      <c r="Y158" s="22"/>
    </row>
    <row r="159" spans="25:25" x14ac:dyDescent="0.3">
      <c r="Y159" s="22"/>
    </row>
    <row r="160" spans="25:25" x14ac:dyDescent="0.3">
      <c r="Y160" s="22"/>
    </row>
    <row r="161" spans="25:25" x14ac:dyDescent="0.3">
      <c r="Y161" s="22"/>
    </row>
    <row r="162" spans="25:25" x14ac:dyDescent="0.3">
      <c r="Y162" s="22"/>
    </row>
    <row r="163" spans="25:25" x14ac:dyDescent="0.3">
      <c r="Y163" s="22"/>
    </row>
    <row r="164" spans="25:25" x14ac:dyDescent="0.3">
      <c r="Y164" s="22"/>
    </row>
    <row r="165" spans="25:25" x14ac:dyDescent="0.3">
      <c r="Y165" s="22"/>
    </row>
    <row r="166" spans="25:25" x14ac:dyDescent="0.3">
      <c r="Y166" s="22"/>
    </row>
    <row r="167" spans="25:25" x14ac:dyDescent="0.3">
      <c r="Y167" s="22"/>
    </row>
    <row r="168" spans="25:25" x14ac:dyDescent="0.3">
      <c r="Y168" s="22"/>
    </row>
    <row r="169" spans="25:25" x14ac:dyDescent="0.3">
      <c r="Y169" s="22"/>
    </row>
    <row r="170" spans="25:25" x14ac:dyDescent="0.3">
      <c r="Y170" s="22"/>
    </row>
    <row r="171" spans="25:25" x14ac:dyDescent="0.3">
      <c r="Y171" s="22"/>
    </row>
    <row r="172" spans="25:25" x14ac:dyDescent="0.3">
      <c r="Y172" s="22"/>
    </row>
    <row r="173" spans="25:25" x14ac:dyDescent="0.3">
      <c r="Y173" s="22"/>
    </row>
    <row r="174" spans="25:25" x14ac:dyDescent="0.3">
      <c r="Y174" s="22"/>
    </row>
    <row r="175" spans="25:25" x14ac:dyDescent="0.3">
      <c r="Y175" s="22"/>
    </row>
    <row r="176" spans="25:25" x14ac:dyDescent="0.3">
      <c r="Y176" s="22"/>
    </row>
    <row r="177" spans="25:25" x14ac:dyDescent="0.3">
      <c r="Y177" s="22"/>
    </row>
    <row r="178" spans="25:25" x14ac:dyDescent="0.3">
      <c r="Y178" s="22"/>
    </row>
    <row r="179" spans="25:25" x14ac:dyDescent="0.3">
      <c r="Y179" s="22"/>
    </row>
    <row r="180" spans="25:25" x14ac:dyDescent="0.3">
      <c r="Y180" s="22"/>
    </row>
    <row r="181" spans="25:25" x14ac:dyDescent="0.3">
      <c r="Y181" s="22"/>
    </row>
    <row r="182" spans="25:25" x14ac:dyDescent="0.3">
      <c r="Y182" s="22"/>
    </row>
    <row r="183" spans="25:25" x14ac:dyDescent="0.3">
      <c r="Y183" s="22"/>
    </row>
    <row r="184" spans="25:25" x14ac:dyDescent="0.3">
      <c r="Y184" s="22"/>
    </row>
    <row r="185" spans="25:25" x14ac:dyDescent="0.3">
      <c r="Y185" s="22"/>
    </row>
    <row r="186" spans="25:25" x14ac:dyDescent="0.3">
      <c r="Y186" s="22"/>
    </row>
    <row r="187" spans="25:25" x14ac:dyDescent="0.3">
      <c r="Y187" s="22"/>
    </row>
    <row r="188" spans="25:25" x14ac:dyDescent="0.3">
      <c r="Y188" s="22"/>
    </row>
    <row r="189" spans="25:25" x14ac:dyDescent="0.3">
      <c r="Y189" s="22"/>
    </row>
    <row r="190" spans="25:25" x14ac:dyDescent="0.3">
      <c r="Y190" s="22"/>
    </row>
    <row r="191" spans="25:25" x14ac:dyDescent="0.3">
      <c r="Y191" s="22"/>
    </row>
    <row r="192" spans="25:25" x14ac:dyDescent="0.3">
      <c r="Y192" s="22"/>
    </row>
    <row r="193" spans="25:25" x14ac:dyDescent="0.3">
      <c r="Y193" s="22"/>
    </row>
    <row r="194" spans="25:25" x14ac:dyDescent="0.3">
      <c r="Y194" s="22"/>
    </row>
  </sheetData>
  <conditionalFormatting sqref="V90:V98 U35 U37:U42 U44:U46 U49:U51 U56:U66 U53 U19:U33 U2:U16 V100:V1048576">
    <cfRule type="cellIs" dxfId="52" priority="28" operator="greaterThan">
      <formula>15</formula>
    </cfRule>
  </conditionalFormatting>
  <conditionalFormatting sqref="V35 V37:V42 V44:V46 V49:V51 V53 V19:V33 V2:V17 V56:V89">
    <cfRule type="cellIs" dxfId="51" priority="27" operator="greaterThan">
      <formula>25</formula>
    </cfRule>
  </conditionalFormatting>
  <conditionalFormatting sqref="U34">
    <cfRule type="cellIs" dxfId="50" priority="22" operator="greaterThan">
      <formula>15</formula>
    </cfRule>
  </conditionalFormatting>
  <conditionalFormatting sqref="V34">
    <cfRule type="cellIs" dxfId="49" priority="21" operator="greaterThan">
      <formula>25</formula>
    </cfRule>
  </conditionalFormatting>
  <conditionalFormatting sqref="U17">
    <cfRule type="cellIs" dxfId="48" priority="18" operator="greaterThan">
      <formula>15</formula>
    </cfRule>
  </conditionalFormatting>
  <conditionalFormatting sqref="V17">
    <cfRule type="cellIs" dxfId="47" priority="17" operator="greaterThan">
      <formula>25</formula>
    </cfRule>
  </conditionalFormatting>
  <conditionalFormatting sqref="R17:S17">
    <cfRule type="cellIs" dxfId="46" priority="20" operator="greaterThan">
      <formula>15</formula>
    </cfRule>
  </conditionalFormatting>
  <conditionalFormatting sqref="U17">
    <cfRule type="cellIs" dxfId="45" priority="19" operator="greaterThan">
      <formula>25</formula>
    </cfRule>
  </conditionalFormatting>
  <conditionalFormatting sqref="R18:S18 U18">
    <cfRule type="cellIs" dxfId="44" priority="16" operator="greaterThan">
      <formula>15</formula>
    </cfRule>
  </conditionalFormatting>
  <conditionalFormatting sqref="V18">
    <cfRule type="cellIs" dxfId="43" priority="15" operator="greaterThan">
      <formula>25</formula>
    </cfRule>
  </conditionalFormatting>
  <conditionalFormatting sqref="U36">
    <cfRule type="cellIs" dxfId="42" priority="12" operator="greaterThan">
      <formula>15</formula>
    </cfRule>
  </conditionalFormatting>
  <conditionalFormatting sqref="V36">
    <cfRule type="cellIs" dxfId="41" priority="11" operator="greaterThan">
      <formula>25</formula>
    </cfRule>
  </conditionalFormatting>
  <conditionalFormatting sqref="U43">
    <cfRule type="cellIs" dxfId="40" priority="10" operator="greaterThan">
      <formula>15</formula>
    </cfRule>
  </conditionalFormatting>
  <conditionalFormatting sqref="V43">
    <cfRule type="cellIs" dxfId="39" priority="9" operator="greaterThan">
      <formula>25</formula>
    </cfRule>
  </conditionalFormatting>
  <conditionalFormatting sqref="U47:U48">
    <cfRule type="cellIs" dxfId="38" priority="8" operator="greaterThan">
      <formula>15</formula>
    </cfRule>
  </conditionalFormatting>
  <conditionalFormatting sqref="V47:V48">
    <cfRule type="cellIs" dxfId="37" priority="7" operator="greaterThan">
      <formula>25</formula>
    </cfRule>
  </conditionalFormatting>
  <conditionalFormatting sqref="U54:U55">
    <cfRule type="cellIs" dxfId="36" priority="6" operator="greaterThan">
      <formula>15</formula>
    </cfRule>
  </conditionalFormatting>
  <conditionalFormatting sqref="V54:V55">
    <cfRule type="cellIs" dxfId="35" priority="5" operator="greaterThan">
      <formula>25</formula>
    </cfRule>
  </conditionalFormatting>
  <conditionalFormatting sqref="U52">
    <cfRule type="cellIs" dxfId="34" priority="4" operator="greaterThan">
      <formula>15</formula>
    </cfRule>
  </conditionalFormatting>
  <conditionalFormatting sqref="V52">
    <cfRule type="cellIs" dxfId="33" priority="3" operator="greaterThan">
      <formula>25</formula>
    </cfRule>
  </conditionalFormatting>
  <conditionalFormatting sqref="V99">
    <cfRule type="cellIs" dxfId="32" priority="1" operator="greaterThan">
      <formula>25</formula>
    </cfRule>
  </conditionalFormatting>
  <conditionalFormatting sqref="U99">
    <cfRule type="cellIs" dxfId="31" priority="2" operator="greaterThan">
      <formula>15</formula>
    </cfRule>
  </conditionalFormatting>
  <hyperlinks>
    <hyperlink ref="G16" r:id="rId1"/>
    <hyperlink ref="G17" r:id="rId2"/>
    <hyperlink ref="G28" r:id="rId3"/>
    <hyperlink ref="G26" r:id="rId4"/>
    <hyperlink ref="G94" r:id="rId5" location="/manualsTab" display="ICD-B100"/>
    <hyperlink ref="G95" r:id="rId6" location="/manualsTab" display="ICD-B100"/>
    <hyperlink ref="G96" r:id="rId7" display="WS-210S"/>
    <hyperlink ref="G39" r:id="rId8"/>
    <hyperlink ref="G47" r:id="rId9"/>
    <hyperlink ref="G48" r:id="rId10"/>
    <hyperlink ref="G49" r:id="rId11"/>
    <hyperlink ref="G50" r:id="rId12"/>
    <hyperlink ref="G73" r:id="rId13" display="306av"/>
    <hyperlink ref="J15" r:id="rId14" display="components"/>
    <hyperlink ref="J18" r:id="rId15" display="components"/>
    <hyperlink ref="J9:J11" r:id="rId16" display="components"/>
    <hyperlink ref="J63:J65" r:id="rId17" display="components"/>
    <hyperlink ref="G29" r:id="rId18"/>
    <hyperlink ref="J29" r:id="rId19" display="components"/>
    <hyperlink ref="G58:G60" r:id="rId20" display="atr6550"/>
    <hyperlink ref="J47" r:id="rId21" display="components"/>
    <hyperlink ref="J12" r:id="rId22"/>
    <hyperlink ref="J32:J33" r:id="rId23" display="parts"/>
    <hyperlink ref="J37" r:id="rId24"/>
    <hyperlink ref="J38" r:id="rId25"/>
    <hyperlink ref="J39" r:id="rId26"/>
    <hyperlink ref="J24" r:id="rId27" display="components"/>
    <hyperlink ref="J39:J46" r:id="rId28" display="components"/>
    <hyperlink ref="G97" r:id="rId29"/>
    <hyperlink ref="G98" r:id="rId30"/>
    <hyperlink ref="H97" r:id="rId31"/>
    <hyperlink ref="H98" r:id="rId32"/>
    <hyperlink ref="G54" r:id="rId33"/>
    <hyperlink ref="G15" r:id="rId34"/>
    <hyperlink ref="H91" r:id="rId35"/>
    <hyperlink ref="J44" r:id="rId36"/>
    <hyperlink ref="J19" r:id="rId37" display="components"/>
    <hyperlink ref="G19" r:id="rId38"/>
    <hyperlink ref="J14" r:id="rId39" display="components"/>
    <hyperlink ref="G14" r:id="rId40"/>
    <hyperlink ref="J42" r:id="rId41"/>
    <hyperlink ref="G42" r:id="rId42"/>
    <hyperlink ref="H19" r:id="rId43"/>
    <hyperlink ref="H14" r:id="rId44"/>
    <hyperlink ref="J53" r:id="rId45" display="components"/>
    <hyperlink ref="G8" r:id="rId46"/>
    <hyperlink ref="G27:G28" r:id="rId47" display="atr3350"/>
    <hyperlink ref="G10" r:id="rId48"/>
    <hyperlink ref="G11" r:id="rId49"/>
    <hyperlink ref="G27" r:id="rId50"/>
    <hyperlink ref="G37" r:id="rId51"/>
    <hyperlink ref="G30" r:id="rId52"/>
    <hyperlink ref="G31" r:id="rId53"/>
    <hyperlink ref="G32" r:id="rId54"/>
    <hyperlink ref="G33" r:id="rId55"/>
    <hyperlink ref="G34" r:id="rId56"/>
    <hyperlink ref="G38" r:id="rId57"/>
    <hyperlink ref="J35" r:id="rId58"/>
    <hyperlink ref="J36" r:id="rId59"/>
    <hyperlink ref="G35" r:id="rId60"/>
    <hyperlink ref="G36" r:id="rId61"/>
    <hyperlink ref="G44" r:id="rId62"/>
    <hyperlink ref="G45" r:id="rId63"/>
    <hyperlink ref="G46" r:id="rId64"/>
    <hyperlink ref="J54:J55" r:id="rId65" display="parts"/>
    <hyperlink ref="G43" r:id="rId66"/>
    <hyperlink ref="J43" r:id="rId67"/>
    <hyperlink ref="L6" r:id="rId68"/>
    <hyperlink ref="M4" r:id="rId69"/>
  </hyperlinks>
  <printOptions gridLines="1"/>
  <pageMargins left="0.7" right="0.7" top="0.75" bottom="0.75" header="0.3" footer="0.3"/>
  <pageSetup orientation="portrait" horizontalDpi="300" verticalDpi="300" r:id="rId70"/>
  <tableParts count="1"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145" zoomScaleNormal="145" workbookViewId="0">
      <selection activeCell="A28" sqref="A28:XFD37"/>
    </sheetView>
  </sheetViews>
  <sheetFormatPr defaultRowHeight="14.4" x14ac:dyDescent="0.3"/>
  <cols>
    <col min="5" max="5" width="12.6640625" customWidth="1"/>
  </cols>
  <sheetData>
    <row r="1" spans="1:24" ht="94.5" x14ac:dyDescent="0.25">
      <c r="A1" s="31" t="s">
        <v>0</v>
      </c>
      <c r="B1" s="32" t="s">
        <v>1</v>
      </c>
      <c r="C1" s="32" t="s">
        <v>2</v>
      </c>
      <c r="D1" s="33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4" t="s">
        <v>11</v>
      </c>
      <c r="L1" s="34" t="s">
        <v>12</v>
      </c>
      <c r="M1" s="34" t="s">
        <v>13</v>
      </c>
      <c r="N1" s="34" t="s">
        <v>14</v>
      </c>
      <c r="O1" s="34" t="s">
        <v>15</v>
      </c>
      <c r="P1" s="34" t="s">
        <v>16</v>
      </c>
      <c r="Q1" s="32" t="s">
        <v>17</v>
      </c>
      <c r="R1" s="37" t="s">
        <v>19</v>
      </c>
      <c r="S1" s="35" t="s">
        <v>20</v>
      </c>
    </row>
    <row r="2" spans="1:24" ht="15" x14ac:dyDescent="0.25">
      <c r="A2" s="1" t="s">
        <v>76</v>
      </c>
      <c r="B2" s="1" t="s">
        <v>34</v>
      </c>
      <c r="C2" s="1" t="s">
        <v>24</v>
      </c>
      <c r="D2" s="6" t="s">
        <v>340</v>
      </c>
      <c r="E2" s="1" t="s">
        <v>341</v>
      </c>
      <c r="F2" s="1" t="s">
        <v>150</v>
      </c>
      <c r="G2" s="3" t="s">
        <v>151</v>
      </c>
      <c r="H2" s="3" t="str">
        <f>HYPERLINK(CONCATENATE("http://mail.uncc.edu/owa/calendar/",D2,"@uncc.edu/Calendar/calendar.html"),"View")</f>
        <v>View</v>
      </c>
      <c r="I2" s="1">
        <v>72</v>
      </c>
      <c r="L2" s="1" t="s">
        <v>152</v>
      </c>
      <c r="M2" s="1" t="s">
        <v>153</v>
      </c>
      <c r="N2" s="1"/>
      <c r="O2" s="1" t="s">
        <v>154</v>
      </c>
      <c r="P2" s="1" t="s">
        <v>155</v>
      </c>
      <c r="Q2" s="1"/>
      <c r="R2" s="1"/>
      <c r="S2" s="1"/>
      <c r="T2" s="5">
        <f t="shared" ref="T2:U4" si="0">LEN(D2)</f>
        <v>11</v>
      </c>
      <c r="U2" s="13">
        <f t="shared" si="0"/>
        <v>20</v>
      </c>
      <c r="V2" s="22" t="s">
        <v>342</v>
      </c>
      <c r="W2" s="22"/>
    </row>
    <row r="3" spans="1:24" ht="15" x14ac:dyDescent="0.25">
      <c r="A3" s="6" t="s">
        <v>76</v>
      </c>
      <c r="B3" s="6" t="s">
        <v>34</v>
      </c>
      <c r="C3" s="6" t="s">
        <v>24</v>
      </c>
      <c r="D3" s="6" t="s">
        <v>343</v>
      </c>
      <c r="E3" s="6" t="s">
        <v>344</v>
      </c>
      <c r="F3" s="6" t="s">
        <v>150</v>
      </c>
      <c r="G3" s="27" t="str">
        <f>HYPERLINK("http://gdlp01.c-wss.com/gds/9/0300004619/01/HFM40_HFM41_HFM400_IM_N_EN.pdf","vixia")</f>
        <v>vixia</v>
      </c>
      <c r="H3" s="28"/>
      <c r="I3" s="6">
        <v>72</v>
      </c>
      <c r="J3" s="28" t="s">
        <v>81</v>
      </c>
      <c r="K3" s="25"/>
      <c r="L3" s="6" t="s">
        <v>152</v>
      </c>
      <c r="M3" s="6" t="s">
        <v>153</v>
      </c>
      <c r="N3" s="6" t="s">
        <v>172</v>
      </c>
      <c r="O3" s="6" t="s">
        <v>173</v>
      </c>
      <c r="P3" s="6" t="s">
        <v>174</v>
      </c>
      <c r="Q3" s="6"/>
      <c r="R3" s="6"/>
      <c r="T3" s="39">
        <f t="shared" si="0"/>
        <v>17</v>
      </c>
      <c r="U3" s="30">
        <f t="shared" si="0"/>
        <v>27</v>
      </c>
      <c r="V3" s="40" t="s">
        <v>345</v>
      </c>
      <c r="W3" s="23"/>
      <c r="X3" s="7"/>
    </row>
    <row r="4" spans="1:24" s="7" customFormat="1" ht="15" x14ac:dyDescent="0.25">
      <c r="A4" s="6" t="s">
        <v>76</v>
      </c>
      <c r="B4" s="6" t="s">
        <v>34</v>
      </c>
      <c r="C4" s="6" t="s">
        <v>24</v>
      </c>
      <c r="D4" s="6" t="s">
        <v>346</v>
      </c>
      <c r="E4" s="6" t="s">
        <v>347</v>
      </c>
      <c r="F4" s="6" t="s">
        <v>150</v>
      </c>
      <c r="G4" s="27" t="str">
        <f>HYPERLINK("http://gdlp01.c-wss.com/gds/9/0300004619/01/HFM40_HFM41_HFM400_IM_N_EN.pdf","vixia")</f>
        <v>vixia</v>
      </c>
      <c r="H4" s="27"/>
      <c r="I4" s="6">
        <v>72</v>
      </c>
      <c r="J4" s="28" t="s">
        <v>81</v>
      </c>
      <c r="L4" s="6" t="s">
        <v>152</v>
      </c>
      <c r="M4" s="6" t="s">
        <v>153</v>
      </c>
      <c r="N4" s="6" t="s">
        <v>172</v>
      </c>
      <c r="O4" s="6" t="s">
        <v>173</v>
      </c>
      <c r="P4" s="6" t="s">
        <v>174</v>
      </c>
      <c r="Q4" s="1"/>
      <c r="R4" s="1"/>
      <c r="T4" s="5">
        <f t="shared" si="0"/>
        <v>17</v>
      </c>
      <c r="U4" s="13">
        <f t="shared" si="0"/>
        <v>27</v>
      </c>
      <c r="V4" s="22" t="s">
        <v>348</v>
      </c>
      <c r="W4" s="22"/>
      <c r="X4"/>
    </row>
    <row r="5" spans="1:24" ht="15" x14ac:dyDescent="0.25">
      <c r="A5" s="4" t="s">
        <v>76</v>
      </c>
      <c r="B5" s="4" t="s">
        <v>34</v>
      </c>
      <c r="C5" s="4" t="s">
        <v>24</v>
      </c>
      <c r="D5" s="6" t="s">
        <v>132</v>
      </c>
      <c r="E5" s="4" t="s">
        <v>349</v>
      </c>
      <c r="F5" s="4" t="s">
        <v>134</v>
      </c>
      <c r="G5" s="3" t="s">
        <v>222</v>
      </c>
      <c r="H5" s="3"/>
      <c r="I5" s="4">
        <v>72</v>
      </c>
      <c r="J5" s="3" t="s">
        <v>81</v>
      </c>
      <c r="K5" s="1"/>
      <c r="L5" s="1" t="s">
        <v>94</v>
      </c>
      <c r="M5" s="1" t="s">
        <v>223</v>
      </c>
      <c r="N5" s="1" t="s">
        <v>224</v>
      </c>
      <c r="O5" s="1" t="s">
        <v>225</v>
      </c>
      <c r="P5" s="1" t="s">
        <v>226</v>
      </c>
      <c r="Q5" s="1"/>
      <c r="R5" s="1"/>
      <c r="S5" s="36"/>
      <c r="T5" s="13">
        <f t="shared" ref="T5:U10" si="1">LEN(D5)</f>
        <v>9</v>
      </c>
      <c r="U5" s="12">
        <f t="shared" si="1"/>
        <v>25</v>
      </c>
      <c r="V5" s="22" t="s">
        <v>350</v>
      </c>
      <c r="W5" s="22" t="s">
        <v>351</v>
      </c>
    </row>
    <row r="6" spans="1:24" ht="15" x14ac:dyDescent="0.25">
      <c r="A6" s="4" t="s">
        <v>76</v>
      </c>
      <c r="B6" s="4" t="s">
        <v>34</v>
      </c>
      <c r="C6" s="4" t="s">
        <v>24</v>
      </c>
      <c r="D6" s="9" t="s">
        <v>232</v>
      </c>
      <c r="E6" s="4" t="s">
        <v>233</v>
      </c>
      <c r="F6" s="4" t="s">
        <v>134</v>
      </c>
      <c r="G6" s="3" t="s">
        <v>135</v>
      </c>
      <c r="H6" s="3"/>
      <c r="I6" s="4">
        <v>72</v>
      </c>
      <c r="J6" s="3" t="s">
        <v>81</v>
      </c>
      <c r="K6" s="1"/>
      <c r="L6" s="1" t="s">
        <v>94</v>
      </c>
      <c r="M6" s="1" t="s">
        <v>136</v>
      </c>
      <c r="N6" s="1" t="s">
        <v>137</v>
      </c>
      <c r="O6" s="1" t="s">
        <v>138</v>
      </c>
      <c r="P6" s="1" t="s">
        <v>139</v>
      </c>
      <c r="Q6" s="1" t="s">
        <v>140</v>
      </c>
      <c r="R6" s="1" t="s">
        <v>141</v>
      </c>
      <c r="S6" s="1"/>
      <c r="T6" s="5">
        <f t="shared" si="1"/>
        <v>9</v>
      </c>
      <c r="U6" s="13">
        <f t="shared" si="1"/>
        <v>24</v>
      </c>
      <c r="V6" s="22" t="s">
        <v>350</v>
      </c>
      <c r="W6" s="22" t="s">
        <v>351</v>
      </c>
    </row>
    <row r="7" spans="1:24" ht="15" x14ac:dyDescent="0.25">
      <c r="A7" s="4" t="s">
        <v>76</v>
      </c>
      <c r="B7" s="4" t="s">
        <v>34</v>
      </c>
      <c r="C7" s="4" t="s">
        <v>24</v>
      </c>
      <c r="D7" s="41" t="s">
        <v>352</v>
      </c>
      <c r="E7" s="4" t="s">
        <v>353</v>
      </c>
      <c r="F7" s="4" t="s">
        <v>134</v>
      </c>
      <c r="G7" s="3" t="s">
        <v>135</v>
      </c>
      <c r="H7" s="3"/>
      <c r="I7" s="4">
        <v>72</v>
      </c>
      <c r="J7" s="3" t="s">
        <v>81</v>
      </c>
      <c r="K7" s="1"/>
      <c r="L7" s="1" t="s">
        <v>94</v>
      </c>
      <c r="M7" s="1" t="s">
        <v>136</v>
      </c>
      <c r="N7" s="1" t="s">
        <v>137</v>
      </c>
      <c r="O7" s="1" t="s">
        <v>138</v>
      </c>
      <c r="P7" s="1" t="s">
        <v>139</v>
      </c>
      <c r="Q7" s="1" t="s">
        <v>140</v>
      </c>
      <c r="R7" s="1" t="s">
        <v>141</v>
      </c>
      <c r="S7" s="1"/>
      <c r="T7" s="5">
        <f t="shared" si="1"/>
        <v>15</v>
      </c>
      <c r="U7" s="13">
        <f t="shared" si="1"/>
        <v>24</v>
      </c>
      <c r="V7" s="22" t="s">
        <v>342</v>
      </c>
      <c r="W7" s="22" t="s">
        <v>354</v>
      </c>
    </row>
    <row r="10" spans="1:24" ht="15" x14ac:dyDescent="0.25">
      <c r="A10" s="1" t="s">
        <v>76</v>
      </c>
      <c r="B10" s="1" t="s">
        <v>34</v>
      </c>
      <c r="C10" s="1" t="s">
        <v>24</v>
      </c>
      <c r="D10" s="19" t="s">
        <v>359</v>
      </c>
      <c r="E10" s="1" t="s">
        <v>360</v>
      </c>
      <c r="F10" s="1" t="s">
        <v>202</v>
      </c>
      <c r="G10" s="2" t="s">
        <v>203</v>
      </c>
      <c r="H10" s="3" t="str">
        <f t="shared" ref="H10" si="2">HYPERLINK(CONCATENATE("http://mail.uncc.edu/owa/calendar/",D10,"@uncc.edu/Calendar/calendar.html"),"View")</f>
        <v>View</v>
      </c>
      <c r="I10" s="1">
        <v>72</v>
      </c>
      <c r="J10" s="2" t="s">
        <v>81</v>
      </c>
      <c r="K10" s="1"/>
      <c r="L10" s="1" t="s">
        <v>361</v>
      </c>
      <c r="M10" s="1" t="s">
        <v>205</v>
      </c>
      <c r="N10" s="1"/>
      <c r="O10" s="1"/>
      <c r="P10" s="1"/>
      <c r="Q10" s="1"/>
      <c r="R10" s="1"/>
      <c r="S10" s="22" t="s">
        <v>29</v>
      </c>
      <c r="T10" s="5">
        <f t="shared" si="1"/>
        <v>10</v>
      </c>
      <c r="U10" s="13">
        <f t="shared" si="1"/>
        <v>23</v>
      </c>
      <c r="W10" s="22"/>
    </row>
    <row r="14" spans="1:24" x14ac:dyDescent="0.3">
      <c r="A14" s="14" t="s">
        <v>22</v>
      </c>
      <c r="B14" s="14" t="s">
        <v>23</v>
      </c>
      <c r="C14" s="14" t="s">
        <v>24</v>
      </c>
      <c r="D14" s="14" t="s">
        <v>57</v>
      </c>
      <c r="E14" s="14" t="s">
        <v>58</v>
      </c>
      <c r="F14" s="14" t="s">
        <v>51</v>
      </c>
      <c r="G14" s="16" t="s">
        <v>52</v>
      </c>
      <c r="H14" s="15" t="s">
        <v>38</v>
      </c>
      <c r="I14" s="14">
        <v>0</v>
      </c>
      <c r="J14" s="1"/>
      <c r="K14" s="1"/>
      <c r="L14" s="1"/>
      <c r="M14" s="1"/>
      <c r="N14" s="1"/>
      <c r="O14" s="1"/>
      <c r="P14" s="1"/>
      <c r="Q14" s="1"/>
      <c r="R14" s="1"/>
      <c r="S14" s="1" t="s">
        <v>28</v>
      </c>
      <c r="T14" s="22" t="s">
        <v>59</v>
      </c>
      <c r="U14" s="5">
        <f>LEN(D14)</f>
        <v>12</v>
      </c>
      <c r="V14" s="13">
        <f>LEN(E14)</f>
        <v>13</v>
      </c>
      <c r="X14" s="22"/>
    </row>
    <row r="15" spans="1:24" x14ac:dyDescent="0.3">
      <c r="A15" s="14" t="s">
        <v>22</v>
      </c>
      <c r="B15" s="14" t="s">
        <v>23</v>
      </c>
      <c r="C15" s="14" t="s">
        <v>24</v>
      </c>
      <c r="D15" s="14" t="s">
        <v>62</v>
      </c>
      <c r="E15" s="14" t="s">
        <v>63</v>
      </c>
      <c r="F15" s="14" t="s">
        <v>51</v>
      </c>
      <c r="G15" s="16" t="s">
        <v>52</v>
      </c>
      <c r="H15" s="15" t="s">
        <v>38</v>
      </c>
      <c r="I15" s="14">
        <v>0</v>
      </c>
      <c r="J15" s="1"/>
      <c r="K15" s="1"/>
      <c r="L15" s="1"/>
      <c r="M15" s="1"/>
      <c r="N15" s="1"/>
      <c r="O15" s="1"/>
      <c r="P15" s="1"/>
      <c r="Q15" s="1"/>
      <c r="R15" s="1"/>
      <c r="S15" s="1" t="s">
        <v>28</v>
      </c>
      <c r="T15" s="22" t="s">
        <v>29</v>
      </c>
      <c r="U15" s="5">
        <f>LEN(D15)</f>
        <v>12</v>
      </c>
      <c r="V15" s="13">
        <f>LEN(E15)</f>
        <v>13</v>
      </c>
      <c r="X15" s="22"/>
    </row>
    <row r="16" spans="1:24" x14ac:dyDescent="0.3">
      <c r="A16" s="1" t="s">
        <v>22</v>
      </c>
      <c r="B16" s="1" t="s">
        <v>23</v>
      </c>
      <c r="C16" s="1" t="s">
        <v>24</v>
      </c>
      <c r="D16" s="1" t="s">
        <v>25</v>
      </c>
      <c r="E16" s="1" t="s">
        <v>26</v>
      </c>
      <c r="F16" s="1" t="s">
        <v>27</v>
      </c>
      <c r="G16" s="3"/>
      <c r="H16" s="3" t="str">
        <f>HYPERLINK(CONCATENATE("http://mail.uncc.edu/owa/calendar/",D16,"@uncc.edu/Calendar/calendar.html"),"View")</f>
        <v>View</v>
      </c>
      <c r="I16" s="1">
        <v>0</v>
      </c>
      <c r="J16" s="1"/>
      <c r="K16" s="1"/>
      <c r="P16" s="1"/>
      <c r="Q16" s="1"/>
      <c r="R16" s="1"/>
      <c r="S16" s="6" t="s">
        <v>28</v>
      </c>
      <c r="T16" s="22" t="s">
        <v>29</v>
      </c>
      <c r="U16" s="5">
        <f t="shared" ref="U16:V24" si="3">LEN(D16)</f>
        <v>13</v>
      </c>
      <c r="V16" s="13">
        <f t="shared" si="3"/>
        <v>25</v>
      </c>
    </row>
    <row r="17" spans="1:22" x14ac:dyDescent="0.3">
      <c r="A17" s="1" t="s">
        <v>22</v>
      </c>
      <c r="B17" s="1" t="s">
        <v>23</v>
      </c>
      <c r="C17" s="1" t="s">
        <v>24</v>
      </c>
      <c r="D17" s="1" t="s">
        <v>30</v>
      </c>
      <c r="E17" s="1" t="s">
        <v>31</v>
      </c>
      <c r="F17" s="22" t="s">
        <v>32</v>
      </c>
      <c r="G17" s="3"/>
      <c r="H17" s="3" t="str">
        <f>HYPERLINK(CONCATENATE("http://mail.uncc.edu/owa/calendar/",D17,"@uncc.edu/Calendar/calendar.html"),"View")</f>
        <v>View</v>
      </c>
      <c r="I17" s="1">
        <v>0</v>
      </c>
      <c r="J17" s="1"/>
      <c r="K17" s="1"/>
      <c r="P17" s="1"/>
      <c r="Q17" s="1"/>
      <c r="R17" s="1"/>
      <c r="S17" s="6" t="s">
        <v>28</v>
      </c>
      <c r="T17" s="22" t="s">
        <v>33</v>
      </c>
      <c r="U17" s="5">
        <f t="shared" si="3"/>
        <v>13</v>
      </c>
      <c r="V17" s="13">
        <f t="shared" si="3"/>
        <v>21</v>
      </c>
    </row>
    <row r="18" spans="1:22" x14ac:dyDescent="0.3">
      <c r="A18" s="1" t="s">
        <v>22</v>
      </c>
      <c r="B18" s="1" t="s">
        <v>34</v>
      </c>
      <c r="C18" s="1" t="s">
        <v>24</v>
      </c>
      <c r="D18" s="20" t="s">
        <v>35</v>
      </c>
      <c r="E18" s="1" t="s">
        <v>36</v>
      </c>
      <c r="F18" s="1" t="s">
        <v>37</v>
      </c>
      <c r="G18" s="3"/>
      <c r="H18" s="15" t="s">
        <v>38</v>
      </c>
      <c r="I18" s="1">
        <v>3</v>
      </c>
      <c r="J18" s="1"/>
      <c r="K18" s="1"/>
      <c r="P18" s="1"/>
      <c r="Q18" s="1"/>
      <c r="R18" s="1"/>
      <c r="S18" s="6" t="s">
        <v>28</v>
      </c>
      <c r="T18" s="22" t="s">
        <v>29</v>
      </c>
      <c r="U18" s="5">
        <f t="shared" si="3"/>
        <v>13</v>
      </c>
      <c r="V18" s="13">
        <f t="shared" si="3"/>
        <v>21</v>
      </c>
    </row>
    <row r="19" spans="1:22" x14ac:dyDescent="0.3">
      <c r="A19" s="1" t="s">
        <v>22</v>
      </c>
      <c r="B19" s="1" t="s">
        <v>23</v>
      </c>
      <c r="C19" s="1" t="s">
        <v>24</v>
      </c>
      <c r="D19" s="1" t="s">
        <v>39</v>
      </c>
      <c r="E19" s="1" t="s">
        <v>40</v>
      </c>
      <c r="F19" s="1" t="s">
        <v>27</v>
      </c>
      <c r="G19" s="3"/>
      <c r="H19" s="3" t="str">
        <f>HYPERLINK(CONCATENATE("http://mail.uncc.edu/owa/calendar/",D19,"@uncc.edu/Calendar/calendar.html"),"View")</f>
        <v>View</v>
      </c>
      <c r="I19" s="1">
        <v>0</v>
      </c>
      <c r="J19" s="1"/>
      <c r="K19" s="1"/>
      <c r="L19" s="96" t="s">
        <v>41</v>
      </c>
      <c r="M19" s="96" t="s">
        <v>42</v>
      </c>
      <c r="N19" s="96"/>
      <c r="P19" s="1"/>
      <c r="Q19" s="1"/>
      <c r="R19" s="1"/>
      <c r="S19" s="6" t="s">
        <v>28</v>
      </c>
      <c r="T19" s="22" t="s">
        <v>29</v>
      </c>
      <c r="U19" s="42">
        <f t="shared" si="3"/>
        <v>13</v>
      </c>
      <c r="V19" s="13">
        <f t="shared" si="3"/>
        <v>25</v>
      </c>
    </row>
    <row r="20" spans="1:22" x14ac:dyDescent="0.3">
      <c r="A20" s="1" t="s">
        <v>22</v>
      </c>
      <c r="B20" s="1" t="s">
        <v>23</v>
      </c>
      <c r="C20" s="1" t="s">
        <v>24</v>
      </c>
      <c r="D20" s="1" t="s">
        <v>43</v>
      </c>
      <c r="E20" s="1" t="s">
        <v>44</v>
      </c>
      <c r="F20" s="1"/>
      <c r="G20" s="1"/>
      <c r="H20" s="3" t="str">
        <f>HYPERLINK(CONCATENATE("http://mail.uncc.edu/owa/calendar/",D20,"@uncc.edu/Calendar/calendar.html"),"View")</f>
        <v>View</v>
      </c>
      <c r="I20" s="1">
        <v>0</v>
      </c>
      <c r="J20" s="1"/>
      <c r="K20" s="1"/>
      <c r="L20" s="1"/>
      <c r="M20" s="1"/>
      <c r="N20" s="1"/>
      <c r="O20" s="1"/>
      <c r="P20" s="1"/>
      <c r="Q20" s="1"/>
      <c r="R20" s="1"/>
      <c r="S20" s="6" t="s">
        <v>28</v>
      </c>
      <c r="T20" s="22" t="s">
        <v>29</v>
      </c>
      <c r="U20" s="5">
        <f t="shared" si="3"/>
        <v>12</v>
      </c>
      <c r="V20" s="13"/>
    </row>
    <row r="21" spans="1:22" x14ac:dyDescent="0.3">
      <c r="A21" s="1" t="s">
        <v>22</v>
      </c>
      <c r="B21" s="1" t="s">
        <v>23</v>
      </c>
      <c r="C21" s="1" t="s">
        <v>24</v>
      </c>
      <c r="D21" s="1" t="s">
        <v>45</v>
      </c>
      <c r="E21" s="1" t="s">
        <v>46</v>
      </c>
      <c r="F21" s="1"/>
      <c r="G21" s="1"/>
      <c r="H21" s="3" t="str">
        <f>HYPERLINK(CONCATENATE("http://mail.uncc.edu/owa/calendar/",D21,"@uncc.edu/Calendar/calendar.html"),"View")</f>
        <v>View</v>
      </c>
      <c r="I21" s="1">
        <v>0</v>
      </c>
      <c r="J21" s="1"/>
      <c r="K21" s="1"/>
      <c r="L21" s="1"/>
      <c r="M21" s="1"/>
      <c r="N21" s="1"/>
      <c r="O21" s="1"/>
      <c r="P21" s="1"/>
      <c r="Q21" s="1"/>
      <c r="R21" s="1"/>
      <c r="S21" s="6" t="s">
        <v>28</v>
      </c>
      <c r="T21" s="22" t="s">
        <v>29</v>
      </c>
      <c r="U21" s="5">
        <f t="shared" si="3"/>
        <v>12</v>
      </c>
      <c r="V21" s="13"/>
    </row>
    <row r="22" spans="1:22" x14ac:dyDescent="0.3">
      <c r="A22" s="14" t="s">
        <v>22</v>
      </c>
      <c r="B22" s="14" t="s">
        <v>23</v>
      </c>
      <c r="C22" s="14" t="s">
        <v>24</v>
      </c>
      <c r="D22" s="14" t="s">
        <v>47</v>
      </c>
      <c r="E22" s="14" t="s">
        <v>48</v>
      </c>
      <c r="F22" s="14"/>
      <c r="G22" s="14"/>
      <c r="H22" s="15" t="s">
        <v>38</v>
      </c>
      <c r="I22" s="14">
        <v>0</v>
      </c>
      <c r="J22" s="1"/>
      <c r="K22" s="1"/>
      <c r="L22" s="1"/>
      <c r="M22" s="1"/>
      <c r="N22" s="1"/>
      <c r="O22" s="1"/>
      <c r="P22" s="1"/>
      <c r="Q22" s="1"/>
      <c r="R22" s="1"/>
      <c r="S22" s="6" t="s">
        <v>28</v>
      </c>
      <c r="T22" s="22"/>
      <c r="U22" s="5">
        <f t="shared" si="3"/>
        <v>12</v>
      </c>
      <c r="V22" s="13">
        <f t="shared" si="3"/>
        <v>13</v>
      </c>
    </row>
    <row r="23" spans="1:22" x14ac:dyDescent="0.3">
      <c r="A23" s="1" t="s">
        <v>22</v>
      </c>
      <c r="B23" s="1" t="s">
        <v>23</v>
      </c>
      <c r="C23" s="1" t="s">
        <v>24</v>
      </c>
      <c r="D23" s="1" t="s">
        <v>67</v>
      </c>
      <c r="E23" s="1" t="s">
        <v>68</v>
      </c>
      <c r="F23" s="1" t="s">
        <v>69</v>
      </c>
      <c r="G23" s="3" t="s">
        <v>70</v>
      </c>
      <c r="H23" s="1" t="s">
        <v>71</v>
      </c>
      <c r="I23" s="1">
        <v>0</v>
      </c>
      <c r="J23" s="1"/>
      <c r="K23" s="1"/>
      <c r="P23" s="1"/>
      <c r="Q23" s="1"/>
      <c r="R23" s="1"/>
      <c r="S23" s="6" t="s">
        <v>28</v>
      </c>
      <c r="T23" s="22" t="s">
        <v>59</v>
      </c>
      <c r="U23" s="5">
        <f t="shared" si="3"/>
        <v>11</v>
      </c>
      <c r="V23" s="13">
        <f t="shared" si="3"/>
        <v>15</v>
      </c>
    </row>
    <row r="24" spans="1:22" x14ac:dyDescent="0.3">
      <c r="A24" s="1" t="s">
        <v>22</v>
      </c>
      <c r="B24" s="1" t="s">
        <v>23</v>
      </c>
      <c r="C24" s="1" t="s">
        <v>24</v>
      </c>
      <c r="D24" s="1" t="s">
        <v>72</v>
      </c>
      <c r="E24" s="1" t="s">
        <v>73</v>
      </c>
      <c r="F24" s="1" t="s">
        <v>74</v>
      </c>
      <c r="G24" s="3" t="s">
        <v>75</v>
      </c>
      <c r="H24" s="1" t="s">
        <v>71</v>
      </c>
      <c r="I24" s="1">
        <v>0</v>
      </c>
      <c r="J24" s="1"/>
      <c r="K24" s="1"/>
      <c r="P24" s="1"/>
      <c r="Q24" s="1"/>
      <c r="R24" s="1"/>
      <c r="S24" s="6" t="s">
        <v>28</v>
      </c>
      <c r="T24" s="22" t="s">
        <v>29</v>
      </c>
      <c r="U24" s="5">
        <f t="shared" si="3"/>
        <v>15</v>
      </c>
      <c r="V24" s="13">
        <f t="shared" si="3"/>
        <v>18</v>
      </c>
    </row>
    <row r="25" spans="1:22" x14ac:dyDescent="0.3">
      <c r="A25" s="4" t="s">
        <v>76</v>
      </c>
      <c r="B25" s="4" t="s">
        <v>34</v>
      </c>
      <c r="C25" s="4" t="s">
        <v>24</v>
      </c>
      <c r="D25" s="4" t="s">
        <v>77</v>
      </c>
      <c r="E25" s="4" t="s">
        <v>78</v>
      </c>
      <c r="F25" s="4" t="s">
        <v>79</v>
      </c>
      <c r="G25" s="3" t="s">
        <v>80</v>
      </c>
      <c r="H25" s="3" t="str">
        <f t="shared" ref="H25:H26" si="4">HYPERLINK(CONCATENATE("http://mail.uncc.edu/owa/calendar/",D25,"@uncc.edu/Calendar/calendar.html"),"View")</f>
        <v>View</v>
      </c>
      <c r="I25" s="1">
        <v>72</v>
      </c>
      <c r="J25" s="3" t="s">
        <v>81</v>
      </c>
      <c r="K25" s="1"/>
      <c r="L25" s="26" t="s">
        <v>82</v>
      </c>
      <c r="M25" s="1" t="s">
        <v>83</v>
      </c>
      <c r="N25" s="1" t="s">
        <v>84</v>
      </c>
      <c r="O25" s="1" t="s">
        <v>85</v>
      </c>
      <c r="P25" s="1" t="s">
        <v>86</v>
      </c>
      <c r="Q25" s="1" t="s">
        <v>87</v>
      </c>
      <c r="R25" s="1"/>
      <c r="S25" s="6" t="s">
        <v>28</v>
      </c>
      <c r="T25" s="22" t="s">
        <v>88</v>
      </c>
      <c r="U25" s="5">
        <f t="shared" ref="U25:V27" si="5">LEN(D25)</f>
        <v>13</v>
      </c>
      <c r="V25" s="13">
        <f t="shared" si="5"/>
        <v>14</v>
      </c>
    </row>
    <row r="26" spans="1:22" x14ac:dyDescent="0.3">
      <c r="A26" s="4" t="s">
        <v>76</v>
      </c>
      <c r="B26" s="4" t="s">
        <v>34</v>
      </c>
      <c r="C26" s="4" t="s">
        <v>24</v>
      </c>
      <c r="D26" s="4" t="s">
        <v>89</v>
      </c>
      <c r="E26" s="4" t="s">
        <v>90</v>
      </c>
      <c r="F26" s="4" t="s">
        <v>79</v>
      </c>
      <c r="G26" s="3" t="s">
        <v>80</v>
      </c>
      <c r="H26" s="3" t="str">
        <f t="shared" si="4"/>
        <v>View</v>
      </c>
      <c r="I26" s="1">
        <v>72</v>
      </c>
      <c r="J26" s="3" t="s">
        <v>81</v>
      </c>
      <c r="K26" s="1"/>
      <c r="L26" s="26" t="s">
        <v>82</v>
      </c>
      <c r="M26" s="1" t="s">
        <v>83</v>
      </c>
      <c r="N26" s="1" t="s">
        <v>84</v>
      </c>
      <c r="O26" s="1" t="s">
        <v>85</v>
      </c>
      <c r="P26" s="1" t="s">
        <v>86</v>
      </c>
      <c r="Q26" s="1" t="s">
        <v>87</v>
      </c>
      <c r="R26" s="1"/>
      <c r="S26" s="6" t="s">
        <v>28</v>
      </c>
      <c r="T26" s="22" t="s">
        <v>88</v>
      </c>
      <c r="U26" s="5">
        <f t="shared" si="5"/>
        <v>13</v>
      </c>
      <c r="V26" s="13">
        <f t="shared" si="5"/>
        <v>14</v>
      </c>
    </row>
    <row r="27" spans="1:22" x14ac:dyDescent="0.3">
      <c r="A27" s="11" t="s">
        <v>76</v>
      </c>
      <c r="B27" s="11" t="s">
        <v>34</v>
      </c>
      <c r="C27" s="11" t="s">
        <v>24</v>
      </c>
      <c r="D27" s="11" t="s">
        <v>220</v>
      </c>
      <c r="E27" s="11" t="s">
        <v>221</v>
      </c>
      <c r="F27" s="11" t="s">
        <v>134</v>
      </c>
      <c r="G27" s="3" t="s">
        <v>222</v>
      </c>
      <c r="H27" s="3" t="str">
        <f t="shared" ref="H27:H32" si="6">HYPERLINK(CONCATENATE("http://mail.uncc.edu/owa/calendar/",D27,"@uncc.edu/Calendar/calendar.html"),"View")</f>
        <v>View</v>
      </c>
      <c r="I27" s="11">
        <v>72</v>
      </c>
      <c r="J27" s="3" t="s">
        <v>81</v>
      </c>
      <c r="K27" s="1"/>
      <c r="L27" s="1" t="s">
        <v>94</v>
      </c>
      <c r="M27" s="1" t="s">
        <v>223</v>
      </c>
      <c r="N27" s="1" t="s">
        <v>224</v>
      </c>
      <c r="O27" s="1" t="s">
        <v>225</v>
      </c>
      <c r="P27" s="1" t="s">
        <v>226</v>
      </c>
      <c r="Q27" s="1"/>
      <c r="R27" s="1"/>
      <c r="S27" s="6" t="s">
        <v>147</v>
      </c>
      <c r="T27" s="22" t="s">
        <v>29</v>
      </c>
      <c r="U27" s="5">
        <f t="shared" ref="U27:U32" si="7">LEN(D27)</f>
        <v>9</v>
      </c>
      <c r="V27" s="13">
        <f t="shared" si="5"/>
        <v>25</v>
      </c>
    </row>
    <row r="28" spans="1:22" x14ac:dyDescent="0.3">
      <c r="A28" s="14" t="s">
        <v>22</v>
      </c>
      <c r="B28" s="14" t="s">
        <v>23</v>
      </c>
      <c r="C28" s="14" t="s">
        <v>24</v>
      </c>
      <c r="D28" s="14" t="s">
        <v>125</v>
      </c>
      <c r="E28" s="14" t="s">
        <v>126</v>
      </c>
      <c r="F28" s="14"/>
      <c r="G28" s="14"/>
      <c r="H28" s="21" t="str">
        <f t="shared" si="6"/>
        <v>View</v>
      </c>
      <c r="I28" s="14">
        <v>0</v>
      </c>
      <c r="J28" s="1"/>
      <c r="K28" s="1"/>
      <c r="L28" s="1"/>
      <c r="M28" s="1"/>
      <c r="N28" s="1"/>
      <c r="O28" s="1"/>
      <c r="P28" s="1"/>
      <c r="Q28" s="1"/>
      <c r="R28" s="1"/>
      <c r="S28" s="6" t="s">
        <v>28</v>
      </c>
      <c r="T28" s="22"/>
      <c r="U28" s="5">
        <f t="shared" si="7"/>
        <v>12</v>
      </c>
      <c r="V28" s="13">
        <f t="shared" ref="V28:V30" si="8">LEN(E28)</f>
        <v>25</v>
      </c>
    </row>
    <row r="29" spans="1:22" x14ac:dyDescent="0.3">
      <c r="A29" s="11" t="s">
        <v>76</v>
      </c>
      <c r="B29" s="11" t="s">
        <v>34</v>
      </c>
      <c r="C29" s="11" t="s">
        <v>24</v>
      </c>
      <c r="D29" s="11" t="s">
        <v>227</v>
      </c>
      <c r="E29" s="11" t="s">
        <v>228</v>
      </c>
      <c r="F29" s="11" t="s">
        <v>134</v>
      </c>
      <c r="G29" s="3" t="s">
        <v>222</v>
      </c>
      <c r="H29" s="3" t="str">
        <f t="shared" si="6"/>
        <v>View</v>
      </c>
      <c r="I29" s="11">
        <v>72</v>
      </c>
      <c r="J29" s="3" t="s">
        <v>81</v>
      </c>
      <c r="K29" s="1"/>
      <c r="L29" s="1" t="s">
        <v>94</v>
      </c>
      <c r="M29" s="1" t="s">
        <v>223</v>
      </c>
      <c r="N29" s="1" t="s">
        <v>224</v>
      </c>
      <c r="O29" s="1" t="s">
        <v>225</v>
      </c>
      <c r="P29" s="1" t="s">
        <v>226</v>
      </c>
      <c r="Q29" s="1"/>
      <c r="R29" s="1"/>
      <c r="S29" s="6" t="s">
        <v>147</v>
      </c>
      <c r="T29" s="22" t="s">
        <v>229</v>
      </c>
      <c r="U29" s="5">
        <f t="shared" si="7"/>
        <v>9</v>
      </c>
      <c r="V29" s="13">
        <f t="shared" si="8"/>
        <v>25</v>
      </c>
    </row>
    <row r="30" spans="1:22" x14ac:dyDescent="0.3">
      <c r="A30" s="11" t="s">
        <v>76</v>
      </c>
      <c r="B30" s="11" t="s">
        <v>34</v>
      </c>
      <c r="C30" s="11" t="s">
        <v>24</v>
      </c>
      <c r="D30" s="11" t="s">
        <v>230</v>
      </c>
      <c r="E30" s="11" t="s">
        <v>231</v>
      </c>
      <c r="F30" s="11" t="s">
        <v>134</v>
      </c>
      <c r="G30" s="3" t="s">
        <v>222</v>
      </c>
      <c r="H30" s="3" t="str">
        <f t="shared" si="6"/>
        <v>View</v>
      </c>
      <c r="I30" s="11">
        <v>72</v>
      </c>
      <c r="J30" s="3" t="s">
        <v>81</v>
      </c>
      <c r="K30" s="1"/>
      <c r="L30" s="1" t="s">
        <v>94</v>
      </c>
      <c r="M30" s="1" t="s">
        <v>223</v>
      </c>
      <c r="N30" s="1" t="s">
        <v>224</v>
      </c>
      <c r="O30" s="1" t="s">
        <v>225</v>
      </c>
      <c r="P30" s="1" t="s">
        <v>226</v>
      </c>
      <c r="Q30" s="1"/>
      <c r="R30" s="1"/>
      <c r="S30" s="6" t="s">
        <v>147</v>
      </c>
      <c r="T30" s="22" t="s">
        <v>229</v>
      </c>
      <c r="U30" s="5">
        <f t="shared" si="7"/>
        <v>9</v>
      </c>
      <c r="V30" s="13">
        <f t="shared" si="8"/>
        <v>25</v>
      </c>
    </row>
    <row r="31" spans="1:22" x14ac:dyDescent="0.3">
      <c r="A31" s="4" t="s">
        <v>76</v>
      </c>
      <c r="B31" s="4" t="s">
        <v>34</v>
      </c>
      <c r="C31" s="4" t="s">
        <v>24</v>
      </c>
      <c r="D31" s="26" t="s">
        <v>132</v>
      </c>
      <c r="E31" s="4" t="s">
        <v>133</v>
      </c>
      <c r="F31" s="4" t="s">
        <v>134</v>
      </c>
      <c r="G31" s="3" t="s">
        <v>135</v>
      </c>
      <c r="H31" s="3" t="str">
        <f t="shared" si="6"/>
        <v>View</v>
      </c>
      <c r="I31" s="4">
        <v>72</v>
      </c>
      <c r="J31" s="29" t="s">
        <v>81</v>
      </c>
      <c r="K31" s="1" t="s">
        <v>94</v>
      </c>
      <c r="L31" s="1" t="s">
        <v>94</v>
      </c>
      <c r="M31" s="1" t="s">
        <v>136</v>
      </c>
      <c r="N31" s="1" t="s">
        <v>137</v>
      </c>
      <c r="O31" s="1" t="s">
        <v>138</v>
      </c>
      <c r="P31" s="1" t="s">
        <v>139</v>
      </c>
      <c r="Q31" s="1" t="s">
        <v>140</v>
      </c>
      <c r="R31" s="1" t="s">
        <v>141</v>
      </c>
      <c r="S31" s="6" t="s">
        <v>378</v>
      </c>
      <c r="T31" s="22" t="s">
        <v>142</v>
      </c>
      <c r="U31" s="5">
        <f t="shared" si="7"/>
        <v>9</v>
      </c>
      <c r="V31" s="13">
        <f>LEN(E31)</f>
        <v>24</v>
      </c>
    </row>
    <row r="32" spans="1:22" x14ac:dyDescent="0.3">
      <c r="A32" s="1" t="s">
        <v>22</v>
      </c>
      <c r="B32" s="1" t="s">
        <v>143</v>
      </c>
      <c r="C32" s="1" t="s">
        <v>144</v>
      </c>
      <c r="D32" s="1" t="s">
        <v>145</v>
      </c>
      <c r="E32" s="1" t="s">
        <v>146</v>
      </c>
      <c r="F32" s="1"/>
      <c r="G32" s="1"/>
      <c r="H32" s="3" t="str">
        <f t="shared" si="6"/>
        <v>View</v>
      </c>
      <c r="I32" s="1">
        <v>0.5</v>
      </c>
      <c r="J32" s="1"/>
      <c r="K32" s="1"/>
      <c r="L32" s="1"/>
      <c r="M32" s="1"/>
      <c r="N32" s="1"/>
      <c r="O32" s="1"/>
      <c r="P32" s="1"/>
      <c r="Q32" s="1"/>
      <c r="R32" s="1"/>
      <c r="S32" s="6" t="s">
        <v>147</v>
      </c>
      <c r="T32" s="22"/>
      <c r="U32" s="5">
        <f t="shared" si="7"/>
        <v>12</v>
      </c>
      <c r="V32" s="13">
        <f t="shared" ref="V32" si="9">LEN(E32)</f>
        <v>17</v>
      </c>
    </row>
  </sheetData>
  <autoFilter ref="A1:W32"/>
  <conditionalFormatting sqref="T4 U16:U32">
    <cfRule type="cellIs" dxfId="30" priority="34" operator="greaterThan">
      <formula>15</formula>
    </cfRule>
  </conditionalFormatting>
  <conditionalFormatting sqref="U4 V16:V32">
    <cfRule type="cellIs" dxfId="29" priority="33" operator="greaterThan">
      <formula>25</formula>
    </cfRule>
  </conditionalFormatting>
  <conditionalFormatting sqref="S5">
    <cfRule type="cellIs" dxfId="28" priority="32" operator="greaterThan">
      <formula>15</formula>
    </cfRule>
  </conditionalFormatting>
  <conditionalFormatting sqref="T5">
    <cfRule type="cellIs" dxfId="27" priority="31" operator="greaterThan">
      <formula>25</formula>
    </cfRule>
  </conditionalFormatting>
  <conditionalFormatting sqref="U3">
    <cfRule type="cellIs" dxfId="26" priority="30" operator="greaterThan">
      <formula>15</formula>
    </cfRule>
  </conditionalFormatting>
  <conditionalFormatting sqref="V3">
    <cfRule type="cellIs" dxfId="25" priority="29" operator="greaterThan">
      <formula>25</formula>
    </cfRule>
  </conditionalFormatting>
  <conditionalFormatting sqref="T2">
    <cfRule type="cellIs" dxfId="24" priority="28" operator="greaterThan">
      <formula>15</formula>
    </cfRule>
  </conditionalFormatting>
  <conditionalFormatting sqref="U2">
    <cfRule type="cellIs" dxfId="23" priority="27" operator="greaterThan">
      <formula>25</formula>
    </cfRule>
  </conditionalFormatting>
  <conditionalFormatting sqref="T6">
    <cfRule type="cellIs" dxfId="22" priority="26" operator="greaterThan">
      <formula>15</formula>
    </cfRule>
  </conditionalFormatting>
  <conditionalFormatting sqref="U6">
    <cfRule type="cellIs" dxfId="21" priority="25" operator="greaterThan">
      <formula>25</formula>
    </cfRule>
  </conditionalFormatting>
  <conditionalFormatting sqref="T7">
    <cfRule type="cellIs" dxfId="20" priority="24" operator="greaterThan">
      <formula>15</formula>
    </cfRule>
  </conditionalFormatting>
  <conditionalFormatting sqref="U7">
    <cfRule type="cellIs" dxfId="19" priority="23" operator="greaterThan">
      <formula>25</formula>
    </cfRule>
  </conditionalFormatting>
  <conditionalFormatting sqref="T10">
    <cfRule type="cellIs" dxfId="18" priority="20" operator="greaterThan">
      <formula>15</formula>
    </cfRule>
  </conditionalFormatting>
  <conditionalFormatting sqref="U10">
    <cfRule type="cellIs" dxfId="17" priority="19" operator="greaterThan">
      <formula>25</formula>
    </cfRule>
  </conditionalFormatting>
  <conditionalFormatting sqref="U14">
    <cfRule type="cellIs" dxfId="16" priority="14" operator="greaterThan">
      <formula>15</formula>
    </cfRule>
  </conditionalFormatting>
  <conditionalFormatting sqref="V14">
    <cfRule type="cellIs" dxfId="15" priority="13" operator="greaterThan">
      <formula>25</formula>
    </cfRule>
  </conditionalFormatting>
  <conditionalFormatting sqref="U15">
    <cfRule type="cellIs" dxfId="14" priority="12" operator="greaterThan">
      <formula>15</formula>
    </cfRule>
  </conditionalFormatting>
  <conditionalFormatting sqref="V15">
    <cfRule type="cellIs" dxfId="13" priority="11" operator="greaterThan">
      <formula>25</formula>
    </cfRule>
  </conditionalFormatting>
  <hyperlinks>
    <hyperlink ref="G7" r:id="rId1"/>
    <hyperlink ref="G7" r:id="rId2"/>
    <hyperlink ref="G5" r:id="rId3"/>
    <hyperlink ref="G6" r:id="rId4"/>
    <hyperlink ref="J6" r:id="rId5" display="components"/>
    <hyperlink ref="J6" r:id="rId6"/>
    <hyperlink ref="D1" r:id="rId7"/>
    <hyperlink ref="J14" r:id="rId8" display="components"/>
    <hyperlink ref="J15" r:id="rId9" display="components"/>
    <hyperlink ref="G24" r:id="rId10"/>
    <hyperlink ref="G23" r:id="rId11"/>
    <hyperlink ref="G27" r:id="rId12"/>
    <hyperlink ref="J27" r:id="rId13"/>
    <hyperlink ref="G31" r:id="rId14"/>
    <hyperlink ref="J31" r:id="rId15"/>
    <hyperlink ref="G25" r:id="rId16"/>
    <hyperlink ref="G26" r:id="rId17"/>
    <hyperlink ref="J25" r:id="rId18"/>
    <hyperlink ref="J26" r:id="rId19"/>
  </hyperlinks>
  <pageMargins left="0.7" right="0.7" top="0.75" bottom="0.75" header="0.3" footer="0.3"/>
  <pageSetup orientation="portrait" horizontalDpi="4294967293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145" zoomScaleNormal="145" workbookViewId="0">
      <selection activeCell="B2" sqref="A2:B16"/>
    </sheetView>
  </sheetViews>
  <sheetFormatPr defaultRowHeight="14.4" x14ac:dyDescent="0.3"/>
  <cols>
    <col min="3" max="3" width="9" customWidth="1"/>
    <col min="4" max="4" width="17.5546875" customWidth="1"/>
    <col min="7" max="7" width="9.33203125" customWidth="1"/>
    <col min="9" max="9" width="12.21875" customWidth="1"/>
    <col min="18" max="18" width="11.21875" customWidth="1"/>
    <col min="19" max="19" width="17" customWidth="1"/>
    <col min="22" max="22" width="10.6640625" customWidth="1"/>
    <col min="23" max="23" width="9.6640625" customWidth="1"/>
    <col min="24" max="24" width="9.109375" customWidth="1"/>
  </cols>
  <sheetData>
    <row r="1" spans="1:24" ht="91.8" x14ac:dyDescent="0.3">
      <c r="A1" s="31" t="s">
        <v>0</v>
      </c>
      <c r="B1" s="32" t="s">
        <v>1</v>
      </c>
      <c r="C1" s="32" t="s">
        <v>2</v>
      </c>
      <c r="D1" s="33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4" t="s">
        <v>11</v>
      </c>
      <c r="L1" s="34" t="s">
        <v>12</v>
      </c>
      <c r="M1" s="34" t="s">
        <v>13</v>
      </c>
      <c r="N1" s="34" t="s">
        <v>14</v>
      </c>
      <c r="O1" s="34" t="s">
        <v>15</v>
      </c>
      <c r="P1" s="34" t="s">
        <v>16</v>
      </c>
      <c r="Q1" s="32" t="s">
        <v>17</v>
      </c>
      <c r="R1" s="100" t="s">
        <v>18</v>
      </c>
      <c r="S1" s="37" t="s">
        <v>19</v>
      </c>
      <c r="T1" s="35" t="s">
        <v>20</v>
      </c>
      <c r="U1" s="101" t="s">
        <v>21</v>
      </c>
      <c r="V1" s="101" t="s">
        <v>385</v>
      </c>
      <c r="W1" s="102" t="s">
        <v>384</v>
      </c>
      <c r="X1" t="s">
        <v>419</v>
      </c>
    </row>
    <row r="2" spans="1:24" x14ac:dyDescent="0.3">
      <c r="A2" s="1" t="s">
        <v>76</v>
      </c>
      <c r="B2" s="1" t="s">
        <v>34</v>
      </c>
      <c r="C2" s="1" t="s">
        <v>24</v>
      </c>
      <c r="D2" s="1" t="s">
        <v>148</v>
      </c>
      <c r="E2" s="43" t="s">
        <v>149</v>
      </c>
      <c r="F2" s="1" t="s">
        <v>150</v>
      </c>
      <c r="G2" s="3" t="s">
        <v>151</v>
      </c>
      <c r="H2" s="3" t="str">
        <f t="shared" ref="H2:H8" si="0">HYPERLINK(CONCATENATE("http://mail.uncc.edu/owa/calendar/",D2,"@uncc.edu/Calendar/calendar.html"),"View")</f>
        <v>View</v>
      </c>
      <c r="I2" s="1">
        <v>72</v>
      </c>
      <c r="L2" s="26" t="s">
        <v>152</v>
      </c>
      <c r="M2" s="1" t="s">
        <v>153</v>
      </c>
      <c r="N2" s="1"/>
      <c r="O2" s="1" t="s">
        <v>154</v>
      </c>
      <c r="P2" s="1" t="s">
        <v>155</v>
      </c>
      <c r="Q2" s="1"/>
      <c r="R2" s="6" t="s">
        <v>147</v>
      </c>
      <c r="S2" s="22" t="s">
        <v>424</v>
      </c>
      <c r="T2" s="5">
        <f t="shared" ref="T2:T8" si="1">LEN(D2)</f>
        <v>11</v>
      </c>
      <c r="U2" s="13">
        <f t="shared" ref="U2:U8" si="2">LEN(E2)</f>
        <v>20</v>
      </c>
      <c r="V2" t="s">
        <v>420</v>
      </c>
    </row>
    <row r="3" spans="1:24" x14ac:dyDescent="0.3">
      <c r="A3" s="1" t="s">
        <v>76</v>
      </c>
      <c r="B3" s="1" t="s">
        <v>34</v>
      </c>
      <c r="C3" s="1" t="s">
        <v>24</v>
      </c>
      <c r="D3" s="1" t="s">
        <v>156</v>
      </c>
      <c r="E3" s="43" t="s">
        <v>157</v>
      </c>
      <c r="F3" s="1" t="s">
        <v>150</v>
      </c>
      <c r="G3" s="3" t="s">
        <v>151</v>
      </c>
      <c r="H3" s="3" t="str">
        <f t="shared" si="0"/>
        <v>View</v>
      </c>
      <c r="I3" s="1">
        <v>72</v>
      </c>
      <c r="L3" s="1" t="s">
        <v>152</v>
      </c>
      <c r="M3" s="1" t="s">
        <v>153</v>
      </c>
      <c r="N3" s="1"/>
      <c r="O3" s="1" t="s">
        <v>154</v>
      </c>
      <c r="P3" s="1" t="s">
        <v>155</v>
      </c>
      <c r="Q3" s="1"/>
      <c r="R3" s="6" t="s">
        <v>147</v>
      </c>
      <c r="S3" s="22" t="s">
        <v>424</v>
      </c>
      <c r="T3" s="5">
        <f t="shared" si="1"/>
        <v>11</v>
      </c>
      <c r="U3" s="13">
        <f t="shared" si="2"/>
        <v>20</v>
      </c>
      <c r="V3" t="s">
        <v>421</v>
      </c>
    </row>
    <row r="4" spans="1:24" x14ac:dyDescent="0.3">
      <c r="A4" s="1" t="s">
        <v>76</v>
      </c>
      <c r="B4" s="1" t="s">
        <v>34</v>
      </c>
      <c r="C4" s="1" t="s">
        <v>24</v>
      </c>
      <c r="D4" s="26" t="s">
        <v>158</v>
      </c>
      <c r="E4" s="43" t="s">
        <v>159</v>
      </c>
      <c r="F4" s="1" t="s">
        <v>150</v>
      </c>
      <c r="G4" s="3" t="s">
        <v>151</v>
      </c>
      <c r="H4" s="3" t="str">
        <f t="shared" si="0"/>
        <v>View</v>
      </c>
      <c r="I4" s="1">
        <v>72</v>
      </c>
      <c r="L4" s="26" t="s">
        <v>152</v>
      </c>
      <c r="M4" s="1" t="s">
        <v>153</v>
      </c>
      <c r="N4" s="1"/>
      <c r="O4" s="1" t="s">
        <v>154</v>
      </c>
      <c r="P4" s="1" t="s">
        <v>155</v>
      </c>
      <c r="Q4" s="1"/>
      <c r="R4" s="6" t="s">
        <v>147</v>
      </c>
      <c r="S4" s="22" t="s">
        <v>424</v>
      </c>
      <c r="T4" s="5">
        <f t="shared" si="1"/>
        <v>11</v>
      </c>
      <c r="U4" s="13">
        <f t="shared" si="2"/>
        <v>20</v>
      </c>
      <c r="V4" t="s">
        <v>422</v>
      </c>
    </row>
    <row r="5" spans="1:24" x14ac:dyDescent="0.3">
      <c r="A5" s="1" t="s">
        <v>76</v>
      </c>
      <c r="B5" s="1" t="s">
        <v>34</v>
      </c>
      <c r="C5" s="1" t="s">
        <v>24</v>
      </c>
      <c r="D5" s="1" t="s">
        <v>160</v>
      </c>
      <c r="E5" s="43" t="s">
        <v>161</v>
      </c>
      <c r="F5" s="1" t="s">
        <v>150</v>
      </c>
      <c r="G5" s="3" t="s">
        <v>151</v>
      </c>
      <c r="H5" s="3" t="str">
        <f t="shared" si="0"/>
        <v>View</v>
      </c>
      <c r="I5" s="1">
        <v>72</v>
      </c>
      <c r="L5" s="1" t="s">
        <v>152</v>
      </c>
      <c r="M5" s="1" t="s">
        <v>153</v>
      </c>
      <c r="N5" s="1"/>
      <c r="O5" s="1" t="s">
        <v>154</v>
      </c>
      <c r="P5" s="1" t="s">
        <v>155</v>
      </c>
      <c r="Q5" s="1"/>
      <c r="R5" s="6" t="s">
        <v>147</v>
      </c>
      <c r="S5" s="44" t="s">
        <v>424</v>
      </c>
      <c r="T5" s="5">
        <f t="shared" si="1"/>
        <v>11</v>
      </c>
      <c r="U5" s="13">
        <f t="shared" si="2"/>
        <v>20</v>
      </c>
      <c r="V5" t="s">
        <v>420</v>
      </c>
    </row>
    <row r="6" spans="1:24" x14ac:dyDescent="0.3">
      <c r="A6" s="1" t="s">
        <v>76</v>
      </c>
      <c r="B6" s="1" t="s">
        <v>34</v>
      </c>
      <c r="C6" s="1" t="s">
        <v>24</v>
      </c>
      <c r="D6" s="1" t="s">
        <v>162</v>
      </c>
      <c r="E6" s="43" t="s">
        <v>163</v>
      </c>
      <c r="F6" s="1" t="s">
        <v>150</v>
      </c>
      <c r="G6" s="3" t="s">
        <v>151</v>
      </c>
      <c r="H6" s="3" t="str">
        <f t="shared" si="0"/>
        <v>View</v>
      </c>
      <c r="I6" s="1">
        <v>72</v>
      </c>
      <c r="L6" s="1" t="s">
        <v>152</v>
      </c>
      <c r="M6" s="1" t="s">
        <v>153</v>
      </c>
      <c r="N6" s="1"/>
      <c r="O6" s="1" t="s">
        <v>154</v>
      </c>
      <c r="P6" s="1" t="s">
        <v>155</v>
      </c>
      <c r="Q6" s="1"/>
      <c r="R6" s="6" t="s">
        <v>147</v>
      </c>
      <c r="S6" s="44" t="s">
        <v>424</v>
      </c>
      <c r="T6" s="5">
        <f t="shared" si="1"/>
        <v>11</v>
      </c>
      <c r="U6" s="13">
        <f t="shared" si="2"/>
        <v>20</v>
      </c>
      <c r="V6" t="s">
        <v>420</v>
      </c>
    </row>
    <row r="7" spans="1:24" x14ac:dyDescent="0.3">
      <c r="A7" s="1" t="s">
        <v>76</v>
      </c>
      <c r="B7" s="1" t="s">
        <v>34</v>
      </c>
      <c r="C7" s="1" t="s">
        <v>24</v>
      </c>
      <c r="D7" s="1" t="s">
        <v>164</v>
      </c>
      <c r="E7" s="43" t="s">
        <v>165</v>
      </c>
      <c r="F7" s="1" t="s">
        <v>150</v>
      </c>
      <c r="G7" s="3" t="s">
        <v>151</v>
      </c>
      <c r="H7" s="3" t="str">
        <f t="shared" si="0"/>
        <v>View</v>
      </c>
      <c r="I7" s="1">
        <v>72</v>
      </c>
      <c r="L7" s="1" t="s">
        <v>152</v>
      </c>
      <c r="M7" s="1" t="s">
        <v>153</v>
      </c>
      <c r="N7" s="1"/>
      <c r="O7" s="1" t="s">
        <v>154</v>
      </c>
      <c r="P7" s="1" t="s">
        <v>155</v>
      </c>
      <c r="Q7" s="1"/>
      <c r="R7" s="6" t="s">
        <v>147</v>
      </c>
      <c r="S7" s="44" t="s">
        <v>424</v>
      </c>
      <c r="T7" s="5">
        <f t="shared" si="1"/>
        <v>11</v>
      </c>
      <c r="U7" s="13">
        <f t="shared" si="2"/>
        <v>20</v>
      </c>
      <c r="V7" t="s">
        <v>420</v>
      </c>
    </row>
    <row r="8" spans="1:24" x14ac:dyDescent="0.3">
      <c r="A8" s="1" t="s">
        <v>76</v>
      </c>
      <c r="B8" s="1" t="s">
        <v>34</v>
      </c>
      <c r="C8" s="1" t="s">
        <v>24</v>
      </c>
      <c r="D8" s="1" t="s">
        <v>166</v>
      </c>
      <c r="E8" s="43" t="s">
        <v>167</v>
      </c>
      <c r="F8" s="1" t="s">
        <v>150</v>
      </c>
      <c r="G8" s="3" t="s">
        <v>151</v>
      </c>
      <c r="H8" s="3" t="str">
        <f t="shared" si="0"/>
        <v>View</v>
      </c>
      <c r="I8" s="1">
        <v>72</v>
      </c>
      <c r="L8" s="1" t="s">
        <v>152</v>
      </c>
      <c r="M8" s="1" t="s">
        <v>153</v>
      </c>
      <c r="N8" s="1"/>
      <c r="O8" s="1" t="s">
        <v>154</v>
      </c>
      <c r="P8" s="1" t="s">
        <v>155</v>
      </c>
      <c r="Q8" s="1"/>
      <c r="R8" s="6" t="s">
        <v>147</v>
      </c>
      <c r="S8" s="44" t="s">
        <v>424</v>
      </c>
      <c r="T8" s="5">
        <f t="shared" si="1"/>
        <v>11</v>
      </c>
      <c r="U8" s="13">
        <f t="shared" si="2"/>
        <v>20</v>
      </c>
      <c r="V8" t="s">
        <v>420</v>
      </c>
    </row>
    <row r="9" spans="1:24" x14ac:dyDescent="0.3">
      <c r="A9" s="1" t="s">
        <v>76</v>
      </c>
      <c r="B9" s="1" t="s">
        <v>34</v>
      </c>
      <c r="C9" s="1" t="s">
        <v>24</v>
      </c>
      <c r="D9" s="1" t="s">
        <v>340</v>
      </c>
      <c r="E9" s="43" t="s">
        <v>341</v>
      </c>
      <c r="F9" s="1" t="s">
        <v>150</v>
      </c>
      <c r="G9" s="3" t="s">
        <v>151</v>
      </c>
      <c r="H9" s="3" t="str">
        <f t="shared" ref="H9:H10" si="3">HYPERLINK(CONCATENATE("http://mail.uncc.edu/owa/calendar/",D9,"@uncc.edu/Calendar/calendar.html"),"View")</f>
        <v>View</v>
      </c>
      <c r="I9" s="1">
        <v>72</v>
      </c>
      <c r="L9" s="1" t="s">
        <v>152</v>
      </c>
      <c r="M9" s="1" t="s">
        <v>153</v>
      </c>
      <c r="N9" s="1"/>
      <c r="O9" s="1" t="s">
        <v>154</v>
      </c>
      <c r="P9" s="1" t="s">
        <v>155</v>
      </c>
      <c r="Q9" s="1"/>
      <c r="R9" s="6" t="s">
        <v>147</v>
      </c>
      <c r="S9" s="44" t="s">
        <v>424</v>
      </c>
      <c r="T9" s="5">
        <f t="shared" ref="T9:T10" si="4">LEN(D9)</f>
        <v>11</v>
      </c>
      <c r="U9" s="13">
        <f t="shared" ref="U9:U10" si="5">LEN(E9)</f>
        <v>20</v>
      </c>
      <c r="V9" t="s">
        <v>420</v>
      </c>
    </row>
    <row r="10" spans="1:24" x14ac:dyDescent="0.3">
      <c r="A10" s="1" t="s">
        <v>76</v>
      </c>
      <c r="B10" s="1" t="s">
        <v>34</v>
      </c>
      <c r="C10" s="1" t="s">
        <v>24</v>
      </c>
      <c r="D10" s="1" t="s">
        <v>168</v>
      </c>
      <c r="E10" s="43" t="s">
        <v>418</v>
      </c>
      <c r="F10" s="1" t="s">
        <v>150</v>
      </c>
      <c r="G10" s="3" t="s">
        <v>151</v>
      </c>
      <c r="H10" s="3" t="str">
        <f t="shared" si="3"/>
        <v>View</v>
      </c>
      <c r="I10" s="1">
        <v>72</v>
      </c>
      <c r="L10" s="1" t="s">
        <v>152</v>
      </c>
      <c r="M10" s="1" t="s">
        <v>153</v>
      </c>
      <c r="N10" s="1"/>
      <c r="O10" s="1" t="s">
        <v>154</v>
      </c>
      <c r="P10" s="1" t="s">
        <v>155</v>
      </c>
      <c r="Q10" s="1"/>
      <c r="R10" s="6" t="s">
        <v>147</v>
      </c>
      <c r="S10" s="44" t="s">
        <v>424</v>
      </c>
      <c r="T10" s="5">
        <f t="shared" si="4"/>
        <v>11</v>
      </c>
      <c r="U10" s="13">
        <f t="shared" si="5"/>
        <v>20</v>
      </c>
      <c r="V10" t="s">
        <v>420</v>
      </c>
    </row>
    <row r="11" spans="1:24" x14ac:dyDescent="0.3">
      <c r="A11" s="1" t="s">
        <v>76</v>
      </c>
      <c r="B11" s="1" t="s">
        <v>34</v>
      </c>
      <c r="C11" s="1" t="s">
        <v>24</v>
      </c>
      <c r="D11" s="9" t="s">
        <v>355</v>
      </c>
      <c r="E11" s="1" t="s">
        <v>356</v>
      </c>
      <c r="F11" s="1" t="s">
        <v>257</v>
      </c>
      <c r="G11" s="1">
        <v>53100</v>
      </c>
      <c r="H11" s="3" t="s">
        <v>180</v>
      </c>
      <c r="I11" s="1">
        <v>72</v>
      </c>
      <c r="J11" s="3" t="s">
        <v>81</v>
      </c>
      <c r="K11" s="1"/>
      <c r="L11" s="9" t="s">
        <v>250</v>
      </c>
      <c r="M11" s="1"/>
      <c r="N11" s="1"/>
      <c r="O11" s="1"/>
      <c r="P11" s="1"/>
      <c r="Q11" s="1"/>
      <c r="R11" s="6" t="s">
        <v>147</v>
      </c>
      <c r="S11" s="44" t="s">
        <v>424</v>
      </c>
      <c r="T11" s="5">
        <v>11</v>
      </c>
      <c r="U11" s="13">
        <v>18</v>
      </c>
      <c r="V11" t="s">
        <v>369</v>
      </c>
    </row>
    <row r="12" spans="1:24" x14ac:dyDescent="0.3">
      <c r="A12" s="1" t="s">
        <v>76</v>
      </c>
      <c r="B12" s="1" t="s">
        <v>34</v>
      </c>
      <c r="C12" s="1" t="s">
        <v>24</v>
      </c>
      <c r="D12" s="38" t="s">
        <v>357</v>
      </c>
      <c r="E12" s="1" t="s">
        <v>358</v>
      </c>
      <c r="F12" s="1" t="s">
        <v>257</v>
      </c>
      <c r="G12" s="1">
        <v>53100</v>
      </c>
      <c r="H12" s="3" t="s">
        <v>180</v>
      </c>
      <c r="I12" s="1">
        <v>72</v>
      </c>
      <c r="J12" s="3" t="s">
        <v>81</v>
      </c>
      <c r="K12" s="1"/>
      <c r="L12" s="9" t="s">
        <v>250</v>
      </c>
      <c r="M12" s="1"/>
      <c r="N12" s="1"/>
      <c r="O12" s="1"/>
      <c r="P12" s="1"/>
      <c r="Q12" s="1"/>
      <c r="R12" s="6" t="s">
        <v>147</v>
      </c>
      <c r="S12" s="44" t="s">
        <v>424</v>
      </c>
      <c r="T12" s="5">
        <v>11</v>
      </c>
      <c r="U12" s="13">
        <v>18</v>
      </c>
      <c r="V12" t="s">
        <v>369</v>
      </c>
    </row>
    <row r="13" spans="1:24" x14ac:dyDescent="0.3">
      <c r="A13" s="1" t="s">
        <v>76</v>
      </c>
      <c r="B13" s="1" t="s">
        <v>34</v>
      </c>
      <c r="C13" s="1" t="s">
        <v>24</v>
      </c>
      <c r="D13" s="6" t="s">
        <v>362</v>
      </c>
      <c r="E13" s="11" t="s">
        <v>363</v>
      </c>
      <c r="F13" s="1" t="s">
        <v>248</v>
      </c>
      <c r="G13" s="1" t="s">
        <v>249</v>
      </c>
      <c r="H13" s="3" t="s">
        <v>180</v>
      </c>
      <c r="I13" s="1">
        <v>72</v>
      </c>
      <c r="J13" s="3" t="s">
        <v>81</v>
      </c>
      <c r="K13" s="1">
        <v>1</v>
      </c>
      <c r="L13" s="9" t="s">
        <v>250</v>
      </c>
      <c r="M13" s="1"/>
      <c r="N13" s="1"/>
      <c r="O13" s="1"/>
      <c r="P13" s="1"/>
      <c r="Q13" s="1"/>
      <c r="R13" s="6" t="s">
        <v>147</v>
      </c>
      <c r="S13" s="44" t="s">
        <v>424</v>
      </c>
      <c r="T13" s="5">
        <v>11</v>
      </c>
      <c r="U13" s="13">
        <v>18</v>
      </c>
      <c r="V13" t="s">
        <v>373</v>
      </c>
    </row>
    <row r="14" spans="1:24" x14ac:dyDescent="0.3">
      <c r="A14" s="1" t="s">
        <v>76</v>
      </c>
      <c r="B14" s="1" t="s">
        <v>34</v>
      </c>
      <c r="C14" s="1" t="s">
        <v>24</v>
      </c>
      <c r="D14" s="6" t="s">
        <v>364</v>
      </c>
      <c r="E14" s="1" t="s">
        <v>365</v>
      </c>
      <c r="F14" s="1" t="s">
        <v>257</v>
      </c>
      <c r="G14" s="1">
        <v>53100</v>
      </c>
      <c r="H14" s="3" t="s">
        <v>180</v>
      </c>
      <c r="I14" s="1">
        <v>72</v>
      </c>
      <c r="J14" s="3" t="s">
        <v>81</v>
      </c>
      <c r="K14" s="1"/>
      <c r="L14" s="9" t="s">
        <v>250</v>
      </c>
      <c r="M14" s="1"/>
      <c r="N14" s="1"/>
      <c r="O14" s="1"/>
      <c r="P14" s="1"/>
      <c r="Q14" s="1"/>
      <c r="R14" s="6" t="s">
        <v>147</v>
      </c>
      <c r="S14" s="44" t="s">
        <v>424</v>
      </c>
      <c r="T14" s="5">
        <v>11</v>
      </c>
      <c r="U14" s="13">
        <v>18</v>
      </c>
      <c r="V14" t="s">
        <v>369</v>
      </c>
    </row>
    <row r="15" spans="1:24" x14ac:dyDescent="0.3">
      <c r="A15" s="1" t="s">
        <v>76</v>
      </c>
      <c r="B15" s="1" t="s">
        <v>34</v>
      </c>
      <c r="C15" s="1" t="s">
        <v>24</v>
      </c>
      <c r="D15" s="6" t="s">
        <v>366</v>
      </c>
      <c r="E15" s="1" t="s">
        <v>367</v>
      </c>
      <c r="F15" s="1" t="s">
        <v>257</v>
      </c>
      <c r="G15" s="1">
        <v>53100</v>
      </c>
      <c r="H15" s="3" t="s">
        <v>180</v>
      </c>
      <c r="I15" s="1">
        <v>72</v>
      </c>
      <c r="J15" s="3" t="s">
        <v>81</v>
      </c>
      <c r="K15" s="1"/>
      <c r="L15" s="9" t="s">
        <v>250</v>
      </c>
      <c r="M15" s="1"/>
      <c r="N15" s="1"/>
      <c r="O15" s="1"/>
      <c r="P15" s="1"/>
      <c r="Q15" s="1"/>
      <c r="R15" s="6" t="s">
        <v>147</v>
      </c>
      <c r="S15" s="44" t="s">
        <v>424</v>
      </c>
      <c r="T15" s="5">
        <v>11</v>
      </c>
      <c r="U15" s="13">
        <v>18</v>
      </c>
      <c r="V15" t="s">
        <v>369</v>
      </c>
    </row>
    <row r="16" spans="1:24" x14ac:dyDescent="0.3">
      <c r="A16" s="57" t="s">
        <v>76</v>
      </c>
      <c r="B16" s="57" t="s">
        <v>34</v>
      </c>
      <c r="C16" s="57" t="s">
        <v>24</v>
      </c>
      <c r="D16" s="61" t="s">
        <v>253</v>
      </c>
      <c r="E16" s="57" t="s">
        <v>254</v>
      </c>
      <c r="F16" s="57" t="s">
        <v>248</v>
      </c>
      <c r="G16" s="57" t="s">
        <v>249</v>
      </c>
      <c r="H16" s="59" t="str">
        <f>HYPERLINK(CONCATENATE("http://mail.uncc.edu/owa/calendar/",D16,"@uncc.edu/Calendar/calendar.html"),"View")</f>
        <v>View</v>
      </c>
      <c r="I16" s="57">
        <v>72</v>
      </c>
      <c r="J16" s="59" t="s">
        <v>81</v>
      </c>
      <c r="K16" s="57">
        <v>1</v>
      </c>
      <c r="L16" s="81" t="s">
        <v>250</v>
      </c>
      <c r="M16" s="57"/>
      <c r="N16" s="57"/>
      <c r="O16" s="57"/>
      <c r="P16" s="57"/>
      <c r="Q16" s="61"/>
      <c r="R16" s="61" t="s">
        <v>147</v>
      </c>
      <c r="S16" s="51" t="s">
        <v>423</v>
      </c>
      <c r="T16" s="51">
        <f>LEN(D16)</f>
        <v>11</v>
      </c>
      <c r="U16" s="56">
        <f>LEN(E16)</f>
        <v>18</v>
      </c>
      <c r="V16" s="109"/>
      <c r="W16" s="109"/>
    </row>
  </sheetData>
  <conditionalFormatting sqref="T2:T5 T8:T10">
    <cfRule type="cellIs" dxfId="12" priority="13" operator="greaterThan">
      <formula>15</formula>
    </cfRule>
  </conditionalFormatting>
  <conditionalFormatting sqref="U2:U5 U8:U10">
    <cfRule type="cellIs" dxfId="11" priority="12" operator="greaterThan">
      <formula>25</formula>
    </cfRule>
  </conditionalFormatting>
  <conditionalFormatting sqref="T6:T7">
    <cfRule type="cellIs" dxfId="10" priority="11" operator="greaterThan">
      <formula>15</formula>
    </cfRule>
  </conditionalFormatting>
  <conditionalFormatting sqref="U6:U7">
    <cfRule type="cellIs" dxfId="9" priority="10" operator="greaterThan">
      <formula>25</formula>
    </cfRule>
  </conditionalFormatting>
  <conditionalFormatting sqref="U14:U15">
    <cfRule type="cellIs" dxfId="8" priority="2" operator="greaterThan">
      <formula>25</formula>
    </cfRule>
  </conditionalFormatting>
  <conditionalFormatting sqref="T11">
    <cfRule type="cellIs" dxfId="7" priority="9" operator="greaterThan">
      <formula>15</formula>
    </cfRule>
  </conditionalFormatting>
  <conditionalFormatting sqref="U11">
    <cfRule type="cellIs" dxfId="6" priority="8" operator="greaterThan">
      <formula>25</formula>
    </cfRule>
  </conditionalFormatting>
  <conditionalFormatting sqref="T12">
    <cfRule type="cellIs" dxfId="5" priority="7" operator="greaterThan">
      <formula>15</formula>
    </cfRule>
  </conditionalFormatting>
  <conditionalFormatting sqref="U12">
    <cfRule type="cellIs" dxfId="4" priority="6" operator="greaterThan">
      <formula>25</formula>
    </cfRule>
  </conditionalFormatting>
  <conditionalFormatting sqref="T13">
    <cfRule type="cellIs" dxfId="3" priority="5" operator="greaterThan">
      <formula>15</formula>
    </cfRule>
  </conditionalFormatting>
  <conditionalFormatting sqref="U13">
    <cfRule type="cellIs" dxfId="2" priority="4" operator="greaterThan">
      <formula>25</formula>
    </cfRule>
  </conditionalFormatting>
  <conditionalFormatting sqref="T14:T15">
    <cfRule type="cellIs" dxfId="1" priority="3" operator="greaterThan">
      <formula>15</formula>
    </cfRule>
  </conditionalFormatting>
  <conditionalFormatting sqref="U16">
    <cfRule type="cellIs" dxfId="0" priority="1" operator="greaterThan">
      <formula>25</formula>
    </cfRule>
  </conditionalFormatting>
  <hyperlinks>
    <hyperlink ref="D1" r:id="rId1"/>
    <hyperlink ref="J11" r:id="rId2" display="components"/>
    <hyperlink ref="J13" r:id="rId3" display="components"/>
    <hyperlink ref="G14:G15" r:id="rId4" display="306av"/>
  </hyperlinks>
  <pageMargins left="0.7" right="0.7" top="0.75" bottom="0.75" header="0.3" footer="0.3"/>
  <pageSetup orientation="portrait" horizontalDpi="4294967293" verticalDpi="0"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4.4" x14ac:dyDescent="0.3"/>
  <sheetData>
    <row r="1" spans="1:2" x14ac:dyDescent="0.25">
      <c r="A1" s="18" t="s">
        <v>368</v>
      </c>
      <c r="B1" t="s">
        <v>369</v>
      </c>
    </row>
    <row r="2" spans="1:2" x14ac:dyDescent="0.25">
      <c r="A2" s="8" t="s">
        <v>370</v>
      </c>
      <c r="B2" t="s">
        <v>371</v>
      </c>
    </row>
    <row r="3" spans="1:2" x14ac:dyDescent="0.25">
      <c r="A3" s="7" t="s">
        <v>372</v>
      </c>
      <c r="B3" t="s">
        <v>373</v>
      </c>
    </row>
    <row r="4" spans="1:2" x14ac:dyDescent="0.25">
      <c r="A4" s="10" t="s">
        <v>374</v>
      </c>
      <c r="B4" t="s">
        <v>375</v>
      </c>
    </row>
    <row r="5" spans="1:2" x14ac:dyDescent="0.25">
      <c r="A5" s="17" t="s">
        <v>376</v>
      </c>
      <c r="B5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Damaged or MIA</vt:lpstr>
      <vt:lpstr>old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2013-08-01T20:43:42Z</dcterms:modified>
</cp:coreProperties>
</file>