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30" windowWidth="17235" windowHeight="9375" tabRatio="818" firstSheet="2" activeTab="6"/>
  </bookViews>
  <sheets>
    <sheet name="Sheet1" sheetId="1" r:id="rId1"/>
    <sheet name="Sheet2" sheetId="2" state="hidden" r:id="rId2"/>
    <sheet name="pb2" sheetId="3" r:id="rId3"/>
    <sheet name="pb3" sheetId="4" state="hidden" r:id="rId4"/>
    <sheet name="pb4" sheetId="5" state="hidden" r:id="rId5"/>
    <sheet name="pb1" sheetId="6" state="hidden" r:id="rId6"/>
    <sheet name="FIXATION STATEMENT" sheetId="7" r:id="rId7"/>
    <sheet name="Sheet4" sheetId="10" state="hidden" r:id="rId8"/>
    <sheet name="Sheet8" sheetId="8" state="hidden" r:id="rId9"/>
  </sheets>
  <definedNames>
    <definedName name="CITYGRADE">Sheet8!$J$14:$J$18</definedName>
    <definedName name="payband">'FIXATION STATEMENT'!$J$11:$K$15</definedName>
  </definedNames>
  <calcPr calcId="162913"/>
</workbook>
</file>

<file path=xl/calcChain.xml><?xml version="1.0" encoding="utf-8"?>
<calcChain xmlns="http://schemas.openxmlformats.org/spreadsheetml/2006/main">
  <c r="D59" i="7" l="1"/>
  <c r="F3" i="10" l="1"/>
  <c r="F2" i="10"/>
  <c r="C7" i="10" s="1"/>
  <c r="G2" i="10" s="1"/>
  <c r="F5" i="10"/>
  <c r="F4" i="10" l="1"/>
  <c r="F6" i="10" s="1"/>
  <c r="H5" i="10"/>
  <c r="G5" i="10"/>
  <c r="E5" i="10"/>
  <c r="D12" i="7" l="1"/>
  <c r="D16" i="7" s="1"/>
  <c r="D11" i="7"/>
  <c r="A23" i="8"/>
  <c r="D22" i="8"/>
  <c r="C22" i="8"/>
  <c r="C23" i="8" l="1"/>
  <c r="D54" i="7" s="1"/>
  <c r="D61" i="7" s="1"/>
  <c r="C24" i="8"/>
  <c r="D57" i="7" s="1"/>
  <c r="D15" i="7" l="1"/>
  <c r="D17" i="7" s="1"/>
  <c r="D18" i="7" s="1"/>
  <c r="D13" i="7" l="1"/>
  <c r="D14" i="7" s="1"/>
  <c r="D19" i="7" l="1"/>
  <c r="D23" i="7" s="1"/>
  <c r="D24" i="7" s="1"/>
  <c r="D25" i="7" s="1"/>
  <c r="D26" i="7" s="1"/>
  <c r="D27" i="7" s="1"/>
  <c r="D28" i="7" s="1"/>
</calcChain>
</file>

<file path=xl/sharedStrings.xml><?xml version="1.0" encoding="utf-8"?>
<sst xmlns="http://schemas.openxmlformats.org/spreadsheetml/2006/main" count="166" uniqueCount="121">
  <si>
    <t>Pay Band PB-1A Rs.4800-10000 PB-1 Rs.5200-20200</t>
  </si>
  <si>
    <t>Grade Pay 1300 1400 1650 1800 1900 2000 2200 2400 2600 2800</t>
  </si>
  <si>
    <t>Level 1 2 3 4 5 6 7 8 9 10</t>
  </si>
  <si>
    <t>LIST OF LEVELS OF PAY</t>
  </si>
  <si>
    <t>[REGULAR GOVERNMENT EMPLOYEES]</t>
  </si>
  <si>
    <t>Sl.</t>
  </si>
  <si>
    <t>No. Group</t>
  </si>
  <si>
    <t>Pay Band Grade Pay Level Minimum - Maximum</t>
  </si>
  <si>
    <t>4 C PB-1 Rs.5200-20200 1800 4 18000 - 56900</t>
  </si>
  <si>
    <t>13 B 4400 13 35900 - 113500</t>
  </si>
  <si>
    <t>14 B 4450 14 36000 - 114000</t>
  </si>
  <si>
    <t>15 B 4500 15 36200 - 114800</t>
  </si>
  <si>
    <t>16 B 4600 16 36400 - 115700</t>
  </si>
  <si>
    <t>17 B 4700 17 36700 - 116200</t>
  </si>
  <si>
    <t>18 B 4800 18 36900 - 116600</t>
  </si>
  <si>
    <t>19 B 4900 19 37200 - 117600</t>
  </si>
  <si>
    <t>20 B 5100 20 37700 - 119500</t>
  </si>
  <si>
    <t>21 B PB-3 Rs.15600-39100 5200 21 55500 - 175700</t>
  </si>
  <si>
    <t>22 B 5400 22 56100 - 177500</t>
  </si>
  <si>
    <t>23 B 5700 23 56900 - 180500</t>
  </si>
  <si>
    <t>24 B 6000 24 57700 - 182400</t>
  </si>
  <si>
    <t>25 A 6600 25 59300 - 187700</t>
  </si>
  <si>
    <t>26 A 7600 26 61900 - 196700</t>
  </si>
  <si>
    <t>27 A 7700 27 62200 - 197200</t>
  </si>
  <si>
    <t>28 A PB-4 Rs.37400-67000 8700 28 123100 - 215900</t>
  </si>
  <si>
    <t>29 A 8800 29 123400 - 216300</t>
  </si>
  <si>
    <t>30 A 8900 30 123600 - 216600</t>
  </si>
  <si>
    <t>31 A 9500 31 125200 - 219800</t>
  </si>
  <si>
    <t>32 A 10000 32 128900 - 225000</t>
  </si>
  <si>
    <t>[1]</t>
  </si>
  <si>
    <t>[2]</t>
  </si>
  <si>
    <t>[3]</t>
  </si>
  <si>
    <t>[4]</t>
  </si>
  <si>
    <t>[5]</t>
  </si>
  <si>
    <t>[6]</t>
  </si>
  <si>
    <t>[7]</t>
  </si>
  <si>
    <t>D</t>
  </si>
  <si>
    <t>PB-1A</t>
  </si>
  <si>
    <t>Rs.4800-10000</t>
  </si>
  <si>
    <t>-</t>
  </si>
  <si>
    <t>C</t>
  </si>
  <si>
    <t>PB-3</t>
  </si>
  <si>
    <t>Rs.15600-39100</t>
  </si>
  <si>
    <t>PB-4</t>
  </si>
  <si>
    <t>Rs.37400-67000</t>
  </si>
  <si>
    <t>Pay</t>
  </si>
  <si>
    <t>Band</t>
  </si>
  <si>
    <t>Grade</t>
  </si>
  <si>
    <t>Level</t>
  </si>
  <si>
    <t>SC,,HEDULE-I</t>
  </si>
  <si>
    <t>Existing SC,,ales of Pay Revised Levels of Pay</t>
  </si>
  <si>
    <t>3 C,, 1650 3 16600 - 52400</t>
  </si>
  <si>
    <t>5 C,, 1900 5 18200 - 57900</t>
  </si>
  <si>
    <t>6 C,, 2000 6 18500 - 58600</t>
  </si>
  <si>
    <t>7 C,, 2200 7 19000 - 60300</t>
  </si>
  <si>
    <t>8 C,, 2400 8 19500 - 62000</t>
  </si>
  <si>
    <t>9 C,, 2600 9 20000 - 63600</t>
  </si>
  <si>
    <t>10 C,, 2800 10 20600 - 65500</t>
  </si>
  <si>
    <t>11 C,, PB-2 Rs.9300-34800 4200 11 35400 - 112400</t>
  </si>
  <si>
    <t>12 C,, 4300 12 35600 - 112800</t>
  </si>
  <si>
    <t>PB-1,Rs.5200-20200</t>
  </si>
  <si>
    <t>:</t>
  </si>
  <si>
    <t>(b)</t>
  </si>
  <si>
    <t>Name of the Employee</t>
  </si>
  <si>
    <t>Status(Substantive/officiating)</t>
  </si>
  <si>
    <t>a)</t>
  </si>
  <si>
    <t>(b)Grade pay</t>
  </si>
  <si>
    <t xml:space="preserve">(a)Pay Band </t>
  </si>
  <si>
    <t>Existing Emoliments</t>
  </si>
  <si>
    <t>(i) Pay in the Applicable Pay Band</t>
  </si>
  <si>
    <t>ii)Grade Pay</t>
  </si>
  <si>
    <t>Dearness allowance sanctioned with effect from 01.01.2016</t>
  </si>
  <si>
    <t>c)</t>
  </si>
  <si>
    <t>Existing Emoluments [(a)+(b)]</t>
  </si>
  <si>
    <t>Applicable Level in the Pay Matrix Corresponding to the Pay Band and Grade Pay or scale shown at S.NO.4</t>
  </si>
  <si>
    <t>Revised Basic Pay(as per Sl.No.9)</t>
  </si>
  <si>
    <t>Pre-revised Pay Band and Grade pay</t>
  </si>
  <si>
    <t>Applicable  Cell in the Level either equal to or just above the Amount S.NO.8.</t>
  </si>
  <si>
    <t>Amount arrived at by multiplaying basic pay as at S.NO.6   by 2.57</t>
  </si>
  <si>
    <t>Personal Pay if any(Rule)</t>
  </si>
  <si>
    <t>Basic Pay ( Pay inthe applicable pay band and applicable grade pay) inthe pre-revised struture as on January 1, 2016</t>
  </si>
  <si>
    <t>APPENDIX - II</t>
  </si>
  <si>
    <t>Any Relavant Information</t>
  </si>
  <si>
    <t>Date</t>
  </si>
  <si>
    <t>Pay after Increment in applicable Level of Pay Matrix</t>
  </si>
  <si>
    <t>Signature &amp; Designation of Head of Office.</t>
  </si>
  <si>
    <t>Grade pay</t>
  </si>
  <si>
    <t>PB-2 Rs.9300-34800</t>
  </si>
  <si>
    <t>1)</t>
  </si>
  <si>
    <t>Grade II</t>
  </si>
  <si>
    <t>GRADE 1 A</t>
  </si>
  <si>
    <t>GRADE 1(b)</t>
  </si>
  <si>
    <t>Grade III</t>
  </si>
  <si>
    <t>Grade IV</t>
  </si>
  <si>
    <t>NEW HRA</t>
  </si>
  <si>
    <t>KNOW YOUR HRA</t>
  </si>
  <si>
    <t>Basic Pay in the pre-revised struture as on January 1, 2016</t>
  </si>
  <si>
    <t>Chennai city and areas around the city at a distance not exceeding 32 Kms. from the city limits.</t>
  </si>
  <si>
    <t>Cities of Coimbatore, Madurai, Salem, Tiruchirappalli, Tirunelveli, Tiruppur and Erode and areas around them at a distance not exceeding 16 Kms. from the city limits.</t>
  </si>
  <si>
    <t>HRA</t>
  </si>
  <si>
    <t>CCA</t>
  </si>
  <si>
    <t>CHENNAI</t>
  </si>
  <si>
    <t>SELECT YOUR HRA CITY GRADE</t>
  </si>
  <si>
    <t>Chennai</t>
  </si>
  <si>
    <t>SELECT CITY IN THE LIST</t>
  </si>
  <si>
    <t>STATEMENT OF FIXATION OF PAY UNDER TAMIL NADU REVISED SCALES OF PAY RULES, 2017</t>
  </si>
  <si>
    <t>Date of  Increments</t>
  </si>
  <si>
    <t>Designation of the post in which pay is to be fixed as on 01.01.2016</t>
  </si>
  <si>
    <t>Office</t>
  </si>
  <si>
    <t>Date of next incriment(Rule 10) and Pay after grant of incriments</t>
  </si>
  <si>
    <t>NORMAL INCRIMENT</t>
  </si>
  <si>
    <t xml:space="preserve">which is beneficila </t>
  </si>
  <si>
    <t>Date of fixation /incriments/selection grade</t>
  </si>
  <si>
    <t>TYPE OF INCRIMENT</t>
  </si>
  <si>
    <t>OLD PAY</t>
  </si>
  <si>
    <t>GRADE PAY</t>
  </si>
  <si>
    <t>31.12.2015</t>
  </si>
  <si>
    <t>DA</t>
  </si>
  <si>
    <t>MA</t>
  </si>
  <si>
    <t xml:space="preserve">  NEW PAY -</t>
  </si>
  <si>
    <t>INCENTIVE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</si>
</sst>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5"/>
      <color theme="5" tint="-0.499984740745262"/>
      <name val="Calibri"/>
      <family val="2"/>
      <scheme val="minor"/>
    </font>
    <font>
      <b/>
      <sz val="11"/>
      <color rgb="FF373737"/>
      <name val="Arial"/>
      <family val="2"/>
    </font>
    <font>
      <b/>
      <sz val="14"/>
      <color rgb="FF7030A0"/>
      <name val="Times New Roman"/>
      <family val="1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7" fillId="0" borderId="1" applyNumberFormat="0" applyFill="0" applyAlignment="0" applyProtection="0"/>
  </cellStyleXfs>
  <cellXfs count="3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7" fillId="0" borderId="1" xfId="1"/>
    <xf numFmtId="0" fontId="10" fillId="0" borderId="1" xfId="1" applyFont="1"/>
    <xf numFmtId="0" fontId="9" fillId="0" borderId="1" xfId="1" applyFont="1" applyAlignment="1">
      <alignment vertical="center" wrapText="1"/>
    </xf>
    <xf numFmtId="0" fontId="9" fillId="0" borderId="1" xfId="1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 applyProtection="1">
      <alignment vertical="top"/>
      <protection locked="0"/>
    </xf>
    <xf numFmtId="0" fontId="11" fillId="0" borderId="0" xfId="0" applyFont="1"/>
    <xf numFmtId="0" fontId="0" fillId="0" borderId="0" xfId="0" applyAlignment="1">
      <alignment wrapText="1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 vertical="top"/>
      <protection locked="0"/>
    </xf>
    <xf numFmtId="14" fontId="4" fillId="0" borderId="0" xfId="0" applyNumberFormat="1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</xf>
    <xf numFmtId="0" fontId="2" fillId="0" borderId="0" xfId="0" applyFont="1" applyProtection="1"/>
    <xf numFmtId="0" fontId="1" fillId="0" borderId="0" xfId="0" applyFont="1" applyAlignment="1" applyProtection="1">
      <alignment vertical="top"/>
      <protection locked="0" hidden="1"/>
    </xf>
    <xf numFmtId="0" fontId="1" fillId="0" borderId="0" xfId="0" applyFont="1" applyBorder="1" applyAlignment="1" applyProtection="1">
      <alignment vertical="top"/>
      <protection hidden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13" fillId="2" borderId="0" xfId="0" applyFont="1" applyFill="1" applyAlignment="1" applyProtection="1">
      <protection locked="0" hidden="1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</xf>
  </cellXfs>
  <cellStyles count="2">
    <cellStyle name="Heading 1" xfId="1" builtinId="16"/>
    <cellStyle name="Normal" xfId="0" builtinId="0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16" workbookViewId="0">
      <selection sqref="A1:K43"/>
    </sheetView>
  </sheetViews>
  <sheetFormatPr defaultRowHeight="15" x14ac:dyDescent="0.25"/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</v>
      </c>
    </row>
    <row r="4" spans="1:11" x14ac:dyDescent="0.25">
      <c r="A4">
        <v>1</v>
      </c>
      <c r="B4">
        <v>15700</v>
      </c>
      <c r="C4">
        <v>15900</v>
      </c>
      <c r="D4">
        <v>16600</v>
      </c>
      <c r="E4">
        <v>18000</v>
      </c>
      <c r="F4">
        <v>18200</v>
      </c>
      <c r="G4">
        <v>18500</v>
      </c>
      <c r="H4">
        <v>19000</v>
      </c>
      <c r="I4">
        <v>19500</v>
      </c>
      <c r="J4">
        <v>20000</v>
      </c>
      <c r="K4">
        <v>20600</v>
      </c>
    </row>
    <row r="5" spans="1:11" x14ac:dyDescent="0.25">
      <c r="A5">
        <v>2</v>
      </c>
      <c r="B5">
        <v>16200</v>
      </c>
      <c r="C5">
        <v>16400</v>
      </c>
      <c r="D5">
        <v>17100</v>
      </c>
      <c r="E5">
        <v>18500</v>
      </c>
      <c r="F5">
        <v>18700</v>
      </c>
      <c r="G5">
        <v>19100</v>
      </c>
      <c r="H5">
        <v>19600</v>
      </c>
      <c r="I5">
        <v>20100</v>
      </c>
      <c r="J5">
        <v>20600</v>
      </c>
      <c r="K5">
        <v>21200</v>
      </c>
    </row>
    <row r="6" spans="1:11" x14ac:dyDescent="0.25">
      <c r="A6">
        <v>3</v>
      </c>
      <c r="B6">
        <v>16700</v>
      </c>
      <c r="C6">
        <v>16900</v>
      </c>
      <c r="D6">
        <v>17600</v>
      </c>
      <c r="E6">
        <v>19100</v>
      </c>
      <c r="F6">
        <v>19300</v>
      </c>
      <c r="G6">
        <v>19700</v>
      </c>
      <c r="H6">
        <v>20200</v>
      </c>
      <c r="I6">
        <v>20700</v>
      </c>
      <c r="J6">
        <v>21200</v>
      </c>
      <c r="K6">
        <v>21800</v>
      </c>
    </row>
    <row r="7" spans="1:11" x14ac:dyDescent="0.25">
      <c r="A7">
        <v>4</v>
      </c>
      <c r="B7">
        <v>17200</v>
      </c>
      <c r="C7">
        <v>17400</v>
      </c>
      <c r="D7">
        <v>18100</v>
      </c>
      <c r="E7">
        <v>19700</v>
      </c>
      <c r="F7">
        <v>19900</v>
      </c>
      <c r="G7">
        <v>20300</v>
      </c>
      <c r="H7">
        <v>20800</v>
      </c>
      <c r="I7">
        <v>21300</v>
      </c>
      <c r="J7">
        <v>21800</v>
      </c>
      <c r="K7">
        <v>22500</v>
      </c>
    </row>
    <row r="8" spans="1:11" x14ac:dyDescent="0.25">
      <c r="A8">
        <v>5</v>
      </c>
      <c r="B8">
        <v>17700</v>
      </c>
      <c r="C8">
        <v>17900</v>
      </c>
      <c r="D8">
        <v>18600</v>
      </c>
      <c r="E8">
        <v>20300</v>
      </c>
      <c r="F8">
        <v>20500</v>
      </c>
      <c r="G8">
        <v>20900</v>
      </c>
      <c r="H8">
        <v>21400</v>
      </c>
      <c r="I8">
        <v>21900</v>
      </c>
      <c r="J8">
        <v>22500</v>
      </c>
      <c r="K8">
        <v>23200</v>
      </c>
    </row>
    <row r="9" spans="1:11" x14ac:dyDescent="0.25">
      <c r="A9">
        <v>6</v>
      </c>
      <c r="B9">
        <v>18200</v>
      </c>
      <c r="C9">
        <v>18400</v>
      </c>
      <c r="D9">
        <v>19200</v>
      </c>
      <c r="E9">
        <v>20900</v>
      </c>
      <c r="F9">
        <v>21100</v>
      </c>
      <c r="G9">
        <v>21500</v>
      </c>
      <c r="H9">
        <v>22000</v>
      </c>
      <c r="I9">
        <v>22600</v>
      </c>
      <c r="J9">
        <v>23200</v>
      </c>
      <c r="K9">
        <v>23900</v>
      </c>
    </row>
    <row r="10" spans="1:11" x14ac:dyDescent="0.25">
      <c r="A10">
        <v>7</v>
      </c>
      <c r="B10">
        <v>18700</v>
      </c>
      <c r="C10">
        <v>19000</v>
      </c>
      <c r="D10">
        <v>19800</v>
      </c>
      <c r="E10">
        <v>21500</v>
      </c>
      <c r="F10">
        <v>21700</v>
      </c>
      <c r="G10">
        <v>22100</v>
      </c>
      <c r="H10">
        <v>22700</v>
      </c>
      <c r="I10">
        <v>23300</v>
      </c>
      <c r="J10">
        <v>23900</v>
      </c>
      <c r="K10">
        <v>24600</v>
      </c>
    </row>
    <row r="11" spans="1:11" x14ac:dyDescent="0.25">
      <c r="A11">
        <v>8</v>
      </c>
      <c r="B11">
        <v>19300</v>
      </c>
      <c r="C11">
        <v>19600</v>
      </c>
      <c r="D11">
        <v>20400</v>
      </c>
      <c r="E11">
        <v>22100</v>
      </c>
      <c r="F11">
        <v>22400</v>
      </c>
      <c r="G11">
        <v>22800</v>
      </c>
      <c r="H11">
        <v>23400</v>
      </c>
      <c r="I11">
        <v>24000</v>
      </c>
      <c r="J11">
        <v>24600</v>
      </c>
      <c r="K11">
        <v>25300</v>
      </c>
    </row>
    <row r="12" spans="1:11" x14ac:dyDescent="0.25">
      <c r="A12">
        <v>9</v>
      </c>
      <c r="B12">
        <v>19900</v>
      </c>
      <c r="C12">
        <v>20200</v>
      </c>
      <c r="D12">
        <v>21000</v>
      </c>
      <c r="E12">
        <v>22800</v>
      </c>
      <c r="F12">
        <v>23100</v>
      </c>
      <c r="G12">
        <v>23500</v>
      </c>
      <c r="H12">
        <v>24100</v>
      </c>
      <c r="I12">
        <v>24700</v>
      </c>
      <c r="J12">
        <v>25300</v>
      </c>
      <c r="K12">
        <v>26100</v>
      </c>
    </row>
    <row r="13" spans="1:11" x14ac:dyDescent="0.25">
      <c r="A13">
        <v>10</v>
      </c>
      <c r="B13">
        <v>20500</v>
      </c>
      <c r="C13">
        <v>20800</v>
      </c>
      <c r="D13">
        <v>21600</v>
      </c>
      <c r="E13">
        <v>23500</v>
      </c>
      <c r="F13">
        <v>23800</v>
      </c>
      <c r="G13">
        <v>24200</v>
      </c>
      <c r="H13">
        <v>24800</v>
      </c>
      <c r="I13">
        <v>25400</v>
      </c>
      <c r="J13">
        <v>26100</v>
      </c>
      <c r="K13">
        <v>26900</v>
      </c>
    </row>
    <row r="14" spans="1:11" x14ac:dyDescent="0.25">
      <c r="A14">
        <v>11</v>
      </c>
      <c r="B14">
        <v>21100</v>
      </c>
      <c r="C14">
        <v>21400</v>
      </c>
      <c r="D14">
        <v>22200</v>
      </c>
      <c r="E14">
        <v>24200</v>
      </c>
      <c r="F14">
        <v>24500</v>
      </c>
      <c r="G14">
        <v>24900</v>
      </c>
      <c r="H14">
        <v>25500</v>
      </c>
      <c r="I14">
        <v>26200</v>
      </c>
      <c r="J14">
        <v>26900</v>
      </c>
      <c r="K14">
        <v>27700</v>
      </c>
    </row>
    <row r="15" spans="1:11" x14ac:dyDescent="0.25">
      <c r="A15">
        <v>12</v>
      </c>
      <c r="B15">
        <v>21700</v>
      </c>
      <c r="C15">
        <v>22000</v>
      </c>
      <c r="D15">
        <v>22900</v>
      </c>
      <c r="E15">
        <v>24900</v>
      </c>
      <c r="F15">
        <v>25200</v>
      </c>
      <c r="G15">
        <v>25600</v>
      </c>
      <c r="H15">
        <v>26300</v>
      </c>
      <c r="I15">
        <v>27000</v>
      </c>
      <c r="J15">
        <v>27700</v>
      </c>
      <c r="K15">
        <v>28500</v>
      </c>
    </row>
    <row r="16" spans="1:11" x14ac:dyDescent="0.25">
      <c r="A16">
        <v>13</v>
      </c>
      <c r="B16">
        <v>22400</v>
      </c>
      <c r="C16">
        <v>22700</v>
      </c>
      <c r="D16">
        <v>23600</v>
      </c>
      <c r="E16">
        <v>25600</v>
      </c>
      <c r="F16">
        <v>26000</v>
      </c>
      <c r="G16">
        <v>26400</v>
      </c>
      <c r="H16">
        <v>27100</v>
      </c>
      <c r="I16">
        <v>27800</v>
      </c>
      <c r="J16">
        <v>28500</v>
      </c>
      <c r="K16">
        <v>29400</v>
      </c>
    </row>
    <row r="17" spans="1:11" x14ac:dyDescent="0.25">
      <c r="A17">
        <v>14</v>
      </c>
      <c r="B17">
        <v>23100</v>
      </c>
      <c r="C17">
        <v>23400</v>
      </c>
      <c r="D17">
        <v>24300</v>
      </c>
      <c r="E17">
        <v>26400</v>
      </c>
      <c r="F17">
        <v>26800</v>
      </c>
      <c r="G17">
        <v>27200</v>
      </c>
      <c r="H17">
        <v>27900</v>
      </c>
      <c r="I17">
        <v>28600</v>
      </c>
      <c r="J17">
        <v>29400</v>
      </c>
      <c r="K17">
        <v>30300</v>
      </c>
    </row>
    <row r="18" spans="1:11" x14ac:dyDescent="0.25">
      <c r="A18">
        <v>15</v>
      </c>
      <c r="B18">
        <v>23800</v>
      </c>
      <c r="C18">
        <v>24100</v>
      </c>
      <c r="D18">
        <v>25000</v>
      </c>
      <c r="E18">
        <v>27200</v>
      </c>
      <c r="F18">
        <v>27600</v>
      </c>
      <c r="G18">
        <v>28000</v>
      </c>
      <c r="H18">
        <v>28700</v>
      </c>
      <c r="I18">
        <v>29500</v>
      </c>
      <c r="J18">
        <v>30300</v>
      </c>
      <c r="K18">
        <v>31200</v>
      </c>
    </row>
    <row r="19" spans="1:11" x14ac:dyDescent="0.25">
      <c r="A19">
        <v>16</v>
      </c>
      <c r="B19">
        <v>24500</v>
      </c>
      <c r="C19">
        <v>24800</v>
      </c>
      <c r="D19">
        <v>25800</v>
      </c>
      <c r="E19">
        <v>28000</v>
      </c>
      <c r="F19">
        <v>28400</v>
      </c>
      <c r="G19">
        <v>28800</v>
      </c>
      <c r="H19">
        <v>29600</v>
      </c>
      <c r="I19">
        <v>30400</v>
      </c>
      <c r="J19">
        <v>31200</v>
      </c>
      <c r="K19">
        <v>32100</v>
      </c>
    </row>
    <row r="20" spans="1:11" x14ac:dyDescent="0.25">
      <c r="A20">
        <v>17</v>
      </c>
      <c r="B20">
        <v>25200</v>
      </c>
      <c r="C20">
        <v>25500</v>
      </c>
      <c r="D20">
        <v>26600</v>
      </c>
      <c r="E20">
        <v>28800</v>
      </c>
      <c r="F20">
        <v>29300</v>
      </c>
      <c r="G20">
        <v>29700</v>
      </c>
      <c r="H20">
        <v>30500</v>
      </c>
      <c r="I20">
        <v>31300</v>
      </c>
      <c r="J20">
        <v>32100</v>
      </c>
      <c r="K20">
        <v>33100</v>
      </c>
    </row>
    <row r="21" spans="1:11" x14ac:dyDescent="0.25">
      <c r="A21">
        <v>18</v>
      </c>
      <c r="B21">
        <v>26000</v>
      </c>
      <c r="C21">
        <v>26300</v>
      </c>
      <c r="D21">
        <v>27400</v>
      </c>
      <c r="E21">
        <v>29700</v>
      </c>
      <c r="F21">
        <v>30200</v>
      </c>
      <c r="G21">
        <v>30600</v>
      </c>
      <c r="H21">
        <v>31400</v>
      </c>
      <c r="I21">
        <v>32200</v>
      </c>
      <c r="J21">
        <v>33100</v>
      </c>
      <c r="K21">
        <v>34100</v>
      </c>
    </row>
    <row r="22" spans="1:11" x14ac:dyDescent="0.25">
      <c r="A22">
        <v>19</v>
      </c>
      <c r="B22">
        <v>26800</v>
      </c>
      <c r="C22">
        <v>27100</v>
      </c>
      <c r="D22">
        <v>28200</v>
      </c>
      <c r="E22">
        <v>30600</v>
      </c>
      <c r="F22">
        <v>31100</v>
      </c>
      <c r="G22">
        <v>31500</v>
      </c>
      <c r="H22">
        <v>32300</v>
      </c>
      <c r="I22">
        <v>33200</v>
      </c>
      <c r="J22">
        <v>34100</v>
      </c>
      <c r="K22">
        <v>35100</v>
      </c>
    </row>
    <row r="23" spans="1:11" x14ac:dyDescent="0.25">
      <c r="A23">
        <v>20</v>
      </c>
      <c r="B23">
        <v>27600</v>
      </c>
      <c r="C23">
        <v>27900</v>
      </c>
      <c r="D23">
        <v>29000</v>
      </c>
      <c r="E23">
        <v>31500</v>
      </c>
      <c r="F23">
        <v>32000</v>
      </c>
      <c r="G23">
        <v>32400</v>
      </c>
      <c r="H23">
        <v>33300</v>
      </c>
      <c r="I23">
        <v>34200</v>
      </c>
      <c r="J23">
        <v>35100</v>
      </c>
      <c r="K23">
        <v>36200</v>
      </c>
    </row>
    <row r="24" spans="1:11" x14ac:dyDescent="0.25">
      <c r="A24">
        <v>21</v>
      </c>
      <c r="B24">
        <v>28400</v>
      </c>
      <c r="C24">
        <v>28700</v>
      </c>
      <c r="D24">
        <v>29900</v>
      </c>
      <c r="E24">
        <v>32400</v>
      </c>
      <c r="F24">
        <v>33000</v>
      </c>
      <c r="G24">
        <v>33400</v>
      </c>
      <c r="H24">
        <v>34300</v>
      </c>
      <c r="I24">
        <v>35200</v>
      </c>
      <c r="J24">
        <v>36200</v>
      </c>
      <c r="K24">
        <v>37300</v>
      </c>
    </row>
    <row r="25" spans="1:11" x14ac:dyDescent="0.25">
      <c r="A25">
        <v>22</v>
      </c>
      <c r="B25">
        <v>29300</v>
      </c>
      <c r="C25">
        <v>29600</v>
      </c>
      <c r="D25">
        <v>30800</v>
      </c>
      <c r="E25">
        <v>33400</v>
      </c>
      <c r="F25">
        <v>34000</v>
      </c>
      <c r="G25">
        <v>34400</v>
      </c>
      <c r="H25">
        <v>35300</v>
      </c>
      <c r="I25">
        <v>36300</v>
      </c>
      <c r="J25">
        <v>37300</v>
      </c>
      <c r="K25">
        <v>38400</v>
      </c>
    </row>
    <row r="26" spans="1:11" x14ac:dyDescent="0.25">
      <c r="A26">
        <v>23</v>
      </c>
      <c r="B26">
        <v>30200</v>
      </c>
      <c r="C26">
        <v>30500</v>
      </c>
      <c r="D26">
        <v>31700</v>
      </c>
      <c r="E26">
        <v>34400</v>
      </c>
      <c r="F26">
        <v>35000</v>
      </c>
      <c r="G26">
        <v>35400</v>
      </c>
      <c r="H26">
        <v>36400</v>
      </c>
      <c r="I26">
        <v>37400</v>
      </c>
      <c r="J26">
        <v>38400</v>
      </c>
      <c r="K26">
        <v>39600</v>
      </c>
    </row>
    <row r="27" spans="1:11" x14ac:dyDescent="0.25">
      <c r="A27">
        <v>24</v>
      </c>
      <c r="B27">
        <v>31100</v>
      </c>
      <c r="C27">
        <v>31400</v>
      </c>
      <c r="D27">
        <v>32700</v>
      </c>
      <c r="E27">
        <v>35400</v>
      </c>
      <c r="F27">
        <v>36100</v>
      </c>
      <c r="G27">
        <v>36500</v>
      </c>
      <c r="H27">
        <v>37500</v>
      </c>
      <c r="I27">
        <v>38500</v>
      </c>
      <c r="J27">
        <v>39600</v>
      </c>
      <c r="K27">
        <v>40800</v>
      </c>
    </row>
    <row r="28" spans="1:11" x14ac:dyDescent="0.25">
      <c r="A28">
        <v>25</v>
      </c>
      <c r="B28">
        <v>32000</v>
      </c>
      <c r="C28">
        <v>32300</v>
      </c>
      <c r="D28">
        <v>33700</v>
      </c>
      <c r="E28">
        <v>36500</v>
      </c>
      <c r="F28">
        <v>37200</v>
      </c>
      <c r="G28">
        <v>37600</v>
      </c>
      <c r="H28">
        <v>38600</v>
      </c>
      <c r="I28">
        <v>39700</v>
      </c>
      <c r="J28">
        <v>40800</v>
      </c>
      <c r="K28">
        <v>42000</v>
      </c>
    </row>
    <row r="29" spans="1:11" x14ac:dyDescent="0.25">
      <c r="A29">
        <v>26</v>
      </c>
      <c r="B29">
        <v>33000</v>
      </c>
      <c r="C29">
        <v>33300</v>
      </c>
      <c r="D29">
        <v>34700</v>
      </c>
      <c r="E29">
        <v>37600</v>
      </c>
      <c r="F29">
        <v>38300</v>
      </c>
      <c r="G29">
        <v>38700</v>
      </c>
      <c r="H29">
        <v>39800</v>
      </c>
      <c r="I29">
        <v>40900</v>
      </c>
      <c r="J29">
        <v>42000</v>
      </c>
      <c r="K29">
        <v>43300</v>
      </c>
    </row>
    <row r="30" spans="1:11" x14ac:dyDescent="0.25">
      <c r="A30">
        <v>27</v>
      </c>
      <c r="B30">
        <v>34000</v>
      </c>
      <c r="C30">
        <v>34300</v>
      </c>
      <c r="D30">
        <v>35700</v>
      </c>
      <c r="E30">
        <v>38700</v>
      </c>
      <c r="F30">
        <v>39400</v>
      </c>
      <c r="G30">
        <v>39900</v>
      </c>
      <c r="H30">
        <v>41000</v>
      </c>
      <c r="I30">
        <v>42100</v>
      </c>
      <c r="J30">
        <v>43300</v>
      </c>
      <c r="K30">
        <v>44600</v>
      </c>
    </row>
    <row r="31" spans="1:11" x14ac:dyDescent="0.25">
      <c r="A31">
        <v>28</v>
      </c>
      <c r="B31">
        <v>35000</v>
      </c>
      <c r="C31">
        <v>35300</v>
      </c>
      <c r="D31">
        <v>36800</v>
      </c>
      <c r="E31">
        <v>39900</v>
      </c>
      <c r="F31">
        <v>40600</v>
      </c>
      <c r="G31">
        <v>41100</v>
      </c>
      <c r="H31">
        <v>42200</v>
      </c>
      <c r="I31">
        <v>43400</v>
      </c>
      <c r="J31">
        <v>44600</v>
      </c>
      <c r="K31">
        <v>45900</v>
      </c>
    </row>
    <row r="32" spans="1:11" x14ac:dyDescent="0.25">
      <c r="A32">
        <v>29</v>
      </c>
      <c r="B32">
        <v>36100</v>
      </c>
      <c r="C32">
        <v>36400</v>
      </c>
      <c r="D32">
        <v>37900</v>
      </c>
      <c r="E32">
        <v>41100</v>
      </c>
      <c r="F32">
        <v>41800</v>
      </c>
      <c r="G32">
        <v>42300</v>
      </c>
      <c r="H32">
        <v>43500</v>
      </c>
      <c r="I32">
        <v>44700</v>
      </c>
      <c r="J32">
        <v>45900</v>
      </c>
      <c r="K32">
        <v>47300</v>
      </c>
    </row>
    <row r="33" spans="1:11" x14ac:dyDescent="0.25">
      <c r="A33">
        <v>30</v>
      </c>
      <c r="B33">
        <v>37200</v>
      </c>
      <c r="C33">
        <v>37500</v>
      </c>
      <c r="D33">
        <v>39000</v>
      </c>
      <c r="E33">
        <v>42300</v>
      </c>
      <c r="F33">
        <v>43100</v>
      </c>
      <c r="G33">
        <v>43600</v>
      </c>
      <c r="H33">
        <v>44800</v>
      </c>
      <c r="I33">
        <v>46000</v>
      </c>
      <c r="J33">
        <v>47300</v>
      </c>
      <c r="K33">
        <v>48700</v>
      </c>
    </row>
    <row r="34" spans="1:11" x14ac:dyDescent="0.25">
      <c r="A34">
        <v>31</v>
      </c>
      <c r="B34">
        <v>38300</v>
      </c>
      <c r="C34">
        <v>38600</v>
      </c>
      <c r="D34">
        <v>40200</v>
      </c>
      <c r="E34">
        <v>43600</v>
      </c>
      <c r="F34">
        <v>44400</v>
      </c>
      <c r="G34">
        <v>44900</v>
      </c>
      <c r="H34">
        <v>46100</v>
      </c>
      <c r="I34">
        <v>47400</v>
      </c>
      <c r="J34">
        <v>48700</v>
      </c>
      <c r="K34">
        <v>50200</v>
      </c>
    </row>
    <row r="35" spans="1:11" x14ac:dyDescent="0.25">
      <c r="A35">
        <v>32</v>
      </c>
      <c r="B35">
        <v>39400</v>
      </c>
      <c r="C35">
        <v>39800</v>
      </c>
      <c r="D35">
        <v>41400</v>
      </c>
      <c r="E35">
        <v>44900</v>
      </c>
      <c r="F35">
        <v>45700</v>
      </c>
      <c r="G35">
        <v>46200</v>
      </c>
      <c r="H35">
        <v>47500</v>
      </c>
      <c r="I35">
        <v>48800</v>
      </c>
      <c r="J35">
        <v>50200</v>
      </c>
      <c r="K35">
        <v>51700</v>
      </c>
    </row>
    <row r="36" spans="1:11" x14ac:dyDescent="0.25">
      <c r="A36">
        <v>33</v>
      </c>
      <c r="B36">
        <v>40600</v>
      </c>
      <c r="C36">
        <v>41000</v>
      </c>
      <c r="D36">
        <v>42600</v>
      </c>
      <c r="E36">
        <v>46200</v>
      </c>
      <c r="F36">
        <v>47100</v>
      </c>
      <c r="G36">
        <v>47600</v>
      </c>
      <c r="H36">
        <v>48900</v>
      </c>
      <c r="I36">
        <v>50300</v>
      </c>
      <c r="J36">
        <v>51700</v>
      </c>
      <c r="K36">
        <v>53300</v>
      </c>
    </row>
    <row r="37" spans="1:11" x14ac:dyDescent="0.25">
      <c r="A37">
        <v>34</v>
      </c>
      <c r="B37">
        <v>41800</v>
      </c>
      <c r="C37">
        <v>42200</v>
      </c>
      <c r="D37">
        <v>43900</v>
      </c>
      <c r="E37">
        <v>47600</v>
      </c>
      <c r="F37">
        <v>48500</v>
      </c>
      <c r="G37">
        <v>49000</v>
      </c>
      <c r="H37">
        <v>50400</v>
      </c>
      <c r="I37">
        <v>51800</v>
      </c>
      <c r="J37">
        <v>53300</v>
      </c>
      <c r="K37">
        <v>54900</v>
      </c>
    </row>
    <row r="38" spans="1:11" x14ac:dyDescent="0.25">
      <c r="A38">
        <v>35</v>
      </c>
      <c r="B38">
        <v>43100</v>
      </c>
      <c r="C38">
        <v>43500</v>
      </c>
      <c r="D38">
        <v>45200</v>
      </c>
      <c r="E38">
        <v>49000</v>
      </c>
      <c r="F38">
        <v>50000</v>
      </c>
      <c r="G38">
        <v>50500</v>
      </c>
      <c r="H38">
        <v>51900</v>
      </c>
      <c r="I38">
        <v>53400</v>
      </c>
      <c r="J38">
        <v>54900</v>
      </c>
      <c r="K38">
        <v>56500</v>
      </c>
    </row>
    <row r="39" spans="1:11" x14ac:dyDescent="0.25">
      <c r="A39">
        <v>36</v>
      </c>
      <c r="B39">
        <v>44400</v>
      </c>
      <c r="C39">
        <v>44800</v>
      </c>
      <c r="D39">
        <v>46600</v>
      </c>
      <c r="E39">
        <v>50500</v>
      </c>
      <c r="F39">
        <v>51500</v>
      </c>
      <c r="G39">
        <v>52000</v>
      </c>
      <c r="H39">
        <v>53500</v>
      </c>
      <c r="I39">
        <v>55000</v>
      </c>
      <c r="J39">
        <v>56500</v>
      </c>
      <c r="K39">
        <v>58200</v>
      </c>
    </row>
    <row r="40" spans="1:11" x14ac:dyDescent="0.25">
      <c r="A40">
        <v>37</v>
      </c>
      <c r="B40">
        <v>45700</v>
      </c>
      <c r="C40">
        <v>46100</v>
      </c>
      <c r="D40">
        <v>48000</v>
      </c>
      <c r="E40">
        <v>52000</v>
      </c>
      <c r="F40">
        <v>53000</v>
      </c>
      <c r="G40">
        <v>53600</v>
      </c>
      <c r="H40">
        <v>55100</v>
      </c>
      <c r="I40">
        <v>56700</v>
      </c>
      <c r="J40">
        <v>58200</v>
      </c>
      <c r="K40">
        <v>59900</v>
      </c>
    </row>
    <row r="41" spans="1:11" x14ac:dyDescent="0.25">
      <c r="A41">
        <v>38</v>
      </c>
      <c r="B41">
        <v>47100</v>
      </c>
      <c r="C41">
        <v>47500</v>
      </c>
      <c r="D41">
        <v>49400</v>
      </c>
      <c r="E41">
        <v>53600</v>
      </c>
      <c r="F41">
        <v>54600</v>
      </c>
      <c r="G41">
        <v>55200</v>
      </c>
      <c r="H41">
        <v>56800</v>
      </c>
      <c r="I41">
        <v>58400</v>
      </c>
      <c r="J41">
        <v>59900</v>
      </c>
      <c r="K41">
        <v>61700</v>
      </c>
    </row>
    <row r="42" spans="1:11" x14ac:dyDescent="0.25">
      <c r="A42">
        <v>39</v>
      </c>
      <c r="B42">
        <v>48500</v>
      </c>
      <c r="C42">
        <v>48900</v>
      </c>
      <c r="D42">
        <v>50900</v>
      </c>
      <c r="E42">
        <v>55200</v>
      </c>
      <c r="F42">
        <v>56200</v>
      </c>
      <c r="G42">
        <v>56900</v>
      </c>
      <c r="H42">
        <v>58500</v>
      </c>
      <c r="I42">
        <v>60200</v>
      </c>
      <c r="J42">
        <v>61700</v>
      </c>
      <c r="K42">
        <v>63600</v>
      </c>
    </row>
    <row r="43" spans="1:11" x14ac:dyDescent="0.25">
      <c r="A43">
        <v>40</v>
      </c>
      <c r="B43">
        <v>50000</v>
      </c>
      <c r="C43">
        <v>50400</v>
      </c>
      <c r="D43">
        <v>52400</v>
      </c>
      <c r="E43">
        <v>56900</v>
      </c>
      <c r="F43">
        <v>57900</v>
      </c>
      <c r="G43">
        <v>58600</v>
      </c>
      <c r="H43">
        <v>60300</v>
      </c>
      <c r="I43">
        <v>62000</v>
      </c>
      <c r="J43">
        <v>63600</v>
      </c>
      <c r="K43">
        <v>65500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0" workbookViewId="0">
      <selection activeCell="B19" sqref="B19"/>
    </sheetView>
  </sheetViews>
  <sheetFormatPr defaultRowHeight="15" x14ac:dyDescent="0.25"/>
  <cols>
    <col min="4" max="4" width="9.140625" customWidth="1"/>
    <col min="8" max="8" width="9.140625" customWidth="1"/>
  </cols>
  <sheetData>
    <row r="1" spans="1:9" x14ac:dyDescent="0.25">
      <c r="A1" t="s">
        <v>49</v>
      </c>
    </row>
    <row r="2" spans="1:9" x14ac:dyDescent="0.25">
      <c r="A2" t="s">
        <v>3</v>
      </c>
    </row>
    <row r="3" spans="1:9" x14ac:dyDescent="0.25">
      <c r="A3" t="s">
        <v>4</v>
      </c>
    </row>
    <row r="4" spans="1:9" x14ac:dyDescent="0.25">
      <c r="A4" t="s">
        <v>5</v>
      </c>
    </row>
    <row r="5" spans="1:9" x14ac:dyDescent="0.25">
      <c r="A5" t="s">
        <v>6</v>
      </c>
    </row>
    <row r="6" spans="1:9" x14ac:dyDescent="0.25">
      <c r="A6" t="s">
        <v>50</v>
      </c>
    </row>
    <row r="7" spans="1:9" x14ac:dyDescent="0.25">
      <c r="A7" t="s">
        <v>7</v>
      </c>
    </row>
    <row r="8" spans="1:9" x14ac:dyDescent="0.25">
      <c r="A8" t="s">
        <v>29</v>
      </c>
      <c r="B8" t="s">
        <v>30</v>
      </c>
      <c r="C8" t="s">
        <v>31</v>
      </c>
      <c r="D8" t="s">
        <v>32</v>
      </c>
      <c r="E8" t="s">
        <v>33</v>
      </c>
      <c r="F8" t="s">
        <v>34</v>
      </c>
      <c r="G8" t="s">
        <v>35</v>
      </c>
    </row>
    <row r="9" spans="1:9" x14ac:dyDescent="0.25">
      <c r="A9">
        <v>1</v>
      </c>
      <c r="B9" t="s">
        <v>36</v>
      </c>
      <c r="C9" t="s">
        <v>37</v>
      </c>
      <c r="D9" t="s">
        <v>38</v>
      </c>
      <c r="E9">
        <v>1300</v>
      </c>
      <c r="F9">
        <v>1</v>
      </c>
      <c r="G9">
        <v>15700</v>
      </c>
      <c r="H9" t="s">
        <v>39</v>
      </c>
      <c r="I9">
        <v>50000</v>
      </c>
    </row>
    <row r="10" spans="1:9" x14ac:dyDescent="0.25">
      <c r="A10">
        <v>2</v>
      </c>
      <c r="B10" t="s">
        <v>40</v>
      </c>
      <c r="C10">
        <v>1400</v>
      </c>
      <c r="D10">
        <v>2</v>
      </c>
      <c r="E10">
        <v>15900</v>
      </c>
      <c r="F10" t="s">
        <v>39</v>
      </c>
      <c r="G10">
        <v>50400</v>
      </c>
    </row>
    <row r="11" spans="1:9" x14ac:dyDescent="0.25">
      <c r="A11" t="s">
        <v>51</v>
      </c>
    </row>
    <row r="12" spans="1:9" x14ac:dyDescent="0.25">
      <c r="A12" t="s">
        <v>8</v>
      </c>
    </row>
    <row r="13" spans="1:9" x14ac:dyDescent="0.25">
      <c r="A13" t="s">
        <v>52</v>
      </c>
    </row>
    <row r="14" spans="1:9" x14ac:dyDescent="0.25">
      <c r="A14" t="s">
        <v>53</v>
      </c>
    </row>
    <row r="15" spans="1:9" x14ac:dyDescent="0.25">
      <c r="A15" t="s">
        <v>54</v>
      </c>
    </row>
    <row r="16" spans="1:9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9</v>
      </c>
    </row>
    <row r="22" spans="1:1" x14ac:dyDescent="0.25">
      <c r="A22" t="s">
        <v>10</v>
      </c>
    </row>
    <row r="23" spans="1:1" x14ac:dyDescent="0.25">
      <c r="A23" t="s">
        <v>11</v>
      </c>
    </row>
    <row r="24" spans="1:1" x14ac:dyDescent="0.25">
      <c r="A24" t="s">
        <v>12</v>
      </c>
    </row>
    <row r="25" spans="1:1" x14ac:dyDescent="0.25">
      <c r="A25" t="s">
        <v>13</v>
      </c>
    </row>
    <row r="26" spans="1:1" x14ac:dyDescent="0.25">
      <c r="A26" t="s">
        <v>14</v>
      </c>
    </row>
    <row r="27" spans="1:1" x14ac:dyDescent="0.25">
      <c r="A27" t="s">
        <v>15</v>
      </c>
    </row>
    <row r="28" spans="1:1" x14ac:dyDescent="0.25">
      <c r="A28" t="s">
        <v>16</v>
      </c>
    </row>
    <row r="29" spans="1:1" x14ac:dyDescent="0.25">
      <c r="A29" t="s">
        <v>17</v>
      </c>
    </row>
    <row r="30" spans="1:1" x14ac:dyDescent="0.25">
      <c r="A30" t="s">
        <v>18</v>
      </c>
    </row>
    <row r="31" spans="1:1" x14ac:dyDescent="0.25">
      <c r="A31" t="s">
        <v>19</v>
      </c>
    </row>
    <row r="32" spans="1:1" x14ac:dyDescent="0.25">
      <c r="A32" t="s">
        <v>20</v>
      </c>
    </row>
    <row r="33" spans="1:1" x14ac:dyDescent="0.25">
      <c r="A33" t="s">
        <v>21</v>
      </c>
    </row>
    <row r="34" spans="1:1" x14ac:dyDescent="0.25">
      <c r="A34" t="s">
        <v>22</v>
      </c>
    </row>
    <row r="35" spans="1:1" x14ac:dyDescent="0.25">
      <c r="A35" t="s">
        <v>23</v>
      </c>
    </row>
    <row r="36" spans="1:1" x14ac:dyDescent="0.25">
      <c r="A36" t="s">
        <v>24</v>
      </c>
    </row>
    <row r="37" spans="1:1" x14ac:dyDescent="0.25">
      <c r="A37" t="s">
        <v>25</v>
      </c>
    </row>
    <row r="38" spans="1:1" x14ac:dyDescent="0.25">
      <c r="A38" t="s">
        <v>26</v>
      </c>
    </row>
    <row r="39" spans="1:1" x14ac:dyDescent="0.25">
      <c r="A39" t="s">
        <v>27</v>
      </c>
    </row>
    <row r="40" spans="1:1" x14ac:dyDescent="0.25">
      <c r="A40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opLeftCell="H25" workbookViewId="0">
      <selection activeCell="N45" sqref="N45"/>
    </sheetView>
  </sheetViews>
  <sheetFormatPr defaultRowHeight="15" x14ac:dyDescent="0.25"/>
  <cols>
    <col min="1" max="1" width="9" customWidth="1"/>
    <col min="2" max="11" width="9.28515625" bestFit="1" customWidth="1"/>
    <col min="12" max="28" width="9.85546875" bestFit="1" customWidth="1"/>
  </cols>
  <sheetData>
    <row r="1" spans="1:28" s="11" customFormat="1" ht="47.25" customHeight="1" thickBot="1" x14ac:dyDescent="0.3">
      <c r="A1" s="9" t="s">
        <v>86</v>
      </c>
      <c r="B1" s="10">
        <v>1300</v>
      </c>
      <c r="C1" s="10">
        <v>1400</v>
      </c>
      <c r="D1" s="10">
        <v>1650</v>
      </c>
      <c r="E1" s="10">
        <v>1800</v>
      </c>
      <c r="F1" s="10">
        <v>1900</v>
      </c>
      <c r="G1" s="10">
        <v>2000</v>
      </c>
      <c r="H1" s="10">
        <v>2200</v>
      </c>
      <c r="I1" s="10">
        <v>2400</v>
      </c>
      <c r="J1" s="10">
        <v>2600</v>
      </c>
      <c r="K1" s="10">
        <v>2800</v>
      </c>
      <c r="L1" s="10">
        <v>4200</v>
      </c>
      <c r="M1" s="10">
        <v>4300</v>
      </c>
      <c r="N1" s="10">
        <v>4400</v>
      </c>
      <c r="O1" s="10">
        <v>4450</v>
      </c>
      <c r="P1" s="10">
        <v>4500</v>
      </c>
      <c r="Q1" s="10">
        <v>4600</v>
      </c>
      <c r="R1" s="10">
        <v>4700</v>
      </c>
      <c r="S1" s="10">
        <v>4800</v>
      </c>
      <c r="T1" s="10">
        <v>4900</v>
      </c>
      <c r="U1" s="10">
        <v>5100</v>
      </c>
      <c r="V1" s="10">
        <v>5200</v>
      </c>
      <c r="W1" s="10">
        <v>5400</v>
      </c>
      <c r="X1" s="10">
        <v>5700</v>
      </c>
      <c r="Y1" s="10">
        <v>6000</v>
      </c>
      <c r="Z1" s="10">
        <v>6600</v>
      </c>
      <c r="AA1" s="10">
        <v>7600</v>
      </c>
      <c r="AB1" s="10">
        <v>7700</v>
      </c>
    </row>
    <row r="2" spans="1:28" ht="21" thickTop="1" thickBot="1" x14ac:dyDescent="0.35">
      <c r="A2" s="7" t="s">
        <v>48</v>
      </c>
      <c r="B2" s="7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7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</row>
    <row r="3" spans="1:28" ht="21" thickTop="1" thickBot="1" x14ac:dyDescent="0.35">
      <c r="A3" s="8">
        <v>1</v>
      </c>
      <c r="B3" s="7">
        <v>15700</v>
      </c>
      <c r="C3" s="7">
        <v>15900</v>
      </c>
      <c r="D3" s="7">
        <v>16600</v>
      </c>
      <c r="E3" s="7">
        <v>18000</v>
      </c>
      <c r="F3" s="7">
        <v>18200</v>
      </c>
      <c r="G3" s="7">
        <v>18500</v>
      </c>
      <c r="H3" s="7">
        <v>19000</v>
      </c>
      <c r="I3" s="7">
        <v>19500</v>
      </c>
      <c r="J3" s="7">
        <v>20000</v>
      </c>
      <c r="K3" s="7">
        <v>20600</v>
      </c>
      <c r="L3" s="7">
        <v>35400</v>
      </c>
      <c r="M3" s="7">
        <v>35600</v>
      </c>
      <c r="N3" s="7">
        <v>35900</v>
      </c>
      <c r="O3" s="7">
        <v>36000</v>
      </c>
      <c r="P3" s="7">
        <v>36200</v>
      </c>
      <c r="Q3" s="7">
        <v>36400</v>
      </c>
      <c r="R3" s="7">
        <v>36700</v>
      </c>
      <c r="S3" s="7">
        <v>36900</v>
      </c>
      <c r="T3" s="7">
        <v>37200</v>
      </c>
      <c r="U3" s="7">
        <v>37700</v>
      </c>
      <c r="V3" s="7">
        <v>55500</v>
      </c>
      <c r="W3" s="7">
        <v>56100</v>
      </c>
      <c r="X3" s="7">
        <v>56900</v>
      </c>
      <c r="Y3" s="7">
        <v>57700</v>
      </c>
      <c r="Z3" s="7">
        <v>59300</v>
      </c>
      <c r="AA3" s="7">
        <v>61900</v>
      </c>
      <c r="AB3" s="7">
        <v>62200</v>
      </c>
    </row>
    <row r="4" spans="1:28" ht="21" thickTop="1" thickBot="1" x14ac:dyDescent="0.35">
      <c r="A4" s="8">
        <v>2</v>
      </c>
      <c r="B4" s="7">
        <v>16200</v>
      </c>
      <c r="C4" s="7">
        <v>16400</v>
      </c>
      <c r="D4" s="7">
        <v>17100</v>
      </c>
      <c r="E4" s="7">
        <v>18500</v>
      </c>
      <c r="F4" s="7">
        <v>18700</v>
      </c>
      <c r="G4" s="7">
        <v>19100</v>
      </c>
      <c r="H4" s="7">
        <v>19600</v>
      </c>
      <c r="I4" s="7">
        <v>20100</v>
      </c>
      <c r="J4" s="7">
        <v>20600</v>
      </c>
      <c r="K4" s="7">
        <v>21200</v>
      </c>
      <c r="L4" s="7">
        <v>36500</v>
      </c>
      <c r="M4" s="7">
        <v>36700</v>
      </c>
      <c r="N4" s="7">
        <v>37000</v>
      </c>
      <c r="O4" s="7">
        <v>37100</v>
      </c>
      <c r="P4" s="7">
        <v>37300</v>
      </c>
      <c r="Q4" s="7">
        <v>37500</v>
      </c>
      <c r="R4" s="7">
        <v>37800</v>
      </c>
      <c r="S4" s="7">
        <v>38000</v>
      </c>
      <c r="T4" s="7">
        <v>38300</v>
      </c>
      <c r="U4" s="7">
        <v>38800</v>
      </c>
      <c r="V4" s="7">
        <v>57200</v>
      </c>
      <c r="W4" s="7">
        <v>57800</v>
      </c>
      <c r="X4" s="7">
        <v>58600</v>
      </c>
      <c r="Y4" s="7">
        <v>59400</v>
      </c>
      <c r="Z4" s="7">
        <v>61100</v>
      </c>
      <c r="AA4" s="7">
        <v>63800</v>
      </c>
      <c r="AB4" s="7">
        <v>64100</v>
      </c>
    </row>
    <row r="5" spans="1:28" ht="21" thickTop="1" thickBot="1" x14ac:dyDescent="0.35">
      <c r="A5" s="8">
        <v>3</v>
      </c>
      <c r="B5" s="7">
        <v>16700</v>
      </c>
      <c r="C5" s="7">
        <v>16900</v>
      </c>
      <c r="D5" s="7">
        <v>17600</v>
      </c>
      <c r="E5" s="7">
        <v>19100</v>
      </c>
      <c r="F5" s="7">
        <v>19300</v>
      </c>
      <c r="G5" s="7">
        <v>19700</v>
      </c>
      <c r="H5" s="7">
        <v>20200</v>
      </c>
      <c r="I5" s="7">
        <v>20700</v>
      </c>
      <c r="J5" s="7">
        <v>21200</v>
      </c>
      <c r="K5" s="7">
        <v>21800</v>
      </c>
      <c r="L5" s="7">
        <v>37600</v>
      </c>
      <c r="M5" s="7">
        <v>37800</v>
      </c>
      <c r="N5" s="7">
        <v>38100</v>
      </c>
      <c r="O5" s="7">
        <v>38200</v>
      </c>
      <c r="P5" s="7">
        <v>38400</v>
      </c>
      <c r="Q5" s="7">
        <v>38600</v>
      </c>
      <c r="R5" s="7">
        <v>38900</v>
      </c>
      <c r="S5" s="7">
        <v>39100</v>
      </c>
      <c r="T5" s="7">
        <v>39400</v>
      </c>
      <c r="U5" s="7">
        <v>40000</v>
      </c>
      <c r="V5" s="7">
        <v>58900</v>
      </c>
      <c r="W5" s="7">
        <v>59500</v>
      </c>
      <c r="X5" s="7">
        <v>60400</v>
      </c>
      <c r="Y5" s="7">
        <v>61200</v>
      </c>
      <c r="Z5" s="7">
        <v>62900</v>
      </c>
      <c r="AA5" s="7">
        <v>65700</v>
      </c>
      <c r="AB5" s="7">
        <v>66000</v>
      </c>
    </row>
    <row r="6" spans="1:28" ht="21" thickTop="1" thickBot="1" x14ac:dyDescent="0.35">
      <c r="A6" s="8">
        <v>4</v>
      </c>
      <c r="B6" s="7">
        <v>17200</v>
      </c>
      <c r="C6" s="7">
        <v>17400</v>
      </c>
      <c r="D6" s="7">
        <v>18100</v>
      </c>
      <c r="E6" s="7">
        <v>19700</v>
      </c>
      <c r="F6" s="7">
        <v>19900</v>
      </c>
      <c r="G6" s="7">
        <v>20300</v>
      </c>
      <c r="H6" s="7">
        <v>20800</v>
      </c>
      <c r="I6" s="7">
        <v>21300</v>
      </c>
      <c r="J6" s="7">
        <v>21800</v>
      </c>
      <c r="K6" s="7">
        <v>22500</v>
      </c>
      <c r="L6" s="7">
        <v>38700</v>
      </c>
      <c r="M6" s="7">
        <v>38900</v>
      </c>
      <c r="N6" s="7">
        <v>39200</v>
      </c>
      <c r="O6" s="7">
        <v>39300</v>
      </c>
      <c r="P6" s="7">
        <v>39600</v>
      </c>
      <c r="Q6" s="7">
        <v>39800</v>
      </c>
      <c r="R6" s="7">
        <v>40100</v>
      </c>
      <c r="S6" s="7">
        <v>40300</v>
      </c>
      <c r="T6" s="7">
        <v>40600</v>
      </c>
      <c r="U6" s="7">
        <v>41200</v>
      </c>
      <c r="V6" s="7">
        <v>60700</v>
      </c>
      <c r="W6" s="7">
        <v>61300</v>
      </c>
      <c r="X6" s="7">
        <v>62200</v>
      </c>
      <c r="Y6" s="7">
        <v>63000</v>
      </c>
      <c r="Z6" s="7">
        <v>64800</v>
      </c>
      <c r="AA6" s="7">
        <v>67700</v>
      </c>
      <c r="AB6" s="7">
        <v>68000</v>
      </c>
    </row>
    <row r="7" spans="1:28" ht="21" thickTop="1" thickBot="1" x14ac:dyDescent="0.35">
      <c r="A7" s="8">
        <v>5</v>
      </c>
      <c r="B7" s="7">
        <v>17700</v>
      </c>
      <c r="C7" s="7">
        <v>17900</v>
      </c>
      <c r="D7" s="7">
        <v>18600</v>
      </c>
      <c r="E7" s="7">
        <v>20300</v>
      </c>
      <c r="F7" s="7">
        <v>20500</v>
      </c>
      <c r="G7" s="7">
        <v>20900</v>
      </c>
      <c r="H7" s="7">
        <v>21400</v>
      </c>
      <c r="I7" s="7">
        <v>21900</v>
      </c>
      <c r="J7" s="7">
        <v>22500</v>
      </c>
      <c r="K7" s="7">
        <v>23200</v>
      </c>
      <c r="L7" s="7">
        <v>39900</v>
      </c>
      <c r="M7" s="7">
        <v>40100</v>
      </c>
      <c r="N7" s="7">
        <v>40400</v>
      </c>
      <c r="O7" s="7">
        <v>40500</v>
      </c>
      <c r="P7" s="7">
        <v>40800</v>
      </c>
      <c r="Q7" s="7">
        <v>41000</v>
      </c>
      <c r="R7" s="7">
        <v>41300</v>
      </c>
      <c r="S7" s="7">
        <v>41500</v>
      </c>
      <c r="T7" s="7">
        <v>41800</v>
      </c>
      <c r="U7" s="7">
        <v>42400</v>
      </c>
      <c r="V7" s="7">
        <v>62500</v>
      </c>
      <c r="W7" s="7">
        <v>63100</v>
      </c>
      <c r="X7" s="7">
        <v>64100</v>
      </c>
      <c r="Y7" s="7">
        <v>64900</v>
      </c>
      <c r="Z7" s="7">
        <v>66700</v>
      </c>
      <c r="AA7" s="7">
        <v>69700</v>
      </c>
      <c r="AB7" s="7">
        <v>70000</v>
      </c>
    </row>
    <row r="8" spans="1:28" ht="21" thickTop="1" thickBot="1" x14ac:dyDescent="0.35">
      <c r="A8" s="8">
        <v>6</v>
      </c>
      <c r="B8" s="7">
        <v>18200</v>
      </c>
      <c r="C8" s="7">
        <v>18400</v>
      </c>
      <c r="D8" s="7">
        <v>19200</v>
      </c>
      <c r="E8" s="7">
        <v>20900</v>
      </c>
      <c r="F8" s="7">
        <v>21100</v>
      </c>
      <c r="G8" s="7">
        <v>21500</v>
      </c>
      <c r="H8" s="7">
        <v>22000</v>
      </c>
      <c r="I8" s="7">
        <v>22600</v>
      </c>
      <c r="J8" s="7">
        <v>23200</v>
      </c>
      <c r="K8" s="7">
        <v>23900</v>
      </c>
      <c r="L8" s="7">
        <v>41100</v>
      </c>
      <c r="M8" s="7">
        <v>41300</v>
      </c>
      <c r="N8" s="7">
        <v>41600</v>
      </c>
      <c r="O8" s="7">
        <v>41700</v>
      </c>
      <c r="P8" s="7">
        <v>42000</v>
      </c>
      <c r="Q8" s="7">
        <v>42200</v>
      </c>
      <c r="R8" s="7">
        <v>42500</v>
      </c>
      <c r="S8" s="7">
        <v>42700</v>
      </c>
      <c r="T8" s="7">
        <v>43100</v>
      </c>
      <c r="U8" s="7">
        <v>43700</v>
      </c>
      <c r="V8" s="7">
        <v>64400</v>
      </c>
      <c r="W8" s="7">
        <v>65000</v>
      </c>
      <c r="X8" s="7">
        <v>66000</v>
      </c>
      <c r="Y8" s="7">
        <v>66800</v>
      </c>
      <c r="Z8" s="7">
        <v>68700</v>
      </c>
      <c r="AA8" s="7">
        <v>71800</v>
      </c>
      <c r="AB8" s="7">
        <v>72100</v>
      </c>
    </row>
    <row r="9" spans="1:28" ht="21" thickTop="1" thickBot="1" x14ac:dyDescent="0.35">
      <c r="A9" s="8">
        <v>7</v>
      </c>
      <c r="B9" s="7">
        <v>18700</v>
      </c>
      <c r="C9" s="7">
        <v>19000</v>
      </c>
      <c r="D9" s="7">
        <v>19800</v>
      </c>
      <c r="E9" s="7">
        <v>21500</v>
      </c>
      <c r="F9" s="7">
        <v>21700</v>
      </c>
      <c r="G9" s="7">
        <v>22100</v>
      </c>
      <c r="H9" s="7">
        <v>22700</v>
      </c>
      <c r="I9" s="7">
        <v>23300</v>
      </c>
      <c r="J9" s="7">
        <v>23900</v>
      </c>
      <c r="K9" s="7">
        <v>24600</v>
      </c>
      <c r="L9" s="7">
        <v>42300</v>
      </c>
      <c r="M9" s="7">
        <v>42500</v>
      </c>
      <c r="N9" s="7">
        <v>42800</v>
      </c>
      <c r="O9" s="7">
        <v>43000</v>
      </c>
      <c r="P9" s="7">
        <v>43300</v>
      </c>
      <c r="Q9" s="7">
        <v>43500</v>
      </c>
      <c r="R9" s="7">
        <v>43800</v>
      </c>
      <c r="S9" s="7">
        <v>44000</v>
      </c>
      <c r="T9" s="7">
        <v>44400</v>
      </c>
      <c r="U9" s="7">
        <v>45000</v>
      </c>
      <c r="V9" s="7">
        <v>66300</v>
      </c>
      <c r="W9" s="7">
        <v>67000</v>
      </c>
      <c r="X9" s="7">
        <v>68000</v>
      </c>
      <c r="Y9" s="7">
        <v>68800</v>
      </c>
      <c r="Z9" s="7">
        <v>70800</v>
      </c>
      <c r="AA9" s="7">
        <v>74000</v>
      </c>
      <c r="AB9" s="7">
        <v>74300</v>
      </c>
    </row>
    <row r="10" spans="1:28" ht="21" thickTop="1" thickBot="1" x14ac:dyDescent="0.35">
      <c r="A10" s="8">
        <v>8</v>
      </c>
      <c r="B10" s="7">
        <v>19300</v>
      </c>
      <c r="C10" s="7">
        <v>19600</v>
      </c>
      <c r="D10" s="7">
        <v>20400</v>
      </c>
      <c r="E10" s="7">
        <v>22100</v>
      </c>
      <c r="F10" s="7">
        <v>22400</v>
      </c>
      <c r="G10" s="7">
        <v>22800</v>
      </c>
      <c r="H10" s="7">
        <v>23400</v>
      </c>
      <c r="I10" s="7">
        <v>24000</v>
      </c>
      <c r="J10" s="7">
        <v>24600</v>
      </c>
      <c r="K10" s="7">
        <v>25300</v>
      </c>
      <c r="L10" s="7">
        <v>43600</v>
      </c>
      <c r="M10" s="7">
        <v>43800</v>
      </c>
      <c r="N10" s="7">
        <v>44100</v>
      </c>
      <c r="O10" s="7">
        <v>44300</v>
      </c>
      <c r="P10" s="7">
        <v>44600</v>
      </c>
      <c r="Q10" s="7">
        <v>44800</v>
      </c>
      <c r="R10" s="7">
        <v>45100</v>
      </c>
      <c r="S10" s="7">
        <v>45300</v>
      </c>
      <c r="T10" s="7">
        <v>45700</v>
      </c>
      <c r="U10" s="7">
        <v>46400</v>
      </c>
      <c r="V10" s="7">
        <v>68300</v>
      </c>
      <c r="W10" s="7">
        <v>69000</v>
      </c>
      <c r="X10" s="7">
        <v>70000</v>
      </c>
      <c r="Y10" s="7">
        <v>70900</v>
      </c>
      <c r="Z10" s="7">
        <v>72900</v>
      </c>
      <c r="AA10" s="7">
        <v>76200</v>
      </c>
      <c r="AB10" s="7">
        <v>76500</v>
      </c>
    </row>
    <row r="11" spans="1:28" ht="21" thickTop="1" thickBot="1" x14ac:dyDescent="0.35">
      <c r="A11" s="8">
        <v>9</v>
      </c>
      <c r="B11" s="7">
        <v>19900</v>
      </c>
      <c r="C11" s="7">
        <v>20200</v>
      </c>
      <c r="D11" s="7">
        <v>21000</v>
      </c>
      <c r="E11" s="7">
        <v>22800</v>
      </c>
      <c r="F11" s="7">
        <v>23100</v>
      </c>
      <c r="G11" s="7">
        <v>23500</v>
      </c>
      <c r="H11" s="7">
        <v>24100</v>
      </c>
      <c r="I11" s="7">
        <v>24700</v>
      </c>
      <c r="J11" s="7">
        <v>25300</v>
      </c>
      <c r="K11" s="7">
        <v>26100</v>
      </c>
      <c r="L11" s="7">
        <v>44900</v>
      </c>
      <c r="M11" s="7">
        <v>45100</v>
      </c>
      <c r="N11" s="7">
        <v>45400</v>
      </c>
      <c r="O11" s="7">
        <v>45600</v>
      </c>
      <c r="P11" s="7">
        <v>45900</v>
      </c>
      <c r="Q11" s="7">
        <v>46100</v>
      </c>
      <c r="R11" s="7">
        <v>46500</v>
      </c>
      <c r="S11" s="7">
        <v>46700</v>
      </c>
      <c r="T11" s="7">
        <v>47100</v>
      </c>
      <c r="U11" s="7">
        <v>47800</v>
      </c>
      <c r="V11" s="7">
        <v>70300</v>
      </c>
      <c r="W11" s="7">
        <v>71100</v>
      </c>
      <c r="X11" s="7">
        <v>72100</v>
      </c>
      <c r="Y11" s="7">
        <v>73000</v>
      </c>
      <c r="Z11" s="7">
        <v>75100</v>
      </c>
      <c r="AA11" s="7">
        <v>78500</v>
      </c>
      <c r="AB11" s="7">
        <v>78800</v>
      </c>
    </row>
    <row r="12" spans="1:28" ht="21" thickTop="1" thickBot="1" x14ac:dyDescent="0.35">
      <c r="A12" s="8">
        <v>10</v>
      </c>
      <c r="B12" s="7">
        <v>20500</v>
      </c>
      <c r="C12" s="7">
        <v>20800</v>
      </c>
      <c r="D12" s="7">
        <v>21600</v>
      </c>
      <c r="E12" s="7">
        <v>23500</v>
      </c>
      <c r="F12" s="7">
        <v>23800</v>
      </c>
      <c r="G12" s="7">
        <v>24200</v>
      </c>
      <c r="H12" s="7">
        <v>24800</v>
      </c>
      <c r="I12" s="7">
        <v>25400</v>
      </c>
      <c r="J12" s="7">
        <v>26100</v>
      </c>
      <c r="K12" s="7">
        <v>26900</v>
      </c>
      <c r="L12" s="7">
        <v>46200</v>
      </c>
      <c r="M12" s="7">
        <v>46500</v>
      </c>
      <c r="N12" s="7">
        <v>46800</v>
      </c>
      <c r="O12" s="7">
        <v>47000</v>
      </c>
      <c r="P12" s="7">
        <v>47300</v>
      </c>
      <c r="Q12" s="7">
        <v>47500</v>
      </c>
      <c r="R12" s="7">
        <v>47900</v>
      </c>
      <c r="S12" s="7">
        <v>48100</v>
      </c>
      <c r="T12" s="7">
        <v>48500</v>
      </c>
      <c r="U12" s="7">
        <v>49200</v>
      </c>
      <c r="V12" s="7">
        <v>72400</v>
      </c>
      <c r="W12" s="7">
        <v>73200</v>
      </c>
      <c r="X12" s="7">
        <v>74300</v>
      </c>
      <c r="Y12" s="7">
        <v>75200</v>
      </c>
      <c r="Z12" s="7">
        <v>77400</v>
      </c>
      <c r="AA12" s="7">
        <v>80900</v>
      </c>
      <c r="AB12" s="7">
        <v>81200</v>
      </c>
    </row>
    <row r="13" spans="1:28" ht="21" thickTop="1" thickBot="1" x14ac:dyDescent="0.35">
      <c r="A13" s="8">
        <v>11</v>
      </c>
      <c r="B13" s="7">
        <v>21100</v>
      </c>
      <c r="C13" s="7">
        <v>21400</v>
      </c>
      <c r="D13" s="7">
        <v>22200</v>
      </c>
      <c r="E13" s="7">
        <v>24200</v>
      </c>
      <c r="F13" s="7">
        <v>24500</v>
      </c>
      <c r="G13" s="7">
        <v>24900</v>
      </c>
      <c r="H13" s="7">
        <v>25500</v>
      </c>
      <c r="I13" s="7">
        <v>26200</v>
      </c>
      <c r="J13" s="7">
        <v>26900</v>
      </c>
      <c r="K13" s="7">
        <v>27700</v>
      </c>
      <c r="L13" s="7">
        <v>47600</v>
      </c>
      <c r="M13" s="7">
        <v>47900</v>
      </c>
      <c r="N13" s="7">
        <v>48200</v>
      </c>
      <c r="O13" s="7">
        <v>48400</v>
      </c>
      <c r="P13" s="7">
        <v>48700</v>
      </c>
      <c r="Q13" s="7">
        <v>48900</v>
      </c>
      <c r="R13" s="7">
        <v>49300</v>
      </c>
      <c r="S13" s="7">
        <v>49500</v>
      </c>
      <c r="T13" s="7">
        <v>50000</v>
      </c>
      <c r="U13" s="7">
        <v>50700</v>
      </c>
      <c r="V13" s="7">
        <v>74600</v>
      </c>
      <c r="W13" s="7">
        <v>75400</v>
      </c>
      <c r="X13" s="7">
        <v>76500</v>
      </c>
      <c r="Y13" s="7">
        <v>77500</v>
      </c>
      <c r="Z13" s="7">
        <v>79700</v>
      </c>
      <c r="AA13" s="7">
        <v>83300</v>
      </c>
      <c r="AB13" s="7">
        <v>83600</v>
      </c>
    </row>
    <row r="14" spans="1:28" ht="21" thickTop="1" thickBot="1" x14ac:dyDescent="0.35">
      <c r="A14" s="8">
        <v>12</v>
      </c>
      <c r="B14" s="7">
        <v>21700</v>
      </c>
      <c r="C14" s="7">
        <v>22000</v>
      </c>
      <c r="D14" s="7">
        <v>22900</v>
      </c>
      <c r="E14" s="7">
        <v>24900</v>
      </c>
      <c r="F14" s="7">
        <v>25200</v>
      </c>
      <c r="G14" s="7">
        <v>25600</v>
      </c>
      <c r="H14" s="7">
        <v>26300</v>
      </c>
      <c r="I14" s="7">
        <v>27000</v>
      </c>
      <c r="J14" s="7">
        <v>27700</v>
      </c>
      <c r="K14" s="7">
        <v>28500</v>
      </c>
      <c r="L14" s="7">
        <v>49000</v>
      </c>
      <c r="M14" s="7">
        <v>49300</v>
      </c>
      <c r="N14" s="7">
        <v>49600</v>
      </c>
      <c r="O14" s="7">
        <v>49900</v>
      </c>
      <c r="P14" s="7">
        <v>50200</v>
      </c>
      <c r="Q14" s="7">
        <v>50400</v>
      </c>
      <c r="R14" s="7">
        <v>50800</v>
      </c>
      <c r="S14" s="7">
        <v>51000</v>
      </c>
      <c r="T14" s="7">
        <v>51500</v>
      </c>
      <c r="U14" s="7">
        <v>52200</v>
      </c>
      <c r="V14" s="7">
        <v>76800</v>
      </c>
      <c r="W14" s="7">
        <v>77700</v>
      </c>
      <c r="X14" s="7">
        <v>78800</v>
      </c>
      <c r="Y14" s="7">
        <v>79800</v>
      </c>
      <c r="Z14" s="7">
        <v>82100</v>
      </c>
      <c r="AA14" s="7">
        <v>85800</v>
      </c>
      <c r="AB14" s="7">
        <v>86100</v>
      </c>
    </row>
    <row r="15" spans="1:28" ht="21" thickTop="1" thickBot="1" x14ac:dyDescent="0.35">
      <c r="A15" s="8">
        <v>13</v>
      </c>
      <c r="B15" s="7">
        <v>22400</v>
      </c>
      <c r="C15" s="7">
        <v>22700</v>
      </c>
      <c r="D15" s="7">
        <v>23600</v>
      </c>
      <c r="E15" s="7">
        <v>25600</v>
      </c>
      <c r="F15" s="7">
        <v>26000</v>
      </c>
      <c r="G15" s="7">
        <v>26400</v>
      </c>
      <c r="H15" s="7">
        <v>27100</v>
      </c>
      <c r="I15" s="7">
        <v>27800</v>
      </c>
      <c r="J15" s="7">
        <v>28500</v>
      </c>
      <c r="K15" s="7">
        <v>29400</v>
      </c>
      <c r="L15" s="7">
        <v>50500</v>
      </c>
      <c r="M15" s="7">
        <v>50800</v>
      </c>
      <c r="N15" s="7">
        <v>51100</v>
      </c>
      <c r="O15" s="7">
        <v>51400</v>
      </c>
      <c r="P15" s="7">
        <v>51700</v>
      </c>
      <c r="Q15" s="7">
        <v>51900</v>
      </c>
      <c r="R15" s="7">
        <v>52300</v>
      </c>
      <c r="S15" s="7">
        <v>52500</v>
      </c>
      <c r="T15" s="7">
        <v>53000</v>
      </c>
      <c r="U15" s="7">
        <v>53800</v>
      </c>
      <c r="V15" s="7">
        <v>79100</v>
      </c>
      <c r="W15" s="7">
        <v>80000</v>
      </c>
      <c r="X15" s="7">
        <v>81200</v>
      </c>
      <c r="Y15" s="7">
        <v>82200</v>
      </c>
      <c r="Z15" s="7">
        <v>84600</v>
      </c>
      <c r="AA15" s="7">
        <v>88400</v>
      </c>
      <c r="AB15" s="7">
        <v>88700</v>
      </c>
    </row>
    <row r="16" spans="1:28" ht="21" thickTop="1" thickBot="1" x14ac:dyDescent="0.35">
      <c r="A16" s="8">
        <v>14</v>
      </c>
      <c r="B16" s="7">
        <v>23100</v>
      </c>
      <c r="C16" s="7">
        <v>23400</v>
      </c>
      <c r="D16" s="7">
        <v>24300</v>
      </c>
      <c r="E16" s="7">
        <v>26400</v>
      </c>
      <c r="F16" s="7">
        <v>26800</v>
      </c>
      <c r="G16" s="7">
        <v>27200</v>
      </c>
      <c r="H16" s="7">
        <v>27900</v>
      </c>
      <c r="I16" s="7">
        <v>28600</v>
      </c>
      <c r="J16" s="7">
        <v>29400</v>
      </c>
      <c r="K16" s="7">
        <v>30300</v>
      </c>
      <c r="L16" s="7">
        <v>52000</v>
      </c>
      <c r="M16" s="7">
        <v>52300</v>
      </c>
      <c r="N16" s="7">
        <v>52600</v>
      </c>
      <c r="O16" s="7">
        <v>52900</v>
      </c>
      <c r="P16" s="7">
        <v>53300</v>
      </c>
      <c r="Q16" s="7">
        <v>53500</v>
      </c>
      <c r="R16" s="7">
        <v>53900</v>
      </c>
      <c r="S16" s="7">
        <v>54100</v>
      </c>
      <c r="T16" s="7">
        <v>54600</v>
      </c>
      <c r="U16" s="7">
        <v>55400</v>
      </c>
      <c r="V16" s="7">
        <v>81500</v>
      </c>
      <c r="W16" s="7">
        <v>82400</v>
      </c>
      <c r="X16" s="7">
        <v>83600</v>
      </c>
      <c r="Y16" s="7">
        <v>84700</v>
      </c>
      <c r="Z16" s="7">
        <v>87100</v>
      </c>
      <c r="AA16" s="7">
        <v>91100</v>
      </c>
      <c r="AB16" s="7">
        <v>91400</v>
      </c>
    </row>
    <row r="17" spans="1:28" ht="21" thickTop="1" thickBot="1" x14ac:dyDescent="0.35">
      <c r="A17" s="8">
        <v>15</v>
      </c>
      <c r="B17" s="7">
        <v>23800</v>
      </c>
      <c r="C17" s="7">
        <v>24100</v>
      </c>
      <c r="D17" s="7">
        <v>25000</v>
      </c>
      <c r="E17" s="7">
        <v>27200</v>
      </c>
      <c r="F17" s="7">
        <v>27600</v>
      </c>
      <c r="G17" s="7">
        <v>28000</v>
      </c>
      <c r="H17" s="7">
        <v>28700</v>
      </c>
      <c r="I17" s="7">
        <v>29500</v>
      </c>
      <c r="J17" s="7">
        <v>30300</v>
      </c>
      <c r="K17" s="7">
        <v>31200</v>
      </c>
      <c r="L17" s="7">
        <v>53600</v>
      </c>
      <c r="M17" s="7">
        <v>53900</v>
      </c>
      <c r="N17" s="7">
        <v>54200</v>
      </c>
      <c r="O17" s="7">
        <v>54500</v>
      </c>
      <c r="P17" s="7">
        <v>54900</v>
      </c>
      <c r="Q17" s="7">
        <v>55100</v>
      </c>
      <c r="R17" s="7">
        <v>55500</v>
      </c>
      <c r="S17" s="7">
        <v>55700</v>
      </c>
      <c r="T17" s="7">
        <v>56200</v>
      </c>
      <c r="U17" s="7">
        <v>57100</v>
      </c>
      <c r="V17" s="7">
        <v>83900</v>
      </c>
      <c r="W17" s="7">
        <v>84900</v>
      </c>
      <c r="X17" s="7">
        <v>86100</v>
      </c>
      <c r="Y17" s="7">
        <v>87200</v>
      </c>
      <c r="Z17" s="7">
        <v>89700</v>
      </c>
      <c r="AA17" s="7">
        <v>93800</v>
      </c>
      <c r="AB17" s="7">
        <v>94100</v>
      </c>
    </row>
    <row r="18" spans="1:28" ht="21" thickTop="1" thickBot="1" x14ac:dyDescent="0.35">
      <c r="A18" s="8">
        <v>16</v>
      </c>
      <c r="B18" s="7">
        <v>24500</v>
      </c>
      <c r="C18" s="7">
        <v>24800</v>
      </c>
      <c r="D18" s="7">
        <v>25800</v>
      </c>
      <c r="E18" s="7">
        <v>28000</v>
      </c>
      <c r="F18" s="7">
        <v>28400</v>
      </c>
      <c r="G18" s="7">
        <v>28800</v>
      </c>
      <c r="H18" s="7">
        <v>29600</v>
      </c>
      <c r="I18" s="7">
        <v>30400</v>
      </c>
      <c r="J18" s="7">
        <v>31200</v>
      </c>
      <c r="K18" s="7">
        <v>32100</v>
      </c>
      <c r="L18" s="7">
        <v>55200</v>
      </c>
      <c r="M18" s="7">
        <v>55500</v>
      </c>
      <c r="N18" s="7">
        <v>55800</v>
      </c>
      <c r="O18" s="7">
        <v>56100</v>
      </c>
      <c r="P18" s="7">
        <v>56500</v>
      </c>
      <c r="Q18" s="7">
        <v>56800</v>
      </c>
      <c r="R18" s="7">
        <v>57200</v>
      </c>
      <c r="S18" s="7">
        <v>57400</v>
      </c>
      <c r="T18" s="7">
        <v>57900</v>
      </c>
      <c r="U18" s="7">
        <v>58800</v>
      </c>
      <c r="V18" s="7">
        <v>86400</v>
      </c>
      <c r="W18" s="7">
        <v>87400</v>
      </c>
      <c r="X18" s="7">
        <v>88700</v>
      </c>
      <c r="Y18" s="7">
        <v>89800</v>
      </c>
      <c r="Z18" s="7">
        <v>92400</v>
      </c>
      <c r="AA18" s="7">
        <v>96600</v>
      </c>
      <c r="AB18" s="7">
        <v>96900</v>
      </c>
    </row>
    <row r="19" spans="1:28" ht="21" thickTop="1" thickBot="1" x14ac:dyDescent="0.35">
      <c r="A19" s="8">
        <v>17</v>
      </c>
      <c r="B19" s="7">
        <v>25200</v>
      </c>
      <c r="C19" s="7">
        <v>25500</v>
      </c>
      <c r="D19" s="7">
        <v>26600</v>
      </c>
      <c r="E19" s="7">
        <v>28800</v>
      </c>
      <c r="F19" s="7">
        <v>29300</v>
      </c>
      <c r="G19" s="7">
        <v>29700</v>
      </c>
      <c r="H19" s="7">
        <v>30500</v>
      </c>
      <c r="I19" s="7">
        <v>31300</v>
      </c>
      <c r="J19" s="7">
        <v>32100</v>
      </c>
      <c r="K19" s="7">
        <v>33100</v>
      </c>
      <c r="L19" s="7">
        <v>56900</v>
      </c>
      <c r="M19" s="7">
        <v>57200</v>
      </c>
      <c r="N19" s="7">
        <v>57500</v>
      </c>
      <c r="O19" s="7">
        <v>57800</v>
      </c>
      <c r="P19" s="7">
        <v>58200</v>
      </c>
      <c r="Q19" s="7">
        <v>58500</v>
      </c>
      <c r="R19" s="7">
        <v>58900</v>
      </c>
      <c r="S19" s="7">
        <v>59100</v>
      </c>
      <c r="T19" s="7">
        <v>59600</v>
      </c>
      <c r="U19" s="7">
        <v>60600</v>
      </c>
      <c r="V19" s="7">
        <v>89000</v>
      </c>
      <c r="W19" s="7">
        <v>90000</v>
      </c>
      <c r="X19" s="7">
        <v>91400</v>
      </c>
      <c r="Y19" s="7">
        <v>92500</v>
      </c>
      <c r="Z19" s="7">
        <v>95200</v>
      </c>
      <c r="AA19" s="7">
        <v>99500</v>
      </c>
      <c r="AB19" s="7">
        <v>99800</v>
      </c>
    </row>
    <row r="20" spans="1:28" ht="21" thickTop="1" thickBot="1" x14ac:dyDescent="0.35">
      <c r="A20" s="8">
        <v>18</v>
      </c>
      <c r="B20" s="7">
        <v>26000</v>
      </c>
      <c r="C20" s="7">
        <v>26300</v>
      </c>
      <c r="D20" s="7">
        <v>27400</v>
      </c>
      <c r="E20" s="7">
        <v>29700</v>
      </c>
      <c r="F20" s="7">
        <v>30200</v>
      </c>
      <c r="G20" s="7">
        <v>30600</v>
      </c>
      <c r="H20" s="7">
        <v>31400</v>
      </c>
      <c r="I20" s="7">
        <v>32200</v>
      </c>
      <c r="J20" s="7">
        <v>33100</v>
      </c>
      <c r="K20" s="7">
        <v>34100</v>
      </c>
      <c r="L20" s="7">
        <v>58600</v>
      </c>
      <c r="M20" s="7">
        <v>58900</v>
      </c>
      <c r="N20" s="7">
        <v>59200</v>
      </c>
      <c r="O20" s="7">
        <v>59500</v>
      </c>
      <c r="P20" s="7">
        <v>59900</v>
      </c>
      <c r="Q20" s="7">
        <v>60300</v>
      </c>
      <c r="R20" s="7">
        <v>60700</v>
      </c>
      <c r="S20" s="7">
        <v>60900</v>
      </c>
      <c r="T20" s="7">
        <v>61400</v>
      </c>
      <c r="U20" s="7">
        <v>62400</v>
      </c>
      <c r="V20" s="7">
        <v>91700</v>
      </c>
      <c r="W20" s="7">
        <v>92700</v>
      </c>
      <c r="X20" s="7">
        <v>94100</v>
      </c>
      <c r="Y20" s="7">
        <v>95300</v>
      </c>
      <c r="Z20" s="7">
        <v>98100</v>
      </c>
      <c r="AA20" s="7">
        <v>102500</v>
      </c>
      <c r="AB20" s="7">
        <v>102800</v>
      </c>
    </row>
    <row r="21" spans="1:28" ht="21" thickTop="1" thickBot="1" x14ac:dyDescent="0.35">
      <c r="A21" s="8">
        <v>19</v>
      </c>
      <c r="B21" s="7">
        <v>26800</v>
      </c>
      <c r="C21" s="7">
        <v>27100</v>
      </c>
      <c r="D21" s="7">
        <v>28200</v>
      </c>
      <c r="E21" s="7">
        <v>30600</v>
      </c>
      <c r="F21" s="7">
        <v>31100</v>
      </c>
      <c r="G21" s="7">
        <v>31500</v>
      </c>
      <c r="H21" s="7">
        <v>32300</v>
      </c>
      <c r="I21" s="7">
        <v>33200</v>
      </c>
      <c r="J21" s="7">
        <v>34100</v>
      </c>
      <c r="K21" s="7">
        <v>35100</v>
      </c>
      <c r="L21" s="7">
        <v>60400</v>
      </c>
      <c r="M21" s="7">
        <v>60700</v>
      </c>
      <c r="N21" s="7">
        <v>61000</v>
      </c>
      <c r="O21" s="7">
        <v>61300</v>
      </c>
      <c r="P21" s="7">
        <v>61700</v>
      </c>
      <c r="Q21" s="7">
        <v>62100</v>
      </c>
      <c r="R21" s="7">
        <v>62500</v>
      </c>
      <c r="S21" s="7">
        <v>62700</v>
      </c>
      <c r="T21" s="7">
        <v>63200</v>
      </c>
      <c r="U21" s="7">
        <v>64300</v>
      </c>
      <c r="V21" s="7">
        <v>94500</v>
      </c>
      <c r="W21" s="7">
        <v>95500</v>
      </c>
      <c r="X21" s="7">
        <v>96900</v>
      </c>
      <c r="Y21" s="7">
        <v>98200</v>
      </c>
      <c r="Z21" s="7">
        <v>101000</v>
      </c>
      <c r="AA21" s="7">
        <v>105600</v>
      </c>
      <c r="AB21" s="7">
        <v>105900</v>
      </c>
    </row>
    <row r="22" spans="1:28" ht="21" thickTop="1" thickBot="1" x14ac:dyDescent="0.35">
      <c r="A22" s="8">
        <v>20</v>
      </c>
      <c r="B22" s="7">
        <v>27600</v>
      </c>
      <c r="C22" s="7">
        <v>27900</v>
      </c>
      <c r="D22" s="7">
        <v>29000</v>
      </c>
      <c r="E22" s="7">
        <v>31500</v>
      </c>
      <c r="F22" s="7">
        <v>32000</v>
      </c>
      <c r="G22" s="7">
        <v>32400</v>
      </c>
      <c r="H22" s="7">
        <v>33300</v>
      </c>
      <c r="I22" s="7">
        <v>34200</v>
      </c>
      <c r="J22" s="7">
        <v>35100</v>
      </c>
      <c r="K22" s="7">
        <v>36200</v>
      </c>
      <c r="L22" s="7">
        <v>62200</v>
      </c>
      <c r="M22" s="7">
        <v>62500</v>
      </c>
      <c r="N22" s="7">
        <v>62800</v>
      </c>
      <c r="O22" s="7">
        <v>63100</v>
      </c>
      <c r="P22" s="7">
        <v>63600</v>
      </c>
      <c r="Q22" s="7">
        <v>64000</v>
      </c>
      <c r="R22" s="7">
        <v>64400</v>
      </c>
      <c r="S22" s="7">
        <v>64600</v>
      </c>
      <c r="T22" s="7">
        <v>65100</v>
      </c>
      <c r="U22" s="7">
        <v>66200</v>
      </c>
      <c r="V22" s="7">
        <v>97300</v>
      </c>
      <c r="W22" s="7">
        <v>98400</v>
      </c>
      <c r="X22" s="7">
        <v>99800</v>
      </c>
      <c r="Y22" s="7">
        <v>101100</v>
      </c>
      <c r="Z22" s="7">
        <v>104000</v>
      </c>
      <c r="AA22" s="7">
        <v>108800</v>
      </c>
      <c r="AB22" s="7">
        <v>109100</v>
      </c>
    </row>
    <row r="23" spans="1:28" ht="21" thickTop="1" thickBot="1" x14ac:dyDescent="0.35">
      <c r="A23" s="8">
        <v>21</v>
      </c>
      <c r="B23" s="7">
        <v>28400</v>
      </c>
      <c r="C23" s="7">
        <v>28700</v>
      </c>
      <c r="D23" s="7">
        <v>29900</v>
      </c>
      <c r="E23" s="7">
        <v>32400</v>
      </c>
      <c r="F23" s="7">
        <v>33000</v>
      </c>
      <c r="G23" s="7">
        <v>33400</v>
      </c>
      <c r="H23" s="7">
        <v>34300</v>
      </c>
      <c r="I23" s="7">
        <v>35200</v>
      </c>
      <c r="J23" s="7">
        <v>36200</v>
      </c>
      <c r="K23" s="7">
        <v>37300</v>
      </c>
      <c r="L23" s="7">
        <v>64100</v>
      </c>
      <c r="M23" s="7">
        <v>64400</v>
      </c>
      <c r="N23" s="7">
        <v>64700</v>
      </c>
      <c r="O23" s="7">
        <v>65000</v>
      </c>
      <c r="P23" s="7">
        <v>65500</v>
      </c>
      <c r="Q23" s="7">
        <v>65900</v>
      </c>
      <c r="R23" s="7">
        <v>66300</v>
      </c>
      <c r="S23" s="7">
        <v>66500</v>
      </c>
      <c r="T23" s="7">
        <v>67100</v>
      </c>
      <c r="U23" s="7">
        <v>68200</v>
      </c>
      <c r="V23" s="7">
        <v>100200</v>
      </c>
      <c r="W23" s="7">
        <v>101400</v>
      </c>
      <c r="X23" s="7">
        <v>102800</v>
      </c>
      <c r="Y23" s="7">
        <v>104100</v>
      </c>
      <c r="Z23" s="7">
        <v>107100</v>
      </c>
      <c r="AA23" s="7">
        <v>112100</v>
      </c>
      <c r="AB23" s="7">
        <v>112400</v>
      </c>
    </row>
    <row r="24" spans="1:28" ht="21" thickTop="1" thickBot="1" x14ac:dyDescent="0.35">
      <c r="A24" s="8">
        <v>22</v>
      </c>
      <c r="B24" s="7">
        <v>29300</v>
      </c>
      <c r="C24" s="7">
        <v>29600</v>
      </c>
      <c r="D24" s="7">
        <v>30800</v>
      </c>
      <c r="E24" s="7">
        <v>33400</v>
      </c>
      <c r="F24" s="7">
        <v>34000</v>
      </c>
      <c r="G24" s="7">
        <v>34400</v>
      </c>
      <c r="H24" s="7">
        <v>35300</v>
      </c>
      <c r="I24" s="7">
        <v>36300</v>
      </c>
      <c r="J24" s="7">
        <v>37300</v>
      </c>
      <c r="K24" s="7">
        <v>38400</v>
      </c>
      <c r="L24" s="7">
        <v>66000</v>
      </c>
      <c r="M24" s="7">
        <v>66300</v>
      </c>
      <c r="N24" s="7">
        <v>66600</v>
      </c>
      <c r="O24" s="7">
        <v>67000</v>
      </c>
      <c r="P24" s="7">
        <v>67500</v>
      </c>
      <c r="Q24" s="7">
        <v>67900</v>
      </c>
      <c r="R24" s="7">
        <v>68300</v>
      </c>
      <c r="S24" s="7">
        <v>68500</v>
      </c>
      <c r="T24" s="7">
        <v>69100</v>
      </c>
      <c r="U24" s="7">
        <v>70200</v>
      </c>
      <c r="V24" s="7">
        <v>103200</v>
      </c>
      <c r="W24" s="7">
        <v>104400</v>
      </c>
      <c r="X24" s="7">
        <v>105900</v>
      </c>
      <c r="Y24" s="7">
        <v>107200</v>
      </c>
      <c r="Z24" s="7">
        <v>110300</v>
      </c>
      <c r="AA24" s="7">
        <v>115500</v>
      </c>
      <c r="AB24" s="7">
        <v>115800</v>
      </c>
    </row>
    <row r="25" spans="1:28" ht="21" thickTop="1" thickBot="1" x14ac:dyDescent="0.35">
      <c r="A25" s="8">
        <v>23</v>
      </c>
      <c r="B25" s="7">
        <v>30200</v>
      </c>
      <c r="C25" s="7">
        <v>30500</v>
      </c>
      <c r="D25" s="7">
        <v>31700</v>
      </c>
      <c r="E25" s="7">
        <v>34400</v>
      </c>
      <c r="F25" s="7">
        <v>35000</v>
      </c>
      <c r="G25" s="7">
        <v>35400</v>
      </c>
      <c r="H25" s="7">
        <v>36400</v>
      </c>
      <c r="I25" s="7">
        <v>37400</v>
      </c>
      <c r="J25" s="7">
        <v>38400</v>
      </c>
      <c r="K25" s="7">
        <v>39600</v>
      </c>
      <c r="L25" s="7">
        <v>68000</v>
      </c>
      <c r="M25" s="7">
        <v>68300</v>
      </c>
      <c r="N25" s="7">
        <v>68600</v>
      </c>
      <c r="O25" s="7">
        <v>69000</v>
      </c>
      <c r="P25" s="7">
        <v>69500</v>
      </c>
      <c r="Q25" s="7">
        <v>69900</v>
      </c>
      <c r="R25" s="7">
        <v>70300</v>
      </c>
      <c r="S25" s="7">
        <v>70600</v>
      </c>
      <c r="T25" s="7">
        <v>71200</v>
      </c>
      <c r="U25" s="7">
        <v>72300</v>
      </c>
      <c r="V25" s="7">
        <v>106300</v>
      </c>
      <c r="W25" s="7">
        <v>107500</v>
      </c>
      <c r="X25" s="7">
        <v>109100</v>
      </c>
      <c r="Y25" s="7">
        <v>110400</v>
      </c>
      <c r="Z25" s="7">
        <v>113600</v>
      </c>
      <c r="AA25" s="7">
        <v>119000</v>
      </c>
      <c r="AB25" s="7">
        <v>119300</v>
      </c>
    </row>
    <row r="26" spans="1:28" ht="21" thickTop="1" thickBot="1" x14ac:dyDescent="0.35">
      <c r="A26" s="8">
        <v>24</v>
      </c>
      <c r="B26" s="7">
        <v>31100</v>
      </c>
      <c r="C26" s="7">
        <v>31400</v>
      </c>
      <c r="D26" s="7">
        <v>32700</v>
      </c>
      <c r="E26" s="7">
        <v>35400</v>
      </c>
      <c r="F26" s="7">
        <v>36100</v>
      </c>
      <c r="G26" s="7">
        <v>36500</v>
      </c>
      <c r="H26" s="7">
        <v>37500</v>
      </c>
      <c r="I26" s="7">
        <v>38500</v>
      </c>
      <c r="J26" s="7">
        <v>39600</v>
      </c>
      <c r="K26" s="7">
        <v>40800</v>
      </c>
      <c r="L26" s="7">
        <v>70000</v>
      </c>
      <c r="M26" s="7">
        <v>70300</v>
      </c>
      <c r="N26" s="7">
        <v>70700</v>
      </c>
      <c r="O26" s="7">
        <v>71100</v>
      </c>
      <c r="P26" s="7">
        <v>71600</v>
      </c>
      <c r="Q26" s="7">
        <v>72000</v>
      </c>
      <c r="R26" s="7">
        <v>72400</v>
      </c>
      <c r="S26" s="7">
        <v>72700</v>
      </c>
      <c r="T26" s="7">
        <v>73300</v>
      </c>
      <c r="U26" s="7">
        <v>74500</v>
      </c>
      <c r="V26" s="7">
        <v>109500</v>
      </c>
      <c r="W26" s="7">
        <v>110700</v>
      </c>
      <c r="X26" s="7">
        <v>112400</v>
      </c>
      <c r="Y26" s="7">
        <v>113700</v>
      </c>
      <c r="Z26" s="7">
        <v>117000</v>
      </c>
      <c r="AA26" s="7">
        <v>122600</v>
      </c>
      <c r="AB26" s="7">
        <v>122900</v>
      </c>
    </row>
    <row r="27" spans="1:28" ht="21" thickTop="1" thickBot="1" x14ac:dyDescent="0.35">
      <c r="A27" s="8">
        <v>25</v>
      </c>
      <c r="B27" s="7">
        <v>32000</v>
      </c>
      <c r="C27" s="7">
        <v>32300</v>
      </c>
      <c r="D27" s="7">
        <v>33700</v>
      </c>
      <c r="E27" s="7">
        <v>36500</v>
      </c>
      <c r="F27" s="7">
        <v>37200</v>
      </c>
      <c r="G27" s="7">
        <v>37600</v>
      </c>
      <c r="H27" s="7">
        <v>38600</v>
      </c>
      <c r="I27" s="7">
        <v>39700</v>
      </c>
      <c r="J27" s="7">
        <v>40800</v>
      </c>
      <c r="K27" s="7">
        <v>42000</v>
      </c>
      <c r="L27" s="7">
        <v>72100</v>
      </c>
      <c r="M27" s="7">
        <v>72400</v>
      </c>
      <c r="N27" s="7">
        <v>72800</v>
      </c>
      <c r="O27" s="7">
        <v>73200</v>
      </c>
      <c r="P27" s="7">
        <v>73700</v>
      </c>
      <c r="Q27" s="7">
        <v>74200</v>
      </c>
      <c r="R27" s="7">
        <v>74600</v>
      </c>
      <c r="S27" s="7">
        <v>74900</v>
      </c>
      <c r="T27" s="7">
        <v>75500</v>
      </c>
      <c r="U27" s="7">
        <v>76700</v>
      </c>
      <c r="V27" s="7">
        <v>112800</v>
      </c>
      <c r="W27" s="7">
        <v>114000</v>
      </c>
      <c r="X27" s="7">
        <v>115800</v>
      </c>
      <c r="Y27" s="7">
        <v>117100</v>
      </c>
      <c r="Z27" s="7">
        <v>120500</v>
      </c>
      <c r="AA27" s="7">
        <v>126300</v>
      </c>
      <c r="AB27" s="7">
        <v>126600</v>
      </c>
    </row>
    <row r="28" spans="1:28" ht="21" thickTop="1" thickBot="1" x14ac:dyDescent="0.35">
      <c r="A28" s="8">
        <v>26</v>
      </c>
      <c r="B28" s="7">
        <v>33000</v>
      </c>
      <c r="C28" s="7">
        <v>33300</v>
      </c>
      <c r="D28" s="7">
        <v>34700</v>
      </c>
      <c r="E28" s="7">
        <v>37600</v>
      </c>
      <c r="F28" s="7">
        <v>38300</v>
      </c>
      <c r="G28" s="7">
        <v>38700</v>
      </c>
      <c r="H28" s="7">
        <v>39800</v>
      </c>
      <c r="I28" s="7">
        <v>40900</v>
      </c>
      <c r="J28" s="7">
        <v>42000</v>
      </c>
      <c r="K28" s="7">
        <v>43300</v>
      </c>
      <c r="L28" s="7">
        <v>74300</v>
      </c>
      <c r="M28" s="7">
        <v>74600</v>
      </c>
      <c r="N28" s="7">
        <v>75000</v>
      </c>
      <c r="O28" s="7">
        <v>75400</v>
      </c>
      <c r="P28" s="7">
        <v>75900</v>
      </c>
      <c r="Q28" s="7">
        <v>76400</v>
      </c>
      <c r="R28" s="7">
        <v>76800</v>
      </c>
      <c r="S28" s="7">
        <v>77100</v>
      </c>
      <c r="T28" s="7">
        <v>77800</v>
      </c>
      <c r="U28" s="7">
        <v>79000</v>
      </c>
      <c r="V28" s="7">
        <v>116200</v>
      </c>
      <c r="W28" s="7">
        <v>117400</v>
      </c>
      <c r="X28" s="7">
        <v>119300</v>
      </c>
      <c r="Y28" s="7">
        <v>120600</v>
      </c>
      <c r="Z28" s="7">
        <v>124100</v>
      </c>
      <c r="AA28" s="7">
        <v>130100</v>
      </c>
      <c r="AB28" s="7">
        <v>130400</v>
      </c>
    </row>
    <row r="29" spans="1:28" ht="21" thickTop="1" thickBot="1" x14ac:dyDescent="0.35">
      <c r="A29" s="8">
        <v>27</v>
      </c>
      <c r="B29" s="7">
        <v>34000</v>
      </c>
      <c r="C29" s="7">
        <v>34300</v>
      </c>
      <c r="D29" s="7">
        <v>35700</v>
      </c>
      <c r="E29" s="7">
        <v>38700</v>
      </c>
      <c r="F29" s="7">
        <v>39400</v>
      </c>
      <c r="G29" s="7">
        <v>39900</v>
      </c>
      <c r="H29" s="7">
        <v>41000</v>
      </c>
      <c r="I29" s="7">
        <v>42100</v>
      </c>
      <c r="J29" s="7">
        <v>43300</v>
      </c>
      <c r="K29" s="7">
        <v>44600</v>
      </c>
      <c r="L29" s="7">
        <v>76500</v>
      </c>
      <c r="M29" s="7">
        <v>76800</v>
      </c>
      <c r="N29" s="7">
        <v>77300</v>
      </c>
      <c r="O29" s="7">
        <v>77700</v>
      </c>
      <c r="P29" s="7">
        <v>78200</v>
      </c>
      <c r="Q29" s="7">
        <v>78700</v>
      </c>
      <c r="R29" s="7">
        <v>79100</v>
      </c>
      <c r="S29" s="7">
        <v>79400</v>
      </c>
      <c r="T29" s="7">
        <v>80100</v>
      </c>
      <c r="U29" s="7">
        <v>81400</v>
      </c>
      <c r="V29" s="7">
        <v>119700</v>
      </c>
      <c r="W29" s="7">
        <v>120900</v>
      </c>
      <c r="X29" s="7">
        <v>122900</v>
      </c>
      <c r="Y29" s="7">
        <v>124200</v>
      </c>
      <c r="Z29" s="7">
        <v>127800</v>
      </c>
      <c r="AA29" s="7">
        <v>134000</v>
      </c>
      <c r="AB29" s="7">
        <v>134300</v>
      </c>
    </row>
    <row r="30" spans="1:28" ht="21" thickTop="1" thickBot="1" x14ac:dyDescent="0.35">
      <c r="A30" s="8">
        <v>28</v>
      </c>
      <c r="B30" s="7">
        <v>35000</v>
      </c>
      <c r="C30" s="7">
        <v>35300</v>
      </c>
      <c r="D30" s="7">
        <v>36800</v>
      </c>
      <c r="E30" s="7">
        <v>39900</v>
      </c>
      <c r="F30" s="7">
        <v>40600</v>
      </c>
      <c r="G30" s="7">
        <v>41100</v>
      </c>
      <c r="H30" s="7">
        <v>42200</v>
      </c>
      <c r="I30" s="7">
        <v>43400</v>
      </c>
      <c r="J30" s="7">
        <v>44600</v>
      </c>
      <c r="K30" s="7">
        <v>45900</v>
      </c>
      <c r="L30" s="7">
        <v>78800</v>
      </c>
      <c r="M30" s="7">
        <v>79100</v>
      </c>
      <c r="N30" s="7">
        <v>79600</v>
      </c>
      <c r="O30" s="7">
        <v>80000</v>
      </c>
      <c r="P30" s="7">
        <v>80500</v>
      </c>
      <c r="Q30" s="7">
        <v>81100</v>
      </c>
      <c r="R30" s="7">
        <v>81500</v>
      </c>
      <c r="S30" s="7">
        <v>81800</v>
      </c>
      <c r="T30" s="7">
        <v>82500</v>
      </c>
      <c r="U30" s="7">
        <v>83800</v>
      </c>
      <c r="V30" s="7">
        <v>123300</v>
      </c>
      <c r="W30" s="7">
        <v>124500</v>
      </c>
      <c r="X30" s="7">
        <v>126600</v>
      </c>
      <c r="Y30" s="7">
        <v>127900</v>
      </c>
      <c r="Z30" s="7">
        <v>131600</v>
      </c>
      <c r="AA30" s="7">
        <v>138000</v>
      </c>
      <c r="AB30" s="7">
        <v>138300</v>
      </c>
    </row>
    <row r="31" spans="1:28" ht="21" thickTop="1" thickBot="1" x14ac:dyDescent="0.35">
      <c r="A31" s="8">
        <v>29</v>
      </c>
      <c r="B31" s="7">
        <v>36100</v>
      </c>
      <c r="C31" s="7">
        <v>36400</v>
      </c>
      <c r="D31" s="7">
        <v>37900</v>
      </c>
      <c r="E31" s="7">
        <v>41100</v>
      </c>
      <c r="F31" s="7">
        <v>41800</v>
      </c>
      <c r="G31" s="7">
        <v>42300</v>
      </c>
      <c r="H31" s="7">
        <v>43500</v>
      </c>
      <c r="I31" s="7">
        <v>44700</v>
      </c>
      <c r="J31" s="7">
        <v>45900</v>
      </c>
      <c r="K31" s="7">
        <v>47300</v>
      </c>
      <c r="L31" s="7">
        <v>81200</v>
      </c>
      <c r="M31" s="7">
        <v>81500</v>
      </c>
      <c r="N31" s="7">
        <v>82000</v>
      </c>
      <c r="O31" s="7">
        <v>82400</v>
      </c>
      <c r="P31" s="7">
        <v>82900</v>
      </c>
      <c r="Q31" s="7">
        <v>83500</v>
      </c>
      <c r="R31" s="7">
        <v>83900</v>
      </c>
      <c r="S31" s="7">
        <v>84300</v>
      </c>
      <c r="T31" s="7">
        <v>85000</v>
      </c>
      <c r="U31" s="7">
        <v>86300</v>
      </c>
      <c r="V31" s="7">
        <v>127000</v>
      </c>
      <c r="W31" s="7">
        <v>128200</v>
      </c>
      <c r="X31" s="7">
        <v>130400</v>
      </c>
      <c r="Y31" s="7">
        <v>131700</v>
      </c>
      <c r="Z31" s="7">
        <v>135500</v>
      </c>
      <c r="AA31" s="7">
        <v>142100</v>
      </c>
      <c r="AB31" s="7">
        <v>142400</v>
      </c>
    </row>
    <row r="32" spans="1:28" ht="21" thickTop="1" thickBot="1" x14ac:dyDescent="0.35">
      <c r="A32" s="8">
        <v>30</v>
      </c>
      <c r="B32" s="7">
        <v>37200</v>
      </c>
      <c r="C32" s="7">
        <v>37500</v>
      </c>
      <c r="D32" s="7">
        <v>39000</v>
      </c>
      <c r="E32" s="7">
        <v>42300</v>
      </c>
      <c r="F32" s="7">
        <v>43100</v>
      </c>
      <c r="G32" s="7">
        <v>43600</v>
      </c>
      <c r="H32" s="7">
        <v>44800</v>
      </c>
      <c r="I32" s="7">
        <v>46000</v>
      </c>
      <c r="J32" s="7">
        <v>47300</v>
      </c>
      <c r="K32" s="7">
        <v>48700</v>
      </c>
      <c r="L32" s="7">
        <v>83600</v>
      </c>
      <c r="M32" s="7">
        <v>83900</v>
      </c>
      <c r="N32" s="7">
        <v>84500</v>
      </c>
      <c r="O32" s="7">
        <v>84900</v>
      </c>
      <c r="P32" s="7">
        <v>85400</v>
      </c>
      <c r="Q32" s="7">
        <v>86000</v>
      </c>
      <c r="R32" s="7">
        <v>86400</v>
      </c>
      <c r="S32" s="7">
        <v>86800</v>
      </c>
      <c r="T32" s="7">
        <v>87600</v>
      </c>
      <c r="U32" s="7">
        <v>88900</v>
      </c>
      <c r="V32" s="7">
        <v>130800</v>
      </c>
      <c r="W32" s="7">
        <v>132000</v>
      </c>
      <c r="X32" s="7">
        <v>134300</v>
      </c>
      <c r="Y32" s="7">
        <v>135700</v>
      </c>
      <c r="Z32" s="7">
        <v>139600</v>
      </c>
      <c r="AA32" s="7">
        <v>146400</v>
      </c>
      <c r="AB32" s="7">
        <v>146700</v>
      </c>
    </row>
    <row r="33" spans="1:28" ht="21" thickTop="1" thickBot="1" x14ac:dyDescent="0.35">
      <c r="A33" s="8">
        <v>31</v>
      </c>
      <c r="B33" s="7">
        <v>38300</v>
      </c>
      <c r="C33" s="7">
        <v>38600</v>
      </c>
      <c r="D33" s="7">
        <v>40200</v>
      </c>
      <c r="E33" s="7">
        <v>43600</v>
      </c>
      <c r="F33" s="7">
        <v>44400</v>
      </c>
      <c r="G33" s="7">
        <v>44900</v>
      </c>
      <c r="H33" s="7">
        <v>46100</v>
      </c>
      <c r="I33" s="7">
        <v>47400</v>
      </c>
      <c r="J33" s="7">
        <v>48700</v>
      </c>
      <c r="K33" s="7">
        <v>50200</v>
      </c>
      <c r="L33" s="7">
        <v>86100</v>
      </c>
      <c r="M33" s="7">
        <v>86400</v>
      </c>
      <c r="N33" s="7">
        <v>87000</v>
      </c>
      <c r="O33" s="7">
        <v>87400</v>
      </c>
      <c r="P33" s="7">
        <v>88000</v>
      </c>
      <c r="Q33" s="7">
        <v>88600</v>
      </c>
      <c r="R33" s="7">
        <v>89000</v>
      </c>
      <c r="S33" s="7">
        <v>89400</v>
      </c>
      <c r="T33" s="7">
        <v>90200</v>
      </c>
      <c r="U33" s="7">
        <v>91600</v>
      </c>
      <c r="V33" s="7">
        <v>134700</v>
      </c>
      <c r="W33" s="7">
        <v>136000</v>
      </c>
      <c r="X33" s="7">
        <v>138300</v>
      </c>
      <c r="Y33" s="7">
        <v>139800</v>
      </c>
      <c r="Z33" s="7">
        <v>143800</v>
      </c>
      <c r="AA33" s="7">
        <v>150800</v>
      </c>
      <c r="AB33" s="7">
        <v>151100</v>
      </c>
    </row>
    <row r="34" spans="1:28" ht="21" thickTop="1" thickBot="1" x14ac:dyDescent="0.35">
      <c r="A34" s="8">
        <v>32</v>
      </c>
      <c r="B34" s="7">
        <v>39400</v>
      </c>
      <c r="C34" s="7">
        <v>39800</v>
      </c>
      <c r="D34" s="7">
        <v>41400</v>
      </c>
      <c r="E34" s="7">
        <v>44900</v>
      </c>
      <c r="F34" s="7">
        <v>45700</v>
      </c>
      <c r="G34" s="7">
        <v>46200</v>
      </c>
      <c r="H34" s="7">
        <v>47500</v>
      </c>
      <c r="I34" s="7">
        <v>48800</v>
      </c>
      <c r="J34" s="7">
        <v>50200</v>
      </c>
      <c r="K34" s="7">
        <v>51700</v>
      </c>
      <c r="L34" s="7">
        <v>88700</v>
      </c>
      <c r="M34" s="7">
        <v>89000</v>
      </c>
      <c r="N34" s="7">
        <v>89600</v>
      </c>
      <c r="O34" s="7">
        <v>90000</v>
      </c>
      <c r="P34" s="7">
        <v>90600</v>
      </c>
      <c r="Q34" s="7">
        <v>91300</v>
      </c>
      <c r="R34" s="7">
        <v>91700</v>
      </c>
      <c r="S34" s="7">
        <v>92100</v>
      </c>
      <c r="T34" s="7">
        <v>92900</v>
      </c>
      <c r="U34" s="7">
        <v>94300</v>
      </c>
      <c r="V34" s="7">
        <v>138700</v>
      </c>
      <c r="W34" s="7">
        <v>140100</v>
      </c>
      <c r="X34" s="7">
        <v>142400</v>
      </c>
      <c r="Y34" s="7">
        <v>144000</v>
      </c>
      <c r="Z34" s="7">
        <v>148100</v>
      </c>
      <c r="AA34" s="7">
        <v>155300</v>
      </c>
      <c r="AB34" s="7">
        <v>155600</v>
      </c>
    </row>
    <row r="35" spans="1:28" ht="21" thickTop="1" thickBot="1" x14ac:dyDescent="0.35">
      <c r="A35" s="8">
        <v>33</v>
      </c>
      <c r="B35" s="7">
        <v>40600</v>
      </c>
      <c r="C35" s="7">
        <v>41000</v>
      </c>
      <c r="D35" s="7">
        <v>42600</v>
      </c>
      <c r="E35" s="7">
        <v>46200</v>
      </c>
      <c r="F35" s="7">
        <v>47100</v>
      </c>
      <c r="G35" s="7">
        <v>47600</v>
      </c>
      <c r="H35" s="7">
        <v>48900</v>
      </c>
      <c r="I35" s="7">
        <v>50300</v>
      </c>
      <c r="J35" s="7">
        <v>51700</v>
      </c>
      <c r="K35" s="7">
        <v>53300</v>
      </c>
      <c r="L35" s="7">
        <v>91400</v>
      </c>
      <c r="M35" s="7">
        <v>91700</v>
      </c>
      <c r="N35" s="7">
        <v>92300</v>
      </c>
      <c r="O35" s="7">
        <v>92700</v>
      </c>
      <c r="P35" s="7">
        <v>93300</v>
      </c>
      <c r="Q35" s="7">
        <v>94000</v>
      </c>
      <c r="R35" s="7">
        <v>94500</v>
      </c>
      <c r="S35" s="7">
        <v>94900</v>
      </c>
      <c r="T35" s="7">
        <v>95700</v>
      </c>
      <c r="U35" s="7">
        <v>97100</v>
      </c>
      <c r="V35" s="7">
        <v>142900</v>
      </c>
      <c r="W35" s="7">
        <v>144300</v>
      </c>
      <c r="X35" s="7">
        <v>146700</v>
      </c>
      <c r="Y35" s="7">
        <v>148300</v>
      </c>
      <c r="Z35" s="7">
        <v>152500</v>
      </c>
      <c r="AA35" s="7">
        <v>160000</v>
      </c>
      <c r="AB35" s="7">
        <v>160300</v>
      </c>
    </row>
    <row r="36" spans="1:28" ht="21" thickTop="1" thickBot="1" x14ac:dyDescent="0.35">
      <c r="A36" s="8">
        <v>34</v>
      </c>
      <c r="B36" s="7">
        <v>41800</v>
      </c>
      <c r="C36" s="7">
        <v>42200</v>
      </c>
      <c r="D36" s="7">
        <v>43900</v>
      </c>
      <c r="E36" s="7">
        <v>47600</v>
      </c>
      <c r="F36" s="7">
        <v>48500</v>
      </c>
      <c r="G36" s="7">
        <v>49000</v>
      </c>
      <c r="H36" s="7">
        <v>50400</v>
      </c>
      <c r="I36" s="7">
        <v>51800</v>
      </c>
      <c r="J36" s="7">
        <v>53300</v>
      </c>
      <c r="K36" s="7">
        <v>54900</v>
      </c>
      <c r="L36" s="7">
        <v>94100</v>
      </c>
      <c r="M36" s="7">
        <v>94500</v>
      </c>
      <c r="N36" s="7">
        <v>95100</v>
      </c>
      <c r="O36" s="7">
        <v>95500</v>
      </c>
      <c r="P36" s="7">
        <v>96100</v>
      </c>
      <c r="Q36" s="7">
        <v>96800</v>
      </c>
      <c r="R36" s="7">
        <v>97300</v>
      </c>
      <c r="S36" s="7">
        <v>97700</v>
      </c>
      <c r="T36" s="7">
        <v>98600</v>
      </c>
      <c r="U36" s="7">
        <v>100000</v>
      </c>
      <c r="V36" s="7">
        <v>147200</v>
      </c>
      <c r="W36" s="7">
        <v>148600</v>
      </c>
      <c r="X36" s="7">
        <v>151100</v>
      </c>
      <c r="Y36" s="7">
        <v>152700</v>
      </c>
      <c r="Z36" s="7">
        <v>157100</v>
      </c>
      <c r="AA36" s="7">
        <v>164800</v>
      </c>
      <c r="AB36" s="7">
        <v>165100</v>
      </c>
    </row>
    <row r="37" spans="1:28" ht="21" thickTop="1" thickBot="1" x14ac:dyDescent="0.35">
      <c r="A37" s="8">
        <v>35</v>
      </c>
      <c r="B37" s="7">
        <v>43100</v>
      </c>
      <c r="C37" s="7">
        <v>43500</v>
      </c>
      <c r="D37" s="7">
        <v>45200</v>
      </c>
      <c r="E37" s="7">
        <v>49000</v>
      </c>
      <c r="F37" s="7">
        <v>50000</v>
      </c>
      <c r="G37" s="7">
        <v>50500</v>
      </c>
      <c r="H37" s="7">
        <v>51900</v>
      </c>
      <c r="I37" s="7">
        <v>53400</v>
      </c>
      <c r="J37" s="7">
        <v>54900</v>
      </c>
      <c r="K37" s="7">
        <v>56500</v>
      </c>
      <c r="L37" s="7">
        <v>96900</v>
      </c>
      <c r="M37" s="7">
        <v>97300</v>
      </c>
      <c r="N37" s="7">
        <v>98000</v>
      </c>
      <c r="O37" s="7">
        <v>98400</v>
      </c>
      <c r="P37" s="7">
        <v>99000</v>
      </c>
      <c r="Q37" s="7">
        <v>99700</v>
      </c>
      <c r="R37" s="7">
        <v>100200</v>
      </c>
      <c r="S37" s="7">
        <v>100600</v>
      </c>
      <c r="T37" s="7">
        <v>101600</v>
      </c>
      <c r="U37" s="7">
        <v>103000</v>
      </c>
      <c r="V37" s="7">
        <v>151600</v>
      </c>
      <c r="W37" s="7">
        <v>153100</v>
      </c>
      <c r="X37" s="7">
        <v>155600</v>
      </c>
      <c r="Y37" s="7">
        <v>157300</v>
      </c>
      <c r="Z37" s="7">
        <v>161800</v>
      </c>
      <c r="AA37" s="7">
        <v>169700</v>
      </c>
      <c r="AB37" s="7">
        <v>170100</v>
      </c>
    </row>
    <row r="38" spans="1:28" ht="21" thickTop="1" thickBot="1" x14ac:dyDescent="0.35">
      <c r="A38" s="8">
        <v>36</v>
      </c>
      <c r="B38" s="7">
        <v>44400</v>
      </c>
      <c r="C38" s="7">
        <v>44800</v>
      </c>
      <c r="D38" s="7">
        <v>46600</v>
      </c>
      <c r="E38" s="7">
        <v>50500</v>
      </c>
      <c r="F38" s="7">
        <v>51500</v>
      </c>
      <c r="G38" s="7">
        <v>52000</v>
      </c>
      <c r="H38" s="7">
        <v>53500</v>
      </c>
      <c r="I38" s="7">
        <v>55000</v>
      </c>
      <c r="J38" s="7">
        <v>56500</v>
      </c>
      <c r="K38" s="7">
        <v>58200</v>
      </c>
      <c r="L38" s="7">
        <v>99800</v>
      </c>
      <c r="M38" s="7">
        <v>100200</v>
      </c>
      <c r="N38" s="7">
        <v>100900</v>
      </c>
      <c r="O38" s="7">
        <v>101400</v>
      </c>
      <c r="P38" s="7">
        <v>102000</v>
      </c>
      <c r="Q38" s="7">
        <v>102700</v>
      </c>
      <c r="R38" s="7">
        <v>103200</v>
      </c>
      <c r="S38" s="7">
        <v>103600</v>
      </c>
      <c r="T38" s="7">
        <v>104600</v>
      </c>
      <c r="U38" s="7">
        <v>106100</v>
      </c>
      <c r="V38" s="7">
        <v>156100</v>
      </c>
      <c r="W38" s="7">
        <v>157700</v>
      </c>
      <c r="X38" s="7">
        <v>160300</v>
      </c>
      <c r="Y38" s="7">
        <v>162000</v>
      </c>
      <c r="Z38" s="7">
        <v>166700</v>
      </c>
      <c r="AA38" s="7">
        <v>174800</v>
      </c>
      <c r="AB38" s="7">
        <v>175200</v>
      </c>
    </row>
    <row r="39" spans="1:28" ht="21" thickTop="1" thickBot="1" x14ac:dyDescent="0.35">
      <c r="A39" s="8">
        <v>37</v>
      </c>
      <c r="B39" s="7">
        <v>45700</v>
      </c>
      <c r="C39" s="7">
        <v>46100</v>
      </c>
      <c r="D39" s="7">
        <v>48000</v>
      </c>
      <c r="E39" s="7">
        <v>52000</v>
      </c>
      <c r="F39" s="7">
        <v>53000</v>
      </c>
      <c r="G39" s="7">
        <v>53600</v>
      </c>
      <c r="H39" s="7">
        <v>55100</v>
      </c>
      <c r="I39" s="7">
        <v>56700</v>
      </c>
      <c r="J39" s="7">
        <v>58200</v>
      </c>
      <c r="K39" s="7">
        <v>59900</v>
      </c>
      <c r="L39" s="7">
        <v>102800</v>
      </c>
      <c r="M39" s="7">
        <v>103200</v>
      </c>
      <c r="N39" s="7">
        <v>103900</v>
      </c>
      <c r="O39" s="7">
        <v>104400</v>
      </c>
      <c r="P39" s="7">
        <v>105100</v>
      </c>
      <c r="Q39" s="7">
        <v>105800</v>
      </c>
      <c r="R39" s="7">
        <v>106300</v>
      </c>
      <c r="S39" s="7">
        <v>106700</v>
      </c>
      <c r="T39" s="7">
        <v>107700</v>
      </c>
      <c r="U39" s="7">
        <v>109300</v>
      </c>
      <c r="V39" s="7">
        <v>160800</v>
      </c>
      <c r="W39" s="7">
        <v>162400</v>
      </c>
      <c r="X39" s="7">
        <v>165100</v>
      </c>
      <c r="Y39" s="7">
        <v>166900</v>
      </c>
      <c r="Z39" s="7">
        <v>171700</v>
      </c>
      <c r="AA39" s="7">
        <v>180000</v>
      </c>
      <c r="AB39" s="7">
        <v>180500</v>
      </c>
    </row>
    <row r="40" spans="1:28" ht="21" thickTop="1" thickBot="1" x14ac:dyDescent="0.35">
      <c r="A40" s="8">
        <v>38</v>
      </c>
      <c r="B40" s="7">
        <v>47100</v>
      </c>
      <c r="C40" s="7">
        <v>47500</v>
      </c>
      <c r="D40" s="7">
        <v>49400</v>
      </c>
      <c r="E40" s="7">
        <v>53600</v>
      </c>
      <c r="F40" s="7">
        <v>54600</v>
      </c>
      <c r="G40" s="7">
        <v>55200</v>
      </c>
      <c r="H40" s="7">
        <v>56800</v>
      </c>
      <c r="I40" s="7">
        <v>58400</v>
      </c>
      <c r="J40" s="7">
        <v>59900</v>
      </c>
      <c r="K40" s="7">
        <v>61700</v>
      </c>
      <c r="L40" s="7">
        <v>105900</v>
      </c>
      <c r="M40" s="7">
        <v>106300</v>
      </c>
      <c r="N40" s="7">
        <v>107000</v>
      </c>
      <c r="O40" s="7">
        <v>107500</v>
      </c>
      <c r="P40" s="7">
        <v>108300</v>
      </c>
      <c r="Q40" s="7">
        <v>109000</v>
      </c>
      <c r="R40" s="7">
        <v>109500</v>
      </c>
      <c r="S40" s="7">
        <v>109900</v>
      </c>
      <c r="T40" s="7">
        <v>110900</v>
      </c>
      <c r="U40" s="7">
        <v>112600</v>
      </c>
      <c r="V40" s="7">
        <v>165600</v>
      </c>
      <c r="W40" s="7">
        <v>167300</v>
      </c>
      <c r="X40" s="7">
        <v>170100</v>
      </c>
      <c r="Y40" s="7">
        <v>171900</v>
      </c>
      <c r="Z40" s="7">
        <v>176900</v>
      </c>
      <c r="AA40" s="7">
        <v>185400</v>
      </c>
      <c r="AB40" s="7">
        <v>185900</v>
      </c>
    </row>
    <row r="41" spans="1:28" ht="21" thickTop="1" thickBot="1" x14ac:dyDescent="0.35">
      <c r="A41" s="8">
        <v>39</v>
      </c>
      <c r="B41" s="7">
        <v>48500</v>
      </c>
      <c r="C41" s="7">
        <v>48900</v>
      </c>
      <c r="D41" s="7">
        <v>50900</v>
      </c>
      <c r="E41" s="7">
        <v>55200</v>
      </c>
      <c r="F41" s="7">
        <v>56200</v>
      </c>
      <c r="G41" s="7">
        <v>56900</v>
      </c>
      <c r="H41" s="7">
        <v>58500</v>
      </c>
      <c r="I41" s="7">
        <v>60200</v>
      </c>
      <c r="J41" s="7">
        <v>61700</v>
      </c>
      <c r="K41" s="7">
        <v>63600</v>
      </c>
      <c r="L41" s="7">
        <v>109100</v>
      </c>
      <c r="M41" s="7">
        <v>109500</v>
      </c>
      <c r="N41" s="7">
        <v>110200</v>
      </c>
      <c r="O41" s="7">
        <v>110700</v>
      </c>
      <c r="P41" s="7">
        <v>111500</v>
      </c>
      <c r="Q41" s="7">
        <v>112300</v>
      </c>
      <c r="R41" s="7">
        <v>112800</v>
      </c>
      <c r="S41" s="7">
        <v>113200</v>
      </c>
      <c r="T41" s="7">
        <v>114200</v>
      </c>
      <c r="U41" s="7">
        <v>116000</v>
      </c>
      <c r="V41" s="7">
        <v>170600</v>
      </c>
      <c r="W41" s="7">
        <v>172300</v>
      </c>
      <c r="X41" s="7">
        <v>175200</v>
      </c>
      <c r="Y41" s="7">
        <v>177100</v>
      </c>
      <c r="Z41" s="7">
        <v>182200</v>
      </c>
      <c r="AA41" s="7">
        <v>191000</v>
      </c>
      <c r="AB41" s="7">
        <v>191500</v>
      </c>
    </row>
    <row r="42" spans="1:28" ht="21" thickTop="1" thickBot="1" x14ac:dyDescent="0.35">
      <c r="A42" s="8">
        <v>40</v>
      </c>
      <c r="B42" s="7">
        <v>50000</v>
      </c>
      <c r="C42" s="7">
        <v>50400</v>
      </c>
      <c r="D42" s="7">
        <v>52400</v>
      </c>
      <c r="E42" s="7">
        <v>56900</v>
      </c>
      <c r="F42" s="7">
        <v>57900</v>
      </c>
      <c r="G42" s="7">
        <v>58600</v>
      </c>
      <c r="H42" s="7">
        <v>60300</v>
      </c>
      <c r="I42" s="7">
        <v>62000</v>
      </c>
      <c r="J42" s="7">
        <v>63600</v>
      </c>
      <c r="K42" s="7">
        <v>65500</v>
      </c>
      <c r="L42" s="7">
        <v>112400</v>
      </c>
      <c r="M42" s="7">
        <v>112800</v>
      </c>
      <c r="N42" s="7">
        <v>113500</v>
      </c>
      <c r="O42" s="7">
        <v>114000</v>
      </c>
      <c r="P42" s="7">
        <v>114800</v>
      </c>
      <c r="Q42" s="7">
        <v>115700</v>
      </c>
      <c r="R42" s="7">
        <v>116200</v>
      </c>
      <c r="S42" s="7">
        <v>116600</v>
      </c>
      <c r="T42" s="7">
        <v>117600</v>
      </c>
      <c r="U42" s="7">
        <v>119500</v>
      </c>
      <c r="V42" s="7">
        <v>175700</v>
      </c>
      <c r="W42" s="7">
        <v>177500</v>
      </c>
      <c r="X42" s="7">
        <v>180500</v>
      </c>
      <c r="Y42" s="7">
        <v>182400</v>
      </c>
      <c r="Z42" s="7">
        <v>187700</v>
      </c>
      <c r="AA42" s="7">
        <v>196700</v>
      </c>
      <c r="AB42" s="7">
        <v>197200</v>
      </c>
    </row>
    <row r="43" spans="1:28" ht="15.75" thickTop="1" x14ac:dyDescent="0.25"/>
  </sheetData>
  <sheetProtection algorithmName="SHA-512" hashValue="2l41dr1XZ5FJ7hc0yoLS3UiyqSfxkkAO5TuyEU8hj4O+X5LzNH85hn5ihznS8hMUSB1Fx32H7ISo+9UJ/fgaZg==" saltValue="iARaiVJfvY02t0UVNwKvtw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6" workbookViewId="0">
      <selection activeCell="B2" sqref="B2:H43"/>
    </sheetView>
  </sheetViews>
  <sheetFormatPr defaultRowHeight="15" x14ac:dyDescent="0.25"/>
  <cols>
    <col min="4" max="4" width="9.140625" customWidth="1"/>
  </cols>
  <sheetData>
    <row r="1" spans="1:8" x14ac:dyDescent="0.25">
      <c r="A1" t="s">
        <v>45</v>
      </c>
      <c r="B1" t="s">
        <v>46</v>
      </c>
      <c r="C1" t="s">
        <v>41</v>
      </c>
      <c r="D1" t="s">
        <v>42</v>
      </c>
    </row>
    <row r="2" spans="1:8" x14ac:dyDescent="0.25">
      <c r="A2" t="s">
        <v>47</v>
      </c>
      <c r="B2">
        <v>5200</v>
      </c>
      <c r="C2">
        <v>5400</v>
      </c>
      <c r="D2">
        <v>5700</v>
      </c>
      <c r="E2">
        <v>6000</v>
      </c>
      <c r="F2">
        <v>6600</v>
      </c>
      <c r="G2">
        <v>7600</v>
      </c>
      <c r="H2">
        <v>7700</v>
      </c>
    </row>
    <row r="3" spans="1:8" x14ac:dyDescent="0.25">
      <c r="A3" t="s">
        <v>48</v>
      </c>
      <c r="B3">
        <v>21</v>
      </c>
      <c r="C3">
        <v>22</v>
      </c>
      <c r="D3">
        <v>23</v>
      </c>
      <c r="E3">
        <v>24</v>
      </c>
      <c r="F3">
        <v>25</v>
      </c>
      <c r="G3">
        <v>26</v>
      </c>
      <c r="H3">
        <v>27</v>
      </c>
    </row>
    <row r="4" spans="1:8" x14ac:dyDescent="0.25">
      <c r="A4">
        <v>1</v>
      </c>
      <c r="B4">
        <v>55500</v>
      </c>
      <c r="C4">
        <v>56100</v>
      </c>
      <c r="D4">
        <v>56900</v>
      </c>
      <c r="E4">
        <v>57700</v>
      </c>
      <c r="F4">
        <v>59300</v>
      </c>
      <c r="G4">
        <v>61900</v>
      </c>
      <c r="H4">
        <v>62200</v>
      </c>
    </row>
    <row r="5" spans="1:8" x14ac:dyDescent="0.25">
      <c r="A5">
        <v>2</v>
      </c>
      <c r="B5">
        <v>57200</v>
      </c>
      <c r="C5">
        <v>57800</v>
      </c>
      <c r="D5">
        <v>58600</v>
      </c>
      <c r="E5">
        <v>59400</v>
      </c>
      <c r="F5">
        <v>61100</v>
      </c>
      <c r="G5">
        <v>63800</v>
      </c>
      <c r="H5">
        <v>64100</v>
      </c>
    </row>
    <row r="6" spans="1:8" x14ac:dyDescent="0.25">
      <c r="A6">
        <v>3</v>
      </c>
      <c r="B6">
        <v>58900</v>
      </c>
      <c r="C6">
        <v>59500</v>
      </c>
      <c r="D6">
        <v>60400</v>
      </c>
      <c r="E6">
        <v>61200</v>
      </c>
      <c r="F6">
        <v>62900</v>
      </c>
      <c r="G6">
        <v>65700</v>
      </c>
      <c r="H6">
        <v>66000</v>
      </c>
    </row>
    <row r="7" spans="1:8" x14ac:dyDescent="0.25">
      <c r="A7">
        <v>4</v>
      </c>
      <c r="B7">
        <v>60700</v>
      </c>
      <c r="C7">
        <v>61300</v>
      </c>
      <c r="D7">
        <v>62200</v>
      </c>
      <c r="E7">
        <v>63000</v>
      </c>
      <c r="F7">
        <v>64800</v>
      </c>
      <c r="G7">
        <v>67700</v>
      </c>
      <c r="H7">
        <v>68000</v>
      </c>
    </row>
    <row r="8" spans="1:8" x14ac:dyDescent="0.25">
      <c r="A8">
        <v>5</v>
      </c>
      <c r="B8">
        <v>62500</v>
      </c>
      <c r="C8">
        <v>63100</v>
      </c>
      <c r="D8">
        <v>64100</v>
      </c>
      <c r="E8">
        <v>64900</v>
      </c>
      <c r="F8">
        <v>66700</v>
      </c>
      <c r="G8">
        <v>69700</v>
      </c>
      <c r="H8">
        <v>70000</v>
      </c>
    </row>
    <row r="9" spans="1:8" x14ac:dyDescent="0.25">
      <c r="A9">
        <v>6</v>
      </c>
      <c r="B9">
        <v>64400</v>
      </c>
      <c r="C9">
        <v>65000</v>
      </c>
      <c r="D9">
        <v>66000</v>
      </c>
      <c r="E9">
        <v>66800</v>
      </c>
      <c r="F9">
        <v>68700</v>
      </c>
      <c r="G9">
        <v>71800</v>
      </c>
      <c r="H9">
        <v>72100</v>
      </c>
    </row>
    <row r="10" spans="1:8" x14ac:dyDescent="0.25">
      <c r="A10">
        <v>7</v>
      </c>
      <c r="B10">
        <v>66300</v>
      </c>
      <c r="C10">
        <v>67000</v>
      </c>
      <c r="D10">
        <v>68000</v>
      </c>
      <c r="E10">
        <v>68800</v>
      </c>
      <c r="F10">
        <v>70800</v>
      </c>
      <c r="G10">
        <v>74000</v>
      </c>
      <c r="H10">
        <v>74300</v>
      </c>
    </row>
    <row r="11" spans="1:8" x14ac:dyDescent="0.25">
      <c r="A11">
        <v>8</v>
      </c>
      <c r="B11">
        <v>68300</v>
      </c>
      <c r="C11">
        <v>69000</v>
      </c>
      <c r="D11">
        <v>70000</v>
      </c>
      <c r="E11">
        <v>70900</v>
      </c>
      <c r="F11">
        <v>72900</v>
      </c>
      <c r="G11">
        <v>76200</v>
      </c>
      <c r="H11">
        <v>76500</v>
      </c>
    </row>
    <row r="12" spans="1:8" x14ac:dyDescent="0.25">
      <c r="A12">
        <v>9</v>
      </c>
      <c r="B12">
        <v>70300</v>
      </c>
      <c r="C12">
        <v>71100</v>
      </c>
      <c r="D12">
        <v>72100</v>
      </c>
      <c r="E12">
        <v>73000</v>
      </c>
      <c r="F12">
        <v>75100</v>
      </c>
      <c r="G12">
        <v>78500</v>
      </c>
      <c r="H12">
        <v>78800</v>
      </c>
    </row>
    <row r="13" spans="1:8" x14ac:dyDescent="0.25">
      <c r="A13">
        <v>10</v>
      </c>
      <c r="B13">
        <v>72400</v>
      </c>
      <c r="C13">
        <v>73200</v>
      </c>
      <c r="D13">
        <v>74300</v>
      </c>
      <c r="E13">
        <v>75200</v>
      </c>
      <c r="F13">
        <v>77400</v>
      </c>
      <c r="G13">
        <v>80900</v>
      </c>
      <c r="H13">
        <v>81200</v>
      </c>
    </row>
    <row r="14" spans="1:8" x14ac:dyDescent="0.25">
      <c r="A14">
        <v>11</v>
      </c>
      <c r="B14">
        <v>74600</v>
      </c>
      <c r="C14">
        <v>75400</v>
      </c>
      <c r="D14">
        <v>76500</v>
      </c>
      <c r="E14">
        <v>77500</v>
      </c>
      <c r="F14">
        <v>79700</v>
      </c>
      <c r="G14">
        <v>83300</v>
      </c>
      <c r="H14">
        <v>83600</v>
      </c>
    </row>
    <row r="15" spans="1:8" x14ac:dyDescent="0.25">
      <c r="A15">
        <v>12</v>
      </c>
      <c r="B15">
        <v>76800</v>
      </c>
      <c r="C15">
        <v>77700</v>
      </c>
      <c r="D15">
        <v>78800</v>
      </c>
      <c r="E15">
        <v>79800</v>
      </c>
      <c r="F15">
        <v>82100</v>
      </c>
      <c r="G15">
        <v>85800</v>
      </c>
      <c r="H15">
        <v>86100</v>
      </c>
    </row>
    <row r="16" spans="1:8" x14ac:dyDescent="0.25">
      <c r="A16">
        <v>13</v>
      </c>
      <c r="B16">
        <v>79100</v>
      </c>
      <c r="C16">
        <v>80000</v>
      </c>
      <c r="D16">
        <v>81200</v>
      </c>
      <c r="E16">
        <v>82200</v>
      </c>
      <c r="F16">
        <v>84600</v>
      </c>
      <c r="G16">
        <v>88400</v>
      </c>
      <c r="H16">
        <v>88700</v>
      </c>
    </row>
    <row r="17" spans="1:8" x14ac:dyDescent="0.25">
      <c r="A17">
        <v>14</v>
      </c>
      <c r="B17">
        <v>81500</v>
      </c>
      <c r="C17">
        <v>82400</v>
      </c>
      <c r="D17">
        <v>83600</v>
      </c>
      <c r="E17">
        <v>84700</v>
      </c>
      <c r="F17">
        <v>87100</v>
      </c>
      <c r="G17">
        <v>91100</v>
      </c>
      <c r="H17">
        <v>91400</v>
      </c>
    </row>
    <row r="18" spans="1:8" x14ac:dyDescent="0.25">
      <c r="A18">
        <v>15</v>
      </c>
      <c r="B18">
        <v>83900</v>
      </c>
      <c r="C18">
        <v>84900</v>
      </c>
      <c r="D18">
        <v>86100</v>
      </c>
      <c r="E18">
        <v>87200</v>
      </c>
      <c r="F18">
        <v>89700</v>
      </c>
      <c r="G18">
        <v>93800</v>
      </c>
      <c r="H18">
        <v>94100</v>
      </c>
    </row>
    <row r="19" spans="1:8" x14ac:dyDescent="0.25">
      <c r="A19">
        <v>16</v>
      </c>
      <c r="B19">
        <v>86400</v>
      </c>
      <c r="C19">
        <v>87400</v>
      </c>
      <c r="D19">
        <v>88700</v>
      </c>
      <c r="E19">
        <v>89800</v>
      </c>
      <c r="F19">
        <v>92400</v>
      </c>
      <c r="G19">
        <v>96600</v>
      </c>
      <c r="H19">
        <v>96900</v>
      </c>
    </row>
    <row r="20" spans="1:8" x14ac:dyDescent="0.25">
      <c r="A20">
        <v>17</v>
      </c>
      <c r="B20">
        <v>89000</v>
      </c>
      <c r="C20">
        <v>90000</v>
      </c>
      <c r="D20">
        <v>91400</v>
      </c>
      <c r="E20">
        <v>92500</v>
      </c>
      <c r="F20">
        <v>95200</v>
      </c>
      <c r="G20">
        <v>99500</v>
      </c>
      <c r="H20">
        <v>99800</v>
      </c>
    </row>
    <row r="21" spans="1:8" x14ac:dyDescent="0.25">
      <c r="A21">
        <v>18</v>
      </c>
      <c r="B21">
        <v>91700</v>
      </c>
      <c r="C21">
        <v>92700</v>
      </c>
      <c r="D21">
        <v>94100</v>
      </c>
      <c r="E21">
        <v>95300</v>
      </c>
      <c r="F21">
        <v>98100</v>
      </c>
      <c r="G21">
        <v>102500</v>
      </c>
      <c r="H21">
        <v>102800</v>
      </c>
    </row>
    <row r="22" spans="1:8" x14ac:dyDescent="0.25">
      <c r="A22">
        <v>19</v>
      </c>
      <c r="B22">
        <v>94500</v>
      </c>
      <c r="C22">
        <v>95500</v>
      </c>
      <c r="D22">
        <v>96900</v>
      </c>
      <c r="E22">
        <v>98200</v>
      </c>
      <c r="F22">
        <v>101000</v>
      </c>
      <c r="G22">
        <v>105600</v>
      </c>
      <c r="H22">
        <v>105900</v>
      </c>
    </row>
    <row r="23" spans="1:8" x14ac:dyDescent="0.25">
      <c r="A23">
        <v>20</v>
      </c>
      <c r="B23">
        <v>97300</v>
      </c>
      <c r="C23">
        <v>98400</v>
      </c>
      <c r="D23">
        <v>99800</v>
      </c>
      <c r="E23">
        <v>101100</v>
      </c>
      <c r="F23">
        <v>104000</v>
      </c>
      <c r="G23">
        <v>108800</v>
      </c>
      <c r="H23">
        <v>109100</v>
      </c>
    </row>
    <row r="24" spans="1:8" x14ac:dyDescent="0.25">
      <c r="A24">
        <v>21</v>
      </c>
      <c r="B24">
        <v>100200</v>
      </c>
      <c r="C24">
        <v>101400</v>
      </c>
      <c r="D24">
        <v>102800</v>
      </c>
      <c r="E24">
        <v>104100</v>
      </c>
      <c r="F24">
        <v>107100</v>
      </c>
      <c r="G24">
        <v>112100</v>
      </c>
      <c r="H24">
        <v>112400</v>
      </c>
    </row>
    <row r="25" spans="1:8" x14ac:dyDescent="0.25">
      <c r="A25">
        <v>22</v>
      </c>
      <c r="B25">
        <v>103200</v>
      </c>
      <c r="C25">
        <v>104400</v>
      </c>
      <c r="D25">
        <v>105900</v>
      </c>
      <c r="E25">
        <v>107200</v>
      </c>
      <c r="F25">
        <v>110300</v>
      </c>
      <c r="G25">
        <v>115500</v>
      </c>
      <c r="H25">
        <v>115800</v>
      </c>
    </row>
    <row r="26" spans="1:8" x14ac:dyDescent="0.25">
      <c r="A26">
        <v>23</v>
      </c>
      <c r="B26">
        <v>106300</v>
      </c>
      <c r="C26">
        <v>107500</v>
      </c>
      <c r="D26">
        <v>109100</v>
      </c>
      <c r="E26">
        <v>110400</v>
      </c>
      <c r="F26">
        <v>113600</v>
      </c>
      <c r="G26">
        <v>119000</v>
      </c>
      <c r="H26">
        <v>119300</v>
      </c>
    </row>
    <row r="27" spans="1:8" x14ac:dyDescent="0.25">
      <c r="A27">
        <v>24</v>
      </c>
      <c r="B27">
        <v>109500</v>
      </c>
      <c r="C27">
        <v>110700</v>
      </c>
      <c r="D27">
        <v>112400</v>
      </c>
      <c r="E27">
        <v>113700</v>
      </c>
      <c r="F27">
        <v>117000</v>
      </c>
      <c r="G27">
        <v>122600</v>
      </c>
      <c r="H27">
        <v>122900</v>
      </c>
    </row>
    <row r="28" spans="1:8" x14ac:dyDescent="0.25">
      <c r="A28">
        <v>25</v>
      </c>
      <c r="B28">
        <v>112800</v>
      </c>
      <c r="C28">
        <v>114000</v>
      </c>
      <c r="D28">
        <v>115800</v>
      </c>
      <c r="E28">
        <v>117100</v>
      </c>
      <c r="F28">
        <v>120500</v>
      </c>
      <c r="G28">
        <v>126300</v>
      </c>
      <c r="H28">
        <v>126600</v>
      </c>
    </row>
    <row r="29" spans="1:8" x14ac:dyDescent="0.25">
      <c r="A29">
        <v>26</v>
      </c>
      <c r="B29">
        <v>116200</v>
      </c>
      <c r="C29">
        <v>117400</v>
      </c>
      <c r="D29">
        <v>119300</v>
      </c>
      <c r="E29">
        <v>120600</v>
      </c>
      <c r="F29">
        <v>124100</v>
      </c>
      <c r="G29">
        <v>130100</v>
      </c>
      <c r="H29">
        <v>130400</v>
      </c>
    </row>
    <row r="30" spans="1:8" x14ac:dyDescent="0.25">
      <c r="A30">
        <v>27</v>
      </c>
      <c r="B30">
        <v>119700</v>
      </c>
      <c r="C30">
        <v>120900</v>
      </c>
      <c r="D30">
        <v>122900</v>
      </c>
      <c r="E30">
        <v>124200</v>
      </c>
      <c r="F30">
        <v>127800</v>
      </c>
      <c r="G30">
        <v>134000</v>
      </c>
      <c r="H30">
        <v>134300</v>
      </c>
    </row>
    <row r="31" spans="1:8" x14ac:dyDescent="0.25">
      <c r="A31">
        <v>28</v>
      </c>
      <c r="B31">
        <v>123300</v>
      </c>
      <c r="C31">
        <v>124500</v>
      </c>
      <c r="D31">
        <v>126600</v>
      </c>
      <c r="E31">
        <v>127900</v>
      </c>
      <c r="F31">
        <v>131600</v>
      </c>
      <c r="G31">
        <v>138000</v>
      </c>
      <c r="H31">
        <v>138300</v>
      </c>
    </row>
    <row r="32" spans="1:8" x14ac:dyDescent="0.25">
      <c r="A32">
        <v>29</v>
      </c>
      <c r="B32">
        <v>127000</v>
      </c>
      <c r="C32">
        <v>128200</v>
      </c>
      <c r="D32">
        <v>130400</v>
      </c>
      <c r="E32">
        <v>131700</v>
      </c>
      <c r="F32">
        <v>135500</v>
      </c>
      <c r="G32">
        <v>142100</v>
      </c>
      <c r="H32">
        <v>142400</v>
      </c>
    </row>
    <row r="33" spans="1:8" x14ac:dyDescent="0.25">
      <c r="A33">
        <v>30</v>
      </c>
      <c r="B33">
        <v>130800</v>
      </c>
      <c r="C33">
        <v>132000</v>
      </c>
      <c r="D33">
        <v>134300</v>
      </c>
      <c r="E33">
        <v>135700</v>
      </c>
      <c r="F33">
        <v>139600</v>
      </c>
      <c r="G33">
        <v>146400</v>
      </c>
      <c r="H33">
        <v>146700</v>
      </c>
    </row>
    <row r="34" spans="1:8" x14ac:dyDescent="0.25">
      <c r="A34">
        <v>31</v>
      </c>
      <c r="B34">
        <v>134700</v>
      </c>
      <c r="C34">
        <v>136000</v>
      </c>
      <c r="D34">
        <v>138300</v>
      </c>
      <c r="E34">
        <v>139800</v>
      </c>
      <c r="F34">
        <v>143800</v>
      </c>
      <c r="G34">
        <v>150800</v>
      </c>
      <c r="H34">
        <v>151100</v>
      </c>
    </row>
    <row r="35" spans="1:8" x14ac:dyDescent="0.25">
      <c r="A35">
        <v>32</v>
      </c>
      <c r="B35">
        <v>138700</v>
      </c>
      <c r="C35">
        <v>140100</v>
      </c>
      <c r="D35">
        <v>142400</v>
      </c>
      <c r="E35">
        <v>144000</v>
      </c>
      <c r="F35">
        <v>148100</v>
      </c>
      <c r="G35">
        <v>155300</v>
      </c>
      <c r="H35">
        <v>155600</v>
      </c>
    </row>
    <row r="36" spans="1:8" x14ac:dyDescent="0.25">
      <c r="A36">
        <v>33</v>
      </c>
      <c r="B36">
        <v>142900</v>
      </c>
      <c r="C36">
        <v>144300</v>
      </c>
      <c r="D36">
        <v>146700</v>
      </c>
      <c r="E36">
        <v>148300</v>
      </c>
      <c r="F36">
        <v>152500</v>
      </c>
      <c r="G36">
        <v>160000</v>
      </c>
      <c r="H36">
        <v>160300</v>
      </c>
    </row>
    <row r="37" spans="1:8" x14ac:dyDescent="0.25">
      <c r="A37">
        <v>34</v>
      </c>
      <c r="B37">
        <v>147200</v>
      </c>
      <c r="C37">
        <v>148600</v>
      </c>
      <c r="D37">
        <v>151100</v>
      </c>
      <c r="E37">
        <v>152700</v>
      </c>
      <c r="F37">
        <v>157100</v>
      </c>
      <c r="G37">
        <v>164800</v>
      </c>
      <c r="H37">
        <v>165100</v>
      </c>
    </row>
    <row r="38" spans="1:8" x14ac:dyDescent="0.25">
      <c r="A38">
        <v>35</v>
      </c>
      <c r="B38">
        <v>151600</v>
      </c>
      <c r="C38">
        <v>153100</v>
      </c>
      <c r="D38">
        <v>155600</v>
      </c>
      <c r="E38">
        <v>157300</v>
      </c>
      <c r="F38">
        <v>161800</v>
      </c>
      <c r="G38">
        <v>169700</v>
      </c>
      <c r="H38">
        <v>170100</v>
      </c>
    </row>
    <row r="39" spans="1:8" x14ac:dyDescent="0.25">
      <c r="A39">
        <v>36</v>
      </c>
      <c r="B39">
        <v>156100</v>
      </c>
      <c r="C39">
        <v>157700</v>
      </c>
      <c r="D39">
        <v>160300</v>
      </c>
      <c r="E39">
        <v>162000</v>
      </c>
      <c r="F39">
        <v>166700</v>
      </c>
      <c r="G39">
        <v>174800</v>
      </c>
      <c r="H39">
        <v>175200</v>
      </c>
    </row>
    <row r="40" spans="1:8" x14ac:dyDescent="0.25">
      <c r="A40">
        <v>37</v>
      </c>
      <c r="B40">
        <v>160800</v>
      </c>
      <c r="C40">
        <v>162400</v>
      </c>
      <c r="D40">
        <v>165100</v>
      </c>
      <c r="E40">
        <v>166900</v>
      </c>
      <c r="F40">
        <v>171700</v>
      </c>
      <c r="G40">
        <v>180000</v>
      </c>
      <c r="H40">
        <v>180500</v>
      </c>
    </row>
    <row r="41" spans="1:8" x14ac:dyDescent="0.25">
      <c r="A41">
        <v>38</v>
      </c>
      <c r="B41">
        <v>165600</v>
      </c>
      <c r="C41">
        <v>167300</v>
      </c>
      <c r="D41">
        <v>170100</v>
      </c>
      <c r="E41">
        <v>171900</v>
      </c>
      <c r="F41">
        <v>176900</v>
      </c>
      <c r="G41">
        <v>185400</v>
      </c>
      <c r="H41">
        <v>185900</v>
      </c>
    </row>
    <row r="42" spans="1:8" x14ac:dyDescent="0.25">
      <c r="A42">
        <v>39</v>
      </c>
      <c r="B42">
        <v>170600</v>
      </c>
      <c r="C42">
        <v>172300</v>
      </c>
      <c r="D42">
        <v>175200</v>
      </c>
      <c r="E42">
        <v>177100</v>
      </c>
      <c r="F42">
        <v>182200</v>
      </c>
      <c r="G42">
        <v>191000</v>
      </c>
      <c r="H42">
        <v>191500</v>
      </c>
    </row>
    <row r="43" spans="1:8" x14ac:dyDescent="0.25">
      <c r="A43">
        <v>40</v>
      </c>
      <c r="B43">
        <v>175700</v>
      </c>
      <c r="C43">
        <v>177500</v>
      </c>
      <c r="D43">
        <v>180500</v>
      </c>
      <c r="E43">
        <v>182400</v>
      </c>
      <c r="F43">
        <v>187700</v>
      </c>
      <c r="G43">
        <v>196700</v>
      </c>
      <c r="H43">
        <v>197200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2" sqref="B2:F2"/>
    </sheetView>
  </sheetViews>
  <sheetFormatPr defaultRowHeight="15" x14ac:dyDescent="0.25"/>
  <sheetData>
    <row r="1" spans="1:6" x14ac:dyDescent="0.25">
      <c r="A1" t="s">
        <v>45</v>
      </c>
      <c r="B1" t="s">
        <v>46</v>
      </c>
      <c r="C1" t="s">
        <v>43</v>
      </c>
      <c r="D1" t="s">
        <v>44</v>
      </c>
    </row>
    <row r="2" spans="1:6" x14ac:dyDescent="0.25">
      <c r="A2" t="s">
        <v>47</v>
      </c>
      <c r="B2">
        <v>8700</v>
      </c>
      <c r="C2">
        <v>8800</v>
      </c>
      <c r="D2">
        <v>8900</v>
      </c>
      <c r="E2">
        <v>9500</v>
      </c>
      <c r="F2">
        <v>10000</v>
      </c>
    </row>
    <row r="3" spans="1:6" x14ac:dyDescent="0.25">
      <c r="A3" t="s">
        <v>48</v>
      </c>
      <c r="B3">
        <v>28</v>
      </c>
      <c r="C3">
        <v>29</v>
      </c>
      <c r="D3">
        <v>30</v>
      </c>
      <c r="E3">
        <v>31</v>
      </c>
      <c r="F3">
        <v>32</v>
      </c>
    </row>
    <row r="4" spans="1:6" x14ac:dyDescent="0.25">
      <c r="A4">
        <v>1</v>
      </c>
      <c r="B4">
        <v>123100</v>
      </c>
      <c r="C4">
        <v>123400</v>
      </c>
      <c r="D4">
        <v>123600</v>
      </c>
      <c r="E4">
        <v>125200</v>
      </c>
      <c r="F4">
        <v>128900</v>
      </c>
    </row>
    <row r="5" spans="1:6" x14ac:dyDescent="0.25">
      <c r="A5">
        <v>2</v>
      </c>
      <c r="B5">
        <v>126800</v>
      </c>
      <c r="C5">
        <v>127100</v>
      </c>
      <c r="D5">
        <v>127300</v>
      </c>
      <c r="E5">
        <v>129000</v>
      </c>
      <c r="F5">
        <v>132800</v>
      </c>
    </row>
    <row r="6" spans="1:6" x14ac:dyDescent="0.25">
      <c r="A6">
        <v>3</v>
      </c>
      <c r="B6">
        <v>130600</v>
      </c>
      <c r="C6">
        <v>130900</v>
      </c>
      <c r="D6">
        <v>131100</v>
      </c>
      <c r="E6">
        <v>132900</v>
      </c>
      <c r="F6">
        <v>136800</v>
      </c>
    </row>
    <row r="7" spans="1:6" x14ac:dyDescent="0.25">
      <c r="A7">
        <v>4</v>
      </c>
      <c r="B7">
        <v>134500</v>
      </c>
      <c r="C7">
        <v>134800</v>
      </c>
      <c r="D7">
        <v>135000</v>
      </c>
      <c r="E7">
        <v>136900</v>
      </c>
      <c r="F7">
        <v>140900</v>
      </c>
    </row>
    <row r="8" spans="1:6" x14ac:dyDescent="0.25">
      <c r="A8">
        <v>5</v>
      </c>
      <c r="B8">
        <v>138500</v>
      </c>
      <c r="C8">
        <v>138800</v>
      </c>
      <c r="D8">
        <v>139100</v>
      </c>
      <c r="E8">
        <v>141000</v>
      </c>
      <c r="F8">
        <v>145100</v>
      </c>
    </row>
    <row r="9" spans="1:6" x14ac:dyDescent="0.25">
      <c r="A9">
        <v>6</v>
      </c>
      <c r="B9">
        <v>142700</v>
      </c>
      <c r="C9">
        <v>143000</v>
      </c>
      <c r="D9">
        <v>143300</v>
      </c>
      <c r="E9">
        <v>145200</v>
      </c>
      <c r="F9">
        <v>149500</v>
      </c>
    </row>
    <row r="10" spans="1:6" x14ac:dyDescent="0.25">
      <c r="A10">
        <v>7</v>
      </c>
      <c r="B10">
        <v>147000</v>
      </c>
      <c r="C10">
        <v>147300</v>
      </c>
      <c r="D10">
        <v>147600</v>
      </c>
      <c r="E10">
        <v>149600</v>
      </c>
      <c r="F10">
        <v>154000</v>
      </c>
    </row>
    <row r="11" spans="1:6" x14ac:dyDescent="0.25">
      <c r="A11">
        <v>8</v>
      </c>
      <c r="B11">
        <v>151400</v>
      </c>
      <c r="C11">
        <v>151700</v>
      </c>
      <c r="D11">
        <v>152000</v>
      </c>
      <c r="E11">
        <v>154100</v>
      </c>
      <c r="F11">
        <v>158600</v>
      </c>
    </row>
    <row r="12" spans="1:6" x14ac:dyDescent="0.25">
      <c r="A12">
        <v>9</v>
      </c>
      <c r="B12">
        <v>155900</v>
      </c>
      <c r="C12">
        <v>156300</v>
      </c>
      <c r="D12">
        <v>156600</v>
      </c>
      <c r="E12">
        <v>158700</v>
      </c>
      <c r="F12">
        <v>163400</v>
      </c>
    </row>
    <row r="13" spans="1:6" x14ac:dyDescent="0.25">
      <c r="A13">
        <v>10</v>
      </c>
      <c r="B13">
        <v>160600</v>
      </c>
      <c r="C13">
        <v>161000</v>
      </c>
      <c r="D13">
        <v>161300</v>
      </c>
      <c r="E13">
        <v>163500</v>
      </c>
      <c r="F13">
        <v>168300</v>
      </c>
    </row>
    <row r="14" spans="1:6" x14ac:dyDescent="0.25">
      <c r="A14">
        <v>11</v>
      </c>
      <c r="B14">
        <v>165400</v>
      </c>
      <c r="C14">
        <v>165800</v>
      </c>
      <c r="D14">
        <v>166100</v>
      </c>
      <c r="E14">
        <v>168400</v>
      </c>
      <c r="F14">
        <v>173300</v>
      </c>
    </row>
    <row r="15" spans="1:6" x14ac:dyDescent="0.25">
      <c r="A15">
        <v>12</v>
      </c>
      <c r="B15">
        <v>170400</v>
      </c>
      <c r="C15">
        <v>170800</v>
      </c>
      <c r="D15">
        <v>171100</v>
      </c>
      <c r="E15">
        <v>173500</v>
      </c>
      <c r="F15">
        <v>178500</v>
      </c>
    </row>
    <row r="16" spans="1:6" x14ac:dyDescent="0.25">
      <c r="A16">
        <v>13</v>
      </c>
      <c r="B16">
        <v>175500</v>
      </c>
      <c r="C16">
        <v>175900</v>
      </c>
      <c r="D16">
        <v>176200</v>
      </c>
      <c r="E16">
        <v>178700</v>
      </c>
      <c r="F16">
        <v>183900</v>
      </c>
    </row>
    <row r="17" spans="1:6" x14ac:dyDescent="0.25">
      <c r="A17">
        <v>14</v>
      </c>
      <c r="B17">
        <v>180800</v>
      </c>
      <c r="C17">
        <v>181200</v>
      </c>
      <c r="D17">
        <v>181500</v>
      </c>
      <c r="E17">
        <v>184100</v>
      </c>
      <c r="F17">
        <v>189400</v>
      </c>
    </row>
    <row r="18" spans="1:6" x14ac:dyDescent="0.25">
      <c r="A18">
        <v>15</v>
      </c>
      <c r="B18">
        <v>186200</v>
      </c>
      <c r="C18">
        <v>186600</v>
      </c>
      <c r="D18">
        <v>186900</v>
      </c>
      <c r="E18">
        <v>189600</v>
      </c>
      <c r="F18">
        <v>195100</v>
      </c>
    </row>
    <row r="19" spans="1:6" x14ac:dyDescent="0.25">
      <c r="A19">
        <v>16</v>
      </c>
      <c r="B19">
        <v>191800</v>
      </c>
      <c r="C19">
        <v>192200</v>
      </c>
      <c r="D19">
        <v>192500</v>
      </c>
      <c r="E19">
        <v>195300</v>
      </c>
      <c r="F19">
        <v>201000</v>
      </c>
    </row>
    <row r="20" spans="1:6" x14ac:dyDescent="0.25">
      <c r="A20">
        <v>17</v>
      </c>
      <c r="B20">
        <v>197600</v>
      </c>
      <c r="C20">
        <v>198000</v>
      </c>
      <c r="D20">
        <v>198300</v>
      </c>
      <c r="E20">
        <v>201200</v>
      </c>
      <c r="F20">
        <v>207000</v>
      </c>
    </row>
    <row r="21" spans="1:6" x14ac:dyDescent="0.25">
      <c r="A21">
        <v>18</v>
      </c>
      <c r="B21">
        <v>203500</v>
      </c>
      <c r="C21">
        <v>203900</v>
      </c>
      <c r="D21">
        <v>204200</v>
      </c>
      <c r="E21">
        <v>207200</v>
      </c>
      <c r="F21">
        <v>213200</v>
      </c>
    </row>
    <row r="22" spans="1:6" x14ac:dyDescent="0.25">
      <c r="A22">
        <v>19</v>
      </c>
      <c r="B22">
        <v>209600</v>
      </c>
      <c r="C22">
        <v>210000</v>
      </c>
      <c r="D22">
        <v>210300</v>
      </c>
      <c r="E22">
        <v>213400</v>
      </c>
      <c r="F22">
        <v>219600</v>
      </c>
    </row>
    <row r="23" spans="1:6" x14ac:dyDescent="0.25">
      <c r="A23">
        <v>20</v>
      </c>
      <c r="B23">
        <v>215900</v>
      </c>
      <c r="C23">
        <v>216300</v>
      </c>
      <c r="D23">
        <v>216600</v>
      </c>
      <c r="E23">
        <v>219800</v>
      </c>
      <c r="F23">
        <v>225000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B2" sqref="B2:K43"/>
    </sheetView>
  </sheetViews>
  <sheetFormatPr defaultRowHeight="15" x14ac:dyDescent="0.25"/>
  <cols>
    <col min="4" max="4" width="12.7109375" customWidth="1"/>
    <col min="6" max="6" width="9.28515625" customWidth="1"/>
  </cols>
  <sheetData>
    <row r="1" spans="1:11" x14ac:dyDescent="0.25">
      <c r="A1" t="s">
        <v>45</v>
      </c>
      <c r="B1" t="s">
        <v>46</v>
      </c>
      <c r="C1" t="s">
        <v>37</v>
      </c>
      <c r="D1" t="s">
        <v>38</v>
      </c>
      <c r="E1" s="34" t="s">
        <v>60</v>
      </c>
      <c r="F1" s="34"/>
      <c r="G1" s="34"/>
      <c r="H1" s="34"/>
      <c r="I1" s="34"/>
      <c r="J1" s="34"/>
      <c r="K1" s="34"/>
    </row>
    <row r="2" spans="1:11" x14ac:dyDescent="0.25">
      <c r="A2" t="s">
        <v>47</v>
      </c>
      <c r="B2">
        <v>1300</v>
      </c>
      <c r="C2">
        <v>1400</v>
      </c>
      <c r="D2">
        <v>1650</v>
      </c>
      <c r="E2">
        <v>1800</v>
      </c>
      <c r="F2">
        <v>1900</v>
      </c>
      <c r="G2">
        <v>2000</v>
      </c>
      <c r="H2">
        <v>2200</v>
      </c>
      <c r="I2">
        <v>2400</v>
      </c>
      <c r="J2">
        <v>2600</v>
      </c>
      <c r="K2">
        <v>2800</v>
      </c>
    </row>
    <row r="3" spans="1:11" x14ac:dyDescent="0.25">
      <c r="A3" t="s">
        <v>48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</row>
    <row r="4" spans="1:11" x14ac:dyDescent="0.25">
      <c r="A4">
        <v>1</v>
      </c>
      <c r="B4">
        <v>15700</v>
      </c>
      <c r="C4">
        <v>15900</v>
      </c>
      <c r="D4">
        <v>16600</v>
      </c>
      <c r="E4">
        <v>18000</v>
      </c>
      <c r="F4">
        <v>18200</v>
      </c>
      <c r="G4">
        <v>18500</v>
      </c>
      <c r="H4">
        <v>19000</v>
      </c>
      <c r="I4">
        <v>19500</v>
      </c>
      <c r="J4">
        <v>20000</v>
      </c>
      <c r="K4">
        <v>20600</v>
      </c>
    </row>
    <row r="5" spans="1:11" x14ac:dyDescent="0.25">
      <c r="A5">
        <v>2</v>
      </c>
      <c r="B5">
        <v>16200</v>
      </c>
      <c r="C5">
        <v>16400</v>
      </c>
      <c r="D5">
        <v>17100</v>
      </c>
      <c r="E5">
        <v>18500</v>
      </c>
      <c r="F5">
        <v>18700</v>
      </c>
      <c r="G5">
        <v>19100</v>
      </c>
      <c r="H5">
        <v>19600</v>
      </c>
      <c r="I5">
        <v>20100</v>
      </c>
      <c r="J5">
        <v>20600</v>
      </c>
      <c r="K5">
        <v>21200</v>
      </c>
    </row>
    <row r="6" spans="1:11" x14ac:dyDescent="0.25">
      <c r="A6">
        <v>3</v>
      </c>
      <c r="B6">
        <v>16700</v>
      </c>
      <c r="C6">
        <v>16900</v>
      </c>
      <c r="D6">
        <v>17600</v>
      </c>
      <c r="E6">
        <v>19100</v>
      </c>
      <c r="F6">
        <v>19300</v>
      </c>
      <c r="G6">
        <v>19700</v>
      </c>
      <c r="H6">
        <v>20200</v>
      </c>
      <c r="I6">
        <v>20700</v>
      </c>
      <c r="J6">
        <v>21200</v>
      </c>
      <c r="K6">
        <v>21800</v>
      </c>
    </row>
    <row r="7" spans="1:11" x14ac:dyDescent="0.25">
      <c r="A7">
        <v>4</v>
      </c>
      <c r="B7">
        <v>17200</v>
      </c>
      <c r="C7">
        <v>17400</v>
      </c>
      <c r="D7">
        <v>18100</v>
      </c>
      <c r="E7">
        <v>19700</v>
      </c>
      <c r="F7">
        <v>19900</v>
      </c>
      <c r="G7">
        <v>20300</v>
      </c>
      <c r="H7">
        <v>20800</v>
      </c>
      <c r="I7">
        <v>21300</v>
      </c>
      <c r="J7">
        <v>21800</v>
      </c>
      <c r="K7">
        <v>22500</v>
      </c>
    </row>
    <row r="8" spans="1:11" x14ac:dyDescent="0.25">
      <c r="A8">
        <v>5</v>
      </c>
      <c r="B8">
        <v>17700</v>
      </c>
      <c r="C8">
        <v>17900</v>
      </c>
      <c r="D8">
        <v>18600</v>
      </c>
      <c r="E8">
        <v>20300</v>
      </c>
      <c r="F8">
        <v>20500</v>
      </c>
      <c r="G8">
        <v>20900</v>
      </c>
      <c r="H8">
        <v>21400</v>
      </c>
      <c r="I8">
        <v>21900</v>
      </c>
      <c r="J8">
        <v>22500</v>
      </c>
      <c r="K8">
        <v>23200</v>
      </c>
    </row>
    <row r="9" spans="1:11" x14ac:dyDescent="0.25">
      <c r="A9">
        <v>6</v>
      </c>
      <c r="B9">
        <v>18200</v>
      </c>
      <c r="C9">
        <v>18400</v>
      </c>
      <c r="D9">
        <v>19200</v>
      </c>
      <c r="E9">
        <v>20900</v>
      </c>
      <c r="F9">
        <v>21100</v>
      </c>
      <c r="G9">
        <v>21500</v>
      </c>
      <c r="H9">
        <v>22000</v>
      </c>
      <c r="I9">
        <v>22600</v>
      </c>
      <c r="J9">
        <v>23200</v>
      </c>
      <c r="K9">
        <v>23900</v>
      </c>
    </row>
    <row r="10" spans="1:11" x14ac:dyDescent="0.25">
      <c r="A10">
        <v>7</v>
      </c>
      <c r="B10">
        <v>18700</v>
      </c>
      <c r="C10">
        <v>19000</v>
      </c>
      <c r="D10">
        <v>19800</v>
      </c>
      <c r="E10">
        <v>21500</v>
      </c>
      <c r="F10">
        <v>21700</v>
      </c>
      <c r="G10">
        <v>22100</v>
      </c>
      <c r="H10">
        <v>22700</v>
      </c>
      <c r="I10">
        <v>23300</v>
      </c>
      <c r="J10">
        <v>23900</v>
      </c>
      <c r="K10">
        <v>24600</v>
      </c>
    </row>
    <row r="11" spans="1:11" x14ac:dyDescent="0.25">
      <c r="A11">
        <v>8</v>
      </c>
      <c r="B11">
        <v>19300</v>
      </c>
      <c r="C11">
        <v>19600</v>
      </c>
      <c r="D11">
        <v>20400</v>
      </c>
      <c r="E11">
        <v>22100</v>
      </c>
      <c r="F11">
        <v>22400</v>
      </c>
      <c r="G11">
        <v>22800</v>
      </c>
      <c r="H11">
        <v>23400</v>
      </c>
      <c r="I11">
        <v>24000</v>
      </c>
      <c r="J11">
        <v>24600</v>
      </c>
      <c r="K11">
        <v>25300</v>
      </c>
    </row>
    <row r="12" spans="1:11" x14ac:dyDescent="0.25">
      <c r="A12">
        <v>9</v>
      </c>
      <c r="B12">
        <v>19900</v>
      </c>
      <c r="C12">
        <v>20200</v>
      </c>
      <c r="D12">
        <v>21000</v>
      </c>
      <c r="E12">
        <v>22800</v>
      </c>
      <c r="F12">
        <v>23100</v>
      </c>
      <c r="G12">
        <v>23500</v>
      </c>
      <c r="H12">
        <v>24100</v>
      </c>
      <c r="I12">
        <v>24700</v>
      </c>
      <c r="J12">
        <v>25300</v>
      </c>
      <c r="K12">
        <v>26100</v>
      </c>
    </row>
    <row r="13" spans="1:11" x14ac:dyDescent="0.25">
      <c r="A13">
        <v>10</v>
      </c>
      <c r="B13">
        <v>20500</v>
      </c>
      <c r="C13">
        <v>20800</v>
      </c>
      <c r="D13">
        <v>21600</v>
      </c>
      <c r="E13">
        <v>23500</v>
      </c>
      <c r="F13">
        <v>23800</v>
      </c>
      <c r="G13">
        <v>24200</v>
      </c>
      <c r="H13">
        <v>24800</v>
      </c>
      <c r="I13">
        <v>25400</v>
      </c>
      <c r="J13">
        <v>26100</v>
      </c>
      <c r="K13">
        <v>26900</v>
      </c>
    </row>
    <row r="14" spans="1:11" x14ac:dyDescent="0.25">
      <c r="A14">
        <v>11</v>
      </c>
      <c r="B14">
        <v>21100</v>
      </c>
      <c r="C14">
        <v>21400</v>
      </c>
      <c r="D14">
        <v>22200</v>
      </c>
      <c r="E14">
        <v>24200</v>
      </c>
      <c r="F14">
        <v>24500</v>
      </c>
      <c r="G14">
        <v>24900</v>
      </c>
      <c r="H14">
        <v>25500</v>
      </c>
      <c r="I14">
        <v>26200</v>
      </c>
      <c r="J14">
        <v>26900</v>
      </c>
      <c r="K14">
        <v>27700</v>
      </c>
    </row>
    <row r="15" spans="1:11" x14ac:dyDescent="0.25">
      <c r="A15">
        <v>12</v>
      </c>
      <c r="B15">
        <v>21700</v>
      </c>
      <c r="C15">
        <v>22000</v>
      </c>
      <c r="D15">
        <v>22900</v>
      </c>
      <c r="E15">
        <v>24900</v>
      </c>
      <c r="F15">
        <v>25200</v>
      </c>
      <c r="G15">
        <v>25600</v>
      </c>
      <c r="H15">
        <v>26300</v>
      </c>
      <c r="I15">
        <v>27000</v>
      </c>
      <c r="J15">
        <v>27700</v>
      </c>
      <c r="K15">
        <v>28500</v>
      </c>
    </row>
    <row r="16" spans="1:11" x14ac:dyDescent="0.25">
      <c r="A16">
        <v>13</v>
      </c>
      <c r="B16">
        <v>22400</v>
      </c>
      <c r="C16">
        <v>22700</v>
      </c>
      <c r="D16">
        <v>23600</v>
      </c>
      <c r="E16">
        <v>25600</v>
      </c>
      <c r="F16">
        <v>26000</v>
      </c>
      <c r="G16">
        <v>26400</v>
      </c>
      <c r="H16">
        <v>27100</v>
      </c>
      <c r="I16">
        <v>27800</v>
      </c>
      <c r="J16">
        <v>28500</v>
      </c>
      <c r="K16">
        <v>29400</v>
      </c>
    </row>
    <row r="17" spans="1:11" x14ac:dyDescent="0.25">
      <c r="A17">
        <v>14</v>
      </c>
      <c r="B17">
        <v>23100</v>
      </c>
      <c r="C17">
        <v>23400</v>
      </c>
      <c r="D17">
        <v>24300</v>
      </c>
      <c r="E17">
        <v>26400</v>
      </c>
      <c r="F17">
        <v>26800</v>
      </c>
      <c r="G17">
        <v>27200</v>
      </c>
      <c r="H17">
        <v>27900</v>
      </c>
      <c r="I17">
        <v>28600</v>
      </c>
      <c r="J17">
        <v>29400</v>
      </c>
      <c r="K17">
        <v>30300</v>
      </c>
    </row>
    <row r="18" spans="1:11" x14ac:dyDescent="0.25">
      <c r="A18">
        <v>15</v>
      </c>
      <c r="B18">
        <v>23800</v>
      </c>
      <c r="C18">
        <v>24100</v>
      </c>
      <c r="D18">
        <v>25000</v>
      </c>
      <c r="E18">
        <v>27200</v>
      </c>
      <c r="F18">
        <v>27600</v>
      </c>
      <c r="G18">
        <v>28000</v>
      </c>
      <c r="H18">
        <v>28700</v>
      </c>
      <c r="I18">
        <v>29500</v>
      </c>
      <c r="J18">
        <v>30300</v>
      </c>
      <c r="K18">
        <v>31200</v>
      </c>
    </row>
    <row r="19" spans="1:11" x14ac:dyDescent="0.25">
      <c r="A19">
        <v>16</v>
      </c>
      <c r="B19">
        <v>24500</v>
      </c>
      <c r="C19">
        <v>24800</v>
      </c>
      <c r="D19">
        <v>25800</v>
      </c>
      <c r="E19">
        <v>28000</v>
      </c>
      <c r="F19">
        <v>28400</v>
      </c>
      <c r="G19">
        <v>28800</v>
      </c>
      <c r="H19">
        <v>29600</v>
      </c>
      <c r="I19">
        <v>30400</v>
      </c>
      <c r="J19">
        <v>31200</v>
      </c>
      <c r="K19">
        <v>32100</v>
      </c>
    </row>
    <row r="20" spans="1:11" x14ac:dyDescent="0.25">
      <c r="A20">
        <v>17</v>
      </c>
      <c r="B20">
        <v>25200</v>
      </c>
      <c r="C20">
        <v>25500</v>
      </c>
      <c r="D20">
        <v>26600</v>
      </c>
      <c r="E20">
        <v>28800</v>
      </c>
      <c r="F20">
        <v>29300</v>
      </c>
      <c r="G20">
        <v>29700</v>
      </c>
      <c r="H20">
        <v>30500</v>
      </c>
      <c r="I20">
        <v>31300</v>
      </c>
      <c r="J20">
        <v>32100</v>
      </c>
      <c r="K20">
        <v>33100</v>
      </c>
    </row>
    <row r="21" spans="1:11" x14ac:dyDescent="0.25">
      <c r="A21">
        <v>18</v>
      </c>
      <c r="B21">
        <v>26000</v>
      </c>
      <c r="C21">
        <v>26300</v>
      </c>
      <c r="D21">
        <v>27400</v>
      </c>
      <c r="E21">
        <v>29700</v>
      </c>
      <c r="F21">
        <v>30200</v>
      </c>
      <c r="G21">
        <v>30600</v>
      </c>
      <c r="H21">
        <v>31400</v>
      </c>
      <c r="I21">
        <v>32200</v>
      </c>
      <c r="J21">
        <v>33100</v>
      </c>
      <c r="K21">
        <v>34100</v>
      </c>
    </row>
    <row r="22" spans="1:11" x14ac:dyDescent="0.25">
      <c r="A22">
        <v>19</v>
      </c>
      <c r="B22">
        <v>26800</v>
      </c>
      <c r="C22">
        <v>27100</v>
      </c>
      <c r="D22">
        <v>28200</v>
      </c>
      <c r="E22">
        <v>30600</v>
      </c>
      <c r="F22">
        <v>31100</v>
      </c>
      <c r="G22">
        <v>31500</v>
      </c>
      <c r="H22">
        <v>32300</v>
      </c>
      <c r="I22">
        <v>33200</v>
      </c>
      <c r="J22">
        <v>34100</v>
      </c>
      <c r="K22">
        <v>35100</v>
      </c>
    </row>
    <row r="23" spans="1:11" x14ac:dyDescent="0.25">
      <c r="A23">
        <v>20</v>
      </c>
      <c r="B23">
        <v>27600</v>
      </c>
      <c r="C23">
        <v>27900</v>
      </c>
      <c r="D23">
        <v>29000</v>
      </c>
      <c r="E23">
        <v>31500</v>
      </c>
      <c r="F23">
        <v>32000</v>
      </c>
      <c r="G23">
        <v>32400</v>
      </c>
      <c r="H23">
        <v>33300</v>
      </c>
      <c r="I23">
        <v>34200</v>
      </c>
      <c r="J23">
        <v>35100</v>
      </c>
      <c r="K23">
        <v>36200</v>
      </c>
    </row>
    <row r="24" spans="1:11" x14ac:dyDescent="0.25">
      <c r="A24">
        <v>21</v>
      </c>
      <c r="B24">
        <v>28400</v>
      </c>
      <c r="C24">
        <v>28700</v>
      </c>
      <c r="D24">
        <v>29900</v>
      </c>
      <c r="E24">
        <v>32400</v>
      </c>
      <c r="F24">
        <v>33000</v>
      </c>
      <c r="G24">
        <v>33400</v>
      </c>
      <c r="H24">
        <v>34300</v>
      </c>
      <c r="I24">
        <v>35200</v>
      </c>
      <c r="J24">
        <v>36200</v>
      </c>
      <c r="K24">
        <v>37300</v>
      </c>
    </row>
    <row r="25" spans="1:11" x14ac:dyDescent="0.25">
      <c r="A25">
        <v>22</v>
      </c>
      <c r="B25">
        <v>29300</v>
      </c>
      <c r="C25">
        <v>29600</v>
      </c>
      <c r="D25">
        <v>30800</v>
      </c>
      <c r="E25">
        <v>33400</v>
      </c>
      <c r="F25">
        <v>34000</v>
      </c>
      <c r="G25">
        <v>34400</v>
      </c>
      <c r="H25">
        <v>35300</v>
      </c>
      <c r="I25">
        <v>36300</v>
      </c>
      <c r="J25">
        <v>37300</v>
      </c>
      <c r="K25">
        <v>38400</v>
      </c>
    </row>
    <row r="26" spans="1:11" x14ac:dyDescent="0.25">
      <c r="A26">
        <v>23</v>
      </c>
      <c r="B26">
        <v>30200</v>
      </c>
      <c r="C26">
        <v>30500</v>
      </c>
      <c r="D26">
        <v>31700</v>
      </c>
      <c r="E26">
        <v>34400</v>
      </c>
      <c r="F26">
        <v>35000</v>
      </c>
      <c r="G26">
        <v>35400</v>
      </c>
      <c r="H26">
        <v>36400</v>
      </c>
      <c r="I26">
        <v>37400</v>
      </c>
      <c r="J26">
        <v>38400</v>
      </c>
      <c r="K26">
        <v>39600</v>
      </c>
    </row>
    <row r="27" spans="1:11" x14ac:dyDescent="0.25">
      <c r="A27">
        <v>24</v>
      </c>
      <c r="B27">
        <v>31100</v>
      </c>
      <c r="C27">
        <v>31400</v>
      </c>
      <c r="D27">
        <v>32700</v>
      </c>
      <c r="E27">
        <v>35400</v>
      </c>
      <c r="F27">
        <v>36100</v>
      </c>
      <c r="G27">
        <v>36500</v>
      </c>
      <c r="H27">
        <v>37500</v>
      </c>
      <c r="I27">
        <v>38500</v>
      </c>
      <c r="J27">
        <v>39600</v>
      </c>
      <c r="K27">
        <v>40800</v>
      </c>
    </row>
    <row r="28" spans="1:11" x14ac:dyDescent="0.25">
      <c r="A28">
        <v>25</v>
      </c>
      <c r="B28">
        <v>32000</v>
      </c>
      <c r="C28">
        <v>32300</v>
      </c>
      <c r="D28">
        <v>33700</v>
      </c>
      <c r="E28">
        <v>36500</v>
      </c>
      <c r="F28">
        <v>37200</v>
      </c>
      <c r="G28">
        <v>37600</v>
      </c>
      <c r="H28">
        <v>38600</v>
      </c>
      <c r="I28">
        <v>39700</v>
      </c>
      <c r="J28">
        <v>40800</v>
      </c>
      <c r="K28">
        <v>42000</v>
      </c>
    </row>
    <row r="29" spans="1:11" x14ac:dyDescent="0.25">
      <c r="A29">
        <v>26</v>
      </c>
      <c r="B29">
        <v>33000</v>
      </c>
      <c r="C29">
        <v>33300</v>
      </c>
      <c r="D29">
        <v>34700</v>
      </c>
      <c r="E29">
        <v>37600</v>
      </c>
      <c r="F29">
        <v>38300</v>
      </c>
      <c r="G29">
        <v>38700</v>
      </c>
      <c r="H29">
        <v>39800</v>
      </c>
      <c r="I29">
        <v>40900</v>
      </c>
      <c r="J29">
        <v>42000</v>
      </c>
      <c r="K29">
        <v>43300</v>
      </c>
    </row>
    <row r="30" spans="1:11" x14ac:dyDescent="0.25">
      <c r="A30">
        <v>27</v>
      </c>
      <c r="B30">
        <v>34000</v>
      </c>
      <c r="C30">
        <v>34300</v>
      </c>
      <c r="D30">
        <v>35700</v>
      </c>
      <c r="E30">
        <v>38700</v>
      </c>
      <c r="F30">
        <v>39400</v>
      </c>
      <c r="G30">
        <v>39900</v>
      </c>
      <c r="H30">
        <v>41000</v>
      </c>
      <c r="I30">
        <v>42100</v>
      </c>
      <c r="J30">
        <v>43300</v>
      </c>
      <c r="K30">
        <v>44600</v>
      </c>
    </row>
    <row r="31" spans="1:11" x14ac:dyDescent="0.25">
      <c r="A31">
        <v>28</v>
      </c>
      <c r="B31">
        <v>35000</v>
      </c>
      <c r="C31">
        <v>35300</v>
      </c>
      <c r="D31">
        <v>36800</v>
      </c>
      <c r="E31">
        <v>39900</v>
      </c>
      <c r="F31">
        <v>40600</v>
      </c>
      <c r="G31">
        <v>41100</v>
      </c>
      <c r="H31">
        <v>42200</v>
      </c>
      <c r="I31">
        <v>43400</v>
      </c>
      <c r="J31">
        <v>44600</v>
      </c>
      <c r="K31">
        <v>45900</v>
      </c>
    </row>
    <row r="32" spans="1:11" x14ac:dyDescent="0.25">
      <c r="A32">
        <v>29</v>
      </c>
      <c r="B32">
        <v>36100</v>
      </c>
      <c r="C32">
        <v>36400</v>
      </c>
      <c r="D32">
        <v>37900</v>
      </c>
      <c r="E32">
        <v>41100</v>
      </c>
      <c r="F32">
        <v>41800</v>
      </c>
      <c r="G32">
        <v>42300</v>
      </c>
      <c r="H32">
        <v>43500</v>
      </c>
      <c r="I32">
        <v>44700</v>
      </c>
      <c r="J32">
        <v>45900</v>
      </c>
      <c r="K32">
        <v>47300</v>
      </c>
    </row>
    <row r="33" spans="1:11" x14ac:dyDescent="0.25">
      <c r="A33">
        <v>30</v>
      </c>
      <c r="B33">
        <v>37200</v>
      </c>
      <c r="C33">
        <v>37500</v>
      </c>
      <c r="D33">
        <v>39000</v>
      </c>
      <c r="E33">
        <v>42300</v>
      </c>
      <c r="F33">
        <v>43100</v>
      </c>
      <c r="G33">
        <v>43600</v>
      </c>
      <c r="H33">
        <v>44800</v>
      </c>
      <c r="I33">
        <v>46000</v>
      </c>
      <c r="J33">
        <v>47300</v>
      </c>
      <c r="K33">
        <v>48700</v>
      </c>
    </row>
    <row r="34" spans="1:11" x14ac:dyDescent="0.25">
      <c r="A34">
        <v>31</v>
      </c>
      <c r="B34">
        <v>38300</v>
      </c>
      <c r="C34">
        <v>38600</v>
      </c>
      <c r="D34">
        <v>40200</v>
      </c>
      <c r="E34">
        <v>43600</v>
      </c>
      <c r="F34">
        <v>44400</v>
      </c>
      <c r="G34">
        <v>44900</v>
      </c>
      <c r="H34">
        <v>46100</v>
      </c>
      <c r="I34">
        <v>47400</v>
      </c>
      <c r="J34">
        <v>48700</v>
      </c>
      <c r="K34">
        <v>50200</v>
      </c>
    </row>
    <row r="35" spans="1:11" x14ac:dyDescent="0.25">
      <c r="A35">
        <v>32</v>
      </c>
      <c r="B35">
        <v>39400</v>
      </c>
      <c r="C35">
        <v>39800</v>
      </c>
      <c r="D35">
        <v>41400</v>
      </c>
      <c r="E35">
        <v>44900</v>
      </c>
      <c r="F35">
        <v>45700</v>
      </c>
      <c r="G35">
        <v>46200</v>
      </c>
      <c r="H35">
        <v>47500</v>
      </c>
      <c r="I35">
        <v>48800</v>
      </c>
      <c r="J35">
        <v>50200</v>
      </c>
      <c r="K35">
        <v>51700</v>
      </c>
    </row>
    <row r="36" spans="1:11" x14ac:dyDescent="0.25">
      <c r="A36">
        <v>33</v>
      </c>
      <c r="B36">
        <v>40600</v>
      </c>
      <c r="C36">
        <v>41000</v>
      </c>
      <c r="D36">
        <v>42600</v>
      </c>
      <c r="E36">
        <v>46200</v>
      </c>
      <c r="F36">
        <v>47100</v>
      </c>
      <c r="G36">
        <v>47600</v>
      </c>
      <c r="H36">
        <v>48900</v>
      </c>
      <c r="I36">
        <v>50300</v>
      </c>
      <c r="J36">
        <v>51700</v>
      </c>
      <c r="K36">
        <v>53300</v>
      </c>
    </row>
    <row r="37" spans="1:11" x14ac:dyDescent="0.25">
      <c r="A37">
        <v>34</v>
      </c>
      <c r="B37">
        <v>41800</v>
      </c>
      <c r="C37">
        <v>42200</v>
      </c>
      <c r="D37">
        <v>43900</v>
      </c>
      <c r="E37">
        <v>47600</v>
      </c>
      <c r="F37">
        <v>48500</v>
      </c>
      <c r="G37">
        <v>49000</v>
      </c>
      <c r="H37">
        <v>50400</v>
      </c>
      <c r="I37">
        <v>51800</v>
      </c>
      <c r="J37">
        <v>53300</v>
      </c>
      <c r="K37">
        <v>54900</v>
      </c>
    </row>
    <row r="38" spans="1:11" x14ac:dyDescent="0.25">
      <c r="A38">
        <v>35</v>
      </c>
      <c r="B38">
        <v>43100</v>
      </c>
      <c r="C38">
        <v>43500</v>
      </c>
      <c r="D38">
        <v>45200</v>
      </c>
      <c r="E38">
        <v>49000</v>
      </c>
      <c r="F38">
        <v>50000</v>
      </c>
      <c r="G38">
        <v>50500</v>
      </c>
      <c r="H38">
        <v>51900</v>
      </c>
      <c r="I38">
        <v>53400</v>
      </c>
      <c r="J38">
        <v>54900</v>
      </c>
      <c r="K38">
        <v>56500</v>
      </c>
    </row>
    <row r="39" spans="1:11" x14ac:dyDescent="0.25">
      <c r="A39">
        <v>36</v>
      </c>
      <c r="B39">
        <v>44400</v>
      </c>
      <c r="C39">
        <v>44800</v>
      </c>
      <c r="D39">
        <v>46600</v>
      </c>
      <c r="E39">
        <v>50500</v>
      </c>
      <c r="F39">
        <v>51500</v>
      </c>
      <c r="G39">
        <v>52000</v>
      </c>
      <c r="H39">
        <v>53500</v>
      </c>
      <c r="I39">
        <v>55000</v>
      </c>
      <c r="J39">
        <v>56500</v>
      </c>
      <c r="K39">
        <v>58200</v>
      </c>
    </row>
    <row r="40" spans="1:11" x14ac:dyDescent="0.25">
      <c r="A40">
        <v>37</v>
      </c>
      <c r="B40">
        <v>45700</v>
      </c>
      <c r="C40">
        <v>46100</v>
      </c>
      <c r="D40">
        <v>48000</v>
      </c>
      <c r="E40">
        <v>52000</v>
      </c>
      <c r="F40">
        <v>53000</v>
      </c>
      <c r="G40">
        <v>53600</v>
      </c>
      <c r="H40">
        <v>55100</v>
      </c>
      <c r="I40">
        <v>56700</v>
      </c>
      <c r="J40">
        <v>58200</v>
      </c>
      <c r="K40">
        <v>59900</v>
      </c>
    </row>
    <row r="41" spans="1:11" x14ac:dyDescent="0.25">
      <c r="A41">
        <v>38</v>
      </c>
      <c r="B41">
        <v>47100</v>
      </c>
      <c r="C41">
        <v>47500</v>
      </c>
      <c r="D41">
        <v>49400</v>
      </c>
      <c r="E41">
        <v>53600</v>
      </c>
      <c r="F41">
        <v>54600</v>
      </c>
      <c r="G41">
        <v>55200</v>
      </c>
      <c r="H41">
        <v>56800</v>
      </c>
      <c r="I41">
        <v>58400</v>
      </c>
      <c r="J41">
        <v>59900</v>
      </c>
      <c r="K41">
        <v>61700</v>
      </c>
    </row>
    <row r="42" spans="1:11" x14ac:dyDescent="0.25">
      <c r="A42">
        <v>39</v>
      </c>
      <c r="B42">
        <v>48500</v>
      </c>
      <c r="C42">
        <v>48900</v>
      </c>
      <c r="D42">
        <v>50900</v>
      </c>
      <c r="E42">
        <v>55200</v>
      </c>
      <c r="F42">
        <v>56200</v>
      </c>
      <c r="G42">
        <v>56900</v>
      </c>
      <c r="H42">
        <v>58500</v>
      </c>
      <c r="I42">
        <v>60200</v>
      </c>
      <c r="J42">
        <v>61700</v>
      </c>
      <c r="K42">
        <v>63600</v>
      </c>
    </row>
    <row r="43" spans="1:11" x14ac:dyDescent="0.25">
      <c r="A43">
        <v>40</v>
      </c>
      <c r="B43">
        <v>50000</v>
      </c>
      <c r="C43">
        <v>50400</v>
      </c>
      <c r="D43">
        <v>52400</v>
      </c>
      <c r="E43">
        <v>56900</v>
      </c>
      <c r="F43">
        <v>57900</v>
      </c>
      <c r="G43">
        <v>58600</v>
      </c>
      <c r="H43">
        <v>60300</v>
      </c>
      <c r="I43">
        <v>62000</v>
      </c>
      <c r="J43">
        <v>63600</v>
      </c>
      <c r="K43">
        <v>65500</v>
      </c>
    </row>
  </sheetData>
  <mergeCells count="1">
    <mergeCell ref="E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view="pageLayout" zoomScaleNormal="100" zoomScaleSheetLayoutView="100" workbookViewId="0">
      <selection activeCell="B3" sqref="B3"/>
    </sheetView>
  </sheetViews>
  <sheetFormatPr defaultRowHeight="18.75" x14ac:dyDescent="0.25"/>
  <cols>
    <col min="1" max="1" width="3.7109375" style="3" customWidth="1"/>
    <col min="2" max="2" width="41.42578125" style="6" customWidth="1"/>
    <col min="3" max="3" width="3.42578125" style="4" customWidth="1"/>
    <col min="4" max="4" width="29.140625" style="5" customWidth="1"/>
    <col min="5" max="5" width="16" style="2" customWidth="1"/>
    <col min="6" max="16384" width="9.140625" style="2"/>
  </cols>
  <sheetData>
    <row r="1" spans="1:6" ht="18.75" customHeight="1" x14ac:dyDescent="0.3">
      <c r="A1" s="35" t="s">
        <v>81</v>
      </c>
      <c r="B1" s="35"/>
      <c r="C1" s="35"/>
      <c r="D1" s="35"/>
      <c r="E1" s="15"/>
      <c r="F1" s="1"/>
    </row>
    <row r="2" spans="1:6" ht="42" customHeight="1" x14ac:dyDescent="0.3">
      <c r="A2" s="36" t="s">
        <v>105</v>
      </c>
      <c r="B2" s="36"/>
      <c r="C2" s="36"/>
      <c r="D2" s="36"/>
      <c r="E2" s="36"/>
      <c r="F2" s="1"/>
    </row>
    <row r="3" spans="1:6" ht="30.75" customHeight="1" x14ac:dyDescent="0.25">
      <c r="A3" s="16">
        <v>1</v>
      </c>
      <c r="B3" s="17" t="s">
        <v>63</v>
      </c>
      <c r="C3" s="18" t="s">
        <v>61</v>
      </c>
      <c r="D3" s="12"/>
      <c r="E3" s="19"/>
    </row>
    <row r="4" spans="1:6" ht="39.75" customHeight="1" x14ac:dyDescent="0.25">
      <c r="A4" s="16">
        <v>2</v>
      </c>
      <c r="B4" s="17" t="s">
        <v>107</v>
      </c>
      <c r="C4" s="18" t="s">
        <v>61</v>
      </c>
      <c r="D4" s="12"/>
      <c r="E4" s="19"/>
    </row>
    <row r="5" spans="1:6" ht="35.25" customHeight="1" x14ac:dyDescent="0.25">
      <c r="A5" s="16">
        <v>3</v>
      </c>
      <c r="B5" s="17" t="s">
        <v>64</v>
      </c>
      <c r="C5" s="18" t="s">
        <v>61</v>
      </c>
      <c r="D5" s="12"/>
      <c r="E5" s="19"/>
    </row>
    <row r="6" spans="1:6" ht="39" customHeight="1" x14ac:dyDescent="0.25">
      <c r="A6" s="16">
        <v>4</v>
      </c>
      <c r="B6" s="17" t="s">
        <v>76</v>
      </c>
      <c r="C6" s="18" t="s">
        <v>61</v>
      </c>
      <c r="D6" s="12">
        <v>19080</v>
      </c>
      <c r="E6" s="19"/>
    </row>
    <row r="7" spans="1:6" ht="39" customHeight="1" x14ac:dyDescent="0.25">
      <c r="A7" s="16"/>
      <c r="B7" s="17" t="s">
        <v>67</v>
      </c>
      <c r="C7" s="18" t="s">
        <v>61</v>
      </c>
      <c r="D7" s="28" t="s">
        <v>87</v>
      </c>
      <c r="E7" s="19"/>
    </row>
    <row r="8" spans="1:6" ht="39" customHeight="1" x14ac:dyDescent="0.25">
      <c r="A8" s="16"/>
      <c r="B8" s="17" t="s">
        <v>66</v>
      </c>
      <c r="C8" s="18" t="s">
        <v>61</v>
      </c>
      <c r="D8" s="12">
        <v>4700</v>
      </c>
      <c r="E8" s="19"/>
    </row>
    <row r="9" spans="1:6" ht="26.25" customHeight="1" x14ac:dyDescent="0.25">
      <c r="A9" s="16">
        <v>5</v>
      </c>
      <c r="B9" s="17" t="s">
        <v>68</v>
      </c>
      <c r="C9" s="18"/>
      <c r="D9" s="12"/>
      <c r="E9" s="19"/>
    </row>
    <row r="10" spans="1:6" ht="39" customHeight="1" x14ac:dyDescent="0.25">
      <c r="A10" s="20" t="s">
        <v>65</v>
      </c>
      <c r="B10" s="17" t="s">
        <v>96</v>
      </c>
      <c r="C10" s="18" t="s">
        <v>61</v>
      </c>
      <c r="D10" s="12"/>
      <c r="E10" s="19"/>
    </row>
    <row r="11" spans="1:6" ht="39" customHeight="1" x14ac:dyDescent="0.25">
      <c r="A11" s="16"/>
      <c r="B11" s="17" t="s">
        <v>69</v>
      </c>
      <c r="C11" s="18" t="s">
        <v>61</v>
      </c>
      <c r="D11" s="26">
        <f>D6</f>
        <v>19080</v>
      </c>
      <c r="E11" s="27"/>
    </row>
    <row r="12" spans="1:6" ht="29.25" customHeight="1" x14ac:dyDescent="0.25">
      <c r="A12" s="16"/>
      <c r="B12" s="17" t="s">
        <v>70</v>
      </c>
      <c r="C12" s="18" t="s">
        <v>61</v>
      </c>
      <c r="D12" s="26">
        <f>D8</f>
        <v>4700</v>
      </c>
      <c r="E12" s="27"/>
    </row>
    <row r="13" spans="1:6" ht="42.75" customHeight="1" x14ac:dyDescent="0.25">
      <c r="A13" s="20" t="s">
        <v>62</v>
      </c>
      <c r="B13" s="17" t="s">
        <v>71</v>
      </c>
      <c r="C13" s="18" t="s">
        <v>61</v>
      </c>
      <c r="D13" s="26">
        <f>ROUND((D11+D12)*125/100,0)</f>
        <v>29725</v>
      </c>
      <c r="E13" s="27"/>
    </row>
    <row r="14" spans="1:6" ht="49.5" customHeight="1" x14ac:dyDescent="0.25">
      <c r="A14" s="20" t="s">
        <v>72</v>
      </c>
      <c r="B14" s="17" t="s">
        <v>73</v>
      </c>
      <c r="C14" s="18" t="s">
        <v>61</v>
      </c>
      <c r="D14" s="26">
        <f>SUM(D11:D13)</f>
        <v>53505</v>
      </c>
      <c r="E14" s="27"/>
    </row>
    <row r="15" spans="1:6" ht="74.25" customHeight="1" x14ac:dyDescent="0.25">
      <c r="A15" s="16">
        <v>6</v>
      </c>
      <c r="B15" s="17" t="s">
        <v>80</v>
      </c>
      <c r="C15" s="18" t="s">
        <v>61</v>
      </c>
      <c r="D15" s="26">
        <f>D11+D12</f>
        <v>23780</v>
      </c>
      <c r="E15" s="27"/>
    </row>
    <row r="16" spans="1:6" ht="77.25" customHeight="1" x14ac:dyDescent="0.25">
      <c r="A16" s="16">
        <v>7</v>
      </c>
      <c r="B16" s="17" t="s">
        <v>74</v>
      </c>
      <c r="C16" s="18" t="s">
        <v>61</v>
      </c>
      <c r="D16" s="26">
        <f>HLOOKUP(D12,'pb2'!B1:AC2,2)</f>
        <v>17</v>
      </c>
      <c r="E16" s="27"/>
    </row>
    <row r="17" spans="1:5" ht="55.5" customHeight="1" x14ac:dyDescent="0.25">
      <c r="A17" s="16">
        <v>8</v>
      </c>
      <c r="B17" s="17" t="s">
        <v>78</v>
      </c>
      <c r="C17" s="18" t="s">
        <v>61</v>
      </c>
      <c r="D17" s="26">
        <f>ROUND(D15*2.57,0)</f>
        <v>61115</v>
      </c>
      <c r="E17" s="27"/>
    </row>
    <row r="18" spans="1:5" ht="71.25" customHeight="1" x14ac:dyDescent="0.25">
      <c r="A18" s="16">
        <v>9</v>
      </c>
      <c r="B18" s="17" t="s">
        <v>77</v>
      </c>
      <c r="C18" s="18" t="s">
        <v>61</v>
      </c>
      <c r="D18" s="29">
        <f>IF(D16=11,SMALL('pb2'!L:L,COUNTIF('pb2'!L:L,"&lt;"&amp;D17)+1),IF(D16=12,SMALL('pb2'!M:M,COUNTIF('pb2'!M:M,"&lt;"&amp;D17)+1),IF(D16=13,SMALL('pb2'!N:N,COUNTIF('pb2'!N:N,"&lt;"&amp;D17)+1),IF(D16=14,SMALL('pb2'!O:O,COUNTIF('pb2'!O:O,"&lt;"&amp;D17)+1),IF(D16=15,SMALL('pb2'!P:P,COUNTIF('pb2'!P:P,"&lt;"&amp;D17)+1),IF(D16=16,SMALL('pb2'!Q:Q,COUNTIF('pb2'!Q:Q,"&lt;"&amp;D17)+1),IF(D16=17,SMALL('pb2'!R:R,COUNTIF('pb2'!R:R,"&lt;"&amp;D17)+1),IF(D16=18,SMALL('pb2'!S:S,COUNTIF('pb2'!S:S,"&lt;"&amp;D17)+1),IF(D16=19,SMALL('pb2'!T:T,COUNTIF('pb2'!T:T,"&lt;"&amp;D17)+1),IF(D16=20,SMALL('pb2'!U:U,COUNTIF('pb2'!U:U,"&lt;"&amp;D17)+1),IF(D16=1,SMALL('pb2'!B:B,COUNTIF('pb2'!B:B,"&lt;"&amp;D17)+1),IF(D16=2,SMALL('pb2'!C:C,COUNTIF('pb2'!C:C,"&lt;"&amp;D17)+1),IF(D16=3,SMALL('pb2'!D:D,COUNTIF('pb2'!D:D,"&lt;"&amp;D17)+1),IF(D16=4,SMALL('pb2'!E:E,COUNTIF('pb2'!E:E,"&lt;"&amp;D17)+1),IF(D16=5,SMALL('pb2'!F:F,COUNTIF('pb2'!F:F,"&lt;"&amp;D17)+1),IF(D16=6,SMALL('pb2'!G:G,COUNTIF('pb2'!G:G,"&lt;"&amp;D17)+1),IF(D16=7,SMALL('pb2'!H:H,COUNTIF('pb2'!H:H,"&lt;"&amp;D17)+1),IF(D16=8,SMALL('pb2'!I:I,COUNTIF('pb2'!I:I,"&lt;"&amp;D17)+1),IF(D16=9,SMALL('pb2'!J:J,COUNTIF('pb2'!J:J,"&lt;"&amp;D17)+1),IF(D16=10,SMALL('pb2'!K:K,COUNTIF('pb2'!K:K,"&lt;"&amp;D17)+1),IF(D16=21,SMALL('pb2'!V:V,COUNTIF('pb2'!V:V,"&lt;"&amp;D17)+1),IF(D16=22,SMALL('pb2'!W:W,COUNTIF('pb2'!W:W,"&lt;"&amp;D17)+1),IF(D16=23,SMALL('pb2'!X:X,COUNTIF('pb2'!X:X,"&lt;"&amp;D17)+1),IF(D16=24,SMALL('pb2'!Y:Y,COUNTIF('pb2'!Y:Y,"&lt;"&amp;D17)+1),IF(D16=25,SMALL('pb2'!Z:Z,COUNTIF('pb2'!Z:Z,"&lt;"&amp;D17)+1),IF(D16=26,SMALL('pb2'!AA:AA,COUNTIF('pb2'!AA:AA,"&lt;"&amp;D17)+1),IF(D16=27,SMALL('pb2'!AB:AB,COUNTIF('pb2'!AB:AB,"&lt;"&amp;D17)+1),0)))))))))))))))))))))))))))</f>
        <v>62500</v>
      </c>
      <c r="E18" s="27"/>
    </row>
    <row r="19" spans="1:5" ht="49.5" customHeight="1" x14ac:dyDescent="0.25">
      <c r="A19" s="16">
        <v>10</v>
      </c>
      <c r="B19" s="17" t="s">
        <v>75</v>
      </c>
      <c r="C19" s="18" t="s">
        <v>61</v>
      </c>
      <c r="D19" s="26">
        <f>D18</f>
        <v>62500</v>
      </c>
      <c r="E19" s="27"/>
    </row>
    <row r="20" spans="1:5" ht="39" customHeight="1" x14ac:dyDescent="0.25">
      <c r="A20" s="16">
        <v>11</v>
      </c>
      <c r="B20" s="17" t="s">
        <v>79</v>
      </c>
      <c r="C20" s="18" t="s">
        <v>61</v>
      </c>
      <c r="D20" s="26"/>
      <c r="E20" s="27"/>
    </row>
    <row r="21" spans="1:5" ht="60.75" customHeight="1" x14ac:dyDescent="0.25">
      <c r="A21" s="16">
        <v>12</v>
      </c>
      <c r="B21" s="17" t="s">
        <v>109</v>
      </c>
      <c r="C21" s="18" t="s">
        <v>61</v>
      </c>
      <c r="D21" s="26"/>
      <c r="E21" s="27"/>
    </row>
    <row r="22" spans="1:5" ht="47.25" customHeight="1" x14ac:dyDescent="0.25">
      <c r="A22" s="16"/>
      <c r="B22" s="17" t="s">
        <v>106</v>
      </c>
      <c r="C22" s="18"/>
      <c r="D22" s="38" t="s">
        <v>84</v>
      </c>
      <c r="E22" s="38"/>
    </row>
    <row r="23" spans="1:5" x14ac:dyDescent="0.25">
      <c r="A23" s="16"/>
      <c r="B23" s="21"/>
      <c r="C23" s="18" t="s">
        <v>61</v>
      </c>
      <c r="D23" s="12">
        <f>IF(E23="NORMAL INCRIMENT",D19+ROUND(D19*3/100,-2),IF(E23="INCENTIVE",D19+ROUND(D19*3/100,-2)+ROUND((D19+ROUND(D19*3/100,-2))*3/100,-2),D19+ROUND(D19*3/100,-2)+ROUND((D19+ROUND(D19*3/100,-2))*3/100,-2)))</f>
        <v>64400</v>
      </c>
      <c r="E23" s="33" t="s">
        <v>110</v>
      </c>
    </row>
    <row r="24" spans="1:5" x14ac:dyDescent="0.25">
      <c r="A24" s="16"/>
      <c r="B24" s="21"/>
      <c r="C24" s="18" t="s">
        <v>61</v>
      </c>
      <c r="D24" s="12">
        <f>IF(E24="NORMAL INCRIMENT",D23+ROUND(D23*3/100,-2),IF(E24="INCENTIVE",D23+ROUND(D23*3/100,-2)+ROUND((D23+ROUND(D23*3/100,-2))*3/100,-2),D23+ROUND(D23*3/100,-2)+ROUND((D23+ROUND(D23*3/100,-2))*3/100,-2)))</f>
        <v>66300</v>
      </c>
      <c r="E24" s="33" t="s">
        <v>110</v>
      </c>
    </row>
    <row r="25" spans="1:5" x14ac:dyDescent="0.25">
      <c r="A25" s="16"/>
      <c r="B25" s="21"/>
      <c r="C25" s="18" t="s">
        <v>61</v>
      </c>
      <c r="D25" s="12">
        <f t="shared" ref="D25:D28" si="0">IF(E25="NORMAL INCRIMENT",D24+ROUND(D24*3/100,-2),IF(E25="INCENTIVE",D24+ROUND(D24*3/100,-2)+ROUND((D24+ROUND(D24*3/100,-2))*3/100,-2),D24+ROUND(D24*3/100,-2)+ROUND((D24+ROUND(D24*3/100,-2))*3/100,-2)))</f>
        <v>70300</v>
      </c>
      <c r="E25" s="33" t="s">
        <v>120</v>
      </c>
    </row>
    <row r="26" spans="1:5" x14ac:dyDescent="0.25">
      <c r="A26" s="16"/>
      <c r="B26" s="21"/>
      <c r="C26" s="18" t="s">
        <v>61</v>
      </c>
      <c r="D26" s="12">
        <f>IF(E26="NORMAL INCRIMENT",D25+ROUND(D25*3/100,-2),IF(E26="INCENTIVE",D25+ROUND(D25*3/100,-2)+ROUND((D25+ROUND(D25*3/100,-2))*3/100,-2),D25+ROUND(D25*3/100,-2)+ROUND((D25+ROUND(D25*3/100,-2))*3/100,-2)))</f>
        <v>72400</v>
      </c>
      <c r="E26" s="33" t="s">
        <v>110</v>
      </c>
    </row>
    <row r="27" spans="1:5" x14ac:dyDescent="0.25">
      <c r="A27" s="16"/>
      <c r="B27" s="22"/>
      <c r="C27" s="18"/>
      <c r="D27" s="12">
        <f>IF(E27="NORMAL INCRIMENT",D26+ROUND(D26*3/100,-2),IF(E27="INCENTIVE",D26+ROUND(D26*3/100,-2)+ROUND((D26+ROUND(D26*3/100,-2))*3/100,-2),D26+ROUND(D26*3/100,-2)+ROUND((D26+ROUND(D26*3/100,-2))*3/100,-2)))</f>
        <v>74600</v>
      </c>
      <c r="E27" s="33" t="s">
        <v>110</v>
      </c>
    </row>
    <row r="28" spans="1:5" x14ac:dyDescent="0.25">
      <c r="A28" s="16"/>
      <c r="B28" s="22"/>
      <c r="C28" s="18"/>
      <c r="D28" s="12">
        <f t="shared" si="0"/>
        <v>76800</v>
      </c>
      <c r="E28" s="33" t="s">
        <v>110</v>
      </c>
    </row>
    <row r="29" spans="1:5" x14ac:dyDescent="0.25">
      <c r="A29" s="16">
        <v>13</v>
      </c>
      <c r="B29" s="22" t="s">
        <v>82</v>
      </c>
      <c r="C29" s="18"/>
      <c r="D29" s="12"/>
      <c r="E29" s="19"/>
    </row>
    <row r="30" spans="1:5" x14ac:dyDescent="0.25">
      <c r="A30" s="16"/>
      <c r="B30" s="22"/>
      <c r="C30" s="18"/>
      <c r="D30" s="12"/>
      <c r="E30" s="19"/>
    </row>
    <row r="31" spans="1:5" x14ac:dyDescent="0.25">
      <c r="A31" s="16"/>
      <c r="B31" s="22"/>
      <c r="C31" s="18"/>
      <c r="D31" s="12"/>
      <c r="E31" s="19"/>
    </row>
    <row r="32" spans="1:5" x14ac:dyDescent="0.25">
      <c r="A32" s="16"/>
      <c r="B32" s="22"/>
      <c r="C32" s="18"/>
      <c r="D32" s="12"/>
      <c r="E32" s="19"/>
    </row>
    <row r="33" spans="1:5" x14ac:dyDescent="0.25">
      <c r="A33" s="16"/>
      <c r="B33" s="22" t="s">
        <v>83</v>
      </c>
      <c r="C33" s="18"/>
      <c r="D33" s="12"/>
      <c r="E33" s="19"/>
    </row>
    <row r="34" spans="1:5" ht="33" customHeight="1" x14ac:dyDescent="0.25">
      <c r="A34" s="16"/>
      <c r="B34" s="23" t="s">
        <v>108</v>
      </c>
      <c r="C34" s="24"/>
      <c r="D34" s="37" t="s">
        <v>85</v>
      </c>
      <c r="E34" s="37"/>
    </row>
    <row r="35" spans="1:5" x14ac:dyDescent="0.25">
      <c r="A35" s="16"/>
      <c r="B35" s="22"/>
      <c r="C35" s="18"/>
      <c r="D35" s="12"/>
      <c r="E35" s="19"/>
    </row>
    <row r="36" spans="1:5" x14ac:dyDescent="0.25">
      <c r="A36" s="16"/>
      <c r="B36" s="22"/>
      <c r="C36" s="18"/>
      <c r="D36" s="12"/>
      <c r="E36" s="19"/>
    </row>
    <row r="37" spans="1:5" x14ac:dyDescent="0.25">
      <c r="A37" s="16"/>
      <c r="B37" s="22"/>
      <c r="C37" s="18"/>
      <c r="D37" s="12"/>
      <c r="E37" s="19"/>
    </row>
    <row r="38" spans="1:5" x14ac:dyDescent="0.25">
      <c r="A38" s="16"/>
      <c r="B38" s="22"/>
      <c r="C38" s="18"/>
      <c r="D38" s="12"/>
      <c r="E38" s="19"/>
    </row>
    <row r="39" spans="1:5" x14ac:dyDescent="0.25">
      <c r="A39" s="16"/>
      <c r="B39" s="22"/>
      <c r="C39" s="18"/>
      <c r="D39" s="12"/>
      <c r="E39" s="19"/>
    </row>
    <row r="40" spans="1:5" x14ac:dyDescent="0.25">
      <c r="A40" s="16"/>
      <c r="B40" s="22"/>
      <c r="C40" s="18"/>
      <c r="D40" s="12"/>
      <c r="E40" s="19"/>
    </row>
    <row r="41" spans="1:5" x14ac:dyDescent="0.25">
      <c r="A41" s="16"/>
      <c r="B41" s="22"/>
      <c r="C41" s="18"/>
      <c r="D41" s="12"/>
      <c r="E41" s="19"/>
    </row>
    <row r="42" spans="1:5" x14ac:dyDescent="0.25">
      <c r="A42" s="16"/>
      <c r="B42" s="22"/>
      <c r="C42" s="18"/>
      <c r="D42" s="12"/>
      <c r="E42" s="19"/>
    </row>
    <row r="43" spans="1:5" x14ac:dyDescent="0.25">
      <c r="A43" s="16"/>
      <c r="B43" s="22"/>
      <c r="C43" s="18"/>
      <c r="D43" s="12"/>
      <c r="E43" s="19"/>
    </row>
    <row r="44" spans="1:5" x14ac:dyDescent="0.25">
      <c r="A44" s="16"/>
      <c r="B44" s="22"/>
      <c r="C44" s="18"/>
      <c r="D44" s="12"/>
      <c r="E44" s="19"/>
    </row>
    <row r="45" spans="1:5" x14ac:dyDescent="0.25">
      <c r="A45" s="16"/>
      <c r="B45" s="22"/>
      <c r="C45" s="18"/>
      <c r="D45" s="12"/>
      <c r="E45" s="19"/>
    </row>
    <row r="46" spans="1:5" x14ac:dyDescent="0.25">
      <c r="A46" s="16"/>
      <c r="B46" s="22"/>
      <c r="C46" s="18"/>
      <c r="D46" s="12"/>
      <c r="E46" s="19"/>
    </row>
    <row r="47" spans="1:5" x14ac:dyDescent="0.25">
      <c r="A47" s="16"/>
      <c r="B47" s="22"/>
      <c r="C47" s="18"/>
      <c r="D47" s="12"/>
      <c r="E47" s="19"/>
    </row>
    <row r="48" spans="1:5" x14ac:dyDescent="0.25">
      <c r="A48" s="16"/>
      <c r="B48" s="22"/>
      <c r="C48" s="18"/>
      <c r="D48" s="12"/>
      <c r="E48" s="19"/>
    </row>
    <row r="49" spans="1:5" x14ac:dyDescent="0.25">
      <c r="A49" s="16"/>
      <c r="B49" s="22"/>
      <c r="C49" s="18"/>
      <c r="D49" s="12"/>
      <c r="E49" s="19"/>
    </row>
    <row r="50" spans="1:5" x14ac:dyDescent="0.25">
      <c r="A50" s="16"/>
      <c r="B50" s="22"/>
      <c r="C50" s="18"/>
      <c r="D50" s="12"/>
      <c r="E50" s="19"/>
    </row>
    <row r="51" spans="1:5" x14ac:dyDescent="0.25">
      <c r="A51" s="16"/>
      <c r="B51" s="25" t="s">
        <v>95</v>
      </c>
      <c r="C51" s="18"/>
      <c r="D51" s="12"/>
      <c r="E51" s="19"/>
    </row>
    <row r="52" spans="1:5" x14ac:dyDescent="0.25">
      <c r="A52" s="16"/>
      <c r="B52" s="22" t="s">
        <v>119</v>
      </c>
      <c r="C52" s="18"/>
      <c r="D52" s="12">
        <v>67000</v>
      </c>
      <c r="E52" s="19"/>
    </row>
    <row r="53" spans="1:5" x14ac:dyDescent="0.25">
      <c r="A53" s="16"/>
      <c r="B53" s="22" t="s">
        <v>102</v>
      </c>
      <c r="C53" s="18"/>
      <c r="D53" s="12" t="s">
        <v>90</v>
      </c>
      <c r="E53" s="19"/>
    </row>
    <row r="54" spans="1:5" ht="27.75" customHeight="1" x14ac:dyDescent="0.25">
      <c r="A54" s="16"/>
      <c r="B54" s="22" t="s">
        <v>94</v>
      </c>
      <c r="C54" s="18"/>
      <c r="D54" s="26">
        <f>Sheet8!C23</f>
        <v>8300</v>
      </c>
      <c r="E54" s="19"/>
    </row>
    <row r="55" spans="1:5" x14ac:dyDescent="0.25">
      <c r="A55" s="16"/>
      <c r="B55" s="22"/>
      <c r="C55" s="18"/>
      <c r="D55" s="12"/>
      <c r="E55" s="19"/>
    </row>
    <row r="56" spans="1:5" x14ac:dyDescent="0.25">
      <c r="A56" s="16"/>
      <c r="B56" s="22" t="s">
        <v>104</v>
      </c>
      <c r="C56" s="18"/>
      <c r="D56" s="12" t="s">
        <v>103</v>
      </c>
      <c r="E56" s="19"/>
    </row>
    <row r="57" spans="1:5" x14ac:dyDescent="0.25">
      <c r="A57" s="16"/>
      <c r="B57" s="22" t="s">
        <v>100</v>
      </c>
      <c r="C57" s="18"/>
      <c r="D57" s="26">
        <f>Sheet8!C24</f>
        <v>1200</v>
      </c>
      <c r="E57" s="19"/>
    </row>
    <row r="58" spans="1:5" x14ac:dyDescent="0.25">
      <c r="A58" s="16"/>
      <c r="B58" s="22"/>
      <c r="C58" s="18"/>
      <c r="D58" s="12"/>
      <c r="E58" s="19"/>
    </row>
    <row r="59" spans="1:5" x14ac:dyDescent="0.25">
      <c r="B59" s="6" t="s">
        <v>117</v>
      </c>
      <c r="D59" s="5">
        <f>ROUND(D52*5/100,0)</f>
        <v>3350</v>
      </c>
    </row>
    <row r="60" spans="1:5" x14ac:dyDescent="0.25">
      <c r="B60" s="6" t="s">
        <v>118</v>
      </c>
      <c r="D60" s="5">
        <v>300</v>
      </c>
    </row>
    <row r="61" spans="1:5" x14ac:dyDescent="0.25">
      <c r="D61" s="5">
        <f>D52+D54+D57+D59+D60</f>
        <v>80150</v>
      </c>
    </row>
  </sheetData>
  <sheetProtection algorithmName="SHA-512" hashValue="SC96aqXgx/lzKnkO5IcmRT8oIB+t0FJ3VTMJv+ULkp2YgpsDOYQ3+ovxkgN8dt6sIai5BOqzxykBFHeTyDnoFw==" saltValue="Tl8xlva0O6uWbjQQYcHWwg==" spinCount="100000" sheet="1" objects="1" scenarios="1"/>
  <mergeCells count="4">
    <mergeCell ref="A1:D1"/>
    <mergeCell ref="A2:E2"/>
    <mergeCell ref="D34:E34"/>
    <mergeCell ref="D22:E22"/>
  </mergeCells>
  <conditionalFormatting sqref="E23:E28">
    <cfRule type="cellIs" dxfId="0" priority="2" operator="equal">
      <formula>"NORMAL INCRIMENT"</formula>
    </cfRule>
  </conditionalFormatting>
  <dataValidations xWindow="809" yWindow="275" count="7">
    <dataValidation allowBlank="1" showInputMessage="1" showErrorMessage="1" promptTitle="pay band" prompt="Select  your pay band" sqref="J11:K15"/>
    <dataValidation type="list" allowBlank="1" showInputMessage="1" showErrorMessage="1" sqref="G7">
      <formula1>"payband"</formula1>
    </dataValidation>
    <dataValidation type="list" allowBlank="1" showInputMessage="1" showErrorMessage="1" prompt="Select your Pay Band" sqref="D7">
      <formula1>"PB-1A Rs.4800-10000,PB-1 Rs.5200-20200,PB-2 Rs.9300-34800,PB-3 Rs.15600-39100,PB-4 Rs.37400-67000"</formula1>
    </dataValidation>
    <dataValidation type="list" errorStyle="warning" allowBlank="1" showInputMessage="1" showErrorMessage="1" error="PLEASE SELECT CORRECT CITY GRADE" prompt="SELECT" sqref="D53">
      <formula1>CITYGRADE</formula1>
    </dataValidation>
    <dataValidation type="list" allowBlank="1" showInputMessage="1" showErrorMessage="1" sqref="D56">
      <formula1>" Chennai,Coimbatore, Madurai, Salem, Tiruchirappalli, Tirunelveli, Tiruppur,Erode"</formula1>
    </dataValidation>
    <dataValidation allowBlank="1" showInputMessage="1" showErrorMessage="1" prompt="ENTER YOUR BASIC PAY" sqref="D52"/>
    <dataValidation type="list" allowBlank="1" showInputMessage="1" showErrorMessage="1" prompt="SELECT THE INCRIMENT TYPE" sqref="E23:E28">
      <formula1>"NORMAL INCRIMENT,INCENTIVE,SEL.GRADE,SPECIAL GRADE"</formula1>
    </dataValidation>
  </dataValidations>
  <pageMargins left="0.39370078740157483" right="0.39370078740157483" top="0.70866141732283472" bottom="0.70866141732283472" header="0.31496062992125984" footer="0.31496062992125984"/>
  <pageSetup paperSize="9" orientation="portrait" r:id="rId1"/>
  <headerFooter>
    <oddHeader>&amp;L
&amp;C
&amp;G</oddHeader>
    <oddFooter>&amp;C Cteated by T.N.MURALIDHARAN,AEEO,                       EMAIL:       tnmdharanaeeo@gmail.com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C7" sqref="C7"/>
    </sheetView>
  </sheetViews>
  <sheetFormatPr defaultRowHeight="15" x14ac:dyDescent="0.25"/>
  <cols>
    <col min="1" max="1" width="14.42578125" customWidth="1"/>
    <col min="2" max="2" width="10.85546875" customWidth="1"/>
    <col min="4" max="4" width="8.42578125" customWidth="1"/>
  </cols>
  <sheetData>
    <row r="1" spans="1:9" x14ac:dyDescent="0.25">
      <c r="A1" t="s">
        <v>111</v>
      </c>
    </row>
    <row r="2" spans="1:9" x14ac:dyDescent="0.25">
      <c r="E2" s="31"/>
      <c r="F2" s="31">
        <f>C6+D6</f>
        <v>23780</v>
      </c>
      <c r="G2" s="31">
        <f>C7+D7</f>
        <v>24500</v>
      </c>
      <c r="H2" s="31"/>
      <c r="I2" s="31"/>
    </row>
    <row r="3" spans="1:9" x14ac:dyDescent="0.25">
      <c r="E3" s="30"/>
      <c r="F3" s="30">
        <f>HLOOKUP(D6,'pb2'!B1:AC2,2)</f>
        <v>17</v>
      </c>
      <c r="G3" s="30"/>
      <c r="H3" s="30"/>
      <c r="I3" s="30"/>
    </row>
    <row r="4" spans="1:9" x14ac:dyDescent="0.25">
      <c r="E4" s="30"/>
      <c r="F4" s="30">
        <f>ROUND(F2*2.57,0)</f>
        <v>61115</v>
      </c>
      <c r="G4" s="30"/>
      <c r="H4" s="30"/>
      <c r="I4" s="30"/>
    </row>
    <row r="5" spans="1:9" ht="48.75" customHeight="1" x14ac:dyDescent="0.25">
      <c r="A5" s="14" t="s">
        <v>112</v>
      </c>
      <c r="B5" s="14" t="s">
        <v>113</v>
      </c>
      <c r="C5" t="s">
        <v>114</v>
      </c>
      <c r="D5" t="s">
        <v>115</v>
      </c>
      <c r="E5" t="str">
        <f>A6</f>
        <v>31.12.2015</v>
      </c>
      <c r="F5">
        <f>A7</f>
        <v>0</v>
      </c>
      <c r="G5">
        <f>A8</f>
        <v>0</v>
      </c>
      <c r="H5">
        <f>A9</f>
        <v>0</v>
      </c>
    </row>
    <row r="6" spans="1:9" x14ac:dyDescent="0.25">
      <c r="A6" t="s">
        <v>116</v>
      </c>
      <c r="C6">
        <v>19080</v>
      </c>
      <c r="D6">
        <v>4700</v>
      </c>
      <c r="F6" s="32">
        <f>IF(F3=11,SMALL('pb2'!L:L,COUNTIF('pb2'!L:L,"&lt;"&amp;F4)+1),IF(F3=12,SMALL('pb2'!M:M,COUNTIF('pb2'!M:M,"&lt;"&amp;F4)+1),IF(F3=13,SMALL('pb2'!N:N,COUNTIF('pb2'!N:N,"&lt;"&amp;F4)+1),IF(F3=14,SMALL('pb2'!O:O,COUNTIF('pb2'!O:O,"&lt;"&amp;F4)+1),IF(F3=15,SMALL('pb2'!P:P,COUNTIF('pb2'!P:P,"&lt;"&amp;F4)+1),IF(F3=16,SMALL('pb2'!Q:Q,COUNTIF('pb2'!Q:Q,"&lt;"&amp;F4)+1),IF(F3=17,SMALL('pb2'!R:R,COUNTIF('pb2'!R:R,"&lt;"&amp;F4)+1),IF(F3=18,SMALL('pb2'!S:S,COUNTIF('pb2'!S:S,"&lt;"&amp;F4)+1),IF(F3=19,SMALL('pb2'!T:T,COUNTIF('pb2'!T:T,"&lt;"&amp;F4)+1),IF(F3=20,SMALL('pb2'!U:U,COUNTIF('pb2'!U:U,"&lt;"&amp;F4)+1),IF(F3=1,SMALL('pb2'!B:B,COUNTIF('pb2'!B:B,"&lt;"&amp;F4)+1),IF(F3=2,SMALL('pb2'!C:C,COUNTIF('pb2'!C:C,"&lt;"&amp;F4)+1),IF(F3=3,SMALL('pb2'!D:D,COUNTIF('pb2'!D:D,"&lt;"&amp;F4)+1),IF(F3=4,SMALL('pb2'!E:E,COUNTIF('pb2'!E:E,"&lt;"&amp;F4)+1),IF(F3=5,SMALL('pb2'!F:F,COUNTIF('pb2'!F:F,"&lt;"&amp;F4)+1),IF(F3=6,SMALL('pb2'!G:G,COUNTIF('pb2'!G:G,"&lt;"&amp;F4)+1),IF(F3=7,SMALL('pb2'!H:H,COUNTIF('pb2'!H:H,"&lt;"&amp;F4)+1),IF(F3=8,SMALL('pb2'!I:I,COUNTIF('pb2'!I:I,"&lt;"&amp;F4)+1),IF(F3=9,SMALL('pb2'!J:J,COUNTIF('pb2'!J:J,"&lt;"&amp;F4)+1),IF(F3=10,SMALL('pb2'!K:K,COUNTIF('pb2'!K:K,"&lt;"&amp;F4)+1),IF(F3=21,SMALL('pb2'!V:V,COUNTIF('pb2'!V:V,"&lt;"&amp;F4)+1),IF(F3=22,SMALL('pb2'!W:W,COUNTIF('pb2'!W:W,"&lt;"&amp;F4)+1),IF(F3=23,SMALL('pb2'!X:X,COUNTIF('pb2'!X:X,"&lt;"&amp;F4)+1),IF(F3=24,SMALL('pb2'!Y:Y,COUNTIF('pb2'!Y:Y,"&lt;"&amp;F4)+1),IF(F3=25,SMALL('pb2'!Z:Z,COUNTIF('pb2'!Z:Z,"&lt;"&amp;F4)+1),IF(F3=26,SMALL('pb2'!AA:AA,COUNTIF('pb2'!AA:AA,"&lt;"&amp;F4)+1),IF(F3=27,SMALL('pb2'!AB:AB,COUNTIF('pb2'!AB:AB,"&lt;"&amp;F4)+1),0)))))))))))))))))))))))))))</f>
        <v>62500</v>
      </c>
    </row>
    <row r="7" spans="1:9" x14ac:dyDescent="0.25">
      <c r="B7" t="s">
        <v>110</v>
      </c>
      <c r="C7">
        <f>IF(B7="NORMAL INCRIMENT",CEILING(ROUNDDOWN(F2*103/100,0),10),CEILING(ROUNDDOWN((F2*103/100)*103/100,0),10))</f>
        <v>24500</v>
      </c>
      <c r="F7" s="32"/>
    </row>
  </sheetData>
  <dataValidations count="1">
    <dataValidation type="list" allowBlank="1" showInputMessage="1" showErrorMessage="1" sqref="B7">
      <formula1>"NORMAL INCRIMENT,SEL/SPECIALGRADE,INCENTIVE"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5"/>
  <sheetViews>
    <sheetView topLeftCell="A3" workbookViewId="0">
      <selection activeCell="C24" sqref="C24"/>
    </sheetView>
  </sheetViews>
  <sheetFormatPr defaultRowHeight="15" x14ac:dyDescent="0.25"/>
  <cols>
    <col min="2" max="2" width="12.140625" customWidth="1"/>
    <col min="3" max="3" width="9.5703125" bestFit="1" customWidth="1"/>
    <col min="13" max="13" width="15.28515625" customWidth="1"/>
    <col min="14" max="14" width="11.7109375" customWidth="1"/>
  </cols>
  <sheetData>
    <row r="3" spans="1:14" ht="123" customHeight="1" x14ac:dyDescent="0.25">
      <c r="C3" t="s">
        <v>90</v>
      </c>
      <c r="D3" t="s">
        <v>91</v>
      </c>
      <c r="E3" t="s">
        <v>89</v>
      </c>
      <c r="F3" t="s">
        <v>92</v>
      </c>
      <c r="G3" t="s">
        <v>93</v>
      </c>
      <c r="M3" s="14" t="s">
        <v>97</v>
      </c>
      <c r="N3" s="14" t="s">
        <v>98</v>
      </c>
    </row>
    <row r="4" spans="1:14" x14ac:dyDescent="0.25">
      <c r="A4" t="s">
        <v>88</v>
      </c>
      <c r="B4">
        <v>0</v>
      </c>
      <c r="C4">
        <v>1300</v>
      </c>
      <c r="D4">
        <v>700</v>
      </c>
      <c r="E4">
        <v>600</v>
      </c>
      <c r="F4">
        <v>400</v>
      </c>
      <c r="G4">
        <v>250</v>
      </c>
      <c r="K4">
        <v>1</v>
      </c>
      <c r="L4">
        <v>2</v>
      </c>
      <c r="M4">
        <v>3</v>
      </c>
      <c r="N4">
        <v>4</v>
      </c>
    </row>
    <row r="5" spans="1:14" x14ac:dyDescent="0.25">
      <c r="B5">
        <v>13600</v>
      </c>
      <c r="C5">
        <v>1500</v>
      </c>
      <c r="D5">
        <v>1000</v>
      </c>
      <c r="E5">
        <v>700</v>
      </c>
      <c r="F5">
        <v>450</v>
      </c>
      <c r="G5">
        <v>300</v>
      </c>
      <c r="K5">
        <v>-1</v>
      </c>
      <c r="L5">
        <v>0</v>
      </c>
      <c r="M5">
        <v>360</v>
      </c>
      <c r="N5">
        <v>180</v>
      </c>
    </row>
    <row r="6" spans="1:14" x14ac:dyDescent="0.25">
      <c r="B6">
        <v>17200</v>
      </c>
      <c r="C6">
        <v>1800</v>
      </c>
      <c r="D6">
        <v>1200</v>
      </c>
      <c r="E6">
        <v>800</v>
      </c>
      <c r="F6">
        <v>500</v>
      </c>
      <c r="G6">
        <v>350</v>
      </c>
      <c r="K6">
        <v>-2</v>
      </c>
      <c r="L6">
        <v>20600</v>
      </c>
      <c r="M6">
        <v>500</v>
      </c>
      <c r="N6">
        <v>260</v>
      </c>
    </row>
    <row r="7" spans="1:14" x14ac:dyDescent="0.25">
      <c r="B7">
        <v>21000</v>
      </c>
      <c r="C7">
        <v>2100</v>
      </c>
      <c r="D7">
        <v>1400</v>
      </c>
      <c r="E7">
        <v>1000</v>
      </c>
      <c r="F7">
        <v>700</v>
      </c>
      <c r="G7">
        <v>400</v>
      </c>
      <c r="K7">
        <v>-3</v>
      </c>
      <c r="L7">
        <v>30800</v>
      </c>
      <c r="M7">
        <v>800</v>
      </c>
      <c r="N7">
        <v>400</v>
      </c>
    </row>
    <row r="8" spans="1:14" x14ac:dyDescent="0.25">
      <c r="B8">
        <v>23900</v>
      </c>
      <c r="C8">
        <v>2600</v>
      </c>
      <c r="D8">
        <v>1700</v>
      </c>
      <c r="E8">
        <v>1200</v>
      </c>
      <c r="F8">
        <v>800</v>
      </c>
      <c r="G8">
        <v>400</v>
      </c>
      <c r="K8">
        <v>-4</v>
      </c>
      <c r="L8">
        <v>41100</v>
      </c>
      <c r="M8">
        <v>1200</v>
      </c>
      <c r="N8">
        <v>720</v>
      </c>
    </row>
    <row r="9" spans="1:14" x14ac:dyDescent="0.25">
      <c r="B9">
        <v>27200</v>
      </c>
      <c r="C9">
        <v>3100</v>
      </c>
      <c r="D9">
        <v>2000</v>
      </c>
      <c r="E9">
        <v>1500</v>
      </c>
      <c r="F9">
        <v>1000</v>
      </c>
      <c r="G9">
        <v>450</v>
      </c>
    </row>
    <row r="10" spans="1:14" x14ac:dyDescent="0.25">
      <c r="B10">
        <v>30600</v>
      </c>
      <c r="C10">
        <v>3600</v>
      </c>
      <c r="D10">
        <v>2300</v>
      </c>
      <c r="E10">
        <v>1700</v>
      </c>
      <c r="F10">
        <v>1200</v>
      </c>
      <c r="G10">
        <v>500</v>
      </c>
    </row>
    <row r="11" spans="1:14" x14ac:dyDescent="0.25">
      <c r="B11">
        <v>35400</v>
      </c>
      <c r="C11">
        <v>4200</v>
      </c>
      <c r="D11">
        <v>2600</v>
      </c>
      <c r="E11">
        <v>1800</v>
      </c>
      <c r="F11">
        <v>1500</v>
      </c>
      <c r="G11">
        <v>550</v>
      </c>
    </row>
    <row r="12" spans="1:14" x14ac:dyDescent="0.25">
      <c r="B12">
        <v>37300</v>
      </c>
      <c r="C12">
        <v>4700</v>
      </c>
      <c r="D12">
        <v>3000</v>
      </c>
      <c r="E12">
        <v>2300</v>
      </c>
      <c r="F12">
        <v>1700</v>
      </c>
      <c r="G12">
        <v>600</v>
      </c>
    </row>
    <row r="13" spans="1:14" x14ac:dyDescent="0.25">
      <c r="B13">
        <v>41100</v>
      </c>
      <c r="C13">
        <v>5200</v>
      </c>
      <c r="D13">
        <v>3300</v>
      </c>
      <c r="E13">
        <v>2600</v>
      </c>
      <c r="F13">
        <v>1900</v>
      </c>
      <c r="G13">
        <v>650</v>
      </c>
    </row>
    <row r="14" spans="1:14" x14ac:dyDescent="0.25">
      <c r="B14">
        <v>44500</v>
      </c>
      <c r="C14">
        <v>5700</v>
      </c>
      <c r="D14">
        <v>3600</v>
      </c>
      <c r="E14">
        <v>2900</v>
      </c>
      <c r="F14">
        <v>2000</v>
      </c>
      <c r="G14">
        <v>650</v>
      </c>
      <c r="J14" t="s">
        <v>90</v>
      </c>
    </row>
    <row r="15" spans="1:14" x14ac:dyDescent="0.25">
      <c r="B15">
        <v>50200</v>
      </c>
      <c r="C15">
        <v>6200</v>
      </c>
      <c r="D15">
        <v>3800</v>
      </c>
      <c r="E15">
        <v>3100</v>
      </c>
      <c r="F15">
        <v>2200</v>
      </c>
      <c r="G15">
        <v>700</v>
      </c>
      <c r="J15" t="s">
        <v>91</v>
      </c>
    </row>
    <row r="16" spans="1:14" x14ac:dyDescent="0.25">
      <c r="B16">
        <v>51600</v>
      </c>
      <c r="C16">
        <v>6800</v>
      </c>
      <c r="D16">
        <v>4100</v>
      </c>
      <c r="E16">
        <v>3200</v>
      </c>
      <c r="F16">
        <v>2200</v>
      </c>
      <c r="G16">
        <v>750</v>
      </c>
      <c r="J16" t="s">
        <v>89</v>
      </c>
    </row>
    <row r="17" spans="1:11" x14ac:dyDescent="0.25">
      <c r="B17">
        <v>54000</v>
      </c>
      <c r="C17">
        <v>7300</v>
      </c>
      <c r="D17">
        <v>4300</v>
      </c>
      <c r="E17">
        <v>3200</v>
      </c>
      <c r="F17">
        <v>2200</v>
      </c>
      <c r="G17">
        <v>800</v>
      </c>
      <c r="J17" t="s">
        <v>92</v>
      </c>
    </row>
    <row r="18" spans="1:11" x14ac:dyDescent="0.25">
      <c r="B18">
        <v>55500</v>
      </c>
      <c r="C18">
        <v>7500</v>
      </c>
      <c r="D18">
        <v>4300</v>
      </c>
      <c r="E18">
        <v>3200</v>
      </c>
      <c r="F18">
        <v>2200</v>
      </c>
      <c r="G18">
        <v>850</v>
      </c>
      <c r="J18" t="s">
        <v>93</v>
      </c>
    </row>
    <row r="19" spans="1:11" x14ac:dyDescent="0.25">
      <c r="B19">
        <v>56900</v>
      </c>
      <c r="C19">
        <v>7800</v>
      </c>
      <c r="D19">
        <v>4300</v>
      </c>
      <c r="E19">
        <v>3200</v>
      </c>
      <c r="F19">
        <v>2200</v>
      </c>
      <c r="G19">
        <v>850</v>
      </c>
    </row>
    <row r="20" spans="1:11" x14ac:dyDescent="0.25">
      <c r="B20">
        <v>64200</v>
      </c>
      <c r="C20">
        <v>8300</v>
      </c>
      <c r="D20">
        <v>4300</v>
      </c>
      <c r="E20">
        <v>3200</v>
      </c>
      <c r="F20">
        <v>2200</v>
      </c>
      <c r="G20">
        <v>850</v>
      </c>
    </row>
    <row r="22" spans="1:11" x14ac:dyDescent="0.25">
      <c r="C22">
        <f>IF('FIXATION STATEMENT'!D53=Sheet8!J14,2,IF('FIXATION STATEMENT'!D53=J15,3,IF('FIXATION STATEMENT'!D53=J16,4,IF('FIXATION STATEMENT'!D53=J17,5,6))))</f>
        <v>2</v>
      </c>
      <c r="D22">
        <f>IF('FIXATION STATEMENT'!D56=K25,2,3)</f>
        <v>2</v>
      </c>
    </row>
    <row r="23" spans="1:11" x14ac:dyDescent="0.25">
      <c r="A23">
        <f>'FIXATION STATEMENT'!D52</f>
        <v>67000</v>
      </c>
      <c r="B23" t="s">
        <v>99</v>
      </c>
      <c r="C23" s="13">
        <f>VLOOKUP(A23,$B$2:$G$20,C22)</f>
        <v>8300</v>
      </c>
    </row>
    <row r="24" spans="1:11" x14ac:dyDescent="0.25">
      <c r="B24" t="s">
        <v>100</v>
      </c>
      <c r="C24" s="13">
        <f>VLOOKUP(A23,$L$2:$N$8,D22)</f>
        <v>1200</v>
      </c>
    </row>
    <row r="25" spans="1:11" x14ac:dyDescent="0.25">
      <c r="K25" t="s">
        <v>101</v>
      </c>
    </row>
  </sheetData>
  <sheetProtection password="E62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Sheet1</vt:lpstr>
      <vt:lpstr>Sheet2</vt:lpstr>
      <vt:lpstr>pb2</vt:lpstr>
      <vt:lpstr>pb3</vt:lpstr>
      <vt:lpstr>pb4</vt:lpstr>
      <vt:lpstr>pb1</vt:lpstr>
      <vt:lpstr>FIXATION STATEMENT</vt:lpstr>
      <vt:lpstr>Sheet4</vt:lpstr>
      <vt:lpstr>Sheet8</vt:lpstr>
      <vt:lpstr>CITYGRADE</vt:lpstr>
      <vt:lpstr>payband</vt:lpstr>
    </vt:vector>
  </TitlesOfParts>
  <Company>Govt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AEEO</dc:creator>
  <cp:lastModifiedBy>AEEO</cp:lastModifiedBy>
  <cp:lastPrinted>2017-10-22T10:41:34Z</cp:lastPrinted>
  <dcterms:created xsi:type="dcterms:W3CDTF">2017-10-14T11:53:35Z</dcterms:created>
  <dcterms:modified xsi:type="dcterms:W3CDTF">2017-10-22T15:12:53Z</dcterms:modified>
</cp:coreProperties>
</file>