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edro Wave\Downloads\Desarrollo\Gráficos\"/>
    </mc:Choice>
  </mc:AlternateContent>
  <xr:revisionPtr revIDLastSave="0" documentId="13_ncr:1_{868B8367-BD83-4828-9092-81FD5D85CC4D}" xr6:coauthVersionLast="47" xr6:coauthVersionMax="47" xr10:uidLastSave="{00000000-0000-0000-0000-000000000000}"/>
  <bookViews>
    <workbookView xWindow="-110" yWindow="-110" windowWidth="25820" windowHeight="11020" activeTab="2" xr2:uid="{31B83A31-2C15-4BEB-99EA-D0958410BC8F}"/>
  </bookViews>
  <sheets>
    <sheet name="Vehículos 1" sheetId="4" r:id="rId1"/>
    <sheet name="Vehículos 2" sheetId="1" r:id="rId2"/>
    <sheet name="Zaragoza" sheetId="2" r:id="rId3"/>
  </sheets>
  <definedNames>
    <definedName name="SegmentaciónDeDatos_Año">#N/A</definedName>
  </definedNames>
  <calcPr calcId="191029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  <c r="C4" i="1"/>
  <c r="B2" i="4"/>
  <c r="B3" i="4"/>
  <c r="C2" i="1"/>
  <c r="B4" i="4"/>
  <c r="C5" i="1"/>
  <c r="C3" i="1"/>
  <c r="B5" i="4"/>
  <c r="B5" i="1" l="1"/>
  <c r="C6" i="1"/>
  <c r="B6" i="4"/>
  <c r="B4" i="1"/>
  <c r="B2" i="1"/>
  <c r="B3" i="1"/>
</calcChain>
</file>

<file path=xl/sharedStrings.xml><?xml version="1.0" encoding="utf-8"?>
<sst xmlns="http://schemas.openxmlformats.org/spreadsheetml/2006/main" count="239" uniqueCount="36">
  <si>
    <t>Vehículos</t>
  </si>
  <si>
    <t>Cantidad</t>
  </si>
  <si>
    <t>Parque de automóviles Vehículos matriculados. Indicadores SIU. Ayuntamiento de Zaragoza</t>
  </si>
  <si>
    <t>Año</t>
  </si>
  <si>
    <t>Mes</t>
  </si>
  <si>
    <t>Tipo de vehículo</t>
  </si>
  <si>
    <t>Turismos Diesel antes 2014</t>
  </si>
  <si>
    <t>Motocicletas electricas</t>
  </si>
  <si>
    <t>Turismos Hibridos REEV</t>
  </si>
  <si>
    <t>Tractores</t>
  </si>
  <si>
    <t>Turismos electricos BEV</t>
  </si>
  <si>
    <t>Turismos Hibridos HEV</t>
  </si>
  <si>
    <t>Camiones</t>
  </si>
  <si>
    <t>Remolques y semirremolques</t>
  </si>
  <si>
    <t>Ciclomotores no electricos</t>
  </si>
  <si>
    <t>Motocicletas no electricas</t>
  </si>
  <si>
    <t>Vehículos sin especificar y otros</t>
  </si>
  <si>
    <t>Turismos Gasolina a partir 2006</t>
  </si>
  <si>
    <t>Turismos Gasolina antes 2006</t>
  </si>
  <si>
    <t>Turismos Hibridos PHEV</t>
  </si>
  <si>
    <t>Turismos GNC</t>
  </si>
  <si>
    <t>Turismos GNL</t>
  </si>
  <si>
    <t>Turismos GLP</t>
  </si>
  <si>
    <t>Autobuses anteriores 2014</t>
  </si>
  <si>
    <t>Autobuses a partir del 2014</t>
  </si>
  <si>
    <t>Turismos Diesel a partir 2014</t>
  </si>
  <si>
    <t>Tipo</t>
  </si>
  <si>
    <t>Ciclomotores electricos</t>
  </si>
  <si>
    <t>Autobuses</t>
  </si>
  <si>
    <t>Ciclomotores</t>
  </si>
  <si>
    <t>Motocicletas</t>
  </si>
  <si>
    <t>Remolques</t>
  </si>
  <si>
    <t>Turismos</t>
  </si>
  <si>
    <t>Total general</t>
  </si>
  <si>
    <t>Total</t>
  </si>
  <si>
    <t>Iconos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</si>
</sst>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0" fontId="2" fillId="0" borderId="0" xfId="1" applyFont="1" applyAlignment="1">
      <alignment vertical="center"/>
    </xf>
    <xf numFmtId="0" fontId="0" fillId="0" borderId="1" xfId="0" pivotButton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pivotButton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30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/>
      </font>
    </dxf>
    <dxf>
      <fill>
        <patternFill patternType="solid">
          <bgColor rgb="FFFFFF00"/>
        </patternFill>
      </fill>
    </dxf>
    <dxf>
      <font>
        <b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3" formatCode="#,##0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.xml"/><Relationship Id="rId1" Type="http://schemas.microsoft.com/office/2011/relationships/chartStyle" Target="style2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Zaragoza!$J$2</c:f>
          <c:strCache>
            <c:ptCount val="1"/>
            <c:pt idx="0">
              <c:v>Vehículos en el año 2022 en Zaragoza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'Vehículos 1'!$B$1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4F-4E24-969B-69CFF1B361D5}"/>
              </c:ext>
            </c:extLst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4F-4E24-969B-69CFF1B361D5}"/>
              </c:ext>
            </c:extLst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4F-4E24-969B-69CFF1B361D5}"/>
              </c:ext>
            </c:extLst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D66-45C7-9CB3-A9A18971DB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'Vehículos 1'!$A$2:$A$5</c:f>
              <c:strCache>
                <c:ptCount val="4"/>
                <c:pt idx="0">
                  <c:v>Turismos</c:v>
                </c:pt>
                <c:pt idx="1">
                  <c:v>Motocicletas</c:v>
                </c:pt>
                <c:pt idx="2">
                  <c:v>Camiones</c:v>
                </c:pt>
                <c:pt idx="3">
                  <c:v>Autobuses</c:v>
                </c:pt>
              </c:strCache>
            </c:strRef>
          </c:cat>
          <c:val>
            <c:numRef>
              <c:f>'Vehículos 1'!$B$2:$B$5</c:f>
              <c:numCache>
                <c:formatCode>#,##0</c:formatCode>
                <c:ptCount val="4"/>
                <c:pt idx="0">
                  <c:v>264222</c:v>
                </c:pt>
                <c:pt idx="1">
                  <c:v>40451</c:v>
                </c:pt>
                <c:pt idx="2">
                  <c:v>25754</c:v>
                </c:pt>
                <c:pt idx="3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4F-4E24-969B-69CFF1B3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77597631"/>
        <c:axId val="1577599071"/>
      </c:barChart>
      <c:catAx>
        <c:axId val="157759763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77599071"/>
        <c:crosses val="autoZero"/>
        <c:auto val="1"/>
        <c:lblAlgn val="ctr"/>
        <c:lblOffset val="100"/>
        <c:noMultiLvlLbl val="0"/>
      </c:catAx>
      <c:valAx>
        <c:axId val="1577599071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15775976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317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Zaragoza!$J$2</c:f>
          <c:strCache>
            <c:ptCount val="1"/>
            <c:pt idx="0">
              <c:v>Vehículos en el año 2022 en Zaragoza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2"/>
          <c:order val="0"/>
          <c:tx>
            <c:strRef>
              <c:f>'Vehículos 2'!$B$1</c:f>
              <c:strCache>
                <c:ptCount val="1"/>
                <c:pt idx="0">
                  <c:v>Iconos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0E-4090-B3EF-AC2CEBF4C7E3}"/>
              </c:ext>
            </c:extLst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0E-4090-B3EF-AC2CEBF4C7E3}"/>
              </c:ext>
            </c:extLst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0E-4090-B3EF-AC2CEBF4C7E3}"/>
              </c:ext>
            </c:extLst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60E-4090-B3EF-AC2CEBF4C7E3}"/>
              </c:ext>
            </c:extLst>
          </c:dPt>
          <c:cat>
            <c:strRef>
              <c:f>'Vehículos 2'!$A$2:$A$5</c:f>
              <c:strCache>
                <c:ptCount val="4"/>
                <c:pt idx="0">
                  <c:v>Turismos</c:v>
                </c:pt>
                <c:pt idx="1">
                  <c:v>Motocicletas</c:v>
                </c:pt>
                <c:pt idx="2">
                  <c:v>Camiones</c:v>
                </c:pt>
                <c:pt idx="3">
                  <c:v>Autobuses</c:v>
                </c:pt>
              </c:strCache>
            </c:strRef>
          </c:cat>
          <c:val>
            <c:numRef>
              <c:f>'Vehículos 2'!$B$2:$B$5</c:f>
              <c:numCache>
                <c:formatCode>#,##0</c:formatCode>
                <c:ptCount val="4"/>
                <c:pt idx="0">
                  <c:v>66055.5</c:v>
                </c:pt>
                <c:pt idx="1">
                  <c:v>66055.5</c:v>
                </c:pt>
                <c:pt idx="2">
                  <c:v>66055.5</c:v>
                </c:pt>
                <c:pt idx="3">
                  <c:v>66055.5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75-4376-80A3-32563B53393D}"/>
            </c:ext>
          </c:extLst>
        </c:ser>
        <c:ser>
          <c:idx val="0"/>
          <c:order val="1"/>
          <c:tx>
            <c:strRef>
              <c:f>'Vehículos 2'!$C$1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75-4376-80A3-32563B53393D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75-4376-80A3-32563B53393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75-4376-80A3-32563B53393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60E-4090-B3EF-AC2CEBF4C7E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non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'Vehículos 2'!$A$2:$A$5</c:f>
              <c:strCache>
                <c:ptCount val="4"/>
                <c:pt idx="0">
                  <c:v>Turismos</c:v>
                </c:pt>
                <c:pt idx="1">
                  <c:v>Motocicletas</c:v>
                </c:pt>
                <c:pt idx="2">
                  <c:v>Camiones</c:v>
                </c:pt>
                <c:pt idx="3">
                  <c:v>Autobuses</c:v>
                </c:pt>
              </c:strCache>
            </c:strRef>
          </c:cat>
          <c:val>
            <c:numRef>
              <c:f>'Vehículos 2'!$C$2:$C$5</c:f>
              <c:numCache>
                <c:formatCode>#,##0</c:formatCode>
                <c:ptCount val="4"/>
                <c:pt idx="0">
                  <c:v>264222</c:v>
                </c:pt>
                <c:pt idx="1">
                  <c:v>40451</c:v>
                </c:pt>
                <c:pt idx="2">
                  <c:v>25754</c:v>
                </c:pt>
                <c:pt idx="3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75-4376-80A3-32563B533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77597631"/>
        <c:axId val="1577599071"/>
      </c:barChart>
      <c:catAx>
        <c:axId val="1577597631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577599071"/>
        <c:crosses val="autoZero"/>
        <c:auto val="1"/>
        <c:lblAlgn val="ctr"/>
        <c:lblOffset val="100"/>
        <c:noMultiLvlLbl val="0"/>
      </c:catAx>
      <c:valAx>
        <c:axId val="1577599071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775976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317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sv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6.svg"/><Relationship Id="rId1" Type="http://schemas.openxmlformats.org/officeDocument/2006/relationships/image" Target="../media/image5.png"/><Relationship Id="rId6" Type="http://schemas.openxmlformats.org/officeDocument/2006/relationships/image" Target="../media/image10.svg"/><Relationship Id="rId5" Type="http://schemas.openxmlformats.org/officeDocument/2006/relationships/image" Target="../media/image9.png"/><Relationship Id="rId4" Type="http://schemas.openxmlformats.org/officeDocument/2006/relationships/image" Target="../media/image8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</xdr:colOff>
      <xdr:row>0</xdr:row>
      <xdr:rowOff>1</xdr:rowOff>
    </xdr:from>
    <xdr:to>
      <xdr:col>8</xdr:col>
      <xdr:colOff>223750</xdr:colOff>
      <xdr:row>2</xdr:row>
      <xdr:rowOff>69850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Año 1">
              <a:extLst>
                <a:ext uri="{FF2B5EF4-FFF2-40B4-BE49-F238E27FC236}">
                  <a16:creationId xmlns:a16="http://schemas.microsoft.com/office/drawing/2014/main" id="{F364C97E-D6C8-47DF-8C84-35C572B77E7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82850" y="1"/>
              <a:ext cx="3240000" cy="4381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4</xdr:col>
      <xdr:colOff>31750</xdr:colOff>
      <xdr:row>2</xdr:row>
      <xdr:rowOff>63500</xdr:rowOff>
    </xdr:from>
    <xdr:to>
      <xdr:col>8</xdr:col>
      <xdr:colOff>223750</xdr:colOff>
      <xdr:row>19</xdr:row>
      <xdr:rowOff>172950</xdr:rowOff>
    </xdr:to>
    <xdr:graphicFrame macro="">
      <xdr:nvGraphicFramePr>
        <xdr:cNvPr id="2" name="Gráfico Vehículos 1">
          <a:extLst>
            <a:ext uri="{FF2B5EF4-FFF2-40B4-BE49-F238E27FC236}">
              <a16:creationId xmlns:a16="http://schemas.microsoft.com/office/drawing/2014/main" id="{25056FFA-322E-4787-9DD0-ED1A1F12B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</xdr:colOff>
      <xdr:row>0</xdr:row>
      <xdr:rowOff>0</xdr:rowOff>
    </xdr:from>
    <xdr:to>
      <xdr:col>8</xdr:col>
      <xdr:colOff>223750</xdr:colOff>
      <xdr:row>2</xdr:row>
      <xdr:rowOff>69849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1" name="Año 2">
              <a:extLst>
                <a:ext uri="{FF2B5EF4-FFF2-40B4-BE49-F238E27FC236}">
                  <a16:creationId xmlns:a16="http://schemas.microsoft.com/office/drawing/2014/main" id="{2E61A6A1-DB2D-4069-8B77-454401CC326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82850" y="0"/>
              <a:ext cx="3240000" cy="4381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4</xdr:col>
      <xdr:colOff>31750</xdr:colOff>
      <xdr:row>2</xdr:row>
      <xdr:rowOff>63500</xdr:rowOff>
    </xdr:from>
    <xdr:to>
      <xdr:col>8</xdr:col>
      <xdr:colOff>223750</xdr:colOff>
      <xdr:row>19</xdr:row>
      <xdr:rowOff>172950</xdr:rowOff>
    </xdr:to>
    <xdr:graphicFrame macro="">
      <xdr:nvGraphicFramePr>
        <xdr:cNvPr id="3" name="Gráfico Vehículos 2">
          <a:extLst>
            <a:ext uri="{FF2B5EF4-FFF2-40B4-BE49-F238E27FC236}">
              <a16:creationId xmlns:a16="http://schemas.microsoft.com/office/drawing/2014/main" id="{F89022D1-8E5A-4865-AF22-F6DDF704D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311150</xdr:colOff>
      <xdr:row>12</xdr:row>
      <xdr:rowOff>6350</xdr:rowOff>
    </xdr:from>
    <xdr:to>
      <xdr:col>9</xdr:col>
      <xdr:colOff>1225550</xdr:colOff>
      <xdr:row>17</xdr:row>
      <xdr:rowOff>0</xdr:rowOff>
    </xdr:to>
    <xdr:pic>
      <xdr:nvPicPr>
        <xdr:cNvPr id="2" name="Icono Motocicleta" descr="Motocicleta con relleno sólido">
          <a:extLst>
            <a:ext uri="{FF2B5EF4-FFF2-40B4-BE49-F238E27FC236}">
              <a16:creationId xmlns:a16="http://schemas.microsoft.com/office/drawing/2014/main" id="{822DAC19-76C6-4354-BE0E-3DD6F1EC9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639050" y="221615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9</xdr:col>
      <xdr:colOff>311150</xdr:colOff>
      <xdr:row>7</xdr:row>
      <xdr:rowOff>3175</xdr:rowOff>
    </xdr:from>
    <xdr:to>
      <xdr:col>9</xdr:col>
      <xdr:colOff>1225550</xdr:colOff>
      <xdr:row>11</xdr:row>
      <xdr:rowOff>180975</xdr:rowOff>
    </xdr:to>
    <xdr:pic>
      <xdr:nvPicPr>
        <xdr:cNvPr id="3" name="Icono Camión" descr="Camión con relleno sólido">
          <a:extLst>
            <a:ext uri="{FF2B5EF4-FFF2-40B4-BE49-F238E27FC236}">
              <a16:creationId xmlns:a16="http://schemas.microsoft.com/office/drawing/2014/main" id="{DEA28B86-D0F1-462F-BA6F-BA732182D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639050" y="129222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9</xdr:col>
      <xdr:colOff>311150</xdr:colOff>
      <xdr:row>2</xdr:row>
      <xdr:rowOff>6350</xdr:rowOff>
    </xdr:from>
    <xdr:to>
      <xdr:col>9</xdr:col>
      <xdr:colOff>1225550</xdr:colOff>
      <xdr:row>7</xdr:row>
      <xdr:rowOff>0</xdr:rowOff>
    </xdr:to>
    <xdr:pic>
      <xdr:nvPicPr>
        <xdr:cNvPr id="4" name="Icono Turismo" descr="Coche con relleno sólido">
          <a:extLst>
            <a:ext uri="{FF2B5EF4-FFF2-40B4-BE49-F238E27FC236}">
              <a16:creationId xmlns:a16="http://schemas.microsoft.com/office/drawing/2014/main" id="{C0897C2C-0E2D-434A-887C-27652507D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7639050" y="37465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9</xdr:col>
      <xdr:colOff>311150</xdr:colOff>
      <xdr:row>17</xdr:row>
      <xdr:rowOff>6350</xdr:rowOff>
    </xdr:from>
    <xdr:to>
      <xdr:col>9</xdr:col>
      <xdr:colOff>1225550</xdr:colOff>
      <xdr:row>22</xdr:row>
      <xdr:rowOff>0</xdr:rowOff>
    </xdr:to>
    <xdr:pic>
      <xdr:nvPicPr>
        <xdr:cNvPr id="6" name="Gráfico Autobús" descr="Autobús con relleno sólido">
          <a:extLst>
            <a:ext uri="{FF2B5EF4-FFF2-40B4-BE49-F238E27FC236}">
              <a16:creationId xmlns:a16="http://schemas.microsoft.com/office/drawing/2014/main" id="{17136A59-3F5E-4CB4-3F56-EE4FB566C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7639050" y="3136900"/>
          <a:ext cx="914400" cy="9144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Wave" refreshedDate="45039.409421875003" createdVersion="8" refreshedVersion="8" minRefreshableVersion="3" recordCount="103" xr:uid="{7E6CE626-DB46-4107-85C5-E794A637AB99}">
  <cacheSource type="worksheet">
    <worksheetSource name="TablaVehículosZaragoza"/>
  </cacheSource>
  <cacheFields count="5">
    <cacheField name="Año" numFmtId="0">
      <sharedItems containsSemiMixedTypes="0" containsString="0" containsNumber="1" containsInteger="1" minValue="2018" maxValue="2022" count="5">
        <n v="2022"/>
        <n v="2021"/>
        <n v="2020"/>
        <n v="2019"/>
        <n v="2018"/>
      </sharedItems>
    </cacheField>
    <cacheField name="Mes" numFmtId="0">
      <sharedItems containsSemiMixedTypes="0" containsString="0" containsNumber="1" containsInteger="1" minValue="9" maxValue="12"/>
    </cacheField>
    <cacheField name="Tipo de vehículo" numFmtId="0">
      <sharedItems/>
    </cacheField>
    <cacheField name="Vehículos" numFmtId="0">
      <sharedItems containsSemiMixedTypes="0" containsString="0" containsNumber="1" containsInteger="1" minValue="0" maxValue="116167"/>
    </cacheField>
    <cacheField name="Tipo" numFmtId="0">
      <sharedItems count="9">
        <s v="Turismos"/>
        <s v="Ciclomotores"/>
        <s v="Autobuses"/>
        <s v="Vehículos"/>
        <s v="Motocicletas"/>
        <s v="Remolques"/>
        <s v="Camiones"/>
        <s v="Tractores"/>
        <s v="Ciclomotorres" u="1"/>
      </sharedItems>
    </cacheField>
  </cacheFields>
  <extLst>
    <ext xmlns:x14="http://schemas.microsoft.com/office/spreadsheetml/2009/9/main" uri="{725AE2AE-9491-48be-B2B4-4EB974FC3084}">
      <x14:pivotCacheDefinition pivotCacheId="29806215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">
  <r>
    <x v="0"/>
    <n v="12"/>
    <s v="Turismos electricos BEV"/>
    <n v="691"/>
    <x v="0"/>
  </r>
  <r>
    <x v="0"/>
    <n v="12"/>
    <s v="Ciclomotores electricos"/>
    <n v="393"/>
    <x v="1"/>
  </r>
  <r>
    <x v="0"/>
    <n v="12"/>
    <s v="Autobuses a partir del 2014"/>
    <n v="355"/>
    <x v="2"/>
  </r>
  <r>
    <x v="0"/>
    <n v="12"/>
    <s v="Autobuses anteriores 2014"/>
    <n v="349"/>
    <x v="2"/>
  </r>
  <r>
    <x v="0"/>
    <n v="12"/>
    <s v="Turismos GLP"/>
    <n v="1003"/>
    <x v="0"/>
  </r>
  <r>
    <x v="0"/>
    <n v="12"/>
    <s v="Turismos GNL"/>
    <n v="1"/>
    <x v="0"/>
  </r>
  <r>
    <x v="0"/>
    <n v="12"/>
    <s v="Turismos GNC"/>
    <n v="87"/>
    <x v="0"/>
  </r>
  <r>
    <x v="0"/>
    <n v="12"/>
    <s v="Turismos Hibridos PHEV"/>
    <n v="995"/>
    <x v="0"/>
  </r>
  <r>
    <x v="0"/>
    <n v="12"/>
    <s v="Turismos Gasolina antes 2006"/>
    <n v="39794"/>
    <x v="0"/>
  </r>
  <r>
    <x v="0"/>
    <n v="12"/>
    <s v="Turismos Gasolina a partir 2006"/>
    <n v="75869"/>
    <x v="0"/>
  </r>
  <r>
    <x v="0"/>
    <n v="12"/>
    <s v="Vehículos sin especificar y otros"/>
    <n v="1818"/>
    <x v="3"/>
  </r>
  <r>
    <x v="0"/>
    <n v="12"/>
    <s v="Motocicletas no electricas"/>
    <n v="40090"/>
    <x v="4"/>
  </r>
  <r>
    <x v="0"/>
    <n v="12"/>
    <s v="Ciclomotores no electricos"/>
    <n v="12602"/>
    <x v="1"/>
  </r>
  <r>
    <x v="0"/>
    <n v="12"/>
    <s v="Remolques y semirremolques"/>
    <n v="4140"/>
    <x v="5"/>
  </r>
  <r>
    <x v="0"/>
    <n v="12"/>
    <s v="Camiones"/>
    <n v="25754"/>
    <x v="6"/>
  </r>
  <r>
    <x v="0"/>
    <n v="12"/>
    <s v="Turismos Hibridos HEV"/>
    <n v="10270"/>
    <x v="0"/>
  </r>
  <r>
    <x v="0"/>
    <n v="12"/>
    <s v="Motocicletas electricas"/>
    <n v="361"/>
    <x v="4"/>
  </r>
  <r>
    <x v="0"/>
    <n v="12"/>
    <s v="Tractores"/>
    <n v="7401"/>
    <x v="7"/>
  </r>
  <r>
    <x v="0"/>
    <n v="12"/>
    <s v="Turismos Hibridos REEV"/>
    <n v="21"/>
    <x v="0"/>
  </r>
  <r>
    <x v="0"/>
    <n v="12"/>
    <s v="Turismos Diesel a partir 2014"/>
    <n v="40014"/>
    <x v="0"/>
  </r>
  <r>
    <x v="0"/>
    <n v="12"/>
    <s v="Turismos Diesel antes 2014"/>
    <n v="95477"/>
    <x v="0"/>
  </r>
  <r>
    <x v="1"/>
    <n v="12"/>
    <s v="Motocicletas no electricas"/>
    <n v="39360"/>
    <x v="4"/>
  </r>
  <r>
    <x v="1"/>
    <n v="12"/>
    <s v="Turismos GNC"/>
    <n v="78"/>
    <x v="0"/>
  </r>
  <r>
    <x v="1"/>
    <n v="12"/>
    <s v="Ciclomotores no electricos"/>
    <n v="13239"/>
    <x v="1"/>
  </r>
  <r>
    <x v="1"/>
    <n v="12"/>
    <s v="Autobuses a partir del 2014"/>
    <n v="332"/>
    <x v="2"/>
  </r>
  <r>
    <x v="1"/>
    <n v="12"/>
    <s v="Autobuses anteriores 2014"/>
    <n v="384"/>
    <x v="2"/>
  </r>
  <r>
    <x v="1"/>
    <n v="12"/>
    <s v="Turismos GLP"/>
    <n v="925"/>
    <x v="0"/>
  </r>
  <r>
    <x v="1"/>
    <n v="12"/>
    <s v="Turismos GNL"/>
    <n v="1"/>
    <x v="0"/>
  </r>
  <r>
    <x v="1"/>
    <n v="12"/>
    <s v="Turismos Hibridos PHEV"/>
    <n v="625"/>
    <x v="0"/>
  </r>
  <r>
    <x v="1"/>
    <n v="12"/>
    <s v="Turismos Hibridos HEV"/>
    <n v="7687"/>
    <x v="0"/>
  </r>
  <r>
    <x v="1"/>
    <n v="12"/>
    <s v="Turismos electricos BEV"/>
    <n v="458"/>
    <x v="0"/>
  </r>
  <r>
    <x v="1"/>
    <n v="12"/>
    <s v="Turismos Gasolina a partir 2006"/>
    <n v="73080"/>
    <x v="0"/>
  </r>
  <r>
    <x v="1"/>
    <n v="12"/>
    <s v="Turismos Gasolina antes 2006"/>
    <n v="43427"/>
    <x v="0"/>
  </r>
  <r>
    <x v="1"/>
    <n v="12"/>
    <s v="Turismos Hibridos REEV"/>
    <n v="14"/>
    <x v="0"/>
  </r>
  <r>
    <x v="1"/>
    <n v="12"/>
    <s v="Turismos Diesel a partir 2014"/>
    <n v="38377"/>
    <x v="0"/>
  </r>
  <r>
    <x v="1"/>
    <n v="12"/>
    <s v="Turismos Diesel antes 2014"/>
    <n v="100161"/>
    <x v="0"/>
  </r>
  <r>
    <x v="1"/>
    <n v="12"/>
    <s v="Ciclomotores electricos"/>
    <n v="116"/>
    <x v="1"/>
  </r>
  <r>
    <x v="1"/>
    <n v="12"/>
    <s v="Remolques y semirremolques"/>
    <n v="4260"/>
    <x v="5"/>
  </r>
  <r>
    <x v="1"/>
    <n v="12"/>
    <s v="Tractores"/>
    <n v="7350"/>
    <x v="7"/>
  </r>
  <r>
    <x v="1"/>
    <n v="12"/>
    <s v="Camiones"/>
    <n v="25870"/>
    <x v="6"/>
  </r>
  <r>
    <x v="1"/>
    <n v="12"/>
    <s v="Motocicletas electricas"/>
    <n v="142"/>
    <x v="4"/>
  </r>
  <r>
    <x v="2"/>
    <n v="9"/>
    <s v="Turismos Gasolina a partir 2006"/>
    <n v="70074"/>
    <x v="0"/>
  </r>
  <r>
    <x v="2"/>
    <n v="9"/>
    <s v="Turismos electricos BEV"/>
    <n v="333"/>
    <x v="0"/>
  </r>
  <r>
    <x v="2"/>
    <n v="9"/>
    <s v="Vehículos sin especificar y otros"/>
    <n v="265"/>
    <x v="3"/>
  </r>
  <r>
    <x v="2"/>
    <n v="9"/>
    <s v="Turismos Diesel antes 2014"/>
    <n v="107714"/>
    <x v="0"/>
  </r>
  <r>
    <x v="2"/>
    <n v="9"/>
    <s v="Turismos Hibridos PHEV"/>
    <n v="65"/>
    <x v="0"/>
  </r>
  <r>
    <x v="2"/>
    <n v="9"/>
    <s v="Turismos GNC"/>
    <n v="63"/>
    <x v="0"/>
  </r>
  <r>
    <x v="2"/>
    <n v="9"/>
    <s v="Remolques y semirremolques"/>
    <n v="4008"/>
    <x v="5"/>
  </r>
  <r>
    <x v="2"/>
    <n v="9"/>
    <s v="Turismos Gasolina antes 2006"/>
    <n v="49991"/>
    <x v="0"/>
  </r>
  <r>
    <x v="2"/>
    <n v="9"/>
    <s v="Turismos Hibridos REEV"/>
    <n v="1"/>
    <x v="0"/>
  </r>
  <r>
    <x v="2"/>
    <n v="9"/>
    <s v="Turismos Hibridos HEV"/>
    <n v="4532"/>
    <x v="0"/>
  </r>
  <r>
    <x v="2"/>
    <n v="9"/>
    <s v="Turismos Diesel a partir 2014"/>
    <n v="34068"/>
    <x v="0"/>
  </r>
  <r>
    <x v="2"/>
    <n v="9"/>
    <s v="Turismos GNL"/>
    <n v="1"/>
    <x v="0"/>
  </r>
  <r>
    <x v="2"/>
    <n v="9"/>
    <s v="Turismos GLP"/>
    <n v="687"/>
    <x v="0"/>
  </r>
  <r>
    <x v="2"/>
    <n v="9"/>
    <s v="Autobuses anteriores 2014"/>
    <n v="427"/>
    <x v="2"/>
  </r>
  <r>
    <x v="2"/>
    <n v="9"/>
    <s v="Autobuses a partir del 2014"/>
    <n v="306"/>
    <x v="2"/>
  </r>
  <r>
    <x v="2"/>
    <n v="9"/>
    <s v="Camiones"/>
    <n v="25667"/>
    <x v="6"/>
  </r>
  <r>
    <x v="2"/>
    <n v="9"/>
    <s v="Tractores"/>
    <n v="7250"/>
    <x v="7"/>
  </r>
  <r>
    <x v="2"/>
    <n v="9"/>
    <s v="Ciclomotores electricos"/>
    <n v="97"/>
    <x v="1"/>
  </r>
  <r>
    <x v="2"/>
    <n v="9"/>
    <s v="Ciclomotores no electricos"/>
    <n v="13613"/>
    <x v="1"/>
  </r>
  <r>
    <x v="2"/>
    <n v="9"/>
    <s v="Motocicletas electricas"/>
    <n v="111"/>
    <x v="4"/>
  </r>
  <r>
    <x v="2"/>
    <n v="9"/>
    <s v="Motocicletas no electricas"/>
    <n v="37328"/>
    <x v="4"/>
  </r>
  <r>
    <x v="3"/>
    <n v="9"/>
    <s v="Turismos Hibridos HEV"/>
    <n v="3668"/>
    <x v="0"/>
  </r>
  <r>
    <x v="3"/>
    <n v="9"/>
    <s v="Turismos Diesel antes 2014"/>
    <n v="111806"/>
    <x v="0"/>
  </r>
  <r>
    <x v="3"/>
    <n v="9"/>
    <s v="Turismos GNC"/>
    <n v="40"/>
    <x v="0"/>
  </r>
  <r>
    <x v="3"/>
    <n v="9"/>
    <s v="Turismos Gasolina a partir 2006"/>
    <n v="60594"/>
    <x v="0"/>
  </r>
  <r>
    <x v="3"/>
    <n v="9"/>
    <s v="Turismos GLP"/>
    <n v="560"/>
    <x v="0"/>
  </r>
  <r>
    <x v="3"/>
    <n v="9"/>
    <s v="Camiones"/>
    <n v="25779"/>
    <x v="6"/>
  </r>
  <r>
    <x v="3"/>
    <n v="9"/>
    <s v="Remolques y semirremolques"/>
    <n v="3911"/>
    <x v="5"/>
  </r>
  <r>
    <x v="3"/>
    <n v="9"/>
    <s v="Motocicletas electricas"/>
    <n v="91"/>
    <x v="4"/>
  </r>
  <r>
    <x v="3"/>
    <n v="9"/>
    <s v="Motocicletas no electricas"/>
    <n v="36507"/>
    <x v="4"/>
  </r>
  <r>
    <x v="3"/>
    <n v="9"/>
    <s v="Turismos Diesel a partir 2014"/>
    <n v="31297"/>
    <x v="0"/>
  </r>
  <r>
    <x v="3"/>
    <n v="9"/>
    <s v="Turismos electricos BEV"/>
    <n v="136"/>
    <x v="0"/>
  </r>
  <r>
    <x v="3"/>
    <n v="9"/>
    <s v="Vehículos sin especificar y otros"/>
    <n v="320"/>
    <x v="3"/>
  </r>
  <r>
    <x v="3"/>
    <n v="9"/>
    <s v="Turismos Hibridos REEV"/>
    <n v="13"/>
    <x v="0"/>
  </r>
  <r>
    <x v="3"/>
    <n v="9"/>
    <s v="Autobuses a partir del 2014"/>
    <n v="260"/>
    <x v="2"/>
  </r>
  <r>
    <x v="3"/>
    <n v="9"/>
    <s v="Autobuses anteriores 2014"/>
    <n v="473"/>
    <x v="2"/>
  </r>
  <r>
    <x v="3"/>
    <n v="9"/>
    <s v="Turismos GNL"/>
    <n v="1"/>
    <x v="0"/>
  </r>
  <r>
    <x v="3"/>
    <n v="9"/>
    <s v="Turismos Hibridos PHEV"/>
    <n v="99"/>
    <x v="0"/>
  </r>
  <r>
    <x v="3"/>
    <n v="9"/>
    <s v="Turismos Gasolina antes 2006"/>
    <n v="53771"/>
    <x v="0"/>
  </r>
  <r>
    <x v="3"/>
    <n v="9"/>
    <s v="Ciclomotores no electricos"/>
    <n v="14003"/>
    <x v="1"/>
  </r>
  <r>
    <x v="3"/>
    <n v="9"/>
    <s v="Ciclomotores electricos"/>
    <n v="50"/>
    <x v="1"/>
  </r>
  <r>
    <x v="3"/>
    <n v="9"/>
    <s v="Tractores"/>
    <n v="7310"/>
    <x v="7"/>
  </r>
  <r>
    <x v="4"/>
    <n v="10"/>
    <s v="Turismos Hibridos HEV"/>
    <n v="2628"/>
    <x v="0"/>
  </r>
  <r>
    <x v="4"/>
    <n v="10"/>
    <s v="Turismos Gasolina antes 2006"/>
    <n v="61199"/>
    <x v="0"/>
  </r>
  <r>
    <x v="4"/>
    <n v="10"/>
    <s v="Turismos GNC"/>
    <n v="34"/>
    <x v="0"/>
  </r>
  <r>
    <x v="4"/>
    <n v="10"/>
    <s v="Turismos GNL"/>
    <n v="0"/>
    <x v="0"/>
  </r>
  <r>
    <x v="4"/>
    <n v="10"/>
    <s v="Turismos GLP"/>
    <n v="678"/>
    <x v="0"/>
  </r>
  <r>
    <x v="4"/>
    <n v="10"/>
    <s v="Autobuses anteriores 2014"/>
    <n v="445"/>
    <x v="2"/>
  </r>
  <r>
    <x v="4"/>
    <n v="10"/>
    <s v="Autobuses a partir del 2014"/>
    <n v="184"/>
    <x v="2"/>
  </r>
  <r>
    <x v="4"/>
    <n v="10"/>
    <s v="Camiones"/>
    <n v="25920"/>
    <x v="6"/>
  </r>
  <r>
    <x v="4"/>
    <n v="10"/>
    <s v="Tractores"/>
    <n v="7113"/>
    <x v="7"/>
  </r>
  <r>
    <x v="4"/>
    <n v="10"/>
    <s v="Remolques y semirremolques"/>
    <n v="3756"/>
    <x v="5"/>
  </r>
  <r>
    <x v="4"/>
    <n v="10"/>
    <s v="Ciclomotores electricos"/>
    <n v="23"/>
    <x v="1"/>
  </r>
  <r>
    <x v="4"/>
    <n v="10"/>
    <s v="Turismos Diesel antes 2014"/>
    <n v="116167"/>
    <x v="0"/>
  </r>
  <r>
    <x v="4"/>
    <n v="10"/>
    <s v="Turismos Diesel a partir 2014"/>
    <n v="27498"/>
    <x v="0"/>
  </r>
  <r>
    <x v="4"/>
    <n v="10"/>
    <s v="Motocicletas no electricas"/>
    <n v="34510"/>
    <x v="4"/>
  </r>
  <r>
    <x v="4"/>
    <n v="10"/>
    <s v="Motocicletas electricas"/>
    <n v="67"/>
    <x v="4"/>
  </r>
  <r>
    <x v="4"/>
    <n v="10"/>
    <s v="Ciclomotores no electricos"/>
    <n v="14479"/>
    <x v="1"/>
  </r>
  <r>
    <x v="4"/>
    <n v="10"/>
    <s v="Turismos Hibridos REEV"/>
    <n v="10"/>
    <x v="0"/>
  </r>
  <r>
    <x v="4"/>
    <n v="10"/>
    <s v="Turismos electricos BEV"/>
    <n v="66"/>
    <x v="0"/>
  </r>
  <r>
    <x v="4"/>
    <n v="10"/>
    <s v="Turismos Gasolina a partir 2006"/>
    <n v="50027"/>
    <x v="0"/>
  </r>
  <r>
    <x v="4"/>
    <n v="10"/>
    <s v="Turismos Hibridos PHEV"/>
    <n v="6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D31EF0-3DAB-4360-BF21-EB7EF2D72252}" name="TablaDinámicaVehículos" cacheId="0" applyNumberFormats="0" applyBorderFormats="0" applyFontFormats="0" applyPatternFormats="0" applyAlignmentFormats="0" applyWidthHeightFormats="1" dataCaption="Valores" updatedVersion="8" minRefreshableVersion="3" itemPrintTitles="1" createdVersion="8" indent="0" outline="1" outlineData="1" multipleFieldFilters="0" rowHeaderCaption="Vehículos">
  <location ref="G3:H12" firstHeaderRow="1" firstDataRow="1" firstDataCol="1" rowPageCount="1" colPageCount="1"/>
  <pivotFields count="5">
    <pivotField axis="axisPage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dataField="1" numFmtId="164" showAll="0"/>
    <pivotField axis="axisRow" showAll="0">
      <items count="10">
        <item x="2"/>
        <item x="6"/>
        <item x="1"/>
        <item x="4"/>
        <item x="5"/>
        <item x="7"/>
        <item x="0"/>
        <item x="3"/>
        <item m="1" x="8"/>
        <item t="default"/>
      </items>
    </pivotField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0" item="0" hier="-1"/>
  </pageFields>
  <dataFields count="1">
    <dataField name="Total" fld="3" baseField="0" baseItem="0" numFmtId="3"/>
  </dataFields>
  <formats count="18"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4" type="button" dataOnly="0" labelOnly="1" outline="0" axis="axisRow" fieldPosition="0"/>
    </format>
    <format dxfId="21">
      <pivotArea dataOnly="0" labelOnly="1" fieldPosition="0">
        <references count="1">
          <reference field="4" count="0"/>
        </references>
      </pivotArea>
    </format>
    <format dxfId="20">
      <pivotArea dataOnly="0" labelOnly="1" grandRow="1" outline="0" fieldPosition="0"/>
    </format>
    <format dxfId="19">
      <pivotArea dataOnly="0" labelOnly="1" outline="0" axis="axisValues" fieldPosition="0"/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outline="0" collapsedLevelsAreSubtotals="1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4" type="button" dataOnly="0" labelOnly="1" outline="0" axis="axisRow" fieldPosition="0"/>
    </format>
    <format dxfId="12">
      <pivotArea dataOnly="0" labelOnly="1" fieldPosition="0">
        <references count="1">
          <reference field="4" count="0"/>
        </references>
      </pivotArea>
    </format>
    <format dxfId="11">
      <pivotArea dataOnly="0" labelOnly="1" grandRow="1" outline="0" fieldPosition="0"/>
    </format>
    <format dxfId="10">
      <pivotArea dataOnly="0" labelOnly="1" outline="0" axis="axisValues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0" count="0"/>
        </references>
      </pivotArea>
    </format>
    <format dxfId="7">
      <pivotArea field="0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" xr10:uid="{A4BED761-00C0-4A32-BC27-DEAB400C5C2A}" sourceName="Año">
  <pivotTables>
    <pivotTable tabId="2" name="TablaDinámicaVehículos"/>
  </pivotTables>
  <data>
    <tabular pivotCacheId="298062151">
      <items count="5">
        <i x="4"/>
        <i x="3"/>
        <i x="2"/>
        <i x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1" xr10:uid="{20265612-6048-4E7E-9B68-79D8C81A3FF9}" cache="SegmentaciónDeDatos_Año" caption="Año" columnCount="5" showCaption="0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 2" xr10:uid="{F1ED2EB4-BEC6-41FF-8D6E-88C536F51267}" cache="SegmentaciónDeDatos_Año" caption="Año" columnCount="5" showCaption="0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0BF2733-E83A-4783-85AB-675E261B0A2D}" name="TablaVehículos1" displayName="TablaVehículos1" ref="A1:B6" totalsRowCount="1">
  <autoFilter ref="A1:B5" xr:uid="{1B4784DB-F616-4986-9257-2FC0D7AFB0FE}"/>
  <sortState xmlns:xlrd2="http://schemas.microsoft.com/office/spreadsheetml/2017/richdata2" ref="A2:B4">
    <sortCondition descending="1" ref="B1:B4"/>
  </sortState>
  <tableColumns count="2">
    <tableColumn id="1" xr3:uid="{C5BE957F-6CF4-40A3-88F3-CB38298FE1EE}" name="Vehículos" totalsRowLabel="Total"/>
    <tableColumn id="2" xr3:uid="{08C8CC8B-9356-477D-91E7-400859C6E586}" name="Cantidad" totalsRowFunction="sum" dataDxfId="29" totalsRowDxfId="28">
      <calculatedColumnFormula>GETPIVOTDATA("Vehículos",Zaragoza!$G$3,"Tipo",TablaVehículos1[[#This Row],[Vehículos]])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4784DB-F616-4986-9257-2FC0D7AFB0FE}" name="TablaVehículos2" displayName="TablaVehículos2" ref="A1:C6" totalsRowCount="1">
  <autoFilter ref="A1:C5" xr:uid="{1B4784DB-F616-4986-9257-2FC0D7AFB0FE}"/>
  <sortState xmlns:xlrd2="http://schemas.microsoft.com/office/spreadsheetml/2017/richdata2" ref="A2:C5">
    <sortCondition descending="1" ref="C1:C5"/>
  </sortState>
  <tableColumns count="3">
    <tableColumn id="1" xr3:uid="{969F6D42-A12C-4785-BBA6-685AAF8F5547}" name="Vehículos" totalsRowLabel="Total"/>
    <tableColumn id="5" xr3:uid="{8F7FE8F7-5254-4161-ADEB-3EA7BF420A22}" name="Iconos" dataDxfId="27">
      <calculatedColumnFormula>MAX(TablaVehículos2[Cantidad])/4</calculatedColumnFormula>
    </tableColumn>
    <tableColumn id="2" xr3:uid="{BABB5A26-8290-477C-BA68-1C2F3215F5BD}" name="Cantidad" totalsRowFunction="sum" dataDxfId="26" totalsRowDxfId="25">
      <calculatedColumnFormula>GETPIVOTDATA("Vehículos",Zaragoza!$G$3,"Tipo",TablaVehículos2[[#This Row],[Vehículos]])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87B5C75-BD3C-413C-B879-073345119970}" name="TablaVehículosZaragoza" displayName="TablaVehículosZaragoza" ref="A1:E104" totalsRowShown="0" headerRowDxfId="6" dataDxfId="0">
  <autoFilter ref="A1:E104" xr:uid="{D87B5C75-BD3C-413C-B879-073345119970}"/>
  <tableColumns count="5">
    <tableColumn id="1" xr3:uid="{2082BFAA-082C-4690-8941-2CE2EEF82F15}" name="Año" dataDxfId="5"/>
    <tableColumn id="2" xr3:uid="{A0657D31-9F46-4BB9-AFB2-15F4041FDE4C}" name="Mes" dataDxfId="4"/>
    <tableColumn id="3" xr3:uid="{119AF4C2-CA8F-43AB-8273-6F5BFC3A24D3}" name="Tipo de vehículo" dataDxfId="3"/>
    <tableColumn id="4" xr3:uid="{621213F3-093F-474B-A88E-F6B94FBDD633}" name="Vehículos" dataDxfId="2"/>
    <tableColumn id="5" xr3:uid="{006B8DF6-1B6A-4ADF-83DC-5113AAD32D76}" name="Tipo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zaragoza.es/sede/portal/movilidad/transparencia/servicio/siu/?indicador=vehiculos-por-tipo" TargetMode="Externa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9D72E-9AA2-4BB6-8B87-956D0C67EC83}">
  <sheetPr>
    <tabColor rgb="FF00B0F0"/>
  </sheetPr>
  <dimension ref="A1:B6"/>
  <sheetViews>
    <sheetView showGridLines="0" workbookViewId="0"/>
  </sheetViews>
  <sheetFormatPr baseColWidth="10" defaultRowHeight="14.5" x14ac:dyDescent="0.35"/>
  <cols>
    <col min="3" max="3" width="8.6328125" customWidth="1"/>
    <col min="4" max="4" width="4.6328125" customWidth="1"/>
  </cols>
  <sheetData>
    <row r="1" spans="1:2" x14ac:dyDescent="0.35">
      <c r="A1" t="s">
        <v>0</v>
      </c>
      <c r="B1" t="s">
        <v>1</v>
      </c>
    </row>
    <row r="2" spans="1:2" x14ac:dyDescent="0.35">
      <c r="A2" t="s">
        <v>32</v>
      </c>
      <c r="B2" s="1">
        <f>GETPIVOTDATA("Vehículos",Zaragoza!$G$3,"Tipo",TablaVehículos1[[#This Row],[Vehículos]])</f>
        <v>264222</v>
      </c>
    </row>
    <row r="3" spans="1:2" x14ac:dyDescent="0.35">
      <c r="A3" t="s">
        <v>30</v>
      </c>
      <c r="B3" s="1">
        <f>GETPIVOTDATA("Vehículos",Zaragoza!$G$3,"Tipo",TablaVehículos1[[#This Row],[Vehículos]])</f>
        <v>40451</v>
      </c>
    </row>
    <row r="4" spans="1:2" x14ac:dyDescent="0.35">
      <c r="A4" t="s">
        <v>12</v>
      </c>
      <c r="B4" s="1">
        <f>GETPIVOTDATA("Vehículos",Zaragoza!$G$3,"Tipo",TablaVehículos1[[#This Row],[Vehículos]])</f>
        <v>25754</v>
      </c>
    </row>
    <row r="5" spans="1:2" x14ac:dyDescent="0.35">
      <c r="A5" t="s">
        <v>28</v>
      </c>
      <c r="B5" s="1">
        <f>GETPIVOTDATA("Vehículos",Zaragoza!$G$3,"Tipo",TablaVehículos1[[#This Row],[Vehículos]])</f>
        <v>704</v>
      </c>
    </row>
    <row r="6" spans="1:2" x14ac:dyDescent="0.35">
      <c r="A6" t="s">
        <v>34</v>
      </c>
      <c r="B6" s="1">
        <f>SUBTOTAL(109,TablaVehículos1[Cantidad])</f>
        <v>331131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F4CCD-B921-4798-8C25-ACAA84B35880}">
  <sheetPr>
    <tabColor rgb="FF0070C0"/>
  </sheetPr>
  <dimension ref="A1:C6"/>
  <sheetViews>
    <sheetView showGridLines="0" workbookViewId="0"/>
  </sheetViews>
  <sheetFormatPr baseColWidth="10" defaultRowHeight="14.5" x14ac:dyDescent="0.35"/>
  <cols>
    <col min="2" max="2" width="8.6328125" customWidth="1"/>
    <col min="4" max="4" width="4.6328125" customWidth="1"/>
  </cols>
  <sheetData>
    <row r="1" spans="1:3" x14ac:dyDescent="0.35">
      <c r="A1" t="s">
        <v>0</v>
      </c>
      <c r="B1" t="s">
        <v>35</v>
      </c>
      <c r="C1" t="s">
        <v>1</v>
      </c>
    </row>
    <row r="2" spans="1:3" x14ac:dyDescent="0.35">
      <c r="A2" t="s">
        <v>32</v>
      </c>
      <c r="B2" s="1">
        <f>MAX(TablaVehículos2[Cantidad])/4</f>
        <v>66055.5</v>
      </c>
      <c r="C2" s="1">
        <f>GETPIVOTDATA("Vehículos",Zaragoza!$G$3,"Tipo",TablaVehículos2[[#This Row],[Vehículos]])</f>
        <v>264222</v>
      </c>
    </row>
    <row r="3" spans="1:3" x14ac:dyDescent="0.35">
      <c r="A3" t="s">
        <v>30</v>
      </c>
      <c r="B3" s="1">
        <f>MAX(TablaVehículos2[Cantidad])/4</f>
        <v>66055.5</v>
      </c>
      <c r="C3" s="1">
        <f>GETPIVOTDATA("Vehículos",Zaragoza!$G$3,"Tipo",TablaVehículos2[[#This Row],[Vehículos]])</f>
        <v>40451</v>
      </c>
    </row>
    <row r="4" spans="1:3" x14ac:dyDescent="0.35">
      <c r="A4" t="s">
        <v>12</v>
      </c>
      <c r="B4" s="1">
        <f>MAX(TablaVehículos2[Cantidad])/4</f>
        <v>66055.5</v>
      </c>
      <c r="C4" s="1">
        <f>GETPIVOTDATA("Vehículos",Zaragoza!$G$3,"Tipo",TablaVehículos2[[#This Row],[Vehículos]])</f>
        <v>25754</v>
      </c>
    </row>
    <row r="5" spans="1:3" x14ac:dyDescent="0.35">
      <c r="A5" t="s">
        <v>28</v>
      </c>
      <c r="B5" s="1">
        <f>MAX(TablaVehículos2[Cantidad])/4</f>
        <v>66055.5</v>
      </c>
      <c r="C5" s="1">
        <f>GETPIVOTDATA("Vehículos",Zaragoza!$G$3,"Tipo",TablaVehículos2[[#This Row],[Vehículos]])</f>
        <v>704</v>
      </c>
    </row>
    <row r="6" spans="1:3" x14ac:dyDescent="0.35">
      <c r="A6" t="s">
        <v>34</v>
      </c>
      <c r="C6" s="1">
        <f>SUBTOTAL(109,TablaVehículos2[Cantidad])</f>
        <v>331131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A115B-9610-49B8-A13B-713079732914}">
  <sheetPr>
    <tabColor rgb="FF002060"/>
  </sheetPr>
  <dimension ref="A1:J104"/>
  <sheetViews>
    <sheetView showGridLines="0" tabSelected="1" workbookViewId="0">
      <pane ySplit="1" topLeftCell="A2" activePane="bottomLeft" state="frozen"/>
      <selection pane="bottomLeft" activeCell="H1" sqref="H1"/>
    </sheetView>
  </sheetViews>
  <sheetFormatPr baseColWidth="10" defaultRowHeight="14.5" x14ac:dyDescent="0.35"/>
  <cols>
    <col min="1" max="1" width="6.453125" style="2" bestFit="1" customWidth="1"/>
    <col min="2" max="2" width="6.6328125" style="2" bestFit="1" customWidth="1"/>
    <col min="3" max="3" width="27.36328125" style="2" bestFit="1" customWidth="1"/>
    <col min="4" max="4" width="11.08984375" style="2" bestFit="1" customWidth="1"/>
    <col min="5" max="5" width="11.7265625" style="2" bestFit="1" customWidth="1"/>
    <col min="6" max="6" width="4.6328125" style="2" customWidth="1"/>
    <col min="7" max="7" width="12.6328125" style="2" customWidth="1"/>
    <col min="8" max="8" width="8.6328125" style="2" customWidth="1"/>
    <col min="9" max="9" width="4.6328125" style="2" customWidth="1"/>
    <col min="10" max="10" width="78.54296875" style="2" bestFit="1" customWidth="1"/>
    <col min="11" max="16384" width="10.90625" style="2"/>
  </cols>
  <sheetData>
    <row r="1" spans="1:10" x14ac:dyDescent="0.35">
      <c r="A1" s="2" t="s">
        <v>3</v>
      </c>
      <c r="B1" s="2" t="s">
        <v>4</v>
      </c>
      <c r="C1" s="2" t="s">
        <v>5</v>
      </c>
      <c r="D1" s="2" t="s">
        <v>0</v>
      </c>
      <c r="E1" s="2" t="s">
        <v>26</v>
      </c>
      <c r="G1" s="10" t="s">
        <v>3</v>
      </c>
      <c r="H1" s="9">
        <v>2022</v>
      </c>
      <c r="J1" s="3" t="s">
        <v>2</v>
      </c>
    </row>
    <row r="2" spans="1:10" x14ac:dyDescent="0.35">
      <c r="A2" s="11">
        <v>2022</v>
      </c>
      <c r="B2" s="11">
        <v>12</v>
      </c>
      <c r="C2" s="12" t="s">
        <v>10</v>
      </c>
      <c r="D2" s="12">
        <v>691</v>
      </c>
      <c r="E2" s="12" t="s">
        <v>32</v>
      </c>
      <c r="G2"/>
      <c r="H2"/>
      <c r="J2" s="8" t="str">
        <f>"Vehículos en el año " &amp; $H$1 &amp; " en Zaragoza"</f>
        <v>Vehículos en el año 2022 en Zaragoza</v>
      </c>
    </row>
    <row r="3" spans="1:10" x14ac:dyDescent="0.35">
      <c r="A3" s="11">
        <v>2022</v>
      </c>
      <c r="B3" s="11">
        <v>12</v>
      </c>
      <c r="C3" s="12" t="s">
        <v>27</v>
      </c>
      <c r="D3" s="12">
        <v>393</v>
      </c>
      <c r="E3" s="12" t="s">
        <v>29</v>
      </c>
      <c r="G3" s="4" t="s">
        <v>0</v>
      </c>
      <c r="H3" s="5" t="s">
        <v>34</v>
      </c>
    </row>
    <row r="4" spans="1:10" x14ac:dyDescent="0.35">
      <c r="A4" s="11">
        <v>2022</v>
      </c>
      <c r="B4" s="11">
        <v>12</v>
      </c>
      <c r="C4" s="12" t="s">
        <v>24</v>
      </c>
      <c r="D4" s="12">
        <v>355</v>
      </c>
      <c r="E4" s="12" t="s">
        <v>28</v>
      </c>
      <c r="G4" s="6" t="s">
        <v>28</v>
      </c>
      <c r="H4" s="7">
        <v>704</v>
      </c>
    </row>
    <row r="5" spans="1:10" x14ac:dyDescent="0.35">
      <c r="A5" s="11">
        <v>2022</v>
      </c>
      <c r="B5" s="11">
        <v>12</v>
      </c>
      <c r="C5" s="12" t="s">
        <v>23</v>
      </c>
      <c r="D5" s="12">
        <v>349</v>
      </c>
      <c r="E5" s="12" t="s">
        <v>28</v>
      </c>
      <c r="G5" s="6" t="s">
        <v>12</v>
      </c>
      <c r="H5" s="7">
        <v>25754</v>
      </c>
    </row>
    <row r="6" spans="1:10" x14ac:dyDescent="0.35">
      <c r="A6" s="11">
        <v>2022</v>
      </c>
      <c r="B6" s="11">
        <v>12</v>
      </c>
      <c r="C6" s="12" t="s">
        <v>22</v>
      </c>
      <c r="D6" s="12">
        <v>1003</v>
      </c>
      <c r="E6" s="12" t="s">
        <v>32</v>
      </c>
      <c r="G6" s="6" t="s">
        <v>29</v>
      </c>
      <c r="H6" s="7">
        <v>12995</v>
      </c>
    </row>
    <row r="7" spans="1:10" x14ac:dyDescent="0.35">
      <c r="A7" s="11">
        <v>2022</v>
      </c>
      <c r="B7" s="11">
        <v>12</v>
      </c>
      <c r="C7" s="12" t="s">
        <v>21</v>
      </c>
      <c r="D7" s="12">
        <v>1</v>
      </c>
      <c r="E7" s="12" t="s">
        <v>32</v>
      </c>
      <c r="G7" s="6" t="s">
        <v>30</v>
      </c>
      <c r="H7" s="7">
        <v>40451</v>
      </c>
    </row>
    <row r="8" spans="1:10" x14ac:dyDescent="0.35">
      <c r="A8" s="11">
        <v>2022</v>
      </c>
      <c r="B8" s="11">
        <v>12</v>
      </c>
      <c r="C8" s="12" t="s">
        <v>20</v>
      </c>
      <c r="D8" s="12">
        <v>87</v>
      </c>
      <c r="E8" s="12" t="s">
        <v>32</v>
      </c>
      <c r="G8" s="6" t="s">
        <v>31</v>
      </c>
      <c r="H8" s="7">
        <v>4140</v>
      </c>
    </row>
    <row r="9" spans="1:10" x14ac:dyDescent="0.35">
      <c r="A9" s="11">
        <v>2022</v>
      </c>
      <c r="B9" s="11">
        <v>12</v>
      </c>
      <c r="C9" s="12" t="s">
        <v>19</v>
      </c>
      <c r="D9" s="12">
        <v>995</v>
      </c>
      <c r="E9" s="12" t="s">
        <v>32</v>
      </c>
      <c r="G9" s="6" t="s">
        <v>9</v>
      </c>
      <c r="H9" s="7">
        <v>7401</v>
      </c>
    </row>
    <row r="10" spans="1:10" x14ac:dyDescent="0.35">
      <c r="A10" s="11">
        <v>2022</v>
      </c>
      <c r="B10" s="11">
        <v>12</v>
      </c>
      <c r="C10" s="12" t="s">
        <v>18</v>
      </c>
      <c r="D10" s="12">
        <v>39794</v>
      </c>
      <c r="E10" s="12" t="s">
        <v>32</v>
      </c>
      <c r="G10" s="6" t="s">
        <v>32</v>
      </c>
      <c r="H10" s="7">
        <v>264222</v>
      </c>
    </row>
    <row r="11" spans="1:10" x14ac:dyDescent="0.35">
      <c r="A11" s="11">
        <v>2022</v>
      </c>
      <c r="B11" s="11">
        <v>12</v>
      </c>
      <c r="C11" s="12" t="s">
        <v>17</v>
      </c>
      <c r="D11" s="12">
        <v>75869</v>
      </c>
      <c r="E11" s="12" t="s">
        <v>32</v>
      </c>
      <c r="G11" s="6" t="s">
        <v>0</v>
      </c>
      <c r="H11" s="7">
        <v>1818</v>
      </c>
    </row>
    <row r="12" spans="1:10" x14ac:dyDescent="0.35">
      <c r="A12" s="11">
        <v>2022</v>
      </c>
      <c r="B12" s="11">
        <v>12</v>
      </c>
      <c r="C12" s="12" t="s">
        <v>16</v>
      </c>
      <c r="D12" s="12">
        <v>1818</v>
      </c>
      <c r="E12" s="12" t="s">
        <v>0</v>
      </c>
      <c r="G12" s="6" t="s">
        <v>33</v>
      </c>
      <c r="H12" s="7">
        <v>357485</v>
      </c>
    </row>
    <row r="13" spans="1:10" x14ac:dyDescent="0.35">
      <c r="A13" s="11">
        <v>2022</v>
      </c>
      <c r="B13" s="11">
        <v>12</v>
      </c>
      <c r="C13" s="12" t="s">
        <v>15</v>
      </c>
      <c r="D13" s="12">
        <v>40090</v>
      </c>
      <c r="E13" s="12" t="s">
        <v>30</v>
      </c>
      <c r="G13"/>
      <c r="H13"/>
    </row>
    <row r="14" spans="1:10" x14ac:dyDescent="0.35">
      <c r="A14" s="11">
        <v>2022</v>
      </c>
      <c r="B14" s="11">
        <v>12</v>
      </c>
      <c r="C14" s="12" t="s">
        <v>14</v>
      </c>
      <c r="D14" s="12">
        <v>12602</v>
      </c>
      <c r="E14" s="12" t="s">
        <v>29</v>
      </c>
    </row>
    <row r="15" spans="1:10" x14ac:dyDescent="0.35">
      <c r="A15" s="11">
        <v>2022</v>
      </c>
      <c r="B15" s="11">
        <v>12</v>
      </c>
      <c r="C15" s="12" t="s">
        <v>13</v>
      </c>
      <c r="D15" s="12">
        <v>4140</v>
      </c>
      <c r="E15" s="12" t="s">
        <v>31</v>
      </c>
    </row>
    <row r="16" spans="1:10" x14ac:dyDescent="0.35">
      <c r="A16" s="11">
        <v>2022</v>
      </c>
      <c r="B16" s="11">
        <v>12</v>
      </c>
      <c r="C16" s="12" t="s">
        <v>12</v>
      </c>
      <c r="D16" s="12">
        <v>25754</v>
      </c>
      <c r="E16" s="12" t="s">
        <v>12</v>
      </c>
    </row>
    <row r="17" spans="1:5" x14ac:dyDescent="0.35">
      <c r="A17" s="11">
        <v>2022</v>
      </c>
      <c r="B17" s="11">
        <v>12</v>
      </c>
      <c r="C17" s="12" t="s">
        <v>11</v>
      </c>
      <c r="D17" s="12">
        <v>10270</v>
      </c>
      <c r="E17" s="12" t="s">
        <v>32</v>
      </c>
    </row>
    <row r="18" spans="1:5" x14ac:dyDescent="0.35">
      <c r="A18" s="11">
        <v>2022</v>
      </c>
      <c r="B18" s="11">
        <v>12</v>
      </c>
      <c r="C18" s="12" t="s">
        <v>7</v>
      </c>
      <c r="D18" s="12">
        <v>361</v>
      </c>
      <c r="E18" s="12" t="s">
        <v>30</v>
      </c>
    </row>
    <row r="19" spans="1:5" x14ac:dyDescent="0.35">
      <c r="A19" s="11">
        <v>2022</v>
      </c>
      <c r="B19" s="11">
        <v>12</v>
      </c>
      <c r="C19" s="12" t="s">
        <v>9</v>
      </c>
      <c r="D19" s="12">
        <v>7401</v>
      </c>
      <c r="E19" s="12" t="s">
        <v>9</v>
      </c>
    </row>
    <row r="20" spans="1:5" x14ac:dyDescent="0.35">
      <c r="A20" s="11">
        <v>2022</v>
      </c>
      <c r="B20" s="11">
        <v>12</v>
      </c>
      <c r="C20" s="12" t="s">
        <v>8</v>
      </c>
      <c r="D20" s="12">
        <v>21</v>
      </c>
      <c r="E20" s="12" t="s">
        <v>32</v>
      </c>
    </row>
    <row r="21" spans="1:5" x14ac:dyDescent="0.35">
      <c r="A21" s="11">
        <v>2022</v>
      </c>
      <c r="B21" s="11">
        <v>12</v>
      </c>
      <c r="C21" s="12" t="s">
        <v>25</v>
      </c>
      <c r="D21" s="12">
        <v>40014</v>
      </c>
      <c r="E21" s="12" t="s">
        <v>32</v>
      </c>
    </row>
    <row r="22" spans="1:5" x14ac:dyDescent="0.35">
      <c r="A22" s="11">
        <v>2022</v>
      </c>
      <c r="B22" s="11">
        <v>12</v>
      </c>
      <c r="C22" s="12" t="s">
        <v>6</v>
      </c>
      <c r="D22" s="12">
        <v>95477</v>
      </c>
      <c r="E22" s="12" t="s">
        <v>32</v>
      </c>
    </row>
    <row r="23" spans="1:5" x14ac:dyDescent="0.35">
      <c r="A23" s="11">
        <v>2021</v>
      </c>
      <c r="B23" s="11">
        <v>12</v>
      </c>
      <c r="C23" s="12" t="s">
        <v>15</v>
      </c>
      <c r="D23" s="12">
        <v>39360</v>
      </c>
      <c r="E23" s="12" t="s">
        <v>30</v>
      </c>
    </row>
    <row r="24" spans="1:5" x14ac:dyDescent="0.35">
      <c r="A24" s="11">
        <v>2021</v>
      </c>
      <c r="B24" s="11">
        <v>12</v>
      </c>
      <c r="C24" s="12" t="s">
        <v>20</v>
      </c>
      <c r="D24" s="12">
        <v>78</v>
      </c>
      <c r="E24" s="12" t="s">
        <v>32</v>
      </c>
    </row>
    <row r="25" spans="1:5" x14ac:dyDescent="0.35">
      <c r="A25" s="11">
        <v>2021</v>
      </c>
      <c r="B25" s="11">
        <v>12</v>
      </c>
      <c r="C25" s="12" t="s">
        <v>14</v>
      </c>
      <c r="D25" s="12">
        <v>13239</v>
      </c>
      <c r="E25" s="12" t="s">
        <v>29</v>
      </c>
    </row>
    <row r="26" spans="1:5" x14ac:dyDescent="0.35">
      <c r="A26" s="11">
        <v>2021</v>
      </c>
      <c r="B26" s="11">
        <v>12</v>
      </c>
      <c r="C26" s="12" t="s">
        <v>24</v>
      </c>
      <c r="D26" s="12">
        <v>332</v>
      </c>
      <c r="E26" s="12" t="s">
        <v>28</v>
      </c>
    </row>
    <row r="27" spans="1:5" x14ac:dyDescent="0.35">
      <c r="A27" s="11">
        <v>2021</v>
      </c>
      <c r="B27" s="11">
        <v>12</v>
      </c>
      <c r="C27" s="12" t="s">
        <v>23</v>
      </c>
      <c r="D27" s="12">
        <v>384</v>
      </c>
      <c r="E27" s="12" t="s">
        <v>28</v>
      </c>
    </row>
    <row r="28" spans="1:5" x14ac:dyDescent="0.35">
      <c r="A28" s="11">
        <v>2021</v>
      </c>
      <c r="B28" s="11">
        <v>12</v>
      </c>
      <c r="C28" s="12" t="s">
        <v>22</v>
      </c>
      <c r="D28" s="12">
        <v>925</v>
      </c>
      <c r="E28" s="12" t="s">
        <v>32</v>
      </c>
    </row>
    <row r="29" spans="1:5" x14ac:dyDescent="0.35">
      <c r="A29" s="11">
        <v>2021</v>
      </c>
      <c r="B29" s="11">
        <v>12</v>
      </c>
      <c r="C29" s="12" t="s">
        <v>21</v>
      </c>
      <c r="D29" s="12">
        <v>1</v>
      </c>
      <c r="E29" s="12" t="s">
        <v>32</v>
      </c>
    </row>
    <row r="30" spans="1:5" x14ac:dyDescent="0.35">
      <c r="A30" s="11">
        <v>2021</v>
      </c>
      <c r="B30" s="11">
        <v>12</v>
      </c>
      <c r="C30" s="12" t="s">
        <v>19</v>
      </c>
      <c r="D30" s="12">
        <v>625</v>
      </c>
      <c r="E30" s="12" t="s">
        <v>32</v>
      </c>
    </row>
    <row r="31" spans="1:5" x14ac:dyDescent="0.35">
      <c r="A31" s="11">
        <v>2021</v>
      </c>
      <c r="B31" s="11">
        <v>12</v>
      </c>
      <c r="C31" s="12" t="s">
        <v>11</v>
      </c>
      <c r="D31" s="12">
        <v>7687</v>
      </c>
      <c r="E31" s="12" t="s">
        <v>32</v>
      </c>
    </row>
    <row r="32" spans="1:5" x14ac:dyDescent="0.35">
      <c r="A32" s="11">
        <v>2021</v>
      </c>
      <c r="B32" s="11">
        <v>12</v>
      </c>
      <c r="C32" s="12" t="s">
        <v>10</v>
      </c>
      <c r="D32" s="12">
        <v>458</v>
      </c>
      <c r="E32" s="12" t="s">
        <v>32</v>
      </c>
    </row>
    <row r="33" spans="1:5" x14ac:dyDescent="0.35">
      <c r="A33" s="11">
        <v>2021</v>
      </c>
      <c r="B33" s="11">
        <v>12</v>
      </c>
      <c r="C33" s="12" t="s">
        <v>17</v>
      </c>
      <c r="D33" s="12">
        <v>73080</v>
      </c>
      <c r="E33" s="12" t="s">
        <v>32</v>
      </c>
    </row>
    <row r="34" spans="1:5" x14ac:dyDescent="0.35">
      <c r="A34" s="11">
        <v>2021</v>
      </c>
      <c r="B34" s="11">
        <v>12</v>
      </c>
      <c r="C34" s="12" t="s">
        <v>18</v>
      </c>
      <c r="D34" s="12">
        <v>43427</v>
      </c>
      <c r="E34" s="12" t="s">
        <v>32</v>
      </c>
    </row>
    <row r="35" spans="1:5" x14ac:dyDescent="0.35">
      <c r="A35" s="11">
        <v>2021</v>
      </c>
      <c r="B35" s="11">
        <v>12</v>
      </c>
      <c r="C35" s="12" t="s">
        <v>8</v>
      </c>
      <c r="D35" s="12">
        <v>14</v>
      </c>
      <c r="E35" s="12" t="s">
        <v>32</v>
      </c>
    </row>
    <row r="36" spans="1:5" x14ac:dyDescent="0.35">
      <c r="A36" s="11">
        <v>2021</v>
      </c>
      <c r="B36" s="11">
        <v>12</v>
      </c>
      <c r="C36" s="12" t="s">
        <v>25</v>
      </c>
      <c r="D36" s="12">
        <v>38377</v>
      </c>
      <c r="E36" s="12" t="s">
        <v>32</v>
      </c>
    </row>
    <row r="37" spans="1:5" x14ac:dyDescent="0.35">
      <c r="A37" s="11">
        <v>2021</v>
      </c>
      <c r="B37" s="11">
        <v>12</v>
      </c>
      <c r="C37" s="12" t="s">
        <v>6</v>
      </c>
      <c r="D37" s="12">
        <v>100161</v>
      </c>
      <c r="E37" s="12" t="s">
        <v>32</v>
      </c>
    </row>
    <row r="38" spans="1:5" x14ac:dyDescent="0.35">
      <c r="A38" s="11">
        <v>2021</v>
      </c>
      <c r="B38" s="11">
        <v>12</v>
      </c>
      <c r="C38" s="12" t="s">
        <v>27</v>
      </c>
      <c r="D38" s="12">
        <v>116</v>
      </c>
      <c r="E38" s="12" t="s">
        <v>29</v>
      </c>
    </row>
    <row r="39" spans="1:5" x14ac:dyDescent="0.35">
      <c r="A39" s="11">
        <v>2021</v>
      </c>
      <c r="B39" s="11">
        <v>12</v>
      </c>
      <c r="C39" s="12" t="s">
        <v>13</v>
      </c>
      <c r="D39" s="12">
        <v>4260</v>
      </c>
      <c r="E39" s="12" t="s">
        <v>31</v>
      </c>
    </row>
    <row r="40" spans="1:5" x14ac:dyDescent="0.35">
      <c r="A40" s="11">
        <v>2021</v>
      </c>
      <c r="B40" s="11">
        <v>12</v>
      </c>
      <c r="C40" s="12" t="s">
        <v>9</v>
      </c>
      <c r="D40" s="12">
        <v>7350</v>
      </c>
      <c r="E40" s="12" t="s">
        <v>9</v>
      </c>
    </row>
    <row r="41" spans="1:5" x14ac:dyDescent="0.35">
      <c r="A41" s="11">
        <v>2021</v>
      </c>
      <c r="B41" s="11">
        <v>12</v>
      </c>
      <c r="C41" s="12" t="s">
        <v>12</v>
      </c>
      <c r="D41" s="12">
        <v>25870</v>
      </c>
      <c r="E41" s="12" t="s">
        <v>12</v>
      </c>
    </row>
    <row r="42" spans="1:5" x14ac:dyDescent="0.35">
      <c r="A42" s="11">
        <v>2021</v>
      </c>
      <c r="B42" s="11">
        <v>12</v>
      </c>
      <c r="C42" s="12" t="s">
        <v>7</v>
      </c>
      <c r="D42" s="12">
        <v>142</v>
      </c>
      <c r="E42" s="12" t="s">
        <v>30</v>
      </c>
    </row>
    <row r="43" spans="1:5" x14ac:dyDescent="0.35">
      <c r="A43" s="11">
        <v>2020</v>
      </c>
      <c r="B43" s="11">
        <v>9</v>
      </c>
      <c r="C43" s="12" t="s">
        <v>17</v>
      </c>
      <c r="D43" s="12">
        <v>70074</v>
      </c>
      <c r="E43" s="12" t="s">
        <v>32</v>
      </c>
    </row>
    <row r="44" spans="1:5" x14ac:dyDescent="0.35">
      <c r="A44" s="11">
        <v>2020</v>
      </c>
      <c r="B44" s="11">
        <v>9</v>
      </c>
      <c r="C44" s="12" t="s">
        <v>10</v>
      </c>
      <c r="D44" s="12">
        <v>333</v>
      </c>
      <c r="E44" s="12" t="s">
        <v>32</v>
      </c>
    </row>
    <row r="45" spans="1:5" x14ac:dyDescent="0.35">
      <c r="A45" s="11">
        <v>2020</v>
      </c>
      <c r="B45" s="11">
        <v>9</v>
      </c>
      <c r="C45" s="12" t="s">
        <v>16</v>
      </c>
      <c r="D45" s="12">
        <v>265</v>
      </c>
      <c r="E45" s="12" t="s">
        <v>0</v>
      </c>
    </row>
    <row r="46" spans="1:5" x14ac:dyDescent="0.35">
      <c r="A46" s="11">
        <v>2020</v>
      </c>
      <c r="B46" s="11">
        <v>9</v>
      </c>
      <c r="C46" s="12" t="s">
        <v>6</v>
      </c>
      <c r="D46" s="12">
        <v>107714</v>
      </c>
      <c r="E46" s="12" t="s">
        <v>32</v>
      </c>
    </row>
    <row r="47" spans="1:5" x14ac:dyDescent="0.35">
      <c r="A47" s="11">
        <v>2020</v>
      </c>
      <c r="B47" s="11">
        <v>9</v>
      </c>
      <c r="C47" s="12" t="s">
        <v>19</v>
      </c>
      <c r="D47" s="12">
        <v>65</v>
      </c>
      <c r="E47" s="12" t="s">
        <v>32</v>
      </c>
    </row>
    <row r="48" spans="1:5" x14ac:dyDescent="0.35">
      <c r="A48" s="11">
        <v>2020</v>
      </c>
      <c r="B48" s="11">
        <v>9</v>
      </c>
      <c r="C48" s="12" t="s">
        <v>20</v>
      </c>
      <c r="D48" s="12">
        <v>63</v>
      </c>
      <c r="E48" s="12" t="s">
        <v>32</v>
      </c>
    </row>
    <row r="49" spans="1:5" x14ac:dyDescent="0.35">
      <c r="A49" s="11">
        <v>2020</v>
      </c>
      <c r="B49" s="11">
        <v>9</v>
      </c>
      <c r="C49" s="12" t="s">
        <v>13</v>
      </c>
      <c r="D49" s="12">
        <v>4008</v>
      </c>
      <c r="E49" s="12" t="s">
        <v>31</v>
      </c>
    </row>
    <row r="50" spans="1:5" x14ac:dyDescent="0.35">
      <c r="A50" s="11">
        <v>2020</v>
      </c>
      <c r="B50" s="11">
        <v>9</v>
      </c>
      <c r="C50" s="12" t="s">
        <v>18</v>
      </c>
      <c r="D50" s="12">
        <v>49991</v>
      </c>
      <c r="E50" s="12" t="s">
        <v>32</v>
      </c>
    </row>
    <row r="51" spans="1:5" x14ac:dyDescent="0.35">
      <c r="A51" s="11">
        <v>2020</v>
      </c>
      <c r="B51" s="11">
        <v>9</v>
      </c>
      <c r="C51" s="12" t="s">
        <v>8</v>
      </c>
      <c r="D51" s="12">
        <v>1</v>
      </c>
      <c r="E51" s="12" t="s">
        <v>32</v>
      </c>
    </row>
    <row r="52" spans="1:5" x14ac:dyDescent="0.35">
      <c r="A52" s="11">
        <v>2020</v>
      </c>
      <c r="B52" s="11">
        <v>9</v>
      </c>
      <c r="C52" s="12" t="s">
        <v>11</v>
      </c>
      <c r="D52" s="12">
        <v>4532</v>
      </c>
      <c r="E52" s="12" t="s">
        <v>32</v>
      </c>
    </row>
    <row r="53" spans="1:5" x14ac:dyDescent="0.35">
      <c r="A53" s="11">
        <v>2020</v>
      </c>
      <c r="B53" s="11">
        <v>9</v>
      </c>
      <c r="C53" s="12" t="s">
        <v>25</v>
      </c>
      <c r="D53" s="12">
        <v>34068</v>
      </c>
      <c r="E53" s="12" t="s">
        <v>32</v>
      </c>
    </row>
    <row r="54" spans="1:5" x14ac:dyDescent="0.35">
      <c r="A54" s="11">
        <v>2020</v>
      </c>
      <c r="B54" s="11">
        <v>9</v>
      </c>
      <c r="C54" s="12" t="s">
        <v>21</v>
      </c>
      <c r="D54" s="12">
        <v>1</v>
      </c>
      <c r="E54" s="12" t="s">
        <v>32</v>
      </c>
    </row>
    <row r="55" spans="1:5" x14ac:dyDescent="0.35">
      <c r="A55" s="11">
        <v>2020</v>
      </c>
      <c r="B55" s="11">
        <v>9</v>
      </c>
      <c r="C55" s="12" t="s">
        <v>22</v>
      </c>
      <c r="D55" s="12">
        <v>687</v>
      </c>
      <c r="E55" s="12" t="s">
        <v>32</v>
      </c>
    </row>
    <row r="56" spans="1:5" x14ac:dyDescent="0.35">
      <c r="A56" s="11">
        <v>2020</v>
      </c>
      <c r="B56" s="11">
        <v>9</v>
      </c>
      <c r="C56" s="12" t="s">
        <v>23</v>
      </c>
      <c r="D56" s="12">
        <v>427</v>
      </c>
      <c r="E56" s="12" t="s">
        <v>28</v>
      </c>
    </row>
    <row r="57" spans="1:5" x14ac:dyDescent="0.35">
      <c r="A57" s="11">
        <v>2020</v>
      </c>
      <c r="B57" s="11">
        <v>9</v>
      </c>
      <c r="C57" s="12" t="s">
        <v>24</v>
      </c>
      <c r="D57" s="12">
        <v>306</v>
      </c>
      <c r="E57" s="12" t="s">
        <v>28</v>
      </c>
    </row>
    <row r="58" spans="1:5" x14ac:dyDescent="0.35">
      <c r="A58" s="11">
        <v>2020</v>
      </c>
      <c r="B58" s="11">
        <v>9</v>
      </c>
      <c r="C58" s="12" t="s">
        <v>12</v>
      </c>
      <c r="D58" s="12">
        <v>25667</v>
      </c>
      <c r="E58" s="12" t="s">
        <v>12</v>
      </c>
    </row>
    <row r="59" spans="1:5" x14ac:dyDescent="0.35">
      <c r="A59" s="11">
        <v>2020</v>
      </c>
      <c r="B59" s="11">
        <v>9</v>
      </c>
      <c r="C59" s="12" t="s">
        <v>9</v>
      </c>
      <c r="D59" s="12">
        <v>7250</v>
      </c>
      <c r="E59" s="12" t="s">
        <v>9</v>
      </c>
    </row>
    <row r="60" spans="1:5" x14ac:dyDescent="0.35">
      <c r="A60" s="11">
        <v>2020</v>
      </c>
      <c r="B60" s="11">
        <v>9</v>
      </c>
      <c r="C60" s="12" t="s">
        <v>27</v>
      </c>
      <c r="D60" s="12">
        <v>97</v>
      </c>
      <c r="E60" s="12" t="s">
        <v>29</v>
      </c>
    </row>
    <row r="61" spans="1:5" x14ac:dyDescent="0.35">
      <c r="A61" s="11">
        <v>2020</v>
      </c>
      <c r="B61" s="11">
        <v>9</v>
      </c>
      <c r="C61" s="12" t="s">
        <v>14</v>
      </c>
      <c r="D61" s="12">
        <v>13613</v>
      </c>
      <c r="E61" s="12" t="s">
        <v>29</v>
      </c>
    </row>
    <row r="62" spans="1:5" x14ac:dyDescent="0.35">
      <c r="A62" s="11">
        <v>2020</v>
      </c>
      <c r="B62" s="11">
        <v>9</v>
      </c>
      <c r="C62" s="12" t="s">
        <v>7</v>
      </c>
      <c r="D62" s="12">
        <v>111</v>
      </c>
      <c r="E62" s="12" t="s">
        <v>30</v>
      </c>
    </row>
    <row r="63" spans="1:5" x14ac:dyDescent="0.35">
      <c r="A63" s="11">
        <v>2020</v>
      </c>
      <c r="B63" s="11">
        <v>9</v>
      </c>
      <c r="C63" s="12" t="s">
        <v>15</v>
      </c>
      <c r="D63" s="12">
        <v>37328</v>
      </c>
      <c r="E63" s="12" t="s">
        <v>30</v>
      </c>
    </row>
    <row r="64" spans="1:5" x14ac:dyDescent="0.35">
      <c r="A64" s="11">
        <v>2019</v>
      </c>
      <c r="B64" s="11">
        <v>9</v>
      </c>
      <c r="C64" s="12" t="s">
        <v>11</v>
      </c>
      <c r="D64" s="12">
        <v>3668</v>
      </c>
      <c r="E64" s="12" t="s">
        <v>32</v>
      </c>
    </row>
    <row r="65" spans="1:5" x14ac:dyDescent="0.35">
      <c r="A65" s="11">
        <v>2019</v>
      </c>
      <c r="B65" s="11">
        <v>9</v>
      </c>
      <c r="C65" s="12" t="s">
        <v>6</v>
      </c>
      <c r="D65" s="12">
        <v>111806</v>
      </c>
      <c r="E65" s="12" t="s">
        <v>32</v>
      </c>
    </row>
    <row r="66" spans="1:5" x14ac:dyDescent="0.35">
      <c r="A66" s="11">
        <v>2019</v>
      </c>
      <c r="B66" s="11">
        <v>9</v>
      </c>
      <c r="C66" s="12" t="s">
        <v>20</v>
      </c>
      <c r="D66" s="12">
        <v>40</v>
      </c>
      <c r="E66" s="12" t="s">
        <v>32</v>
      </c>
    </row>
    <row r="67" spans="1:5" x14ac:dyDescent="0.35">
      <c r="A67" s="11">
        <v>2019</v>
      </c>
      <c r="B67" s="11">
        <v>9</v>
      </c>
      <c r="C67" s="12" t="s">
        <v>17</v>
      </c>
      <c r="D67" s="12">
        <v>60594</v>
      </c>
      <c r="E67" s="12" t="s">
        <v>32</v>
      </c>
    </row>
    <row r="68" spans="1:5" x14ac:dyDescent="0.35">
      <c r="A68" s="11">
        <v>2019</v>
      </c>
      <c r="B68" s="11">
        <v>9</v>
      </c>
      <c r="C68" s="12" t="s">
        <v>22</v>
      </c>
      <c r="D68" s="12">
        <v>560</v>
      </c>
      <c r="E68" s="12" t="s">
        <v>32</v>
      </c>
    </row>
    <row r="69" spans="1:5" x14ac:dyDescent="0.35">
      <c r="A69" s="11">
        <v>2019</v>
      </c>
      <c r="B69" s="11">
        <v>9</v>
      </c>
      <c r="C69" s="12" t="s">
        <v>12</v>
      </c>
      <c r="D69" s="12">
        <v>25779</v>
      </c>
      <c r="E69" s="12" t="s">
        <v>12</v>
      </c>
    </row>
    <row r="70" spans="1:5" x14ac:dyDescent="0.35">
      <c r="A70" s="11">
        <v>2019</v>
      </c>
      <c r="B70" s="11">
        <v>9</v>
      </c>
      <c r="C70" s="12" t="s">
        <v>13</v>
      </c>
      <c r="D70" s="12">
        <v>3911</v>
      </c>
      <c r="E70" s="12" t="s">
        <v>31</v>
      </c>
    </row>
    <row r="71" spans="1:5" x14ac:dyDescent="0.35">
      <c r="A71" s="11">
        <v>2019</v>
      </c>
      <c r="B71" s="11">
        <v>9</v>
      </c>
      <c r="C71" s="12" t="s">
        <v>7</v>
      </c>
      <c r="D71" s="12">
        <v>91</v>
      </c>
      <c r="E71" s="12" t="s">
        <v>30</v>
      </c>
    </row>
    <row r="72" spans="1:5" x14ac:dyDescent="0.35">
      <c r="A72" s="11">
        <v>2019</v>
      </c>
      <c r="B72" s="11">
        <v>9</v>
      </c>
      <c r="C72" s="12" t="s">
        <v>15</v>
      </c>
      <c r="D72" s="12">
        <v>36507</v>
      </c>
      <c r="E72" s="12" t="s">
        <v>30</v>
      </c>
    </row>
    <row r="73" spans="1:5" x14ac:dyDescent="0.35">
      <c r="A73" s="11">
        <v>2019</v>
      </c>
      <c r="B73" s="11">
        <v>9</v>
      </c>
      <c r="C73" s="12" t="s">
        <v>25</v>
      </c>
      <c r="D73" s="12">
        <v>31297</v>
      </c>
      <c r="E73" s="12" t="s">
        <v>32</v>
      </c>
    </row>
    <row r="74" spans="1:5" x14ac:dyDescent="0.35">
      <c r="A74" s="11">
        <v>2019</v>
      </c>
      <c r="B74" s="11">
        <v>9</v>
      </c>
      <c r="C74" s="12" t="s">
        <v>10</v>
      </c>
      <c r="D74" s="12">
        <v>136</v>
      </c>
      <c r="E74" s="12" t="s">
        <v>32</v>
      </c>
    </row>
    <row r="75" spans="1:5" x14ac:dyDescent="0.35">
      <c r="A75" s="11">
        <v>2019</v>
      </c>
      <c r="B75" s="11">
        <v>9</v>
      </c>
      <c r="C75" s="12" t="s">
        <v>16</v>
      </c>
      <c r="D75" s="12">
        <v>320</v>
      </c>
      <c r="E75" s="12" t="s">
        <v>0</v>
      </c>
    </row>
    <row r="76" spans="1:5" x14ac:dyDescent="0.35">
      <c r="A76" s="11">
        <v>2019</v>
      </c>
      <c r="B76" s="11">
        <v>9</v>
      </c>
      <c r="C76" s="12" t="s">
        <v>8</v>
      </c>
      <c r="D76" s="12">
        <v>13</v>
      </c>
      <c r="E76" s="12" t="s">
        <v>32</v>
      </c>
    </row>
    <row r="77" spans="1:5" x14ac:dyDescent="0.35">
      <c r="A77" s="11">
        <v>2019</v>
      </c>
      <c r="B77" s="11">
        <v>9</v>
      </c>
      <c r="C77" s="12" t="s">
        <v>24</v>
      </c>
      <c r="D77" s="12">
        <v>260</v>
      </c>
      <c r="E77" s="12" t="s">
        <v>28</v>
      </c>
    </row>
    <row r="78" spans="1:5" x14ac:dyDescent="0.35">
      <c r="A78" s="11">
        <v>2019</v>
      </c>
      <c r="B78" s="11">
        <v>9</v>
      </c>
      <c r="C78" s="12" t="s">
        <v>23</v>
      </c>
      <c r="D78" s="12">
        <v>473</v>
      </c>
      <c r="E78" s="12" t="s">
        <v>28</v>
      </c>
    </row>
    <row r="79" spans="1:5" x14ac:dyDescent="0.35">
      <c r="A79" s="11">
        <v>2019</v>
      </c>
      <c r="B79" s="11">
        <v>9</v>
      </c>
      <c r="C79" s="12" t="s">
        <v>21</v>
      </c>
      <c r="D79" s="12">
        <v>1</v>
      </c>
      <c r="E79" s="12" t="s">
        <v>32</v>
      </c>
    </row>
    <row r="80" spans="1:5" x14ac:dyDescent="0.35">
      <c r="A80" s="11">
        <v>2019</v>
      </c>
      <c r="B80" s="11">
        <v>9</v>
      </c>
      <c r="C80" s="12" t="s">
        <v>19</v>
      </c>
      <c r="D80" s="12">
        <v>99</v>
      </c>
      <c r="E80" s="12" t="s">
        <v>32</v>
      </c>
    </row>
    <row r="81" spans="1:5" x14ac:dyDescent="0.35">
      <c r="A81" s="11">
        <v>2019</v>
      </c>
      <c r="B81" s="11">
        <v>9</v>
      </c>
      <c r="C81" s="12" t="s">
        <v>18</v>
      </c>
      <c r="D81" s="12">
        <v>53771</v>
      </c>
      <c r="E81" s="12" t="s">
        <v>32</v>
      </c>
    </row>
    <row r="82" spans="1:5" x14ac:dyDescent="0.35">
      <c r="A82" s="11">
        <v>2019</v>
      </c>
      <c r="B82" s="11">
        <v>9</v>
      </c>
      <c r="C82" s="12" t="s">
        <v>14</v>
      </c>
      <c r="D82" s="12">
        <v>14003</v>
      </c>
      <c r="E82" s="12" t="s">
        <v>29</v>
      </c>
    </row>
    <row r="83" spans="1:5" x14ac:dyDescent="0.35">
      <c r="A83" s="11">
        <v>2019</v>
      </c>
      <c r="B83" s="11">
        <v>9</v>
      </c>
      <c r="C83" s="12" t="s">
        <v>27</v>
      </c>
      <c r="D83" s="12">
        <v>50</v>
      </c>
      <c r="E83" s="12" t="s">
        <v>29</v>
      </c>
    </row>
    <row r="84" spans="1:5" x14ac:dyDescent="0.35">
      <c r="A84" s="11">
        <v>2019</v>
      </c>
      <c r="B84" s="11">
        <v>9</v>
      </c>
      <c r="C84" s="12" t="s">
        <v>9</v>
      </c>
      <c r="D84" s="12">
        <v>7310</v>
      </c>
      <c r="E84" s="12" t="s">
        <v>9</v>
      </c>
    </row>
    <row r="85" spans="1:5" x14ac:dyDescent="0.35">
      <c r="A85" s="11">
        <v>2018</v>
      </c>
      <c r="B85" s="11">
        <v>10</v>
      </c>
      <c r="C85" s="12" t="s">
        <v>11</v>
      </c>
      <c r="D85" s="12">
        <v>2628</v>
      </c>
      <c r="E85" s="12" t="s">
        <v>32</v>
      </c>
    </row>
    <row r="86" spans="1:5" x14ac:dyDescent="0.35">
      <c r="A86" s="11">
        <v>2018</v>
      </c>
      <c r="B86" s="11">
        <v>10</v>
      </c>
      <c r="C86" s="12" t="s">
        <v>18</v>
      </c>
      <c r="D86" s="12">
        <v>61199</v>
      </c>
      <c r="E86" s="12" t="s">
        <v>32</v>
      </c>
    </row>
    <row r="87" spans="1:5" x14ac:dyDescent="0.35">
      <c r="A87" s="11">
        <v>2018</v>
      </c>
      <c r="B87" s="11">
        <v>10</v>
      </c>
      <c r="C87" s="12" t="s">
        <v>20</v>
      </c>
      <c r="D87" s="12">
        <v>34</v>
      </c>
      <c r="E87" s="12" t="s">
        <v>32</v>
      </c>
    </row>
    <row r="88" spans="1:5" x14ac:dyDescent="0.35">
      <c r="A88" s="11">
        <v>2018</v>
      </c>
      <c r="B88" s="11">
        <v>10</v>
      </c>
      <c r="C88" s="12" t="s">
        <v>21</v>
      </c>
      <c r="D88" s="12">
        <v>0</v>
      </c>
      <c r="E88" s="12" t="s">
        <v>32</v>
      </c>
    </row>
    <row r="89" spans="1:5" x14ac:dyDescent="0.35">
      <c r="A89" s="11">
        <v>2018</v>
      </c>
      <c r="B89" s="11">
        <v>10</v>
      </c>
      <c r="C89" s="12" t="s">
        <v>22</v>
      </c>
      <c r="D89" s="12">
        <v>678</v>
      </c>
      <c r="E89" s="12" t="s">
        <v>32</v>
      </c>
    </row>
    <row r="90" spans="1:5" x14ac:dyDescent="0.35">
      <c r="A90" s="11">
        <v>2018</v>
      </c>
      <c r="B90" s="11">
        <v>10</v>
      </c>
      <c r="C90" s="12" t="s">
        <v>23</v>
      </c>
      <c r="D90" s="12">
        <v>445</v>
      </c>
      <c r="E90" s="12" t="s">
        <v>28</v>
      </c>
    </row>
    <row r="91" spans="1:5" x14ac:dyDescent="0.35">
      <c r="A91" s="11">
        <v>2018</v>
      </c>
      <c r="B91" s="11">
        <v>10</v>
      </c>
      <c r="C91" s="12" t="s">
        <v>24</v>
      </c>
      <c r="D91" s="12">
        <v>184</v>
      </c>
      <c r="E91" s="12" t="s">
        <v>28</v>
      </c>
    </row>
    <row r="92" spans="1:5" x14ac:dyDescent="0.35">
      <c r="A92" s="11">
        <v>2018</v>
      </c>
      <c r="B92" s="11">
        <v>10</v>
      </c>
      <c r="C92" s="12" t="s">
        <v>12</v>
      </c>
      <c r="D92" s="12">
        <v>25920</v>
      </c>
      <c r="E92" s="12" t="s">
        <v>12</v>
      </c>
    </row>
    <row r="93" spans="1:5" x14ac:dyDescent="0.35">
      <c r="A93" s="11">
        <v>2018</v>
      </c>
      <c r="B93" s="11">
        <v>10</v>
      </c>
      <c r="C93" s="12" t="s">
        <v>9</v>
      </c>
      <c r="D93" s="12">
        <v>7113</v>
      </c>
      <c r="E93" s="12" t="s">
        <v>9</v>
      </c>
    </row>
    <row r="94" spans="1:5" x14ac:dyDescent="0.35">
      <c r="A94" s="11">
        <v>2018</v>
      </c>
      <c r="B94" s="11">
        <v>10</v>
      </c>
      <c r="C94" s="12" t="s">
        <v>13</v>
      </c>
      <c r="D94" s="12">
        <v>3756</v>
      </c>
      <c r="E94" s="12" t="s">
        <v>31</v>
      </c>
    </row>
    <row r="95" spans="1:5" x14ac:dyDescent="0.35">
      <c r="A95" s="11">
        <v>2018</v>
      </c>
      <c r="B95" s="11">
        <v>10</v>
      </c>
      <c r="C95" s="12" t="s">
        <v>27</v>
      </c>
      <c r="D95" s="12">
        <v>23</v>
      </c>
      <c r="E95" s="12" t="s">
        <v>29</v>
      </c>
    </row>
    <row r="96" spans="1:5" x14ac:dyDescent="0.35">
      <c r="A96" s="11">
        <v>2018</v>
      </c>
      <c r="B96" s="11">
        <v>10</v>
      </c>
      <c r="C96" s="12" t="s">
        <v>6</v>
      </c>
      <c r="D96" s="12">
        <v>116167</v>
      </c>
      <c r="E96" s="12" t="s">
        <v>32</v>
      </c>
    </row>
    <row r="97" spans="1:5" x14ac:dyDescent="0.35">
      <c r="A97" s="11">
        <v>2018</v>
      </c>
      <c r="B97" s="11">
        <v>10</v>
      </c>
      <c r="C97" s="12" t="s">
        <v>25</v>
      </c>
      <c r="D97" s="12">
        <v>27498</v>
      </c>
      <c r="E97" s="12" t="s">
        <v>32</v>
      </c>
    </row>
    <row r="98" spans="1:5" x14ac:dyDescent="0.35">
      <c r="A98" s="11">
        <v>2018</v>
      </c>
      <c r="B98" s="11">
        <v>10</v>
      </c>
      <c r="C98" s="12" t="s">
        <v>15</v>
      </c>
      <c r="D98" s="12">
        <v>34510</v>
      </c>
      <c r="E98" s="12" t="s">
        <v>30</v>
      </c>
    </row>
    <row r="99" spans="1:5" x14ac:dyDescent="0.35">
      <c r="A99" s="11">
        <v>2018</v>
      </c>
      <c r="B99" s="11">
        <v>10</v>
      </c>
      <c r="C99" s="12" t="s">
        <v>7</v>
      </c>
      <c r="D99" s="12">
        <v>67</v>
      </c>
      <c r="E99" s="12" t="s">
        <v>30</v>
      </c>
    </row>
    <row r="100" spans="1:5" x14ac:dyDescent="0.35">
      <c r="A100" s="11">
        <v>2018</v>
      </c>
      <c r="B100" s="11">
        <v>10</v>
      </c>
      <c r="C100" s="12" t="s">
        <v>14</v>
      </c>
      <c r="D100" s="12">
        <v>14479</v>
      </c>
      <c r="E100" s="12" t="s">
        <v>29</v>
      </c>
    </row>
    <row r="101" spans="1:5" x14ac:dyDescent="0.35">
      <c r="A101" s="11">
        <v>2018</v>
      </c>
      <c r="B101" s="11">
        <v>10</v>
      </c>
      <c r="C101" s="12" t="s">
        <v>8</v>
      </c>
      <c r="D101" s="12">
        <v>10</v>
      </c>
      <c r="E101" s="12" t="s">
        <v>32</v>
      </c>
    </row>
    <row r="102" spans="1:5" x14ac:dyDescent="0.35">
      <c r="A102" s="11">
        <v>2018</v>
      </c>
      <c r="B102" s="11">
        <v>10</v>
      </c>
      <c r="C102" s="12" t="s">
        <v>10</v>
      </c>
      <c r="D102" s="12">
        <v>66</v>
      </c>
      <c r="E102" s="12" t="s">
        <v>32</v>
      </c>
    </row>
    <row r="103" spans="1:5" x14ac:dyDescent="0.35">
      <c r="A103" s="11">
        <v>2018</v>
      </c>
      <c r="B103" s="11">
        <v>10</v>
      </c>
      <c r="C103" s="12" t="s">
        <v>17</v>
      </c>
      <c r="D103" s="12">
        <v>50027</v>
      </c>
      <c r="E103" s="12" t="s">
        <v>32</v>
      </c>
    </row>
    <row r="104" spans="1:5" x14ac:dyDescent="0.35">
      <c r="A104" s="11">
        <v>2018</v>
      </c>
      <c r="B104" s="11">
        <v>10</v>
      </c>
      <c r="C104" s="12" t="s">
        <v>19</v>
      </c>
      <c r="D104" s="12">
        <v>65</v>
      </c>
      <c r="E104" s="12" t="s">
        <v>32</v>
      </c>
    </row>
  </sheetData>
  <hyperlinks>
    <hyperlink ref="J1" r:id="rId2" display="https://www.zaragoza.es/sede/portal/movilidad/transparencia/servicio/siu/?indicador=vehiculos-por-tipo" xr:uid="{AC98E560-BC8B-4FA8-BBE6-31ED4F8B5514}"/>
  </hyperlinks>
  <pageMargins left="0.7" right="0.7" top="0.75" bottom="0.75" header="0.3" footer="0.3"/>
  <pageSetup paperSize="9" orientation="portrait" horizontalDpi="300" verticalDpi="30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Vehículos 1</vt:lpstr>
      <vt:lpstr>Vehículos 2</vt:lpstr>
      <vt:lpstr>Zaragoza</vt:lpstr>
    </vt:vector>
  </TitlesOfParts>
  <Manager>Pedro Wave</Manager>
  <Company>#ExcelPedroWave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Vehículos en Zaragoza</dc:title>
  <dc:subject>Gráficos con iconos en Excel</dc:subject>
  <dc:creator>Pedro Wave</dc:creator>
  <dc:description>https://pedrowave.blogspot.com</dc:description>
  <cp:lastModifiedBy>Pedro Wave</cp:lastModifiedBy>
  <cp:revision>0</cp:revision>
  <dcterms:created xsi:type="dcterms:W3CDTF">2023-04-21T18:58:50Z</dcterms:created>
  <dcterms:modified xsi:type="dcterms:W3CDTF">2023-04-24T07:38:53Z</dcterms:modified>
  <cp:version>1</cp:version>
</cp:coreProperties>
</file>