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queryTables/queryTable5.xml" ContentType="application/vnd.openxmlformats-officedocument.spreadsheetml.queryTable+xml"/>
  <Override PartName="/xl/tables/table8.xml" ContentType="application/vnd.openxmlformats-officedocument.spreadsheetml.table+xml"/>
  <Override PartName="/xl/queryTables/queryTable6.xml" ContentType="application/vnd.openxmlformats-officedocument.spreadsheetml.queryTable+xml"/>
  <Override PartName="/xl/tables/table9.xml" ContentType="application/vnd.openxmlformats-officedocument.spreadsheetml.table+xml"/>
  <Override PartName="/xl/queryTables/queryTable7.xml" ContentType="application/vnd.openxmlformats-officedocument.spreadsheetml.queryTable+xml"/>
  <Override PartName="/xl/tables/table10.xml" ContentType="application/vnd.openxmlformats-officedocument.spreadsheetml.table+xml"/>
  <Override PartName="/xl/queryTables/queryTable8.xml" ContentType="application/vnd.openxmlformats-officedocument.spreadsheetml.queryTable+xml"/>
  <Override PartName="/xl/tables/table11.xml" ContentType="application/vnd.openxmlformats-officedocument.spreadsheetml.table+xml"/>
  <Override PartName="/xl/queryTables/queryTable9.xml" ContentType="application/vnd.openxmlformats-officedocument.spreadsheetml.queryTable+xml"/>
  <Override PartName="/xl/tables/table12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Desarrollo\Mapas\"/>
    </mc:Choice>
  </mc:AlternateContent>
  <xr:revisionPtr revIDLastSave="0" documentId="13_ncr:1_{85C137B0-8A39-48B7-93F9-896933C94B47}" xr6:coauthVersionLast="47" xr6:coauthVersionMax="47" xr10:uidLastSave="{00000000-0000-0000-0000-000000000000}"/>
  <workbookProtection lockStructure="1"/>
  <bookViews>
    <workbookView xWindow="-120" yWindow="-120" windowWidth="38640" windowHeight="16440" tabRatio="668" xr2:uid="{82697309-C005-4EDC-9586-B3F2C2F844C7}"/>
  </bookViews>
  <sheets>
    <sheet name="Mapa" sheetId="2" r:id="rId1"/>
    <sheet name="Countries" sheetId="5" r:id="rId2"/>
    <sheet name="Países" sheetId="27" r:id="rId3"/>
    <sheet name="Population" sheetId="4" r:id="rId4"/>
    <sheet name="Fossil emissions" sheetId="7" r:id="rId5"/>
    <sheet name="Electricity consumption" sheetId="10" r:id="rId6"/>
    <sheet name="Natural Gas consumption" sheetId="11" r:id="rId7"/>
    <sheet name="Esperanza de vida" sheetId="12" r:id="rId8"/>
    <sheet name="Physicians per 10000" sheetId="13" r:id="rId9"/>
    <sheet name="Military personnel" sheetId="14" r:id="rId10"/>
    <sheet name="Warheads" sheetId="30" r:id="rId11"/>
    <sheet name="GDP (PPP, US$ million)" sheetId="15" r:id="rId12"/>
  </sheets>
  <definedNames>
    <definedName name="_xlchart.v5.0" hidden="1">Mapa!$P$1</definedName>
    <definedName name="_xlchart.v5.1" hidden="1">Mapa!$P$2:$P$209</definedName>
    <definedName name="_xlchart.v5.2" hidden="1">Mapa!$Q$1</definedName>
    <definedName name="_xlchart.v5.3" hidden="1">Mapa!$Q$2:$Q$209</definedName>
    <definedName name="DatosExternos_1" localSheetId="5" hidden="1">'Electricity consumption'!$A$1:$F$2</definedName>
    <definedName name="DatosExternos_1" localSheetId="4" hidden="1">'Fossil emissions'!$A$1:$C$2</definedName>
    <definedName name="DatosExternos_1" localSheetId="11" hidden="1">'GDP (PPP, US$ million)'!$A$1:$H$2</definedName>
    <definedName name="DatosExternos_1" localSheetId="9" hidden="1">'Military personnel'!$A$1:$G$2</definedName>
    <definedName name="DatosExternos_1" localSheetId="6" hidden="1">'Natural Gas consumption'!$A$1:$C$2</definedName>
    <definedName name="DatosExternos_1" localSheetId="8" hidden="1">'Physicians per 10000'!$A$1:$E$2</definedName>
    <definedName name="DatosExternos_3" localSheetId="3" hidden="1">Population!$A$1:$K$2</definedName>
    <definedName name="DatosExternos_4" localSheetId="7" hidden="1">'Esperanza de vida'!$A$1:$D$2</definedName>
    <definedName name="DatosExternos_4" localSheetId="10" hidden="1">Warheads!$A$1:$B$2</definedName>
    <definedName name="DatosExternos_9" localSheetId="2" hidden="1">Países!$A$1:$O$2</definedName>
    <definedName name="DatosN">MATCH(DatosTipo,Mapa!$V$1:$AG$1,0)</definedName>
    <definedName name="DatosTipo">Mapa!$J$1</definedName>
    <definedName name="SegmentaciónDeDatos_Capital">#N/A</definedName>
    <definedName name="SegmentaciónDeDatos_Continente">#N/A</definedName>
    <definedName name="SegmentaciónDeDatos_Nombre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" i="15" l="1"/>
  <c r="M2" i="4"/>
  <c r="N2" i="4"/>
  <c r="O2" i="4"/>
  <c r="P2" i="4"/>
  <c r="Q2" i="4"/>
  <c r="R2" i="4"/>
  <c r="AB3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" i="2"/>
  <c r="U62" i="2" l="1"/>
  <c r="P2" i="27"/>
  <c r="T3" i="2" s="1"/>
  <c r="S15" i="2" l="1"/>
  <c r="S197" i="2"/>
  <c r="S125" i="2"/>
  <c r="S53" i="2"/>
  <c r="U200" i="2"/>
  <c r="U164" i="2"/>
  <c r="U98" i="2"/>
  <c r="U181" i="2"/>
  <c r="S195" i="2"/>
  <c r="S123" i="2"/>
  <c r="S51" i="2"/>
  <c r="U199" i="2"/>
  <c r="U163" i="2"/>
  <c r="U92" i="2"/>
  <c r="U134" i="2"/>
  <c r="S185" i="2"/>
  <c r="S113" i="2"/>
  <c r="S41" i="2"/>
  <c r="U194" i="2"/>
  <c r="U158" i="2"/>
  <c r="U86" i="2"/>
  <c r="U128" i="2"/>
  <c r="S183" i="2"/>
  <c r="S111" i="2"/>
  <c r="S39" i="2"/>
  <c r="U193" i="2"/>
  <c r="U152" i="2"/>
  <c r="U80" i="2"/>
  <c r="U182" i="2"/>
  <c r="S173" i="2"/>
  <c r="S101" i="2"/>
  <c r="S29" i="2"/>
  <c r="U188" i="2"/>
  <c r="U146" i="2"/>
  <c r="U74" i="2"/>
  <c r="S159" i="2"/>
  <c r="S171" i="2"/>
  <c r="S99" i="2"/>
  <c r="S27" i="2"/>
  <c r="U187" i="2"/>
  <c r="U140" i="2"/>
  <c r="U68" i="2"/>
  <c r="U56" i="2"/>
  <c r="S161" i="2"/>
  <c r="S87" i="2"/>
  <c r="S149" i="2"/>
  <c r="S77" i="2"/>
  <c r="S5" i="2"/>
  <c r="U176" i="2"/>
  <c r="U122" i="2"/>
  <c r="U50" i="2"/>
  <c r="S147" i="2"/>
  <c r="S75" i="2"/>
  <c r="S3" i="2"/>
  <c r="U175" i="2"/>
  <c r="U116" i="2"/>
  <c r="U44" i="2"/>
  <c r="S89" i="2"/>
  <c r="S209" i="2"/>
  <c r="S137" i="2"/>
  <c r="S65" i="2"/>
  <c r="U206" i="2"/>
  <c r="U170" i="2"/>
  <c r="U110" i="2"/>
  <c r="U38" i="2"/>
  <c r="S17" i="2"/>
  <c r="S207" i="2"/>
  <c r="S135" i="2"/>
  <c r="S63" i="2"/>
  <c r="U205" i="2"/>
  <c r="U169" i="2"/>
  <c r="U104" i="2"/>
  <c r="U32" i="2"/>
  <c r="U26" i="2"/>
  <c r="U20" i="2"/>
  <c r="U14" i="2"/>
  <c r="U8" i="2"/>
  <c r="S208" i="2"/>
  <c r="S196" i="2"/>
  <c r="S184" i="2"/>
  <c r="S172" i="2"/>
  <c r="S160" i="2"/>
  <c r="S148" i="2"/>
  <c r="S136" i="2"/>
  <c r="S124" i="2"/>
  <c r="S112" i="2"/>
  <c r="S100" i="2"/>
  <c r="S88" i="2"/>
  <c r="S76" i="2"/>
  <c r="S64" i="2"/>
  <c r="S52" i="2"/>
  <c r="S40" i="2"/>
  <c r="S28" i="2"/>
  <c r="S16" i="2"/>
  <c r="S4" i="2"/>
  <c r="T206" i="2"/>
  <c r="T200" i="2"/>
  <c r="T194" i="2"/>
  <c r="T188" i="2"/>
  <c r="T182" i="2"/>
  <c r="T176" i="2"/>
  <c r="T170" i="2"/>
  <c r="T164" i="2"/>
  <c r="T158" i="2"/>
  <c r="T152" i="2"/>
  <c r="T146" i="2"/>
  <c r="T140" i="2"/>
  <c r="T134" i="2"/>
  <c r="T128" i="2"/>
  <c r="T122" i="2"/>
  <c r="T116" i="2"/>
  <c r="T110" i="2"/>
  <c r="T104" i="2"/>
  <c r="T98" i="2"/>
  <c r="T92" i="2"/>
  <c r="T86" i="2"/>
  <c r="T80" i="2"/>
  <c r="T74" i="2"/>
  <c r="T68" i="2"/>
  <c r="T62" i="2"/>
  <c r="T56" i="2"/>
  <c r="T50" i="2"/>
  <c r="T44" i="2"/>
  <c r="T38" i="2"/>
  <c r="T32" i="2"/>
  <c r="T26" i="2"/>
  <c r="T20" i="2"/>
  <c r="T14" i="2"/>
  <c r="T8" i="2"/>
  <c r="U121" i="2"/>
  <c r="U79" i="2"/>
  <c r="U67" i="2"/>
  <c r="U25" i="2"/>
  <c r="U7" i="2"/>
  <c r="U151" i="2"/>
  <c r="U97" i="2"/>
  <c r="U19" i="2"/>
  <c r="S206" i="2"/>
  <c r="S194" i="2"/>
  <c r="S182" i="2"/>
  <c r="S170" i="2"/>
  <c r="S158" i="2"/>
  <c r="S146" i="2"/>
  <c r="S134" i="2"/>
  <c r="S122" i="2"/>
  <c r="S110" i="2"/>
  <c r="S98" i="2"/>
  <c r="S86" i="2"/>
  <c r="S74" i="2"/>
  <c r="S62" i="2"/>
  <c r="S50" i="2"/>
  <c r="S38" i="2"/>
  <c r="S26" i="2"/>
  <c r="S14" i="2"/>
  <c r="S2" i="2"/>
  <c r="T205" i="2"/>
  <c r="T199" i="2"/>
  <c r="T193" i="2"/>
  <c r="T187" i="2"/>
  <c r="T181" i="2"/>
  <c r="T175" i="2"/>
  <c r="T169" i="2"/>
  <c r="T163" i="2"/>
  <c r="T157" i="2"/>
  <c r="T151" i="2"/>
  <c r="T145" i="2"/>
  <c r="T139" i="2"/>
  <c r="T133" i="2"/>
  <c r="T127" i="2"/>
  <c r="T121" i="2"/>
  <c r="T115" i="2"/>
  <c r="T109" i="2"/>
  <c r="T103" i="2"/>
  <c r="T97" i="2"/>
  <c r="T91" i="2"/>
  <c r="T85" i="2"/>
  <c r="T79" i="2"/>
  <c r="T73" i="2"/>
  <c r="T67" i="2"/>
  <c r="T61" i="2"/>
  <c r="T55" i="2"/>
  <c r="T49" i="2"/>
  <c r="T43" i="2"/>
  <c r="T37" i="2"/>
  <c r="T31" i="2"/>
  <c r="T25" i="2"/>
  <c r="T19" i="2"/>
  <c r="T13" i="2"/>
  <c r="T7" i="2"/>
  <c r="U157" i="2"/>
  <c r="U133" i="2"/>
  <c r="U85" i="2"/>
  <c r="U73" i="2"/>
  <c r="U13" i="2"/>
  <c r="S205" i="2"/>
  <c r="S193" i="2"/>
  <c r="S181" i="2"/>
  <c r="S169" i="2"/>
  <c r="S157" i="2"/>
  <c r="S145" i="2"/>
  <c r="S133" i="2"/>
  <c r="S121" i="2"/>
  <c r="S109" i="2"/>
  <c r="S97" i="2"/>
  <c r="S85" i="2"/>
  <c r="S73" i="2"/>
  <c r="S61" i="2"/>
  <c r="S49" i="2"/>
  <c r="S37" i="2"/>
  <c r="S25" i="2"/>
  <c r="S13" i="2"/>
  <c r="T2" i="2"/>
  <c r="U204" i="2"/>
  <c r="U198" i="2"/>
  <c r="U192" i="2"/>
  <c r="U186" i="2"/>
  <c r="U180" i="2"/>
  <c r="U174" i="2"/>
  <c r="U168" i="2"/>
  <c r="U162" i="2"/>
  <c r="U156" i="2"/>
  <c r="U150" i="2"/>
  <c r="U144" i="2"/>
  <c r="U138" i="2"/>
  <c r="U132" i="2"/>
  <c r="U126" i="2"/>
  <c r="U120" i="2"/>
  <c r="U114" i="2"/>
  <c r="U108" i="2"/>
  <c r="U102" i="2"/>
  <c r="U96" i="2"/>
  <c r="U90" i="2"/>
  <c r="U84" i="2"/>
  <c r="U78" i="2"/>
  <c r="U72" i="2"/>
  <c r="U66" i="2"/>
  <c r="U60" i="2"/>
  <c r="U54" i="2"/>
  <c r="U48" i="2"/>
  <c r="U42" i="2"/>
  <c r="U36" i="2"/>
  <c r="U30" i="2"/>
  <c r="U24" i="2"/>
  <c r="U18" i="2"/>
  <c r="U12" i="2"/>
  <c r="U6" i="2"/>
  <c r="U127" i="2"/>
  <c r="U49" i="2"/>
  <c r="S144" i="2"/>
  <c r="S120" i="2"/>
  <c r="S108" i="2"/>
  <c r="S96" i="2"/>
  <c r="S84" i="2"/>
  <c r="S72" i="2"/>
  <c r="S60" i="2"/>
  <c r="S48" i="2"/>
  <c r="S36" i="2"/>
  <c r="S24" i="2"/>
  <c r="S12" i="2"/>
  <c r="U2" i="2"/>
  <c r="T204" i="2"/>
  <c r="T198" i="2"/>
  <c r="T192" i="2"/>
  <c r="T186" i="2"/>
  <c r="T180" i="2"/>
  <c r="T174" i="2"/>
  <c r="T168" i="2"/>
  <c r="T162" i="2"/>
  <c r="T156" i="2"/>
  <c r="T150" i="2"/>
  <c r="T144" i="2"/>
  <c r="T138" i="2"/>
  <c r="T132" i="2"/>
  <c r="T126" i="2"/>
  <c r="T120" i="2"/>
  <c r="T114" i="2"/>
  <c r="T108" i="2"/>
  <c r="T102" i="2"/>
  <c r="T96" i="2"/>
  <c r="T90" i="2"/>
  <c r="T84" i="2"/>
  <c r="T78" i="2"/>
  <c r="T72" i="2"/>
  <c r="T66" i="2"/>
  <c r="T60" i="2"/>
  <c r="T54" i="2"/>
  <c r="T48" i="2"/>
  <c r="T42" i="2"/>
  <c r="T36" i="2"/>
  <c r="T30" i="2"/>
  <c r="T24" i="2"/>
  <c r="T18" i="2"/>
  <c r="T12" i="2"/>
  <c r="T6" i="2"/>
  <c r="U109" i="2"/>
  <c r="U37" i="2"/>
  <c r="S156" i="2"/>
  <c r="S203" i="2"/>
  <c r="S191" i="2"/>
  <c r="S179" i="2"/>
  <c r="S167" i="2"/>
  <c r="S155" i="2"/>
  <c r="S143" i="2"/>
  <c r="S131" i="2"/>
  <c r="S119" i="2"/>
  <c r="S107" i="2"/>
  <c r="S95" i="2"/>
  <c r="S83" i="2"/>
  <c r="S71" i="2"/>
  <c r="S59" i="2"/>
  <c r="S47" i="2"/>
  <c r="S35" i="2"/>
  <c r="S23" i="2"/>
  <c r="S11" i="2"/>
  <c r="U209" i="2"/>
  <c r="U203" i="2"/>
  <c r="U197" i="2"/>
  <c r="U191" i="2"/>
  <c r="U185" i="2"/>
  <c r="U179" i="2"/>
  <c r="U173" i="2"/>
  <c r="U167" i="2"/>
  <c r="U161" i="2"/>
  <c r="U155" i="2"/>
  <c r="U149" i="2"/>
  <c r="U143" i="2"/>
  <c r="U137" i="2"/>
  <c r="U131" i="2"/>
  <c r="U125" i="2"/>
  <c r="U119" i="2"/>
  <c r="U113" i="2"/>
  <c r="U107" i="2"/>
  <c r="U101" i="2"/>
  <c r="U95" i="2"/>
  <c r="U89" i="2"/>
  <c r="U83" i="2"/>
  <c r="U77" i="2"/>
  <c r="U71" i="2"/>
  <c r="U65" i="2"/>
  <c r="U59" i="2"/>
  <c r="U53" i="2"/>
  <c r="U47" i="2"/>
  <c r="U41" i="2"/>
  <c r="U35" i="2"/>
  <c r="U29" i="2"/>
  <c r="U23" i="2"/>
  <c r="U17" i="2"/>
  <c r="U11" i="2"/>
  <c r="U5" i="2"/>
  <c r="U145" i="2"/>
  <c r="U91" i="2"/>
  <c r="U61" i="2"/>
  <c r="S204" i="2"/>
  <c r="S132" i="2"/>
  <c r="S202" i="2"/>
  <c r="S190" i="2"/>
  <c r="S178" i="2"/>
  <c r="S166" i="2"/>
  <c r="S154" i="2"/>
  <c r="S142" i="2"/>
  <c r="S130" i="2"/>
  <c r="S118" i="2"/>
  <c r="S106" i="2"/>
  <c r="S94" i="2"/>
  <c r="S82" i="2"/>
  <c r="S70" i="2"/>
  <c r="S58" i="2"/>
  <c r="S46" i="2"/>
  <c r="S34" i="2"/>
  <c r="S22" i="2"/>
  <c r="S10" i="2"/>
  <c r="T209" i="2"/>
  <c r="T203" i="2"/>
  <c r="T197" i="2"/>
  <c r="T191" i="2"/>
  <c r="T185" i="2"/>
  <c r="T179" i="2"/>
  <c r="T173" i="2"/>
  <c r="T167" i="2"/>
  <c r="T161" i="2"/>
  <c r="T155" i="2"/>
  <c r="T149" i="2"/>
  <c r="T143" i="2"/>
  <c r="T137" i="2"/>
  <c r="T131" i="2"/>
  <c r="T125" i="2"/>
  <c r="T119" i="2"/>
  <c r="T113" i="2"/>
  <c r="T107" i="2"/>
  <c r="T101" i="2"/>
  <c r="T95" i="2"/>
  <c r="T89" i="2"/>
  <c r="T83" i="2"/>
  <c r="T77" i="2"/>
  <c r="T71" i="2"/>
  <c r="T65" i="2"/>
  <c r="T59" i="2"/>
  <c r="T53" i="2"/>
  <c r="T47" i="2"/>
  <c r="T41" i="2"/>
  <c r="T35" i="2"/>
  <c r="T29" i="2"/>
  <c r="T23" i="2"/>
  <c r="T17" i="2"/>
  <c r="T11" i="2"/>
  <c r="T5" i="2"/>
  <c r="U115" i="2"/>
  <c r="U31" i="2"/>
  <c r="S168" i="2"/>
  <c r="S201" i="2"/>
  <c r="S189" i="2"/>
  <c r="S177" i="2"/>
  <c r="S165" i="2"/>
  <c r="S153" i="2"/>
  <c r="S141" i="2"/>
  <c r="S129" i="2"/>
  <c r="S117" i="2"/>
  <c r="S105" i="2"/>
  <c r="S93" i="2"/>
  <c r="S81" i="2"/>
  <c r="S69" i="2"/>
  <c r="S57" i="2"/>
  <c r="S45" i="2"/>
  <c r="S33" i="2"/>
  <c r="S21" i="2"/>
  <c r="S9" i="2"/>
  <c r="U208" i="2"/>
  <c r="U202" i="2"/>
  <c r="U196" i="2"/>
  <c r="U190" i="2"/>
  <c r="U184" i="2"/>
  <c r="U178" i="2"/>
  <c r="U172" i="2"/>
  <c r="U166" i="2"/>
  <c r="U160" i="2"/>
  <c r="U154" i="2"/>
  <c r="U148" i="2"/>
  <c r="U142" i="2"/>
  <c r="U136" i="2"/>
  <c r="U130" i="2"/>
  <c r="U124" i="2"/>
  <c r="U118" i="2"/>
  <c r="U112" i="2"/>
  <c r="U106" i="2"/>
  <c r="U100" i="2"/>
  <c r="U94" i="2"/>
  <c r="U88" i="2"/>
  <c r="U82" i="2"/>
  <c r="U76" i="2"/>
  <c r="U70" i="2"/>
  <c r="U64" i="2"/>
  <c r="U58" i="2"/>
  <c r="U52" i="2"/>
  <c r="U46" i="2"/>
  <c r="U40" i="2"/>
  <c r="U34" i="2"/>
  <c r="U28" i="2"/>
  <c r="U22" i="2"/>
  <c r="U16" i="2"/>
  <c r="U10" i="2"/>
  <c r="U4" i="2"/>
  <c r="U139" i="2"/>
  <c r="U43" i="2"/>
  <c r="S180" i="2"/>
  <c r="S200" i="2"/>
  <c r="S188" i="2"/>
  <c r="S176" i="2"/>
  <c r="S164" i="2"/>
  <c r="S152" i="2"/>
  <c r="S140" i="2"/>
  <c r="S128" i="2"/>
  <c r="S116" i="2"/>
  <c r="S104" i="2"/>
  <c r="S92" i="2"/>
  <c r="S80" i="2"/>
  <c r="S68" i="2"/>
  <c r="S56" i="2"/>
  <c r="S44" i="2"/>
  <c r="S32" i="2"/>
  <c r="S20" i="2"/>
  <c r="S8" i="2"/>
  <c r="T208" i="2"/>
  <c r="T202" i="2"/>
  <c r="T196" i="2"/>
  <c r="T190" i="2"/>
  <c r="T184" i="2"/>
  <c r="T178" i="2"/>
  <c r="T172" i="2"/>
  <c r="T166" i="2"/>
  <c r="T160" i="2"/>
  <c r="T154" i="2"/>
  <c r="T148" i="2"/>
  <c r="T142" i="2"/>
  <c r="T136" i="2"/>
  <c r="T130" i="2"/>
  <c r="T124" i="2"/>
  <c r="T118" i="2"/>
  <c r="T112" i="2"/>
  <c r="T106" i="2"/>
  <c r="T100" i="2"/>
  <c r="T94" i="2"/>
  <c r="T88" i="2"/>
  <c r="T82" i="2"/>
  <c r="T76" i="2"/>
  <c r="T70" i="2"/>
  <c r="T64" i="2"/>
  <c r="T58" i="2"/>
  <c r="T52" i="2"/>
  <c r="T46" i="2"/>
  <c r="T40" i="2"/>
  <c r="T34" i="2"/>
  <c r="T28" i="2"/>
  <c r="T22" i="2"/>
  <c r="T16" i="2"/>
  <c r="T10" i="2"/>
  <c r="T4" i="2"/>
  <c r="U103" i="2"/>
  <c r="U55" i="2"/>
  <c r="S192" i="2"/>
  <c r="S199" i="2"/>
  <c r="S187" i="2"/>
  <c r="S175" i="2"/>
  <c r="S163" i="2"/>
  <c r="S151" i="2"/>
  <c r="S139" i="2"/>
  <c r="S127" i="2"/>
  <c r="S115" i="2"/>
  <c r="S103" i="2"/>
  <c r="S91" i="2"/>
  <c r="S79" i="2"/>
  <c r="S67" i="2"/>
  <c r="S55" i="2"/>
  <c r="S43" i="2"/>
  <c r="S31" i="2"/>
  <c r="S19" i="2"/>
  <c r="S7" i="2"/>
  <c r="U207" i="2"/>
  <c r="U201" i="2"/>
  <c r="U195" i="2"/>
  <c r="U189" i="2"/>
  <c r="U183" i="2"/>
  <c r="U177" i="2"/>
  <c r="U171" i="2"/>
  <c r="U165" i="2"/>
  <c r="U159" i="2"/>
  <c r="U153" i="2"/>
  <c r="U147" i="2"/>
  <c r="U141" i="2"/>
  <c r="U135" i="2"/>
  <c r="U129" i="2"/>
  <c r="U123" i="2"/>
  <c r="U117" i="2"/>
  <c r="U111" i="2"/>
  <c r="U105" i="2"/>
  <c r="U99" i="2"/>
  <c r="U93" i="2"/>
  <c r="U87" i="2"/>
  <c r="U81" i="2"/>
  <c r="U75" i="2"/>
  <c r="U69" i="2"/>
  <c r="U63" i="2"/>
  <c r="U57" i="2"/>
  <c r="U51" i="2"/>
  <c r="U45" i="2"/>
  <c r="U39" i="2"/>
  <c r="U33" i="2"/>
  <c r="U27" i="2"/>
  <c r="U21" i="2"/>
  <c r="U15" i="2"/>
  <c r="U9" i="2"/>
  <c r="U3" i="2"/>
  <c r="S198" i="2"/>
  <c r="S186" i="2"/>
  <c r="S174" i="2"/>
  <c r="S162" i="2"/>
  <c r="S150" i="2"/>
  <c r="S138" i="2"/>
  <c r="S126" i="2"/>
  <c r="S114" i="2"/>
  <c r="S102" i="2"/>
  <c r="S90" i="2"/>
  <c r="S78" i="2"/>
  <c r="S66" i="2"/>
  <c r="S54" i="2"/>
  <c r="S42" i="2"/>
  <c r="S30" i="2"/>
  <c r="S18" i="2"/>
  <c r="S6" i="2"/>
  <c r="T207" i="2"/>
  <c r="T201" i="2"/>
  <c r="T195" i="2"/>
  <c r="T189" i="2"/>
  <c r="T183" i="2"/>
  <c r="T177" i="2"/>
  <c r="T171" i="2"/>
  <c r="T165" i="2"/>
  <c r="T159" i="2"/>
  <c r="T153" i="2"/>
  <c r="T147" i="2"/>
  <c r="T141" i="2"/>
  <c r="T135" i="2"/>
  <c r="T129" i="2"/>
  <c r="T123" i="2"/>
  <c r="T117" i="2"/>
  <c r="T111" i="2"/>
  <c r="T105" i="2"/>
  <c r="T99" i="2"/>
  <c r="T93" i="2"/>
  <c r="T87" i="2"/>
  <c r="T81" i="2"/>
  <c r="T75" i="2"/>
  <c r="T69" i="2"/>
  <c r="T63" i="2"/>
  <c r="T57" i="2"/>
  <c r="T51" i="2"/>
  <c r="T45" i="2"/>
  <c r="T39" i="2"/>
  <c r="T33" i="2"/>
  <c r="T27" i="2"/>
  <c r="T21" i="2"/>
  <c r="T15" i="2"/>
  <c r="T9" i="2"/>
  <c r="D2" i="7"/>
  <c r="L2" i="4" s="1"/>
  <c r="C88" i="5"/>
  <c r="AH78" i="2" s="1"/>
  <c r="C50" i="5"/>
  <c r="AH48" i="2" s="1"/>
  <c r="C51" i="5"/>
  <c r="AH49" i="2" s="1"/>
  <c r="AG49" i="2" s="1" a="1"/>
  <c r="AG49" i="2" s="1"/>
  <c r="C52" i="5"/>
  <c r="AH50" i="2" s="1"/>
  <c r="AD50" i="2" s="1" a="1"/>
  <c r="AD50" i="2" s="1"/>
  <c r="C53" i="5"/>
  <c r="AH51" i="2" s="1"/>
  <c r="AG51" i="2" s="1" a="1"/>
  <c r="AG51" i="2" s="1"/>
  <c r="C54" i="5"/>
  <c r="AH52" i="2" s="1"/>
  <c r="AG52" i="2" s="1" a="1"/>
  <c r="AG52" i="2" s="1"/>
  <c r="C55" i="5"/>
  <c r="C56" i="5"/>
  <c r="C57" i="5"/>
  <c r="AH54" i="2" s="1"/>
  <c r="C58" i="5"/>
  <c r="C59" i="5"/>
  <c r="AH55" i="2" s="1"/>
  <c r="AG55" i="2" s="1" a="1"/>
  <c r="AG55" i="2" s="1"/>
  <c r="C60" i="5"/>
  <c r="AH56" i="2" s="1"/>
  <c r="C61" i="5"/>
  <c r="AH57" i="2" s="1"/>
  <c r="C62" i="5"/>
  <c r="AH58" i="2" s="1"/>
  <c r="C63" i="5"/>
  <c r="AH59" i="2" s="1"/>
  <c r="C64" i="5"/>
  <c r="C65" i="5"/>
  <c r="AH60" i="2" s="1"/>
  <c r="AG60" i="2" s="1" a="1"/>
  <c r="AG60" i="2" s="1"/>
  <c r="C66" i="5"/>
  <c r="AH61" i="2" s="1"/>
  <c r="C67" i="5"/>
  <c r="AH62" i="2" s="1"/>
  <c r="W62" i="2" s="1" a="1"/>
  <c r="W62" i="2" s="1"/>
  <c r="C68" i="5"/>
  <c r="AH63" i="2" s="1"/>
  <c r="C69" i="5"/>
  <c r="AH64" i="2" s="1"/>
  <c r="C70" i="5"/>
  <c r="AH65" i="2" s="1"/>
  <c r="AF65" i="2" s="1" a="1"/>
  <c r="AF65" i="2" s="1"/>
  <c r="C71" i="5"/>
  <c r="AH66" i="2" s="1"/>
  <c r="AG66" i="2" s="1" a="1"/>
  <c r="AG66" i="2" s="1"/>
  <c r="C72" i="5"/>
  <c r="AH67" i="2" s="1"/>
  <c r="C73" i="5"/>
  <c r="AH68" i="2" s="1"/>
  <c r="C74" i="5"/>
  <c r="AH69" i="2" s="1"/>
  <c r="C75" i="5"/>
  <c r="AH70" i="2" s="1"/>
  <c r="AC70" i="2" s="1" a="1"/>
  <c r="AC70" i="2" s="1"/>
  <c r="C76" i="5"/>
  <c r="C77" i="5"/>
  <c r="AH71" i="2" s="1"/>
  <c r="AF71" i="2" s="1" a="1"/>
  <c r="AF71" i="2" s="1"/>
  <c r="C78" i="5"/>
  <c r="AH72" i="2" s="1"/>
  <c r="AF72" i="2" s="1" a="1"/>
  <c r="AF72" i="2" s="1"/>
  <c r="C79" i="5"/>
  <c r="AH73" i="2" s="1"/>
  <c r="W73" i="2" s="1" a="1"/>
  <c r="W73" i="2" s="1"/>
  <c r="C80" i="5"/>
  <c r="AH74" i="2" s="1"/>
  <c r="C81" i="5"/>
  <c r="AH75" i="2" s="1"/>
  <c r="C82" i="5"/>
  <c r="AH76" i="2" s="1"/>
  <c r="C83" i="5"/>
  <c r="AH77" i="2" s="1"/>
  <c r="C84" i="5"/>
  <c r="AH79" i="2" s="1"/>
  <c r="C85" i="5"/>
  <c r="AH80" i="2" s="1"/>
  <c r="AG80" i="2" s="1" a="1"/>
  <c r="AG80" i="2" s="1"/>
  <c r="C86" i="5"/>
  <c r="AH81" i="2" s="1"/>
  <c r="C87" i="5"/>
  <c r="AH82" i="2" s="1"/>
  <c r="W82" i="2" s="1" a="1"/>
  <c r="W82" i="2" s="1"/>
  <c r="C89" i="5"/>
  <c r="AH83" i="2" s="1"/>
  <c r="C90" i="5"/>
  <c r="AH84" i="2" s="1"/>
  <c r="C91" i="5"/>
  <c r="AH85" i="2" s="1"/>
  <c r="W85" i="2" s="1" a="1"/>
  <c r="W85" i="2" s="1"/>
  <c r="C92" i="5"/>
  <c r="AH86" i="2" s="1"/>
  <c r="AG86" i="2" s="1" a="1"/>
  <c r="AG86" i="2" s="1"/>
  <c r="C93" i="5"/>
  <c r="AH87" i="2" s="1"/>
  <c r="C94" i="5"/>
  <c r="C95" i="5"/>
  <c r="AH88" i="2" s="1"/>
  <c r="AF88" i="2" s="1" a="1"/>
  <c r="AF88" i="2" s="1"/>
  <c r="C96" i="5"/>
  <c r="AH89" i="2" s="1"/>
  <c r="C97" i="5"/>
  <c r="AH90" i="2" s="1"/>
  <c r="C98" i="5"/>
  <c r="C99" i="5"/>
  <c r="C100" i="5"/>
  <c r="AH91" i="2" s="1"/>
  <c r="C101" i="5"/>
  <c r="AH92" i="2" s="1"/>
  <c r="C102" i="5"/>
  <c r="AH93" i="2" s="1"/>
  <c r="AG93" i="2" s="1" a="1"/>
  <c r="AG93" i="2" s="1"/>
  <c r="C103" i="5"/>
  <c r="AH94" i="2" s="1"/>
  <c r="W94" i="2" s="1" a="1"/>
  <c r="W94" i="2" s="1"/>
  <c r="C104" i="5"/>
  <c r="AH95" i="2" s="1"/>
  <c r="AG95" i="2" s="1" a="1"/>
  <c r="AG95" i="2" s="1"/>
  <c r="C105" i="5"/>
  <c r="AH96" i="2" s="1"/>
  <c r="AG96" i="2" s="1" a="1"/>
  <c r="AG96" i="2" s="1"/>
  <c r="C106" i="5"/>
  <c r="AH97" i="2" s="1"/>
  <c r="AG97" i="2" s="1" a="1"/>
  <c r="AG97" i="2" s="1"/>
  <c r="C107" i="5"/>
  <c r="AH98" i="2" s="1"/>
  <c r="V98" i="2" s="1" a="1"/>
  <c r="V98" i="2" s="1"/>
  <c r="C108" i="5"/>
  <c r="AH99" i="2" s="1"/>
  <c r="V99" i="2" s="1" a="1"/>
  <c r="V99" i="2" s="1"/>
  <c r="C109" i="5"/>
  <c r="AH100" i="2" s="1"/>
  <c r="C110" i="5"/>
  <c r="AH101" i="2" s="1"/>
  <c r="AF101" i="2" s="1" a="1"/>
  <c r="AF101" i="2" s="1"/>
  <c r="C111" i="5"/>
  <c r="AH102" i="2" s="1"/>
  <c r="C112" i="5"/>
  <c r="AH103" i="2" s="1"/>
  <c r="V103" i="2" s="1" a="1"/>
  <c r="V103" i="2" s="1"/>
  <c r="C113" i="5"/>
  <c r="AH104" i="2" s="1"/>
  <c r="AG104" i="2" s="1" a="1"/>
  <c r="AG104" i="2" s="1"/>
  <c r="C114" i="5"/>
  <c r="AH105" i="2" s="1"/>
  <c r="AG105" i="2" s="1" a="1"/>
  <c r="AG105" i="2" s="1"/>
  <c r="C115" i="5"/>
  <c r="AH106" i="2" s="1"/>
  <c r="C116" i="5"/>
  <c r="AH107" i="2" s="1"/>
  <c r="W107" i="2" s="1" a="1"/>
  <c r="W107" i="2" s="1"/>
  <c r="C117" i="5"/>
  <c r="AH108" i="2" s="1"/>
  <c r="C118" i="5"/>
  <c r="AH109" i="2" s="1"/>
  <c r="AG109" i="2" s="1" a="1"/>
  <c r="AG109" i="2" s="1"/>
  <c r="C119" i="5"/>
  <c r="AH110" i="2" s="1"/>
  <c r="V110" i="2" s="1" a="1"/>
  <c r="V110" i="2" s="1"/>
  <c r="C120" i="5"/>
  <c r="AH111" i="2" s="1"/>
  <c r="V111" i="2" s="1" a="1"/>
  <c r="V111" i="2" s="1"/>
  <c r="C121" i="5"/>
  <c r="AH112" i="2" s="1"/>
  <c r="C122" i="5"/>
  <c r="AH113" i="2" s="1"/>
  <c r="AF113" i="2" s="1" a="1"/>
  <c r="AF113" i="2" s="1"/>
  <c r="C123" i="5"/>
  <c r="AH114" i="2" s="1"/>
  <c r="C124" i="5"/>
  <c r="AH115" i="2" s="1"/>
  <c r="W115" i="2" s="1" a="1"/>
  <c r="W115" i="2" s="1"/>
  <c r="C125" i="5"/>
  <c r="C126" i="5"/>
  <c r="AH116" i="2" s="1"/>
  <c r="C127" i="5"/>
  <c r="AH117" i="2" s="1"/>
  <c r="W117" i="2" s="1" a="1"/>
  <c r="W117" i="2" s="1"/>
  <c r="C128" i="5"/>
  <c r="AH118" i="2" s="1"/>
  <c r="W118" i="2" s="1" a="1"/>
  <c r="W118" i="2" s="1"/>
  <c r="C129" i="5"/>
  <c r="AH119" i="2" s="1"/>
  <c r="AG119" i="2" s="1" a="1"/>
  <c r="AG119" i="2" s="1"/>
  <c r="C130" i="5"/>
  <c r="AH120" i="2" s="1"/>
  <c r="AG120" i="2" s="1" a="1"/>
  <c r="AG120" i="2" s="1"/>
  <c r="C131" i="5"/>
  <c r="AH121" i="2" s="1"/>
  <c r="V121" i="2" s="1" a="1"/>
  <c r="V121" i="2" s="1"/>
  <c r="C132" i="5"/>
  <c r="AH122" i="2" s="1"/>
  <c r="AF122" i="2" s="1" a="1"/>
  <c r="AF122" i="2" s="1"/>
  <c r="C133" i="5"/>
  <c r="AH123" i="2" s="1"/>
  <c r="C134" i="5"/>
  <c r="AH124" i="2" s="1"/>
  <c r="AF124" i="2" s="1" a="1"/>
  <c r="AF124" i="2" s="1"/>
  <c r="C135" i="5"/>
  <c r="AH125" i="2" s="1"/>
  <c r="AG125" i="2" s="1" a="1"/>
  <c r="AG125" i="2" s="1"/>
  <c r="C136" i="5"/>
  <c r="AH126" i="2" s="1"/>
  <c r="W126" i="2" s="1" a="1"/>
  <c r="W126" i="2" s="1"/>
  <c r="C137" i="5"/>
  <c r="AH127" i="2" s="1"/>
  <c r="C138" i="5"/>
  <c r="AH128" i="2" s="1"/>
  <c r="C139" i="5"/>
  <c r="AH129" i="2" s="1"/>
  <c r="W129" i="2" s="1" a="1"/>
  <c r="W129" i="2" s="1"/>
  <c r="C140" i="5"/>
  <c r="AH130" i="2" s="1"/>
  <c r="C141" i="5"/>
  <c r="AH131" i="2" s="1"/>
  <c r="AF131" i="2" s="1" a="1"/>
  <c r="AF131" i="2" s="1"/>
  <c r="C142" i="5"/>
  <c r="AH132" i="2" s="1"/>
  <c r="AF132" i="2" s="1" a="1"/>
  <c r="AF132" i="2" s="1"/>
  <c r="C143" i="5"/>
  <c r="AH133" i="2" s="1"/>
  <c r="C144" i="5"/>
  <c r="C145" i="5"/>
  <c r="AH134" i="2" s="1"/>
  <c r="AG134" i="2" s="1" a="1"/>
  <c r="AG134" i="2" s="1"/>
  <c r="C146" i="5"/>
  <c r="AH135" i="2" s="1"/>
  <c r="AG135" i="2" s="1" a="1"/>
  <c r="AG135" i="2" s="1"/>
  <c r="C147" i="5"/>
  <c r="AH136" i="2" s="1"/>
  <c r="AG136" i="2" s="1" a="1"/>
  <c r="AG136" i="2" s="1"/>
  <c r="C148" i="5"/>
  <c r="AH137" i="2" s="1"/>
  <c r="AD137" i="2" s="1" a="1"/>
  <c r="AD137" i="2" s="1"/>
  <c r="C149" i="5"/>
  <c r="AH138" i="2" s="1"/>
  <c r="C150" i="5"/>
  <c r="AH139" i="2" s="1"/>
  <c r="AE139" i="2" s="1" a="1"/>
  <c r="AE139" i="2" s="1"/>
  <c r="C151" i="5"/>
  <c r="AH140" i="2" s="1"/>
  <c r="V140" i="2" s="1" a="1"/>
  <c r="V140" i="2" s="1"/>
  <c r="C152" i="5"/>
  <c r="AH141" i="2" s="1"/>
  <c r="V141" i="2" s="1" a="1"/>
  <c r="V141" i="2" s="1"/>
  <c r="C153" i="5"/>
  <c r="AH142" i="2" s="1"/>
  <c r="C154" i="5"/>
  <c r="AH143" i="2" s="1"/>
  <c r="AF143" i="2" s="1" a="1"/>
  <c r="AF143" i="2" s="1"/>
  <c r="C155" i="5"/>
  <c r="AH144" i="2" s="1"/>
  <c r="V144" i="2" s="1" a="1"/>
  <c r="V144" i="2" s="1"/>
  <c r="C156" i="5"/>
  <c r="AH145" i="2" s="1"/>
  <c r="V145" i="2" s="1" a="1"/>
  <c r="V145" i="2" s="1"/>
  <c r="C157" i="5"/>
  <c r="AH146" i="2" s="1"/>
  <c r="C158" i="5"/>
  <c r="AH147" i="2" s="1"/>
  <c r="AG147" i="2" s="1" a="1"/>
  <c r="AG147" i="2" s="1"/>
  <c r="C159" i="5"/>
  <c r="AH148" i="2" s="1"/>
  <c r="AG148" i="2" s="1" a="1"/>
  <c r="AG148" i="2" s="1"/>
  <c r="C160" i="5"/>
  <c r="AH149" i="2" s="1"/>
  <c r="V149" i="2" s="1" a="1"/>
  <c r="V149" i="2" s="1"/>
  <c r="C161" i="5"/>
  <c r="AH150" i="2" s="1"/>
  <c r="V150" i="2" s="1" a="1"/>
  <c r="V150" i="2" s="1"/>
  <c r="C162" i="5"/>
  <c r="AH151" i="2" s="1"/>
  <c r="V151" i="2" s="1" a="1"/>
  <c r="V151" i="2" s="1"/>
  <c r="C163" i="5"/>
  <c r="AH152" i="2" s="1"/>
  <c r="C164" i="5"/>
  <c r="AH153" i="2" s="1"/>
  <c r="AF153" i="2" s="1" a="1"/>
  <c r="AF153" i="2" s="1"/>
  <c r="C165" i="5"/>
  <c r="AH154" i="2" s="1"/>
  <c r="C166" i="5"/>
  <c r="AH155" i="2" s="1"/>
  <c r="AG155" i="2" s="1" a="1"/>
  <c r="AG155" i="2" s="1"/>
  <c r="C167" i="5"/>
  <c r="AH156" i="2" s="1"/>
  <c r="AF156" i="2" s="1" a="1"/>
  <c r="AF156" i="2" s="1"/>
  <c r="C168" i="5"/>
  <c r="AH157" i="2" s="1"/>
  <c r="V157" i="2" s="1" a="1"/>
  <c r="V157" i="2" s="1"/>
  <c r="C169" i="5"/>
  <c r="AH158" i="2" s="1"/>
  <c r="C170" i="5"/>
  <c r="AH159" i="2" s="1"/>
  <c r="AF159" i="2" s="1" a="1"/>
  <c r="AF159" i="2" s="1"/>
  <c r="C171" i="5"/>
  <c r="AH160" i="2" s="1"/>
  <c r="C172" i="5"/>
  <c r="AH161" i="2" s="1"/>
  <c r="V161" i="2" s="1" a="1"/>
  <c r="V161" i="2" s="1"/>
  <c r="C173" i="5"/>
  <c r="AH162" i="2" s="1"/>
  <c r="C174" i="5"/>
  <c r="AH163" i="2" s="1"/>
  <c r="AG163" i="2" s="1" a="1"/>
  <c r="AG163" i="2" s="1"/>
  <c r="C175" i="5"/>
  <c r="AH164" i="2" s="1"/>
  <c r="AC164" i="2" s="1" a="1"/>
  <c r="AC164" i="2" s="1"/>
  <c r="C176" i="5"/>
  <c r="AH165" i="2" s="1"/>
  <c r="AG165" i="2" s="1" a="1"/>
  <c r="AG165" i="2" s="1"/>
  <c r="C177" i="5"/>
  <c r="AH166" i="2" s="1"/>
  <c r="AG166" i="2" s="1" a="1"/>
  <c r="AG166" i="2" s="1"/>
  <c r="C178" i="5"/>
  <c r="AH167" i="2" s="1"/>
  <c r="AF167" i="2" s="1" a="1"/>
  <c r="AF167" i="2" s="1"/>
  <c r="C179" i="5"/>
  <c r="AH168" i="2" s="1"/>
  <c r="C180" i="5"/>
  <c r="AH169" i="2" s="1"/>
  <c r="V169" i="2" s="1" a="1"/>
  <c r="V169" i="2" s="1"/>
  <c r="C181" i="5"/>
  <c r="AH170" i="2" s="1"/>
  <c r="AA170" i="2" s="1" a="1"/>
  <c r="AA170" i="2" s="1"/>
  <c r="C182" i="5"/>
  <c r="AH171" i="2" s="1"/>
  <c r="AG171" i="2" s="1" a="1"/>
  <c r="AG171" i="2" s="1"/>
  <c r="C183" i="5"/>
  <c r="AH172" i="2" s="1"/>
  <c r="C184" i="5"/>
  <c r="AH173" i="2" s="1"/>
  <c r="AG173" i="2" s="1" a="1"/>
  <c r="AG173" i="2" s="1"/>
  <c r="C185" i="5"/>
  <c r="AH174" i="2" s="1"/>
  <c r="C186" i="5"/>
  <c r="AH175" i="2" s="1"/>
  <c r="AE175" i="2" s="1" a="1"/>
  <c r="AE175" i="2" s="1"/>
  <c r="C187" i="5"/>
  <c r="AH176" i="2" s="1"/>
  <c r="C188" i="5"/>
  <c r="AH177" i="2" s="1"/>
  <c r="C189" i="5"/>
  <c r="AH178" i="2" s="1"/>
  <c r="AG178" i="2" s="1" a="1"/>
  <c r="AG178" i="2" s="1"/>
  <c r="C190" i="5"/>
  <c r="C191" i="5"/>
  <c r="AH179" i="2" s="1"/>
  <c r="AG179" i="2" s="1" a="1"/>
  <c r="AG179" i="2" s="1"/>
  <c r="C192" i="5"/>
  <c r="AH180" i="2" s="1"/>
  <c r="AG180" i="2" s="1" a="1"/>
  <c r="AG180" i="2" s="1"/>
  <c r="C193" i="5"/>
  <c r="AH181" i="2" s="1"/>
  <c r="C194" i="5"/>
  <c r="AH182" i="2" s="1"/>
  <c r="AG182" i="2" s="1" a="1"/>
  <c r="AG182" i="2" s="1"/>
  <c r="C195" i="5"/>
  <c r="AH183" i="2" s="1"/>
  <c r="AF183" i="2" s="1" a="1"/>
  <c r="AF183" i="2" s="1"/>
  <c r="C196" i="5"/>
  <c r="C197" i="5"/>
  <c r="AH184" i="2" s="1"/>
  <c r="AE184" i="2" s="1" a="1"/>
  <c r="AE184" i="2" s="1"/>
  <c r="C198" i="5"/>
  <c r="AH185" i="2" s="1"/>
  <c r="C199" i="5"/>
  <c r="AH186" i="2" s="1"/>
  <c r="AC186" i="2" s="1" a="1"/>
  <c r="AC186" i="2" s="1"/>
  <c r="C200" i="5"/>
  <c r="AH187" i="2" s="1"/>
  <c r="C201" i="5"/>
  <c r="AH188" i="2" s="1"/>
  <c r="AG188" i="2" s="1" a="1"/>
  <c r="AG188" i="2" s="1"/>
  <c r="C202" i="5"/>
  <c r="AH189" i="2" s="1"/>
  <c r="AF189" i="2" s="1" a="1"/>
  <c r="AF189" i="2" s="1"/>
  <c r="C203" i="5"/>
  <c r="AH190" i="2" s="1"/>
  <c r="C204" i="5"/>
  <c r="C205" i="5"/>
  <c r="C206" i="5"/>
  <c r="C207" i="5"/>
  <c r="C208" i="5"/>
  <c r="C209" i="5"/>
  <c r="AH191" i="2" s="1"/>
  <c r="AD191" i="2" s="1" a="1"/>
  <c r="AD191" i="2" s="1"/>
  <c r="C210" i="5"/>
  <c r="AH192" i="2" s="1"/>
  <c r="AD192" i="2" s="1" a="1"/>
  <c r="AD192" i="2" s="1"/>
  <c r="C211" i="5"/>
  <c r="AH193" i="2" s="1"/>
  <c r="AD193" i="2" s="1" a="1"/>
  <c r="AD193" i="2" s="1"/>
  <c r="C212" i="5"/>
  <c r="C213" i="5"/>
  <c r="AH194" i="2" s="1"/>
  <c r="Z194" i="2" s="1" a="1"/>
  <c r="Z194" i="2" s="1"/>
  <c r="C214" i="5"/>
  <c r="AH195" i="2" s="1"/>
  <c r="C215" i="5"/>
  <c r="AH196" i="2" s="1"/>
  <c r="AF196" i="2" s="1" a="1"/>
  <c r="AF196" i="2" s="1"/>
  <c r="C216" i="5"/>
  <c r="AH197" i="2" s="1"/>
  <c r="C217" i="5"/>
  <c r="AH198" i="2" s="1"/>
  <c r="C218" i="5"/>
  <c r="AH199" i="2" s="1"/>
  <c r="C219" i="5"/>
  <c r="AH200" i="2" s="1"/>
  <c r="AG200" i="2" s="1" a="1"/>
  <c r="AG200" i="2" s="1"/>
  <c r="C220" i="5"/>
  <c r="AH201" i="2" s="1"/>
  <c r="AD201" i="2" s="1" a="1"/>
  <c r="AD201" i="2" s="1"/>
  <c r="C221" i="5"/>
  <c r="AH202" i="2" s="1"/>
  <c r="AD202" i="2" s="1" a="1"/>
  <c r="AD202" i="2" s="1"/>
  <c r="C222" i="5"/>
  <c r="AH203" i="2" s="1"/>
  <c r="W203" i="2" s="1" a="1"/>
  <c r="W203" i="2" s="1"/>
  <c r="C223" i="5"/>
  <c r="AH204" i="2" s="1"/>
  <c r="V204" i="2" s="1" a="1"/>
  <c r="V204" i="2" s="1"/>
  <c r="C224" i="5"/>
  <c r="AH205" i="2" s="1"/>
  <c r="AG205" i="2" s="1" a="1"/>
  <c r="AG205" i="2" s="1"/>
  <c r="C225" i="5"/>
  <c r="AH206" i="2" s="1"/>
  <c r="AF206" i="2" s="1" a="1"/>
  <c r="AF206" i="2" s="1"/>
  <c r="C226" i="5"/>
  <c r="AH207" i="2" s="1"/>
  <c r="C227" i="5"/>
  <c r="AH208" i="2" s="1"/>
  <c r="V208" i="2" s="1" a="1"/>
  <c r="V208" i="2" s="1"/>
  <c r="C228" i="5"/>
  <c r="AH209" i="2" s="1"/>
  <c r="V209" i="2" s="1" a="1"/>
  <c r="V209" i="2" s="1"/>
  <c r="C2" i="5"/>
  <c r="C3" i="5"/>
  <c r="AH2" i="2" s="1"/>
  <c r="Y2" i="2" s="1" a="1"/>
  <c r="Y2" i="2" s="1"/>
  <c r="C4" i="5"/>
  <c r="AH3" i="2" s="1"/>
  <c r="AG3" i="2" s="1" a="1"/>
  <c r="AG3" i="2" s="1"/>
  <c r="C5" i="5"/>
  <c r="AH4" i="2" s="1"/>
  <c r="AF4" i="2" s="1" a="1"/>
  <c r="AF4" i="2" s="1"/>
  <c r="C6" i="5"/>
  <c r="AH5" i="2" s="1"/>
  <c r="C7" i="5"/>
  <c r="AH6" i="2" s="1"/>
  <c r="AG6" i="2" s="1" a="1"/>
  <c r="AG6" i="2" s="1"/>
  <c r="C8" i="5"/>
  <c r="C9" i="5"/>
  <c r="AH7" i="2" s="1"/>
  <c r="AG7" i="2" s="1" a="1"/>
  <c r="AG7" i="2" s="1"/>
  <c r="C10" i="5"/>
  <c r="AH8" i="2" s="1"/>
  <c r="Y8" i="2" s="1" a="1"/>
  <c r="Y8" i="2" s="1"/>
  <c r="C11" i="5"/>
  <c r="AH9" i="2" s="1"/>
  <c r="AG9" i="2" s="1" a="1"/>
  <c r="AG9" i="2" s="1"/>
  <c r="C12" i="5"/>
  <c r="AH10" i="2" s="1"/>
  <c r="AG10" i="2" s="1" a="1"/>
  <c r="AG10" i="2" s="1"/>
  <c r="C13" i="5"/>
  <c r="AH11" i="2" s="1"/>
  <c r="V11" i="2" s="1" a="1"/>
  <c r="V11" i="2" s="1"/>
  <c r="C14" i="5"/>
  <c r="AH12" i="2" s="1"/>
  <c r="W12" i="2" s="1" a="1"/>
  <c r="W12" i="2" s="1"/>
  <c r="C15" i="5"/>
  <c r="AH13" i="2" s="1"/>
  <c r="AG13" i="2" s="1" a="1"/>
  <c r="AG13" i="2" s="1"/>
  <c r="C16" i="5"/>
  <c r="AH14" i="2" s="1"/>
  <c r="C17" i="5"/>
  <c r="AH15" i="2" s="1"/>
  <c r="AG15" i="2" s="1" a="1"/>
  <c r="AG15" i="2" s="1"/>
  <c r="C18" i="5"/>
  <c r="AH16" i="2" s="1"/>
  <c r="AG16" i="2" s="1" a="1"/>
  <c r="AG16" i="2" s="1"/>
  <c r="C19" i="5"/>
  <c r="AH17" i="2" s="1"/>
  <c r="C20" i="5"/>
  <c r="AH18" i="2" s="1"/>
  <c r="AD18" i="2" s="1" a="1"/>
  <c r="AD18" i="2" s="1"/>
  <c r="C21" i="5"/>
  <c r="AH19" i="2" s="1"/>
  <c r="V19" i="2" s="1" a="1"/>
  <c r="V19" i="2" s="1"/>
  <c r="C22" i="5"/>
  <c r="AH20" i="2" s="1"/>
  <c r="AG20" i="2" s="1" a="1"/>
  <c r="AG20" i="2" s="1"/>
  <c r="C23" i="5"/>
  <c r="AH21" i="2" s="1"/>
  <c r="AG21" i="2" s="1" a="1"/>
  <c r="AG21" i="2" s="1"/>
  <c r="C24" i="5"/>
  <c r="AH22" i="2" s="1"/>
  <c r="C25" i="5"/>
  <c r="AH23" i="2" s="1"/>
  <c r="AG23" i="2" s="1" a="1"/>
  <c r="AG23" i="2" s="1"/>
  <c r="C26" i="5"/>
  <c r="AH24" i="2" s="1"/>
  <c r="AG24" i="2" s="1" a="1"/>
  <c r="AG24" i="2" s="1"/>
  <c r="C27" i="5"/>
  <c r="AH25" i="2" s="1"/>
  <c r="AG25" i="2" s="1" a="1"/>
  <c r="AG25" i="2" s="1"/>
  <c r="C28" i="5"/>
  <c r="AH26" i="2" s="1"/>
  <c r="AG26" i="2" s="1" a="1"/>
  <c r="AG26" i="2" s="1"/>
  <c r="C29" i="5"/>
  <c r="AH27" i="2" s="1"/>
  <c r="AD27" i="2" s="1" a="1"/>
  <c r="AD27" i="2" s="1"/>
  <c r="C30" i="5"/>
  <c r="AH28" i="2" s="1"/>
  <c r="AG28" i="2" s="1" a="1"/>
  <c r="AG28" i="2" s="1"/>
  <c r="C31" i="5"/>
  <c r="AH29" i="2" s="1"/>
  <c r="AG29" i="2" s="1" a="1"/>
  <c r="AG29" i="2" s="1"/>
  <c r="C32" i="5"/>
  <c r="AH30" i="2" s="1"/>
  <c r="AD30" i="2" s="1" a="1"/>
  <c r="AD30" i="2" s="1"/>
  <c r="C33" i="5"/>
  <c r="AH31" i="2" s="1"/>
  <c r="AD31" i="2" s="1" a="1"/>
  <c r="AD31" i="2" s="1"/>
  <c r="C34" i="5"/>
  <c r="AH32" i="2" s="1"/>
  <c r="AG32" i="2" s="1" a="1"/>
  <c r="AG32" i="2" s="1"/>
  <c r="C35" i="5"/>
  <c r="AH33" i="2" s="1"/>
  <c r="AG33" i="2" s="1" a="1"/>
  <c r="AG33" i="2" s="1"/>
  <c r="C36" i="5"/>
  <c r="AH34" i="2" s="1"/>
  <c r="AF34" i="2" s="1" a="1"/>
  <c r="AF34" i="2" s="1"/>
  <c r="C37" i="5"/>
  <c r="AH35" i="2" s="1"/>
  <c r="AG35" i="2" s="1" a="1"/>
  <c r="AG35" i="2" s="1"/>
  <c r="C38" i="5"/>
  <c r="AH36" i="2" s="1"/>
  <c r="V36" i="2" s="1" a="1"/>
  <c r="V36" i="2" s="1"/>
  <c r="C39" i="5"/>
  <c r="AH37" i="2" s="1"/>
  <c r="AG37" i="2" s="1" a="1"/>
  <c r="AG37" i="2" s="1"/>
  <c r="C40" i="5"/>
  <c r="AH38" i="2" s="1"/>
  <c r="C41" i="5"/>
  <c r="AH39" i="2" s="1"/>
  <c r="AF39" i="2" s="1" a="1"/>
  <c r="AF39" i="2" s="1"/>
  <c r="C42" i="5"/>
  <c r="AH40" i="2" s="1"/>
  <c r="AG40" i="2" s="1" a="1"/>
  <c r="AG40" i="2" s="1"/>
  <c r="C43" i="5"/>
  <c r="AH41" i="2" s="1"/>
  <c r="AG41" i="2" s="1" a="1"/>
  <c r="AG41" i="2" s="1"/>
  <c r="C44" i="5"/>
  <c r="AH42" i="2" s="1"/>
  <c r="W42" i="2" s="1" a="1"/>
  <c r="W42" i="2" s="1"/>
  <c r="C45" i="5"/>
  <c r="AH43" i="2" s="1"/>
  <c r="Z43" i="2" s="1" a="1"/>
  <c r="Z43" i="2" s="1"/>
  <c r="C46" i="5"/>
  <c r="AH44" i="2" s="1"/>
  <c r="C47" i="5"/>
  <c r="AH45" i="2" s="1"/>
  <c r="C48" i="5"/>
  <c r="AH46" i="2" s="1"/>
  <c r="V46" i="2" s="1" a="1"/>
  <c r="V46" i="2" s="1"/>
  <c r="C49" i="5"/>
  <c r="AH47" i="2" s="1"/>
  <c r="AG47" i="2" s="1" a="1"/>
  <c r="AG47" i="2" s="1"/>
  <c r="AF76" i="2" l="1" a="1"/>
  <c r="AF76" i="2" s="1"/>
  <c r="AF87" i="2" a="1"/>
  <c r="AF87" i="2" s="1"/>
  <c r="AF44" i="2" a="1"/>
  <c r="AF44" i="2" s="1"/>
  <c r="AG14" i="2" a="1"/>
  <c r="AG14" i="2" s="1"/>
  <c r="AG81" i="2" a="1"/>
  <c r="AG81" i="2" s="1"/>
  <c r="AG168" i="2" a="1"/>
  <c r="AG168" i="2" s="1"/>
  <c r="AG45" i="2" a="1"/>
  <c r="AG45" i="2" s="1"/>
  <c r="AG207" i="2" a="1"/>
  <c r="AG207" i="2" s="1"/>
  <c r="AG195" i="2" a="1"/>
  <c r="AG195" i="2" s="1"/>
  <c r="AG75" i="2" a="1"/>
  <c r="AG75" i="2" s="1"/>
  <c r="AG154" i="2" a="1"/>
  <c r="AG154" i="2" s="1"/>
  <c r="AG108" i="2" a="1"/>
  <c r="AG108" i="2" s="1"/>
  <c r="AG84" i="2" a="1"/>
  <c r="AG84" i="2" s="1"/>
  <c r="AG17" i="2" a="1"/>
  <c r="AG17" i="2" s="1"/>
  <c r="AG138" i="2" a="1"/>
  <c r="AG138" i="2" s="1"/>
  <c r="AG187" i="2" a="1"/>
  <c r="AG187" i="2" s="1"/>
  <c r="AG130" i="2" a="1"/>
  <c r="AG130" i="2" s="1"/>
  <c r="AG152" i="2" a="1"/>
  <c r="AG152" i="2" s="1"/>
  <c r="AG162" i="2" a="1"/>
  <c r="AG162" i="2" s="1"/>
  <c r="AG92" i="2" a="1"/>
  <c r="AG92" i="2" s="1"/>
  <c r="AG199" i="2" a="1"/>
  <c r="AG199" i="2" s="1"/>
  <c r="AG146" i="2" a="1"/>
  <c r="AG146" i="2" s="1"/>
  <c r="AG89" i="2" a="1"/>
  <c r="AG89" i="2" s="1"/>
  <c r="AC174" i="2" a="1"/>
  <c r="AC174" i="2" s="1"/>
  <c r="AF176" i="2" a="1"/>
  <c r="AF176" i="2" s="1"/>
  <c r="AF185" i="2" a="1"/>
  <c r="AF185" i="2" s="1"/>
  <c r="AF128" i="2" a="1"/>
  <c r="AF128" i="2" s="1"/>
  <c r="AG116" i="2" a="1"/>
  <c r="AG116" i="2" s="1"/>
  <c r="AG5" i="2" a="1"/>
  <c r="AG5" i="2" s="1"/>
  <c r="AG127" i="2" a="1"/>
  <c r="AG127" i="2" s="1"/>
  <c r="AG91" i="2" a="1"/>
  <c r="AG91" i="2" s="1"/>
  <c r="AE38" i="2" a="1"/>
  <c r="AE38" i="2" s="1"/>
  <c r="AG172" i="2" a="1"/>
  <c r="AG172" i="2" s="1"/>
  <c r="AG160" i="2" a="1"/>
  <c r="AG160" i="2" s="1"/>
  <c r="AG114" i="2" a="1"/>
  <c r="AG114" i="2" s="1"/>
  <c r="AF102" i="2" a="1"/>
  <c r="AF102" i="2" s="1"/>
  <c r="Y69" i="2" a="1"/>
  <c r="Y69" i="2" s="1"/>
  <c r="AG58" i="2" a="1"/>
  <c r="AG58" i="2" s="1"/>
  <c r="AG2" i="2" a="1"/>
  <c r="AG2" i="2" s="1"/>
  <c r="AF68" i="2" a="1"/>
  <c r="AF68" i="2" s="1"/>
  <c r="AF57" i="2" a="1"/>
  <c r="AF57" i="2" s="1"/>
  <c r="AG177" i="2" a="1"/>
  <c r="AG177" i="2" s="1"/>
  <c r="AG198" i="2" a="1"/>
  <c r="AG198" i="2" s="1"/>
  <c r="AG181" i="2" a="1"/>
  <c r="AG181" i="2" s="1"/>
  <c r="AC158" i="2" a="1"/>
  <c r="AC158" i="2" s="1"/>
  <c r="AF123" i="2" a="1"/>
  <c r="AF123" i="2" s="1"/>
  <c r="AG112" i="2" a="1"/>
  <c r="AG112" i="2" s="1"/>
  <c r="AG100" i="2" a="1"/>
  <c r="AG100" i="2" s="1"/>
  <c r="AC90" i="2" a="1"/>
  <c r="AC90" i="2" s="1"/>
  <c r="AG67" i="2" a="1"/>
  <c r="AG67" i="2" s="1"/>
  <c r="AF197" i="2" a="1"/>
  <c r="AF197" i="2" s="1"/>
  <c r="AG77" i="2" a="1"/>
  <c r="AG77" i="2" s="1"/>
  <c r="AF78" i="2" a="1"/>
  <c r="AF78" i="2" s="1"/>
  <c r="AF22" i="2" a="1"/>
  <c r="AF22" i="2" s="1"/>
  <c r="AG190" i="2" a="1"/>
  <c r="AG190" i="2" s="1"/>
  <c r="AG133" i="2" a="1"/>
  <c r="AG133" i="2" s="1"/>
  <c r="AG64" i="2" a="1"/>
  <c r="AG64" i="2" s="1"/>
  <c r="Y54" i="2" a="1"/>
  <c r="Y54" i="2" s="1"/>
  <c r="AG142" i="2" a="1"/>
  <c r="AG142" i="2" s="1"/>
  <c r="AG74" i="2" a="1"/>
  <c r="AG74" i="2" s="1"/>
  <c r="AG63" i="2" a="1"/>
  <c r="AG63" i="2" s="1"/>
  <c r="AF61" i="2" a="1"/>
  <c r="AF61" i="2" s="1"/>
  <c r="AG83" i="2" a="1"/>
  <c r="AG83" i="2" s="1"/>
  <c r="AG59" i="2" a="1"/>
  <c r="AG59" i="2" s="1"/>
  <c r="AF48" i="2" a="1"/>
  <c r="AF48" i="2" s="1"/>
  <c r="AG79" i="2" a="1"/>
  <c r="AG79" i="2" s="1"/>
  <c r="AG56" i="2" a="1"/>
  <c r="AG56" i="2" s="1"/>
  <c r="AF203" i="2" a="1"/>
  <c r="AF203" i="2" s="1"/>
  <c r="AF191" i="2" a="1"/>
  <c r="AF191" i="2" s="1"/>
  <c r="AF179" i="2" a="1"/>
  <c r="AF179" i="2" s="1"/>
  <c r="AF155" i="2" a="1"/>
  <c r="AF155" i="2" s="1"/>
  <c r="AF119" i="2" a="1"/>
  <c r="AF119" i="2" s="1"/>
  <c r="AF107" i="2" a="1"/>
  <c r="AF107" i="2" s="1"/>
  <c r="AF95" i="2" a="1"/>
  <c r="AF95" i="2" s="1"/>
  <c r="AF83" i="2" a="1"/>
  <c r="AF83" i="2" s="1"/>
  <c r="AF59" i="2" a="1"/>
  <c r="AF59" i="2" s="1"/>
  <c r="AF47" i="2" a="1"/>
  <c r="AF47" i="2" s="1"/>
  <c r="AF36" i="2" a="1"/>
  <c r="AF36" i="2" s="1"/>
  <c r="AF24" i="2" a="1"/>
  <c r="AF24" i="2" s="1"/>
  <c r="AF12" i="2" a="1"/>
  <c r="AF12" i="2" s="1"/>
  <c r="AF202" i="2" a="1"/>
  <c r="AF202" i="2" s="1"/>
  <c r="AF190" i="2" a="1"/>
  <c r="AF190" i="2" s="1"/>
  <c r="AF178" i="2" a="1"/>
  <c r="AF178" i="2" s="1"/>
  <c r="AF166" i="2" a="1"/>
  <c r="AF166" i="2" s="1"/>
  <c r="AF154" i="2" a="1"/>
  <c r="AF154" i="2" s="1"/>
  <c r="AF142" i="2" a="1"/>
  <c r="AF142" i="2" s="1"/>
  <c r="AF130" i="2" a="1"/>
  <c r="AF130" i="2" s="1"/>
  <c r="AF118" i="2" a="1"/>
  <c r="AF118" i="2" s="1"/>
  <c r="AF106" i="2" a="1"/>
  <c r="AF106" i="2" s="1"/>
  <c r="AF94" i="2" a="1"/>
  <c r="AF94" i="2" s="1"/>
  <c r="AF82" i="2" a="1"/>
  <c r="AF82" i="2" s="1"/>
  <c r="AF70" i="2" a="1"/>
  <c r="AF70" i="2" s="1"/>
  <c r="AF58" i="2" a="1"/>
  <c r="AF58" i="2" s="1"/>
  <c r="AF46" i="2" a="1"/>
  <c r="AF46" i="2" s="1"/>
  <c r="AF35" i="2" a="1"/>
  <c r="AF35" i="2" s="1"/>
  <c r="AF23" i="2" a="1"/>
  <c r="AF23" i="2" s="1"/>
  <c r="AF11" i="2" a="1"/>
  <c r="AF11" i="2" s="1"/>
  <c r="AF201" i="2" a="1"/>
  <c r="AF201" i="2" s="1"/>
  <c r="AF177" i="2" a="1"/>
  <c r="AF177" i="2" s="1"/>
  <c r="AF165" i="2" a="1"/>
  <c r="AF165" i="2" s="1"/>
  <c r="AF141" i="2" a="1"/>
  <c r="AF141" i="2" s="1"/>
  <c r="AF129" i="2" a="1"/>
  <c r="AF129" i="2" s="1"/>
  <c r="AF117" i="2" a="1"/>
  <c r="AF117" i="2" s="1"/>
  <c r="AF105" i="2" a="1"/>
  <c r="AF105" i="2" s="1"/>
  <c r="AF93" i="2" a="1"/>
  <c r="AF93" i="2" s="1"/>
  <c r="AF81" i="2" a="1"/>
  <c r="AF81" i="2" s="1"/>
  <c r="AF69" i="2" a="1"/>
  <c r="AF69" i="2" s="1"/>
  <c r="AF45" i="2" a="1"/>
  <c r="AF45" i="2" s="1"/>
  <c r="AF10" i="2" a="1"/>
  <c r="AF10" i="2" s="1"/>
  <c r="AF200" i="2" a="1"/>
  <c r="AF200" i="2" s="1"/>
  <c r="AF188" i="2" a="1"/>
  <c r="AF188" i="2" s="1"/>
  <c r="AF164" i="2" a="1"/>
  <c r="AF164" i="2" s="1"/>
  <c r="AF152" i="2" a="1"/>
  <c r="AF152" i="2" s="1"/>
  <c r="AF140" i="2" a="1"/>
  <c r="AF140" i="2" s="1"/>
  <c r="AF116" i="2" a="1"/>
  <c r="AF116" i="2" s="1"/>
  <c r="AF104" i="2" a="1"/>
  <c r="AF104" i="2" s="1"/>
  <c r="AF92" i="2" a="1"/>
  <c r="AF92" i="2" s="1"/>
  <c r="AF80" i="2" a="1"/>
  <c r="AF80" i="2" s="1"/>
  <c r="AF56" i="2" a="1"/>
  <c r="AF56" i="2" s="1"/>
  <c r="AF33" i="2" a="1"/>
  <c r="AF33" i="2" s="1"/>
  <c r="AF21" i="2" a="1"/>
  <c r="AF21" i="2" s="1"/>
  <c r="AF9" i="2" a="1"/>
  <c r="AF9" i="2" s="1"/>
  <c r="AF199" i="2" a="1"/>
  <c r="AF199" i="2" s="1"/>
  <c r="AF187" i="2" a="1"/>
  <c r="AF187" i="2" s="1"/>
  <c r="AF175" i="2" a="1"/>
  <c r="AF175" i="2" s="1"/>
  <c r="AF163" i="2" a="1"/>
  <c r="AF163" i="2" s="1"/>
  <c r="AF151" i="2" a="1"/>
  <c r="AF151" i="2" s="1"/>
  <c r="AF139" i="2" a="1"/>
  <c r="AF139" i="2" s="1"/>
  <c r="AF127" i="2" a="1"/>
  <c r="AF127" i="2" s="1"/>
  <c r="AF115" i="2" a="1"/>
  <c r="AF115" i="2" s="1"/>
  <c r="AF103" i="2" a="1"/>
  <c r="AF103" i="2" s="1"/>
  <c r="AF91" i="2" a="1"/>
  <c r="AF91" i="2" s="1"/>
  <c r="AF79" i="2" a="1"/>
  <c r="AF79" i="2" s="1"/>
  <c r="AF67" i="2" a="1"/>
  <c r="AF67" i="2" s="1"/>
  <c r="AF55" i="2" a="1"/>
  <c r="AF55" i="2" s="1"/>
  <c r="AF43" i="2" a="1"/>
  <c r="AF43" i="2" s="1"/>
  <c r="AF32" i="2" a="1"/>
  <c r="AF32" i="2" s="1"/>
  <c r="AF20" i="2" a="1"/>
  <c r="AF20" i="2" s="1"/>
  <c r="AF8" i="2" a="1"/>
  <c r="AF8" i="2" s="1"/>
  <c r="AF198" i="2" a="1"/>
  <c r="AF198" i="2" s="1"/>
  <c r="AF186" i="2" a="1"/>
  <c r="AF186" i="2" s="1"/>
  <c r="AF174" i="2" a="1"/>
  <c r="AF174" i="2" s="1"/>
  <c r="AF162" i="2" a="1"/>
  <c r="AF162" i="2" s="1"/>
  <c r="AF150" i="2" a="1"/>
  <c r="AF150" i="2" s="1"/>
  <c r="AF138" i="2" a="1"/>
  <c r="AF138" i="2" s="1"/>
  <c r="AF126" i="2" a="1"/>
  <c r="AF126" i="2" s="1"/>
  <c r="AF114" i="2" a="1"/>
  <c r="AF114" i="2" s="1"/>
  <c r="AF90" i="2" a="1"/>
  <c r="AF90" i="2" s="1"/>
  <c r="AF66" i="2" a="1"/>
  <c r="AF66" i="2" s="1"/>
  <c r="AF54" i="2" a="1"/>
  <c r="AF54" i="2" s="1"/>
  <c r="AF31" i="2" a="1"/>
  <c r="AF31" i="2" s="1"/>
  <c r="AF19" i="2" a="1"/>
  <c r="AF19" i="2" s="1"/>
  <c r="AF209" i="2" a="1"/>
  <c r="AF209" i="2" s="1"/>
  <c r="AF173" i="2" a="1"/>
  <c r="AF173" i="2" s="1"/>
  <c r="AF161" i="2" a="1"/>
  <c r="AF161" i="2" s="1"/>
  <c r="AF149" i="2" a="1"/>
  <c r="AF149" i="2" s="1"/>
  <c r="AF137" i="2" a="1"/>
  <c r="AF137" i="2" s="1"/>
  <c r="AF125" i="2" a="1"/>
  <c r="AF125" i="2" s="1"/>
  <c r="AF89" i="2" a="1"/>
  <c r="AF89" i="2" s="1"/>
  <c r="AF77" i="2" a="1"/>
  <c r="AF77" i="2" s="1"/>
  <c r="AF42" i="2" a="1"/>
  <c r="AF42" i="2" s="1"/>
  <c r="AF30" i="2" a="1"/>
  <c r="AF30" i="2" s="1"/>
  <c r="AF18" i="2" a="1"/>
  <c r="AF18" i="2" s="1"/>
  <c r="AF7" i="2" a="1"/>
  <c r="AF7" i="2" s="1"/>
  <c r="AF208" i="2" a="1"/>
  <c r="AF208" i="2" s="1"/>
  <c r="AF184" i="2" a="1"/>
  <c r="AF184" i="2" s="1"/>
  <c r="AF172" i="2" a="1"/>
  <c r="AF172" i="2" s="1"/>
  <c r="AF160" i="2" a="1"/>
  <c r="AF160" i="2" s="1"/>
  <c r="AF148" i="2" a="1"/>
  <c r="AF148" i="2" s="1"/>
  <c r="AF136" i="2" a="1"/>
  <c r="AF136" i="2" s="1"/>
  <c r="AF112" i="2" a="1"/>
  <c r="AF112" i="2" s="1"/>
  <c r="AF100" i="2" a="1"/>
  <c r="AF100" i="2" s="1"/>
  <c r="AF64" i="2" a="1"/>
  <c r="AF64" i="2" s="1"/>
  <c r="AF52" i="2" a="1"/>
  <c r="AF52" i="2" s="1"/>
  <c r="AF41" i="2" a="1"/>
  <c r="AF41" i="2" s="1"/>
  <c r="AF29" i="2" a="1"/>
  <c r="AF29" i="2" s="1"/>
  <c r="AF17" i="2" a="1"/>
  <c r="AF17" i="2" s="1"/>
  <c r="AF6" i="2" a="1"/>
  <c r="AF6" i="2" s="1"/>
  <c r="AF207" i="2" a="1"/>
  <c r="AF207" i="2" s="1"/>
  <c r="AF195" i="2" a="1"/>
  <c r="AF195" i="2" s="1"/>
  <c r="AF171" i="2" a="1"/>
  <c r="AF171" i="2" s="1"/>
  <c r="AF147" i="2" a="1"/>
  <c r="AF147" i="2" s="1"/>
  <c r="AF135" i="2" a="1"/>
  <c r="AF135" i="2" s="1"/>
  <c r="AF111" i="2" a="1"/>
  <c r="AF111" i="2" s="1"/>
  <c r="AF99" i="2" a="1"/>
  <c r="AF99" i="2" s="1"/>
  <c r="AF75" i="2" a="1"/>
  <c r="AF75" i="2" s="1"/>
  <c r="AF63" i="2" a="1"/>
  <c r="AF63" i="2" s="1"/>
  <c r="AF51" i="2" a="1"/>
  <c r="AF51" i="2" s="1"/>
  <c r="AF40" i="2" a="1"/>
  <c r="AF40" i="2" s="1"/>
  <c r="AF28" i="2" a="1"/>
  <c r="AF28" i="2" s="1"/>
  <c r="AF16" i="2" a="1"/>
  <c r="AF16" i="2" s="1"/>
  <c r="AF5" i="2" a="1"/>
  <c r="AF5" i="2" s="1"/>
  <c r="AF194" i="2" a="1"/>
  <c r="AF194" i="2" s="1"/>
  <c r="AF182" i="2" a="1"/>
  <c r="AF182" i="2" s="1"/>
  <c r="AF170" i="2" a="1"/>
  <c r="AF170" i="2" s="1"/>
  <c r="AF158" i="2" a="1"/>
  <c r="AF158" i="2" s="1"/>
  <c r="AF146" i="2" a="1"/>
  <c r="AF146" i="2" s="1"/>
  <c r="AF134" i="2" a="1"/>
  <c r="AF134" i="2" s="1"/>
  <c r="AF110" i="2" a="1"/>
  <c r="AF110" i="2" s="1"/>
  <c r="AF98" i="2" a="1"/>
  <c r="AF98" i="2" s="1"/>
  <c r="AF86" i="2" a="1"/>
  <c r="AF86" i="2" s="1"/>
  <c r="AF74" i="2" a="1"/>
  <c r="AF74" i="2" s="1"/>
  <c r="AF62" i="2" a="1"/>
  <c r="AF62" i="2" s="1"/>
  <c r="AF50" i="2" a="1"/>
  <c r="AF50" i="2" s="1"/>
  <c r="AF27" i="2" a="1"/>
  <c r="AF27" i="2" s="1"/>
  <c r="AF15" i="2" a="1"/>
  <c r="AF15" i="2" s="1"/>
  <c r="AF205" i="2" a="1"/>
  <c r="AF205" i="2" s="1"/>
  <c r="AF193" i="2" a="1"/>
  <c r="AF193" i="2" s="1"/>
  <c r="AF181" i="2" a="1"/>
  <c r="AF181" i="2" s="1"/>
  <c r="AF169" i="2" a="1"/>
  <c r="AF169" i="2" s="1"/>
  <c r="AF157" i="2" a="1"/>
  <c r="AF157" i="2" s="1"/>
  <c r="AF145" i="2" a="1"/>
  <c r="AF145" i="2" s="1"/>
  <c r="AF133" i="2" a="1"/>
  <c r="AF133" i="2" s="1"/>
  <c r="AF121" i="2" a="1"/>
  <c r="AF121" i="2" s="1"/>
  <c r="AF109" i="2" a="1"/>
  <c r="AF109" i="2" s="1"/>
  <c r="AF97" i="2" a="1"/>
  <c r="AF97" i="2" s="1"/>
  <c r="AF85" i="2" a="1"/>
  <c r="AF85" i="2" s="1"/>
  <c r="AF73" i="2" a="1"/>
  <c r="AF73" i="2" s="1"/>
  <c r="AF49" i="2" a="1"/>
  <c r="AF49" i="2" s="1"/>
  <c r="AF38" i="2" a="1"/>
  <c r="AF38" i="2" s="1"/>
  <c r="AF26" i="2" a="1"/>
  <c r="AF26" i="2" s="1"/>
  <c r="AF14" i="2" a="1"/>
  <c r="AF14" i="2" s="1"/>
  <c r="AF3" i="2" a="1"/>
  <c r="AF3" i="2" s="1"/>
  <c r="AF204" i="2" a="1"/>
  <c r="AF204" i="2" s="1"/>
  <c r="AF192" i="2" a="1"/>
  <c r="AF192" i="2" s="1"/>
  <c r="AF180" i="2" a="1"/>
  <c r="AF180" i="2" s="1"/>
  <c r="AF168" i="2" a="1"/>
  <c r="AF168" i="2" s="1"/>
  <c r="AF144" i="2" a="1"/>
  <c r="AF144" i="2" s="1"/>
  <c r="AF120" i="2" a="1"/>
  <c r="AF120" i="2" s="1"/>
  <c r="AF108" i="2" a="1"/>
  <c r="AF108" i="2" s="1"/>
  <c r="AF96" i="2" a="1"/>
  <c r="AF96" i="2" s="1"/>
  <c r="AF84" i="2" a="1"/>
  <c r="AF84" i="2" s="1"/>
  <c r="AF60" i="2" a="1"/>
  <c r="AF60" i="2" s="1"/>
  <c r="AF37" i="2" a="1"/>
  <c r="AF37" i="2" s="1"/>
  <c r="AF25" i="2" a="1"/>
  <c r="AF25" i="2" s="1"/>
  <c r="AF13" i="2" a="1"/>
  <c r="AF13" i="2" s="1"/>
  <c r="AF2" i="2" a="1"/>
  <c r="AF2" i="2" s="1"/>
  <c r="AC176" i="2" a="1"/>
  <c r="AC176" i="2" s="1"/>
  <c r="Z4" i="2" a="1"/>
  <c r="Z4" i="2" s="1"/>
  <c r="AG102" i="2" a="1"/>
  <c r="AG102" i="2" s="1"/>
  <c r="AG159" i="2" a="1"/>
  <c r="AG159" i="2" s="1"/>
  <c r="AG124" i="2" a="1"/>
  <c r="AG124" i="2" s="1"/>
  <c r="AG101" i="2" a="1"/>
  <c r="AG101" i="2" s="1"/>
  <c r="AG57" i="2" a="1"/>
  <c r="AG57" i="2" s="1"/>
  <c r="AG34" i="2" a="1"/>
  <c r="AG34" i="2" s="1"/>
  <c r="AG131" i="2" a="1"/>
  <c r="AG131" i="2" s="1"/>
  <c r="AG87" i="2" a="1"/>
  <c r="AG87" i="2" s="1"/>
  <c r="AC153" i="2" a="1"/>
  <c r="AC153" i="2" s="1"/>
  <c r="AE123" i="2" a="1"/>
  <c r="AE123" i="2" s="1"/>
  <c r="AG39" i="2" a="1"/>
  <c r="AG39" i="2" s="1"/>
  <c r="AG113" i="2" a="1"/>
  <c r="AG113" i="2" s="1"/>
  <c r="AG183" i="2" a="1"/>
  <c r="AG183" i="2" s="1"/>
  <c r="AG122" i="2" a="1"/>
  <c r="AG122" i="2" s="1"/>
  <c r="AG88" i="2" a="1"/>
  <c r="AG88" i="2" s="1"/>
  <c r="AG65" i="2" a="1"/>
  <c r="AG65" i="2" s="1"/>
  <c r="AG189" i="2" a="1"/>
  <c r="AG189" i="2" s="1"/>
  <c r="AG143" i="2" a="1"/>
  <c r="AG143" i="2" s="1"/>
  <c r="AG132" i="2" a="1"/>
  <c r="AG132" i="2" s="1"/>
  <c r="AG206" i="2" a="1"/>
  <c r="AG206" i="2" s="1"/>
  <c r="AG72" i="2" a="1"/>
  <c r="AG72" i="2" s="1"/>
  <c r="AG71" i="2" a="1"/>
  <c r="AG71" i="2" s="1"/>
  <c r="AG48" i="2" a="1"/>
  <c r="AG48" i="2" s="1"/>
  <c r="AG197" i="2" a="1"/>
  <c r="AG197" i="2" s="1"/>
  <c r="AG68" i="2" a="1"/>
  <c r="AG68" i="2" s="1"/>
  <c r="AG22" i="2" a="1"/>
  <c r="AG22" i="2" s="1"/>
  <c r="AG196" i="2" a="1"/>
  <c r="AG196" i="2" s="1"/>
  <c r="AG156" i="2" a="1"/>
  <c r="AG156" i="2" s="1"/>
  <c r="AG76" i="2" a="1"/>
  <c r="AG76" i="2" s="1"/>
  <c r="AG44" i="2" a="1"/>
  <c r="AG44" i="2" s="1"/>
  <c r="AG167" i="2" a="1"/>
  <c r="AG167" i="2" s="1"/>
  <c r="AG61" i="2" a="1"/>
  <c r="AG61" i="2" s="1"/>
  <c r="AG78" i="2" a="1"/>
  <c r="AG78" i="2" s="1"/>
  <c r="AG185" i="2" a="1"/>
  <c r="AG185" i="2" s="1"/>
  <c r="AG128" i="2" a="1"/>
  <c r="AG128" i="2" s="1"/>
  <c r="AG202" i="2" a="1"/>
  <c r="AG202" i="2" s="1"/>
  <c r="AG192" i="2" a="1"/>
  <c r="AG192" i="2" s="1"/>
  <c r="AG161" i="2" a="1"/>
  <c r="AG161" i="2" s="1"/>
  <c r="AG140" i="2" a="1"/>
  <c r="AG140" i="2" s="1"/>
  <c r="AG99" i="2" a="1"/>
  <c r="AG99" i="2" s="1"/>
  <c r="AG38" i="2" a="1"/>
  <c r="AG38" i="2" s="1"/>
  <c r="AG18" i="2" a="1"/>
  <c r="AG18" i="2" s="1"/>
  <c r="AG201" i="2" a="1"/>
  <c r="AG201" i="2" s="1"/>
  <c r="AG191" i="2" a="1"/>
  <c r="AG191" i="2" s="1"/>
  <c r="AG170" i="2" a="1"/>
  <c r="AG170" i="2" s="1"/>
  <c r="AG150" i="2" a="1"/>
  <c r="AG150" i="2" s="1"/>
  <c r="AG139" i="2" a="1"/>
  <c r="AG139" i="2" s="1"/>
  <c r="AG129" i="2" a="1"/>
  <c r="AG129" i="2" s="1"/>
  <c r="AG98" i="2" a="1"/>
  <c r="AG98" i="2" s="1"/>
  <c r="AG27" i="2" a="1"/>
  <c r="AG27" i="2" s="1"/>
  <c r="AG169" i="2" a="1"/>
  <c r="AG169" i="2" s="1"/>
  <c r="AG149" i="2" a="1"/>
  <c r="AG149" i="2" s="1"/>
  <c r="AG118" i="2" a="1"/>
  <c r="AG118" i="2" s="1"/>
  <c r="AG46" i="2" a="1"/>
  <c r="AG46" i="2" s="1"/>
  <c r="AG8" i="2" a="1"/>
  <c r="AG8" i="2" s="1"/>
  <c r="AG158" i="2" a="1"/>
  <c r="AG158" i="2" s="1"/>
  <c r="AG117" i="2" a="1"/>
  <c r="AG117" i="2" s="1"/>
  <c r="AG107" i="2" a="1"/>
  <c r="AG107" i="2" s="1"/>
  <c r="AG36" i="2" a="1"/>
  <c r="AG36" i="2" s="1"/>
  <c r="AG209" i="2" a="1"/>
  <c r="AG209" i="2" s="1"/>
  <c r="AG157" i="2" a="1"/>
  <c r="AG157" i="2" s="1"/>
  <c r="AG137" i="2" a="1"/>
  <c r="AG137" i="2" s="1"/>
  <c r="AG85" i="2" a="1"/>
  <c r="AG85" i="2" s="1"/>
  <c r="AG208" i="2" a="1"/>
  <c r="AG208" i="2" s="1"/>
  <c r="AG126" i="2" a="1"/>
  <c r="AG126" i="2" s="1"/>
  <c r="AG115" i="2" a="1"/>
  <c r="AG115" i="2" s="1"/>
  <c r="AG54" i="2" a="1"/>
  <c r="AG54" i="2" s="1"/>
  <c r="AG43" i="2" a="1"/>
  <c r="AG43" i="2" s="1"/>
  <c r="AG176" i="2" a="1"/>
  <c r="AG176" i="2" s="1"/>
  <c r="AG145" i="2" a="1"/>
  <c r="AG145" i="2" s="1"/>
  <c r="AG94" i="2" a="1"/>
  <c r="AG94" i="2" s="1"/>
  <c r="AG73" i="2" a="1"/>
  <c r="AG73" i="2" s="1"/>
  <c r="AG186" i="2" a="1"/>
  <c r="AG186" i="2" s="1"/>
  <c r="AG175" i="2" a="1"/>
  <c r="AG175" i="2" s="1"/>
  <c r="AG103" i="2" a="1"/>
  <c r="AG103" i="2" s="1"/>
  <c r="AG62" i="2" a="1"/>
  <c r="AG62" i="2" s="1"/>
  <c r="AG164" i="2" a="1"/>
  <c r="AG164" i="2" s="1"/>
  <c r="AG144" i="2" a="1"/>
  <c r="AG144" i="2" s="1"/>
  <c r="AG123" i="2" a="1"/>
  <c r="AG123" i="2" s="1"/>
  <c r="AG82" i="2" a="1"/>
  <c r="AG82" i="2" s="1"/>
  <c r="AG42" i="2" a="1"/>
  <c r="AG42" i="2" s="1"/>
  <c r="AG12" i="2" a="1"/>
  <c r="AG12" i="2" s="1"/>
  <c r="AG4" i="2" a="1"/>
  <c r="AG4" i="2" s="1"/>
  <c r="AG194" i="2" a="1"/>
  <c r="AG194" i="2" s="1"/>
  <c r="AG184" i="2" a="1"/>
  <c r="AG184" i="2" s="1"/>
  <c r="AG174" i="2" a="1"/>
  <c r="AG174" i="2" s="1"/>
  <c r="AG153" i="2" a="1"/>
  <c r="AG153" i="2" s="1"/>
  <c r="AG50" i="2" a="1"/>
  <c r="AG50" i="2" s="1"/>
  <c r="AG31" i="2" a="1"/>
  <c r="AG31" i="2" s="1"/>
  <c r="AG204" i="2" a="1"/>
  <c r="AG204" i="2" s="1"/>
  <c r="AG193" i="2" a="1"/>
  <c r="AG193" i="2" s="1"/>
  <c r="AG121" i="2" a="1"/>
  <c r="AG121" i="2" s="1"/>
  <c r="AG111" i="2" a="1"/>
  <c r="AG111" i="2" s="1"/>
  <c r="AG70" i="2" a="1"/>
  <c r="AG70" i="2" s="1"/>
  <c r="AG30" i="2" a="1"/>
  <c r="AG30" i="2" s="1"/>
  <c r="AG11" i="2" a="1"/>
  <c r="AG11" i="2" s="1"/>
  <c r="AG203" i="2" a="1"/>
  <c r="AG203" i="2" s="1"/>
  <c r="AG151" i="2" a="1"/>
  <c r="AG151" i="2" s="1"/>
  <c r="AG141" i="2" a="1"/>
  <c r="AG141" i="2" s="1"/>
  <c r="AG110" i="2" a="1"/>
  <c r="AG110" i="2" s="1"/>
  <c r="AG90" i="2" a="1"/>
  <c r="AG90" i="2" s="1"/>
  <c r="AG69" i="2" a="1"/>
  <c r="AG69" i="2" s="1"/>
  <c r="AG19" i="2" a="1"/>
  <c r="AG19" i="2" s="1"/>
  <c r="Z181" i="2" a="1"/>
  <c r="Z181" i="2" s="1"/>
  <c r="Z78" i="2" a="1"/>
  <c r="Z78" i="2" s="1"/>
  <c r="Y78" i="2" a="1"/>
  <c r="Y78" i="2" s="1"/>
  <c r="AD78" i="2" a="1"/>
  <c r="AD78" i="2" s="1"/>
  <c r="AE78" i="2" a="1"/>
  <c r="AE78" i="2" s="1"/>
  <c r="W78" i="2" a="1"/>
  <c r="W78" i="2" s="1"/>
  <c r="AC78" i="2" a="1"/>
  <c r="AC78" i="2" s="1"/>
  <c r="V78" i="2" a="1"/>
  <c r="V78" i="2" s="1"/>
  <c r="AE95" i="2" a="1"/>
  <c r="AE95" i="2" s="1"/>
  <c r="AE61" i="2" a="1"/>
  <c r="AE61" i="2" s="1"/>
  <c r="Z112" i="2" a="1"/>
  <c r="Z112" i="2" s="1"/>
  <c r="Y67" i="2" a="1"/>
  <c r="Y67" i="2" s="1"/>
  <c r="AE15" i="2" a="1"/>
  <c r="AE15" i="2" s="1"/>
  <c r="Z26" i="2" a="1"/>
  <c r="Z26" i="2" s="1"/>
  <c r="AE197" i="2" a="1"/>
  <c r="AE197" i="2" s="1"/>
  <c r="AC58" i="2" a="1"/>
  <c r="AC58" i="2" s="1"/>
  <c r="AE58" i="2" a="1"/>
  <c r="AE58" i="2" s="1"/>
  <c r="AE86" i="2" a="1"/>
  <c r="AE86" i="2" s="1"/>
  <c r="Y47" i="2" a="1"/>
  <c r="Y47" i="2" s="1"/>
  <c r="AC102" i="2" a="1"/>
  <c r="AC102" i="2" s="1"/>
  <c r="AE102" i="2" a="1"/>
  <c r="AE102" i="2" s="1"/>
  <c r="W81" i="2" a="1"/>
  <c r="W81" i="2" s="1"/>
  <c r="AC14" i="2" a="1"/>
  <c r="AC14" i="2" s="1"/>
  <c r="AD38" i="2" a="1"/>
  <c r="AD38" i="2" s="1"/>
  <c r="Z48" i="2" a="1"/>
  <c r="Z48" i="2" s="1"/>
  <c r="W48" i="2" a="1"/>
  <c r="W48" i="2" s="1"/>
  <c r="AE25" i="2" a="1"/>
  <c r="AE25" i="2" s="1"/>
  <c r="AC2" i="2" a="1"/>
  <c r="AC2" i="2" s="1"/>
  <c r="W2" i="2" a="1"/>
  <c r="W2" i="2" s="1"/>
  <c r="AC179" i="2" a="1"/>
  <c r="AC179" i="2" s="1"/>
  <c r="V168" i="2" a="1"/>
  <c r="V168" i="2" s="1"/>
  <c r="W168" i="2" a="1"/>
  <c r="W168" i="2" s="1"/>
  <c r="V156" i="2" a="1"/>
  <c r="V156" i="2" s="1"/>
  <c r="W156" i="2" a="1"/>
  <c r="W156" i="2" s="1"/>
  <c r="AE156" i="2" a="1"/>
  <c r="AE156" i="2" s="1"/>
  <c r="AD133" i="2" a="1"/>
  <c r="AD133" i="2" s="1"/>
  <c r="AE133" i="2" a="1"/>
  <c r="AE133" i="2" s="1"/>
  <c r="AC133" i="2" a="1"/>
  <c r="AC133" i="2" s="1"/>
  <c r="W88" i="2" a="1"/>
  <c r="W88" i="2" s="1"/>
  <c r="V76" i="2" a="1"/>
  <c r="V76" i="2" s="1"/>
  <c r="V65" i="2" a="1"/>
  <c r="V65" i="2" s="1"/>
  <c r="AE65" i="2" a="1"/>
  <c r="AE65" i="2" s="1"/>
  <c r="V77" i="2" a="1"/>
  <c r="V77" i="2" s="1"/>
  <c r="AD77" i="2" a="1"/>
  <c r="AD77" i="2" s="1"/>
  <c r="AC22" i="2" a="1"/>
  <c r="AC22" i="2" s="1"/>
  <c r="W22" i="2" a="1"/>
  <c r="W22" i="2" s="1"/>
  <c r="AD22" i="2" a="1"/>
  <c r="AD22" i="2" s="1"/>
  <c r="AE22" i="2" a="1"/>
  <c r="AE22" i="2" s="1"/>
  <c r="W143" i="2" a="1"/>
  <c r="W143" i="2" s="1"/>
  <c r="AC109" i="2" a="1"/>
  <c r="AC109" i="2" s="1"/>
  <c r="AE64" i="2" a="1"/>
  <c r="AE64" i="2" s="1"/>
  <c r="AA166" i="2" a="1"/>
  <c r="AA166" i="2" s="1"/>
  <c r="AC166" i="2" a="1"/>
  <c r="AC166" i="2" s="1"/>
  <c r="AC96" i="2" a="1"/>
  <c r="AC96" i="2" s="1"/>
  <c r="W63" i="2" a="1"/>
  <c r="W63" i="2" s="1"/>
  <c r="V45" i="2" a="1"/>
  <c r="V45" i="2" s="1"/>
  <c r="W45" i="2" a="1"/>
  <c r="W45" i="2" s="1"/>
  <c r="V10" i="2" a="1"/>
  <c r="V10" i="2" s="1"/>
  <c r="AC10" i="2" a="1"/>
  <c r="AC10" i="2" s="1"/>
  <c r="W72" i="2" a="1"/>
  <c r="W72" i="2" s="1"/>
  <c r="AE72" i="2" a="1"/>
  <c r="AE72" i="2" s="1"/>
  <c r="V34" i="2" a="1"/>
  <c r="V34" i="2" s="1"/>
  <c r="W34" i="2" a="1"/>
  <c r="W34" i="2" s="1"/>
  <c r="Z21" i="2" a="1"/>
  <c r="Z21" i="2" s="1"/>
  <c r="AD21" i="2" a="1"/>
  <c r="AD21" i="2" s="1"/>
  <c r="AC21" i="2" a="1"/>
  <c r="AC21" i="2" s="1"/>
  <c r="AC128" i="2" a="1"/>
  <c r="AC128" i="2" s="1"/>
  <c r="AC116" i="2" a="1"/>
  <c r="AC116" i="2" s="1"/>
  <c r="AE116" i="2" a="1"/>
  <c r="AE116" i="2" s="1"/>
  <c r="AD105" i="2" a="1"/>
  <c r="AD105" i="2" s="1"/>
  <c r="AC93" i="2" a="1"/>
  <c r="AC93" i="2" s="1"/>
  <c r="AD71" i="2" a="1"/>
  <c r="AD71" i="2" s="1"/>
  <c r="AC71" i="2" a="1"/>
  <c r="AC71" i="2" s="1"/>
  <c r="W71" i="2" a="1"/>
  <c r="W71" i="2" s="1"/>
  <c r="AE60" i="2" a="1"/>
  <c r="AE60" i="2" s="1"/>
  <c r="AD60" i="2" a="1"/>
  <c r="AD60" i="2" s="1"/>
  <c r="W60" i="2" a="1"/>
  <c r="W60" i="2" s="1"/>
  <c r="AD52" i="2" a="1"/>
  <c r="AD52" i="2" s="1"/>
  <c r="AC52" i="2" a="1"/>
  <c r="AC52" i="2" s="1"/>
  <c r="AE52" i="2" a="1"/>
  <c r="AE52" i="2" s="1"/>
  <c r="AD13" i="2" a="1"/>
  <c r="AD13" i="2" s="1"/>
  <c r="W13" i="2" a="1"/>
  <c r="W13" i="2" s="1"/>
  <c r="AC13" i="2" a="1"/>
  <c r="AC13" i="2" s="1"/>
  <c r="AE35" i="2" a="1"/>
  <c r="AE35" i="2" s="1"/>
  <c r="Z20" i="2" a="1"/>
  <c r="Z20" i="2" s="1"/>
  <c r="W20" i="2" a="1"/>
  <c r="W20" i="2" s="1"/>
  <c r="AD40" i="2" a="1"/>
  <c r="AD40" i="2" s="1"/>
  <c r="AE40" i="2" a="1"/>
  <c r="AE40" i="2" s="1"/>
  <c r="AD92" i="2" a="1"/>
  <c r="AD92" i="2" s="1"/>
  <c r="W92" i="2" a="1"/>
  <c r="W92" i="2" s="1"/>
  <c r="AC92" i="2" a="1"/>
  <c r="AC92" i="2" s="1"/>
  <c r="AE92" i="2" a="1"/>
  <c r="AE92" i="2" s="1"/>
  <c r="AD51" i="2" a="1"/>
  <c r="AD51" i="2" s="1"/>
  <c r="W51" i="2" a="1"/>
  <c r="W51" i="2" s="1"/>
  <c r="AC51" i="2" a="1"/>
  <c r="AC51" i="2" s="1"/>
  <c r="AE51" i="2" a="1"/>
  <c r="AE51" i="2" s="1"/>
  <c r="AC44" i="2" a="1"/>
  <c r="AC44" i="2" s="1"/>
  <c r="W9" i="2" a="1"/>
  <c r="W9" i="2" s="1"/>
  <c r="AD41" i="2" a="1"/>
  <c r="AD41" i="2" s="1"/>
  <c r="W41" i="2" a="1"/>
  <c r="W41" i="2" s="1"/>
  <c r="AC41" i="2" a="1"/>
  <c r="AC41" i="2" s="1"/>
  <c r="AE29" i="2" a="1"/>
  <c r="AE29" i="2" s="1"/>
  <c r="AC29" i="2" a="1"/>
  <c r="AC29" i="2" s="1"/>
  <c r="W29" i="2" a="1"/>
  <c r="W29" i="2" s="1"/>
  <c r="AC17" i="2" a="1"/>
  <c r="AC17" i="2" s="1"/>
  <c r="AD17" i="2" a="1"/>
  <c r="AD17" i="2" s="1"/>
  <c r="AE17" i="2" a="1"/>
  <c r="AE17" i="2" s="1"/>
  <c r="AD6" i="2" a="1"/>
  <c r="AD6" i="2" s="1"/>
  <c r="AE6" i="2" a="1"/>
  <c r="AE6" i="2" s="1"/>
  <c r="W6" i="2" a="1"/>
  <c r="W6" i="2" s="1"/>
  <c r="AC138" i="2" a="1"/>
  <c r="AC138" i="2" s="1"/>
  <c r="AC104" i="2" a="1"/>
  <c r="AC104" i="2" s="1"/>
  <c r="AD104" i="2" a="1"/>
  <c r="AD104" i="2" s="1"/>
  <c r="W104" i="2" a="1"/>
  <c r="W104" i="2" s="1"/>
  <c r="AC37" i="2" a="1"/>
  <c r="AC37" i="2" s="1"/>
  <c r="W37" i="2" a="1"/>
  <c r="W37" i="2" s="1"/>
  <c r="AD37" i="2" a="1"/>
  <c r="AD37" i="2" s="1"/>
  <c r="AE66" i="2" a="1"/>
  <c r="AE66" i="2" s="1"/>
  <c r="AE28" i="2" a="1"/>
  <c r="AE28" i="2" s="1"/>
  <c r="AC28" i="2" a="1"/>
  <c r="AC28" i="2" s="1"/>
  <c r="AD28" i="2" a="1"/>
  <c r="AD28" i="2" s="1"/>
  <c r="AC16" i="2" a="1"/>
  <c r="AC16" i="2" s="1"/>
  <c r="W16" i="2" a="1"/>
  <c r="W16" i="2" s="1"/>
  <c r="AD16" i="2" a="1"/>
  <c r="AD16" i="2" s="1"/>
  <c r="AE16" i="2" a="1"/>
  <c r="AE16" i="2" s="1"/>
  <c r="W5" i="2" a="1"/>
  <c r="W5" i="2" s="1"/>
  <c r="AD5" i="2" a="1"/>
  <c r="AD5" i="2" s="1"/>
  <c r="AE5" i="2" a="1"/>
  <c r="AE5" i="2" s="1"/>
  <c r="AC5" i="2" a="1"/>
  <c r="AC5" i="2" s="1"/>
  <c r="AE127" i="2" a="1"/>
  <c r="AE127" i="2" s="1"/>
  <c r="W127" i="2" a="1"/>
  <c r="W127" i="2" s="1"/>
  <c r="W83" i="2" a="1"/>
  <c r="W83" i="2" s="1"/>
  <c r="AC83" i="2" a="1"/>
  <c r="AC83" i="2" s="1"/>
  <c r="AE83" i="2" a="1"/>
  <c r="AE83" i="2" s="1"/>
  <c r="W38" i="2" a="1"/>
  <c r="W38" i="2" s="1"/>
  <c r="AC49" i="2" a="1"/>
  <c r="AC49" i="2" s="1"/>
  <c r="AD26" i="2" a="1"/>
  <c r="AD26" i="2" s="1"/>
  <c r="W125" i="2" a="1"/>
  <c r="W125" i="2" s="1"/>
  <c r="W69" i="2" a="1"/>
  <c r="W69" i="2" s="1"/>
  <c r="AE49" i="2" a="1"/>
  <c r="AE49" i="2" s="1"/>
  <c r="AE14" i="2" a="1"/>
  <c r="AE14" i="2" s="1"/>
  <c r="AD81" i="2" a="1"/>
  <c r="AD81" i="2" s="1"/>
  <c r="W136" i="2" a="1"/>
  <c r="W136" i="2" s="1"/>
  <c r="W114" i="2" a="1"/>
  <c r="W114" i="2" s="1"/>
  <c r="AC39" i="2" a="1"/>
  <c r="AC39" i="2" s="1"/>
  <c r="AE81" i="2" a="1"/>
  <c r="AE81" i="2" s="1"/>
  <c r="W27" i="2" a="1"/>
  <c r="W27" i="2" s="1"/>
  <c r="AC38" i="2" a="1"/>
  <c r="AC38" i="2" s="1"/>
  <c r="AE183" i="2" a="1"/>
  <c r="AE183" i="2" s="1"/>
  <c r="AD69" i="2" a="1"/>
  <c r="AD69" i="2" s="1"/>
  <c r="W102" i="2" a="1"/>
  <c r="W102" i="2" s="1"/>
  <c r="W58" i="2" a="1"/>
  <c r="W58" i="2" s="1"/>
  <c r="W26" i="2" a="1"/>
  <c r="W26" i="2" s="1"/>
  <c r="AC137" i="2" a="1"/>
  <c r="AC137" i="2" s="1"/>
  <c r="AC81" i="2" a="1"/>
  <c r="AC81" i="2" s="1"/>
  <c r="AE69" i="2" a="1"/>
  <c r="AE69" i="2" s="1"/>
  <c r="AD148" i="2" a="1"/>
  <c r="AD148" i="2" s="1"/>
  <c r="AH53" i="2"/>
  <c r="AF53" i="2" s="1" a="1"/>
  <c r="AF53" i="2" s="1"/>
  <c r="AC136" i="2" a="1"/>
  <c r="AC136" i="2" s="1"/>
  <c r="AE148" i="2" a="1"/>
  <c r="AE148" i="2" s="1"/>
  <c r="AD136" i="2" a="1"/>
  <c r="AD136" i="2" s="1"/>
  <c r="AD58" i="2" a="1"/>
  <c r="AD58" i="2" s="1"/>
  <c r="AD14" i="2" a="1"/>
  <c r="AD14" i="2" s="1"/>
  <c r="AC69" i="2" a="1"/>
  <c r="AC69" i="2" s="1"/>
  <c r="W172" i="2" a="1"/>
  <c r="W172" i="2" s="1"/>
  <c r="W49" i="2" a="1"/>
  <c r="W49" i="2" s="1"/>
  <c r="AC26" i="2" a="1"/>
  <c r="AC26" i="2" s="1"/>
  <c r="AD49" i="2" a="1"/>
  <c r="AD49" i="2" s="1"/>
  <c r="W14" i="2" a="1"/>
  <c r="W14" i="2" s="1"/>
  <c r="AC114" i="2" a="1"/>
  <c r="AC114" i="2" s="1"/>
  <c r="AE125" i="2" a="1"/>
  <c r="AE125" i="2" s="1"/>
  <c r="AE26" i="2" a="1"/>
  <c r="AE26" i="2" s="1"/>
  <c r="AD114" i="2" a="1"/>
  <c r="AD114" i="2" s="1"/>
  <c r="AD7" i="2" a="1"/>
  <c r="AD7" i="2" s="1"/>
  <c r="W7" i="2" a="1"/>
  <c r="W7" i="2" s="1"/>
  <c r="Y3" i="2" a="1"/>
  <c r="Y3" i="2" s="1"/>
  <c r="AD3" i="2" a="1"/>
  <c r="AD3" i="2" s="1"/>
  <c r="AC3" i="2" a="1"/>
  <c r="AC3" i="2" s="1"/>
  <c r="W3" i="2" a="1"/>
  <c r="W3" i="2" s="1"/>
  <c r="AE3" i="2" a="1"/>
  <c r="AE3" i="2" s="1"/>
  <c r="AC175" i="2" a="1"/>
  <c r="AC175" i="2" s="1"/>
  <c r="W163" i="2" a="1"/>
  <c r="W163" i="2" s="1"/>
  <c r="W57" i="2" a="1"/>
  <c r="W57" i="2" s="1"/>
  <c r="W28" i="2" a="1"/>
  <c r="W28" i="2" s="1"/>
  <c r="AC6" i="2" a="1"/>
  <c r="AC6" i="2" s="1"/>
  <c r="AE104" i="2" a="1"/>
  <c r="AE104" i="2" s="1"/>
  <c r="AD168" i="2" a="1"/>
  <c r="AD168" i="2" s="1"/>
  <c r="AD29" i="2" a="1"/>
  <c r="AD29" i="2" s="1"/>
  <c r="W148" i="2" a="1"/>
  <c r="W148" i="2" s="1"/>
  <c r="W52" i="2" a="1"/>
  <c r="W52" i="2" s="1"/>
  <c r="AC60" i="2" a="1"/>
  <c r="AC60" i="2" s="1"/>
  <c r="AC34" i="2" a="1"/>
  <c r="AC34" i="2" s="1"/>
  <c r="AE93" i="2" a="1"/>
  <c r="AE93" i="2" s="1"/>
  <c r="AD138" i="2" a="1"/>
  <c r="AD138" i="2" s="1"/>
  <c r="W84" i="2" a="1"/>
  <c r="W84" i="2" s="1"/>
  <c r="W105" i="2" a="1"/>
  <c r="W105" i="2" s="1"/>
  <c r="W10" i="2" a="1"/>
  <c r="W10" i="2" s="1"/>
  <c r="AC84" i="2" a="1"/>
  <c r="AC84" i="2" s="1"/>
  <c r="AC48" i="2" a="1"/>
  <c r="AC48" i="2" s="1"/>
  <c r="AE128" i="2" a="1"/>
  <c r="AE128" i="2" s="1"/>
  <c r="AE71" i="2" a="1"/>
  <c r="AE71" i="2" s="1"/>
  <c r="AE45" i="2" a="1"/>
  <c r="AE45" i="2" s="1"/>
  <c r="AD102" i="2" a="1"/>
  <c r="AD102" i="2" s="1"/>
  <c r="AD45" i="2" a="1"/>
  <c r="AD45" i="2" s="1"/>
  <c r="AD10" i="2" a="1"/>
  <c r="AD10" i="2" s="1"/>
  <c r="W137" i="2" a="1"/>
  <c r="W137" i="2" s="1"/>
  <c r="AC126" i="2" a="1"/>
  <c r="AC126" i="2" s="1"/>
  <c r="AE59" i="2" a="1"/>
  <c r="AE59" i="2" s="1"/>
  <c r="AD126" i="2" a="1"/>
  <c r="AD126" i="2" s="1"/>
  <c r="AD82" i="2" a="1"/>
  <c r="AD82" i="2" s="1"/>
  <c r="W91" i="2" a="1"/>
  <c r="W91" i="2" s="1"/>
  <c r="W15" i="2" a="1"/>
  <c r="W15" i="2" s="1"/>
  <c r="AC4" i="2" a="1"/>
  <c r="AC4" i="2" s="1"/>
  <c r="AE126" i="2" a="1"/>
  <c r="AE126" i="2" s="1"/>
  <c r="AE82" i="2" a="1"/>
  <c r="AE82" i="2" s="1"/>
  <c r="AE4" i="2" a="1"/>
  <c r="AE4" i="2" s="1"/>
  <c r="AD116" i="2" a="1"/>
  <c r="AD116" i="2" s="1"/>
  <c r="AE39" i="2" a="1"/>
  <c r="AE39" i="2" s="1"/>
  <c r="W128" i="2" a="1"/>
  <c r="W128" i="2" s="1"/>
  <c r="W39" i="2" a="1"/>
  <c r="W39" i="2" s="1"/>
  <c r="AC115" i="2" a="1"/>
  <c r="AC115" i="2" s="1"/>
  <c r="AC27" i="2" a="1"/>
  <c r="AC27" i="2" s="1"/>
  <c r="AD39" i="2" a="1"/>
  <c r="AD39" i="2" s="1"/>
  <c r="AD15" i="2" a="1"/>
  <c r="AD15" i="2" s="1"/>
  <c r="W103" i="2" a="1"/>
  <c r="W103" i="2" s="1"/>
  <c r="W173" i="2" a="1"/>
  <c r="W173" i="2" s="1"/>
  <c r="W59" i="2" a="1"/>
  <c r="W59" i="2" s="1"/>
  <c r="AC82" i="2" a="1"/>
  <c r="AC82" i="2" s="1"/>
  <c r="AC50" i="2" a="1"/>
  <c r="AC50" i="2" s="1"/>
  <c r="AE27" i="2" a="1"/>
  <c r="AE27" i="2" s="1"/>
  <c r="AD115" i="2" a="1"/>
  <c r="AD115" i="2" s="1"/>
  <c r="AE115" i="2" a="1"/>
  <c r="AE115" i="2" s="1"/>
  <c r="AD70" i="2" a="1"/>
  <c r="AD70" i="2" s="1"/>
  <c r="AC91" i="2" a="1"/>
  <c r="AC91" i="2" s="1"/>
  <c r="W70" i="2" a="1"/>
  <c r="W70" i="2" s="1"/>
  <c r="AC59" i="2" a="1"/>
  <c r="AC59" i="2" s="1"/>
  <c r="AC161" i="2" a="1"/>
  <c r="AC161" i="2" s="1"/>
  <c r="AC103" i="2" a="1"/>
  <c r="AC103" i="2" s="1"/>
  <c r="AE161" i="2" a="1"/>
  <c r="AE161" i="2" s="1"/>
  <c r="AE70" i="2" a="1"/>
  <c r="AE70" i="2" s="1"/>
  <c r="AE50" i="2" a="1"/>
  <c r="AE50" i="2" s="1"/>
  <c r="AD149" i="2" a="1"/>
  <c r="AD149" i="2" s="1"/>
  <c r="AE91" i="2" a="1"/>
  <c r="AE91" i="2" s="1"/>
  <c r="AE103" i="2" a="1"/>
  <c r="AE103" i="2" s="1"/>
  <c r="AD103" i="2" a="1"/>
  <c r="AD103" i="2" s="1"/>
  <c r="AC149" i="2" a="1"/>
  <c r="AC149" i="2" s="1"/>
  <c r="W161" i="2" a="1"/>
  <c r="W161" i="2" s="1"/>
  <c r="AC15" i="2" a="1"/>
  <c r="AC15" i="2" s="1"/>
  <c r="AE149" i="2" a="1"/>
  <c r="AE149" i="2" s="1"/>
  <c r="AD139" i="2" a="1"/>
  <c r="AD139" i="2" s="1"/>
  <c r="AD59" i="2" a="1"/>
  <c r="AD59" i="2" s="1"/>
  <c r="AD4" i="2" a="1"/>
  <c r="AD4" i="2" s="1"/>
  <c r="W149" i="2" a="1"/>
  <c r="W149" i="2" s="1"/>
  <c r="X149" i="2" s="1"/>
  <c r="W50" i="2" a="1"/>
  <c r="W50" i="2" s="1"/>
  <c r="W4" i="2" a="1"/>
  <c r="W4" i="2" s="1"/>
  <c r="AE137" i="2" a="1"/>
  <c r="AE137" i="2" s="1"/>
  <c r="AD91" i="2" a="1"/>
  <c r="AD91" i="2" s="1"/>
  <c r="AD25" i="2" a="1"/>
  <c r="AD25" i="2" s="1"/>
  <c r="AD2" i="2" a="1"/>
  <c r="AD2" i="2" s="1"/>
  <c r="W179" i="2" a="1"/>
  <c r="W179" i="2" s="1"/>
  <c r="W139" i="2" a="1"/>
  <c r="W139" i="2" s="1"/>
  <c r="AC113" i="2" a="1"/>
  <c r="AC113" i="2" s="1"/>
  <c r="AC57" i="2" a="1"/>
  <c r="AC57" i="2" s="1"/>
  <c r="AE101" i="2" a="1"/>
  <c r="AE101" i="2" s="1"/>
  <c r="AE2" i="2" a="1"/>
  <c r="AE2" i="2" s="1"/>
  <c r="AD48" i="2" a="1"/>
  <c r="AD48" i="2" s="1"/>
  <c r="W101" i="2" a="1"/>
  <c r="W101" i="2" s="1"/>
  <c r="AC147" i="2" a="1"/>
  <c r="AC147" i="2" s="1"/>
  <c r="AE48" i="2" a="1"/>
  <c r="AE48" i="2" s="1"/>
  <c r="W171" i="2" a="1"/>
  <c r="W171" i="2" s="1"/>
  <c r="W80" i="2" a="1"/>
  <c r="W80" i="2" s="1"/>
  <c r="W25" i="2" a="1"/>
  <c r="W25" i="2" s="1"/>
  <c r="AC101" i="2" a="1"/>
  <c r="AC101" i="2" s="1"/>
  <c r="AC25" i="2" a="1"/>
  <c r="AC25" i="2" s="1"/>
  <c r="W68" i="2" a="1"/>
  <c r="W68" i="2" s="1"/>
  <c r="AE182" i="2" a="1"/>
  <c r="AE182" i="2" s="1"/>
  <c r="AD68" i="2" a="1"/>
  <c r="AD68" i="2" s="1"/>
  <c r="AC68" i="2" a="1"/>
  <c r="AC68" i="2" s="1"/>
  <c r="AE171" i="2" a="1"/>
  <c r="AE171" i="2" s="1"/>
  <c r="AE13" i="2" a="1"/>
  <c r="AE13" i="2" s="1"/>
  <c r="AD101" i="2" a="1"/>
  <c r="AD101" i="2" s="1"/>
  <c r="W151" i="2" a="1"/>
  <c r="W151" i="2" s="1"/>
  <c r="X151" i="2" s="1"/>
  <c r="AE162" i="2" a="1"/>
  <c r="AE162" i="2" s="1"/>
  <c r="AE80" i="2" a="1"/>
  <c r="AE80" i="2" s="1"/>
  <c r="AE57" i="2" a="1"/>
  <c r="AE57" i="2" s="1"/>
  <c r="W113" i="2" a="1"/>
  <c r="W113" i="2" s="1"/>
  <c r="AD135" i="2" a="1"/>
  <c r="AD135" i="2" s="1"/>
  <c r="W116" i="2" a="1"/>
  <c r="W116" i="2" s="1"/>
  <c r="AC139" i="2" a="1"/>
  <c r="AC139" i="2" s="1"/>
  <c r="AC105" i="2" a="1"/>
  <c r="AC105" i="2" s="1"/>
  <c r="AE151" i="2" a="1"/>
  <c r="AE151" i="2" s="1"/>
  <c r="AE105" i="2" a="1"/>
  <c r="AE105" i="2" s="1"/>
  <c r="AD147" i="2" a="1"/>
  <c r="AD147" i="2" s="1"/>
  <c r="AD113" i="2" a="1"/>
  <c r="AD113" i="2" s="1"/>
  <c r="W185" i="2" a="1"/>
  <c r="W185" i="2" s="1"/>
  <c r="AE199" i="2" a="1"/>
  <c r="AE199" i="2" s="1"/>
  <c r="AC163" i="2" a="1"/>
  <c r="AC163" i="2" s="1"/>
  <c r="AE173" i="2" a="1"/>
  <c r="AE173" i="2" s="1"/>
  <c r="AD175" i="2" a="1"/>
  <c r="AD175" i="2" s="1"/>
  <c r="AC159" i="2" a="1"/>
  <c r="AC159" i="2" s="1"/>
  <c r="AE124" i="2" a="1"/>
  <c r="AE124" i="2" s="1"/>
  <c r="AE84" i="2" a="1"/>
  <c r="AE84" i="2" s="1"/>
  <c r="AD159" i="2" a="1"/>
  <c r="AD159" i="2" s="1"/>
  <c r="AD84" i="2" a="1"/>
  <c r="AD84" i="2" s="1"/>
  <c r="W182" i="2" a="1"/>
  <c r="W182" i="2" s="1"/>
  <c r="W150" i="2" a="1"/>
  <c r="W150" i="2" s="1"/>
  <c r="X150" i="2" s="1"/>
  <c r="W40" i="2" a="1"/>
  <c r="W40" i="2" s="1"/>
  <c r="W17" i="2" a="1"/>
  <c r="W17" i="2" s="1"/>
  <c r="AC127" i="2" a="1"/>
  <c r="AC127" i="2" s="1"/>
  <c r="AC40" i="2" a="1"/>
  <c r="AC40" i="2" s="1"/>
  <c r="AE196" i="2" a="1"/>
  <c r="AE196" i="2" s="1"/>
  <c r="AE37" i="2" a="1"/>
  <c r="AE37" i="2" s="1"/>
  <c r="AD163" i="2" a="1"/>
  <c r="AD163" i="2" s="1"/>
  <c r="AD127" i="2" a="1"/>
  <c r="AD127" i="2" s="1"/>
  <c r="AD80" i="2" a="1"/>
  <c r="AD80" i="2" s="1"/>
  <c r="AD57" i="2" a="1"/>
  <c r="AD57" i="2" s="1"/>
  <c r="AD34" i="2" a="1"/>
  <c r="AD34" i="2" s="1"/>
  <c r="AC199" i="2" a="1"/>
  <c r="AC199" i="2" s="1"/>
  <c r="W124" i="2" a="1"/>
  <c r="W124" i="2" s="1"/>
  <c r="W98" i="2" a="1"/>
  <c r="W98" i="2" s="1"/>
  <c r="AC196" i="2" a="1"/>
  <c r="AC196" i="2" s="1"/>
  <c r="AC151" i="2" a="1"/>
  <c r="AC151" i="2" s="1"/>
  <c r="AC124" i="2" a="1"/>
  <c r="AC124" i="2" s="1"/>
  <c r="AC98" i="2" a="1"/>
  <c r="AC98" i="2" s="1"/>
  <c r="AC80" i="2" a="1"/>
  <c r="AC80" i="2" s="1"/>
  <c r="AE185" i="2" a="1"/>
  <c r="AE185" i="2" s="1"/>
  <c r="AE147" i="2" a="1"/>
  <c r="AE147" i="2" s="1"/>
  <c r="AE113" i="2" a="1"/>
  <c r="AE113" i="2" s="1"/>
  <c r="AE34" i="2" a="1"/>
  <c r="AE34" i="2" s="1"/>
  <c r="AE10" i="2" a="1"/>
  <c r="AE10" i="2" s="1"/>
  <c r="AD151" i="2" a="1"/>
  <c r="AD151" i="2" s="1"/>
  <c r="AD124" i="2" a="1"/>
  <c r="AD124" i="2" s="1"/>
  <c r="AD98" i="2" a="1"/>
  <c r="AD98" i="2" s="1"/>
  <c r="AD76" i="2" a="1"/>
  <c r="AD76" i="2" s="1"/>
  <c r="W175" i="2" a="1"/>
  <c r="W175" i="2" s="1"/>
  <c r="W147" i="2" a="1"/>
  <c r="W147" i="2" s="1"/>
  <c r="W121" i="2" a="1"/>
  <c r="W121" i="2" s="1"/>
  <c r="X121" i="2" s="1"/>
  <c r="W93" i="2" a="1"/>
  <c r="W93" i="2" s="1"/>
  <c r="W76" i="2" a="1"/>
  <c r="W76" i="2" s="1"/>
  <c r="AC76" i="2" a="1"/>
  <c r="AC76" i="2" s="1"/>
  <c r="AE138" i="2" a="1"/>
  <c r="AE138" i="2" s="1"/>
  <c r="AE110" i="2" a="1"/>
  <c r="AE110" i="2" s="1"/>
  <c r="AE88" i="2" a="1"/>
  <c r="AE88" i="2" s="1"/>
  <c r="AE68" i="2" a="1"/>
  <c r="AE68" i="2" s="1"/>
  <c r="AD121" i="2" a="1"/>
  <c r="AD121" i="2" s="1"/>
  <c r="AD93" i="2" a="1"/>
  <c r="AD93" i="2" s="1"/>
  <c r="W196" i="2" a="1"/>
  <c r="W196" i="2" s="1"/>
  <c r="W110" i="2" a="1"/>
  <c r="W110" i="2" s="1"/>
  <c r="X110" i="2" s="1"/>
  <c r="AC171" i="2" a="1"/>
  <c r="AC171" i="2" s="1"/>
  <c r="AC110" i="2" a="1"/>
  <c r="AC110" i="2" s="1"/>
  <c r="AD65" i="2" a="1"/>
  <c r="AD65" i="2" s="1"/>
  <c r="W199" i="2" a="1"/>
  <c r="W199" i="2" s="1"/>
  <c r="W135" i="2" a="1"/>
  <c r="W135" i="2" s="1"/>
  <c r="W159" i="2" a="1"/>
  <c r="W159" i="2" s="1"/>
  <c r="W133" i="2" a="1"/>
  <c r="W133" i="2" s="1"/>
  <c r="W65" i="2" a="1"/>
  <c r="W65" i="2" s="1"/>
  <c r="AC168" i="2" a="1"/>
  <c r="AC168" i="2" s="1"/>
  <c r="AC135" i="2" a="1"/>
  <c r="AC135" i="2" s="1"/>
  <c r="AC88" i="2" a="1"/>
  <c r="AC88" i="2" s="1"/>
  <c r="AC65" i="2" a="1"/>
  <c r="AC65" i="2" s="1"/>
  <c r="AC45" i="2" a="1"/>
  <c r="AC45" i="2" s="1"/>
  <c r="AE98" i="2" a="1"/>
  <c r="AE98" i="2" s="1"/>
  <c r="AE76" i="2" a="1"/>
  <c r="AE76" i="2" s="1"/>
  <c r="AD182" i="2" a="1"/>
  <c r="AD182" i="2" s="1"/>
  <c r="AD83" i="2" a="1"/>
  <c r="AD83" i="2" s="1"/>
  <c r="AC167" i="2" a="1"/>
  <c r="AC167" i="2" s="1"/>
  <c r="W146" i="2" a="1"/>
  <c r="W146" i="2" s="1"/>
  <c r="W19" i="2" a="1"/>
  <c r="W19" i="2" s="1"/>
  <c r="X19" i="2" s="1"/>
  <c r="W192" i="2" a="1"/>
  <c r="W192" i="2" s="1"/>
  <c r="W144" i="2" a="1"/>
  <c r="W144" i="2" s="1"/>
  <c r="X144" i="2" s="1"/>
  <c r="AC182" i="2" a="1"/>
  <c r="AC182" i="2" s="1"/>
  <c r="AC150" i="2" a="1"/>
  <c r="AC150" i="2" s="1"/>
  <c r="AD171" i="2" a="1"/>
  <c r="AD171" i="2" s="1"/>
  <c r="AD88" i="2" a="1"/>
  <c r="AD88" i="2" s="1"/>
  <c r="W191" i="2" a="1"/>
  <c r="W191" i="2" s="1"/>
  <c r="AC123" i="2" a="1"/>
  <c r="AC123" i="2" s="1"/>
  <c r="W138" i="2" a="1"/>
  <c r="W138" i="2" s="1"/>
  <c r="W79" i="2" a="1"/>
  <c r="W79" i="2" s="1"/>
  <c r="AC173" i="2" a="1"/>
  <c r="AC173" i="2" s="1"/>
  <c r="AC144" i="2" a="1"/>
  <c r="AC144" i="2" s="1"/>
  <c r="AC121" i="2" a="1"/>
  <c r="AC121" i="2" s="1"/>
  <c r="AC24" i="2" a="1"/>
  <c r="AC24" i="2" s="1"/>
  <c r="AE163" i="2" a="1"/>
  <c r="AE163" i="2" s="1"/>
  <c r="AE135" i="2" a="1"/>
  <c r="AE135" i="2" s="1"/>
  <c r="AD161" i="2" a="1"/>
  <c r="AD161" i="2" s="1"/>
  <c r="AD128" i="2" a="1"/>
  <c r="AD128" i="2" s="1"/>
  <c r="AE203" i="2" a="1"/>
  <c r="AE203" i="2" s="1"/>
  <c r="AC56" i="2" a="1"/>
  <c r="AC56" i="2" s="1"/>
  <c r="AE47" i="2" a="1"/>
  <c r="AE47" i="2" s="1"/>
  <c r="AC192" i="2" a="1"/>
  <c r="AC192" i="2" s="1"/>
  <c r="AD185" i="2" a="1"/>
  <c r="AD185" i="2" s="1"/>
  <c r="W174" i="2" a="1"/>
  <c r="W174" i="2" s="1"/>
  <c r="W145" i="2" a="1"/>
  <c r="W145" i="2" s="1"/>
  <c r="X145" i="2" s="1"/>
  <c r="AC185" i="2" a="1"/>
  <c r="AC185" i="2" s="1"/>
  <c r="AC11" i="2" a="1"/>
  <c r="AC11" i="2" s="1"/>
  <c r="AD173" i="2" a="1"/>
  <c r="AD173" i="2" s="1"/>
  <c r="AD55" i="2" a="1"/>
  <c r="AD55" i="2" s="1"/>
  <c r="AC111" i="2" a="1"/>
  <c r="AC111" i="2" s="1"/>
  <c r="AC77" i="2" a="1"/>
  <c r="AC77" i="2" s="1"/>
  <c r="AD35" i="2" a="1"/>
  <c r="AD35" i="2" s="1"/>
  <c r="W122" i="2" a="1"/>
  <c r="W122" i="2" s="1"/>
  <c r="W35" i="2" a="1"/>
  <c r="W35" i="2" s="1"/>
  <c r="AE180" i="2" a="1"/>
  <c r="AE180" i="2" s="1"/>
  <c r="AE77" i="2" a="1"/>
  <c r="AE77" i="2" s="1"/>
  <c r="W157" i="2" a="1"/>
  <c r="W157" i="2" s="1"/>
  <c r="X157" i="2" s="1"/>
  <c r="AC23" i="2" a="1"/>
  <c r="AC23" i="2" s="1"/>
  <c r="AE46" i="2" a="1"/>
  <c r="AE46" i="2" s="1"/>
  <c r="AD111" i="2" a="1"/>
  <c r="AD111" i="2" s="1"/>
  <c r="AD89" i="2" a="1"/>
  <c r="AD89" i="2" s="1"/>
  <c r="W66" i="2" a="1"/>
  <c r="W66" i="2" s="1"/>
  <c r="AC209" i="2" a="1"/>
  <c r="AC209" i="2" s="1"/>
  <c r="AD11" i="2" a="1"/>
  <c r="AD11" i="2" s="1"/>
  <c r="W180" i="2" a="1"/>
  <c r="W180" i="2" s="1"/>
  <c r="AC55" i="2" a="1"/>
  <c r="AC55" i="2" s="1"/>
  <c r="W99" i="2" a="1"/>
  <c r="W99" i="2" s="1"/>
  <c r="X99" i="2" s="1"/>
  <c r="AC201" i="2" a="1"/>
  <c r="AC201" i="2" s="1"/>
  <c r="AC145" i="2" a="1"/>
  <c r="AC145" i="2" s="1"/>
  <c r="AE23" i="2" a="1"/>
  <c r="AE23" i="2" s="1"/>
  <c r="AD157" i="2" a="1"/>
  <c r="AD157" i="2" s="1"/>
  <c r="AD66" i="2" a="1"/>
  <c r="AD66" i="2" s="1"/>
  <c r="W46" i="2" a="1"/>
  <c r="W46" i="2" s="1"/>
  <c r="X46" i="2" s="1"/>
  <c r="AC169" i="2" a="1"/>
  <c r="AC169" i="2" s="1"/>
  <c r="AC122" i="2" a="1"/>
  <c r="AC122" i="2" s="1"/>
  <c r="AC89" i="2" a="1"/>
  <c r="AC89" i="2" s="1"/>
  <c r="AE111" i="2" a="1"/>
  <c r="AE111" i="2" s="1"/>
  <c r="AE55" i="2" a="1"/>
  <c r="AE55" i="2" s="1"/>
  <c r="AD197" i="2" a="1"/>
  <c r="AD197" i="2" s="1"/>
  <c r="AC35" i="2" a="1"/>
  <c r="AC35" i="2" s="1"/>
  <c r="AE89" i="2" a="1"/>
  <c r="AE89" i="2" s="1"/>
  <c r="W197" i="2" a="1"/>
  <c r="W197" i="2" s="1"/>
  <c r="W11" i="2" a="1"/>
  <c r="W11" i="2" s="1"/>
  <c r="X11" i="2" s="1"/>
  <c r="W77" i="2" a="1"/>
  <c r="W77" i="2" s="1"/>
  <c r="AC66" i="2" a="1"/>
  <c r="AC66" i="2" s="1"/>
  <c r="AD122" i="2" a="1"/>
  <c r="AD122" i="2" s="1"/>
  <c r="AD23" i="2" a="1"/>
  <c r="AD23" i="2" s="1"/>
  <c r="W111" i="2" a="1"/>
  <c r="W111" i="2" s="1"/>
  <c r="W23" i="2" a="1"/>
  <c r="W23" i="2" s="1"/>
  <c r="AC99" i="2" a="1"/>
  <c r="AC99" i="2" s="1"/>
  <c r="W209" i="2" a="1"/>
  <c r="W209" i="2" s="1"/>
  <c r="X209" i="2" s="1"/>
  <c r="AC204" i="2" a="1"/>
  <c r="AC204" i="2" s="1"/>
  <c r="AE179" i="2" a="1"/>
  <c r="AE179" i="2" s="1"/>
  <c r="AD203" i="2" a="1"/>
  <c r="AD203" i="2" s="1"/>
  <c r="W184" i="2" a="1"/>
  <c r="W184" i="2" s="1"/>
  <c r="AC184" i="2" a="1"/>
  <c r="AC184" i="2" s="1"/>
  <c r="AC162" i="2" a="1"/>
  <c r="AC162" i="2" s="1"/>
  <c r="AD199" i="2" a="1"/>
  <c r="AD199" i="2" s="1"/>
  <c r="AC203" i="2" a="1"/>
  <c r="AC203" i="2" s="1"/>
  <c r="AE150" i="2" a="1"/>
  <c r="AE150" i="2" s="1"/>
  <c r="AD183" i="2" a="1"/>
  <c r="AD183" i="2" s="1"/>
  <c r="W162" i="2" a="1"/>
  <c r="W162" i="2" s="1"/>
  <c r="W89" i="2" a="1"/>
  <c r="W89" i="2" s="1"/>
  <c r="AC197" i="2" a="1"/>
  <c r="AC197" i="2" s="1"/>
  <c r="AC157" i="2" a="1"/>
  <c r="AC157" i="2" s="1"/>
  <c r="AC46" i="2" a="1"/>
  <c r="AC46" i="2" s="1"/>
  <c r="AE192" i="2" a="1"/>
  <c r="AE192" i="2" s="1"/>
  <c r="AE145" i="2" a="1"/>
  <c r="AE145" i="2" s="1"/>
  <c r="AE122" i="2" a="1"/>
  <c r="AE122" i="2" s="1"/>
  <c r="AD162" i="2" a="1"/>
  <c r="AD162" i="2" s="1"/>
  <c r="W202" i="2" a="1"/>
  <c r="W202" i="2" s="1"/>
  <c r="W55" i="2" a="1"/>
  <c r="W55" i="2" s="1"/>
  <c r="AE191" i="2" a="1"/>
  <c r="AE191" i="2" s="1"/>
  <c r="AE99" i="2" a="1"/>
  <c r="AE99" i="2" s="1"/>
  <c r="AE11" i="2" a="1"/>
  <c r="AE11" i="2" s="1"/>
  <c r="AD56" i="2" a="1"/>
  <c r="AD56" i="2" s="1"/>
  <c r="AE157" i="2" a="1"/>
  <c r="AE157" i="2" s="1"/>
  <c r="AE112" i="2" a="1"/>
  <c r="AE112" i="2" s="1"/>
  <c r="AD123" i="2" a="1"/>
  <c r="AD123" i="2" s="1"/>
  <c r="W169" i="2" a="1"/>
  <c r="W169" i="2" s="1"/>
  <c r="X169" i="2" s="1"/>
  <c r="AC202" i="2" a="1"/>
  <c r="AC202" i="2" s="1"/>
  <c r="AD200" i="2" a="1"/>
  <c r="AD200" i="2" s="1"/>
  <c r="AD169" i="2" a="1"/>
  <c r="AD169" i="2" s="1"/>
  <c r="AD99" i="2" a="1"/>
  <c r="AD99" i="2" s="1"/>
  <c r="AD46" i="2" a="1"/>
  <c r="AD46" i="2" s="1"/>
  <c r="AD196" i="2" a="1"/>
  <c r="AD196" i="2" s="1"/>
  <c r="AC180" i="2" a="1"/>
  <c r="AC180" i="2" s="1"/>
  <c r="AC63" i="2" a="1"/>
  <c r="AC63" i="2" s="1"/>
  <c r="AE178" i="2" a="1"/>
  <c r="AE178" i="2" s="1"/>
  <c r="AE96" i="2" a="1"/>
  <c r="AE96" i="2" s="1"/>
  <c r="AD145" i="2" a="1"/>
  <c r="AD145" i="2" s="1"/>
  <c r="AD108" i="2" a="1"/>
  <c r="AD108" i="2" s="1"/>
  <c r="AD74" i="2" a="1"/>
  <c r="AD74" i="2" s="1"/>
  <c r="W188" i="2" a="1"/>
  <c r="W188" i="2" s="1"/>
  <c r="W119" i="2" a="1"/>
  <c r="W119" i="2" s="1"/>
  <c r="W74" i="2" a="1"/>
  <c r="W74" i="2" s="1"/>
  <c r="W32" i="2" a="1"/>
  <c r="W32" i="2" s="1"/>
  <c r="AC142" i="2" a="1"/>
  <c r="AC142" i="2" s="1"/>
  <c r="AC8" i="2" a="1"/>
  <c r="AC8" i="2" s="1"/>
  <c r="AE131" i="2" a="1"/>
  <c r="AE131" i="2" s="1"/>
  <c r="AD209" i="2" a="1"/>
  <c r="AD209" i="2" s="1"/>
  <c r="AD166" i="2" a="1"/>
  <c r="AD166" i="2" s="1"/>
  <c r="AD142" i="2" a="1"/>
  <c r="AD142" i="2" s="1"/>
  <c r="AD43" i="2" a="1"/>
  <c r="AD43" i="2" s="1"/>
  <c r="AE154" i="2" a="1"/>
  <c r="AE154" i="2" s="1"/>
  <c r="W201" i="2" a="1"/>
  <c r="W201" i="2" s="1"/>
  <c r="W31" i="2" a="1"/>
  <c r="W31" i="2" s="1"/>
  <c r="AC178" i="2" a="1"/>
  <c r="AC178" i="2" s="1"/>
  <c r="AC108" i="2" a="1"/>
  <c r="AC108" i="2" s="1"/>
  <c r="AE63" i="2" a="1"/>
  <c r="AE63" i="2" s="1"/>
  <c r="AD206" i="2" a="1"/>
  <c r="AD206" i="2" s="1"/>
  <c r="AD188" i="2" a="1"/>
  <c r="AD188" i="2" s="1"/>
  <c r="W206" i="2" a="1"/>
  <c r="W206" i="2" s="1"/>
  <c r="AE32" i="2" a="1"/>
  <c r="AE32" i="2" s="1"/>
  <c r="AD8" i="2" a="1"/>
  <c r="AD8" i="2" s="1"/>
  <c r="W87" i="2" a="1"/>
  <c r="W87" i="2" s="1"/>
  <c r="W86" i="2" a="1"/>
  <c r="W86" i="2" s="1"/>
  <c r="AC74" i="2" a="1"/>
  <c r="AC74" i="2" s="1"/>
  <c r="AC32" i="2" a="1"/>
  <c r="AC32" i="2" s="1"/>
  <c r="AC20" i="2" a="1"/>
  <c r="AC20" i="2" s="1"/>
  <c r="AE166" i="2" a="1"/>
  <c r="AE166" i="2" s="1"/>
  <c r="AE108" i="2" a="1"/>
  <c r="AE108" i="2" s="1"/>
  <c r="AE74" i="2" a="1"/>
  <c r="AE74" i="2" s="1"/>
  <c r="AD87" i="2" a="1"/>
  <c r="AD87" i="2" s="1"/>
  <c r="W131" i="2" a="1"/>
  <c r="W131" i="2" s="1"/>
  <c r="AC154" i="2" a="1"/>
  <c r="AC154" i="2" s="1"/>
  <c r="AC119" i="2" a="1"/>
  <c r="AC119" i="2" s="1"/>
  <c r="AC31" i="2" a="1"/>
  <c r="AC31" i="2" s="1"/>
  <c r="AD119" i="2" a="1"/>
  <c r="AD119" i="2" s="1"/>
  <c r="W96" i="2" a="1"/>
  <c r="W96" i="2" s="1"/>
  <c r="AC43" i="2" a="1"/>
  <c r="AC43" i="2" s="1"/>
  <c r="AE142" i="2" a="1"/>
  <c r="AE142" i="2" s="1"/>
  <c r="AD20" i="2" a="1"/>
  <c r="AD20" i="2" s="1"/>
  <c r="V2" i="2" a="1"/>
  <c r="V2" i="2" s="1"/>
  <c r="W154" i="2" a="1"/>
  <c r="W154" i="2" s="1"/>
  <c r="AE194" i="2" a="1"/>
  <c r="AE194" i="2" s="1"/>
  <c r="AC87" i="2" a="1"/>
  <c r="AC87" i="2" s="1"/>
  <c r="AE43" i="2" a="1"/>
  <c r="AE43" i="2" s="1"/>
  <c r="AE8" i="2" a="1"/>
  <c r="AE8" i="2" s="1"/>
  <c r="AD178" i="2" a="1"/>
  <c r="AD178" i="2" s="1"/>
  <c r="AD19" i="2" a="1"/>
  <c r="AD19" i="2" s="1"/>
  <c r="AE20" i="2" a="1"/>
  <c r="AE20" i="2" s="1"/>
  <c r="W194" i="2" a="1"/>
  <c r="W194" i="2" s="1"/>
  <c r="AC188" i="2" a="1"/>
  <c r="AC188" i="2" s="1"/>
  <c r="AD154" i="2" a="1"/>
  <c r="AD154" i="2" s="1"/>
  <c r="W178" i="2" a="1"/>
  <c r="W178" i="2" s="1"/>
  <c r="AE119" i="2" a="1"/>
  <c r="AE119" i="2" s="1"/>
  <c r="AE87" i="2" a="1"/>
  <c r="AE87" i="2" s="1"/>
  <c r="AD96" i="2" a="1"/>
  <c r="AD96" i="2" s="1"/>
  <c r="AD63" i="2" a="1"/>
  <c r="AD63" i="2" s="1"/>
  <c r="W142" i="2" a="1"/>
  <c r="W142" i="2" s="1"/>
  <c r="W108" i="2" a="1"/>
  <c r="W108" i="2" s="1"/>
  <c r="W8" i="2" a="1"/>
  <c r="W8" i="2" s="1"/>
  <c r="AC131" i="2" a="1"/>
  <c r="AC131" i="2" s="1"/>
  <c r="AD194" i="2" a="1"/>
  <c r="AD194" i="2" s="1"/>
  <c r="AD131" i="2" a="1"/>
  <c r="AD131" i="2" s="1"/>
  <c r="AD32" i="2" a="1"/>
  <c r="AD32" i="2" s="1"/>
  <c r="W21" i="2" a="1"/>
  <c r="W21" i="2" s="1"/>
  <c r="AE21" i="2" a="1"/>
  <c r="AE21" i="2" s="1"/>
  <c r="AD167" i="2" a="1"/>
  <c r="AD167" i="2" s="1"/>
  <c r="AD120" i="2" a="1"/>
  <c r="AD120" i="2" s="1"/>
  <c r="AD75" i="2" a="1"/>
  <c r="AD75" i="2" s="1"/>
  <c r="Y200" i="2" a="1"/>
  <c r="Y200" i="2" s="1"/>
  <c r="AE75" i="2" a="1"/>
  <c r="AE75" i="2" s="1"/>
  <c r="W33" i="2" a="1"/>
  <c r="W33" i="2" s="1"/>
  <c r="AC120" i="2" a="1"/>
  <c r="AC120" i="2" s="1"/>
  <c r="AC64" i="2" a="1"/>
  <c r="AC64" i="2" s="1"/>
  <c r="Y49" i="2" a="1"/>
  <c r="Y49" i="2" s="1"/>
  <c r="W97" i="2" a="1"/>
  <c r="W97" i="2" s="1"/>
  <c r="W183" i="2" a="1"/>
  <c r="W183" i="2" s="1"/>
  <c r="W109" i="2" a="1"/>
  <c r="W109" i="2" s="1"/>
  <c r="W95" i="2" a="1"/>
  <c r="W95" i="2" s="1"/>
  <c r="AC200" i="2" a="1"/>
  <c r="AC200" i="2" s="1"/>
  <c r="AC190" i="2" a="1"/>
  <c r="AC190" i="2" s="1"/>
  <c r="AC148" i="2" a="1"/>
  <c r="AC148" i="2" s="1"/>
  <c r="AE160" i="2" a="1"/>
  <c r="AE160" i="2" s="1"/>
  <c r="AE144" i="2" a="1"/>
  <c r="AE144" i="2" s="1"/>
  <c r="AE114" i="2" a="1"/>
  <c r="AE114" i="2" s="1"/>
  <c r="AE33" i="2" a="1"/>
  <c r="AE33" i="2" s="1"/>
  <c r="AD179" i="2" a="1"/>
  <c r="AD179" i="2" s="1"/>
  <c r="AD132" i="2" a="1"/>
  <c r="AD132" i="2" s="1"/>
  <c r="W208" i="2" a="1"/>
  <c r="W208" i="2" s="1"/>
  <c r="X208" i="2" s="1"/>
  <c r="W167" i="2" a="1"/>
  <c r="W167" i="2" s="1"/>
  <c r="W44" i="2" a="1"/>
  <c r="W44" i="2" s="1"/>
  <c r="AC189" i="2" a="1"/>
  <c r="AC189" i="2" s="1"/>
  <c r="AC160" i="2" a="1"/>
  <c r="AC160" i="2" s="1"/>
  <c r="AC132" i="2" a="1"/>
  <c r="AC132" i="2" s="1"/>
  <c r="AE143" i="2" a="1"/>
  <c r="AE143" i="2" s="1"/>
  <c r="AD144" i="2" a="1"/>
  <c r="AD144" i="2" s="1"/>
  <c r="AD44" i="2" a="1"/>
  <c r="AD44" i="2" s="1"/>
  <c r="W120" i="2" a="1"/>
  <c r="W120" i="2" s="1"/>
  <c r="AC75" i="2" a="1"/>
  <c r="AC75" i="2" s="1"/>
  <c r="AE208" i="2" a="1"/>
  <c r="AE208" i="2" s="1"/>
  <c r="AE97" i="2" a="1"/>
  <c r="AE97" i="2" s="1"/>
  <c r="AD208" i="2" a="1"/>
  <c r="AD208" i="2" s="1"/>
  <c r="AD160" i="2" a="1"/>
  <c r="AD160" i="2" s="1"/>
  <c r="AD143" i="2" a="1"/>
  <c r="AD143" i="2" s="1"/>
  <c r="Z148" i="2" a="1"/>
  <c r="Z148" i="2" s="1"/>
  <c r="AD33" i="2" a="1"/>
  <c r="AD33" i="2" s="1"/>
  <c r="W195" i="2" a="1"/>
  <c r="W195" i="2" s="1"/>
  <c r="AC54" i="2" a="1"/>
  <c r="AC54" i="2" s="1"/>
  <c r="AE132" i="2" a="1"/>
  <c r="AE132" i="2" s="1"/>
  <c r="W54" i="2" a="1"/>
  <c r="W54" i="2" s="1"/>
  <c r="AC195" i="2" a="1"/>
  <c r="AC195" i="2" s="1"/>
  <c r="AC172" i="2" a="1"/>
  <c r="AC172" i="2" s="1"/>
  <c r="AC143" i="2" a="1"/>
  <c r="AC143" i="2" s="1"/>
  <c r="AE201" i="2" a="1"/>
  <c r="AE201" i="2" s="1"/>
  <c r="AE190" i="2" a="1"/>
  <c r="AE190" i="2" s="1"/>
  <c r="AE172" i="2" a="1"/>
  <c r="AE172" i="2" s="1"/>
  <c r="AE155" i="2" a="1"/>
  <c r="AE155" i="2" s="1"/>
  <c r="AD125" i="2" a="1"/>
  <c r="AD125" i="2" s="1"/>
  <c r="AD54" i="2" a="1"/>
  <c r="AD54" i="2" s="1"/>
  <c r="W155" i="2" a="1"/>
  <c r="W155" i="2" s="1"/>
  <c r="AE44" i="2" a="1"/>
  <c r="AE44" i="2" s="1"/>
  <c r="W132" i="2" a="1"/>
  <c r="W132" i="2" s="1"/>
  <c r="W64" i="2" a="1"/>
  <c r="W64" i="2" s="1"/>
  <c r="AC208" i="2" a="1"/>
  <c r="AC208" i="2" s="1"/>
  <c r="AC194" i="2" a="1"/>
  <c r="AC194" i="2" s="1"/>
  <c r="AC156" i="2" a="1"/>
  <c r="AC156" i="2" s="1"/>
  <c r="AC97" i="2" a="1"/>
  <c r="AC97" i="2" s="1"/>
  <c r="AE200" i="2" a="1"/>
  <c r="AE200" i="2" s="1"/>
  <c r="AE188" i="2" a="1"/>
  <c r="AE188" i="2" s="1"/>
  <c r="AE109" i="2" a="1"/>
  <c r="AE109" i="2" s="1"/>
  <c r="AE54" i="2" a="1"/>
  <c r="AE54" i="2" s="1"/>
  <c r="AD190" i="2" a="1"/>
  <c r="AD190" i="2" s="1"/>
  <c r="AD172" i="2" a="1"/>
  <c r="AD172" i="2" s="1"/>
  <c r="AD156" i="2" a="1"/>
  <c r="AD156" i="2" s="1"/>
  <c r="AD110" i="2" a="1"/>
  <c r="AD110" i="2" s="1"/>
  <c r="V171" i="2" a="1"/>
  <c r="V171" i="2" s="1"/>
  <c r="AD97" i="2" a="1"/>
  <c r="AD97" i="2" s="1"/>
  <c r="W200" i="2" a="1"/>
  <c r="W200" i="2" s="1"/>
  <c r="W190" i="2" a="1"/>
  <c r="W190" i="2" s="1"/>
  <c r="W160" i="2" a="1"/>
  <c r="W160" i="2" s="1"/>
  <c r="AC206" i="2" a="1"/>
  <c r="AC206" i="2" s="1"/>
  <c r="AC183" i="2" a="1"/>
  <c r="AC183" i="2" s="1"/>
  <c r="AC155" i="2" a="1"/>
  <c r="AC155" i="2" s="1"/>
  <c r="AC125" i="2" a="1"/>
  <c r="AC125" i="2" s="1"/>
  <c r="AC9" i="2" a="1"/>
  <c r="AC9" i="2" s="1"/>
  <c r="AE168" i="2" a="1"/>
  <c r="AE168" i="2" s="1"/>
  <c r="AE136" i="2" a="1"/>
  <c r="AE136" i="2" s="1"/>
  <c r="AE121" i="2" a="1"/>
  <c r="AE121" i="2" s="1"/>
  <c r="AE9" i="2" a="1"/>
  <c r="AE9" i="2" s="1"/>
  <c r="AD189" i="2" a="1"/>
  <c r="AD189" i="2" s="1"/>
  <c r="AD155" i="2" a="1"/>
  <c r="AD155" i="2" s="1"/>
  <c r="AD109" i="2" a="1"/>
  <c r="AD109" i="2" s="1"/>
  <c r="AD64" i="2" a="1"/>
  <c r="AD64" i="2" s="1"/>
  <c r="AD9" i="2" a="1"/>
  <c r="AD9" i="2" s="1"/>
  <c r="W189" i="2" a="1"/>
  <c r="W189" i="2" s="1"/>
  <c r="W75" i="2" a="1"/>
  <c r="W75" i="2" s="1"/>
  <c r="AC33" i="2" a="1"/>
  <c r="AC33" i="2" s="1"/>
  <c r="AE167" i="2" a="1"/>
  <c r="AE167" i="2" s="1"/>
  <c r="AE120" i="2" a="1"/>
  <c r="AE120" i="2" s="1"/>
  <c r="W207" i="2" a="1"/>
  <c r="W207" i="2" s="1"/>
  <c r="W193" i="2" a="1"/>
  <c r="W193" i="2" s="1"/>
  <c r="AC191" i="2" a="1"/>
  <c r="AC191" i="2" s="1"/>
  <c r="AE189" i="2" a="1"/>
  <c r="AE189" i="2" s="1"/>
  <c r="AD195" i="2" a="1"/>
  <c r="AD195" i="2" s="1"/>
  <c r="V102" i="2" a="1"/>
  <c r="V102" i="2" s="1"/>
  <c r="Y199" i="2" a="1"/>
  <c r="Y199" i="2" s="1"/>
  <c r="Y68" i="2" a="1"/>
  <c r="Y68" i="2" s="1"/>
  <c r="Z147" i="2" a="1"/>
  <c r="Z147" i="2" s="1"/>
  <c r="W18" i="2" a="1"/>
  <c r="W18" i="2" s="1"/>
  <c r="AE85" i="2" a="1"/>
  <c r="AE85" i="2" s="1"/>
  <c r="V160" i="2" a="1"/>
  <c r="V160" i="2" s="1"/>
  <c r="Y183" i="2" a="1"/>
  <c r="Y183" i="2" s="1"/>
  <c r="Z125" i="2" a="1"/>
  <c r="Z125" i="2" s="1"/>
  <c r="V87" i="2" a="1"/>
  <c r="V87" i="2" s="1"/>
  <c r="Y182" i="2" a="1"/>
  <c r="Y182" i="2" s="1"/>
  <c r="Y48" i="2" a="1"/>
  <c r="Y48" i="2" s="1"/>
  <c r="Z124" i="2" a="1"/>
  <c r="Z124" i="2" s="1"/>
  <c r="W204" i="2" a="1"/>
  <c r="W204" i="2" s="1"/>
  <c r="X204" i="2" s="1"/>
  <c r="W30" i="2" a="1"/>
  <c r="W30" i="2" s="1"/>
  <c r="AE195" i="2" a="1"/>
  <c r="AE195" i="2" s="1"/>
  <c r="AC61" i="2" a="1"/>
  <c r="AC61" i="2" s="1"/>
  <c r="AE169" i="2" a="1"/>
  <c r="AE169" i="2" s="1"/>
  <c r="AD207" i="2" a="1"/>
  <c r="AD207" i="2" s="1"/>
  <c r="AD180" i="2" a="1"/>
  <c r="AD180" i="2" s="1"/>
  <c r="V79" i="2" a="1"/>
  <c r="V79" i="2" s="1"/>
  <c r="Y160" i="2" a="1"/>
  <c r="Y160" i="2" s="1"/>
  <c r="Y26" i="2" a="1"/>
  <c r="Y26" i="2" s="1"/>
  <c r="Z102" i="2" a="1"/>
  <c r="Z102" i="2" s="1"/>
  <c r="AC72" i="2" a="1"/>
  <c r="AC72" i="2" s="1"/>
  <c r="Y159" i="2" a="1"/>
  <c r="Y159" i="2" s="1"/>
  <c r="Y25" i="2" a="1"/>
  <c r="Y25" i="2" s="1"/>
  <c r="Z101" i="2" a="1"/>
  <c r="Z101" i="2" s="1"/>
  <c r="W61" i="2" a="1"/>
  <c r="W61" i="2" s="1"/>
  <c r="AE209" i="2" a="1"/>
  <c r="AE209" i="2" s="1"/>
  <c r="V68" i="2" a="1"/>
  <c r="V68" i="2" s="1"/>
  <c r="Y136" i="2" a="1"/>
  <c r="Y136" i="2" s="1"/>
  <c r="Z81" i="2" a="1"/>
  <c r="Z81" i="2" s="1"/>
  <c r="V194" i="2" a="1"/>
  <c r="V194" i="2" s="1"/>
  <c r="V131" i="2" a="1"/>
  <c r="V131" i="2" s="1"/>
  <c r="V37" i="2" a="1"/>
  <c r="V37" i="2" s="1"/>
  <c r="Y135" i="2" a="1"/>
  <c r="Y135" i="2" s="1"/>
  <c r="Z80" i="2" a="1"/>
  <c r="Z80" i="2" s="1"/>
  <c r="AE207" i="2" a="1"/>
  <c r="AE207" i="2" s="1"/>
  <c r="V190" i="2" a="1"/>
  <c r="V190" i="2" s="1"/>
  <c r="Y114" i="2" a="1"/>
  <c r="Y114" i="2" s="1"/>
  <c r="Z57" i="2" a="1"/>
  <c r="Z57" i="2" s="1"/>
  <c r="V189" i="2" a="1"/>
  <c r="V189" i="2" s="1"/>
  <c r="V120" i="2" a="1"/>
  <c r="V120" i="2" s="1"/>
  <c r="Y113" i="2" a="1"/>
  <c r="Y113" i="2" s="1"/>
  <c r="Z54" i="2" a="1"/>
  <c r="Z54" i="2" s="1"/>
  <c r="AC207" i="2" a="1"/>
  <c r="AC207" i="2" s="1"/>
  <c r="V181" i="2" a="1"/>
  <c r="V181" i="2" s="1"/>
  <c r="V113" i="2" a="1"/>
  <c r="V113" i="2" s="1"/>
  <c r="Z172" i="2" a="1"/>
  <c r="Z172" i="2" s="1"/>
  <c r="Z32" i="2" a="1"/>
  <c r="Z32" i="2" s="1"/>
  <c r="AC193" i="2" a="1"/>
  <c r="AC193" i="2" s="1"/>
  <c r="V180" i="2" a="1"/>
  <c r="V180" i="2" s="1"/>
  <c r="V112" i="2" a="1"/>
  <c r="V112" i="2" s="1"/>
  <c r="Z171" i="2" a="1"/>
  <c r="Z171" i="2" s="1"/>
  <c r="Z177" i="2" a="1"/>
  <c r="Z177" i="2" s="1"/>
  <c r="AD177" i="2" a="1"/>
  <c r="AD177" i="2" s="1"/>
  <c r="V177" i="2" a="1"/>
  <c r="V177" i="2" s="1"/>
  <c r="Y177" i="2" a="1"/>
  <c r="Y177" i="2" s="1"/>
  <c r="AC177" i="2" a="1"/>
  <c r="AC177" i="2" s="1"/>
  <c r="Y165" i="2" a="1"/>
  <c r="Y165" i="2" s="1"/>
  <c r="AE165" i="2" a="1"/>
  <c r="AE165" i="2" s="1"/>
  <c r="V165" i="2" a="1"/>
  <c r="V165" i="2" s="1"/>
  <c r="Z165" i="2" a="1"/>
  <c r="Z165" i="2" s="1"/>
  <c r="Z153" i="2" a="1"/>
  <c r="Z153" i="2" s="1"/>
  <c r="V153" i="2" a="1"/>
  <c r="V153" i="2" s="1"/>
  <c r="AE153" i="2" a="1"/>
  <c r="AE153" i="2" s="1"/>
  <c r="AD153" i="2" a="1"/>
  <c r="AD153" i="2" s="1"/>
  <c r="Y153" i="2" a="1"/>
  <c r="Y153" i="2" s="1"/>
  <c r="Y141" i="2" a="1"/>
  <c r="Y141" i="2" s="1"/>
  <c r="AE141" i="2" a="1"/>
  <c r="AE141" i="2" s="1"/>
  <c r="Z141" i="2" a="1"/>
  <c r="Z141" i="2" s="1"/>
  <c r="AD141" i="2" a="1"/>
  <c r="AD141" i="2" s="1"/>
  <c r="Z130" i="2" a="1"/>
  <c r="Z130" i="2" s="1"/>
  <c r="AE130" i="2" a="1"/>
  <c r="AE130" i="2" s="1"/>
  <c r="Y130" i="2" a="1"/>
  <c r="Y130" i="2" s="1"/>
  <c r="AD130" i="2" a="1"/>
  <c r="AD130" i="2" s="1"/>
  <c r="V130" i="2" a="1"/>
  <c r="V130" i="2" s="1"/>
  <c r="Y118" i="2" a="1"/>
  <c r="Y118" i="2" s="1"/>
  <c r="Z118" i="2" a="1"/>
  <c r="Z118" i="2" s="1"/>
  <c r="V118" i="2" a="1"/>
  <c r="V118" i="2" s="1"/>
  <c r="AD118" i="2" a="1"/>
  <c r="AD118" i="2" s="1"/>
  <c r="Z107" i="2" a="1"/>
  <c r="Z107" i="2" s="1"/>
  <c r="V107" i="2" a="1"/>
  <c r="V107" i="2" s="1"/>
  <c r="Y107" i="2" a="1"/>
  <c r="Y107" i="2" s="1"/>
  <c r="AD107" i="2" a="1"/>
  <c r="AD107" i="2" s="1"/>
  <c r="Y95" i="2" a="1"/>
  <c r="Y95" i="2" s="1"/>
  <c r="V95" i="2" a="1"/>
  <c r="V95" i="2" s="1"/>
  <c r="Z95" i="2" a="1"/>
  <c r="Z95" i="2" s="1"/>
  <c r="AD95" i="2" a="1"/>
  <c r="AD95" i="2" s="1"/>
  <c r="Z86" i="2" a="1"/>
  <c r="Z86" i="2" s="1"/>
  <c r="Y86" i="2" a="1"/>
  <c r="Y86" i="2" s="1"/>
  <c r="V86" i="2" a="1"/>
  <c r="V86" i="2" s="1"/>
  <c r="AD86" i="2" a="1"/>
  <c r="AD86" i="2" s="1"/>
  <c r="Y73" i="2" a="1"/>
  <c r="Y73" i="2" s="1"/>
  <c r="V73" i="2" a="1"/>
  <c r="V73" i="2" s="1"/>
  <c r="Z73" i="2" a="1"/>
  <c r="Z73" i="2" s="1"/>
  <c r="AE73" i="2" a="1"/>
  <c r="AE73" i="2" s="1"/>
  <c r="AD73" i="2" a="1"/>
  <c r="AD73" i="2" s="1"/>
  <c r="V62" i="2" a="1"/>
  <c r="V62" i="2" s="1"/>
  <c r="Z62" i="2" a="1"/>
  <c r="Z62" i="2" s="1"/>
  <c r="Y62" i="2" a="1"/>
  <c r="Y62" i="2" s="1"/>
  <c r="AE62" i="2" a="1"/>
  <c r="AE62" i="2" s="1"/>
  <c r="V31" i="2" a="1"/>
  <c r="V31" i="2" s="1"/>
  <c r="Y31" i="2" a="1"/>
  <c r="Y31" i="2" s="1"/>
  <c r="AE31" i="2" a="1"/>
  <c r="AE31" i="2" s="1"/>
  <c r="Z19" i="2" a="1"/>
  <c r="Z19" i="2" s="1"/>
  <c r="Y19" i="2" a="1"/>
  <c r="Y19" i="2" s="1"/>
  <c r="AE19" i="2" a="1"/>
  <c r="AE19" i="2" s="1"/>
  <c r="AC19" i="2" a="1"/>
  <c r="AC19" i="2" s="1"/>
  <c r="Z7" i="2" a="1"/>
  <c r="Z7" i="2" s="1"/>
  <c r="Y7" i="2" a="1"/>
  <c r="Y7" i="2" s="1"/>
  <c r="V7" i="2" a="1"/>
  <c r="V7" i="2" s="1"/>
  <c r="AC7" i="2" a="1"/>
  <c r="AC7" i="2" s="1"/>
  <c r="AE7" i="2" a="1"/>
  <c r="AE7" i="2" s="1"/>
  <c r="Z152" i="2" a="1"/>
  <c r="Z152" i="2" s="1"/>
  <c r="Y152" i="2" a="1"/>
  <c r="Y152" i="2" s="1"/>
  <c r="V152" i="2" a="1"/>
  <c r="V152" i="2" s="1"/>
  <c r="AE152" i="2" a="1"/>
  <c r="AE152" i="2" s="1"/>
  <c r="AD152" i="2" a="1"/>
  <c r="AD152" i="2" s="1"/>
  <c r="AC152" i="2" a="1"/>
  <c r="AC152" i="2" s="1"/>
  <c r="Z140" i="2" a="1"/>
  <c r="Z140" i="2" s="1"/>
  <c r="Y140" i="2" a="1"/>
  <c r="Y140" i="2" s="1"/>
  <c r="AE140" i="2" a="1"/>
  <c r="AE140" i="2" s="1"/>
  <c r="AC140" i="2" a="1"/>
  <c r="AC140" i="2" s="1"/>
  <c r="AD140" i="2" a="1"/>
  <c r="AD140" i="2" s="1"/>
  <c r="Z129" i="2" a="1"/>
  <c r="Z129" i="2" s="1"/>
  <c r="Y129" i="2" a="1"/>
  <c r="Y129" i="2" s="1"/>
  <c r="AE129" i="2" a="1"/>
  <c r="AE129" i="2" s="1"/>
  <c r="AC129" i="2" a="1"/>
  <c r="AC129" i="2" s="1"/>
  <c r="AD129" i="2" a="1"/>
  <c r="AD129" i="2" s="1"/>
  <c r="V129" i="2" a="1"/>
  <c r="V129" i="2" s="1"/>
  <c r="Z117" i="2" a="1"/>
  <c r="Z117" i="2" s="1"/>
  <c r="Y117" i="2" a="1"/>
  <c r="Y117" i="2" s="1"/>
  <c r="AE117" i="2" a="1"/>
  <c r="AE117" i="2" s="1"/>
  <c r="V117" i="2" a="1"/>
  <c r="V117" i="2" s="1"/>
  <c r="AD117" i="2" a="1"/>
  <c r="AD117" i="2" s="1"/>
  <c r="AA106" i="2" a="1"/>
  <c r="AA106" i="2" s="1"/>
  <c r="Z106" i="2" a="1"/>
  <c r="Z106" i="2" s="1"/>
  <c r="Y106" i="2" a="1"/>
  <c r="Y106" i="2" s="1"/>
  <c r="AD106" i="2" a="1"/>
  <c r="AD106" i="2" s="1"/>
  <c r="Z94" i="2" a="1"/>
  <c r="Z94" i="2" s="1"/>
  <c r="Y94" i="2" a="1"/>
  <c r="Y94" i="2" s="1"/>
  <c r="AE94" i="2" a="1"/>
  <c r="AE94" i="2" s="1"/>
  <c r="AD94" i="2" a="1"/>
  <c r="AD94" i="2" s="1"/>
  <c r="Z85" i="2" a="1"/>
  <c r="Z85" i="2" s="1"/>
  <c r="Y85" i="2" a="1"/>
  <c r="Y85" i="2" s="1"/>
  <c r="V85" i="2" a="1"/>
  <c r="V85" i="2" s="1"/>
  <c r="AD85" i="2" a="1"/>
  <c r="AD85" i="2" s="1"/>
  <c r="Z72" i="2" a="1"/>
  <c r="Z72" i="2" s="1"/>
  <c r="Y72" i="2" a="1"/>
  <c r="Y72" i="2" s="1"/>
  <c r="V72" i="2" a="1"/>
  <c r="V72" i="2" s="1"/>
  <c r="AD72" i="2" a="1"/>
  <c r="AD72" i="2" s="1"/>
  <c r="V61" i="2" a="1"/>
  <c r="V61" i="2" s="1"/>
  <c r="Z61" i="2" a="1"/>
  <c r="Z61" i="2" s="1"/>
  <c r="Y61" i="2" a="1"/>
  <c r="Y61" i="2" s="1"/>
  <c r="AD61" i="2" a="1"/>
  <c r="AD61" i="2" s="1"/>
  <c r="Z42" i="2" a="1"/>
  <c r="Z42" i="2" s="1"/>
  <c r="Y42" i="2" a="1"/>
  <c r="Y42" i="2" s="1"/>
  <c r="V42" i="2" a="1"/>
  <c r="V42" i="2" s="1"/>
  <c r="AE42" i="2" a="1"/>
  <c r="AE42" i="2" s="1"/>
  <c r="AD42" i="2" a="1"/>
  <c r="AD42" i="2" s="1"/>
  <c r="AC42" i="2" a="1"/>
  <c r="AC42" i="2" s="1"/>
  <c r="V30" i="2" a="1"/>
  <c r="V30" i="2" s="1"/>
  <c r="Z30" i="2" a="1"/>
  <c r="Z30" i="2" s="1"/>
  <c r="Y30" i="2" a="1"/>
  <c r="Y30" i="2" s="1"/>
  <c r="AE30" i="2" a="1"/>
  <c r="AE30" i="2" s="1"/>
  <c r="AC30" i="2" a="1"/>
  <c r="AC30" i="2" s="1"/>
  <c r="Z18" i="2" a="1"/>
  <c r="Z18" i="2" s="1"/>
  <c r="Y18" i="2" a="1"/>
  <c r="Y18" i="2" s="1"/>
  <c r="AE18" i="2" a="1"/>
  <c r="AE18" i="2" s="1"/>
  <c r="AC18" i="2" a="1"/>
  <c r="AC18" i="2" s="1"/>
  <c r="V18" i="2" a="1"/>
  <c r="V18" i="2" s="1"/>
  <c r="AE205" i="2" a="1"/>
  <c r="AE205" i="2" s="1"/>
  <c r="Y205" i="2" a="1"/>
  <c r="Y205" i="2" s="1"/>
  <c r="Z205" i="2" a="1"/>
  <c r="Z205" i="2" s="1"/>
  <c r="Z164" i="2" a="1"/>
  <c r="Z164" i="2" s="1"/>
  <c r="Y164" i="2" a="1"/>
  <c r="Y164" i="2" s="1"/>
  <c r="V164" i="2" a="1"/>
  <c r="V164" i="2" s="1"/>
  <c r="AD164" i="2" a="1"/>
  <c r="AD164" i="2" s="1"/>
  <c r="Y187" i="2" a="1"/>
  <c r="Y187" i="2" s="1"/>
  <c r="AD187" i="2" a="1"/>
  <c r="AD187" i="2" s="1"/>
  <c r="Z187" i="2" a="1"/>
  <c r="Z187" i="2" s="1"/>
  <c r="V187" i="2" a="1"/>
  <c r="V187" i="2" s="1"/>
  <c r="AC187" i="2" a="1"/>
  <c r="AC187" i="2" s="1"/>
  <c r="Z176" i="2" a="1"/>
  <c r="Z176" i="2" s="1"/>
  <c r="Y176" i="2" a="1"/>
  <c r="Y176" i="2" s="1"/>
  <c r="AD176" i="2" a="1"/>
  <c r="AD176" i="2" s="1"/>
  <c r="V176" i="2" a="1"/>
  <c r="V176" i="2" s="1"/>
  <c r="W130" i="2" a="1"/>
  <c r="W130" i="2" s="1"/>
  <c r="AE164" i="2" a="1"/>
  <c r="AE164" i="2" s="1"/>
  <c r="AE107" i="2" a="1"/>
  <c r="AE107" i="2" s="1"/>
  <c r="Z204" i="2" a="1"/>
  <c r="Z204" i="2" s="1"/>
  <c r="Y204" i="2" a="1"/>
  <c r="Y204" i="2" s="1"/>
  <c r="AE204" i="2" a="1"/>
  <c r="AE204" i="2" s="1"/>
  <c r="AD204" i="2" a="1"/>
  <c r="AD204" i="2" s="1"/>
  <c r="W153" i="2" a="1"/>
  <c r="W153" i="2" s="1"/>
  <c r="W141" i="2" a="1"/>
  <c r="W141" i="2" s="1"/>
  <c r="X141" i="2" s="1"/>
  <c r="AC107" i="2" a="1"/>
  <c r="AC107" i="2" s="1"/>
  <c r="AC95" i="2" a="1"/>
  <c r="AC95" i="2" s="1"/>
  <c r="AE118" i="2" a="1"/>
  <c r="AE118" i="2" s="1"/>
  <c r="Z186" i="2" a="1"/>
  <c r="Z186" i="2" s="1"/>
  <c r="Y186" i="2" a="1"/>
  <c r="Y186" i="2" s="1"/>
  <c r="V186" i="2" a="1"/>
  <c r="V186" i="2" s="1"/>
  <c r="W177" i="2" a="1"/>
  <c r="W177" i="2" s="1"/>
  <c r="W165" i="2" a="1"/>
  <c r="W165" i="2" s="1"/>
  <c r="W152" i="2" a="1"/>
  <c r="W152" i="2" s="1"/>
  <c r="W140" i="2" a="1"/>
  <c r="W140" i="2" s="1"/>
  <c r="X140" i="2" s="1"/>
  <c r="AC130" i="2" a="1"/>
  <c r="AC130" i="2" s="1"/>
  <c r="AC118" i="2" a="1"/>
  <c r="AC118" i="2" s="1"/>
  <c r="AC106" i="2" a="1"/>
  <c r="AC106" i="2" s="1"/>
  <c r="AC94" i="2" a="1"/>
  <c r="AC94" i="2" s="1"/>
  <c r="AE177" i="2" a="1"/>
  <c r="AE177" i="2" s="1"/>
  <c r="AD62" i="2" a="1"/>
  <c r="AD62" i="2" s="1"/>
  <c r="Z31" i="2" a="1"/>
  <c r="Z31" i="2" s="1"/>
  <c r="Z193" i="2" a="1"/>
  <c r="Z193" i="2" s="1"/>
  <c r="Y193" i="2" a="1"/>
  <c r="Y193" i="2" s="1"/>
  <c r="V193" i="2" a="1"/>
  <c r="V193" i="2" s="1"/>
  <c r="AE193" i="2" a="1"/>
  <c r="AE193" i="2" s="1"/>
  <c r="W187" i="2" a="1"/>
  <c r="W187" i="2" s="1"/>
  <c r="W164" i="2" a="1"/>
  <c r="W164" i="2" s="1"/>
  <c r="AC141" i="2" a="1"/>
  <c r="AC141" i="2" s="1"/>
  <c r="AC117" i="2" a="1"/>
  <c r="AC117" i="2" s="1"/>
  <c r="AC86" i="2" a="1"/>
  <c r="AC86" i="2" s="1"/>
  <c r="AC73" i="2" a="1"/>
  <c r="AC73" i="2" s="1"/>
  <c r="AC62" i="2" a="1"/>
  <c r="AC62" i="2" s="1"/>
  <c r="AE187" i="2" a="1"/>
  <c r="AE187" i="2" s="1"/>
  <c r="AE176" i="2" a="1"/>
  <c r="AE176" i="2" s="1"/>
  <c r="AD165" i="2" a="1"/>
  <c r="AD165" i="2" s="1"/>
  <c r="AD186" i="2" a="1"/>
  <c r="AD186" i="2" s="1"/>
  <c r="W205" i="2" a="1"/>
  <c r="W205" i="2" s="1"/>
  <c r="W186" i="2" a="1"/>
  <c r="W186" i="2" s="1"/>
  <c r="W176" i="2" a="1"/>
  <c r="W176" i="2" s="1"/>
  <c r="AC165" i="2" a="1"/>
  <c r="AC165" i="2" s="1"/>
  <c r="AC85" i="2" a="1"/>
  <c r="AC85" i="2" s="1"/>
  <c r="AE186" i="2" a="1"/>
  <c r="AE186" i="2" s="1"/>
  <c r="V205" i="2" a="1"/>
  <c r="V205" i="2" s="1"/>
  <c r="V94" i="2" a="1"/>
  <c r="V94" i="2" s="1"/>
  <c r="AE206" i="2" a="1"/>
  <c r="AE206" i="2" s="1"/>
  <c r="Z203" i="2" a="1"/>
  <c r="Z203" i="2" s="1"/>
  <c r="Y203" i="2" a="1"/>
  <c r="Y203" i="2" s="1"/>
  <c r="Z192" i="2" a="1"/>
  <c r="Z192" i="2" s="1"/>
  <c r="Y192" i="2" a="1"/>
  <c r="Y192" i="2" s="1"/>
  <c r="Z185" i="2" a="1"/>
  <c r="Z185" i="2" s="1"/>
  <c r="Y185" i="2" a="1"/>
  <c r="Y185" i="2" s="1"/>
  <c r="Z175" i="2" a="1"/>
  <c r="Z175" i="2" s="1"/>
  <c r="Y175" i="2" a="1"/>
  <c r="Y175" i="2" s="1"/>
  <c r="Z163" i="2" a="1"/>
  <c r="Z163" i="2" s="1"/>
  <c r="Y163" i="2" a="1"/>
  <c r="Y163" i="2" s="1"/>
  <c r="Z151" i="2" a="1"/>
  <c r="Z151" i="2" s="1"/>
  <c r="Y151" i="2" a="1"/>
  <c r="Y151" i="2" s="1"/>
  <c r="Z139" i="2" a="1"/>
  <c r="Z139" i="2" s="1"/>
  <c r="Y139" i="2" a="1"/>
  <c r="Y139" i="2" s="1"/>
  <c r="Z128" i="2" a="1"/>
  <c r="Z128" i="2" s="1"/>
  <c r="Y128" i="2" a="1"/>
  <c r="Y128" i="2" s="1"/>
  <c r="Z116" i="2" a="1"/>
  <c r="Z116" i="2" s="1"/>
  <c r="Y116" i="2" a="1"/>
  <c r="Y116" i="2" s="1"/>
  <c r="Z105" i="2" a="1"/>
  <c r="Z105" i="2" s="1"/>
  <c r="Y105" i="2" a="1"/>
  <c r="Y105" i="2" s="1"/>
  <c r="Z93" i="2" a="1"/>
  <c r="Z93" i="2" s="1"/>
  <c r="Y93" i="2" a="1"/>
  <c r="Y93" i="2" s="1"/>
  <c r="Z84" i="2" a="1"/>
  <c r="Z84" i="2" s="1"/>
  <c r="Y84" i="2" a="1"/>
  <c r="Y84" i="2" s="1"/>
  <c r="Z71" i="2" a="1"/>
  <c r="Z71" i="2" s="1"/>
  <c r="Y71" i="2" a="1"/>
  <c r="Y71" i="2" s="1"/>
  <c r="V71" i="2" a="1"/>
  <c r="V71" i="2" s="1"/>
  <c r="Z60" i="2" a="1"/>
  <c r="Z60" i="2" s="1"/>
  <c r="Y60" i="2" a="1"/>
  <c r="Y60" i="2" s="1"/>
  <c r="V52" i="2" a="1"/>
  <c r="V52" i="2" s="1"/>
  <c r="Z52" i="2" a="1"/>
  <c r="Z52" i="2" s="1"/>
  <c r="Y52" i="2" a="1"/>
  <c r="Y52" i="2" s="1"/>
  <c r="Z41" i="2" a="1"/>
  <c r="Z41" i="2" s="1"/>
  <c r="Y41" i="2" a="1"/>
  <c r="Y41" i="2" s="1"/>
  <c r="V41" i="2" a="1"/>
  <c r="V41" i="2" s="1"/>
  <c r="Z29" i="2" a="1"/>
  <c r="Z29" i="2" s="1"/>
  <c r="Y29" i="2" a="1"/>
  <c r="Y29" i="2" s="1"/>
  <c r="V17" i="2" a="1"/>
  <c r="V17" i="2" s="1"/>
  <c r="Z17" i="2" a="1"/>
  <c r="Z17" i="2" s="1"/>
  <c r="Y17" i="2" a="1"/>
  <c r="Y17" i="2" s="1"/>
  <c r="Z6" i="2" a="1"/>
  <c r="Z6" i="2" s="1"/>
  <c r="Y6" i="2" a="1"/>
  <c r="Y6" i="2" s="1"/>
  <c r="V6" i="2" a="1"/>
  <c r="V6" i="2" s="1"/>
  <c r="V203" i="2" a="1"/>
  <c r="V203" i="2" s="1"/>
  <c r="V188" i="2" a="1"/>
  <c r="V188" i="2" s="1"/>
  <c r="V179" i="2" a="1"/>
  <c r="V179" i="2" s="1"/>
  <c r="V139" i="2" a="1"/>
  <c r="V139" i="2" s="1"/>
  <c r="V119" i="2" a="1"/>
  <c r="V119" i="2" s="1"/>
  <c r="V93" i="2" a="1"/>
  <c r="V93" i="2" s="1"/>
  <c r="V67" i="2" a="1"/>
  <c r="V67" i="2" s="1"/>
  <c r="Y198" i="2" a="1"/>
  <c r="Y198" i="2" s="1"/>
  <c r="Y181" i="2" a="1"/>
  <c r="Y181" i="2" s="1"/>
  <c r="Y158" i="2" a="1"/>
  <c r="Y158" i="2" s="1"/>
  <c r="Y134" i="2" a="1"/>
  <c r="Y134" i="2" s="1"/>
  <c r="Y112" i="2" a="1"/>
  <c r="Y112" i="2" s="1"/>
  <c r="Y90" i="2" a="1"/>
  <c r="Y90" i="2" s="1"/>
  <c r="Y24" i="2" a="1"/>
  <c r="Y24" i="2" s="1"/>
  <c r="Z170" i="2" a="1"/>
  <c r="Z170" i="2" s="1"/>
  <c r="Z146" i="2" a="1"/>
  <c r="Z146" i="2" s="1"/>
  <c r="Z123" i="2" a="1"/>
  <c r="Z123" i="2" s="1"/>
  <c r="Z100" i="2" a="1"/>
  <c r="Z100" i="2" s="1"/>
  <c r="Z79" i="2" a="1"/>
  <c r="Z79" i="2" s="1"/>
  <c r="Z202" i="2" a="1"/>
  <c r="Z202" i="2" s="1"/>
  <c r="Y202" i="2" a="1"/>
  <c r="Y202" i="2" s="1"/>
  <c r="Z191" i="2" a="1"/>
  <c r="Z191" i="2" s="1"/>
  <c r="Y191" i="2" a="1"/>
  <c r="Y191" i="2" s="1"/>
  <c r="Z184" i="2" a="1"/>
  <c r="Z184" i="2" s="1"/>
  <c r="Y184" i="2" a="1"/>
  <c r="Y184" i="2" s="1"/>
  <c r="Z174" i="2" a="1"/>
  <c r="Z174" i="2" s="1"/>
  <c r="Y174" i="2" a="1"/>
  <c r="Y174" i="2" s="1"/>
  <c r="Z162" i="2" a="1"/>
  <c r="Z162" i="2" s="1"/>
  <c r="Y162" i="2" a="1"/>
  <c r="Y162" i="2" s="1"/>
  <c r="Z150" i="2" a="1"/>
  <c r="Z150" i="2" s="1"/>
  <c r="Y150" i="2" a="1"/>
  <c r="Y150" i="2" s="1"/>
  <c r="Z138" i="2" a="1"/>
  <c r="Z138" i="2" s="1"/>
  <c r="Y138" i="2" a="1"/>
  <c r="Y138" i="2" s="1"/>
  <c r="Z127" i="2" a="1"/>
  <c r="Z127" i="2" s="1"/>
  <c r="Y127" i="2" a="1"/>
  <c r="Y127" i="2" s="1"/>
  <c r="Z104" i="2" a="1"/>
  <c r="Z104" i="2" s="1"/>
  <c r="Y104" i="2" a="1"/>
  <c r="Y104" i="2" s="1"/>
  <c r="Z92" i="2" a="1"/>
  <c r="Z92" i="2" s="1"/>
  <c r="Y92" i="2" a="1"/>
  <c r="Y92" i="2" s="1"/>
  <c r="Z83" i="2" a="1"/>
  <c r="Z83" i="2" s="1"/>
  <c r="Y83" i="2" a="1"/>
  <c r="Y83" i="2" s="1"/>
  <c r="Z51" i="2" a="1"/>
  <c r="Z51" i="2" s="1"/>
  <c r="Y51" i="2" a="1"/>
  <c r="Y51" i="2" s="1"/>
  <c r="Z40" i="2" a="1"/>
  <c r="Z40" i="2" s="1"/>
  <c r="Y40" i="2" a="1"/>
  <c r="Y40" i="2" s="1"/>
  <c r="V40" i="2" a="1"/>
  <c r="V40" i="2" s="1"/>
  <c r="Z28" i="2" a="1"/>
  <c r="Z28" i="2" s="1"/>
  <c r="Y28" i="2" a="1"/>
  <c r="Y28" i="2" s="1"/>
  <c r="Z16" i="2" a="1"/>
  <c r="Z16" i="2" s="1"/>
  <c r="Y16" i="2" a="1"/>
  <c r="Y16" i="2" s="1"/>
  <c r="Z5" i="2" a="1"/>
  <c r="Z5" i="2" s="1"/>
  <c r="Y5" i="2" a="1"/>
  <c r="Y5" i="2" s="1"/>
  <c r="V5" i="2" a="1"/>
  <c r="V5" i="2" s="1"/>
  <c r="V202" i="2" a="1"/>
  <c r="V202" i="2" s="1"/>
  <c r="V159" i="2" a="1"/>
  <c r="V159" i="2" s="1"/>
  <c r="V148" i="2" a="1"/>
  <c r="V148" i="2" s="1"/>
  <c r="V138" i="2" a="1"/>
  <c r="V138" i="2" s="1"/>
  <c r="V101" i="2" a="1"/>
  <c r="V101" i="2" s="1"/>
  <c r="V92" i="2" a="1"/>
  <c r="V92" i="2" s="1"/>
  <c r="V51" i="2" a="1"/>
  <c r="V51" i="2" s="1"/>
  <c r="V16" i="2" a="1"/>
  <c r="V16" i="2" s="1"/>
  <c r="Y195" i="2" a="1"/>
  <c r="Y195" i="2" s="1"/>
  <c r="Y155" i="2" a="1"/>
  <c r="Y155" i="2" s="1"/>
  <c r="Y132" i="2" a="1"/>
  <c r="Y132" i="2" s="1"/>
  <c r="Y109" i="2" a="1"/>
  <c r="Y109" i="2" s="1"/>
  <c r="Y64" i="2" a="1"/>
  <c r="Y64" i="2" s="1"/>
  <c r="Y44" i="2" a="1"/>
  <c r="Y44" i="2" s="1"/>
  <c r="Y21" i="2" a="1"/>
  <c r="Y21" i="2" s="1"/>
  <c r="Z207" i="2" a="1"/>
  <c r="Z207" i="2" s="1"/>
  <c r="Z189" i="2" a="1"/>
  <c r="Z189" i="2" s="1"/>
  <c r="Z167" i="2" a="1"/>
  <c r="Z167" i="2" s="1"/>
  <c r="Z143" i="2" a="1"/>
  <c r="Z143" i="2" s="1"/>
  <c r="Z120" i="2" a="1"/>
  <c r="Z120" i="2" s="1"/>
  <c r="Z97" i="2" a="1"/>
  <c r="Z97" i="2" s="1"/>
  <c r="Z75" i="2" a="1"/>
  <c r="Z75" i="2" s="1"/>
  <c r="Z25" i="2" a="1"/>
  <c r="Z25" i="2" s="1"/>
  <c r="Z201" i="2" a="1"/>
  <c r="Z201" i="2" s="1"/>
  <c r="Y201" i="2" a="1"/>
  <c r="Y201" i="2" s="1"/>
  <c r="Z173" i="2" a="1"/>
  <c r="Z173" i="2" s="1"/>
  <c r="Y173" i="2" a="1"/>
  <c r="Y173" i="2" s="1"/>
  <c r="Z161" i="2" a="1"/>
  <c r="Z161" i="2" s="1"/>
  <c r="Y161" i="2" a="1"/>
  <c r="Y161" i="2" s="1"/>
  <c r="Z149" i="2" a="1"/>
  <c r="Z149" i="2" s="1"/>
  <c r="Y149" i="2" a="1"/>
  <c r="Y149" i="2" s="1"/>
  <c r="Z137" i="2" a="1"/>
  <c r="Z137" i="2" s="1"/>
  <c r="Y137" i="2" a="1"/>
  <c r="Y137" i="2" s="1"/>
  <c r="Z126" i="2" a="1"/>
  <c r="Z126" i="2" s="1"/>
  <c r="Y126" i="2" a="1"/>
  <c r="Y126" i="2" s="1"/>
  <c r="Z115" i="2" a="1"/>
  <c r="Z115" i="2" s="1"/>
  <c r="Y115" i="2" a="1"/>
  <c r="Y115" i="2" s="1"/>
  <c r="Z103" i="2" a="1"/>
  <c r="Z103" i="2" s="1"/>
  <c r="Y103" i="2" a="1"/>
  <c r="Y103" i="2" s="1"/>
  <c r="Z91" i="2" a="1"/>
  <c r="Z91" i="2" s="1"/>
  <c r="Y91" i="2" a="1"/>
  <c r="Y91" i="2" s="1"/>
  <c r="Z82" i="2" a="1"/>
  <c r="Z82" i="2" s="1"/>
  <c r="Y82" i="2" a="1"/>
  <c r="Y82" i="2" s="1"/>
  <c r="Z70" i="2" a="1"/>
  <c r="Z70" i="2" s="1"/>
  <c r="Y70" i="2" a="1"/>
  <c r="Y70" i="2" s="1"/>
  <c r="Z59" i="2" a="1"/>
  <c r="Z59" i="2" s="1"/>
  <c r="Y59" i="2" a="1"/>
  <c r="Y59" i="2" s="1"/>
  <c r="Z50" i="2" a="1"/>
  <c r="Z50" i="2" s="1"/>
  <c r="Y50" i="2" a="1"/>
  <c r="Y50" i="2" s="1"/>
  <c r="Z39" i="2" a="1"/>
  <c r="Z39" i="2" s="1"/>
  <c r="Y39" i="2" a="1"/>
  <c r="Y39" i="2" s="1"/>
  <c r="V39" i="2" a="1"/>
  <c r="V39" i="2" s="1"/>
  <c r="Q39" i="2" s="1" a="1"/>
  <c r="Q39" i="2" s="1"/>
  <c r="Z27" i="2" a="1"/>
  <c r="Z27" i="2" s="1"/>
  <c r="Y27" i="2" a="1"/>
  <c r="Y27" i="2" s="1"/>
  <c r="Z15" i="2" a="1"/>
  <c r="Z15" i="2" s="1"/>
  <c r="Y15" i="2" a="1"/>
  <c r="Y15" i="2" s="1"/>
  <c r="Y4" i="2" a="1"/>
  <c r="Y4" i="2" s="1"/>
  <c r="V4" i="2" a="1"/>
  <c r="V4" i="2" s="1"/>
  <c r="V201" i="2" a="1"/>
  <c r="V201" i="2" s="1"/>
  <c r="V192" i="2" a="1"/>
  <c r="V192" i="2" s="1"/>
  <c r="V178" i="2" a="1"/>
  <c r="V178" i="2" s="1"/>
  <c r="V158" i="2" a="1"/>
  <c r="V158" i="2" s="1"/>
  <c r="V137" i="2" a="1"/>
  <c r="V137" i="2" s="1"/>
  <c r="V128" i="2" a="1"/>
  <c r="V128" i="2" s="1"/>
  <c r="V109" i="2" a="1"/>
  <c r="V109" i="2" s="1"/>
  <c r="V100" i="2" a="1"/>
  <c r="V100" i="2" s="1"/>
  <c r="V91" i="2" a="1"/>
  <c r="V91" i="2" s="1"/>
  <c r="V75" i="2" a="1"/>
  <c r="V75" i="2" s="1"/>
  <c r="V64" i="2" a="1"/>
  <c r="V64" i="2" s="1"/>
  <c r="V50" i="2" a="1"/>
  <c r="V50" i="2" s="1"/>
  <c r="V33" i="2" a="1"/>
  <c r="V33" i="2" s="1"/>
  <c r="V15" i="2" a="1"/>
  <c r="V15" i="2" s="1"/>
  <c r="Y194" i="2" a="1"/>
  <c r="Y194" i="2" s="1"/>
  <c r="Y178" i="2" a="1"/>
  <c r="Y178" i="2" s="1"/>
  <c r="Y154" i="2" a="1"/>
  <c r="Y154" i="2" s="1"/>
  <c r="Y131" i="2" a="1"/>
  <c r="Y131" i="2" s="1"/>
  <c r="Y108" i="2" a="1"/>
  <c r="Y108" i="2" s="1"/>
  <c r="Y87" i="2" a="1"/>
  <c r="Y87" i="2" s="1"/>
  <c r="Y63" i="2" a="1"/>
  <c r="Y63" i="2" s="1"/>
  <c r="Y43" i="2" a="1"/>
  <c r="Y43" i="2" s="1"/>
  <c r="Y20" i="2" a="1"/>
  <c r="Y20" i="2" s="1"/>
  <c r="Z206" i="2" a="1"/>
  <c r="Z206" i="2" s="1"/>
  <c r="Z188" i="2" a="1"/>
  <c r="Z188" i="2" s="1"/>
  <c r="Z166" i="2" a="1"/>
  <c r="Z166" i="2" s="1"/>
  <c r="Z142" i="2" a="1"/>
  <c r="Z142" i="2" s="1"/>
  <c r="Z119" i="2" a="1"/>
  <c r="Z119" i="2" s="1"/>
  <c r="Z96" i="2" a="1"/>
  <c r="Z96" i="2" s="1"/>
  <c r="Z74" i="2" a="1"/>
  <c r="Z74" i="2" s="1"/>
  <c r="Z49" i="2" a="1"/>
  <c r="Z49" i="2" s="1"/>
  <c r="V69" i="2" a="1"/>
  <c r="V69" i="2" s="1"/>
  <c r="V58" i="2" a="1"/>
  <c r="V58" i="2" s="1"/>
  <c r="V38" i="2" a="1"/>
  <c r="V38" i="2" s="1"/>
  <c r="V26" i="2" a="1"/>
  <c r="V26" i="2" s="1"/>
  <c r="Z3" i="2" a="1"/>
  <c r="Z3" i="2" s="1"/>
  <c r="V3" i="2" a="1"/>
  <c r="V3" i="2" s="1"/>
  <c r="V200" i="2" a="1"/>
  <c r="V200" i="2" s="1"/>
  <c r="V191" i="2" a="1"/>
  <c r="V191" i="2" s="1"/>
  <c r="V167" i="2" a="1"/>
  <c r="V167" i="2" s="1"/>
  <c r="V147" i="2" a="1"/>
  <c r="V147" i="2" s="1"/>
  <c r="V136" i="2" a="1"/>
  <c r="V136" i="2" s="1"/>
  <c r="V127" i="2" a="1"/>
  <c r="V127" i="2" s="1"/>
  <c r="V108" i="2" a="1"/>
  <c r="V108" i="2" s="1"/>
  <c r="V74" i="2" a="1"/>
  <c r="V74" i="2" s="1"/>
  <c r="V63" i="2" a="1"/>
  <c r="V63" i="2" s="1"/>
  <c r="V49" i="2" a="1"/>
  <c r="V49" i="2" s="1"/>
  <c r="Q49" i="2" s="1" a="1"/>
  <c r="Q49" i="2" s="1"/>
  <c r="V32" i="2" a="1"/>
  <c r="V32" i="2" s="1"/>
  <c r="V14" i="2" a="1"/>
  <c r="V14" i="2" s="1"/>
  <c r="V48" i="2" a="1"/>
  <c r="V48" i="2" s="1"/>
  <c r="V13" i="2" a="1"/>
  <c r="V13" i="2" s="1"/>
  <c r="Z2" i="2" a="1"/>
  <c r="Z2" i="2" s="1"/>
  <c r="V185" i="2" a="1"/>
  <c r="V185" i="2" s="1"/>
  <c r="V146" i="2" a="1"/>
  <c r="V146" i="2" s="1"/>
  <c r="V126" i="2" a="1"/>
  <c r="V126" i="2" s="1"/>
  <c r="V84" i="2" a="1"/>
  <c r="V84" i="2" s="1"/>
  <c r="V60" i="2" a="1"/>
  <c r="V60" i="2" s="1"/>
  <c r="V29" i="2" a="1"/>
  <c r="V29" i="2" s="1"/>
  <c r="Y172" i="2" a="1"/>
  <c r="Y172" i="2" s="1"/>
  <c r="Y148" i="2" a="1"/>
  <c r="Y148" i="2" s="1"/>
  <c r="Y125" i="2" a="1"/>
  <c r="Y125" i="2" s="1"/>
  <c r="Y102" i="2" a="1"/>
  <c r="Y102" i="2" s="1"/>
  <c r="Y81" i="2" a="1"/>
  <c r="Y81" i="2" s="1"/>
  <c r="Y58" i="2" a="1"/>
  <c r="Y58" i="2" s="1"/>
  <c r="Y38" i="2" a="1"/>
  <c r="Y38" i="2" s="1"/>
  <c r="Y14" i="2" a="1"/>
  <c r="Y14" i="2" s="1"/>
  <c r="Z200" i="2" a="1"/>
  <c r="Z200" i="2" s="1"/>
  <c r="Z183" i="2" a="1"/>
  <c r="Z183" i="2" s="1"/>
  <c r="Z160" i="2" a="1"/>
  <c r="Z160" i="2" s="1"/>
  <c r="Z136" i="2" a="1"/>
  <c r="Z136" i="2" s="1"/>
  <c r="Z114" i="2" a="1"/>
  <c r="Z114" i="2" s="1"/>
  <c r="Z69" i="2" a="1"/>
  <c r="Z69" i="2" s="1"/>
  <c r="Z44" i="2" a="1"/>
  <c r="Z44" i="2" s="1"/>
  <c r="Z67" i="2" a="1"/>
  <c r="Z67" i="2" s="1"/>
  <c r="AE56" i="2" a="1"/>
  <c r="AE56" i="2" s="1"/>
  <c r="Z56" i="2" a="1"/>
  <c r="Z56" i="2" s="1"/>
  <c r="Z47" i="2" a="1"/>
  <c r="Z47" i="2" s="1"/>
  <c r="V47" i="2" a="1"/>
  <c r="V47" i="2" s="1"/>
  <c r="W36" i="2" a="1"/>
  <c r="W36" i="2" s="1"/>
  <c r="X36" i="2" s="1"/>
  <c r="Z36" i="2" a="1"/>
  <c r="Z36" i="2" s="1"/>
  <c r="Z24" i="2" a="1"/>
  <c r="Z24" i="2" s="1"/>
  <c r="Z12" i="2" a="1"/>
  <c r="Z12" i="2" s="1"/>
  <c r="V12" i="2" a="1"/>
  <c r="V12" i="2" s="1"/>
  <c r="V199" i="2" a="1"/>
  <c r="V199" i="2" s="1"/>
  <c r="V184" i="2" a="1"/>
  <c r="V184" i="2" s="1"/>
  <c r="V155" i="2" a="1"/>
  <c r="V155" i="2" s="1"/>
  <c r="V135" i="2" a="1"/>
  <c r="V135" i="2" s="1"/>
  <c r="V125" i="2" a="1"/>
  <c r="V125" i="2" s="1"/>
  <c r="V116" i="2" a="1"/>
  <c r="V116" i="2" s="1"/>
  <c r="V83" i="2" a="1"/>
  <c r="V83" i="2" s="1"/>
  <c r="V28" i="2" a="1"/>
  <c r="V28" i="2" s="1"/>
  <c r="Y171" i="2" a="1"/>
  <c r="Y171" i="2" s="1"/>
  <c r="Y147" i="2" a="1"/>
  <c r="Y147" i="2" s="1"/>
  <c r="Y124" i="2" a="1"/>
  <c r="Y124" i="2" s="1"/>
  <c r="Y101" i="2" a="1"/>
  <c r="Y101" i="2" s="1"/>
  <c r="Y80" i="2" a="1"/>
  <c r="Y80" i="2" s="1"/>
  <c r="Y57" i="2" a="1"/>
  <c r="Y57" i="2" s="1"/>
  <c r="Y37" i="2" a="1"/>
  <c r="Y37" i="2" s="1"/>
  <c r="Y13" i="2" a="1"/>
  <c r="Y13" i="2" s="1"/>
  <c r="Z199" i="2" a="1"/>
  <c r="Z199" i="2" s="1"/>
  <c r="Z182" i="2" a="1"/>
  <c r="Z182" i="2" s="1"/>
  <c r="Z159" i="2" a="1"/>
  <c r="Z159" i="2" s="1"/>
  <c r="Z135" i="2" a="1"/>
  <c r="Z135" i="2" s="1"/>
  <c r="Z113" i="2" a="1"/>
  <c r="Z113" i="2" s="1"/>
  <c r="Z68" i="2" a="1"/>
  <c r="Z68" i="2" s="1"/>
  <c r="Z14" i="2" a="1"/>
  <c r="Z14" i="2" s="1"/>
  <c r="Z209" i="2" a="1"/>
  <c r="Z209" i="2" s="1"/>
  <c r="Y209" i="2" a="1"/>
  <c r="Y209" i="2" s="1"/>
  <c r="Z197" i="2" a="1"/>
  <c r="Z197" i="2" s="1"/>
  <c r="Y197" i="2" a="1"/>
  <c r="Y197" i="2" s="1"/>
  <c r="Z180" i="2" a="1"/>
  <c r="Z180" i="2" s="1"/>
  <c r="Y180" i="2" a="1"/>
  <c r="Y180" i="2" s="1"/>
  <c r="Z169" i="2" a="1"/>
  <c r="Z169" i="2" s="1"/>
  <c r="Y169" i="2" a="1"/>
  <c r="Y169" i="2" s="1"/>
  <c r="Z157" i="2" a="1"/>
  <c r="Z157" i="2" s="1"/>
  <c r="Y157" i="2" a="1"/>
  <c r="Y157" i="2" s="1"/>
  <c r="Z145" i="2" a="1"/>
  <c r="Z145" i="2" s="1"/>
  <c r="Y145" i="2" a="1"/>
  <c r="Y145" i="2" s="1"/>
  <c r="Z122" i="2" a="1"/>
  <c r="Z122" i="2" s="1"/>
  <c r="Y122" i="2" a="1"/>
  <c r="Y122" i="2" s="1"/>
  <c r="Z111" i="2" a="1"/>
  <c r="Z111" i="2" s="1"/>
  <c r="Y111" i="2" a="1"/>
  <c r="Y111" i="2" s="1"/>
  <c r="Z99" i="2" a="1"/>
  <c r="Z99" i="2" s="1"/>
  <c r="Y99" i="2" a="1"/>
  <c r="Y99" i="2" s="1"/>
  <c r="Z89" i="2" a="1"/>
  <c r="Z89" i="2" s="1"/>
  <c r="Y89" i="2" a="1"/>
  <c r="Y89" i="2" s="1"/>
  <c r="Z77" i="2" a="1"/>
  <c r="Z77" i="2" s="1"/>
  <c r="Y77" i="2" a="1"/>
  <c r="Y77" i="2" s="1"/>
  <c r="V66" i="2" a="1"/>
  <c r="V66" i="2" s="1"/>
  <c r="Z66" i="2" a="1"/>
  <c r="Z66" i="2" s="1"/>
  <c r="Y66" i="2" a="1"/>
  <c r="Y66" i="2" s="1"/>
  <c r="Z55" i="2" a="1"/>
  <c r="Z55" i="2" s="1"/>
  <c r="Y55" i="2" a="1"/>
  <c r="Y55" i="2" s="1"/>
  <c r="V55" i="2" a="1"/>
  <c r="V55" i="2" s="1"/>
  <c r="Z46" i="2" a="1"/>
  <c r="Z46" i="2" s="1"/>
  <c r="Y46" i="2" a="1"/>
  <c r="Y46" i="2" s="1"/>
  <c r="V35" i="2" a="1"/>
  <c r="V35" i="2" s="1"/>
  <c r="Z35" i="2" a="1"/>
  <c r="Z35" i="2" s="1"/>
  <c r="Y35" i="2" a="1"/>
  <c r="Y35" i="2" s="1"/>
  <c r="Z23" i="2" a="1"/>
  <c r="Z23" i="2" s="1"/>
  <c r="Y23" i="2" a="1"/>
  <c r="Y23" i="2" s="1"/>
  <c r="V23" i="2" a="1"/>
  <c r="V23" i="2" s="1"/>
  <c r="Z11" i="2" a="1"/>
  <c r="Z11" i="2" s="1"/>
  <c r="Y11" i="2" a="1"/>
  <c r="Y11" i="2" s="1"/>
  <c r="V198" i="2" a="1"/>
  <c r="V198" i="2" s="1"/>
  <c r="V175" i="2" a="1"/>
  <c r="V175" i="2" s="1"/>
  <c r="V154" i="2" a="1"/>
  <c r="V154" i="2" s="1"/>
  <c r="V134" i="2" a="1"/>
  <c r="V134" i="2" s="1"/>
  <c r="V97" i="2" a="1"/>
  <c r="V97" i="2" s="1"/>
  <c r="V90" i="2" a="1"/>
  <c r="V90" i="2" s="1"/>
  <c r="V82" i="2" a="1"/>
  <c r="V82" i="2" s="1"/>
  <c r="V59" i="2" a="1"/>
  <c r="V59" i="2" s="1"/>
  <c r="V44" i="2" a="1"/>
  <c r="V44" i="2" s="1"/>
  <c r="Q44" i="2" s="1" a="1"/>
  <c r="Q44" i="2" s="1"/>
  <c r="V27" i="2" a="1"/>
  <c r="V27" i="2" s="1"/>
  <c r="V9" i="2" a="1"/>
  <c r="V9" i="2" s="1"/>
  <c r="Y170" i="2" a="1"/>
  <c r="Y170" i="2" s="1"/>
  <c r="Y146" i="2" a="1"/>
  <c r="Y146" i="2" s="1"/>
  <c r="Y123" i="2" a="1"/>
  <c r="Y123" i="2" s="1"/>
  <c r="Y100" i="2" a="1"/>
  <c r="Y100" i="2" s="1"/>
  <c r="Y79" i="2" a="1"/>
  <c r="Y79" i="2" s="1"/>
  <c r="Y56" i="2" a="1"/>
  <c r="Y56" i="2" s="1"/>
  <c r="Y36" i="2" a="1"/>
  <c r="Y36" i="2" s="1"/>
  <c r="Y12" i="2" a="1"/>
  <c r="Y12" i="2" s="1"/>
  <c r="Z198" i="2" a="1"/>
  <c r="Z198" i="2" s="1"/>
  <c r="Z158" i="2" a="1"/>
  <c r="Z158" i="2" s="1"/>
  <c r="Z134" i="2" a="1"/>
  <c r="Z134" i="2" s="1"/>
  <c r="Z90" i="2" a="1"/>
  <c r="Z90" i="2" s="1"/>
  <c r="Z64" i="2" a="1"/>
  <c r="Z64" i="2" s="1"/>
  <c r="Z13" i="2" a="1"/>
  <c r="Z13" i="2" s="1"/>
  <c r="Z208" i="2" a="1"/>
  <c r="Z208" i="2" s="1"/>
  <c r="Y208" i="2" a="1"/>
  <c r="Y208" i="2" s="1"/>
  <c r="Z196" i="2" a="1"/>
  <c r="Z196" i="2" s="1"/>
  <c r="Y196" i="2" a="1"/>
  <c r="Y196" i="2" s="1"/>
  <c r="Z190" i="2" a="1"/>
  <c r="Z190" i="2" s="1"/>
  <c r="Y190" i="2" a="1"/>
  <c r="Y190" i="2" s="1"/>
  <c r="Z179" i="2" a="1"/>
  <c r="Z179" i="2" s="1"/>
  <c r="Y179" i="2" a="1"/>
  <c r="Y179" i="2" s="1"/>
  <c r="Z168" i="2" a="1"/>
  <c r="Z168" i="2" s="1"/>
  <c r="Y168" i="2" a="1"/>
  <c r="Y168" i="2" s="1"/>
  <c r="Z156" i="2" a="1"/>
  <c r="Z156" i="2" s="1"/>
  <c r="Y156" i="2" a="1"/>
  <c r="Y156" i="2" s="1"/>
  <c r="Z144" i="2" a="1"/>
  <c r="Z144" i="2" s="1"/>
  <c r="Y144" i="2" a="1"/>
  <c r="Y144" i="2" s="1"/>
  <c r="Z133" i="2" a="1"/>
  <c r="Z133" i="2" s="1"/>
  <c r="Y133" i="2" a="1"/>
  <c r="Y133" i="2" s="1"/>
  <c r="Z121" i="2" a="1"/>
  <c r="Z121" i="2" s="1"/>
  <c r="Y121" i="2" a="1"/>
  <c r="Y121" i="2" s="1"/>
  <c r="Z110" i="2" a="1"/>
  <c r="Z110" i="2" s="1"/>
  <c r="Y110" i="2" a="1"/>
  <c r="Y110" i="2" s="1"/>
  <c r="Z98" i="2" a="1"/>
  <c r="Z98" i="2" s="1"/>
  <c r="Y98" i="2" a="1"/>
  <c r="Y98" i="2" s="1"/>
  <c r="Z88" i="2" a="1"/>
  <c r="Z88" i="2" s="1"/>
  <c r="Y88" i="2" a="1"/>
  <c r="Y88" i="2" s="1"/>
  <c r="Z76" i="2" a="1"/>
  <c r="Z76" i="2" s="1"/>
  <c r="Y76" i="2" a="1"/>
  <c r="Y76" i="2" s="1"/>
  <c r="Z65" i="2" a="1"/>
  <c r="Z65" i="2" s="1"/>
  <c r="Y65" i="2" a="1"/>
  <c r="Y65" i="2" s="1"/>
  <c r="Z45" i="2" a="1"/>
  <c r="Z45" i="2" s="1"/>
  <c r="Y45" i="2" a="1"/>
  <c r="Y45" i="2" s="1"/>
  <c r="Z34" i="2" a="1"/>
  <c r="Z34" i="2" s="1"/>
  <c r="Y34" i="2" a="1"/>
  <c r="Y34" i="2" s="1"/>
  <c r="Z22" i="2" a="1"/>
  <c r="Z22" i="2" s="1"/>
  <c r="Y22" i="2" a="1"/>
  <c r="Y22" i="2" s="1"/>
  <c r="V22" i="2" a="1"/>
  <c r="V22" i="2" s="1"/>
  <c r="Z10" i="2" a="1"/>
  <c r="Z10" i="2" s="1"/>
  <c r="Y10" i="2" a="1"/>
  <c r="Y10" i="2" s="1"/>
  <c r="V207" i="2" a="1"/>
  <c r="V207" i="2" s="1"/>
  <c r="V197" i="2" a="1"/>
  <c r="V197" i="2" s="1"/>
  <c r="V183" i="2" a="1"/>
  <c r="V183" i="2" s="1"/>
  <c r="V174" i="2" a="1"/>
  <c r="V174" i="2" s="1"/>
  <c r="V143" i="2" a="1"/>
  <c r="V143" i="2" s="1"/>
  <c r="V124" i="2" a="1"/>
  <c r="V124" i="2" s="1"/>
  <c r="Q124" i="2" s="1" a="1"/>
  <c r="Q124" i="2" s="1"/>
  <c r="V115" i="2" a="1"/>
  <c r="V115" i="2" s="1"/>
  <c r="V96" i="2" a="1"/>
  <c r="V96" i="2" s="1"/>
  <c r="V81" i="2" a="1"/>
  <c r="V81" i="2" s="1"/>
  <c r="V57" i="2" a="1"/>
  <c r="V57" i="2" s="1"/>
  <c r="V25" i="2" a="1"/>
  <c r="V25" i="2" s="1"/>
  <c r="Y207" i="2" a="1"/>
  <c r="Y207" i="2" s="1"/>
  <c r="Y189" i="2" a="1"/>
  <c r="Y189" i="2" s="1"/>
  <c r="Y167" i="2" a="1"/>
  <c r="Y167" i="2" s="1"/>
  <c r="Y143" i="2" a="1"/>
  <c r="Y143" i="2" s="1"/>
  <c r="Y120" i="2" a="1"/>
  <c r="Y120" i="2" s="1"/>
  <c r="Y97" i="2" a="1"/>
  <c r="Y97" i="2" s="1"/>
  <c r="Y75" i="2" a="1"/>
  <c r="Y75" i="2" s="1"/>
  <c r="Y33" i="2" a="1"/>
  <c r="Y33" i="2" s="1"/>
  <c r="Y9" i="2" a="1"/>
  <c r="Y9" i="2" s="1"/>
  <c r="Z195" i="2" a="1"/>
  <c r="Z195" i="2" s="1"/>
  <c r="Z155" i="2" a="1"/>
  <c r="Z155" i="2" s="1"/>
  <c r="Z132" i="2" a="1"/>
  <c r="Z132" i="2" s="1"/>
  <c r="Z109" i="2" a="1"/>
  <c r="Z109" i="2" s="1"/>
  <c r="Z63" i="2" a="1"/>
  <c r="Z63" i="2" s="1"/>
  <c r="Z38" i="2" a="1"/>
  <c r="Z38" i="2" s="1"/>
  <c r="V54" i="2" a="1"/>
  <c r="V54" i="2" s="1"/>
  <c r="V21" i="2" a="1"/>
  <c r="V21" i="2" s="1"/>
  <c r="V206" i="2" a="1"/>
  <c r="V206" i="2" s="1"/>
  <c r="V196" i="2" a="1"/>
  <c r="V196" i="2" s="1"/>
  <c r="V173" i="2" a="1"/>
  <c r="V173" i="2" s="1"/>
  <c r="V163" i="2" a="1"/>
  <c r="V163" i="2" s="1"/>
  <c r="V142" i="2" a="1"/>
  <c r="V142" i="2" s="1"/>
  <c r="V133" i="2" a="1"/>
  <c r="V133" i="2" s="1"/>
  <c r="V123" i="2" a="1"/>
  <c r="V123" i="2" s="1"/>
  <c r="V114" i="2" a="1"/>
  <c r="V114" i="2" s="1"/>
  <c r="V105" i="2" a="1"/>
  <c r="V105" i="2" s="1"/>
  <c r="V89" i="2" a="1"/>
  <c r="V89" i="2" s="1"/>
  <c r="V56" i="2" a="1"/>
  <c r="V56" i="2" s="1"/>
  <c r="V24" i="2" a="1"/>
  <c r="V24" i="2" s="1"/>
  <c r="Y206" i="2" a="1"/>
  <c r="Y206" i="2" s="1"/>
  <c r="Y188" i="2" a="1"/>
  <c r="Y188" i="2" s="1"/>
  <c r="Y166" i="2" a="1"/>
  <c r="Y166" i="2" s="1"/>
  <c r="Y142" i="2" a="1"/>
  <c r="Y142" i="2" s="1"/>
  <c r="Y119" i="2" a="1"/>
  <c r="Y119" i="2" s="1"/>
  <c r="Y96" i="2" a="1"/>
  <c r="Y96" i="2" s="1"/>
  <c r="Y74" i="2" a="1"/>
  <c r="Y74" i="2" s="1"/>
  <c r="Y32" i="2" a="1"/>
  <c r="Y32" i="2" s="1"/>
  <c r="Z178" i="2" a="1"/>
  <c r="Z178" i="2" s="1"/>
  <c r="Z154" i="2" a="1"/>
  <c r="Z154" i="2" s="1"/>
  <c r="Z131" i="2" a="1"/>
  <c r="Z131" i="2" s="1"/>
  <c r="Z108" i="2" a="1"/>
  <c r="Z108" i="2" s="1"/>
  <c r="Z87" i="2" a="1"/>
  <c r="Z87" i="2" s="1"/>
  <c r="Z37" i="2" a="1"/>
  <c r="Z37" i="2" s="1"/>
  <c r="Z9" i="2" a="1"/>
  <c r="Z9" i="2" s="1"/>
  <c r="AA43" i="2" a="1"/>
  <c r="AA43" i="2" s="1"/>
  <c r="V20" i="2" a="1"/>
  <c r="V20" i="2" s="1"/>
  <c r="V8" i="2" a="1"/>
  <c r="V8" i="2" s="1"/>
  <c r="V195" i="2" a="1"/>
  <c r="V195" i="2" s="1"/>
  <c r="V182" i="2" a="1"/>
  <c r="V182" i="2" s="1"/>
  <c r="V172" i="2" a="1"/>
  <c r="V172" i="2" s="1"/>
  <c r="V162" i="2" a="1"/>
  <c r="V162" i="2" s="1"/>
  <c r="V132" i="2" a="1"/>
  <c r="V132" i="2" s="1"/>
  <c r="V122" i="2" a="1"/>
  <c r="V122" i="2" s="1"/>
  <c r="V104" i="2" a="1"/>
  <c r="V104" i="2" s="1"/>
  <c r="V88" i="2" a="1"/>
  <c r="V88" i="2" s="1"/>
  <c r="V80" i="2" a="1"/>
  <c r="V80" i="2" s="1"/>
  <c r="V70" i="2" a="1"/>
  <c r="V70" i="2" s="1"/>
  <c r="Z58" i="2" a="1"/>
  <c r="Z58" i="2" s="1"/>
  <c r="Z33" i="2" a="1"/>
  <c r="Z33" i="2" s="1"/>
  <c r="Z8" i="2" a="1"/>
  <c r="Z8" i="2" s="1"/>
  <c r="AC198" i="2" a="1"/>
  <c r="AC198" i="2" s="1"/>
  <c r="AC181" i="2" a="1"/>
  <c r="AC181" i="2" s="1"/>
  <c r="AD205" i="2" a="1"/>
  <c r="AD205" i="2" s="1"/>
  <c r="W198" i="2" a="1"/>
  <c r="W198" i="2" s="1"/>
  <c r="W134" i="2" a="1"/>
  <c r="W134" i="2" s="1"/>
  <c r="W67" i="2" a="1"/>
  <c r="W67" i="2" s="1"/>
  <c r="AC205" i="2" a="1"/>
  <c r="AC205" i="2" s="1"/>
  <c r="AE170" i="2" a="1"/>
  <c r="AE170" i="2" s="1"/>
  <c r="AE100" i="2" a="1"/>
  <c r="AE100" i="2" s="1"/>
  <c r="AE36" i="2" a="1"/>
  <c r="AE36" i="2" s="1"/>
  <c r="AD181" i="2" a="1"/>
  <c r="AD181" i="2" s="1"/>
  <c r="AD112" i="2" a="1"/>
  <c r="AD112" i="2" s="1"/>
  <c r="AD47" i="2" a="1"/>
  <c r="AD47" i="2" s="1"/>
  <c r="AE202" i="2" a="1"/>
  <c r="AE202" i="2" s="1"/>
  <c r="AD150" i="2" a="1"/>
  <c r="AD150" i="2" s="1"/>
  <c r="W123" i="2" a="1"/>
  <c r="W123" i="2" s="1"/>
  <c r="W56" i="2" a="1"/>
  <c r="W56" i="2" s="1"/>
  <c r="AC146" i="2" a="1"/>
  <c r="AC146" i="2" s="1"/>
  <c r="AC112" i="2" a="1"/>
  <c r="AC112" i="2" s="1"/>
  <c r="AC79" i="2" a="1"/>
  <c r="AC79" i="2" s="1"/>
  <c r="AC47" i="2" a="1"/>
  <c r="AC47" i="2" s="1"/>
  <c r="AC12" i="2" a="1"/>
  <c r="AC12" i="2" s="1"/>
  <c r="AE90" i="2" a="1"/>
  <c r="AE90" i="2" s="1"/>
  <c r="AE24" i="2" a="1"/>
  <c r="AE24" i="2" s="1"/>
  <c r="AD170" i="2" a="1"/>
  <c r="AD170" i="2" s="1"/>
  <c r="AD100" i="2" a="1"/>
  <c r="AD100" i="2" s="1"/>
  <c r="AD36" i="2" a="1"/>
  <c r="AD36" i="2" s="1"/>
  <c r="W181" i="2" a="1"/>
  <c r="W181" i="2" s="1"/>
  <c r="W112" i="2" a="1"/>
  <c r="W112" i="2" s="1"/>
  <c r="W47" i="2" a="1"/>
  <c r="W47" i="2" s="1"/>
  <c r="AE146" i="2" a="1"/>
  <c r="AE146" i="2" s="1"/>
  <c r="AE79" i="2" a="1"/>
  <c r="AE79" i="2" s="1"/>
  <c r="AE12" i="2" a="1"/>
  <c r="AE12" i="2" s="1"/>
  <c r="AD158" i="2" a="1"/>
  <c r="AD158" i="2" s="1"/>
  <c r="AD90" i="2" a="1"/>
  <c r="AD90" i="2" s="1"/>
  <c r="AD24" i="2" a="1"/>
  <c r="AD24" i="2" s="1"/>
  <c r="AE181" i="2" a="1"/>
  <c r="AE181" i="2" s="1"/>
  <c r="AC170" i="2" a="1"/>
  <c r="AC170" i="2" s="1"/>
  <c r="AC134" i="2" a="1"/>
  <c r="AC134" i="2" s="1"/>
  <c r="AC100" i="2" a="1"/>
  <c r="AC100" i="2" s="1"/>
  <c r="AC67" i="2" a="1"/>
  <c r="AC67" i="2" s="1"/>
  <c r="AC36" i="2" a="1"/>
  <c r="AC36" i="2" s="1"/>
  <c r="AE198" i="2" a="1"/>
  <c r="AE198" i="2" s="1"/>
  <c r="AE134" i="2" a="1"/>
  <c r="AE134" i="2" s="1"/>
  <c r="AE67" i="2" a="1"/>
  <c r="AE67" i="2" s="1"/>
  <c r="AD146" i="2" a="1"/>
  <c r="AD146" i="2" s="1"/>
  <c r="AD79" i="2" a="1"/>
  <c r="AD79" i="2" s="1"/>
  <c r="AD12" i="2" a="1"/>
  <c r="AD12" i="2" s="1"/>
  <c r="AE174" i="2" a="1"/>
  <c r="AE174" i="2" s="1"/>
  <c r="AD184" i="2" a="1"/>
  <c r="AD184" i="2" s="1"/>
  <c r="W100" i="2" a="1"/>
  <c r="W100" i="2" s="1"/>
  <c r="W158" i="2" a="1"/>
  <c r="W158" i="2" s="1"/>
  <c r="W90" i="2" a="1"/>
  <c r="W90" i="2" s="1"/>
  <c r="W24" i="2" a="1"/>
  <c r="W24" i="2" s="1"/>
  <c r="AD198" i="2" a="1"/>
  <c r="AD198" i="2" s="1"/>
  <c r="AD134" i="2" a="1"/>
  <c r="AD134" i="2" s="1"/>
  <c r="AD67" i="2" a="1"/>
  <c r="AD67" i="2" s="1"/>
  <c r="AD174" i="2" a="1"/>
  <c r="AD174" i="2" s="1"/>
  <c r="AA145" i="2" a="1"/>
  <c r="AA145" i="2" s="1"/>
  <c r="AA85" i="2" a="1"/>
  <c r="AA85" i="2" s="1"/>
  <c r="AA92" i="2" a="1"/>
  <c r="AA92" i="2" s="1"/>
  <c r="AA38" i="2" a="1"/>
  <c r="AA38" i="2" s="1"/>
  <c r="AA151" i="2" a="1"/>
  <c r="AA151" i="2" s="1"/>
  <c r="AA94" i="2" a="1"/>
  <c r="AA94" i="2" s="1"/>
  <c r="AA169" i="2" a="1"/>
  <c r="AA169" i="2" s="1"/>
  <c r="AA18" i="2" a="1"/>
  <c r="AA18" i="2" s="1"/>
  <c r="AA34" i="2" a="1"/>
  <c r="AA34" i="2" s="1"/>
  <c r="AA207" i="2" a="1"/>
  <c r="AA207" i="2" s="1"/>
  <c r="AA117" i="2" a="1"/>
  <c r="AA117" i="2" s="1"/>
  <c r="AA131" i="2" a="1"/>
  <c r="AA131" i="2" s="1"/>
  <c r="AA90" i="2" a="1"/>
  <c r="AA90" i="2" s="1"/>
  <c r="AA57" i="2" a="1"/>
  <c r="AA57" i="2" s="1"/>
  <c r="AA97" i="2" a="1"/>
  <c r="AA97" i="2" s="1"/>
  <c r="AA101" i="2" a="1"/>
  <c r="AA101" i="2" s="1"/>
  <c r="AA161" i="2" a="1"/>
  <c r="AA161" i="2" s="1"/>
  <c r="AA102" i="2" a="1"/>
  <c r="AA102" i="2" s="1"/>
  <c r="AA36" i="2" a="1"/>
  <c r="AA36" i="2" s="1"/>
  <c r="AA124" i="2" a="1"/>
  <c r="AA124" i="2" s="1"/>
  <c r="AA47" i="2" a="1"/>
  <c r="AA47" i="2" s="1"/>
  <c r="AA159" i="2" a="1"/>
  <c r="AA159" i="2" s="1"/>
  <c r="AA87" i="2" a="1"/>
  <c r="AA87" i="2" s="1"/>
  <c r="AA50" i="2" a="1"/>
  <c r="AA50" i="2" s="1"/>
  <c r="AA133" i="2" a="1"/>
  <c r="AA133" i="2" s="1"/>
  <c r="AA45" i="2" a="1"/>
  <c r="AA45" i="2" s="1"/>
  <c r="AA195" i="2" a="1"/>
  <c r="AA195" i="2" s="1"/>
  <c r="AA95" i="2" a="1"/>
  <c r="AA95" i="2" s="1"/>
  <c r="AA74" i="2" a="1"/>
  <c r="AA74" i="2" s="1"/>
  <c r="AA78" i="2" a="1"/>
  <c r="AA78" i="2" s="1"/>
  <c r="AA186" i="2" a="1"/>
  <c r="AA186" i="2" s="1"/>
  <c r="AA180" i="2" a="1"/>
  <c r="AA180" i="2" s="1"/>
  <c r="AA109" i="2" a="1"/>
  <c r="AA109" i="2" s="1"/>
  <c r="AA26" i="2" a="1"/>
  <c r="AA26" i="2" s="1"/>
  <c r="AA112" i="2" a="1"/>
  <c r="AA112" i="2" s="1"/>
  <c r="AA104" i="2" a="1"/>
  <c r="AA104" i="2" s="1"/>
  <c r="AA173" i="2" a="1"/>
  <c r="AA173" i="2" s="1"/>
  <c r="AA75" i="2" a="1"/>
  <c r="AA75" i="2" s="1"/>
  <c r="AA79" i="2" a="1"/>
  <c r="AA79" i="2" s="1"/>
  <c r="AA40" i="2" a="1"/>
  <c r="AA40" i="2" s="1"/>
  <c r="AA118" i="2" a="1"/>
  <c r="AA118" i="2" s="1"/>
  <c r="AA37" i="2" a="1"/>
  <c r="AA37" i="2" s="1"/>
  <c r="AA103" i="2" a="1"/>
  <c r="AA103" i="2" s="1"/>
  <c r="AA205" i="2" a="1"/>
  <c r="AA205" i="2" s="1"/>
  <c r="AA63" i="2" a="1"/>
  <c r="AA63" i="2" s="1"/>
  <c r="AA60" i="2" a="1"/>
  <c r="AA60" i="2" s="1"/>
  <c r="AA127" i="2" a="1"/>
  <c r="AA127" i="2" s="1"/>
  <c r="AA139" i="2" a="1"/>
  <c r="AA139" i="2" s="1"/>
  <c r="AA167" i="2" a="1"/>
  <c r="AA167" i="2" s="1"/>
  <c r="AA105" i="2" a="1"/>
  <c r="AA105" i="2" s="1"/>
  <c r="AA203" i="2" a="1"/>
  <c r="AA203" i="2" s="1"/>
  <c r="AA164" i="2" a="1"/>
  <c r="AA164" i="2" s="1"/>
  <c r="AA70" i="2" a="1"/>
  <c r="AA70" i="2" s="1"/>
  <c r="AA201" i="2" a="1"/>
  <c r="AA201" i="2" s="1"/>
  <c r="AA49" i="2" a="1"/>
  <c r="AA49" i="2" s="1"/>
  <c r="AA137" i="2" a="1"/>
  <c r="AA137" i="2" s="1"/>
  <c r="AA149" i="2" a="1"/>
  <c r="AA149" i="2" s="1"/>
  <c r="AA157" i="2" a="1"/>
  <c r="AA157" i="2" s="1"/>
  <c r="AA209" i="2" a="1"/>
  <c r="AA209" i="2" s="1"/>
  <c r="AA120" i="2" a="1"/>
  <c r="AA120" i="2" s="1"/>
  <c r="AA204" i="2" a="1"/>
  <c r="AA204" i="2" s="1"/>
  <c r="AA152" i="2" a="1"/>
  <c r="AA152" i="2" s="1"/>
  <c r="AA24" i="2" a="1"/>
  <c r="AA24" i="2" s="1"/>
  <c r="AA56" i="2" a="1"/>
  <c r="AA56" i="2" s="1"/>
  <c r="AA86" i="2" a="1"/>
  <c r="AA86" i="2" s="1"/>
  <c r="AA115" i="2" a="1"/>
  <c r="AA115" i="2" s="1"/>
  <c r="AA182" i="2" a="1"/>
  <c r="AA182" i="2" s="1"/>
  <c r="AA123" i="2" a="1"/>
  <c r="AA123" i="2" s="1"/>
  <c r="AA55" i="2" a="1"/>
  <c r="AA55" i="2" s="1"/>
  <c r="AA114" i="2" a="1"/>
  <c r="AA114" i="2" s="1"/>
  <c r="AA52" i="2" a="1"/>
  <c r="AA52" i="2" s="1"/>
  <c r="AA91" i="2" a="1"/>
  <c r="AA91" i="2" s="1"/>
  <c r="AA116" i="2" a="1"/>
  <c r="AA116" i="2" s="1"/>
  <c r="AA125" i="2" a="1"/>
  <c r="AA125" i="2" s="1"/>
  <c r="AA27" i="2" a="1"/>
  <c r="AA27" i="2" s="1"/>
  <c r="AA59" i="2" a="1"/>
  <c r="AA59" i="2" s="1"/>
  <c r="AA147" i="2" a="1"/>
  <c r="AA147" i="2" s="1"/>
  <c r="AA111" i="2" a="1"/>
  <c r="AA111" i="2" s="1"/>
  <c r="AA14" i="2" a="1"/>
  <c r="AA14" i="2" s="1"/>
  <c r="AA160" i="2" a="1"/>
  <c r="AA160" i="2" s="1"/>
  <c r="AA178" i="2" a="1"/>
  <c r="AA178" i="2" s="1"/>
  <c r="AA162" i="2" a="1"/>
  <c r="AA162" i="2" s="1"/>
  <c r="AA136" i="2" a="1"/>
  <c r="AA136" i="2" s="1"/>
  <c r="AA2" i="2" a="1"/>
  <c r="AA2" i="2" s="1"/>
  <c r="AA181" i="2" a="1"/>
  <c r="AA181" i="2" s="1"/>
  <c r="AA66" i="2" a="1"/>
  <c r="AA66" i="2" s="1"/>
  <c r="AA41" i="2" a="1"/>
  <c r="AA41" i="2" s="1"/>
  <c r="AA96" i="2" a="1"/>
  <c r="AA96" i="2" s="1"/>
  <c r="AA172" i="2" a="1"/>
  <c r="AA172" i="2" s="1"/>
  <c r="AA175" i="2" a="1"/>
  <c r="AA175" i="2" s="1"/>
  <c r="AA4" i="2" a="1"/>
  <c r="AA4" i="2" s="1"/>
  <c r="AA54" i="2" a="1"/>
  <c r="AA54" i="2" s="1"/>
  <c r="AA132" i="2" a="1"/>
  <c r="AA132" i="2" s="1"/>
  <c r="AA191" i="2" a="1"/>
  <c r="AA191" i="2" s="1"/>
  <c r="AA71" i="2" a="1"/>
  <c r="AA71" i="2" s="1"/>
  <c r="AA72" i="2" a="1"/>
  <c r="AA72" i="2" s="1"/>
  <c r="AA143" i="2" a="1"/>
  <c r="AA143" i="2" s="1"/>
  <c r="AA113" i="2" a="1"/>
  <c r="AA113" i="2" s="1"/>
  <c r="AA23" i="2" a="1"/>
  <c r="AA23" i="2" s="1"/>
  <c r="AA183" i="2" a="1"/>
  <c r="AA183" i="2" s="1"/>
  <c r="AA39" i="2" a="1"/>
  <c r="AA39" i="2" s="1"/>
  <c r="AA122" i="2" a="1"/>
  <c r="AA122" i="2" s="1"/>
  <c r="AA206" i="2" a="1"/>
  <c r="AA206" i="2" s="1"/>
  <c r="AA88" i="2" a="1"/>
  <c r="AA88" i="2" s="1"/>
  <c r="AA189" i="2" a="1"/>
  <c r="AA189" i="2" s="1"/>
  <c r="AA65" i="2" a="1"/>
  <c r="AA65" i="2" s="1"/>
  <c r="AA135" i="2" a="1"/>
  <c r="AA135" i="2" s="1"/>
  <c r="AA5" i="2" a="1"/>
  <c r="AA5" i="2" s="1"/>
  <c r="AA16" i="2" a="1"/>
  <c r="AA16" i="2" s="1"/>
  <c r="AA64" i="2" a="1"/>
  <c r="AA64" i="2" s="1"/>
  <c r="AA134" i="2" a="1"/>
  <c r="AA134" i="2" s="1"/>
  <c r="AA129" i="2" a="1"/>
  <c r="AA129" i="2" s="1"/>
  <c r="AA141" i="2" a="1"/>
  <c r="AA141" i="2" s="1"/>
  <c r="AA30" i="2" a="1"/>
  <c r="AA30" i="2" s="1"/>
  <c r="AA190" i="2" a="1"/>
  <c r="AA190" i="2" s="1"/>
  <c r="AA51" i="2" a="1"/>
  <c r="AA51" i="2" s="1"/>
  <c r="AA35" i="2" a="1"/>
  <c r="AA35" i="2" s="1"/>
  <c r="AA31" i="2" a="1"/>
  <c r="AA31" i="2" s="1"/>
  <c r="AA73" i="2" a="1"/>
  <c r="AA73" i="2" s="1"/>
  <c r="AA199" i="2" a="1"/>
  <c r="AA199" i="2" s="1"/>
  <c r="AA98" i="2" a="1"/>
  <c r="AA98" i="2" s="1"/>
  <c r="AA100" i="2" a="1"/>
  <c r="AA100" i="2" s="1"/>
  <c r="AA198" i="2" a="1"/>
  <c r="AA198" i="2" s="1"/>
  <c r="AA168" i="2" a="1"/>
  <c r="AA168" i="2" s="1"/>
  <c r="AA7" i="2" a="1"/>
  <c r="AA7" i="2" s="1"/>
  <c r="AA165" i="2" a="1"/>
  <c r="AA165" i="2" s="1"/>
  <c r="AA33" i="2" a="1"/>
  <c r="AA33" i="2" s="1"/>
  <c r="AA80" i="2" a="1"/>
  <c r="AA80" i="2" s="1"/>
  <c r="AA154" i="2" a="1"/>
  <c r="AA154" i="2" s="1"/>
  <c r="AA107" i="2" a="1"/>
  <c r="AA107" i="2" s="1"/>
  <c r="AA158" i="2" a="1"/>
  <c r="AA158" i="2" s="1"/>
  <c r="AA108" i="2" a="1"/>
  <c r="AA108" i="2" s="1"/>
  <c r="AA58" i="2" a="1"/>
  <c r="AA58" i="2" s="1"/>
  <c r="AA20" i="2" a="1"/>
  <c r="AA20" i="2" s="1"/>
  <c r="AA144" i="2" a="1"/>
  <c r="AA144" i="2" s="1"/>
  <c r="AA188" i="2" a="1"/>
  <c r="AA188" i="2" s="1"/>
  <c r="AA119" i="2" a="1"/>
  <c r="AA119" i="2" s="1"/>
  <c r="AA9" i="2" a="1"/>
  <c r="AA9" i="2" s="1"/>
  <c r="AA155" i="2" a="1"/>
  <c r="AA155" i="2" s="1"/>
  <c r="AA163" i="2" a="1"/>
  <c r="AA163" i="2" s="1"/>
  <c r="AA21" i="2" a="1"/>
  <c r="AA21" i="2" s="1"/>
  <c r="AA83" i="2" a="1"/>
  <c r="AA83" i="2" s="1"/>
  <c r="AA93" i="2" a="1"/>
  <c r="AA93" i="2" s="1"/>
  <c r="AA174" i="2" a="1"/>
  <c r="AA174" i="2" s="1"/>
  <c r="AA171" i="2" a="1"/>
  <c r="AA171" i="2" s="1"/>
  <c r="AA29" i="2" a="1"/>
  <c r="AA29" i="2" s="1"/>
  <c r="AA82" i="2" a="1"/>
  <c r="AA82" i="2" s="1"/>
  <c r="AA19" i="2" a="1"/>
  <c r="AA19" i="2" s="1"/>
  <c r="AA3" i="2" a="1"/>
  <c r="AA3" i="2" s="1"/>
  <c r="AA148" i="2" a="1"/>
  <c r="AA148" i="2" s="1"/>
  <c r="AA67" i="2" a="1"/>
  <c r="AA67" i="2" s="1"/>
  <c r="AA84" i="2" a="1"/>
  <c r="AA84" i="2" s="1"/>
  <c r="AA25" i="2" a="1"/>
  <c r="AA25" i="2" s="1"/>
  <c r="AA177" i="2" a="1"/>
  <c r="AA177" i="2" s="1"/>
  <c r="AA138" i="2" a="1"/>
  <c r="AA138" i="2" s="1"/>
  <c r="AA6" i="2" a="1"/>
  <c r="AA6" i="2" s="1"/>
  <c r="AA10" i="2" a="1"/>
  <c r="AA10" i="2" s="1"/>
  <c r="AA187" i="2" a="1"/>
  <c r="AA187" i="2" s="1"/>
  <c r="AA17" i="2" a="1"/>
  <c r="AA17" i="2" s="1"/>
  <c r="AA194" i="2" a="1"/>
  <c r="AA194" i="2" s="1"/>
  <c r="AA179" i="2" a="1"/>
  <c r="AA179" i="2" s="1"/>
  <c r="AA126" i="2" a="1"/>
  <c r="AA126" i="2" s="1"/>
  <c r="AA13" i="2" a="1"/>
  <c r="AA13" i="2" s="1"/>
  <c r="AA146" i="2" a="1"/>
  <c r="AA146" i="2" s="1"/>
  <c r="AA193" i="2" a="1"/>
  <c r="AA193" i="2" s="1"/>
  <c r="AA121" i="2" a="1"/>
  <c r="AA121" i="2" s="1"/>
  <c r="AA81" i="2" a="1"/>
  <c r="AA81" i="2" s="1"/>
  <c r="AA99" i="2" a="1"/>
  <c r="AA99" i="2" s="1"/>
  <c r="AA142" i="2" a="1"/>
  <c r="AA142" i="2" s="1"/>
  <c r="AA176" i="2" a="1"/>
  <c r="AA176" i="2" s="1"/>
  <c r="AA192" i="2" a="1"/>
  <c r="AA192" i="2" s="1"/>
  <c r="AA15" i="2" a="1"/>
  <c r="AA15" i="2" s="1"/>
  <c r="AA32" i="2" a="1"/>
  <c r="AA32" i="2" s="1"/>
  <c r="AA77" i="2" a="1"/>
  <c r="AA77" i="2" s="1"/>
  <c r="AA46" i="2" a="1"/>
  <c r="AA46" i="2" s="1"/>
  <c r="AA202" i="2" a="1"/>
  <c r="AA202" i="2" s="1"/>
  <c r="AA62" i="2" a="1"/>
  <c r="AA62" i="2" s="1"/>
  <c r="AA89" i="2" a="1"/>
  <c r="AA89" i="2" s="1"/>
  <c r="AA28" i="2" a="1"/>
  <c r="AA28" i="2" s="1"/>
  <c r="AA130" i="2" a="1"/>
  <c r="AA130" i="2" s="1"/>
  <c r="AA150" i="2" a="1"/>
  <c r="AA150" i="2" s="1"/>
  <c r="AA69" i="2" a="1"/>
  <c r="AA69" i="2" s="1"/>
  <c r="AA110" i="2" a="1"/>
  <c r="AA110" i="2" s="1"/>
  <c r="AA184" i="2" a="1"/>
  <c r="AA184" i="2" s="1"/>
  <c r="AA200" i="2" a="1"/>
  <c r="AA200" i="2" s="1"/>
  <c r="AA140" i="2" a="1"/>
  <c r="AA140" i="2" s="1"/>
  <c r="AA76" i="2" a="1"/>
  <c r="AA76" i="2" s="1"/>
  <c r="AA12" i="2" a="1"/>
  <c r="AA12" i="2" s="1"/>
  <c r="AA128" i="2" a="1"/>
  <c r="AA128" i="2" s="1"/>
  <c r="AA68" i="2" a="1"/>
  <c r="AA68" i="2" s="1"/>
  <c r="AA61" i="2" a="1"/>
  <c r="AA61" i="2" s="1"/>
  <c r="AA11" i="2" a="1"/>
  <c r="AA11" i="2" s="1"/>
  <c r="AA156" i="2" a="1"/>
  <c r="AA156" i="2" s="1"/>
  <c r="AA196" i="2" a="1"/>
  <c r="AA196" i="2" s="1"/>
  <c r="AA185" i="2" a="1"/>
  <c r="AA185" i="2" s="1"/>
  <c r="AA153" i="2" a="1"/>
  <c r="AA153" i="2" s="1"/>
  <c r="AA22" i="2" a="1"/>
  <c r="AA22" i="2" s="1"/>
  <c r="AA208" i="2" a="1"/>
  <c r="AA208" i="2" s="1"/>
  <c r="AA48" i="2" a="1"/>
  <c r="AA48" i="2" s="1"/>
  <c r="AA8" i="2" a="1"/>
  <c r="AA8" i="2" s="1"/>
  <c r="AA44" i="2" a="1"/>
  <c r="AA44" i="2" s="1"/>
  <c r="AA197" i="2" a="1"/>
  <c r="AA197" i="2" s="1"/>
  <c r="AB210" i="2"/>
  <c r="AF210" i="2" l="1"/>
  <c r="Q91" i="2" a="1"/>
  <c r="Q91" i="2" s="1"/>
  <c r="Q74" i="2" a="1"/>
  <c r="Q74" i="2" s="1"/>
  <c r="Q143" i="2" a="1"/>
  <c r="Q143" i="2" s="1"/>
  <c r="Q98" i="2" a="1"/>
  <c r="Q98" i="2" s="1"/>
  <c r="AD53" i="2" a="1"/>
  <c r="AD53" i="2" s="1"/>
  <c r="AD210" i="2" s="1"/>
  <c r="AG53" i="2" a="1"/>
  <c r="AG53" i="2" s="1"/>
  <c r="Q103" i="2" a="1"/>
  <c r="Q103" i="2" s="1"/>
  <c r="Q93" i="2" a="1"/>
  <c r="Q93" i="2" s="1"/>
  <c r="Q111" i="2" a="1"/>
  <c r="Q111" i="2" s="1"/>
  <c r="Q150" i="2" a="1"/>
  <c r="Q150" i="2" s="1"/>
  <c r="Q161" i="2" a="1"/>
  <c r="Q161" i="2" s="1"/>
  <c r="Q101" i="2" a="1"/>
  <c r="Q101" i="2" s="1"/>
  <c r="Q7" i="2" a="1"/>
  <c r="Q7" i="2" s="1"/>
  <c r="Q104" i="2" a="1"/>
  <c r="Q104" i="2" s="1"/>
  <c r="Q191" i="2" a="1"/>
  <c r="Q191" i="2" s="1"/>
  <c r="Q20" i="2" a="1"/>
  <c r="Q20" i="2" s="1"/>
  <c r="Q127" i="2" a="1"/>
  <c r="Q127" i="2" s="1"/>
  <c r="Q188" i="2" a="1"/>
  <c r="Q188" i="2" s="1"/>
  <c r="Q43" i="2" a="1"/>
  <c r="Q43" i="2" s="1"/>
  <c r="Q35" i="2" a="1"/>
  <c r="Q35" i="2" s="1"/>
  <c r="Q125" i="2" a="1"/>
  <c r="Q125" i="2" s="1"/>
  <c r="Q154" i="2" a="1"/>
  <c r="Q154" i="2" s="1"/>
  <c r="Q166" i="2" a="1"/>
  <c r="Q166" i="2" s="1"/>
  <c r="Q27" i="2" a="1"/>
  <c r="Q27" i="2" s="1"/>
  <c r="Q54" i="2" a="1"/>
  <c r="Q54" i="2" s="1"/>
  <c r="Q178" i="2" a="1"/>
  <c r="Q178" i="2" s="1"/>
  <c r="Q28" i="2" a="1"/>
  <c r="Q28" i="2" s="1"/>
  <c r="Q13" i="2" a="1"/>
  <c r="Q13" i="2" s="1"/>
  <c r="Q132" i="2" a="1"/>
  <c r="Q132" i="2" s="1"/>
  <c r="Q162" i="2" a="1"/>
  <c r="Q162" i="2" s="1"/>
  <c r="Q172" i="2" a="1"/>
  <c r="Q172" i="2" s="1"/>
  <c r="Q68" i="2" a="1"/>
  <c r="Q68" i="2" s="1"/>
  <c r="Q71" i="2" a="1"/>
  <c r="Q71" i="2" s="1"/>
  <c r="Q113" i="2" a="1"/>
  <c r="Q113" i="2" s="1"/>
  <c r="Q16" i="2" a="1"/>
  <c r="Q16" i="2" s="1"/>
  <c r="Q89" i="2" a="1"/>
  <c r="Q89" i="2" s="1"/>
  <c r="Q135" i="2" a="1"/>
  <c r="Q135" i="2" s="1"/>
  <c r="Q55" i="2" a="1"/>
  <c r="Q55" i="2" s="1"/>
  <c r="Q185" i="2" a="1"/>
  <c r="Q185" i="2" s="1"/>
  <c r="Q66" i="2" a="1"/>
  <c r="Q66" i="2" s="1"/>
  <c r="Q18" i="2" a="1"/>
  <c r="Q18" i="2" s="1"/>
  <c r="Q201" i="2" a="1"/>
  <c r="Q201" i="2" s="1"/>
  <c r="Q51" i="2" a="1"/>
  <c r="Q51" i="2" s="1"/>
  <c r="Q138" i="2" a="1"/>
  <c r="Q138" i="2" s="1"/>
  <c r="Q146" i="2" a="1"/>
  <c r="Q146" i="2" s="1"/>
  <c r="Q189" i="2" a="1"/>
  <c r="Q189" i="2" s="1"/>
  <c r="Q207" i="2" a="1"/>
  <c r="Q207" i="2" s="1"/>
  <c r="Q202" i="2" a="1"/>
  <c r="Q202" i="2" s="1"/>
  <c r="Q167" i="2" a="1"/>
  <c r="Q167" i="2" s="1"/>
  <c r="Q137" i="2" a="1"/>
  <c r="Q137" i="2" s="1"/>
  <c r="Q97" i="2" a="1"/>
  <c r="Q97" i="2" s="1"/>
  <c r="Q21" i="2" a="1"/>
  <c r="Q21" i="2" s="1"/>
  <c r="Q120" i="2" a="1"/>
  <c r="Q120" i="2" s="1"/>
  <c r="Q92" i="2" a="1"/>
  <c r="Q92" i="2" s="1"/>
  <c r="Q171" i="2" a="1"/>
  <c r="Q171" i="2" s="1"/>
  <c r="Q64" i="2" a="1"/>
  <c r="Q64" i="2" s="1"/>
  <c r="Q184" i="2" a="1"/>
  <c r="Q184" i="2" s="1"/>
  <c r="Q40" i="2" a="1"/>
  <c r="Q40" i="2" s="1"/>
  <c r="Q31" i="2" a="1"/>
  <c r="Q31" i="2" s="1"/>
  <c r="Q155" i="2" a="1"/>
  <c r="Q155" i="2" s="1"/>
  <c r="X103" i="2"/>
  <c r="Q142" i="2" a="1"/>
  <c r="Q142" i="2" s="1"/>
  <c r="Q8" i="2" a="1"/>
  <c r="Q8" i="2" s="1"/>
  <c r="Q4" i="2" a="1"/>
  <c r="Q4" i="2" s="1"/>
  <c r="Q37" i="2" a="1"/>
  <c r="Q37" i="2" s="1"/>
  <c r="Q114" i="2" a="1"/>
  <c r="Q114" i="2" s="1"/>
  <c r="Q131" i="2" a="1"/>
  <c r="Q131" i="2" s="1"/>
  <c r="Q22" i="2" a="1"/>
  <c r="Q22" i="2" s="1"/>
  <c r="Q78" i="2" a="1"/>
  <c r="Q78" i="2" s="1"/>
  <c r="X78" i="2"/>
  <c r="Q122" i="2" a="1"/>
  <c r="Q122" i="2" s="1"/>
  <c r="Q108" i="2" a="1"/>
  <c r="Q108" i="2" s="1"/>
  <c r="Q70" i="2" a="1"/>
  <c r="Q70" i="2" s="1"/>
  <c r="Q25" i="2" a="1"/>
  <c r="Q25" i="2" s="1"/>
  <c r="Q59" i="2" a="1"/>
  <c r="Q59" i="2" s="1"/>
  <c r="Q23" i="2" a="1"/>
  <c r="Q23" i="2" s="1"/>
  <c r="Q109" i="2" a="1"/>
  <c r="Q109" i="2" s="1"/>
  <c r="Q57" i="2" a="1"/>
  <c r="Q57" i="2" s="1"/>
  <c r="Q86" i="2" a="1"/>
  <c r="Q86" i="2" s="1"/>
  <c r="Q193" i="2" a="1"/>
  <c r="Q193" i="2" s="1"/>
  <c r="Q30" i="2" a="1"/>
  <c r="Q30" i="2" s="1"/>
  <c r="Q190" i="2" a="1"/>
  <c r="Q190" i="2" s="1"/>
  <c r="Q194" i="2" a="1"/>
  <c r="Q194" i="2" s="1"/>
  <c r="Q160" i="2" a="1"/>
  <c r="Q160" i="2" s="1"/>
  <c r="Q75" i="2" a="1"/>
  <c r="Q75" i="2" s="1"/>
  <c r="Q79" i="2" a="1"/>
  <c r="Q79" i="2" s="1"/>
  <c r="Q69" i="2" a="1"/>
  <c r="Q69" i="2" s="1"/>
  <c r="Q182" i="2" a="1"/>
  <c r="Q182" i="2" s="1"/>
  <c r="Q96" i="2" a="1"/>
  <c r="Q96" i="2" s="1"/>
  <c r="Q72" i="2" a="1"/>
  <c r="Q72" i="2" s="1"/>
  <c r="Q206" i="2" a="1"/>
  <c r="Q206" i="2" s="1"/>
  <c r="Q200" i="2" a="1"/>
  <c r="Q200" i="2" s="1"/>
  <c r="Q15" i="2" a="1"/>
  <c r="Q15" i="2" s="1"/>
  <c r="Q192" i="2" a="1"/>
  <c r="Q192" i="2" s="1"/>
  <c r="Q32" i="2" a="1"/>
  <c r="Q32" i="2" s="1"/>
  <c r="Q179" i="2" a="1"/>
  <c r="Q179" i="2" s="1"/>
  <c r="Q197" i="2" a="1"/>
  <c r="Q197" i="2" s="1"/>
  <c r="Q180" i="2" a="1"/>
  <c r="Q180" i="2" s="1"/>
  <c r="Q128" i="2" a="1"/>
  <c r="Q128" i="2" s="1"/>
  <c r="Q90" i="2" a="1"/>
  <c r="Q90" i="2" s="1"/>
  <c r="Q45" i="2" a="1"/>
  <c r="Q45" i="2" s="1"/>
  <c r="Q119" i="2" a="1"/>
  <c r="Q119" i="2" s="1"/>
  <c r="Q29" i="2" a="1"/>
  <c r="Q29" i="2" s="1"/>
  <c r="Q33" i="2" a="1"/>
  <c r="Q33" i="2" s="1"/>
  <c r="Q60" i="2" a="1"/>
  <c r="Q60" i="2" s="1"/>
  <c r="Q205" i="2" a="1"/>
  <c r="Q205" i="2" s="1"/>
  <c r="Q187" i="2" a="1"/>
  <c r="Q187" i="2" s="1"/>
  <c r="Q153" i="2" a="1"/>
  <c r="Q153" i="2" s="1"/>
  <c r="Q123" i="2" a="1"/>
  <c r="Q123" i="2" s="1"/>
  <c r="Q198" i="2" a="1"/>
  <c r="Q198" i="2" s="1"/>
  <c r="Q152" i="2" a="1"/>
  <c r="Q152" i="2" s="1"/>
  <c r="Q112" i="2" a="1"/>
  <c r="Q112" i="2" s="1"/>
  <c r="Q99" i="2" a="1"/>
  <c r="Q99" i="2" s="1"/>
  <c r="Q19" i="2" a="1"/>
  <c r="Q19" i="2" s="1"/>
  <c r="Q186" i="2" a="1"/>
  <c r="Q186" i="2" s="1"/>
  <c r="Q165" i="2" a="1"/>
  <c r="Q165" i="2" s="1"/>
  <c r="Q87" i="2" a="1"/>
  <c r="Q87" i="2" s="1"/>
  <c r="Q156" i="2" a="1"/>
  <c r="Q156" i="2" s="1"/>
  <c r="Q100" i="2" a="1"/>
  <c r="Q100" i="2" s="1"/>
  <c r="Q10" i="2" a="1"/>
  <c r="Q10" i="2" s="1"/>
  <c r="Q65" i="2" a="1"/>
  <c r="Q65" i="2" s="1"/>
  <c r="Q145" i="2" a="1"/>
  <c r="Q145" i="2" s="1"/>
  <c r="Q144" i="2" a="1"/>
  <c r="Q144" i="2" s="1"/>
  <c r="Q61" i="2" a="1"/>
  <c r="Q61" i="2" s="1"/>
  <c r="Q168" i="2" a="1"/>
  <c r="Q168" i="2" s="1"/>
  <c r="Q157" i="2" a="1"/>
  <c r="Q157" i="2" s="1"/>
  <c r="Q151" i="2" a="1"/>
  <c r="Q151" i="2" s="1"/>
  <c r="Q176" i="2" a="1"/>
  <c r="Q176" i="2" s="1"/>
  <c r="Q76" i="2" a="1"/>
  <c r="Q76" i="2" s="1"/>
  <c r="Q169" i="2" a="1"/>
  <c r="Q169" i="2" s="1"/>
  <c r="Q140" i="2" a="1"/>
  <c r="Q140" i="2" s="1"/>
  <c r="Q67" i="2" a="1"/>
  <c r="Q67" i="2" s="1"/>
  <c r="Q164" i="2" a="1"/>
  <c r="Q164" i="2" s="1"/>
  <c r="Q209" i="2" a="1"/>
  <c r="Q209" i="2" s="1"/>
  <c r="Q204" i="2" a="1"/>
  <c r="Q204" i="2" s="1"/>
  <c r="Q24" i="2" a="1"/>
  <c r="Q24" i="2" s="1"/>
  <c r="Q158" i="2" a="1"/>
  <c r="Q158" i="2" s="1"/>
  <c r="Q11" i="2" a="1"/>
  <c r="Q11" i="2" s="1"/>
  <c r="Q208" i="2" a="1"/>
  <c r="Q208" i="2" s="1"/>
  <c r="Q56" i="2" a="1"/>
  <c r="Q56" i="2" s="1"/>
  <c r="Q177" i="2" a="1"/>
  <c r="Q177" i="2" s="1"/>
  <c r="Q181" i="2" a="1"/>
  <c r="Q181" i="2" s="1"/>
  <c r="Q46" i="2" a="1"/>
  <c r="Q46" i="2" s="1"/>
  <c r="Q141" i="2" a="1"/>
  <c r="Q141" i="2" s="1"/>
  <c r="Q134" i="2" a="1"/>
  <c r="Q134" i="2" s="1"/>
  <c r="Q95" i="2" a="1"/>
  <c r="Q95" i="2" s="1"/>
  <c r="Q130" i="2" a="1"/>
  <c r="Q130" i="2" s="1"/>
  <c r="Q149" i="2" a="1"/>
  <c r="Q149" i="2" s="1"/>
  <c r="Q121" i="2" a="1"/>
  <c r="Q121" i="2" s="1"/>
  <c r="Q47" i="2" a="1"/>
  <c r="Q47" i="2" s="1"/>
  <c r="Q170" i="2" a="1"/>
  <c r="Q170" i="2" s="1"/>
  <c r="Q34" i="2" a="1"/>
  <c r="Q34" i="2" s="1"/>
  <c r="Q77" i="2" a="1"/>
  <c r="Q77" i="2" s="1"/>
  <c r="Q36" i="2" a="1"/>
  <c r="Q36" i="2" s="1"/>
  <c r="Q110" i="2" a="1"/>
  <c r="Q110" i="2" s="1"/>
  <c r="X80" i="2"/>
  <c r="Q80" i="2" a="1"/>
  <c r="Q80" i="2" s="1"/>
  <c r="X174" i="2"/>
  <c r="Q174" i="2" a="1"/>
  <c r="Q174" i="2" s="1"/>
  <c r="X84" i="2"/>
  <c r="Q84" i="2" a="1"/>
  <c r="Q84" i="2" s="1"/>
  <c r="X63" i="2"/>
  <c r="Q63" i="2" a="1"/>
  <c r="Q63" i="2" s="1"/>
  <c r="X26" i="2"/>
  <c r="Q26" i="2" a="1"/>
  <c r="Q26" i="2" s="1"/>
  <c r="X88" i="2"/>
  <c r="Q88" i="2" a="1"/>
  <c r="Q88" i="2" s="1"/>
  <c r="X183" i="2"/>
  <c r="Q183" i="2" a="1"/>
  <c r="Q183" i="2" s="1"/>
  <c r="X9" i="2"/>
  <c r="Q9" i="2" a="1"/>
  <c r="Q9" i="2" s="1"/>
  <c r="X126" i="2"/>
  <c r="Q126" i="2" a="1"/>
  <c r="Q126" i="2" s="1"/>
  <c r="X38" i="2"/>
  <c r="Q38" i="2" a="1"/>
  <c r="Q38" i="2" s="1"/>
  <c r="X203" i="2"/>
  <c r="Q203" i="2" a="1"/>
  <c r="Q203" i="2" s="1"/>
  <c r="X42" i="2"/>
  <c r="Q42" i="2" a="1"/>
  <c r="Q42" i="2" s="1"/>
  <c r="X133" i="2"/>
  <c r="Q133" i="2" a="1"/>
  <c r="Q133" i="2" s="1"/>
  <c r="X58" i="2"/>
  <c r="Q58" i="2" a="1"/>
  <c r="Q58" i="2" s="1"/>
  <c r="X6" i="2"/>
  <c r="Q6" i="2" a="1"/>
  <c r="Q6" i="2" s="1"/>
  <c r="X107" i="2"/>
  <c r="Q107" i="2" a="1"/>
  <c r="Q107" i="2" s="1"/>
  <c r="X102" i="2"/>
  <c r="Q102" i="2" a="1"/>
  <c r="Q102" i="2" s="1"/>
  <c r="X199" i="2"/>
  <c r="Q199" i="2" a="1"/>
  <c r="Q199" i="2" s="1"/>
  <c r="X148" i="2"/>
  <c r="Q148" i="2" a="1"/>
  <c r="Q148" i="2" s="1"/>
  <c r="X52" i="2"/>
  <c r="Q52" i="2" a="1"/>
  <c r="Q52" i="2" s="1"/>
  <c r="X163" i="2"/>
  <c r="Q163" i="2" a="1"/>
  <c r="Q163" i="2" s="1"/>
  <c r="X12" i="2"/>
  <c r="Q12" i="2" a="1"/>
  <c r="Q12" i="2" s="1"/>
  <c r="X159" i="2"/>
  <c r="Q159" i="2" a="1"/>
  <c r="Q159" i="2" s="1"/>
  <c r="X117" i="2"/>
  <c r="Q117" i="2" a="1"/>
  <c r="Q117" i="2" s="1"/>
  <c r="X173" i="2"/>
  <c r="Q173" i="2" a="1"/>
  <c r="Q173" i="2" s="1"/>
  <c r="X82" i="2"/>
  <c r="Q82" i="2" a="1"/>
  <c r="Q82" i="2" s="1"/>
  <c r="X136" i="2"/>
  <c r="Q136" i="2" a="1"/>
  <c r="Q136" i="2" s="1"/>
  <c r="X118" i="2"/>
  <c r="Q118" i="2" a="1"/>
  <c r="Q118" i="2" s="1"/>
  <c r="X81" i="2"/>
  <c r="Q81" i="2" a="1"/>
  <c r="Q81" i="2" s="1"/>
  <c r="X147" i="2"/>
  <c r="Q147" i="2" a="1"/>
  <c r="Q147" i="2" s="1"/>
  <c r="X62" i="2"/>
  <c r="Q62" i="2" a="1"/>
  <c r="Q62" i="2" s="1"/>
  <c r="X196" i="2"/>
  <c r="Q196" i="2" a="1"/>
  <c r="Q196" i="2" s="1"/>
  <c r="X83" i="2"/>
  <c r="Q83" i="2" a="1"/>
  <c r="Q83" i="2" s="1"/>
  <c r="X5" i="2"/>
  <c r="Q5" i="2" a="1"/>
  <c r="Q5" i="2" s="1"/>
  <c r="X17" i="2"/>
  <c r="Q17" i="2" a="1"/>
  <c r="Q17" i="2" s="1"/>
  <c r="X2" i="2"/>
  <c r="Q2" i="2" a="1"/>
  <c r="Q2" i="2" s="1"/>
  <c r="X115" i="2"/>
  <c r="Q115" i="2" a="1"/>
  <c r="Q115" i="2" s="1"/>
  <c r="X48" i="2"/>
  <c r="Q48" i="2" a="1"/>
  <c r="Q48" i="2" s="1"/>
  <c r="X195" i="2"/>
  <c r="Q195" i="2" a="1"/>
  <c r="Q195" i="2" s="1"/>
  <c r="X116" i="2"/>
  <c r="Q116" i="2" a="1"/>
  <c r="Q116" i="2" s="1"/>
  <c r="X14" i="2"/>
  <c r="Q14" i="2" a="1"/>
  <c r="Q14" i="2" s="1"/>
  <c r="X139" i="2"/>
  <c r="Q139" i="2" a="1"/>
  <c r="Q139" i="2" s="1"/>
  <c r="X129" i="2"/>
  <c r="Q129" i="2" a="1"/>
  <c r="Q129" i="2" s="1"/>
  <c r="X3" i="2"/>
  <c r="Q3" i="2" a="1"/>
  <c r="Q3" i="2" s="1"/>
  <c r="X41" i="2"/>
  <c r="Q41" i="2" a="1"/>
  <c r="Q41" i="2" s="1"/>
  <c r="X94" i="2"/>
  <c r="Q94" i="2" a="1"/>
  <c r="Q94" i="2" s="1"/>
  <c r="X105" i="2"/>
  <c r="Q105" i="2" a="1"/>
  <c r="Q105" i="2" s="1"/>
  <c r="X175" i="2"/>
  <c r="Q175" i="2" a="1"/>
  <c r="Q175" i="2" s="1"/>
  <c r="X50" i="2"/>
  <c r="Q50" i="2" a="1"/>
  <c r="Q50" i="2" s="1"/>
  <c r="X85" i="2"/>
  <c r="Q85" i="2" a="1"/>
  <c r="Q85" i="2" s="1"/>
  <c r="X106" i="2"/>
  <c r="Q106" i="2" a="1"/>
  <c r="Q106" i="2" s="1"/>
  <c r="X73" i="2"/>
  <c r="Q73" i="2" a="1"/>
  <c r="Q73" i="2" s="1"/>
  <c r="X131" i="2"/>
  <c r="X162" i="2"/>
  <c r="X202" i="2"/>
  <c r="X132" i="2"/>
  <c r="X44" i="2"/>
  <c r="X16" i="2"/>
  <c r="X49" i="2"/>
  <c r="X207" i="2"/>
  <c r="X25" i="2"/>
  <c r="X59" i="2"/>
  <c r="X23" i="2"/>
  <c r="X57" i="2"/>
  <c r="X70" i="2"/>
  <c r="X4" i="2"/>
  <c r="X114" i="2"/>
  <c r="X122" i="2"/>
  <c r="X39" i="2"/>
  <c r="X125" i="2"/>
  <c r="X104" i="2"/>
  <c r="X27" i="2"/>
  <c r="X91" i="2"/>
  <c r="X101" i="2"/>
  <c r="X127" i="2"/>
  <c r="X120" i="2"/>
  <c r="X7" i="2"/>
  <c r="X168" i="2"/>
  <c r="X65" i="2"/>
  <c r="X20" i="2"/>
  <c r="X143" i="2"/>
  <c r="X61" i="2"/>
  <c r="X87" i="2"/>
  <c r="X51" i="2"/>
  <c r="X156" i="2"/>
  <c r="X72" i="2"/>
  <c r="X29" i="2"/>
  <c r="X60" i="2"/>
  <c r="AA53" i="2" a="1"/>
  <c r="AA53" i="2" s="1"/>
  <c r="AA42" i="2" a="1"/>
  <c r="AA42" i="2" s="1"/>
  <c r="X92" i="2"/>
  <c r="X172" i="2"/>
  <c r="X66" i="2"/>
  <c r="X13" i="2"/>
  <c r="X86" i="2"/>
  <c r="X10" i="2"/>
  <c r="X71" i="2"/>
  <c r="V53" i="2" a="1"/>
  <c r="V53" i="2" s="1"/>
  <c r="X138" i="2"/>
  <c r="X98" i="2"/>
  <c r="W53" i="2" a="1"/>
  <c r="W53" i="2" s="1"/>
  <c r="Z53" i="2" a="1"/>
  <c r="Z53" i="2" s="1"/>
  <c r="X197" i="2"/>
  <c r="X181" i="2"/>
  <c r="X128" i="2"/>
  <c r="X146" i="2"/>
  <c r="AC53" i="2" a="1"/>
  <c r="AC53" i="2" s="1"/>
  <c r="X69" i="2"/>
  <c r="X182" i="2"/>
  <c r="X77" i="2"/>
  <c r="X76" i="2"/>
  <c r="X113" i="2"/>
  <c r="X171" i="2"/>
  <c r="X47" i="2"/>
  <c r="Y53" i="2" a="1"/>
  <c r="Y53" i="2" s="1"/>
  <c r="AE53" i="2" a="1"/>
  <c r="AE53" i="2" s="1"/>
  <c r="X37" i="2"/>
  <c r="X137" i="2"/>
  <c r="X45" i="2"/>
  <c r="X108" i="2"/>
  <c r="X194" i="2"/>
  <c r="X22" i="2"/>
  <c r="X34" i="2"/>
  <c r="X191" i="2"/>
  <c r="X64" i="2"/>
  <c r="X97" i="2"/>
  <c r="X112" i="2"/>
  <c r="X35" i="2"/>
  <c r="X93" i="2"/>
  <c r="X142" i="2"/>
  <c r="X28" i="2"/>
  <c r="X166" i="2"/>
  <c r="X18" i="2"/>
  <c r="X161" i="2"/>
  <c r="X68" i="2"/>
  <c r="X124" i="2"/>
  <c r="X15" i="2"/>
  <c r="X192" i="2"/>
  <c r="X179" i="2"/>
  <c r="X206" i="2"/>
  <c r="X32" i="2"/>
  <c r="X135" i="2"/>
  <c r="X56" i="2"/>
  <c r="X55" i="2"/>
  <c r="X185" i="2"/>
  <c r="X40" i="2"/>
  <c r="X189" i="2"/>
  <c r="X96" i="2"/>
  <c r="X201" i="2"/>
  <c r="X31" i="2"/>
  <c r="X89" i="2"/>
  <c r="X198" i="2"/>
  <c r="X184" i="2"/>
  <c r="X54" i="2"/>
  <c r="X74" i="2"/>
  <c r="X180" i="2"/>
  <c r="X79" i="2"/>
  <c r="X130" i="2"/>
  <c r="X167" i="2"/>
  <c r="X111" i="2"/>
  <c r="X21" i="2"/>
  <c r="X170" i="2"/>
  <c r="X190" i="2"/>
  <c r="X176" i="2"/>
  <c r="X160" i="2"/>
  <c r="X24" i="2"/>
  <c r="X95" i="2"/>
  <c r="X8" i="2"/>
  <c r="X109" i="2"/>
  <c r="X165" i="2"/>
  <c r="X154" i="2"/>
  <c r="X119" i="2"/>
  <c r="X43" i="2"/>
  <c r="X178" i="2"/>
  <c r="X30" i="2"/>
  <c r="X164" i="2"/>
  <c r="X90" i="2"/>
  <c r="X188" i="2"/>
  <c r="X193" i="2"/>
  <c r="X186" i="2"/>
  <c r="X177" i="2"/>
  <c r="X153" i="2"/>
  <c r="X123" i="2"/>
  <c r="X33" i="2"/>
  <c r="X187" i="2"/>
  <c r="X152" i="2"/>
  <c r="X100" i="2"/>
  <c r="X155" i="2"/>
  <c r="X200" i="2"/>
  <c r="X75" i="2"/>
  <c r="X158" i="2"/>
  <c r="X205" i="2"/>
  <c r="X67" i="2"/>
  <c r="X134" i="2"/>
  <c r="Q53" i="2" l="1" a="1"/>
  <c r="Q53" i="2" s="1"/>
  <c r="X53" i="2"/>
  <c r="AG210" i="2"/>
  <c r="AE210" i="2"/>
  <c r="AC210" i="2"/>
  <c r="Y210" i="2"/>
  <c r="Z210" i="2"/>
  <c r="AA210" i="2"/>
  <c r="W210" i="2"/>
  <c r="V210" i="2"/>
  <c r="Q210" i="2" l="1" a="1"/>
  <c r="Q210" i="2" s="1"/>
  <c r="X21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0F41EAF-2A49-4FFF-A2DE-3925CFBB222F}" keepAlive="1" name="Consulta - Countries Nuclear Weapons" description="Conexión a la consulta 'Countries Nuclear Weapons' en el libro." type="5" refreshedVersion="0" background="1">
    <dbPr connection="Provider=Microsoft.Mashup.OleDb.1;Data Source=$Workbook$;Location=&quot;Countries Nuclear Weapons&quot;;Extended Properties=&quot;&quot;" command="SELECT * FROM [Countries Nuclear Weapons]"/>
  </connection>
  <connection id="2" xr16:uid="{EAA1E2D3-5968-4398-BA1E-68F858145522}" keepAlive="1" name="Consulta - Countries USA Warheads" description="Conexión a la consulta 'Countries USA Warheads' en el libro." type="5" refreshedVersion="0" background="1">
    <dbPr connection="Provider=Microsoft.Mashup.OleDb.1;Data Source=$Workbook$;Location=&quot;Countries USA Warheads&quot;;Extended Properties=&quot;&quot;" command="SELECT * FROM [Countries USA Warheads]"/>
  </connection>
  <connection id="3" xr16:uid="{535BD215-A1CC-4299-99AF-318760E9D5B0}" keepAlive="1" name="Consulta - Electricity consumption" description="Conexión a la consulta 'Electricity consumption' en el libro." type="5" refreshedVersion="8" background="1" saveData="1">
    <dbPr connection="Provider=Microsoft.Mashup.OleDb.1;Data Source=$Workbook$;Location=&quot;Electricity consumption&quot;;Extended Properties=&quot;&quot;" command="SELECT * FROM [Electricity consumption]"/>
  </connection>
  <connection id="4" xr16:uid="{31DD649C-B11C-4A0D-B940-53031775E5F0}" keepAlive="1" name="Consulta - Esperanza de vida" description="Conexión a la consulta 'Esperanza de vida' en el libro." type="5" refreshedVersion="8" background="1" saveData="1">
    <dbPr connection="Provider=Microsoft.Mashup.OleDb.1;Data Source=$Workbook$;Location=&quot;Esperanza de vida&quot;;Extended Properties=&quot;&quot;" command="SELECT * FROM [Esperanza de vida]"/>
  </connection>
  <connection id="5" xr16:uid="{D2E9CFF2-9320-40A7-89E1-A1A6DF6F2C4B}" keepAlive="1" name="Consulta - Fossil emissions" description="Conexión a la consulta 'Fossil emissions' en el libro." type="5" refreshedVersion="8" background="1" saveData="1">
    <dbPr connection="Provider=Microsoft.Mashup.OleDb.1;Data Source=$Workbook$;Location=&quot;Fossil emissions&quot;;Extended Properties=&quot;&quot;" command="SELECT * FROM [Fossil emissions]"/>
  </connection>
  <connection id="6" xr16:uid="{D0437E9E-4E28-4FF0-8AC3-ADDB353B7710}" keepAlive="1" name="Consulta - GDP (PPP, US$ million)" description="Conexión a la consulta 'GDP (PPP, US$ million)' en el libro." type="5" refreshedVersion="8" background="1" saveData="1">
    <dbPr connection="Provider=Microsoft.Mashup.OleDb.1;Data Source=$Workbook$;Location=&quot;GDP (PPP, US$ million)&quot;;Extended Properties=&quot;&quot;" command="SELECT * FROM [GDP (PPP, US$ million)]"/>
  </connection>
  <connection id="7" xr16:uid="{EBEC16FE-CEEC-448A-898C-CFF7B10FD498}" keepAlive="1" name="Consulta - Military personnel" description="Conexión a la consulta 'Military personnel' en el libro." type="5" refreshedVersion="8" background="1" saveData="1">
    <dbPr connection="Provider=Microsoft.Mashup.OleDb.1;Data Source=$Workbook$;Location=&quot;Military personnel&quot;;Extended Properties=&quot;&quot;" command="SELECT * FROM [Military personnel]"/>
  </connection>
  <connection id="8" xr16:uid="{D317FF1B-4AF6-4C35-AD44-8211DEBEA215}" keepAlive="1" name="Consulta - Natural Gas consumption" description="Conexión a la consulta 'Natural Gas consumption' en el libro." type="5" refreshedVersion="8" background="1" saveData="1">
    <dbPr connection="Provider=Microsoft.Mashup.OleDb.1;Data Source=$Workbook$;Location=&quot;Natural Gas consumption&quot;;Extended Properties=&quot;&quot;" command="SELECT * FROM [Natural Gas consumption]"/>
  </connection>
  <connection id="9" xr16:uid="{4ABE6E41-2501-456D-A2B8-14356A62CFEE}" keepAlive="1" name="Consulta - Países" description="Conexión a la consulta 'Países' en el libro." type="5" refreshedVersion="8" background="1" saveData="1">
    <dbPr connection="Provider=Microsoft.Mashup.OleDb.1;Data Source=$Workbook$;Location=Países;Extended Properties=&quot;&quot;" command="SELECT * FROM [Países]"/>
  </connection>
  <connection id="10" xr16:uid="{1C3D16DA-4968-4B13-B0B6-DC18CB5CF0F6}" keepAlive="1" name="Consulta - Países Antártida" description="Conexión a la consulta 'Países Antártida' en el libro." type="5" refreshedVersion="7" background="1" saveData="1">
    <dbPr connection="Provider=Microsoft.Mashup.OleDb.1;Data Source=$Workbook$;Location=&quot;Países Antártida&quot;;Extended Properties=&quot;&quot;" command="SELECT * FROM [Países Antártida]"/>
  </connection>
  <connection id="11" xr16:uid="{9947D065-3006-4CDB-A5B5-BBCBAE2AF2BD}" keepAlive="1" name="Consulta - Países asociados" description="Conexión a la consulta 'Países asociados' en el libro." type="5" refreshedVersion="7" background="1" saveData="1">
    <dbPr connection="Provider=Microsoft.Mashup.OleDb.1;Data Source=$Workbook$;Location=&quot;Países asociados&quot;;Extended Properties=&quot;&quot;" command="SELECT * FROM [Países asociados]"/>
  </connection>
  <connection id="12" xr16:uid="{BF8E6218-D701-4888-B9AE-D4E7FB05CC33}" keepAlive="1" name="Consulta - Países autónomos" description="Conexión a la consulta 'Países autónomos' en el libro." type="5" refreshedVersion="7" background="1" saveData="1">
    <dbPr connection="Provider=Microsoft.Mashup.OleDb.1;Data Source=$Workbook$;Location=&quot;Países autónomos&quot;;Extended Properties=&quot;&quot;" command="SELECT * FROM [Países autónomos]"/>
  </connection>
  <connection id="13" xr16:uid="{2E3CF4FC-435A-451C-990E-4C5D62FCDA8E}" keepAlive="1" name="Consulta - Países no autónomos" description="Conexión a la consulta 'Países no autónomos' en el libro." type="5" refreshedVersion="7" background="1" saveData="1">
    <dbPr connection="Provider=Microsoft.Mashup.OleDb.1;Data Source=$Workbook$;Location=&quot;Países no autónomos&quot;;Extended Properties=&quot;&quot;" command="SELECT * FROM [Países no autónomos]"/>
  </connection>
  <connection id="14" xr16:uid="{9F9EF717-DDB7-4E2A-8318-1D58A1BEA81A}" keepAlive="1" name="Consulta - Países no reconocidos" description="Conexión a la consulta 'Países no reconocidos' en el libro." type="5" refreshedVersion="0" background="1">
    <dbPr connection="Provider=Microsoft.Mashup.OleDb.1;Data Source=$Workbook$;Location=&quot;Países no reconocidos&quot;;Extended Properties=&quot;&quot;" command="SELECT * FROM [Países no reconocidos]"/>
  </connection>
  <connection id="15" xr16:uid="{07618887-4DEB-4283-8B6A-27AC854AA1C7}" keepAlive="1" name="Consulta - Países ONU" description="Conexión a la consulta 'Países ONU' en el libro." type="5" refreshedVersion="7" background="1" saveData="1">
    <dbPr connection="Provider=Microsoft.Mashup.OleDb.1;Data Source=$Workbook$;Location=&quot;Países ONU&quot;;Extended Properties=&quot;&quot;" command="SELECT * FROM [Países ONU]"/>
  </connection>
  <connection id="16" xr16:uid="{C20E7F78-51FB-4977-AEEA-47BDD5665046}" keepAlive="1" name="Consulta - Países reconocidos" description="Conexión a la consulta 'Países reconocidos' en el libro." type="5" refreshedVersion="7" background="1" saveData="1">
    <dbPr connection="Provider=Microsoft.Mashup.OleDb.1;Data Source=$Workbook$;Location=&quot;Países reconocidos&quot;;Extended Properties=&quot;&quot;" command="SELECT * FROM [Países reconocidos]"/>
  </connection>
  <connection id="17" xr16:uid="{CB29BA3E-D266-4BF0-900F-D9CF1AE85285}" keepAlive="1" name="Consulta - Physicians per 10000" description="Conexión a la consulta 'Physicians per 10000' en el libro." type="5" refreshedVersion="8" background="1" saveData="1">
    <dbPr connection="Provider=Microsoft.Mashup.OleDb.1;Data Source=$Workbook$;Location=&quot;Physicians per 10000&quot;;Extended Properties=&quot;&quot;" command="SELECT * FROM [Physicians per 10000]"/>
  </connection>
  <connection id="18" xr16:uid="{B3EBEE1A-A916-415A-920E-F72459540B92}" keepAlive="1" name="Consulta - Population" description="Conexión a la consulta 'Population' en el libro." type="5" refreshedVersion="8" background="1" saveData="1">
    <dbPr connection="Provider=Microsoft.Mashup.OleDb.1;Data Source=$Workbook$;Location=Population;Extended Properties=&quot;&quot;" command="SELECT * FROM [Population]"/>
  </connection>
  <connection id="19" xr16:uid="{3FEEB183-72BE-40F7-B48B-8BA44A61A90D}" keepAlive="1" name="Consulta - Tablas de países" description="Conexión a la consulta 'Tablas de países' en el libro." type="5" refreshedVersion="0" background="1">
    <dbPr connection="Provider=Microsoft.Mashup.OleDb.1;Data Source=$Workbook$;Location=&quot;Tablas de países&quot;;Extended Properties=&quot;&quot;" command="SELECT * FROM [Tablas de países]"/>
  </connection>
  <connection id="20" xr16:uid="{9A72438D-A580-4336-8F0A-F466E429619B}" keepAlive="1" name="Consulta - Warheads" description="Conexión a la consulta 'Warheads' en el libro." type="5" refreshedVersion="8" background="1" saveData="1">
    <dbPr connection="Provider=Microsoft.Mashup.OleDb.1;Data Source=$Workbook$;Location=Warheads;Extended Properties=&quot;&quot;" command="SELECT * FROM [Warheads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7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7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</valueMetadata>
</metadata>
</file>

<file path=xl/sharedStrings.xml><?xml version="1.0" encoding="utf-8"?>
<sst xmlns="http://schemas.openxmlformats.org/spreadsheetml/2006/main" count="766" uniqueCount="460">
  <si>
    <t>Bandera</t>
  </si>
  <si>
    <t>Población</t>
  </si>
  <si>
    <t>Capital</t>
  </si>
  <si>
    <t>Bosnia y Herzegovina</t>
  </si>
  <si>
    <t>Georgia</t>
  </si>
  <si>
    <t>Hungría</t>
  </si>
  <si>
    <t>Montenegro</t>
  </si>
  <si>
    <t>República Checa</t>
  </si>
  <si>
    <t>Ucrania</t>
  </si>
  <si>
    <t>Nombre oficial</t>
  </si>
  <si>
    <t>Datos</t>
  </si>
  <si>
    <t>País</t>
  </si>
  <si>
    <t>Superficie 
(km²)</t>
  </si>
  <si>
    <t>Habitantes 
por km²</t>
  </si>
  <si>
    <t>Médicos por mil habitantes</t>
  </si>
  <si>
    <t>Tamaño de las fuerzas armadas</t>
  </si>
  <si>
    <t>Esperanza de vida (Años)</t>
  </si>
  <si>
    <t>Total</t>
  </si>
  <si>
    <t>Rusia</t>
  </si>
  <si>
    <t>Ciudad del Vaticano</t>
  </si>
  <si>
    <t>Luxemburgo</t>
  </si>
  <si>
    <t>Monaco</t>
  </si>
  <si>
    <t>San Marino</t>
  </si>
  <si>
    <t>Albania</t>
  </si>
  <si>
    <t>Alemania</t>
  </si>
  <si>
    <t>Andorra</t>
  </si>
  <si>
    <t>Armenia</t>
  </si>
  <si>
    <t>Austria</t>
  </si>
  <si>
    <t>Azerbaiyán</t>
  </si>
  <si>
    <t>Bélgica</t>
  </si>
  <si>
    <t>Bielorrusia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</si>
  <si>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</si>
  <si>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</si>
  <si>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</si>
  <si>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</si>
  <si>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</si>
  <si>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</si>
  <si>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</si>
  <si>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</si>
  <si>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</si>
  <si>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</si>
  <si>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Grecia</t>
  </si>
  <si>
    <t>Irlanda</t>
  </si>
  <si>
    <t>Islandia</t>
  </si>
  <si>
    <t>Italia</t>
  </si>
  <si>
    <t>Kosovo</t>
  </si>
  <si>
    <t>Letonia</t>
  </si>
  <si>
    <t>Liechtenstein</t>
  </si>
  <si>
    <t>Lituania</t>
  </si>
  <si>
    <t>Macedonia del Norte</t>
  </si>
  <si>
    <t>Malta</t>
  </si>
  <si>
    <t>Moldavia</t>
  </si>
  <si>
    <t>Mónaco</t>
  </si>
  <si>
    <t>Noruega</t>
  </si>
  <si>
    <t>Países Bajos</t>
  </si>
  <si>
    <t>Polonia</t>
  </si>
  <si>
    <t>Portugal</t>
  </si>
  <si>
    <t>Reino Unido</t>
  </si>
  <si>
    <t>Serbia</t>
  </si>
  <si>
    <t>Suecia</t>
  </si>
  <si>
    <t>Suiza</t>
  </si>
  <si>
    <t>AUTOR:</t>
  </si>
  <si>
    <t>#ExcelPedroWave</t>
  </si>
  <si>
    <t>BLOG:</t>
  </si>
  <si>
    <t>COPYRIGHT:</t>
  </si>
  <si>
    <t>Fila</t>
  </si>
  <si>
    <t>Yearly  Change</t>
  </si>
  <si>
    <t>Net  Change</t>
  </si>
  <si>
    <t>Density  (P/Km²)</t>
  </si>
  <si>
    <t>Land Area  (Km²)</t>
  </si>
  <si>
    <t>Migrants  (net)</t>
  </si>
  <si>
    <t>Fert.  Rate</t>
  </si>
  <si>
    <t>Med.  Age</t>
  </si>
  <si>
    <t>Urban  Pop %</t>
  </si>
  <si>
    <t>World  Share</t>
  </si>
  <si>
    <t>Russia</t>
  </si>
  <si>
    <t>Germany</t>
  </si>
  <si>
    <t>United Kingdom</t>
  </si>
  <si>
    <t>France</t>
  </si>
  <si>
    <t>Italy</t>
  </si>
  <si>
    <t>Spain</t>
  </si>
  <si>
    <t>Ukraine</t>
  </si>
  <si>
    <t>Poland</t>
  </si>
  <si>
    <t>Romania</t>
  </si>
  <si>
    <t>Netherlands</t>
  </si>
  <si>
    <t>Belgium</t>
  </si>
  <si>
    <t>Czech Republic (Czechia)</t>
  </si>
  <si>
    <t>Greece</t>
  </si>
  <si>
    <t>Azerbaijan</t>
  </si>
  <si>
    <t>Sweden</t>
  </si>
  <si>
    <t>Hungary</t>
  </si>
  <si>
    <t>Belarus</t>
  </si>
  <si>
    <t>Switzerland</t>
  </si>
  <si>
    <t>Denmark</t>
  </si>
  <si>
    <t>Finland</t>
  </si>
  <si>
    <t>Slovakia</t>
  </si>
  <si>
    <t>Norway</t>
  </si>
  <si>
    <t>Ireland</t>
  </si>
  <si>
    <t>Croatia</t>
  </si>
  <si>
    <t>Moldova</t>
  </si>
  <si>
    <t>Bosnia and Herzegovina</t>
  </si>
  <si>
    <t>Lithuania</t>
  </si>
  <si>
    <t>North Macedonia</t>
  </si>
  <si>
    <t>Slovenia</t>
  </si>
  <si>
    <t>Latvia</t>
  </si>
  <si>
    <t>Cyprus</t>
  </si>
  <si>
    <t>Luxembourg</t>
  </si>
  <si>
    <t>Iceland</t>
  </si>
  <si>
    <t>Country</t>
  </si>
  <si>
    <t>Vatican City</t>
  </si>
  <si>
    <t>Population</t>
  </si>
  <si>
    <t>2017 (Mt CO2)</t>
  </si>
  <si>
    <t>Countries</t>
  </si>
  <si>
    <t>Country/Region</t>
  </si>
  <si>
    <t>Electricity consumption (GW·h/yr)</t>
  </si>
  <si>
    <t>Year of data</t>
  </si>
  <si>
    <t>Source</t>
  </si>
  <si>
    <t>Emisiones de dióxido de carbono (Kton/año)</t>
  </si>
  <si>
    <t>Consumo de energía eléctrica (GWh/año)</t>
  </si>
  <si>
    <t>Consumo de gas natural (Millones m³/año)</t>
  </si>
  <si>
    <t>Natural Gas consumption
(million m³/year)</t>
  </si>
  <si>
    <t>Tasa de fertilidad</t>
  </si>
  <si>
    <t>Esperanza de vida de varones al nacer</t>
  </si>
  <si>
    <t>Esperanza de vida de mujeres al nacer</t>
  </si>
  <si>
    <t>2000–2009</t>
  </si>
  <si>
    <t>2000–2009_1</t>
  </si>
  <si>
    <t>2007–2013</t>
  </si>
  <si>
    <t>Physicians per 1000 people</t>
  </si>
  <si>
    <t>Active military</t>
  </si>
  <si>
    <t>Reserve military</t>
  </si>
  <si>
    <t>Paramilitary</t>
  </si>
  <si>
    <t>Per 1,000 capita_x000D_
(total)</t>
  </si>
  <si>
    <t>Per 1,000 capita_x000D_
(active)</t>
  </si>
  <si>
    <t>Country (or territory)</t>
  </si>
  <si>
    <t>Region</t>
  </si>
  <si>
    <t>GDP (PPP, US$ million)</t>
  </si>
  <si>
    <t>PIB
(millones US$)</t>
  </si>
  <si>
    <t>Creative Commons — Atribución-NoComercial-CompartirIgual 3.0 No portada — CC BY-NC-SA 3.0</t>
  </si>
  <si>
    <t>Nombre común</t>
  </si>
  <si>
    <t>Capital(es)</t>
  </si>
  <si>
    <t>Continente</t>
  </si>
  <si>
    <t>Estatus ONU</t>
  </si>
  <si>
    <t>Soberanía</t>
  </si>
  <si>
    <t>Nagorno Karabaj / Alto Karabaj</t>
  </si>
  <si>
    <t>Somalilandia</t>
  </si>
  <si>
    <t>Transnistria</t>
  </si>
  <si>
    <t>Afganistán</t>
  </si>
  <si>
    <t>Angola</t>
  </si>
  <si>
    <t>Antigua y Barbuda</t>
  </si>
  <si>
    <t>Argelia</t>
  </si>
  <si>
    <t>Argentina</t>
  </si>
  <si>
    <t>Australia</t>
  </si>
  <si>
    <t>Bahamas</t>
  </si>
  <si>
    <t>Bangladés</t>
  </si>
  <si>
    <t>Barbados</t>
  </si>
  <si>
    <t>Baréin</t>
  </si>
  <si>
    <t>Belice</t>
  </si>
  <si>
    <t>Benín</t>
  </si>
  <si>
    <t>Bolivia</t>
  </si>
  <si>
    <t>Botsuana</t>
  </si>
  <si>
    <t>Brasil</t>
  </si>
  <si>
    <t>Brunéi</t>
  </si>
  <si>
    <t>Burkina Faso</t>
  </si>
  <si>
    <t>Burundi</t>
  </si>
  <si>
    <t>Bután</t>
  </si>
  <si>
    <t>Cabo Verde</t>
  </si>
  <si>
    <t>Camboya</t>
  </si>
  <si>
    <t>Camerún</t>
  </si>
  <si>
    <t>Canadá</t>
  </si>
  <si>
    <t>Catar</t>
  </si>
  <si>
    <t>República Centroafricana</t>
  </si>
  <si>
    <t>Chad</t>
  </si>
  <si>
    <t>Chile</t>
  </si>
  <si>
    <t>China</t>
  </si>
  <si>
    <t>Colombia</t>
  </si>
  <si>
    <t>Comoras</t>
  </si>
  <si>
    <t>República del Congo</t>
  </si>
  <si>
    <t>República Democrática del Congo</t>
  </si>
  <si>
    <t>Corea del Norte</t>
  </si>
  <si>
    <t>Corea del Sur</t>
  </si>
  <si>
    <t>Costa de Marfil</t>
  </si>
  <si>
    <t>Costa Rica</t>
  </si>
  <si>
    <t>Cuba</t>
  </si>
  <si>
    <t>Dominica</t>
  </si>
  <si>
    <t>República Dominicana</t>
  </si>
  <si>
    <t>Ecuador</t>
  </si>
  <si>
    <t>Egipto</t>
  </si>
  <si>
    <t>El Salvador</t>
  </si>
  <si>
    <t>Emiratos Árabes Unidos</t>
  </si>
  <si>
    <t>Eritrea</t>
  </si>
  <si>
    <t>Estados Unidos</t>
  </si>
  <si>
    <t>Etiopía</t>
  </si>
  <si>
    <t>Filipinas</t>
  </si>
  <si>
    <t>Fiyi</t>
  </si>
  <si>
    <t>Gabón</t>
  </si>
  <si>
    <t>Gambia</t>
  </si>
  <si>
    <t>Ghana</t>
  </si>
  <si>
    <t>Granada</t>
  </si>
  <si>
    <t>Guatemala</t>
  </si>
  <si>
    <t>Guinea</t>
  </si>
  <si>
    <t>Guinea-Bisáu</t>
  </si>
  <si>
    <t>Guinea Ecuatorial</t>
  </si>
  <si>
    <t>Guyana</t>
  </si>
  <si>
    <t>Haití</t>
  </si>
  <si>
    <t>Honduras</t>
  </si>
  <si>
    <t>India</t>
  </si>
  <si>
    <t>Indonesia</t>
  </si>
  <si>
    <t>Irak</t>
  </si>
  <si>
    <t>Irán</t>
  </si>
  <si>
    <t>Israel</t>
  </si>
  <si>
    <t>Jamaica</t>
  </si>
  <si>
    <t>Japón</t>
  </si>
  <si>
    <t>Jordania</t>
  </si>
  <si>
    <t>Kazajistán</t>
  </si>
  <si>
    <t>Kenia</t>
  </si>
  <si>
    <t>Kirguistán</t>
  </si>
  <si>
    <t>Kiribati</t>
  </si>
  <si>
    <t>Kuwait</t>
  </si>
  <si>
    <t>Laos</t>
  </si>
  <si>
    <t>Lesoto</t>
  </si>
  <si>
    <t>Líbano</t>
  </si>
  <si>
    <t>Liberia</t>
  </si>
  <si>
    <t>Libia</t>
  </si>
  <si>
    <t>Madagascar</t>
  </si>
  <si>
    <t>Malasia</t>
  </si>
  <si>
    <t>Malaui</t>
  </si>
  <si>
    <t>Maldivas</t>
  </si>
  <si>
    <t>Marruecos</t>
  </si>
  <si>
    <t>Islas Marshall</t>
  </si>
  <si>
    <t>Mauricio</t>
  </si>
  <si>
    <t>Mauritania</t>
  </si>
  <si>
    <t>México</t>
  </si>
  <si>
    <t>Micronesia</t>
  </si>
  <si>
    <t>Mongolia</t>
  </si>
  <si>
    <t>Mozambique</t>
  </si>
  <si>
    <t>Namibia</t>
  </si>
  <si>
    <t>Nauru</t>
  </si>
  <si>
    <t>Nepal</t>
  </si>
  <si>
    <t>Nicaragua</t>
  </si>
  <si>
    <t>Níger</t>
  </si>
  <si>
    <t>Nigeria</t>
  </si>
  <si>
    <t>Nueva Zelanda</t>
  </si>
  <si>
    <t>Omán</t>
  </si>
  <si>
    <t>Palaos</t>
  </si>
  <si>
    <t>Palestina</t>
  </si>
  <si>
    <t>Panamá</t>
  </si>
  <si>
    <t>Papúa Nueva Guinea</t>
  </si>
  <si>
    <t>Paraguay</t>
  </si>
  <si>
    <t>Perú</t>
  </si>
  <si>
    <t>Ruanda</t>
  </si>
  <si>
    <t>Islas Salomón</t>
  </si>
  <si>
    <t>Samoa</t>
  </si>
  <si>
    <t>San Cristóbal y Nieves</t>
  </si>
  <si>
    <t>San Vicente y las Granadinas</t>
  </si>
  <si>
    <t>Santa Lucía</t>
  </si>
  <si>
    <t>Santo Tomé y Príncipe</t>
  </si>
  <si>
    <t>Senegal</t>
  </si>
  <si>
    <t>Seychelles</t>
  </si>
  <si>
    <t>Sierra Leona</t>
  </si>
  <si>
    <t>Singapur</t>
  </si>
  <si>
    <t>Siria</t>
  </si>
  <si>
    <t>Somalia</t>
  </si>
  <si>
    <t>Sri Lanka</t>
  </si>
  <si>
    <t>Sudáfrica</t>
  </si>
  <si>
    <t>Sudán</t>
  </si>
  <si>
    <t>Sudán del Sur</t>
  </si>
  <si>
    <t>Surinam</t>
  </si>
  <si>
    <t>Tailandia</t>
  </si>
  <si>
    <t>Tanzania</t>
  </si>
  <si>
    <t>Tayikistán</t>
  </si>
  <si>
    <t>Timor Oriental</t>
  </si>
  <si>
    <t>Togo</t>
  </si>
  <si>
    <t>Tonga</t>
  </si>
  <si>
    <t>Trinidad y Tobago</t>
  </si>
  <si>
    <t>Túnez</t>
  </si>
  <si>
    <t>Turkmenistán</t>
  </si>
  <si>
    <t>Turquía</t>
  </si>
  <si>
    <t>Tuvalu</t>
  </si>
  <si>
    <t>Uganda</t>
  </si>
  <si>
    <t>Uruguay</t>
  </si>
  <si>
    <t>Uzbekistán</t>
  </si>
  <si>
    <t>Vanuatu</t>
  </si>
  <si>
    <t>Venezuela</t>
  </si>
  <si>
    <t>Vietnam</t>
  </si>
  <si>
    <t>Yemen</t>
  </si>
  <si>
    <t>Yibuti</t>
  </si>
  <si>
    <t>Zambia</t>
  </si>
  <si>
    <t>Zimbabue</t>
  </si>
  <si>
    <t>Islas Cook</t>
  </si>
  <si>
    <t>Islas Marianas del Norte</t>
  </si>
  <si>
    <t>Niue</t>
  </si>
  <si>
    <t>Puerto Rico</t>
  </si>
  <si>
    <t>Groenlandia</t>
  </si>
  <si>
    <t>Islas Feroe</t>
  </si>
  <si>
    <t>Aruba</t>
  </si>
  <si>
    <t>Curazao</t>
  </si>
  <si>
    <t>San Martín</t>
  </si>
  <si>
    <t>Escocia</t>
  </si>
  <si>
    <t>Gales</t>
  </si>
  <si>
    <t>Inglaterra</t>
  </si>
  <si>
    <t>Irlanda del Norte</t>
  </si>
  <si>
    <t>Abjasia</t>
  </si>
  <si>
    <t>Donetsk</t>
  </si>
  <si>
    <t>Lugansk</t>
  </si>
  <si>
    <t>Sudosetia</t>
  </si>
  <si>
    <t>Sahara Occidental</t>
  </si>
  <si>
    <t>Taiwán</t>
  </si>
  <si>
    <t>Territorio Antártico Australiano</t>
  </si>
  <si>
    <t>Dependencia Ross</t>
  </si>
  <si>
    <t>Tierra de la Reina Maud</t>
  </si>
  <si>
    <t>Isla Pedro I</t>
  </si>
  <si>
    <t>Territorio Antártico Británico</t>
  </si>
  <si>
    <t>Antártida Argentina</t>
  </si>
  <si>
    <t>Territorio Chileno Antártico</t>
  </si>
  <si>
    <t>Tierra Adelia</t>
  </si>
  <si>
    <t>Abkhazia</t>
  </si>
  <si>
    <t>Afghanistan</t>
  </si>
  <si>
    <t>Antarctica Argentina</t>
  </si>
  <si>
    <t>Algeria</t>
  </si>
  <si>
    <t>Bangladesh</t>
  </si>
  <si>
    <t>Bahrain</t>
  </si>
  <si>
    <t>Belize</t>
  </si>
  <si>
    <t>Benin</t>
  </si>
  <si>
    <t>Botswana</t>
  </si>
  <si>
    <t>Brazil</t>
  </si>
  <si>
    <t>Brunei</t>
  </si>
  <si>
    <t>Bhutan</t>
  </si>
  <si>
    <t>Cambodia</t>
  </si>
  <si>
    <t>Cameroon</t>
  </si>
  <si>
    <t>Canada</t>
  </si>
  <si>
    <t>Comoros</t>
  </si>
  <si>
    <t>North Korea</t>
  </si>
  <si>
    <t>South Korea</t>
  </si>
  <si>
    <t>Ross Dependency</t>
  </si>
  <si>
    <t>Egypt</t>
  </si>
  <si>
    <t>United Arab Emirates</t>
  </si>
  <si>
    <t>Scotland</t>
  </si>
  <si>
    <t>United States</t>
  </si>
  <si>
    <t>Ethiopia</t>
  </si>
  <si>
    <t>Philippines</t>
  </si>
  <si>
    <t>Gabon</t>
  </si>
  <si>
    <t>Welsh</t>
  </si>
  <si>
    <t>Greenland</t>
  </si>
  <si>
    <t>Equatorial Guinea</t>
  </si>
  <si>
    <t>Guinea-Bissau</t>
  </si>
  <si>
    <t>Haiti</t>
  </si>
  <si>
    <t>England</t>
  </si>
  <si>
    <t>Iraq</t>
  </si>
  <si>
    <t>Iran</t>
  </si>
  <si>
    <t>North Ireland</t>
  </si>
  <si>
    <t>Pedro I Island</t>
  </si>
  <si>
    <t>Northern Mariana Islands</t>
  </si>
  <si>
    <t>Marshall Islands</t>
  </si>
  <si>
    <t>Solomon Islands</t>
  </si>
  <si>
    <t>Japan</t>
  </si>
  <si>
    <t>Jordan</t>
  </si>
  <si>
    <t>Kazakhstan</t>
  </si>
  <si>
    <t>Kenya</t>
  </si>
  <si>
    <t>Kyrgyzstan</t>
  </si>
  <si>
    <t>Lesotho</t>
  </si>
  <si>
    <t>Lebanon</t>
  </si>
  <si>
    <t>Libya</t>
  </si>
  <si>
    <t>Malaysia</t>
  </si>
  <si>
    <t>Maldives</t>
  </si>
  <si>
    <t>Morocco</t>
  </si>
  <si>
    <t>Mexico</t>
  </si>
  <si>
    <t>Nagorno-Karabakh / Upper Karabakh</t>
  </si>
  <si>
    <t>Niger</t>
  </si>
  <si>
    <t>Oman</t>
  </si>
  <si>
    <t>Pakistan</t>
  </si>
  <si>
    <t>Palau</t>
  </si>
  <si>
    <t>Panama</t>
  </si>
  <si>
    <t>Papua New Guinea</t>
  </si>
  <si>
    <t>Peru</t>
  </si>
  <si>
    <t>Central African Republic</t>
  </si>
  <si>
    <t>Dominican Republic</t>
  </si>
  <si>
    <t>Rwanda</t>
  </si>
  <si>
    <t>Saint Kitts and Nevis</t>
  </si>
  <si>
    <t>St. Lucia</t>
  </si>
  <si>
    <t>Sierra Leone</t>
  </si>
  <si>
    <t>Singapore</t>
  </si>
  <si>
    <t>Syria</t>
  </si>
  <si>
    <t>Somaliland</t>
  </si>
  <si>
    <t>South Africa</t>
  </si>
  <si>
    <t>Sudan</t>
  </si>
  <si>
    <t>South Sudan</t>
  </si>
  <si>
    <t>South Ossetia</t>
  </si>
  <si>
    <t>Thailand</t>
  </si>
  <si>
    <t>Taiwan</t>
  </si>
  <si>
    <t>Tajikistan</t>
  </si>
  <si>
    <t>Australian Antarctic Territory</t>
  </si>
  <si>
    <t>British Antarctic Territory</t>
  </si>
  <si>
    <t>Chilean Antarctic Territory</t>
  </si>
  <si>
    <t>Adelie Land</t>
  </si>
  <si>
    <t>Queen Maud Land</t>
  </si>
  <si>
    <t>Trinidad and Tobago</t>
  </si>
  <si>
    <t>Tunisia</t>
  </si>
  <si>
    <t>Turkmenistan</t>
  </si>
  <si>
    <t>Turkey</t>
  </si>
  <si>
    <t>Uzbekistan</t>
  </si>
  <si>
    <t>Djibouti</t>
  </si>
  <si>
    <t>Zimbabwe</t>
  </si>
  <si>
    <t>Saudi Arabia</t>
  </si>
  <si>
    <t>Fiji</t>
  </si>
  <si>
    <t>Cook Islands</t>
  </si>
  <si>
    <t>Kosova</t>
  </si>
  <si>
    <t>Malawi</t>
  </si>
  <si>
    <t>Mali</t>
  </si>
  <si>
    <t>New Zealand</t>
  </si>
  <si>
    <t>Qatar</t>
  </si>
  <si>
    <t>Myanmar</t>
  </si>
  <si>
    <t>Congo</t>
  </si>
  <si>
    <t>Antigua and Barbuda</t>
  </si>
  <si>
    <t>Côte d'Ivoire</t>
  </si>
  <si>
    <t>Mauritius</t>
  </si>
  <si>
    <t>Suriname</t>
  </si>
  <si>
    <t>DR Congo</t>
  </si>
  <si>
    <t>State of Palestine</t>
  </si>
  <si>
    <t>Timor-Leste</t>
  </si>
  <si>
    <t>Eswatini</t>
  </si>
  <si>
    <t>Western Sahara</t>
  </si>
  <si>
    <t>French Guiana</t>
  </si>
  <si>
    <t>Sao Tome &amp; Principe</t>
  </si>
  <si>
    <t>Curaçao</t>
  </si>
  <si>
    <t>Grenada</t>
  </si>
  <si>
    <t>St. Vincent &amp; Grenadines</t>
  </si>
  <si>
    <t>Faeroe Islands</t>
  </si>
  <si>
    <t>Sint Maarten</t>
  </si>
  <si>
    <t>Arabia Saudita</t>
  </si>
  <si>
    <t>Suazilandia</t>
  </si>
  <si>
    <t>Estado (Nombre oficial)</t>
  </si>
  <si>
    <t>Guayana Francesa</t>
  </si>
  <si>
    <t>Rumanía</t>
  </si>
  <si>
    <t>GDP</t>
  </si>
  <si>
    <t>Warheads</t>
  </si>
  <si>
    <t>Armas nucleares</t>
  </si>
  <si>
    <t>Birmania</t>
  </si>
  <si>
    <t>Mapa Mundial con Power Query | #ExcelPedroWave</t>
  </si>
  <si>
    <t>kWh per year</t>
  </si>
  <si>
    <t>Watts</t>
  </si>
  <si>
    <t>2021</t>
  </si>
  <si>
    <t>Esperanza de vida general</t>
  </si>
  <si>
    <t>Latest available data (2020-2023)</t>
  </si>
  <si>
    <t>IMF[1][5] Forecast</t>
  </si>
  <si>
    <t>IMF[1][5] Year</t>
  </si>
  <si>
    <t>World Bank[6] Estimate</t>
  </si>
  <si>
    <t>World Bank[6] Year</t>
  </si>
  <si>
    <t>CIA[7][8][9] Estimate</t>
  </si>
  <si>
    <t>CIA[7][8][9] Year</t>
  </si>
  <si>
    <t>Forma_x000D_
de gobierno</t>
  </si>
  <si>
    <t>Estado asociado_x000D_
(nombre común)</t>
  </si>
  <si>
    <t>Estado asociado_x000D_
(nombre común)_1</t>
  </si>
  <si>
    <t>Ubicación</t>
  </si>
  <si>
    <t>Estatus</t>
  </si>
  <si>
    <t>País reclamante (fecha)</t>
  </si>
  <si>
    <t>Centro administrativo</t>
  </si>
  <si>
    <t>Reconocimiento internacional</t>
  </si>
  <si>
    <t>Nombre común1</t>
  </si>
  <si>
    <t>Natural Gas- consumption (milliard m³/year)</t>
  </si>
  <si>
    <t>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</si>
</sst>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_ ;\-#,##0\ "/>
    <numFmt numFmtId="165" formatCode="#,##0.000"/>
    <numFmt numFmtId="166" formatCode="#,##0.0"/>
  </numFmts>
  <fonts count="14" x14ac:knownFonts="1">
    <font>
      <sz val="11"/>
      <color theme="1"/>
      <name val="Calibri"/>
      <family val="2"/>
      <scheme val="minor"/>
    </font>
    <font>
      <sz val="6"/>
      <color rgb="FF0645AD"/>
      <name val="Arial"/>
      <family val="2"/>
    </font>
    <font>
      <u/>
      <sz val="11"/>
      <color theme="10"/>
      <name val="Calibri"/>
      <family val="2"/>
      <scheme val="minor"/>
    </font>
    <font>
      <sz val="11"/>
      <color rgb="FF202122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202122"/>
      <name val="Calibri"/>
      <family val="2"/>
      <scheme val="minor"/>
    </font>
    <font>
      <b/>
      <u/>
      <sz val="9"/>
      <color theme="10"/>
      <name val="Arial"/>
      <family val="2"/>
    </font>
    <font>
      <b/>
      <sz val="9"/>
      <color rgb="FF202122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8F9FA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vertical="center"/>
    </xf>
    <xf numFmtId="0" fontId="4" fillId="0" borderId="0" xfId="1" applyFont="1" applyAlignment="1">
      <alignment vertical="center"/>
    </xf>
    <xf numFmtId="3" fontId="6" fillId="2" borderId="3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vertical="center"/>
    </xf>
    <xf numFmtId="1" fontId="6" fillId="2" borderId="3" xfId="0" applyNumberFormat="1" applyFont="1" applyFill="1" applyBorder="1" applyAlignment="1">
      <alignment vertical="center"/>
    </xf>
    <xf numFmtId="0" fontId="7" fillId="3" borderId="2" xfId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7" fillId="3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right" vertical="center" indent="1"/>
    </xf>
    <xf numFmtId="0" fontId="10" fillId="0" borderId="0" xfId="0" applyFont="1" applyAlignment="1">
      <alignment vertical="center"/>
    </xf>
    <xf numFmtId="0" fontId="2" fillId="0" borderId="0" xfId="1" applyAlignment="1" applyProtection="1">
      <alignment vertical="center"/>
    </xf>
    <xf numFmtId="3" fontId="3" fillId="5" borderId="1" xfId="0" applyNumberFormat="1" applyFont="1" applyFill="1" applyBorder="1" applyAlignment="1">
      <alignment vertical="center"/>
    </xf>
    <xf numFmtId="165" fontId="0" fillId="0" borderId="0" xfId="0" applyNumberFormat="1"/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/>
    </xf>
    <xf numFmtId="164" fontId="0" fillId="0" borderId="0" xfId="2" applyNumberFormat="1" applyFont="1" applyAlignment="1">
      <alignment vertical="center"/>
    </xf>
    <xf numFmtId="9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3" fillId="2" borderId="1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66" fontId="6" fillId="2" borderId="3" xfId="0" applyNumberFormat="1" applyFont="1" applyFill="1" applyBorder="1" applyAlignment="1">
      <alignment vertical="center"/>
    </xf>
    <xf numFmtId="4" fontId="3" fillId="2" borderId="1" xfId="0" applyNumberFormat="1" applyFont="1" applyFill="1" applyBorder="1" applyAlignment="1">
      <alignment vertical="center"/>
    </xf>
    <xf numFmtId="4" fontId="6" fillId="2" borderId="3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0" fontId="8" fillId="3" borderId="6" xfId="0" applyFont="1" applyFill="1" applyBorder="1" applyAlignment="1">
      <alignment horizontal="left" vertical="center"/>
    </xf>
    <xf numFmtId="0" fontId="7" fillId="3" borderId="3" xfId="1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3" fontId="3" fillId="2" borderId="7" xfId="0" applyNumberFormat="1" applyFont="1" applyFill="1" applyBorder="1" applyAlignment="1">
      <alignment vertical="center"/>
    </xf>
    <xf numFmtId="3" fontId="6" fillId="2" borderId="2" xfId="0" applyNumberFormat="1" applyFont="1" applyFill="1" applyBorder="1" applyAlignment="1">
      <alignment vertical="center"/>
    </xf>
    <xf numFmtId="0" fontId="1" fillId="2" borderId="7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0" fillId="6" borderId="0" xfId="0" applyFill="1"/>
    <xf numFmtId="0" fontId="0" fillId="7" borderId="0" xfId="0" applyFill="1" applyAlignment="1">
      <alignment vertical="center" wrapText="1"/>
    </xf>
    <xf numFmtId="3" fontId="0" fillId="7" borderId="0" xfId="0" applyNumberFormat="1" applyFill="1" applyAlignment="1">
      <alignment vertical="center" wrapText="1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0" borderId="0" xfId="2" applyNumberFormat="1" applyFont="1" applyAlignment="1">
      <alignment vertical="center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0" fontId="5" fillId="4" borderId="5" xfId="0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</cellXfs>
  <cellStyles count="3">
    <cellStyle name="Hipervínculo" xfId="1" builtinId="8"/>
    <cellStyle name="Millares" xfId="2" builtinId="3"/>
    <cellStyle name="Normal" xfId="0" builtinId="0"/>
  </cellStyles>
  <dxfs count="120">
    <dxf>
      <numFmt numFmtId="1" formatCode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#,##0_ ;\-#,##0\ 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#,##0_ ;\-#,##0\ 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</dxf>
    <dxf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</dxf>
    <dxf>
      <numFmt numFmtId="165" formatCode="#,##0.000"/>
    </dxf>
    <dxf>
      <numFmt numFmtId="0" formatCode="General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2" formatCode="0.0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165" formatCode="#,##0.000"/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66" formatCode="#,##0.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66" formatCode="#,##0.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4" formatCode="#,##0.0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66" formatCode="#,##0.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166" formatCode="#,##0.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" formatCode="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color rgb="FF202122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color rgb="FF202122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>
        <top style="thin">
          <color indexed="64"/>
        </top>
      </border>
    </dxf>
    <dxf>
      <font>
        <b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openxmlformats.org/officeDocument/2006/relationships/styles" Target="styles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microsoft.com/office/2020/07/relationships/rdRichValueWebImage" Target="richData/rdRichValueWebImag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microsoft.com/office/2017/06/relationships/rdSupportingPropertyBag" Target="richData/rdsupportingpropertybag.xml"/><Relationship Id="rId33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SupportingPropertyBagStructure" Target="richData/rdsupportingpropertybagstructure.xml"/><Relationship Id="rId32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microsoft.com/office/2017/06/relationships/rdRichValue" Target="richData/rdrichvalue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BEAA1964-07F3-46B7-8860-ABFADA35F98F}" formatIdx="0">
          <cx:tx>
            <cx:txData>
              <cx:f>_xlchart.v5.2</cx:f>
              <cx:v>Datos</cx:v>
            </cx:txData>
          </cx:tx>
          <cx:dataLabels>
            <cx:visibility seriesName="0" categoryName="1" value="1"/>
            <cx:separator>
</cx:separator>
          </cx:dataLabels>
          <cx:dataId val="0"/>
          <cx:layoutPr>
            <cx:regionLabelLayout val="none"/>
            <cx:geography viewedRegionType="dataOnly" cultureLanguage="es-ES" cultureRegion="US" attribution="Con tecnología de Bing">
              <cx:geoCache provider="{E9337A44-BEBE-4D9F-B70C-5C5E7DAFC167}">
                <cx:binary>7J3JcuNYlqZfRearbrMiA/OQVlFmIjX4ICkULrlHRWzc4BKDosRB4iC5tKtHyWUuYtFWu9j6i/V3
AQIEDgABCiGNWER2W6bVvbrOg/Pf8Qz/+c+Lb/+4GA+C+c63yXi6+MfFtx/fXC2Xt//44YfFxdVg
Eiy6k9HFfLaY/b7sXswmP8x+/310Mfjhch48jKbDHwxNt364uArmy8G3N//1n/xrw8HsaHYRLEez
6c+rwfzx42CxGi8Xz/QVdu1czFbTpRo+5F/68U1vNJ8E01HwZmcwXY6Wj+ePt4Mf32T+6M3OD/Kf
yv3szhjJlqtLxhp6V3dd23U0x9Yc03LdNzvj2XS47vadrq07vmdqpmEYju0Y8U+fBBOGHz8G00kw
jxuL5AmlCS4v54PFYmf9v6mBGeFT7aPFrB99fH+mBD0+Dr/sh6xy/+s/RQPfKlpS+peKqeqS6t8d
f21W+xbaN33fstGw5zmu7me0b2hdBYvreIanaYZvxnqOlF9DnGLlJwOF8pN2qfzdo+0rf3+8cxaM
74PL2bPT7WXTXze7rmk4juM7vuH7pu5kAOh4XhdYDNvRHcsGCU/PQlBTqGIYMoMFFJk+CcfZ5+3D
sfv7kLWwWH7/5zRWSdHqfxkcptn1TNO3HIMJb7imZWXgcJyuZtimo+maaxm659rxT68XRD2ZitHI
fJBAI9Mn0dg92D4a+4vb4Pv/a/BcsLSu6aNnh7NNdyNVp86Fjtm1bct02bs0jgbfZuOKjqQIiRry
FKOQDBQIJO1S+/tn29f+7mqxnAfjJs/ljmF3XcPTNdMxXce3TZ2TNwWAblpdC4A8j7PDMfnLLAC1
RCqGIDVUgJDqkTDsfmoBDNyJhqtg53GnF8y/ri4bXA6629Vc8HAd1/RtTffZeVJodBy9y1owLNM3
XE11y6P6JaKVwJL/JyQ8+b/IwXS4fZj2F+PZ/aDRW6zldHXdt1zH1D3T9k11MKTg0a2uZxhsVCan
uGP4npddLLUkKkYlNVSgkeqRKJy92z4Ku2PeNY2CYOtdjRsUi8DzHcvjf7IgcKJwqGueptuWpXtq
CaWPjDoCFWOwGSkg2HRIBPb2W4DAlKvsvMFNyjK6tmVzjbVN9Vow/OxbTu/arm2xP9m2aXvquSEA
qJanRP/xQKn+uF1qf3dv+9rvB9Pg8vs/YxW8/u7qoH1upZpraraveYbGEZDagzo8pR3N9bnAGo7H
5ckRV6YaAhWrPxko1J+0S/X3d7ev/t35cNDohcnwurrNA9rnQuTovm7pGfUbXaV0dh/PNV3Lc12h
/RryFGs/GSi0n7RL7e/9tn3t94Ovs53Pg/nloLn5r9tdzTMtT3fZWkzbsLNvt45hdh1DbfyG7akH
ty9MSfVkKgYhPVbgkO6SUPRb8I7uDabf/2jwCe13HbXBmGhZsx3H0rIWDaNrmrbFMazzptNNXnDx
DIgebtXiFCMQjxPaj5ul5nvvt78IdqfD2bjB47ejK+Viq/N1z7Y828suAJ4QNpZW23B929K5BAFM
5v5TKU6x5uPPEJqPm6Xmd3/avub3L1bNmvE6Opr3XXYV1zd0lzuQOHxdv2tGm07ealRDmmLNJwOF
6pN2qfv9/vZ1vzsPvo4CTKmry9GywdlvWF3dcLBDuCbWat3IvsAsi6upZ2Dstj2X7cdkbWQm/0aq
73/EXUV3smIkUh+lhgs8RK9E5awF16HzYPrU7Gus43Sxa3Pb13HtuLZmqUdv6j6K/Qjrkm5g3Ma7
k7ds15GoGIzNSIHDpkNCcN6GO9FssQx2Po4uGlwUfpcNSeNRYG/cZykMOh6Lxrd1tit8QDydxZO4
X0ukYhTSYwUO6S6JRP9jG7aoodobpg0C0WG6+1glfOa8669P3zQSDv04ejybc1nCoK7ylfIUo5Aa
KkBI9UgMdluAQX8+Cy6aNGhbdldn4zc8w9WVcUia6JyuxbFhWlyeDN3wfD0+BaJ7aQ15ihFIBgr9
J+1S+29boP3jYHw5ug8WsQ6KTsKXedY6WtdRXjNlpVaGau7/vL9SK8A1sd6xMDALcVzg6KQ7fULX
EakYgc1IAcGmQ2Jw3IKHWZ8Ah/n3Pxt8mtld3MwEUWCKdjgTPD97IvN8cC0dbNiFQvOcQKCOQMUI
bEYKBDYdEoF+G8It5pOG3QRa1/AtnmhubKPOLAEuqb66vPI4Xp/I2SWwWy1Psf6TgUL9SbvU/m4L
tH+2wjw63bkcEHexmseaeP1O5IIBjzDuo7YdGkozGJh4CQw8/w6vBLYobKnxL0fnQH2piqGQ4wUi
slsCc3a2/evRPvfUy9li59N0xP/E6nk9MKbftTUTUHAcRPegDDId3+9yPJh4FnTQ03IG7PpyFUMj
xwtoZLeE5lMLoNmdr742eGvlRMDXbPKq1vApeLqVfVR3HN4Xju7xdOCZYWH5EMa8SnGKgVgPE/pf
t0q17/6y/RURxiU0elnFVue5mssktzXPDW+jqbsS/mTusriRua7iabBtcVmtIU+J5lcEkqgPkbqP
23PaP9++9vtXo9v5oMF9CEcC097ScBfjzJEvBWLEiETVbBzIvOjwOAtnfrU4xbqPxwnVx81S8/1f
t6/53afB/Gswemw0Bk9FfnH/Z1MhHjh05GeOAcvFwYDyMWskp0T6nVBTpmIMMoMFEJk+icZuCwxI
p8E8IPzosbmVoHxmhKSyBnRlxyPuMevM6dg4PR3ftGzuUm7Bq7mOSMVIbEYKGDYdEoPTFqyI/mwy
mzf6btb1LmZUi21Iw72vjHXZ5QBCuHPw+3BC265miqOghkDFACQDhf6Tdqn+Dy14M/RW89X0ctTg
CkC9jstG46vdCE1bfkb9ht/1fC5HZU61GgIVqz8ZKNSftEv1995t/zzoBVcBySrNqR+njstbzFbT
38V3L4IqOq7X1fiPbVosDoc4YdBJHwZHwYJYzEqhiiHIDBYwZPpyULTgJdCfjWcTHG2xPl7/PLOw
z3HbVNs9lmotB4XRJepIWVBdlaYjns11xClGYTNSQLDpkPrvt8DF3AumwzEBXv9qcjWQnYDlSCO+
LnpvZY8CH+sSmue1oFDKv8bWIg0WV89NimIU0mMFDukuiURvrw2bEnfURg0VJO3odph24BPCwozP
2lE7NoYMA1OGoVlcjfJnsooOr5KoDIZ4ZA6EuCMHQW/7EBzPngI2o7tVg6+0DvEshoMd1eSGqqks
kOzJbNphhojvxu5lFkv6aKgnUzEM6bECiHSXhOK4BY8E5t73f40adCoY5ETZDs4E7KWGZZOsk7kg
2RqBF4aua5Zl6rqdC7zgdJ4PnpenGINkoAAgaZfa773d/kLoff/XeNiohx/9EmPn2/gUiGo0dC27
CiweD7zLMCa5WLVdwvKyq6COQCX6Tz5FApB05BDYbwECPBBYALEWmrgWcR3SOZQt0tBU8mD2MNCx
1amMD9fGdK1rtiWC3nvIM3hWnBL1r8dJ5a+bc6o/aYHqCbi+aPAE4ADQ0TiPX+XW5BkmjBPkzrqa
r5JruY4SnCcDHnuV8pSofj1Oqn7dnFN9G3b90WBMrsdq0eSDwCYHE39x/ByQxiEC4jWLVFqTEC9W
h2vImV9PphIM0oMlEOm+HBq/bn8hhJlZwd2qSTAsNdkJr3BtkjVx17hiG/K7BL14GrF4UfyRCP6t
J1IxFumxAop0l0Ti7MP2kejNxqP7JmFQt1KuQx4gaATBYzbK4tBRcV6+jgNBX+9Z8kCulqgYheRT
BARJu9R/rw2v5NmCFEASZt8O5k+D4ey+0aA74il0QODqaWG6yzlygEp5EAh4IV+QiCTDjG8F61SE
ULhOTdHKUFEfmP03cgDl/ySH1e7218o+ZDK33/9o0KLkdVXiODdXx8Hf4zjZpUI4AN28n11eeLwh
VDZh+gFXR55iUDYjBRSbDgnAfgv8nL3ZcrEiazBWw+vvrh3D6Ko0HELmWSGeieko83jD/YPTX9lV
OVU8AsNym1W1RMUQbL5FQLDpkBD0ftn+GjgZNWvCIKKFnEBezhix1zfUlJu/gxmvy9uN/yEqZp1L
lV4C7xbjYKdKpmIAUkMFAqkeCcHJp+1D0MO9Nho3uAZ0/M3hf1J54WkQuOaSus9/XN5xYZx8/OPr
Y6JSoGIE4g8R6o+bpe57H1ug+9V4GITxIdEsfP0ORMo4BjqdlFmyYpXxiB0mpXxISAwT2iOSBQ0s
qr5iB0svgF4NgUq0n4yU+k86cggctgGB+Q13pJ2DYDGLVfF6FIjzwkbEO5lwI9eGQgQ1p1Agu43A
YC6sBF0QDqZur/Fvr5fAqp5UZVCkR+fgSHfmIDnYPiTnweghaNKgSmpaSvm6oWeVXf17xWqOxwkF
x81StectOG57q2bpvQy3iw8Zf41DIogKWMzuNjjQMFJrxNNtsqWyu02VOMWajz9DaD5ulprvteCu
+eli3mw6oKWCd/HU+yb7DM4CRVCUmuUmCbTsL9xBDXybFmF12UlfQ55i3ScDhfKTdqn9Ty14ah1/
/9e30UWDGzwXeV89gYnVJf8Dg6nc4DUV6QsA/D+ey+HCSM/8GgIVqz8ZKNSftEv1H//39nf0fqNB
1OheHZqEqGgR8YrQvafBOQizl0e6AdnjQJCd+lXSFCs+GiW0HjVKlfdbcKs/JVylWTIoXraGsilw
fsIykYugxh6qkRiLpQ6yx7ztp4Y8xXpPBgrVJ+1S+6ctoDbtjyCruwxTbT7DzHsRTBvce+CY9WE+
S0cGpTZ+rp6KMsojfIvoOh/OEDH7XyZaMSiF3ycAKvwbCdbnFhwO5Mx9nT02aAVSeX+45lVyrKE7
brgBpRHSMFnDaUGshR8mDXI/TZ8NNeQpQSX+EIlE3C61/+FtC86G2XwQNJ+UZpJ+TOof1lAeuy4m
T/kIcKNDAhoF5WJWvLQZDOpKVYJEdrjEI9ubQ6UFhol+IuLJDBL0WDmvfxmTjEDQKRQV8bU0jwsu
BszXhocXOoxPLcalUq4qZNb/QCk26/4cOqctWDPB8nmK9pelkiujEMc68S76+hmXeUpAA4lPx9Gh
y1bnTsiDl8bk5yppipFYDxP6X7dKrf/cgnPiNBgPFnVYLP59fPV7mKpg52+S0cQm3IwHPFQBrEpy
eI2s0wiaJZ1AEGIviYQ1yBMSlqpaEhVPgNRQMQlSPXIi7LXAyd2/Ci6b2xGh2YMQmvw4yPaw2YZe
0/RtAaeeAyx47goI0qtEKdZ8NEooPWqU+j7fa8F2dzUaN3gEdbCNkNuAstec9DKkwMV2ghePUGSH
fHUL7cdoR9ZZMgifl6dM6+GwnNrDVqn3fgteMR8Ht9///EqMWbCzN5uMpuod0+Q1GQsWpin4U10j
5Hlma0lN/I6LH0kDIkqV4K7LE1q9WLxiWEr+GQFTyV9J2PZaEAPC9GwSJm7S0DqYpALB96b2oOwB
AaE9HieToDWWCmyt0qVdKU0xKuthAoV1q9R6vwXBmBEH1+Vg5ziY/96kP5X0XEMVjCHmjxxqj5tY
dpmosHzS5divPDyq+ZStFwhWAkVIWpb6MgmK7M/B864FZ8hqHjwFDVpheOSzIlLX4iwqjgdTHLiR
5RgG6eeS2qvlKUEjHihRiNtz2m+B3yk+PuJz9PXvSG5NeFBNSAXikiZC/5zhjqosA7NAGAoi763r
A+05iYoB2HyLQGDTISHYa0Mmb5Q/V5Gs9sKH49/5c9l6cOGMkaXiJPfHcbCaw9TaqHWewmKG4xMo
y/Oc95qVdQZ2VEiOqpKByXFtno/nfXSjrSdS8XpIjxUrIt0l18RxC6xc+8PR7bLBM4HULRsLCv4+
bkMWJQMye5JKbVdhHx5US6owmUr4TdtRqqUpBiAeJ5QfN0vF7x9u/zTen4zmwRLKq+//A0/woHnq
K+WfhW4G1nrf4QyGbiADhW0RouaR9QshGbUzctTdf0G+EmzKPlSCVfZ3Er3d/e2jdzC6HsVT9/Un
uYrwx9a7yWcUz3Gs95Bi4ULHvRix6sa/He1dVdIUAxONEihEjVLlB++3r/J9Tgz8JPGXv17ryuqk
2JiIX9CVbU9w25uUScR55arHOZ1EOsQ/HSm9hjzFek8GCtUn7VL7+204JxbLhp3pGPWY8zjKFdlY
ZNpImT4wyBM77pIMz7wPqQeE9qvlKdF+PFBqP27Pab8V2814dItJo0HiB2Y/CXSU0uBh7XIvEkZv
QhwgL4afifBMVULXEY+Hg1ENiYoRSA0VGKR6JAqnLfDTHoym4wAqoAb3IFK3yBYiw47ClCHBSXoJ
wHYPs7RDphEVaKwwvC19WaolThkEyZfkIEh6JAQHLbBhHIwe/z53c+Wg/60Fog+I2myWNZ2iYeTH
kd/OvhNGHmQupip4xzMxpRI0YoR1N7I7fw15SiZ9/CFyysftuQnfgnP3MPj6/X8bjARXnOnYi4i6
1+HkjuqfZ9QPNxyRbfgcCG+jsBW5cln1VwtUrP14nFB+3Cx1f7i7/RvnKXEfq2HQYGKQyj+kFAAE
Mi41I3OXno665lNriT6VoYVHVMTk1JGoWP2bkQKATYeE4PR8+xAcErfV5HkLzZLF1kMtPUIDsZ2K
O39H2VTx8BDNDyGWqx7GcvZXyVOs/vg7hPLjZqn6wxZYSw8Hs/mwSd2Tl6XDFuD6ZlgMg/tOZuOx
oH7AU8CbAADCcg1C9dXylOg+HiiVH7fntN+CG//hVaOO5tB+QJE2IlzIg6CWobSOko8I1yfh5PCg
h7yIQvlV4pSoPhomFR+15tTegiv+IXeBoNEi20x6LDtEi5MkocwNwnVJkW2eWEQAEIAZl/hMX/Jr
CFSi+vhLpPLj9pz6WxDmcjgfNHrVxIZjUnIBamfYt/PVgzGR8gImAIMNB98B1arErJ8PBs+zC5Xp
PhqXU33UnNN8G+6Z89kgeflFE/D1FjYXqlWbaR855eGrymz4HaL4uedbTH5yRFVx4Zz6a8lUhkFq
cA6IVF8OjRaEHR2ugiWlzJus5MnNhhmOlQECdK7/YQpoytjQIVERinTKAxC+ElfKyGxEdUQqgWIz
VAKx6cnB0IbbJ8znnAc74ZNzsGjQ7gPxLSFdKmDFV1kSBK9kl4YN8636D/chlg+1Y8RDgAlSW7JS
UMS/kMdG/EEOooPtPxCotwV3Q4PIUNGZ/UjRXanCMLDrZTctxb0HUbGlFpK+5kZML5Ma8hTjkQwU
MCTtUvvHv25f+4er0bRRl4zKllbmULLsSCwlpTe7LHDi+8ocSqkxKh5SsUec15XiFOs+/gyh+rhZ
av6wBbF2kWw7qizvcgZ9RoNGCr0bplPzGOC6Ck2P8OGDAeiQzU6tN6IpSKwuAqGmZM/hkfknCqHJ
/EUOpZ/bsj46vdHi+z9XsZpef68i8I4tiHwFAi0KaNPZojjEibKg8GHIGZc7PNSqVVItgmeleg6d
ZHghMklvDpUWhOIdrtTB1hwcVB22CDolxg5XGcSU8izH02mR0YVJm6oC/J1wJFeLU4ZD9Bk5AKLm
nOZbcF68DUbL52thvyz6Tvd5XXNNolKMKmMiqX46LtXrudTCAQFbdEGQS7U8xaqPxwnVx81S9W9b
cJd9O5teEh/bpAeZeW8QPERSFG5kxcORPaw9QsFUqWguupFvM31PqiNOie6TD5HaTzpy+m/BgX0+
oorPzk/zEVpo8rTuQNIKjx6JaySKqMxEUcyHlDbuTHh0dPpI+VF+/jQQ9eUqhkOOF6DIbgnNeQte
229X0+G8URZKCopR4irGI3uJZc8i+1ddbjF1WwQXCUDqSFMMxWakAGHTIdX/9tP2L0nvmg2pgH+S
mEdqWhGxFVtUU4YOl3ROh3K51BdIiqan10OlNMW6Xw8Til+3Sq2/a8F+hGiz6aDRpzO+ZbKfHJcT
mXsOgdgkbGaOBPV45pbEoYCHrSCrsJZMpfqPPyePQdyTw2GvBbN/HtzEO/LrXwYUksTS7fiuqTjq
YZ/MuhvwsZGPAzEraSFk3AJT/NNRTOO7eXAXtxQJU6L7cJRUe9iY03gLHmXnMAuqItyLKua1l91F
8e2rbCguouQv40PL7vrU79GJZuQ6hK1v3Z3edmoLVQyBGC6wEL0SlPMWeJs/NltHQLnVeBkrYrIo
uk7PbESq7DP8QDzLrMIiw5XSFKOwHia0v26VWv/YhqN33miZVRPGN1d5GKBfIk8T9pmM1lXKARHs
VI3B1Rz+QbzXxLtPhTTFWn8XfYTQ+rpVav1dC3xt7+YqjLRBAwR0wqQIEEu3rpiaq1oC4YyH+80g
H7CoAH0NgcpUv/6SnPLX7Tn177fgxIXhutkrpyrAQMgiPn43nPZi7+/oHuuCEnoGS4JMZl+eujUE
KtF/MlICkHTkEDhrBwKLnf5s1uDNp0PAOucuUdKk/0Wk2pnNh9Aun8KfRN5FTAu2L6yiiqO8Wqhy
HOKxBUjEXRKLfguYXKLPPhjg/49346Kb38vuQo6KerFcIhypUYW3RobZUdCE8FP1RuMYcEkzEG/g
mkI9B8b6iwrRWPdJOA5awFwRfTkECiNM1IuQFK6S5utl2BAIoIEIfBZcVCniJuozkI1DjCpGPdIz
Q05dbk7pi+pfEfA5nIo+tRC0oj+UCB63gJksUdDiKhg36JZjzUBmrCIGNqVYU3YNHBBd+Kep/ADx
IqHb6g5QiFulWBVorceXYbTuziHzti3HzllAFeNmY+qJ6sYQ7nnqDhDSXWY9QNQSpbgrj23cQ6Rx
5pgWoxlTR67noNmML4Rm0y2hOeu1AZp5MGhwsZhaFySoHY2X1AqzSDKXARPXhSqCQvmyMLFK2cyz
i6VKnDIkonE5BKJmqfl3LTB+v8Mb0WT8jArjhiSPw9+gCoeKb8poXnHG2CqyySNyADO4dIZWi1Oi
+fVnSM2vm3Oab4FH7j08ho3WbeWZwQtPlZWBxXLt7UydEB2yyDH7KdWTe6UuAOLWVUOgYuUnA4X2
k3ap/vctsDidrS4rzA0vvFfBIgmXMc8PGKjW+Qsp7UN9oYooEjTDK1CFX4p7VbU4xbqPxwnVx81S
82ctMHmfrgbz5WznY6PlCNTkV0XHyB7hiacSajP7TsdxmPxExSjWfFW31cA+m97yawpVDEJmsEAi
0yfhOG2BOep9cNvodQi2PIcirtii8EUTfS/qL+kmyShFCFTLUaz8eJzQe9wsVf6+BW+E97P5ZbPs
RxB6GlDqKMI1VZE7jKVP7T5goriNLcLGwrBKGWpfR6AS7SefIvWfdOQQaME7+wNUeNdNu4AomIsd
lj2e4NU4ODgFgsP5a2vcOD0qHKvioeL8DWWq9EoVw5AeK4BId0koPrSgkPQHfHENGsM1yCBdiqLj
icYVZ1GOlct9CgW2H8ywygm9rskkHsqV4pQAEH2F1H3UmlN7C8zgH0bz4arxFQBrCAxrXC7JMVSM
6pyyKd2TEATBNlZyfKGKKFUXoZCRTE/VUpVgEH5SMlxike3NYXK4/Wcw3z/6SrWU+GryekuszmRX
MRk+eVjUuw2JnFOAYBVXmxLmQGwXLAvluUjfiuoIVIrF+lPyMKw7cgi8awECs8XsvkE+PJKeVSo/
KXBkPhNNr967Kf1DWugRm0f4KqkmYaKP0H+lOCXaX4+Tul83/5CjEMk1/Fs5RT6sHogEjj/19bOc
xxUFnblssqXjA+ISlNEy4XiUfCYmhvRbouJztIPV4pRoef0ZUsvr5tz8/mX78/vjahJMm411VExd
XOiptepw7ModxlC+Ubp4DcCqoM6EGPbI6R8K9Pz5X6z8ZKDQftIu1f+xBdfOo2DWZAS214VnE/5f
uDSpJEw8V2bah7zk+AxQOrWwYPMSp22VMMV6j0YJpUeNUuNHu9uf8EeDxaxJgtMOew2HpYl9k+wo
gq5FWSUDOwT5UWzm7EecvY6Y79XylKh9/R1S8evmnOpb4OY/GjTNGehQupzprsPLAi1amK+fPkxV
3pOKP/LI9efer4ubfQ15ynS//pCc8tftOe1/3v7E781X00GDN0mLvYb8AfwpikdZ8XZlNxtieylm
TpRRlDZrcQSnb5LV4hTrPh4nVB83S833WhBafRZMVQkEMp2msQ5ef8XBvkltSTiJOEkplo0BM6P+
jqMif1OPXjn5awpVDEJmsEAi0yfhOPvv7S+Eo+9/fG20+iRB1uRX4rtSZ6uqC5I9dk0uRDh7qUjB
QUDumXxT1ZCnGIVkoEAgaZfaP+q1QPujrwOCWZpbCFQ1VMW2CW5XEUQk92XXgarWlXoIsFDin47u
m0fV8pRoPx4otR+357TfAts+X9uk7il2DgM1QV1UQSPORIVtpc5ftUUR3O5Bc8QZoZMgnlP988KU
Kl4Ny6tdteaU/msbpvzg4mo5mC6Wg1GDJ4BKKsNlHpfrlNsO11IyzhxLc/G9u1EeYPoAPhrVlKoM
hczwHBqZ3hwq79qAynLVrM/FhkCcsucq0Y/cbic0K6SWQ0jAj0/GhV9KxWNJj+PRqFqgMizikTkY
4o4cAi0IeDhafRtMvq7mwybtayqoF87MKP2bknXZsxifPCSyvs5hEZEeyddYLZFKUEiNlTikunJI
fNr+WjgeXczjpLhoj3j9BZW3GXYejDwmBk9la87a4OARITpFU3+hoh94RmQPh3oiFSORHiuQSHdJ
JA5aEIVyHFwMSMQcRfWfGw71hWBN5eUTjRU6W+TiIGLehQsYFxn5goQvOuLJ9kLZSrAp+kAJUtHf
SLSOWxAsfww35DBYXDRZerhDQjj0kPCA4aFXfgCHlZE6RizCKXxoXpQTQQVtyedEPZnKwNl8Tw6T
TVcOisMWbGEQf61G8R7y+u2rAzWwig7CU0Ycr658NRkYCBnFpEcpTrrBKawBmb5eKZ6uh2flKYMg
GpdTf9ScU/0vrVD9sx/6wrg5FZVIKVqM2MRNkJ3Dgy01/TsqnhQ6csIWDYP/YruKQY8edCj+eUqZ
Ur2rYXm1q9ac1lsQqMt3LnnwNHVcKyuFBy0ONmyTgBWZooM1TxFzEiwEs4gLV4I8rqukKdW6+oi8
1lVrTustuLNix5uvBhdNem0I1VIlh/j/mk21+XykImU/OLThLOLlECaTx6jHE76GSGXqT4bmIEh6
cjDsbn/L+TRfDaG8jBXRwHZPrjL3IdTMnh9GS4ttRxWFV3YkdWUNQyfEtlNDomIMkoECgaRd6v/T
r9vXf1jG8GLU4MOto+o1eiYGDYyovAmwlGb2feJSbE5ZXhK+Fhm8Y/DjVbCajyokKgZg8y0CgU2H
hOC4DW+22fgyuH/egPaykxeDkkGtRkVdB/t7rhoFnkx4mRV9l0OZ+HyFwOMaApUgkIyUCCQdOQT2
WrAICJMOLhpcA4qOxSQ7Cb5Tww2dBZkl4EIUBT0FC4CYUZzJyuOWuXJWy1Oi/3igVH/cntN+vwXa
n02Hs2ZTlTBZsPNw44SUJa9+FT5B0BbF6Rwbslkup0L9NQQq0X8yUgKQdOQQaIFf83g2xao9GM6b
XAKGCkz3qC/nUgCBOEWO2dTtn7cxTh6eBQm9XQ6DGiKVopCMzeOQdOWQ2N/+WuAIbNax04E1Tcdz
Q+IwVQFtaiIIHDgqDJXZhJUi9j6nt6IaAhWDkAwUCCTtUv0nLbiN7lKxF4vdWUAKGa/Fpp5khMpR
noUIOXxo+dhpK4qdhu+UtMp13FEagtpCFQMhhgs4RK8E5awFoJxQU3zVHBiQ2eHX4YHg8wTmAaDy
ZrJbExllUYlr5Wuz419m4g5+fFMpTDEI62FC+etWqfSTFviXTwa3TZKZquA5HgKKFGTNpZNRuUfg
BSVjNYJgSLQkrFQYJSqlKdF69BFS61FrTustSB87IW14HvAgjifd69/D5GWjTogz2d51jmF12Umd
wx0P1hBMdNCpEYVEGoG0QtcSqUT9m6+REGx6cjC8a8Ep/P2P4WDeIAbqwk9ymDIz402WBdLgjYVQ
R5UD0SFcVlxH8U+v95xKcUr0vx4nlb9uzmm+DfefEYpv8imsYnpVgS6ICYiWVubozPQnsAUXDFHu
LmVLI4b39NF7Ui1OierjgVL3cXtO+Yfbn/anMBNNvv8znnyv33tgR4OlkSQYeGPDFAK592hdmDzw
YnItglI2F8deQ6Bi9ScDhfqTdqn+0zbcc2YYpIcNbv2KrAtGCChhNReTc1hrKLX1Q26jkcyqkpSw
Fil+uxj59bZTLU+x9nF2Rx8itJ+0S+2f/NSGyY/bMVbA66c+O75Kg1Rc1BFtk57Zd+AqoBiL2pZ4
A/N3nrAAnSon6HPSFGt+PUzofd0qtX76y/a1frIa3Ac7vw0a5s3sYICDBpbHFhqOStBl1e9S6wbX
I3eidRmDWNfrqV9XrGIYxFcJOESvhOWkBZnbP3EMNBjgiEeAsHY8kvAoE9EV7vOpjUh5ZDxqHeAD
dlVwqWQ4q5SmGIX1MKH9davU+k8tCBk6Db7/sRgsdnrBdZNuSUrOQZ3iYO7kyRuyYmXWAqyAJJip
uHdSb5SfHgNR+g5UW6piFMRwgYbolaictMA9fxrckLYeNLkciAviPkqVM0NxOlGPLgOI43XxjhG3
RU5O3J0FRAlUsUDLwEiG5oBIeiQIpy2Iz1JHWJNr4u/jOZwgw8HsaHYBL8Fs+jPcTY8yfuMsuMIe
sfPTxcXokilYbRH64eLbP+Q/+nGwWI2Xhb/3TJcU5ePg9vufX8cYDnb2BpPZBdzgS/V/XA7GEA7j
QYp3rdff3ToqgoD6eLzXOaxwElnZRyPx37SRCoQtKwrJj387uj2E4uz8n497/f8bdxQJVbxEM4PF
Is30yWXab4Ej9RTGqT+DneiGE1dZjPauIg28zKvdIV5ScQ9yRkHFQ3iBujSnrhEcbfiUcOhRjI3T
LJcgFAnXqStcMTyF/4iAqfBvJFynbXjwD+bf/3xuir4YIOoSYmHE4AgFJy4lIwNQx8XWSAVWG8es
rgpWSXbO0yp5SjCJhkkUotac3ltg5fpI+tBs59N0dNngrkWtAGKIqchtO2TRwRIp4p7gK8H8yIuU
qwdrR/NF/lxNoYohyAwWQGT6JByHve0/QlNHS5/Naj4LficCqdFKklTM47CAGIyoGzzehN5kVgYP
pJBDQyPbJTaUpa98f0nCMqSSc1R+bA630r+UKPYP2oXi1eCiQTuaRSqSSbaRx39rOolh2W0N3nWC
nLHzQH8bFsCKd9T1beBqcLd63qRdjFQ/HihwSdpzKLTAcpCaqf+OmxmsShYpYTyZIBkm8wufSWYh
gQVhb/QbLoRAlqZKHKcXUniD+o+drJTxnxRdUUqgURfO/D8jgSr+qxxsLbgJfCSDssnCNR1dlbl3
2M9gpuRiZnhYFVJ3NUWaS40CSD0o2lGQdFEtTzEw8TiBRNwsVf/xl+3vW2fBZNbgZqXSXRxKFXPA
cwvLG9s60LaSAUDmUezy5ShKL5FKeYo1vx4mFL9ulXr/pQUkNvsLKqyPpqP464tW/wvvvwbHPCwe
LvlEYfi/KNdEfoDF24XIdIsDA1IP1kRa83UkKlb+ZqTQ/6ZDQnDWgsNCMYz058qY9b9fg/HO487J
aHA/WMRaeT0iOilIhJMQiovtk8NAyz7kO3jI1H2ZWzPVEwu2ob8gYDFApf+QwKv07yR8H1oQNqqE
VcVbpg2+YpTjBm8wz3hMK5BRiNrTRLPgrjcsIlqIpiOwUSyheiKVYxR/TgEscZdE4qwFngP12Z9H
F2wmA1aRKnd1OOf9cjmi1FCDq4lEynXVJ8lR0aEuI3F0ZH9D0RVGXAtn8l+VsByq8u8tAK/8jyWc
n/ttuBJga905Wl00yufIxYCFBcsIpz/eIAhdMleyDsVseMNQSxxXXQG7EQjWEqoUsdToPEKpTonI
UQsQqaqf+7KLwt/FfPNeAmnvV9NttnM+m3z/F1vaKWXcpxej20FzuxlZakTFqxAMiqrwX+xamfWg
rM2KV5/ASMo7kSor7GV/QcDypVH4pQWrpPDv5II5O2/BFqbySar9RVl3EdTE2QaOsiVkOpcEXpO3
DCUbHIUkNYfEylnjf0flNXOPU0E12EC5G8hnTbVAJfDEAyUccXtO/W24mg3mjfKDKdcKTEic7dBz
qkBh8ZynKhdZ/j6WmTWBZ7xOIxvYWaU4ZbqPPiOn+qhZav7jWRsm/uPF1WA8bvIZ04GBE4ck2Wpk
a5KxnwugsbkVE+JH0hsU2TxohNXrbFBHpjIINmNzMGy6JBRnLTi0z0aDOd7ro8Fs2qCBhaBWZTzB
kk/MsCiD0NFh3qEICLsUsdxk+8tgmroilWCR+SCJRqYzh0cLImnORtNhcLuax3tDA+97zgSHAwGv
oqtCZoQxmDxPCnOR3aCFaZ4yyLKOPGVAxF+SAyHuyAFwuP296TwYNV0hG4O74tbhRGZfgjtSeRVT
dl5CKKgI7Jn4RXRF6+mKONdaEhVjkBoqQEj1SBTO324fhTNqgTS4H8H3oqnMBs5mzt8olDiFgKmC
8CmQgM/dpYggXvd4+a2P5ippirW//gih+XWr1PrZry3Q+mzSbD1M6IsUPSHEUSRXQQosZj7Vln2V
9pzPqDqrlqRE5/FAqfW4Paf3FsTVn81HO0fB9KbBGQ+BCDkjmAmhVDMt29DtzJ7jcRklmQerL8Sd
vOEkUXAtiUoQ2HyMxGDTI1E4akH85NkqeGp87+/87e8gZvIFMYxh7c4wtiTeg19/BeqQWov1gh0e
ohGLEAUtuxoMjgcC73myYTMvqE1XT6aS5aAqra6/R66HVJdcEL/ttuA4gPuryVMYTxL02ES/mSro
ICJpTp3COmUaLdyCaUbhtOvvrFKcMgSiz8hpP2qWmj9rQfDb2Wr01OBhAIsmUW2Y8sLInBxPcMhN
SwoQJTJNsqwsRX+RVXyFNGV6D4fl1B62Sq3323DphFRrGkzij3/9vgOlhao2jVHIWPMMZg7hjkrq
wWZBMM6Gojar+EqBylS/HphT/rpdqv/s4/a3G54kDxUZGy9zIRj419L7i6HH0EbXevWDz+esFGs3
HieUGzdL3Z7/0gbdPo6S5JVoir1+eqtnEwyOENhhW7B4xmbfta561mrcQInWJA+A/V6qv5ZMZRik
BueASPXl0HjfAjRmTaZigAIBHBgQSA2kRE7IEZua9spjSbATXNiWA4cFkR7C6n9eIU0JAOEoqfmw
MafyNph1iDNs8ETtQB+uw8tFRiYlLNULKjv3iSDD6AN/KWkYKsYvV+74vEqeMq2Hn5FTe9ia03sL
nrbnHDijy+AS/+T57GvQ5LzXecPipYch0+Zyw90+s9uraAtK0GGBJnqSxWFLzv0XSVaCRv7jJDL5
v8ih1AJP5G+jydfg66pBz7Eidicxk+gkT8Xy+QS4ZuAhuNUDmZjrhfdY+uJTR55iSDYjBRKbDgnA
b204n7//OR08xUpo4Gjm6gl/Ar7GtYENi2bqTIDxBT8wpC/qyq/2MMJc0vo/rxSnWPvxOKH7uFlq
/rwFXuDz1fxu1WgMEdcivO8qOggma84BZc9P6R5btHJ9QXoalmnMOSLrCFSi/eRTpP6TjhwCbbj3
r+6D8SqegK+f+x0SlyHUwdVOBgS3U1LtMgDgicFVDG2dow6NyAyRmfyV8pSpP/qOnPKj5pzqP2//
Ivpp2GxKg941FKEpBF3cNg3CgrKah3YcGwS1S7kU4fnN1SitFqdY8/E4ofm4WWr+Uwvuo5+evg4a
f5BR8gZ2QAK2VBUP/I0itp4qmetKyXnOxprylOg//TEShHRfDokWBNh/DqYkOTS5/6gEK6jdKWKA
KZO8HjN7AOhwZ6q7jyomSDnfXBRWDYGKYUgGCgiSdqn+z5+2vwV9JkTsaQW5UXMHAIR1+NOxq2mE
JXqqulBm/++gf9VH8YOw9EeuqFAtkUog2HyNBGHTk4Nhf/sw/Dr6ulo2mOejgnygF1d1SildExEN
pC5BFpnWRMOZhDsQDodjRlxAq8Up1n88Tig/bpaa32uBMejzaLBs1OpMDDt7julDy8HDV6W5Z6a/
rmHvtwlgN3iXqTLiBASlrz815CnWfTJQKD9pl9r/3ILr/6+DyWAaK+D1d0+2/o13K6t3Ck5wIvDi
In1dFdhSJT/Seq+UpFjr62FC5+tWqfFfW7DT/BZMGg27Vcmc6kbpMeHxtph4EDPznbK9lDWjg50G
2g0eXlm9V8tTrPh4nNB83CxV/1sLUqCOSHrqQVc0aTLjCeJ2sjkh+4mLvWbV3+G1pRi6KH2p2UVB
5zWFKgYhM1ggkemTcPRaEAYNFPNGiyQTa6LBjcFKUKxMNnfLzEqwoRgkLpqil/h5cbObvM7SO1AN
eYpRSAYKBJL2nPZb4O09fgymkyZrWYYuAcw9lGenagrZMFnt+yQ+Q2Tq4Q+OLkRiH6ohT7H2k4FC
+0m71P5xC7ai3mxB3dfO28H8aTCc3eN3j+fi6w9hEjGozo4jbB3NI8oik/DsYnvwiUtUGU2Qicc/
HbmFXyZaMSZF/4aAp+hPJFK93e2/DN4txgFJ5407B2yKueMf1mCYJfQks1F1WCddqGn5H6IYQzb4
LES1ZCpGJjVUAJLqkTicfNo+DtU1Vl8WHfF3zddSykWZZ/lzsGz0oMA+RFoMltI4ID0z+21cy1Rd
wYqH/aLgbVwpTfHEXw8Tk37dKif8zy3YeD4ET8F1JYnryya95WECVW8FrKTwuoePsJRZwoELw1YF
58hPKgoErSdSsf7TYwUI6S6JxIcWmEgP54PBxSDegl9/QOMhQ8XM7XVlP1XMI4UC3KF+aDnlrRyX
40rfUxGnIi61GIF4nNB+3Cw1f9gC31jED9rpjRaL57nuX7YMoAjhdkTGl+KhcMnfzuhf5Qnjn6E8
MuYjn7usrHpQW6oSHFaj6SBIPkrCke3NodICb/2H0XxIhG41w/TLUMF9YzkEihKjpXKQZOKkG9VA
28SLCgNSbamKURHDBSqiV6LyoQUutcpa6C9DQ/Ei/V2avZqEIuJ+bzZwd0P+nlS9T50PKfJ3KCcI
oMDQmj4faklUvAhSQ8UCSPXIyd8O8nfFKl2buPllS+FvVukN/fszqUzPdMkXRcJPGs3b11+p/uZf
HdR+zr2Y4PSFq+VvAtZ/T3mDDLV/Uwvn70IGmeoWL9jDPq4mATbc+OxtYA+zyQ/EGghJQkjwLWoX
4GgilE+Rh5ohEbjHqyV97NeQp/jQTwaKIz9plwf+x0YC68vrgCQcT3sYnvan0Ds9hqVHInCe7w0/
kfUnhq41VQhSpMR3lz++UXbYH9L/QkbB/dXXBO34rwfBYvnjmw5vEwgUIN/hSalCa5TJ/WEQdnnA
BiOiBemUivMIXzXT2Xx59eMbHvpwUDtx1e3QDLyYrVQX4eOEJ5ORC+VoVF0kFut0Nn4czqaJFtb/
9850NTmdjabLBZ/xZuc2+islJiFYKirOw+wDhSlWNfXcvb0IPkK1wh/r//Hw7dvD3b0/ujmY3nr9
myerN9Fu971V9NKM2LYKfgVdPfsr+HfSv+JpM92/urm+OfjWef9k7g0Pn5bj3vApsjKU/oqKm8//
jA/NOtQKxI9Z6mNTH/NlNdcW367vbg6Mx/6XQ/9g7PWM655x/tT/9nnx09W+fd3r7H3pp4Au+LaC
H+W3SCKFQUbR8+MySf/o8MHUb+zR4uZgfuWeXk31t1fzu/3nf4KgOPldmZ9QIqS+y1jpo+vRaH5z
YC4eere3N/3rzs3+8MHv3c4f9ifameX8/PwPVn2TUKTxMJpOnS/qB6+s3ti47z2tonVfipVKMHz2
m9SUSX0TQYBX7sLmJ8aj3s1Hp//w6ct782pv+GF60DkZHn05e1juD+/7k6PpW/v9eP/hrXUytSug
U0wPzwqBWzItxKM271jTB7C72/cOx6dXffvDdNq7eT/cH/UfD/T9zsP+1b5XgaZyNed/lYqZMNSS
A0g8dvZXZ8vV6m54x68+9KdGbzHem9/3Or1Ff3b4pfNuaPYf9lbvrvnih8vRwd3LVyKk6RZBsDhh
lbU3+9v3X75Y2v3kni/WJke3o/tP2q3Wc2ezff/WiIgoSiEuVC7xtopZAGOaij1JK3diutPFl8Xq
5uDKfauvPsx86tZVrPiCfYVyPZufEPsKOry6MqZL9hXtas9ZmoeTzu/XN5Mjz//1+QVRuAJTPyQW
uX8/c+ePJpBNVs5v8/lkb3Wnv33yRv15Z3bV65h3b83h7d7zv1m4CFO/KVb9t6uh/8VXH3fzaPSn
D6dj23jlL4iJaF8vtIl+w1c9Lpa9u9Fv41EUnFA6Bao+QSzyL1/mj/7U4RPuv/3SeTi5c66qVnDh
WqICIXniHiesKVbwaEalh6HFfP524Lxfnaye9h9PxnuT/qjvH7s3Paen95cn9s3e5Kp391fmd+qn
1ZxJ7WD2dPnwZD7x0/O75Zd9gg33pvP73x6vdbP3/EQo3qZU0SOiJLg/KIqO9C9Npo7WseaPNwd+
537v5qbTnz2d3xuz/sS/OXx4ujDGl6bZ6evjU5/PtB6uesPxpN+5u9n3pk+HFbIU7tspWQSk3mTy
7XH85dvNgX63Z73nLN/v9If6nnYw3R/+5FZM0MItJPVjAl33+v72yerwY9Zi3ve9+Z597fRuPa9i
FlX9jEDy3v3md24X6Hfpj/tQwvXnE2vv5vZbBY5FqwGvvuUS/KtcCALGR8p23uqPDyy3h8Xp9f1w
37EmFRti0T6V/gmBjmHcOq59y09cLd4a1vWePbn/cDed9O6/GPuG+6X/bXZTscSLdJf+RQHR8n50
5XxbApHvfl11hj1r/vNIq/gq9W+IS6oia6fch0rKI4A3O/8f7mxjsXgAH+3+/lvvaj56N76yvvXm
9mLPvB+fGzfeVQVURQdL+hcVlKm1PV76w+F8xi/edLSe/eXD1TU/NzqZjk+fX06FUyL1ZWJKDGfL
LxNzyO+Mvbt3M+f67WI4/AuTO/0pYko8zUgDcG4A6Mv1sj+8cXvDxa9L5vfzH1I4DVIfIqbB8Gq1
8iZfmHjX16uefjfvPd79+uT5FbDoBbsPHEXEaEPvbyk+0ywuxhfdv1kZ0/HB2J2/5Yr6VrvT9ozJ
7NS+PRstR4dP06ee4XX61zfWz7Mvoyjaq/Q4y38kt5j/T9qXLUeu49p+kSIkan6lphyctstjVb0o
yjWQ1ERqooavv0vdN06X03mcd/fdL/vBUQmRBIEFYAHc5jagL9QGCeFMK3RJWq9qqzplpeAR6xZ4
mnbSXwbT869p4GVZAIeYCYSRQOdADZZCuV2uIIvDtMuZ2s6TKsUV5fiof1gR+qHAzfNtjF88O7am
UyIw5rZOhWHRxXI4XcW8XDm1i0sB2gXixLC1j9dXlp6oq75Oq57H2vvdVm9tUGafK+BHywcSLXIg
+P2trf0cCPRyNXnAeZOyWhU0DKpX3xsS9PfGqKefQu19x3Sf35/LvLQwbxvzjUZhlIrP7VI+BFOh
XNGkyhqBDC1qLF9EUCafS/loixwTowAx/cnHJoL49V7nW7k0IBCXTaql+82ezOeR1M9uYT2qzvx3
G8H/quCX1OEvUb75XpTRLSIXboVNdOULyk43KmT/7hP5X0Vc2DMHrg9z90IX40/Oo4JKVJXhhkWT
zsG648sMC17GKh+uqMOFlUDM9l9IMDrrfNMWoxu8mWMlxBqp1zx34ppWb1fjvVPaJrsQE8mGjVq/
UVr/dhHrtN1OZ4KEkT/IoaY+V9Sd85tZveTej8914MKuvRN2hlByVvZdy3STFvlqnBpgvLQiPE8X
bhVXTMJlUaABYRg6BtdYZ852HObKDca5gYl985aMr3ui/7kOYDX/EXFmR81SKLkWEFEII7HL8Uvt
2sdhMNPPN83a1PXjEf1HzrbUv7x4Ow5d5bRrk3omZ5TV/XdpFpmhRBitXrEfhP0wEOPFFFYaTuPX
K9I/+qpNQf4j/czxAoWNvHSXJs0JiydJ4BJFIpcfUtyalUzN4ZvXaNp3RTSz35/LvqD970Sf6eak
pgp+Cbrprr9KHdDAHK/s7QWjBMI8onokvPAkyJZw/ntr+9mdO/CMof2epmQVsbLexnVOSdHGn6/l
4j37SxJ5L2lsBJOrA0myyk++odJpWn4zV9xPk3dqvPFKVHfBj6Bfw9+G0bt4Y+78Wo/Eknk9OTg1
rmE5zClla7nPQ3nqw7qjkrkxcfLmiou8dGDb2yrbzBZva798v8jOmwxLcEhtJv2TK3azumr3+T5e
OjEQ+PDkYYCUjHd+YsEiCPdyiHBqazdoj4rFiua+pMq/Amov5GG3Z3qR1PbQ4Is+3zOPNVtVg3nb
0PH8uxvS4DDv60MRe3F5Uz65dTxkTXTNav1rh87verCNLQAzCzO1zpFhWAuXqVzKtIv9nxahzjPy
pGWmozkZmjj8rbJrUeOlDd2ydxbMJKbtnCM0f/aK0JadTA0ysVgW+d7rcxIZ5vI09OUV6HlJ2NZF
9K/nRuwPp+cw7pujbGWKUkNHTV4cG6f9xp01CaUurqjKhYTDBjQQ1nkEfQAfllbwHBRdw5ZIPdEl
6vZ1su6MqKLrwdn3cXFrJ8ZeXrl4F/yOv7lqNAmC4RWcg6lmbsbAN0qVYnRCVBcyqqoytgW7ctMu
iQHsCFCKQe0Djbbvb5rBZ6Od/E6lvZaZzY+Iyim4gFeM1iUpCBG2MB+DUzFs5r0UHRK2rLOCFGLG
oz/RxeFRydf/YjFbRQmDubFhgXtm5y1Rdp72bZXW00A9LqixGnQ0y3++GgwlRfUKr9wFG//3/WoI
X3Ae9qJSoxQHUnQ0MKZjnddXVnNBx3F1kS2G4UBX3LkRlMTUftfyLrWGSLpf1MToMN54znBFjnXB
xr8TtFnjv3AB77gb5hYELQcSOZFZUsRXM1Vvyy+zioyTFZF42TVIn9wbTXQtb3jJVL0TvynPX+KX
xZ36tob4KZoSQ1LTo2NWn1SyRrUThQ4V8bVE2oUbjWE78GmYObVN3PxXOeYvmWPnIGXi5m1avrhf
15hXURHXz0Hcx06fyJzWsRFDd+rXz53OBVeAZnakzBAyw/dg2Pb7tbaiLoiaRJeqeEzMyEw2UxLs
B7pGa2IlzrG/Yrs+3rz3Asl7gaGeRi9csLndUL0tvkrwjmxiBtuQhf8p797/27H8XTf9eIjbOx3/
mtUCsjxaxs8Oka3QZJu5iMrS8Ge9a6M6KiMkJ3+QuIua6FqV8cOyIA7R8za3Bw7uAypnftmsyhEy
bfyC5ktWmsAiwxUT/FFLAlzy7RkGsAygJN52cf7SEqFCUmuXbE40+NLci+P0W0befb6bI5KO93NL
xdUc78fbuAlFCRwBBxqfPkSEqwbywY2UaZ+UHg1QGHYplDOqjjrJKaHmq+/S8M8QiTh/6NIr5/hx
Y99LP9OXOZ+UziWku1TH/W1lxt1IK6S1qzfux6geRCZJbLZzHj4XfE3umU3tvL63l9KTaStf1raM
bMmovlYf+3j9zvb2zNLN3sgsABW5mVT7sdm7aXkQDg1/mCE10yEiOyO+BsUurWx7XNsNQFjB/8+c
krY7ZjaLj/OsXmVT0sk3onV7w/jT+7edyzu8FyDREyL6wJjgAOOUzvav6A1FGJu71DmNiZv2GU9R
Rf2+xHX8/2A+NzN1Jg0uFqgBIxV9pC7O1pSPRi8UE23qZMX9lOndmOoXQlUEOxpdWdn25WeywMtA
2sK1iU8+AKFlaJfWmn2sLHO7mCTrsYzIXfNiRTkdH5vTNRy7ffsHeaHpYuAXEhl4Hh1//+vSzzPp
xGiSLm1yeZer4c6xmsNs5ck6sRSPGf1zxYeB+R9x7lmOaaztaVoLiKt1uPOAMQ1HpI7b/vsFov81
z/QxVfyvyGOb9QF+C8Ds2bK0kwsPRdttG5ckfaviMusSIyO7Ivv8wC7oO5wqBpkGyAOCgLX9/a/9
CwULGqGcLjVcsuvWX9LJqfaX5P9Pygae/pKi18EodW93aahb5A76mxWgtWv0P3Wf2LW/F3Om6B0Z
unGsIMY1VWbk/oMU/SuyX1fM7sU983GPkEx3MfL+DBaEYz+2ynUhpivioB2pOwH4m9f82WbezlUb
sy0sF+9po1xwjj7sujcC0XpQ7ZvgEB5llMciGuM1YpFMi+S67fuYctr27y+JZ+6k12vfBA0kFnuN
qHfYTSlJWVQc2isHRS4YwHeSzgygV8hx7CUkTdGaji9dzG6dA0maRy9z0yrmcRDPB3+JrKh5mO7U
d/HfGHp8ge1uYXeAYUZnN8wUgXKmKuzSlbx45a1XFtGiXj9X+ws4a9vQ/xESnpmLXJgVhx51qZnN
qZkgLxM7e7KfIyNDbSS1ruQuLiom1BJzCLbXCs8jqqZyPBE0WNPYWbvZmpMeKcpSOv+F/m9jp9HI
jcEf0M73t7mbWVstFsRULqe+WuMl/OmidnVl87bNOdf/v8WcGY2iKLxq3FaDUpjLqyQ372A+Io/v
tfu9qhl1g+lmkfqKrdp+9jOxZ0YkrLXjNyHEutN8MlovNRiLq1w9uMU1ksymY5+JOkOsypxWTP0I
IErJAxfdTcCqvRnou9LtI7cSW7Iude3xSkS8/exnYs9Uf3ZqNoYtVjiMTda2z2ztaBhmvM3G2oyI
tV4BBRd2FK9jo+KIyhZy8ueGTNkO74qFDSnnz6S7L1Yr7X2P6vFanPEvt3i2MkjCI6l4sBPO8/xS
M+YEuWB8SKv99OJEhkjVY3lsn/URmU8jchC4mbH31rm380yB7v5x/BaQv+Wf3/fGAKL1pNGnWpWZ
45dROAYZhhtduRoXPMM2CgZzFsztKcbz+pDprsM6d2JIOyb3QTPtW+1fSdlt08LOlQQyULMDZRtT
6M9Lkq2uKmddIWPU661q56wYAjN2URmvljwa1Bjby7Sb1fpmjXWYrE64y+X8+LkNuKCp+AjQo2DP
AF23uZd/44aQ105jhcWAS8CpayDdi7DGNF8r9cNsWBT44xVVvRREvpN4dvtNg5WjSyCxQ2zsWVl+
6JHdsLuo+DMuqXsIDzKddu61as/2s+eKixE+YDGHUN3wPHEfLBJxjtoWGvYtNZh9V5l9G5e9PCyj
yeKWif/CNwFeYpQlCujbayVn0VWzzmHhByVWGi+JE42Z+xYAYBS3LKpj1dJrSPMSungn8MxtoGoW
SuFVQ2rIFWSv+cfi6TKzJRHRAGI5bZhwwX+oli96DQV1a3YNVW+o4uMu/2fJZ+o083AqnAJf4E39
oeVLRU1XgjTlax73fLoJPfbmC6Oho1QWXXOTxCQYkPts2r0f5NcO/SOXFubCQRQYhkiLfEy0ejMe
uGK+HICC1A2J2G4V1E/XnXMvkMgT9/MPGausyq6ReC9qGwbnb4w8xKDnDtxqm4YbAkc/t1Uy5sWh
ahmgeUE9vUSkuWZKLm77X+LOtr31honPJcS1f6pfFq0e86c+Lp9y2iRdtBz5FXkfV4f5A3gBDxOA
UN8AUfi90aiYmIJuUkNKpjdXE9oVVbw4a8zM37nbXTEYHyEXdhCP3SI76aBqdG6KHY4MoaesIVVF
HyFy3PWl+NML54rqXhSDmTmgkdko7J1nlyeJkNSq3CHth9yl9iKs2JfEjeDBg/3nNvejc9kedNz4
DciWo4njLLox59wgfCzHNORI07Vs/qa7vrriwT5Cgu3xWkzxBkUIwxPPHbUAftSto8fUqskYoQ7R
gIHgi6h1lwcV/v6nK9oqvUhK/OuhaKzsvULIsbNFIZcRwXr9Y+n7o1UO1RU9uHCXQeEBlRcMIRQa
oBTvhSzc9LqRtDrlN86hb2K7T4yRip21C+5zTnkQOWM0OZH1DLbh/bW8y8dDey/9zJgjxdv1gQvp
o1qjCTUoo3r7fBMvAIL3Is7Md+VXpcMWiHAyO/V3zSOoXSLrY5Iir6tS7+FzeddWdGY0uinU3OCd
ToshfPaC5cZcqvSfi9iwxTavFpXrcyU0WVW6cz9odNyMiVDjThvW0+ciPt7bf8OX/yviHBAGsujV
EGAVZFZRsPCdEsMut/Irh3Nps5DgQ00Qb+ASpPjeK99QGnJo/V6nZhH2URlUBm0a84phuLQWJO+3
B6Xx4jHyo++FhKE2XPR/6bTV5Lmo9A0Zp19rW2efb9mltSD3ur3sghI8aDzvxZRd0YKIVEwpXjmV
mZdbmtplWCefS7mwGPheDEPZ0jhI6J0tpuCFsoKimtOAnQLXoHxEDZLpK2bumpSzAG/YONNlCymt
cc+GJS7tjvriaknwwpa9W8zZ8XdCTzMpt8Wchpv2tkl5WhbxQHWyxDLunqvIvRaCXFjZ1vVnO9vo
1S1D9f6U2klM9ijlnJZTf0QnlKSt56QMjKV/voVQatRvA1BJt3zDe0FOpYm91gpbyKeol9XRn9ob
FhrXPNKFPQQ5G2U+ED3xavq5Iw8UCBh8bmcwjRkNFyv16vGKE//o9FAcRjsl0B4YhGi6e7+UqfTa
OpfTnE7znTG5dDbqRM1zVNrXkC4KXhcOCISL7V1UE5MQP/RGqrUZutkK+7Rfa9va+etspvUsGVxD
yUOeLmxivxsB5J14kw1NYWUNMgGO87XVwlkjv6urA97bULsaLyHuBq+yD4ErWSp6F90ibjnuwsaS
8YrokXr9ZEcK/M5UowIRD643Jwjoil0wWl0kuF/fu0RVT6hrEhXlYAe7FM1b5n5slnzHxqFSiSNA
R02hcaJJwlJNv3MUX0PajOCqRCFo+sNuhcneOY5UXtQJMJ1To1rLpLS8PNLEKPZL4LfHrhdmprS2
fgSqIUnrT2Ln696M1hmfZnprE1tugDQ363nGeJPfoBMLfACODsk2Wpuu6igvJGo/WoRFVFp+m6h+
JDqtFl9nxUyKR6OsR05notABJ4LTKmcjGpj5kwzOzynwI5+NO17w3RQWOV1qz45sUGz0PLYUfAR0
BIqu37udrGhB3BfEfrfAj19HZX31Kq+PVKEjo56zxmieVG4+EndJQpRVqNkXz50j7pupSkptZYG/
Rr3Rcqrr7ln2Vdp3zoMWRcZ5HtKy0l/ZIOJ2mW5JI39bbL0dOutmMUpgkvB1bOvHvHAzj60/pnrY
u4XR0knN5e0krTs2OTdceY91ad56Wp7cgZ0mNgTIFbUo5vQkc9taxubckn2o+zKeGgeBeh9Eq1G+
yrrc943/x1JhTVuZ3w9Feayc+pYM/h+nXCJpmXtsTxONYs66nH1v5uXOMsi+98i94xV3oYt2RiaN
731VmAeMtAoil9dJb3hQ3iIODc5pyD3vhphMJmNBjmNg7Rskm/bmONjUyM2VWg44JaJ7rM3Gv5sN
5selqEnUhU5FczN3ktwYg32BmZbUabyKDoOl4sZyFhpuDQFG6050Vv7B6d1XJsdvS+AtIPjwJZ78
NSlyXlBdWCA1LcNtF/osDpuljbrA+1Yrq92Racn3wE3PRE/dbiibX0UuByoqQyR6qNGtPPAiDYHd
6Cy1DTobH/CvB5AZAJCh+8pKxoalMmQ/Rk//mI3+jVkLXGKNPAEaXR9VqepDy4KRmmvJ6dABdTrd
/GfxnMTKsUVTnSeTud2Ywa9pkMsXG2lVWo4FSv5mOdCwdY4BuOdtU8Vr6OvIKUE7Xgb1zRrzY7OU
hKK2rqKlcp4mZRWZyBVSecV9O6Gnye8OMkSf7RR8R7+fi1bM0kC6Qvl7vo7F3mrnKiKkOqluNBKn
1t+9YHjRbhAHQf1CRu/JNbzD3OUP4dre+8rYr4b/pSnkvpbtnZg7OEzbVzRowwYNp9JLLLM89vPU
02XVZsRya7mplG/vJQ9bBO6IMvM+VrU8rE69Z8S9tQd0o1biF0ifmnqOwjU0Yi3rk7OGv7FFf3g3
NzRv9Kn06sgzxpdpaiVFf9wfT0+HpZ4fGAAuLkhaKf1zcucHWRon0iy7dXIfZUC+onvDS/no3cLQ
wXjU5aulbR6tBD1Fkhc/xDpk9hA8L7Nn017mipJRlFQT79VBj2FUKl/SzpwOqHKexsX4vdb9YzHU
B8mbghZe+YWbVh+R2uxiK9f7Xi/fyrb5Nsz2bzLwkfZLWB3CfhRU5YQnZKxlZo49rGebP3Y1fzZ9
nHQwkj5eAqloWAXjIR9VnvltFaReUD+slQ0+TdDv6rJ98+YJChUOAger6ji0VyvyJsYpEmR1ZFrq
kcFu9Mx7U7p5dNwKf5m4zqRToHJuZWz1voy6flkCm5qWfliX6t4k+gsCzgc070ZLKTKy0ThNcM+B
0V7sWb2W3KK9U8dzyHdWmxd04uZp5eGjGtlxIYukynG+9oWOzX7NBJuj0Wl2S12fViSyF85jU5E0
H5fM1naqQv40h+qu9lkyWqiccpZo+PdgaHbKdNJ6IUkHSphtWEfmlTGcVEGrMs+EIw6GbG/XMXgI
Q3WLg2cJaXRPCeP33mh+q6r2BpO6j6O/7Ji0fuSTUHRd15GOtX/fEVFAjYSKLJ4LKssu4sz90QbV
fWdXoHKrfAdQ+jhjyYA8aUO6vbuu31yri2vBIlPbu9xd4s4gx8AtHkYTzimEIbALBBJlTRJ3RQHQ
cx9UF9wUpE3mbr1hrn/kcxM3hrrNrWAPTtOr8GdaiXyXIwMfWX3+Cxhqv1R6v7Ejg9mKWyeMXM+I
53qNhsGH2/WOU9PHtZy/rkVXbBbmdvBFTYWP9ppSu5IiZUCoJAWmLRTG3cKDm5WXj7UxPqxyvDMG
/3ezqLi2mtQu5nt/sPYta7JZrrHw2dvg5om0A0UHo55oPfR5lBu8psbcDbQ07DvWGT91YAm6ELb3
mfOVyLyirdPvp2l5yovmexvK57YVD9WirbhjILkVxrjGaDNQtCG5iBw2F1SZ+j6fhpfSMkLQJb3M
C1ufouvpYXXAeyDBb7ezdwCcEat4S8uiOSwcdPpOvyIXe8IrY6cwQPrN746kwl2tnfHOI/1vX4W3
nYD1LpbHqqkPdiDuXJ/HdtMf19X+bvtL5i9ql3tDhNxUH6GEBdKTX5tpicPurKaNm7B/GnyJo2+N
RPJSxV5vgzrUG79ZIPdh0YPA1JfdI+FDGTsseOVhcCB50NBJch512KTIrRHlhWF4IO1807rm16VT
p2LsDmsVkiivCuM4566OuDPZiQVURVfdz4muZRkNHYNK1Ws6l71PDTUkdRAckcM4LW29F9qNit7d
FdptYKZnDwbWYBFyRjN1q+5Uh/LNl96rCdRDbWv6JuzmbjK8rJuqb0EeeA+inlkEmshjVYsqWmuN
clZovZmqtaK1W4OoL5sJxtqqImHq11ma1pEgq3W7yajo0rg/aw5NWTvBT6IL68cwX6eoGp0ymgz/
lim2Hsgg66chqIKHsS8NsZ+Qq21phfkED34+O0+rxYVHF6bDk0GYe+y8cQ32eWma37yCB1k46nGh
LelnP22LHGzhomw0aOX2aj7qoCZhNBAToDLXTtKj1/yZ2WI5ON0qD9rhcN4D651sFdq8a13DvFta
ElL4jjabXYT5QWmoNx92I0Gr88vYjVaGmQJ3ZW7d+mMd1+N0y5v6KRxtB3B6TQaDvY3+/BME/rTk
/s1k9FQaBBZk7LBPrHk1i+lrrcw/lVekpG0OubYTbokfcmxgE53h5FUGcgA1QvQ8HON5cGpaSPWT
dPLOXqdb5NbjbhKHyvMBK0xuUsNovjlj/d0oQBxjbefGHe+MjPsEPiWE72kK+6hGD2a2AbGO8ZNv
9cfZGfdmy24r0SVh2/DE1CJ20NHjEfZd+P2+keZuLaZp7zp21obu80CCOQKv+MZth2fl+L+A3sDa
nJ0iM31BEukNMras4dlF3yrtVtXTwOUHsyllojxzOPCGZVLiEgyINkCd+mJNddasa7YuU0HNoEXP
fDMcfT1kzDUyAcEAdDCcXikz3Xa3aPN4MJ1QJHk5C1oYXGVF7oCXN1cdHJpbRXbnfhdTd5KtkLET
tox6fgW2RdcvEePsS2d6p6IcntEb9tysSH41zS9ZNO2Dq5sD69wbXdl3GAD6NfCnMSl60cYDga1R
tf/k54UF4nGTR2GP0JUUPaFFWA6wup6dTYW3N5xgiaBlDfXEvPdHvj569uK/DYE2Y3QHxp7mdVpW
Q3XDSnZQRpXBkT7O/qAj11rLH3M9/WaFei78+QsRMKlMqjs8HS1iPaPxuLBGJx4YbOnIxJuZT0+W
tszIdVlk53IviL4zRuVR30IyDBzfX0U3xDmiN5o7KikcZwde5625jkdtsJsi959FGxz4NEgq63Gv
hXjuerYz/eptHJ2v3WK+cLL+kIXf0HUSeTKP/Z3bzWsShEALwIuARAF+XkvUSP1RP3kN+h3R45uQ
2umo0HJGZQYmzxr8UwvkAjTciXQKLL03+9ykheBupNrx0BpGygpEbY2pj2Sab/IJhM/Kn+OqQY3H
78uC4ibvUW3PSkRV4zSeLGPYqdH/o4iv6ThbDy1wjSPNG1mgN7do06qbYub5T/bCnwvJv5EmTK0F
iXBYgy00HG/7kMBVtEfZ850u4NiXIHhqfVjKyeTpPGD8CiOHsgV2Ee2j3RUKEf/yExFSE6/FEqGR
7F6ajogQ2EVuv37z2zCynfYJac8Fzr66c0y2lanQ9KJORIffQPu+laH4Nkzmw9wL1H2tMbMnwZ/b
0fB2hdMbcNKd/YMEzZ8uXH2qNHuxZumlCB5CWoFffN9VA7sBaJpiKwBs6ev5tR3qZwP9wGVY/STe
wOLBNk4h+gBrPR2JVGlje9BLv/g6e7qitls8I4hKVqYTIAdMfemyuuhm6iBN55XqmSH3Ea+VvBc8
z8DX/dVN06+g9r7Icj2tvv/gts4Xb2kysQZ/SG1oKvCTegnRe+I9zLU+cZCX6SCA8hlZjkaeR6Us
4QSEnSLi7+KVL8+jT24G/FVb1h7xalaV7e3MMW6E1yyMWjSIRH4w33et/1S5jbmbF5iDxl9Q66vy
Zz5M35e+fDD4mMjazvLOevFxP10LINquVouiePZcN929VaiknFfAGhkZi5dWU/i9VHyJRlhxpyhf
hq64CZrhNFTVs1eRvTOzZMZHKQ5yvmNMvy1rPqCWfmuJMBNCPS2T+QN+51euUHPLl/VkTM0hKJAY
xPT4WMrw2YJVou5a7dCLVFGM1rgpV3UsHVfTtgAa9bxdDwdkt/4XhN67ekCzht+iaDvNx0qL26oX
QPYy43aT1lAZanN+qK0wqhjLRmM9jK1/Q1Z/D4LS91ppP27nIFVBGbyEqrMfVGljSMYQzrh9KxSa
DI+tM34Ja7uMSZsz6g9F1llO5LVth5sY/A48GCU7R7nNn/cLuH7R5DVDvFqlp+his1/jXP4K8vLn
ahm/rcZ7NPPyFdmKtK+rZ6MPThp61xRrQMeSPRG3PbVaubR0cMA23IEaBoBZLW6afnkNpEMSi9c3
iOjjxp9uyimYY9/rfFo29gl3437oOhU1vbnTY7gkq4nvkWMJEoGb0ylodnnpJsIB49YlrwMi/1gO
/c+67O9W08ScqtYqqM3a+2bArs4quDPRLEVRojcjZ0Az+0BujQlTWlyRVbW9Unfxn/Ihv81zjw7S
uDVa+Wot5Rfs9Z1VqazX9RtAycllW0tNE9UEuZ+qWR840iCMWcnU2I9ynn/5pMu4sOlS+Tdz1ZJ4
YkhB+KV9dADYUb0++hyUQ0/4e6XEqyOtn5KUT7aAZTd1EfOwOxje8C1cwJAK7PFOIZajyst/Ss9L
OtKOkVLETkQ/HU2fPXIylBgEpFJtAuUEYTqG1gtBuyBGRuiXOseetfbw7FQDyOS5/4S471h01Yto
ikwjAA+Y+tKJaTditEo06fZucGXUjvZdWLgxt0P0YDnqizHAPta6HiK+LDA62CFEyBk3nP3qlg/S
q9NuMW5s7d6qmpwcsSZi0FXEW5ZHqOcevSpHRFdmiw1noEiGC7834GanQH6bRf6oaiOZG/VnmluA
uQqRwKKfC40WqbU9NJWx96bq/3B0Zctx6kD0i6gCxCK9sgzMPmM73l4o23EQYhUIJPj6e+a+pSqO
M4tQd5+tm7SFmCXyCuQteWV46R4vipryEE7tl2OKD+WsSFwrOoDZ7ezGTW8BXRsG63flg4ntSndZ
4znHhdd1XKwB8Bmv9uOg1X+xFMfNtWXCQzuEaC/8+WavBU4OcQ6jDi++B5V8K8NbMbPvmZE/I7Ff
5sK9+sr/svh2n1r5pymty9R3MfzyOBIGV//y6YzOJ+3cL4HmMoLb/KBxFyp7wGHTUWmXOV2cN2vs
foAnXHpvBuDP50NQt2fbAruq19eBD3s4J+Ng7mICpTKSfwAkGKTYVek6WJjtJ0xvyDBj3m5Zm7Ps
rFQN/hEtel66v5jrCu8WtBxDQ31Ee/ZcD+xMWBFZMzIdlpNPy+PQeBE8a3VkhQ/g7EkHy4HO9FAu
W1ryMZrCKcUFEzXGySZOoe2QMePzbh3fibm16kSnKd1CnVGIspR9G1V7F776p1bO9sTeINbSHKlx
C6wxylk0kk1kXiyDG1PuVokzy88R5vXOLQ+2ti6Uin8QZquo1eRltjxUPuY+BQstUqsZSvDNiG5D
ZhhiRYqmiPgQpls3XQXg0bCru4guU4buOG07cjdQphQSiImYIiP0Z7sCZZJr7FllLoYKMj2WGwCN
KMMnjNB/ZFBnVlDuqG9ynHfMO4AWBQsueuvzjkBz4dSvfVlfO5ffLH/JXK6ToEO+RNVmartb7nQQ
jnkaJqBW9gAM5AGGRmhTD1vvxrMfxGodnsaRxz1mK+pN0QyUr2rgZNZrGjww05U9OYA14sJ97/V0
4mufKau5BP7f2QfSH5AylhZ/7tmWL9Cvb744dZt3IZu3R7sSbW6bzesSd4haw/t2cmCXN2nK9wCd
mo8RjIWfivnfddflNg5uxt0vU/HdhhAJNTgXbgaeNiLETCwTVlV7Z3yjQ//JZnmbffphlr/D2MWU
6nQou28WFK+A5/8F2uS44HcNAECzkHgO23jgeNQ376o7s1+gyTErDtNjKq2tnBQmLpbgZQGebky3
4uCoZyfAS57My6Bp7jFx7/3x7G8diaXb4tnhuanErrN0JMxzL/8JdH3Kvdk1iQi6/lnj5nWHAoP5
i2hkJB0aqWJMRjwzg3BOQVMmswGg7gf5OEGRP3x0bp0stkj9RiSeow8KnzskeZexN1mgVeKrMKmo
uvtCx6PnnBceJMAsExaC2Gw0YD8wqJuzHIkYjlOxn2sZr9AB2QpifPQ6UQ9HpBtup2Jw4rl2sy3A
h4q8SwatDnMCjDLjYdrEHnaZD2dYUmvJIKyKZu9zUPWNeymCvbCzSiGy8l4Fa2Jj/iN41w5P1nVL
p8aNaH2m4Rg/cmC68XOp7LiiH87qRO3jPY40VnKKp9CJBFLJ3HnOqoAcJQQv5Rima1jv25bgHikT
oTGpS5gSF5My/8ms/2jJ47npM6fyHpRBVCF7Bvdo5MwLINfyMldh4kGDZcBw9Jb3DzdE4o74pgst
9pi5d5P5GX1yBYIX2/ocLMdlUcD9PCCb9Z731t5tTLRo58sq3gHtp7OEFxAfTQVXJF+nOFBgTUYH
JWmLagMKcQP8jmBGdFJLA0BIeFkxqRgUzKENkWY4VPd5rhI1OfBVfgvRRdyeQZH1yULOg1xyJBHh
y7757VNv5qgOxhKIgfWmWXudayHRsA4JRqTryEikPHKuu+9gNi/TOsZj8WkH9smgVKO/ilrOgC6v
ETxH8bJCSbEAq27TjpEshH8Uz58FEHV+Y36+MnxbIGcE4rBGwQ9ydZJyfvd7lthjuBdWd+766WOw
dVpb3b4TNiisv4J1+wAAqzdtMQIRcl/fSgSD6YBGFrcA8ZPE094hGP82rZUV9n0c7Lznf3klL6RE
YwscrSuRT2V5xyZc9rVLowKlpS+bHOBkb55aUb5trkA0qoplf6dGQZytMSHYKIJzkw7ajjxivyHX
MBXwh1a0j9nWs6h0/OcJ8wQuYtqcJ/Fmteh+FWykQRs18mcjd9ZbEbIgosmWL0Tl06B3muMqr39A
6yfhVuUTn76K0E9Uz+LRBBfMLjiTwjoFNU0GewXu2iKmZTv2rpf7fMqc7TIHB1VXEQsz01q3rfy1
GlA4zlUMeD1lNtYzniqDEe4vYl4TG6LPxTc2IAfnNG32HNd1/c5KDVZpaaYjA6SFRpe7HOoBG98W
5fnqLV5ElKTJOrTPmGi8iJfVC+n5vgnBHoElqgA+hZ8QIBLU8O1qNTKmPUt7JHfFkyvamDXed+hs
L+De9sVQYi4Kczz0BzKpRFJY4cYxhjT2sG5NMlfFHuB27DIZd0Pxd5FbBKkIGhmoCF0GiBYhYzra
nBAJatOfupS7zl/jrmp2DjAH1JzpMWUD5HWHH+lXqe1zlDfrVDRfHNXQBYyDVmbuYWKoi4QoINzB
TvEOlWTLrBAoFTCMUIuU9MCnqypaaJmOmJLLxfwUCsZgy40az+wMQM6qmRPuFieXjKlGoYi8xrmP
yEulNQbILvg3d/zoKLEPgQZtI7/Rxxmyugpws/MH9NWBDGVKRw4zaRjbs3fgVGYOt78A7j/15ROS
BCkxZwROx7T1drwge4SuJUuxJYvEWQ40xk0qoXuELMtuUEuEeWKVOWq7zmtQWqXpwMap6mZJdWj4
8q10k0PskFJ3LIAco2C2DKT9E22WvHfqF4lZmLtk77nigFS8WDFg3c5wr6mWESmAvK4Ff98IP0Gy
eIWmIrULEVP1lzkyNqv71vXBpdjqXVl4id/M+8FBMKGVOcZPnEC/uIGVhn4X+2R9CjvyxGfdxoaG
n+ta7WUPHwaQbLHxY+3WU1T3F9n3SYsAAtfykZ6i/miKW2UEb4nrH0hzGYlS54CvYj0tSWO8yPU2
PONtTOqf0EUV1t7ZdasLUruCFU4gPSTUesZQ4Tb52OLjQ1ny5iq15EEoWEDGM/wLj3mDmDvj3n2r
+sxSwCaR3uJUFI1/GTldkfDwA0cnKSqe1O6wUwoyfStIm8VLDA92mDIx4c15bx0Vd/f9+Ewdvucd
XHAkA7uZbq34My/8gDl6P60qWWdrZy2Y7LSK6wJ3e2P/0Y3ez3T9XUHXgUPdBbLKbHs7FELulb4j
hyUaJnjk5c8EBHEE1N0K/QToG4O4zp2g2w8zYP/SS1jTp7yyDoHBCRdAfqTvXNeRX7wWqgpM35qt
+LUmLZWicc/mFs9uZ+9I2eOa9B5JA91vxfr90qzvcMAlRaczn1R/oL5Nm7BG4zna2TywGKE+meWp
d4AeNCa8PPtOM6VNwz8wXSGYiQwMVlu7uJhgaNtocjDrNL/SXuxfJ+R1HjLxWiBBJHaF/paDnY6s
zBrhPhXT8mccoZufMBkA0DWZbbGjEgwzEgQOpAXP4iw2HqflX2vB4a69SHUNsIeBVJAb1JXvPpla
zteeOFXW4ffmzTyBHSd6BmzbTI570L3npMGC/iao0rkU0dYfEbsT902PLE871tVHAJ0IG9WRVddu
/DD4Pw5w1OxY58U9/bEwhlnbEnnGpP6IXrb10bP+tu5yelDdQv4YFywCASkO2UaBjL6xvwj5vYVn
oClJx+2L9P19B4Cz1SyxFGjyPqpQK5be3dHKi0kwH0pC3yCIiTp6R0J0FkiIUQCLTjAk4lId/HrP
LPin3RVQ0Jx3YEmkWwIabGMxv3bsj1RoIOpp14DYxfVMYsNne+eMFk0gDF0+g7CYdnSQKhVQ6p07
ZwQTZfUW8mmnf3a5Dc8Fm1rcSc6ceFUAgrkZ5U5Z6GJN3x2QqhR5iv3ypWDnMvRZIsJw2xcbN+fe
audElAVkalyCVuyW4dCIqkksBP7tigk8L28rLynQR0Z4WSohpqG3fmm3WzCO9qmZDbKwS8DtMSjr
OdeLpzOXtvQEGQFBeq7/5bT1Z1kNv7KyP8mMtOp5Q1art/VrWpWBG/eyvsNbOx3MZGMS8nEhg0lZ
82Vr66wy27RvkAF7b21UIVKg2aGTq0+jqstUrO2/CpDAfcLllg1djbz+OzCnaNVzohecu3U1LO5m
FbdUf4Q1z8go3+Q0nQJlZ1RVJ2BOmAMwXzSmyMewLJJmtN/gWikivyPp4rrHoHR3wTDu4U1OCQGY
JGriJIszXIQA8IdkiX9b5Vr52PA6KtgPs3dy/Q21G6+ViNbFQnL8ki0Nu1rOxiG/IXYC3OoMtDNG
fG0btSQ4VPjA4xKiGIji9nqUmV4bCB3GjBZbPBRBssFK6/cIE1W49JHFXXQ3bwYUjhvY7RGOAejb
NTwaBzfyS5NIpffInkiaqdxZtL/LUJ3dwT1JbjKp7BRCKdAQAIsFtB3WYCfKCY9snXK07nEVXqHb
wMhF9n6JGxc/+sDdWGUD+Hmp+h8wW4CrAX5PJA+Cqz+HO+rIg2+OtJZRv/1KVf4j9nzqeJ+6VYDB
GM/aVGZOv+RAMU/E57nboG/x5veQMxUZytMaAwkO2km2Q6bxoEkcBajLolVAp4IHHSn2yYMz0J71
JWwnm8s1mYJ134o1H8rxCLFAqlsfMlIfJY0ffDRoFqtyNndXOZudB1B71vw0TO51GZ0sAAxoc+DO
E3z/nnwHbF1A11M84YTtezJnDSMyQgzhs9qWC3bQfs5LgbvtL3LT8J9Pb7wGNeAw2JshgfDfACzs
cNkdRrruzFym2gK93Q9jEvAOZbTYb9t3uB2lOx8H0PFyYuiIphd38Y6ebN5Zg2FPXvnCErmVSeUF
+4DrT6eXRyHGu3Dqj7mZ/8ClmZXNg26h/jvqfjJMbdrTk6WqVwwaB9R+ROhC3+AdhaQ7l0CQ1oOu
6ls4MATmc4aL096FevkFOXYuwh/kbEWqxGC13Te76oGzwDvBy7wrhwjMHfR0oFRrYFwq8jxwDcYf
o40opH45ZVT7v4t16vDASnwq4eYljdanqp3eyCJENE1N1msA5rb1bnqA0iPOVe1h6UCH4lDnXT2m
lY/JcQAXRD3oWZvDVB2YmbKGbkg1G54aaCu0C1UArd/8bc5ruf11K5o2vY1JB1DL8hasdh60wOam
9mSjg3NwqEdqRXTgJ4WO1RDAnSRiaoxAocSKDmAVEU2CbKBmeLfx3NrD17zcWQg/sHASJ3RQN790
lzoo7lWZrmN3GIr5bNBrCgABEuIS7ebVcJkA4HENeQxkihYaTXFX06dLfMBQMPmY7YuukCCZIIYT
CUirdWRARKsfssUzm9F+rkhvxntb3ISClBCluxdLte8q6z6ExdHzAZN2A8MwLOJJLslsDTEDbOOQ
22YxIHXWmjWOk7Qg1zArQUmiL2yDKLgcjn4IGtBzEhLCF9l/0c5kjfuF0LjILvmlWad/uM0PJQW2
uA2JHCFf8dANdwfRV4eSiT/oP2OInuaoD73rgLGTPiDVtcRajRMerGuLvgrIfWwLAoTjYuCwxhSK
gEHwRySuDSJCCpBVA2Zbb96NM847ASbRlAdVIOVgQzBMt77S7puuZQxmAfBgbq1HYWNjxJQBJYrG
os6CacQYOCTr2N9qgk9OY5QsLm5/BTYfTWovJoJy2ybaYDMC+W0e34arMlTgmHR1XAKdcr43/m6o
AiRFkmXo0XaCx4R0fvDfidBQCtmR64t/44AC4L1AGAhohMMU4ydBhRtFsSSwtvvIl5++JvuR6Gz0
50hK8kyAQpOAgMZCBR0qqKwkYI11zyBQ6dsR0WT7sWn3MCPCb1zvoBKFYxQpk4mti7zv0LESAgUL
tDx0PRYwhYVc7K2CJcskUohQIPQC9WSAkFXkn27PmPQutXRQkw0OMlQnSDdHj55zhx5EOCWo+6+l
wrYEDxb46Zejv6wK6NIsti8N2F4H5ZFuUWPbwEr+heF70fKkHVSsN2StjFWEOLJ4QefC0OQOHcth
gQGxHP7dRvunbOFVLJ4d1gOCQAPfmJgwXNNcXuqRHQzUZmqBknai2MgxZyFBlwVAcZU+1J2yAsTA
4pYXSVAC4JycZwouZeXeGBe9dyi3PhHUyf1AnmogyZFXuxApmg9STmeYfqDAkrFH6otlicQBZpsR
JwQ/0P+BEuUYzgH6nDlZ8ecFJH27BTGoB0BJJC0CVIThXQhzbEHwrM67x90DLByJJcNEGBL1HVyD
4DjX6qjA6ja4+FeKdqRroi4QB8cLU3tt8w3+bQh3MdlAnRFPIx66Zu0iUzYRd1BI5Zwxu0swn6ah
6iGRafF37xCtAOwBy1QfPcCHrgex3TYmjZp3j4UXfEMJQdu/TX2C7OsTmQoEArrPi7sJQMNDzmcU
N/QRxQxBjh1g9OCx8bA/QDSXNhxTLLZIgCEkoOOzFsi4h28RN0rEbNzG1Se3gJ2vJq+geRxLO5dm
QYvBPpzum3hIARzYFfpyCFputpYxDNWpYm8DTvS6vNbNk2PrkwB+UENgPujcG9D2W+2416GX6Fp8
qACSSQlpxIB/YbnQCCJRQoAoq/+W+LW8lDl069EcbGmAFtcfoeVunqk5GSPS+gGNqSV5cLXAqHbY
bPRimbvsSVywILFcbwdLR1r6KIiA86vRYNij7Z7a7h/p2TfLFi+2t5xbhNouNSh3o8jvUPhkLzW9
+r4Hh8xskXSlXWYDwnVNmCwePMYliSpm7dRjNU3puziyj8fS0zefW1DIoBJ1AMknN3Ajs1hfo2/v
w7r+i4J724Tdo1eW1Q5K84Mo5m/qdJdFtJdVYWotx26IvLYDGlKOXxzoL9apJIC+0q6xb4G8QnVz
QDxu2pQqh/oYl5fevoPWSQEa78IRMawNjo0tjwptNsp5LplOXSAabqh3YFKRu9nEHlMAaloZbQ9L
v49+QNblpfPGZ674zRY8nUN5LoX7zacpUqg10GV7q/fkgNkeyvYqJGJKhzG3Gb6+ocs8UYEyG0DR
19CaubdAXQRZnq2BHcOWplbwjmTxA2dYjLK0sbPeeH+GA/PQT5gvsFmBYdiG1uQ4oxphg0Y+oup3
EMBN4JmVWAFJtw/tQmZNwV/HoPwNwOMwcqnHQNS9FbXOVoFUgplic0KwN5IfG43EOY6TSQ9zaT13
3hwtCwctsexA4MRLVyUle2dmfqLh9NEDBxsgazT4DioImOZyiasR6kYsJKmnLQE/Ejfjp8ZkUz2I
n8nCJhueaKtAV7kc4fyIATdHbES41sbSoJKvrFwgQtRR5bQxD5t8Jjrul+bcWF4s0RYMEjBuYMyh
awH017PJ+0ok2kOv2gFcAhMWdx3WQOBGLTpxW0O5r0OY2wPkisvSQ+53NRwLZC1qRLJVEjGZErHm
Zssh/0lKb0o29FVYmAPJ/3iCtjLR4uLM/FKUhY66nv/BBbhvWi8qgvvSVge3XTNw+tAQqlOHAMQC
KqeO3yAMyXqBYYBAmT1WLPKVeOlaeq7a8RoWQH3bnz60cmVVyST1P4ATJ741b4VkV3c+KSkC+Emq
Ww2yLmD9HEP1sKB8ioM/Q+DKbOyf6Kh1YgvmSmbicbjC3HOAFTivGSTWtoGwWP6SuksAXMcSy66g
GIM2i2cUlM06pBLNbu83RxsHkQNPXKh/Chj824PzauYmsySN7dC/6sL7bjt14+tybcHzK3vO20U8
z950GcmSwFT0zKbqC2nn16KZ7kjcKiLbhlJWbw4Y7yWv0MUJSLZUGJ4VLoNAgKyp0NsUjdvmfV1+
lrgJ0G/+Q6D6aXFBYjtkBOrNzRbZ/SxzBSMAdIauHXOjoGgFkmw5xdl4/O6r4Yn7D7aRhlnhQBCr
QvAeboV3Ul5dguTVekFTNBzggYnY5sZDiE1Pg18AhLdiqU0y+a9LBwh8wNWpR1isePfeYaok2keB
HF+CSr8Wdfel7faFWlvUluLOTJX3OsTSqwxmBCIqMLwg0+w1ejgDJdpF3up0KfirTxwMoGdgSNkE
g04BTwJbyFO/PFgwSCD1GDfF+oaFAsW5K8UPkoVvAiHyUE52ANPpHdgWjg8Bt6GaF62m/RpuF7c2
7Ucw41kom01HVOtspq6Kt9m9OGv5QzDAVQv9KEMAMpqWbgJhLRqBqdwvI87lAweyDRWAqAp5qFkf
2lHv8X7vQpwdW50TxGaz1Vswlf5F4Y7LvHZFBIflFc8VtoogQt+2T+u2XUurPYZusSPd8NsQdWqo
PSdA7dwocOUBUY+JJaDcGjnLcVdNcQMIDeBaf2IbkgnAbuA1WLj3+wIHnHfDQQl6wHnFsBN4XWob
UWEsXSjqiQwwzIh+B85ig+C+qvchflE0YWSJw6n4nl1zAnCBh6Xv9ktAfztKdlu49IkRhIKXAmbt
bg+wm3prvGL+Qk6ujlw1p8wbdmNHboXH4FIoIK6VEmo3sXgI9xlmtIpF9Xdt4Y4AGXvYkJOBY0FM
juhu9JwPhZMFQjvWdFWRlnVSrriHyUbOwilz5o6vi1s+h9YMd0mNATMI3hcDIUMjr6QNn9d56LEa
BaH9EkWVWQioABcbh9WG0b7CEOg7iCO0CsjmLUblTjv8SmA1OzgwOkHahhCurdx53RyCOSBQAVeI
GqDjsas5lK3OWiWrz98t+pBAVB8bwBx4yK4EhhaMA/KAvhKtUF/+Q16lfaqX0HqtjEWSppygcJnI
8PjydRYWs51BvP54I0rfwp7OKfR6Mp5HM550h7IcdS0Rc9rWjo1f7djy72RX4hwKb8YzCRhb1RAp
CgZfEoSTFfAVCTVvuOGn5w2hoKCzx3vQecDDgH+S2FEz3riRJa+wT6EuFrQ5zcHUnrshmdUDH9gs
XbmvS4zZsKiRVwiOMIu4WsIIUBQDbEIeYHHkZP3tfPSRlgjn+yQL+oNu18n6mtrfDD3cceK+n4ke
4mac4en8CPGK7JCD2whKVH5LY9RtSUtuSBS0shqWv4fZ5qHI5NhTcbSlgahST+GhM44Fg4O1QaVR
07JOAphGL73fevelrv1naeswLwfHuVgdCUuQtM3Yxvox8tkQjecUehp0uSt73nQTFCm6lS1aXWHF
yE5hAiX1IYgsiLWTGyt29VquqJ1jn/RNW+xmOFx2U0hxyyPw7GnTHnxleHFJVTgqfQQOwPozYjfV
JId0tSp4iyeY30aQrxGBZB0kdHUotCS3hQ7jofXLIlXtQ3jpU3kTiC/ZE1P3ea+gMCISg42ia5hT
VeKgucHUxQpy3CT0GrQnkxrQgwBC+kFjWOaB7MsrWQx9DtFlgTYE86ZxAXv6nddMXU0YdM9uG5ox
Xgpr++Wdt54LH7xKKCsOgdIoboL602mwAp0WrF3LTEK8u/P0Fl7Qkbr7web6RrDULnMLd4VkhM5J
gHssKuG5yQVWWmAgAHYNR8cvWcmtWuvtDqU4OBk+lk8hhdx4BE3ysiwLXRBKpQD/1y57SBAt6H3D
UXxUg4E4BqJBxwHrDMcj3rGVOtPm3QMooZ/54PwVK7C8qhu3pxZm7hS7SIBMw0C0n2DEyCwL6/zc
sJNo+tcuduf6CyonJ8bjeMSX46BXh75Eh8vPKifY8CQsneCKLl3Zuwlj0xc8nfj0WWFSB2cia9tx
uwZ2h1iMDkU7qEr7w50WnretB1/NoPuDQqYA+iGIRUbXQV7S0tYBHuDBvCOWBqhNYVv8w7N4/01o
18a4ZOfMIf5toOEKZw9WzpVoY/oXzWeUiNYL0WiH4M7NVqX1uOgI+pM1B5hXZEVlFQcZBmAYTQuS
C89H3LBgQhzKjFBtqYfwieAC4xgAYb1iNbOfmsBtUiVmDwi/W75pV1s5jEj9U2VtFESCsDEoW9C1
PMiFGQxkKEP+rrdanCESQTarVRNoxQv7UELfm4F/RvBKN4k91Q70L/OsAcxBJpMK1ktMOTDaRV5o
iqtdyHVXhGa4QhusTIwBRPKkr5X3unkz2lKgAe03KkWPr1gXY2rb1qtWamd3PsG5NKd28P+PUmoT
l4A566BQOjtgEE+bXKav2u+QhNEqqBBcQUa0peAXp5EHqeW5JkHqmR0pAvlvZHti+lHD8NQiO/kJ
VJF37rVHzwQC/0jpUPOorZiETn7RW8SWqvySk+1++fMIcQ7Y/byByT4Rw7p8rDKYLp0M/I8pAILn
DaY7Wb2mt24IFwyWG4sRmGqiCizYnS+dgjmjpnePN/AVs5VlQ2M5mdvQv7JxLSxFCVDUHswE4spJ
sm4zi9qh1Vd4vIHaKtofXV/Z0dTJ8kCLosVymNpFVfc9VNpyyLUb9OlkVsdNShKap610xB9/5iqA
OhcuudBAirrUkBLAy4aKrVf9GIJEMsxaZXoCh2+1bMmmALNFuQCC4lJvmdmoPjhqcv+4UrPdaPl+
Ek7GS2tpwbarAueCPQOYcXp2cRiGb4DBWF7qxHXTKhA9rP+qNVyKbKtX+Ak6hCetpXuFRhi94ehA
hVyZ7iDhab3NIwwgCf6t/0Rgo7g7Yzf90144P8Hpyg0Wu8jqtfG0ehkLz4GZY5WwA1Nl/4HXkQMR
0PS5g9vwiPA0Ha9mAinhIuoc2lHqpwYLnVIcV5W7SGzMPCusr6PvkLxsPe/cwqoFVUyHLoAuHmb3
zYH1pnDa7a8YyBeMY66IEX7RjVFjWexlnip3H+Cag74YTF/cyIXtYFMCKyoLcp4LTc7OysFVQf/p
qwyqrhK87qC318EuIF+hbMGtMfsxJ0EVk42Ji1fMDjQNWpgfKNDFrdRwGirjiOpI16Dfj2D6d01t
Y23p5ltVVJQC2rYBziG/1SPE80V7qjp4AdHXA0kox2J5l1sIza5rgxrBEpbtIbXVu5VU2kk33nuf
g4dItCS0Jiz4IxUmze7xo3ym20vj6OY9VNsEoT5W4wSRCYFkR9wsPpyYdhB8zx6Fy2Drt+7SoifA
UhyjZWpvCEkKRlbDfzoIloe2RFLq3ACfnSv17asGpxhKeh3bBmRsNNsQjiGP10FYWVHDpQbHGIwd
wtpVK3AXFD/bc8E/A2T0H+hQRUv0qOuyihc26uZQMa8Q/3F2HsuRI9uW/ZceP5jB4ZCDnoQWjAiq
IJmcwCgyAYfW6ut7oSavkjeNabfHZZVgQLj7OXvvdVaMX0Ex8Xv7mMpO21ohxB/bSqOjk9MNtyZb
shDE5r7Rh+EumnIco9E8JyatpY/wn6n0zbBbWmNVjMspLaYKl3uDM0RhCNgGtU8z28c/gzCAGznp
mhzHnjDfAk2K1zFhpc0Qgpf0v9orFVJ4Y/kMROtczs9V4NcH3aKeGoa8fIMilN4FeZdfR93T9ia0
IHpxQ74M9NBcyUoGlwQ34iEmgr2XWveZAgG4hrUev9WDIbPTaMX6xfCineRAMYdevdH6NO6GuLJu
w5rTVSX0EPFabcI0updNlx/bNHOXHJeaZcTU5OOYUIq1Q1McLAaaZho4w7a5NyLvbGXi1pPFMcjz
kx51+dxheHDMAW++casieh6RE94IfVpXRU+Nj7IGAvpnNVH011V8tsgtLiCw0Zy14kvj6/tchfuU
s8BitBW1YW3xdlmfZjKea6v9lefyyW6sfTK/lr316JbtXnktaoedr8LBPNu99eKR61kKlX8mUXmk
031w4GhQM4GcGPfOZKWLqTJnR04BwmOyHhvON9Qq9XUwu4szwBCoS22ki8OOVDPJCWaCr9DvCBmH
o4kl2zfu6jCJD4AemlOo0nlz1t/icUyXU29c8sras4fhC9Ppoaqh3eIbubFEPTdguvvRQS8oi9zH
2JQcY2rp/dT/U6cUEOnaod3LBiVRWekudeJp4Re8r02a7foCc1+h0b2w3GLbltkZ8up61OODg5zb
NuIhHUJGjaXXPvfviFFcsr7aSwqQ3vUeytw9FixiZuc9uyFeN0aMq0VvOMfYdrbuED3mdYATyGBl
cxxwo70tdxI32lhoO37tryl2N0nr7M2QC3axtlCy3HOq3o9xsmVJ+UU3Zh+17d040IAcB5Zl27kz
4vzDdVB1/QKBm5DxUrP+CX6fI/AUiYgI5KrpyVTeQ5NVzZoW7M2Y2PTtDDYpJ12Ltr84XVUu4Exg
i/ETVE6T1kfh/GzwLy1jW2wsbK1+EtxHnn/rhgktxNSc08gc8QKXsJFVdBSzuvtGgYwvksL6pR7N
6ugm0WYK2W8BWyzoBrqr3HG7Qxd4x8lIg+PQi0OcJCRQyOyQd1/WLcyOxj1GFNdmExxrYa4Rcl6y
KX5HJT2Q87ukk9xxwD4rjMBYJe0AwxKpBdurfhqElOfc3702RMkmwvoKQ8K/9swpLA18+2JI75Oq
uqeLlC2KKSAN3DnvKuo/8tLe62ESbJgrw+sSeRRgzdntA3MxOvbJEd4jYzg8DL040Xz3KFX4koAg
WNTT8Blpwcm3CaOMMQaQkgYjXRVPNg+TlbyKtAIgwTZQptrO9zkUBfUj1ourX+j7tCGPESU3lo4F
SBocDnSNzLVoeD4lvoSUpxeK5chuZtrTMfEEBt5aK/YaBwtC1d1a+bg4VcsbgedyZlPvZFneYqHW
tiZpt0XVuhxjGfi1ajn0rhNL/wzAz9C2wa6tgmvQFxeYISAaO7XtlfHqiOLRihPOEsgXXfBpYrhY
NPSl4bDcV8zb85JQLZWM0DxavaSEJ2UvnBHSyBDclzNXiXI3iHV+AoNGqLP0R9PNzqM3Le2Cstr3
DmKw7xqidCk7wsI3hue805+L0t9BzF8adXTL6NkfOUCgSE7rxMWsPFVHgRwj82QVhdWWFQflK7y3
83bfS+uxq70X5dDsamrrMHb43cuqu4xmuJnJJgMyU+KoD1b6E2PHn3ONhLGqkRRxPu8zzTc3Y97f
TpZzwZCHHNPZSHoehSqWDhup30eu9lNM8vlnW1OY4ILwo2PqvhuYDQqgBKH6WVYvjdedKvt1iPYG
+Ssz8NZpZbOxE1AZfE5Sv+xCP5bdXc5dxv7l28+x+9DbnNawzHIAv2lzinvMaXqm3WHSXFQJaFRr
1fq/jJLC1ieMP65bm4eDTamM3pBmVxOu58A/0i9mLxBrke5sZnHmgbMMs3aZVg+BXqy7lHHnTMQp
7XQ3+jQesWJkCXqvN2+UCr2XKqN5i9n6Q2fDmOFlY4NIwAcGxmCkr9uhYLbaeFsmJV0M3G2eezf2
CPTOq5G7W7cy1gwqe7Vi62gjn4Xdr8S/EXG8IlNvVbdtRyPXekpLcXCMR637lemYoD1iXXKdpXhv
aKZngDpy/KVtBObDem+qfkPwFZPZRwFlhah6GLkby3jMCK5YFR4YICaSLvPgYYWmws5RlesQ4Rvj
ngH/SJJWkfpjUOMr898LRUUvJAFgDp99nt84GCG9HjWrmmi0v4RacZzHOlN1XAO0hljzF26gspXd
Aq5An5sFCGVkv1okcTdlXicKYs7cTr1ZevI9RugtbdxduM3paVmAWiKAPp7i7BUzwIN+nBG9OXiL
ldZeIKli2yDb/zNPkmNVPFtNSx5XX5mpOEXykuGcCMON4d001ovoMGzJl5GcBT7d2URGo4vSKHYx
J8yxZJyMrscMe2+vCAKOIZ4NL1rX4pYQ9VI3bRyC5iEq+u3UX+LkrhTBvhy0xeQ+5aO1iniZi4Dg
+dyNIY6vwvbB5NwWdvLRkYiVAQyFIbpMwdyJ9PkHn33DW/MVvhWddoK7tI7T4FBL96LqZmNyPwqD
bFh3r5FBsg38kEmNk5mJM8Glp/Vks4cWWKtFumlNC7Ugx1TW0IDEtRyPW1XWt5mJky2cdioML417
17YvhfFGK+WGsAGpjH7DUgy14FlWr1N4CrVPe3guxLSWNhBLosPJbOep/ds+LskJ5UvLIc5f4xwf
BAcX2r5jFFEJ9CsXq6zvDyuvPZbtXawkEPUfYXruWuvUooiOAeKMf3J1a5UO5y55lK6zZMNkzNOT
q/u488Xaze89Tn1TL89Bi1M0Co1LZMpzBwOj8V3QbD4tyHjpTsfKcpcqfQ7ktZsusbh36eRWDmFh
4zWOMI/q4Yc3/PCpK5Nkh4152xvxMneSjU1tmfb3gwG7t3hI9HRR+M9liP3Wwttrg4Wu6Nmi1yHu
EqNjAjDWdy1l7KF9SVObw9UzfrulTHlDIdPZ2RK8Oq4nAgRDtjCrq+tcWvVJe2lZ8y5Uw2c6HBtB
mI7DMHKZnly60V93prf0WVx8SMamuJ+dNkEi1xV0yElD4zPiW8uFh9kxj8G9NS2LJpS7sC3xoWsm
R3lzUVec9MpszYFn0cDFEnQuMxAvdbLKcF6XAsXA/8jkR1pC/MnOiWyf2uK+6O4HQAQVX5nUPLbk
fe5xKsshGeOpgzdC63FM70bnwzU+pllaYr8bqxtR26iB2k06b1QUAE75cxINXohk600cPNWExBfB
bjA2QyDOQpqLnibBxLKShWKXj+4OivzGoVWjcMVX+RNRa5zQi3R8tItThhwQsebSoymVezek9UvV
wu4oR9LrLz44sYFnowVYOPQXzSKtZ4zrkMNKjV6Q0zafF/uyIjkw3olxnH0Aqyx+0CyELhL9FSAW
adyGzbkrtb3ecKYn1DZ6L4n1gXFhjWVgqY8QWfofHQm1Sn80xJ5U3jrKe0AqajUY5CuMLFwIDNtm
XxeH0WP6NKdsTEj6dFN59X2Dbr3Lq+i9+AeNmO1QoFa1E9/1lfmo2cbbVLmKYG/+aen+G+ZMzDB+
/67r9WsyxOsqEezC8d7K7F1i/ah8eJo80ym5FsmTL0nqgtrual4Ssg3MK1/U9k8JsTd7UdkPH9es
btCkde5RT3AXnnJiPSgFK9FdU70DbODA3jm31bknwpSqbi2Kk5yuw/gyDOSILKx2xkR+JLnpo/qm
NoHfOcB1hhhMpeZuSgyTjYoP0Bry1RjzFtDgouVCm2+sWPCnclhoWEQLdBEVe7uWfboMynU+pM9j
ot0aoXdGgvuV++jApX8zSpu3YzIAG/W46qzTZPubkCZXpge3KstvHemfu9B9iQuTpEhp7hJd7YWj
rwhnbGTlvg/EFr3cvaAu8Dq3H2kVPCCt0MbtttVQn7U0P2ZBtjJ1ddKTYNkO7tqZ+qsh8f5nrV4v
HZHS6VFsSbRv1Kr3p1tH9GwsdcuB01oHHHX59rufTZ8eRVhM3BHzHAhWhF52zyFNgUVj9Fg/Ndqc
EOeAUIXY48xgWxe0m3V3bZk9JRFnl6KTh6blTauHXVvlWAAc+VEEYbjFILM0He+2N6g9SsvBUzkC
SDPkNQ6pHwnIujXJybEOr2ljPwWeeAAw9Ul/lCNrv431iLHXxiY0o4NMR5pdbt+tBj++GdtuH431
KY0wX0XaXdTkt+Ekz9GYP5rRtC8zCkjZmRw/B0VXJNtrieLMFtDg4E3dqj7eizy8Kztidyq8dPiV
O5+iK+2sezN37qqgvsvN4AOS2dsURA8WMxJQv7ZBEJ/jPP2FCxmfpiPOmSovXoMdknCnamN/rWvZ
r0j4H303KFgAqN6WNb47BWOAO69O1hRmt5M0EF9KcqAWIJKJaTvMlUNiF1a4opwlpCP33OJdrM/G
oZRYviE+0iS9YntAxMmaetELmIO5bz6WzfBJrJumpVliQDfEazqbbyEk7JxKAWAi5Rw4HO2rwubr
UbaNhY7CUbaY9+OwU1gwa5h04RnYZc+EhrkRjB9qIZL2fVDaI1AXHNVJgHroMnOoAAnxVuWcHVda
S8gInfRFJQGKTYhk9YrCa5wKZlZe2oaYr8JJsKOrGR59KfCWFREtO9yC66kkU8eKEYtLGLX5NqJF
hzme6WUNGxfIjYegHt6mVJFGyA+tjH8CEb/jX8JJSd3XT9mL3teX0G2OeJA7ohGSfyg/RVFCSDLT
HnWKyA3pAeOmYjbbunKH91qXN4wVqRbSgBcnNMfFRNr9tC06xW4Tu4ymEMa6i619lA7syU76jNY0
cJfwUOpR3K+FY4plXrntxupx45QuRyRl9Kt+zO8EqK+qqj863CO1W99riRGcQoP5rbZjwETOJbyX
rjniNP+hhvQ8SJAFmcT/JhQARUGjx7eweE7Dy2Bi4ArN9moxP3LV0NJauiX7cBfm9AUCDDQiLsZV
Zk4YahPzKWm0K5/FD0UeN/ItkNkGym9ZkTu0nAHAQB9pJ6uP1U0eABogENcmK6EJ4wIPDyuBGwQ7
v3adVaj1r7buaGtmE2Mbq0T1EVqlXu8CTVjDJYNvb57qMeNwSfFIhiY3t2EvmwOdq+zdsKcWckQV
HyqZeqeyytWjIJe+CguS4U2oTLr0NbaXGspL0ZYYscy62AQ6CQ2N9e3cSsXBsAnwX4XG+Gg2UZDx
A/VPRqm2c7NTWb9k0gxM8ygiTB0inM/+Pl3tDclrFohmcq3yVjMZa8LM5g6aQVMkrDC9qMeNZ9V9
sY9dTGH4GIuWLRixfsXM1nKCRzVFLUElAtl9XuICr1j1PhN9CLE+DS0WsIxYPcHp7GjGTXbCWZze
owahGFR1vlNI+MAHu2KHOxK6Dza4Z6cJp9sxt4vXss7khnYwqVnsMmQ/AvKoflC/p2Pz4aURM1hC
rICyAXjpz1oui8SOgfKESNqCmtr/WU7DqXcVwKKY3pfmPYfK2dUdrbLI3Blpf9W7addaVHw+QsKq
KNJm3bDg72sfazsNxGoRKIghlnIO9Lhx5vAlG9MlrJwbH2OPYdas/HwcHLjMk6Tsiaf0cdSijagw
PvH91qLfO6G2lYZxokQi6e9SrBe225+Vrt6cGLe/P03PSJRbq0vv/Xkfz2RIz8HD4oQUd4M15RB2
6LKdXxP4iYbk2WWvPPjIweNCpJ5LLtR8NDLTpiBqnrLO4yhsZCstwUvUGTcEw6Ol34av2LjJApsH
xtFCJFLrIlE3lfvilhRkrfvpJRZlrCQERgB9RfJspeEhXrH8Ex3OC5ZQa7j6g/VR0vQNs+mhCdST
tGjs6DgC8Om6bfpcAB1Apjpm2nBh7cRT7hgbFZRgayZb23nCCQjukv2RxNN2E8yVRWUOyQp7+UPU
dve17b/kMbYNfzhJzb9Nkj5euFWDATLEaj1V3ht70kMg4x94EMw83USZsU2bYYcVul94ARMy7Qxy
jqafLNXTNOL/L7Ph1sVQYloG7dQi3dtDIi611mYbxSpLEoLUX9gmAutwj9ZH5GBoSImP6sbjbFVB
q/Xi5LMa4iXssW0YVGezINFn1xIxf1yPWfijFfInECN6HuroT+QtbSYKq0enAg/Rqu0QPqW4Y50u
YXHRt33nvthDdqkt+Pa5ntak5jSSw82bBmvKqP0VofKjLsytNvgIdMa4QQpaadW0m9sEstDuE5Mh
0AUqV2mwbZT4D9JUo8j+NPDDWWWpTg3budHJq23i7Zw7N40en1QZw8vQsEuzF17LsLiWPaVvnRS3
jY2miRfjYqluJiQkII3c6GbS042BtZc1NLrpi+osaIgussRYIdi6+KL811jrznCayzVyfbbq0pt2
5ok58gT46CgqbxNk+a4YEQZMa7qJdffoTZwtlbdJnHSTp/a1UfmrxLy1oJtwy3D0ZUTqSIzTy+R3
i0Kia3rjMQZCqBXdAV16KxwNfo2NairJiEz7WrdnS552CkZn64C1kvS1S51AA19CaR11G9JuhWbu
IUGS207jaVXIcdOU1Z4RniSCXaIRKhbBpjGjexEkD1kXjos+ryW2ivpSp+R/4edzRymVDH+dlfVW
xi19REYo8g6N2gJpGSOCcVs59t7IsFa3TAfv2xsCxedK9GuglosOdppldcemiB4D31kPtSv3TjnN
u8q27OJ0qQRo2slg764ITFfyZzlqZxPjtYbhGM839UswYvasa+caWeVb5nhvXTXd5aK/0/MQ0E6a
vg+Z/YOjtLkscM4uUhKrawfkA59hhSM/qscFwlW/xE5C80ZNN5NXnjXacwAJx5NTJx1n6crAy97T
OCOZthx7hm2NYHmSqZ2WoZ6vTd99agPGGbX9vknrg53EqNN6fs0odLNgDh0HMa2f4qEQ9a6ybLgY
JVEUqK13QkseGj+ELpbkqySUR7/1LzAHKSr03jpX9F63tkOyvAfvRHgFAVQb44sXNPfCaXdaoPo3
or42jQkmjPal98OcSgnISGGSIniGKmK8+t4IhC/qFlNf/OjK+DH2M0xFlngMnVFbplPrLCyjv2/Q
Bm/NWHO2Ue8TgwBX6g3gW4xMO2VuStPJt7MteAfxPBg1sGmYEuFiVNastaUTNjQ66tGwLALNvNR+
Wh4Gt2TTJFJ5a0yBVdBuTIV26EslKSscPXsPu1lysyC6Dk96PvGC+5FJq73r650GADkFJObNLVti
ZwbgUcD7UCBJ6LxIa5DDeRCTwLrmC/6nCkzbjzRJPBKPQUMuIW1tSG1QDT+nSet2CWL9j8iPQgvC
m5O+6zIijcOSrkdI5JH/UoWZ/qu2Sq84xGKGCTBFSkcF8LFeWk5y1YOByIZGAihhTg7JKQ58U5bN
nzbY2a6JoBKPg976J6T5Mt3FgDr2dVWS0rNDsQAGzhnaIVs7DbCLQCplu4zTAtwl4u0kWJNVWQyM
xcbwO2xDldwjPbpbGCruMSgMfU2hAn9yNk/TOE22AyiI54A81qsB9XjjNbS3KzIAp2Eyc0x2kAMc
lcKkkEa0x4FivafTYM4HcX2ZN93PAJKyK31KVsEAnhvLQPmrHL34aUUjKYegSHdmVDRHjjRAKJNt
PPUvHWcpEMD28OjTKaC0jj/iJr7WjXd2HJJJpaEgBOQSDkkXnIoofYwG/yMKGnMdGD1gwrEIqFTL
X5xDr1h43ZMeNgi3edYvyedyPm6YsAaAT1+lQdqumaI7RzBwbpD7RloNMvst0dnIS+72yuRF3pFN
SYhdQEUA9w6kOsnys10C7ui1eEIygCCSq5zaKZQMdNXoShla9V6k5aUq7QB1jw8jMIinUKt/AgjW
92Rw7gxi5/uyMZ7o7kLD1lGFcto7JsTWJm3wlsF3xWJe1FvPY4yZM3iKnHwZr5kCgZTieqdRQtzq
NAEYmY93k4ykzaxKERT1aohFGrDuMXvCvSwBOJp0aoqI4L9ST6oHvVHL7miGfUg0plSEbudhXi7w
14LdfVRAE1WRvqohfO8z5O528tKdO8yAAJMoahET2Kz1HIpGFT7LhK5z13QEKSTuwUVNdHkNMz7b
kYCW14rPBBdXbrVLRk5KDsazedAbk5eQ8Q/jOjGj8RDWBF0K4eQ7W+UYfZ2kukd+Hbnfk3s72trJ
pETfjcX0DEs928Wi62452nkfteEhORslI1OL3ihBpkAAQ90Zxo+ADgmVcTngNWAsYwHIlIjqUM/u
tCzWk3Rdir5Kj4r0/WvSjwRUHLPkDCQSIz7Q2uGFanoXfKhL79RI58keo6AAjFp6+IrjqN8cYE6R
Z4a7iuEGHLo9uzI4y2055aJIYhqHtAHt2ywIUohU2ZyH7Hd4pBHK3/BRZjN9qu65abMN1GFRYNGj
QWVkUNIaWR3atOG54rdatG2k2ASxT7k9lXYsw+IcVJDgPT/Jjl0dMHgGSddM7XKDuo6qGMLtDuzi
xTQi+jy1tuch0Vmpc8YKNV5JiNS0MH8SnQPJhXCiAbEo0vjRgj9ARmjegFmcll1gcmrJMdzWnclS
7NifgF7cOd9zjRv+xcZyHkQd2SDhc5hS7lBfnDLWgQZjHmDDfgn7tFoGZvXpORaf1YSHJrG1ghzQ
9MJJKabqsImf1+avQUtIlQ3TmUbVcyQJL1uGeVvnBhV1THCEEQKbWBTBe+/HEsswrWFfxBXbtRus
ROg8Ks1i7S/rX6ixEgKymf/0Mj4XQOTBCTZ8tJ0K8qddpA/LNMudNZ+sxb9rqpvQDV7AhEHg142f
/ui5VGIQdMQIjJE6COwXEKeVTG1CT5EJ0BwyWb6mbzJxzsZqqg/zob4b4P6Lqn7tC7eCWocDdPa/
ViuHjglbdcOqMcTpSIhxaO2NX9J7DS2S9/ZstI5sPSQvjIEaQkxv3OZ9Nx5iHXdIUDtoRkFBgxAg
C3xpL3ZPMaLHK77O9hhZhQ6rysF4ZzrNLu+K5CSgnz1ZQgy0ajX7MWCqyw+L+Q90w9oI+0KT7CbX
NDZVXrjPwSizXRfi2xERWrI5ZtpZ6im9Vz6Bn10VTDfuxPMo/Lo61bFH9syuvXtzAE2kwoTAUuB7
nGSr8rG3c+dA1VkecmK991XFsDBGL9k+VhANgBgEwhm7NDj3VZI0h3T0p5PXVqSC9YzW+phXKIXJ
2KYzPbZlRoTmSXujQol/LAecQ/wpk3LYGsghrz5TD+mdl73cdsKuCC94zZMysDQvixofJC1HzPu+
FtHspv3T04Gyl9psaIQ3jtqRNsYskplecTYDrWaHgM1tGry+oc3BBgA5fcyg3RSxSYw0wdQqHJAa
vphhIWbe5A7cILxN5JkKZ1c14UuXatprLGi/dwneJlpvTEADFGYHn01IH1Jv/HJtjo6zyu3KvxMS
zyPY/2JZh7Le4uGeR1XF/rXpJ2Pdt5Tn/pCqpVGM7bYpLY+Y7KRerNGHiCK8DPFQ2R3ZKp+FEDSB
/yqKcfrZNX0MIShUPYd3UBG9b2U7jc/yXmWl8RCZ/biznTH5ZUZWTRJN8uYt+0rZRy+U8aGdhNph
szFutLjsoRFl3l3ulAUJrdokKgypi440qL4+Q0bn8MgAHHT6kUgdWFi8ePUwLrvWjfDXj5ztcWhd
O0eYd5D4rLeh99nE9Two0O0KJ5fnISnql8SsgaVA/TPYqbTp1mpcY9dkBXQUzFZBQ5M5Ebc9ZMK1
YTTmgzA6zpCjhYTAu1EUCFCB/2xGWeYzNCWfv3XXvutcmyONgkiglUZ4bqa0WrkwIdd6bXYvUp8R
z06nN3fKEs6JGxisAi2347XQA3mo2kD3AWOWGDXjkcWGRllmHfowIbZtlGzRVPVdz7WFgh9LwcYZ
Eke3OKRobRuVC0puTh23Pos1MlJaVuSuS81aQqkrfqYp56d1kWfZuAnsQeaLJBSYWQzZyNkAItd1
lDgb0hvjqxYb1dpheNpiSmd/dJCZZ0J+1d60htnoCPVlav2CISET8DhiCQFmt0lturTNMJkO4lY5
kKR8pZJdTZ1QrdPRrp48zczl6n9oYIkkTKC9uMYmq+RS80EwRlT7UD0lVDQN7gRlAuD+VT6Ye3MO
rDo2+jNlHsu3D2zVl5ymqPKUuo9grwnj0a0hMBmsIcPq+wFSf5jtTHvech3JwCCDybZfJkhhJg1U
yn7N/EzzTlz8LWEQlO69eUHuPakH5y8XNAzGA/0+vZILujaNJioOZg5+GR+ERmEGqcBHTJt4hcS0
iKETLYZ3z1mU/R1rv7lwtvAWl822gVaC7rjyoi3TRoz0LzOZxB+GJblYioULaNbSxddxhM5UmpnR
8KfU62FlLhPOhmcwr/4D5w3rYKwQ20b4JX+ZnzSPsfpyA1y2C8+wLZs0s/tl5pQxepGOIsa4TA0w
bRsUGyMRH7Y+7lVRP8Zmvc+LcZMN3fn7Rz0/ye+u+2UUnQwZKhzC8tsYVfZAdWYtptq7tO0/vlfn
YGfx4fsL/mFQlMubxefuuaZjf33SzJbXfIBjPOnEf4oz74JysIqz5qUCx/P9pf5zwi5jK/91qfml
+3hjDQ7q//t/xP+oLByCOjKazVgOCtzRsBc1WljWZZc5OoviODOMy+i/nlT++2W/TEv03dHTNY3L
Zuoaw3RwLyOV4fc/7U8v6b9/2vzf//XTIOuYhkId3UzZ+KCadmfX8V9G4v3tEl/eyDwNAOXGPKjW
8t6psT9zZa2+/xV/mOP12wP68vJRQ45wauGGAnY4MpbkSWMaCbLAX4fI/fFNYByt63nMTjXFl/XM
SyBUw0vFgXKqCL4DvQxXLUxhpta7e3kHqoBJnamzS87RgllPR5oX3//SP95Mz4GcwzBGphJ/uZlD
knuG5FS4IcWxDf1iyRTe9feX+OMK8q9LfLmZeWEWVtXYnPTilC1eQMLEuhapZwbLrSh1LiVZhSjK
j99fVvz53v7vT/tyb3sZaWPVce6fl27gC/XCf6JlYl6nnbvqlu4i+DGdyofCWcabv81d/ttt/TKD
cKrTDMIQ144AA7eRvjUzZ/v97/vjO/qv2/pl/mCd2q3vtE6zceUPWZPi8F+7/i9Tff+4Jv7vNTz9
96958Ct94CQAP7cSn8ZEEQExNMQsU6Xy4/uf85c75n3ZaPO6NTRN50UMkEPG/hQztfH7K/xpR7GF
O39ljKXlg/v9x/SlYWd+4vGqJ/bPyTIJyzN3S6buWVMU99L7/7h5bJqGdExbWP8xDLBy3JGzg8Y6
ZcjtjF+IIwPN71pAr/v+l/3p3v37Sl/2k4RQ6lD0XMkqitkvSLYiwhfy/UX+832zhK7bpskQ4XmF
n/+If63sIQ7nos68doOeCoGViDq+8gpDx/eX+c/f8vtl5j/jX5cRWBWsvOMyE3ySVr+JsCt/f4V/
FtXfjxa/X+LLglQS2efT4RJG6j6oumOGQ3+QerefYqbFKJgKDp600b6mBPRzElH5dCkodMyWaHc5
gVph0IJu/uX88Z+v5+9/1ZflivAmo4Z0v91EAOVNQCNdwfkjPet1dlu7f1uUxfxOfHcTvqxQDXOG
6tZzwJUDsY6j4abLY7BANpPEbixGLbW52iN6302ImgEjmoa/jZz98+/1GIllSbjLxtcPvmvCknBB
t8l0zDz/0JSyJXR9YkH6ouv85fdP/W+X+/KNhIBH6bpAx3CxdVHZMAqoWOZkjp3stqRV+v3V5LyY
fL29hiN0PjbyXwzu/f01rj3L84OSoUCjh+00ucFXjQlo7n4907nbpTCbO9keDNkTl4R1Z85IBkw3
WDYj59gb4352/xQMsxwvcXxllIdhMrqq+hkR6U/1BuyrvdQhV5a6s/KrZkkrDtmRUTJMExAIcd//
HuNPX7/hOK7LSG93nj77+++ZDAJVTOrrNiolPjAbJ2Lo7/vCudoC7FHzkLV4Gtv4WAHnh52Pag3T
HMKhF+8VjAqBdsm8e6dq6ajFC1E0ANuhMiT6lv7iudGD++//4r/9wV8+cvi1g7TSDBbphJf7QRYw
wf5yCTG/ol8esgGmQCd+QsVg618estlY6CNj0G8m1QPUhBWmKVrFnaD/w6Q7lDz0KRdEQTrSxrTE
pynSv5xy/nOHtvgToDFZTEDiz/jyXPzUS5k94EHy6a5eQyRMX7nopq6y/vJG/+F+/nahL/dTqc7j
hmqwhkV9C7AJoLjA3lL/97vMb5f5sgrC+RpNbb7M4HMObovxTY8JjLmTfPqv34/fLvRl/dNs0uRJ
yYV8V1/7/kdj/4iZCvrfX4QDKP1UXXqW/vUFYSZlmDh1TsQlZaDd1hPmGXvcXyrlP70CjieF6Xn2
/yPtTHfcVpJt/UQEOA9/RYqSanaVy2X7D+GR8zzz6e9Hn3v2lliEeLdvA91AowCHMhkZGRmxYi0C
zrIuIFs+rLBJ04Mk6Bw/zRwgjJDKUthLpL9wAlPEywgEsiYvnytIyqW+DyrPHSzlufFQzoizj76m
/OfMaVZq/tfM4ttoVl5YrThQwGu/j+1XQM6IWfyM0Zq8/nnWds5UJVlTNEulnrQ4PCYUTNBOjL1b
RHdt+RwrxkueQg9r1ofrhlYuH5zgX0PzDzlLavosG1ChxlA3BSgCPqlUuYOJ+4eZA6YIrhtbyaBk
dHlB/ilEa3npdEKhJF0uQe6lM2OiIuY8TJ+vW1jdN6TBNUNmWe9erbA+U4OrgTMO8l3R8pSKngwP
cd7k43U7qys5s7PwA5B60QA7c+dKTFMCCYDbfOPsrH4YyGl5fYvyyvO3gq4nnsNnXdGqqwqmke5T
w9xP6ocx30jwVneNM6pr81Hl9Fw6gUk2lcK63MOc+DwC48hBseiazMR4v/+LfTuzJF9aqroGkgSB
2NaZ30Xhdz39vv7vr90FVCz+WcniJTVZY6e2NSsBx38Sc8rQEdD0caPyuLVfs3ecHRrgtaYC+0Tv
zu0iNEE0gOGkDmX8N1fb+XIWYSCYYN4cKgyZMHIW5s8q1+BC/3l9z6S1TbOYRTIUkZaHvsygxKBA
cKuO0FOwrUfx0/g1+BE4+pfgzfrKBZftsw+w7kzKRjBYtcoEiAifISnC8tE7KONQUdphfEaSbGu8
ywTGNv97EYl/+szI4kvFdPwgZ2XCqdfrB5UJ7qoVPl3fvrWDaqnk0bpJsIYa6dIZdNnT4wyEk2tF
sfyTcZHgvos01NMbIL6xqcYgQABMXze6Fn/IdSWoHWRucG3h532gTqOQxpzYASlbQ7zN6nDDxBzC
likkCbUoiqqO/vDynYDSdDQyK87guhn/jmK0Efuasd/gO0xJ92CQnhPImP7GJ/61uazqNJMnQdDA
5xp9QIETxOf3Rfb6N1v3z7qW5ZyIkp8qqdios5ohTVcTXq4bWHXss0UsYhx1vbQLgd1Bqq/aWfRF
MXun0zcq5qsZPrHaBBAvGcq7Zw+oSNBlRd27glI99sidheaMgUDJrQpf+yk5cdJPTMefxiZ/UTro
x66vci0Gntuf/34WA0PB1IFxzjPSg+eW2gP0C84gPAlb9crV43W2zsXxgiSqKgOTdWoG4hYPkBDm
ATMvumX7P66vaOW7KaIEroE2lqiKfx7OZyuClDrrfJ1sFeyLl+1jUCd8ug0Pl97XnLULK4uIpM5s
b2JAopr+Vn7Ez8Odfxvvm2N48k/RW8kAuj3Y0747oBeqoTm4EetXdhPrliWrsqLKqri46ZUg9RMU
AVBM61GzYBDNGz8XKAzkHlrSUMNf39GVKKWwjzotK96A9EYvfQQwCRKETJq50yC09Myrz2XmbeQu
K31QNpRs0qRWw4dbdseozWZjbGIEXClii85MBrjTD4Zbl8j67KDvfoFPxWEowPXcyR4dJgfc/O0v
Vnr2IxZn3gepVaCRRr6uwHrYxMjb5n+zmWcmFpuZGeDV8rHn06WhA5fMh7qCKeD6MtZSgYvNXHhn
7HeR2sD36hov/b586O/ZRBgg78OT/Fl1KxuARA/pxsZVs+onZ0ubT+bZyWtLswfzg1VkD/Jahaqw
24hW0kq4uljYIlzVsZHHooEJ82vysX0YX7vv3s/gzbhvHeFQ3Ki34Uv5HZjT9f1cPezUYTTNIos3
l6/SugQAKjcTIYXWfAmUKgdI15byLises7FEdzdxepDd162uBjKYungFmZaqa4uQmYaCIie+ypuu
Qh/cR92CGZ1q432y9s0kkTFJaNh0RV5GS9CagBZ9kUM1or1o5r9pVWy5/Fq0kkTNhHgfiWB9Ga28
Vq3yEYC76w/Nz7gw7iBfZ7rdHz5byDwq4dZds7ZxkqyIPPBVi/8uomODzK86KtirNeFXFcTQEMH9
7fvixgdac8ZzO4toEQqBagz5vHc+nOAqc8k7kHPf9CF8LWFP3nDClUSOgUHdUMGmkMotqzB6leZq
UbAqHsygRKCvmrV11dZibpu7Ru2hSVDd6y64AgnRqPsoOvAM2rTg1S6PdKgWQYdKLVu5H/f+bcJk
6gm9EBtwO2OANujIL92X6zZXPVLnYqOsrVFgWLh9wnOiClvAVaV0ktDgTaV847ttWVi8+tVaT8At
a0RHNfmhiPXBo5m68bVWQ7DMOBANLdm0eP9f7lwOO6cH9crgQkvZOUAG28MsY7oDZsXMNHwMDqq5
+8TW9/99++aaiaXKkoW3LJzSgpIPqCXUU4k6y2+0p6kc/+auPrexWFsvI0LSijO91d476Ac0jsb9
cBLcwYVA5ggC2vYcpveNEwLLzMvu4YN83lrnyuEzoBqVFJmwLL1LSgjJBlMYeKZCbwDe/YdCRyZS
ib4GhbZ1ClYCyoWt2aHOLjaBYZdeG4nE2q7fT05gl/YkQfnhhDbo9yO4MMapDtrG22B1hQCxaOxy
6bwr/keyqEJHwQoNgeJ+bX0LFQHCQv/Rg0/rutOsLlDHa0SRNoNlLM9cK2noHXAi5OoHWNsDc8UM
xGw9C/+EqMVblA6PRjSxVA0GuYUZi/w/y2qT6q477tN94ML9gH4xs3B7eAiYA3H8t+sLW93DM4uL
o16ESquoORZTdHHEVtlVOGTh+6+t//26pdUtJCG3pLmeqC2f8lI1QAQY+JAzoWSaFW9p8XlEWuP/
z8jCEbNAGae0g4XOZ5BQrUEyI2yRGS/XrazER6ZOyHUMUzcUBugX7g5JHPKZMKI07ZvS/MyA5143
sNYbxgL4amUuWhMfLy0woKyKURaiCnXoP1VfUCD6Hso7yfYJiVluqxtJztq3QZMCiyY4iXeZlAce
I8u1YIAnyf+pAGmcCvWoN9lffB2q4pZGxwww5xLqFEMtPIxKPLhKWttKrwP0O4zg1a9v3trXObcy
u/xZMBoDuHyBHnGxpBrgEhjCkuIv6m2MHVGxo5Koy+86PoPYGcokcHk1E2PsDKunoIWvL2M+68tY
QMdKU4k3hLh3771gmpRpzHABJTd/ewaCxQb0xYcCUV6GXcB5R/CF/0Wcm9EAM8JVMQG7Xu6dn6hQ
WnasK5djINBPCTNnvTbtry9tzd0srn2LnBdjy1Agc/XHeVUPbilAlxujNCbn4tOUlPXGOZp/7rs9
PDM0u8qZK5RDVvt5VXHtQqPi+9XvtDCfqrZkShxuzWY0bqeYyRhpqyG45oLnC5w34Mwu0+0qumAo
g6mtdweiArmWrcxzxQRvBUDBOrw2BlHi0kTVtHoYGtLgtsz+ZvUTxC3XP9LK3hESZATbJETk3jWx
QrlsLXjFyJPgBI497R6NXANtz+pHb8Gk2BqHAG2XejK3HpNrJT8sW5pBtdmUuQkvl1bKWQtpIp4f
ftJvMif8EB8gVXakT/Jx6yW0lr9f2FoEi6KlYVBV2Pq/6HJGC3eCjVY2jFc7cYeEi+NtbOzaLW+K
lN6A9dFlJQe+XN8IFzysaOgV9Xbn9A+95gQukON98jx+LOyMyc3/nihhULEU6qe6/q7xMYhxLRji
rDGYPfnMhKVmaetts0+V03WfWckmTJHgwQVPXkYh4nJluhcJRcOMECgTJDnDHvEvUUS6b9D2qd9t
xCp55cF3YW3x7XJRLUXZw9oMx5/umqfEGW6NI5ooCHwfPEpj5b36JP7oneEhOEbP0TF9nH4xqXrs
3+S3LVfaWvviq9aGn3XRBAdDpqROpCS/OiM6tnWH7JJe/veL9GLli6wtM706slpWbuXdjrsbkqJD
ZWw+0daWpEhMM2mU+QnViyUpVJMyY0TBurf9BzF1kqd0nzj+jWU3e0hiaAlDkm8LTrvxNlwLPed2
F8urU8a0GUCcs5/mVB+aY++qrnzcQrpsmZn/fhalq9QTNFCEs5noSTt2x9ZNn5pDe7x+KDbM6EsI
r4yIRqxiJjk1J+nYHGHTddGR3DCzehzOdk1f3AjkqYZBgXZwO9c/omgn1Yf8AbLcF4gLYPWWjiWP
ia/Sd/0jTFf7wobgsIRxQYa+FWFSG/W1r+hpIL11uL7+tZc+o4bkldTqCHfLlz78O21aevrgptWu
5nkIqvSVt6EY7S2eh+VHuCv3noGqzcYpmd1zcftf2F3c/oGSM0puaaQZDfLmdbZve+tOzF55fc1z
jp+vL3P1M6sa3dG5DcDdfOlNOoPMfoXWtDt1CTIWNay7KLgy9+zmevYK8w9irTDnQDTTte5103/e
he9Wqsm8qnTeCtqyN5uaY66kmQ+hEbzFLuyy3gdvRBWsCczsOYdSHpbP6sj8OBX1vvsu9QiRqtqP
NqgnZJDG/qbNNMHRmlg4mNCLP9JTs/bXf+Pqxzj7iYsznUtW2RiNgEif/EuWqg+QjDC3tk+FyinN
ZqPQvnqtKyZpswJ5BK2uxcdg0Ftg8GA+c/Dk8AgMcttA11CppbuoLxkabuSXFBEBCRn6yIp6pl+n
04RcC0wVCoMe7Xi6vvy1dI3igc6jUecOXj7ouJphUNfNwRVQREmGT2a09SRZ22CVfh64FoXLdxms
wzFKWni6BjdATwbSezT6soMmIaOVdYe0/e8vRlNF00wBNkwZeYmlaPwyb6cejwuiuzI8tumXVHm9
vmWzRyydGqg7Sa4oYkNfhGcNfXWa2PHoji20q7mXf0y17MZgTtQoNYjrzYcynbqNq2etb2meWTUW
0TpHgU0pmmT8k5wVJ++m/SCglXccIfA+WIfcgcPKvCWxaWykq5ytcce1KHJufuG4IPl8gyl+qHuk
Ce6LSjjVEryslgxjgSI8SGH6RYNlaKrBrl3f7nXLpgq82FApF87+dXYblmPSap2EgurAYHfao+jV
hcpjnnQPVlHc6710Evr8oE66urXlyuqH/tfyIjREBpIWaZqPrv5BcidH7Jm23csneH0dhGNym0Fg
Br2vr3ZlNknjO/9rdOFdKnpGJFAsNziZh/HTXJNl0lxWdv7rj7mP6kNWsWu/Gx+J3c5122tp1Zlp
delitP1QrmPyeBz1U1loX4tAmal63WLYirqrplRNkXWL+Vk6I5cftY71MKhM3AlWr9jP7RRyogI6
dmPDeVaDz5mdxVU7QsSeo3bFkjz1B6QfH7vB23uNdeNF/bOGItrW55PXfObM4OKlITVJ38AGMZK7
MQ9lI/qQ2+EhPiEve2ybnfDz+idbDd+civl6/VOTu9xHz1BrxDrxFgORiGF4nMmZr1tYPX5nFuYF
nx2/bJQoXersIIG1JUmACdIv+ycGcPcWUlHqTOQnjMw0F1X5F1ezemZ64SSK4EeZAlzeVRE5rEML
nSLtj4i45n9Ce2Tr063G9TNzC19pE6vSOxQ2Xe1lhJYStL4t7mu7eNS+o57y6t+hf0W5pn3iAPbH
8nh9n9dPxL9fcuE4Y2j1NFexruTRfRokr9T7nW4EE0Jat7GxW7bmv599U4hq0gr5itENRVgF8tpV
0VGWBNGu65frq1rr+9Od+HdZi+gNa1kHfep8bd10rc2WpsfECaHkpgS+m6CfqXbtqTqAaIPSZuOL
zlv27qI+s72I360SSCJVV1y3/DTUMI8PEr3PrebIqhUwu5ZpUpN6V4+q+qZWuZpGd0JOQL1NJX+n
b6Uca3V3roR/jEiL0OxpiaFrc1iJTuGxLt3/fa41BvRLO0Q0/mbrzuwtrvsJVZS8nuOK2L9K8D8N
EOwKw4aRVTc8MyJfuqGhtEEbV+xcosKAR2E3G3/W1VEXq43K+5ahRSDR5MnoGxlDYVLcDoJ2W9FC
aDTvLk+2upurAflsTYsgYqHM5psjGxfNJBjjJLzVlXe6fqi2bCxCRa6NYSgjYukOJOslTBM68gnX
Tazem2fLWEQIq4PpX5+PzgQbYpy9pNCV6+Wvssx2db4Ff18PErwRFXXuZGrLLmZkWROgEry73DOn
csyc/JPicnmiO7GLGFu1i2cED8FMbDwWVp9j0Pb/Y3gRIdKuLS14k+dkS79BKM04Rq7+BNMVlIqn
5gGdJ7Jq7ef1vV3/fP8aXWZ4ihY01hx946F5bKThJA/ZFpBsw4a5iBeDr4+GOF+duvG5DxBW7aKN
vGD9TP2ziuVLtoiScCxzLMAMayftSWOAvrReZfXb/9dumYsgMfmIGhgin0gSBYRYxb1ZTM51E2sp
DmU7RVOZ9QDwsbijshglqlydz1MNIZz0MaoeveKV1v7Oh6nJB/Lat+1GJWDtA2kUvmDqASL2riId
RqkgBT1vi8BPdlr3A7bpjQ+0di+dW1gc4RItIkUCm+lqgQrv20MBz1+VbAwZrj5Lz60s9s7P/3cd
/9OnyBzts/VYf6ufje+AAn7Fd9UnA0ZbXv4vwpO3v/7hVjcRDAmIGUkCN7y4pWCpjFQ1rkYXsinY
AYIcsnH5y3Uba9uoz0BrZlt11Vi2DoR4NGF7I/9lEsxLbn0/3I/KZqFsLfc8t7L4WJHJQ7OfawqC
900KnjJGd3v5VulOg/ig0HkJhseCUeQplHaTmKBlgLLP9EuMH8IcQnkoy61+E7K5dizOf9Pi00ZR
GKszHaPrafpdblS3svAtrKDh9FKEiVDkCNS9oQm2nqdooXi7bHqO6manhI9NeJMrv2XGcUzNOnha
cbr+TVYrt+c/bRG3rSrVA+TdRkrK+qGA3cqddvEvY6+/EPHc9EfsCBCybtyJa95m0EWy6HvDBLSc
nrNUCdriEaM1BORGBJlitLXna852ZmKZ5ilyLWWyiglf+2LVAnQ/n6VxKzDIc/Bf5sXnVhbHxlBb
mFQzQqrxYh40N91rb/6HzHNQwNh5j9ZNdIT/77E8wrjhZod6K2TM2dY184uIrk3mOFkyiwxO3mF8
SNzwVdvXrnYIjvJt8mt6uu4sW3u6SP7qAr5aOcKcpN4Zngo5+sQ5qtzrVtYOiwHGGEAEAf0dyDNn
CD6Q/nw58nHBOmb6V8jyPDKn6CEuTPzlx3WDaxmaMSM7ReZh39OPoWhbl5bPRyxMo7GlptLsEn7L
70PhJ49TrbYHs4Mn47rRPw747ttxW0kydFiUPxcxwRQrHlTwjLsyqtED1KRSVe3y8vNoSrtcRqxm
qO3MrNyw3fiKK/uLwjv7SrqmAGmd/372ZFVKNG//3NFVot37cXRjdd6u0h9D9Wcnog3nRSi0bXEb
rLjOuVFlkUVNZimG0OrhOnGPCrkyiPvekpCP6jRlv7Gz86Fb7OyFrcWhlKqwCZC6Hd3W/5xbwl4r
mC5o0TTRX2vexqMUQQst33iqgeyHuBVQV+4fMhF9bgQwi8745uX2+o2op0hv8kJiPnFvVu1tXvc7
A8Q8zQhfeYzaAcWx8OhpH4z+cTLC0+h97dXv2iAyMTDzGv/qgmajkb66/bg2KBKVu3fZuRJDeaq6
ETmMIHwe628oy9xOjblhZO1pbYlnVhbhaKqbOjAmrKAPAnE7zI2O51jfWsfblaUT7M2tL71yj1wY
XASkSTERluswSJv8x+QgNfM1PmRHZH0+MT0GSeBuq9OpbO3k/JPOTk+VFIneKeikF/pPbUItNxsb
WHoktIuo7nYI1Qiy3TYllyZXgPi9rSBw5GGJRhdItW5nJoVddF8k8VhO3aFD/RTyqhguj6JAiF4s
dkPg7QLrxZhSW8oequxz07wyFhkjl1nZUvDcp/0uyLbgiFvLmv9+tixEfRAeTht2Up0OMaMdZR49
mKKzcTRXY8+ZhyySs85voR7qMNPC/TcxbI4K8CGPgOP0/l1sPBilv5cCmtfaZz/wP0jq1zyAyN74
1ibIOnefQ33kjWchcPQXvRFcCZpk/kdnyGARjsWkZmqn6CnTZAXa2vUOSoljDGmaWkL7aTBdpjOD
JW948GqwOLO6yL48ozYny/xj9dbvNVcX4s9ijeD4ROdp0l00vzcsrkGTGFMGRYDMpQgUdPGlR7HQ
ufGG2YFTh4r3yQ/vzVC/L/JZiNJ7iIpH7nhU6spby7fecpFi/0YRaa0zc/EbFm6QlWILTxfLhpD2
YMGvXCbjjepTIKkA9mYFfO2FiJg96jTNQwoAppPftA7haPUp8b2DloknKdKNXdiarxseupLR8dNA
UDFVCEhy2U6BHK0pMo3zbeWpbWTVt1IZ7UT07rK2Og2ooAvWD3U8Jb1yvG55JQuxeHvNKBxVN83l
vRFA4Y64jkEVoNOOsvDSW5ZtBR8Mv9qZ5kaKNX/j5Q15bmux/0YH4HnG/biN8ZiorV0Pv2Jt2kjy
t4wsTpRU9aXaphiJxXtVmnaqdWNmW53FtRuAiUxo/kDpiu/elIyrx76Yj6NrUnfKXyVEVK5/llVf
Pbew2Kt66mQr9Tgv6mEee5BvcE67PcAMZaGc6KA7uDe/w/LflJTVtkpDa/U869z6YhOzyhJ6sWV9
6oeZGldxrM+6XR68J/ExPYF32ykqCMat9uWqL57t6iIs5d6QeG3FmgFQ2SEHT5w+VzMNrvgyVfqG
46+VDi/WuEhI5S5LMnPCWm/DufupD44avP7wg8zFQ9ElGzfulfFma9B1y+7yiYiYn1cVs++oh+4u
sOGUD44e8yzNHhELlK0Ldxv3tuqvcJHSrGVIgjGTy3u204M67RCwdWFLtwMDNrJNdti1O1ZmeFhS
qOQo0hJUIXTDFDR6OqFcUUJR1NqIR7Cd2anVkT0Sp73VP8qGv79+TtZOOy9heic82pDJWCxM0NJE
DTtCejDVOxosO09Q7Zhc6LqZ1evr3M7CNQ0l8HWxxo7y2O+bk3IEoXjf3eR3qtscontpI51f+17n
5ha+ieiRmbVFN7p5LtNDPLXhFsp7jh/LWPyvBYAwlx4BOCDwcxkLenqItHQ3FMAVJm/PxOjW3m2Z
WjyMCPhjGMw5DrqSDyol+vCrSjOCOTXlJvzZn7r7cWd88eqtEDrn/deWOP/9LLlkuDvya6+dD3i/
V+3Anm6tvbrr9iioHMyNTsSqIwKYV6CTQC17Oc1bRkorKiOnurYeTP+3Uv3wkw8bTri6kWc2Zq85
W1AdNoqFuOBc9oG+fYJO0dvpv7IX78nYGwf0FiZhL4MtB1m+8Q1X/fHM8rz6M8vkxxXCqRNNMRSD
Dj3Y/VgqRXdjfVtW5vWfWVGSwRc1n4iMWL2OiOCxewz3wvP4JL4kn9KP/cv4XdmoSqzedLAeMAvA
R2PmahFAvLhC27UV+W57yQUagU6nVR0q/b56YziOadv8J6KGQ/EN0aCNTV277hgR0ADVmabItPnl
cqc+NGSzgGJxQpxiQuIqCKJ9oAFbzOUPevP7+u6uxedzawvnCaXK94QeRbxS/mh4CITdpWl9V2ud
bRUQl2kMBxjZxqFYc9hzm0u3aX0PoR5sGvVpVsqFkwYtc2n8fH1pf8biliedci6VNOjeDG1591h0
EKo8UKm6ita0K8eRLcxdZUQGY9Y0q0Z70mlgCO2NPgz35WS4it6eBubsFOQ0MqtyoqawHNph9wDW
j0EU0iQNQFDJyQb93Vrh2zIZkKdbZZgG/7n86KM8K0XlJkEphoAFqrCEmzivkdjKuZ0HzREGI9hF
E3rHcfG9QicrMZD4UXL+b4PC+Ba4e20mhh8EbhQOAp1TsPBCYCQoiyje3LpFHtBJ3OLNu9MOqise
Q3EjJK8dcMCdVDvnHXjX7mlHibkViTQkMXpbUWKmzYKtIPL+JQXNAXQH1MI0DteyztgaEuP6WTzh
c+CiM8umvwXrr7XTga2L0m8hyWyherWEH9ed8L2vX9hdlhq7bjA1wWRt2QCg0XozZN7SPRKzor9x
qlZiFqZUghZjlcas3nDpQ2025MagssT8N2M+ExCn9GvW7PwDFFrQjek7+YfqRns6alshayUPujQ9
78JZiLZqPerC2XRvi3b8rLkSqhnmSTokz8qv0DE3QuT7oHVpbnFaQk3wZaBUk1uRVCalvutj3BQF
cTnq7TJoHTGXj2bSHq5/y5Uc/dLuIt0bSnGsFDWblzmnDgiFBccGxVOndAhmv+N2R/8O1avrZt/n
EFgldYDcEbT1O0xlhAjMFHrEgUjonDr5MWi3KfJ2142se8+ZlcVFoOf1kClNMbnjjYZg9Slz08N0
6H6XPTR8O22P9PkBxaTO3RpXWYl9l+tb+K0RMn2nh1hOFHueV7DbB+1NsI09QlOIrXmP0r5+EZzN
F9f7RPDS7sJpjcgTMY1d8746pfv6l1TsjQeIvw7VoS5uNuvDq6HgbIcXXqsVASxL83eccwp0NjNt
r3+ai9LNznxB0kpM7Qgym/+Hh/vqeTmzvPDbgHkFgW7t5EqRuRPHV2uWXBc+iIi+W95DLHwZgi1K
0pVKxeXuLt4qXe31Cmqlkzv8MAOUuG4R/oWsoXwuv3ZH/y6ajrJM9/k4xUfVzenrbvUj5ffXysUv
WGJlGLtAczKDvX0mxYDabO99yURqebsdoqO31LClY/Jd2M/8H9OeuKgfenTB3gZh52/dcOs+ToWT
yhDVtHdgwhqiXpP63eQ2TvzQfIz3EL5rNhKaqtM7ohPtwRBbGYLDG1fryj3OJvxreFlWqC2U483+
j+HOKX5qt90xvhMOKK5uF2pWQCOXxhZPurrI9U7W2XEDOMPn/lP2RTtCTZ0fir2MXN59yWL1cFc+
FTfVr/Fo/dyIYQrXzGXCd2l/8bTzrEwW5Bb70QkqbtsIXfpt++AbDFuHHDTTr7+6iM52d/5BZ/ee
qRYoj4UNoSuBUPZ1jJ5MbZ/0d3olON4tkjXOxgpXT/KZwUWUNlUz7Qzxj09LLnrNb+kxrHfZU3tI
D8rBVGzYNBj2Y9pubHbewxYD1srg1+UOL2J1KuRJ30mzO1k7Tba7H+Xvca/biTt8l38CJE16Z/ot
OvrttnetHuezpS/CNVOjCTpsmC6E1yF+M/yNPsDW1i7Cc5WVYxlq/PuD9U0M+xDMUe4wgWL2t+N0
l8UdCAP14/XvOf+b7xyWMpXB+wQ+7yUxgdb3ee5HPYkMio9OWPdP1dDfh33zOfaMn5K4hUNZaYrq
YBlAudBrEd+PgqtBNtZI80xzU/Rn4Q5HWIF2wbPs0H3ZTNPWvhhTIJS5ae7Qfl7s6EjfGU4RcWJC
rLB9E/nGVthKW9aOvAw7OeJwiC68w9tVvRX68tSxg4WJ7Oa3kHn6KIXp5VtUPuSN4VjTN/OOBijt
zWHjgbn29XhKQML1p9q/pETo0Js3tYmvpxUf0IBusptwOE7JMdQ2etlrmcO5oUVcU6p4MqsKQ/3A
XC2Ks8nwRatQUi+/XvfH1evi3NIioJWWMjHtOUxu2yTILEenFKZOwfgqeh/kAMRuAHLN7I+adJP7
2QaAaO0AnttexLY8iKHL9lilPIlOH/z0aif0vmmmsKt8uk670dyaIlp1UNiFDYAnTDEuj5+h915m
BDiP3oxHhP9cpdhY01ruDoPmPxYWa1LrOleSoCXzSh6RCnUy/SEJZOf6V9taxiIot2iclJ3FoQ6a
G42CGIoU1w2sroJG5DzwMTdiFrmcUhp5rid8mcHQ3UzrD03YOaa+4XxrXg5Tti6rkKSJ76BATRh6
ZhyaHCdlOoDHe06z+pNkxK9b+7W2HNoRUGIYEvOxy7jUhlUuQcrGfmmAi/KdYd013cfrWzan1MvI
fm5jkXKnjTH2nCMWY+V2UxWHSdWOWT/t2hD2mTDbi3F5um5yNf06t7n4TExTB1rRYVN6ScKd9oMh
fP1XeNPcFvvJFh35CLJK2M/SlfMk6X8fLUEt8p9dpZJzmQuB39JR8GJXzf7Rko+WdG+FP66vcP3D
cVPObEFYW0Qnq/DHtLFk0i2tDm0Ebb8kQf5tamJ9w+FXSofzYv61tDi3oS5OSmWpKD/l6ddxKO/N
EmnTTIlvE4/GZ/VWqN2pSL1PSdvdqY4+vabfqcg8kgLfyXX92AwIjknGG5pA1U6p6FeO/sapX9sM
VYXlgPYdow5L6qRSU+FwpjTg5qlll8wzTNMXs43t61u+WvOg/jczrACjf8ehFUZl1SsSNY/klKW2
Co2Wmw+7wOl2czWw6hyRweRNNb3VitK52UW211hFnBjTn1KL+YFnki0d41fT0Q7SfnoNN1vba5sJ
lQL8hYyYU/VcpCp1rxZInuJZ8fDaibGTQ7E1/XcRDYqPZ0YWMaGQEqnL4tl9U+FpNCjtzwhAr5qo
BfTKxllZi6bnxhbBAO6GVksq3EOPppumtH77xhCg2lt96JotYa81W39YW5jzUQxjyQSShPx8yucc
festMJ9Bsttq/NpoW/CHtYvu3M4iDxJ7A61uQecJkES2nN931acNb58jyDJsQ4tLjgwZog7W4TKI
9QrjqFbPHWS8VHfg6Wo7cEyndXwcn6gpbDre/A++Mziza8+tamwuHG/UysDTRG8C8W7e1IfuqACX
rg5bSMHV82Se2Vn43tRGYSur2JkrtKga2y1AyD+amDDHBjuYG4qNGLpaATo3udhLcRCnwYyFueYx
H2BMag9qf58Ou/RAQk7RRynIvHb65BS/Mnk7hqwd6rMfsCwAUYLSp3ycf8BnNDMPIABu+v4YUG/T
DrIjCnb/CAx0I2DKq4fh351eDq/0AMknf7IopOqOIu3yZBcUu+qxLXfTW/Jo7Zu9ZPcf/4fGSIdv
FhlxpylsObGbT4qdbtZX1w4NDAuoWUDFRQhfFGU6Q+0SI65Ftyx+1QB/hb+QH4KKm76NLAO1gEJt
YUHQJDTPYd93Bf8uDx8Ywd9wpZUtBT0yi+bSI5Le5Z9hTJ/O6hXRbULBoTW1jzLfyWHctKKtgtnK
bp2bWipl5Jo1RUaCqUh0/di6T7N0o7e8cuIl6HFB9JFQv8d2oosYQL0dSUAC1O6YTVL7OZNy9dAO
xvfc8wO3HIJfRWK0+yFTp60m0RwiF/EGHAIMNbOiJ6RBi3jT9X5XNWkI2M7p90mI6vBcA1B38ZOq
2tVhs+i9sp8yiRScksCM3hc+I0ky2jRALxyesiHZf2XyniDXulZg10bqjHPhwd2yuuIvvOZgskR3
aZYtW0SeAQoKeSxADKCFM72lsvkaaFCxVd50q5tbdeaVKMO4Bjz08wNJ4n10eWVMXcXzz6Nfn9DJ
sLXmU+OHz3pIUL1+N/2huFl+uvkJNgvHoFUtLz6dBpmT1RoamIQxrKWdAFfmsx+lxr7tB+VB1Tvr
0GVq4RRN3v+cBi36WngR3eSqGJ8QXabKXKFp3YuTdMxUnZ0H7HPQQrHcRWXffSt4ah0CP+52bVql
z32kR/sqhEdSqrTqV9Orw+H6gtZcA1ks8gWoCdEDne/is+JpldeR6VnhhO5rEu/9URRcP1OjjRf4
mi8Ao0bSZybV56K9tKK26KxbBg3Y2JdjpGPy+gbUt2IDDEjdaqq3Os3zV1h+JWoJfB4T2qV3TLql
ISQwftOb7P68Hiy4F4J9Ywi7nIFQwfp0fQ//PHnemwOqMjcHme9YOEVb8hDxfZpKauKDBw4o8J0i
vysdVWx/el0pfunKUdtJ7RA/dGEm2aUUjp0jBFMTOHk3lt3OsqwWvLegHMOpxksEaMQo5OsPQmxO
N1YuSW7HAOCeDnr0kBt1a4cRzmUOI3qNVViIx6Ro+19yHlqlHYpW81i1QXMni9AU6yEyXo0Ucc9K
6n8f4yFpovjHQ5CW/jsWMn0CCNvNBQORYpUkMl/B+1qL/7ugFmbg9wcXR23i3QU6+qmlx1U63z6x
v+uz+gMvbco44ufr33IlkDBxS4PXNNFceUdxZVqDF5t+JqJyPzqR/yVJwf37L9eN/I9q88JjEHah
HDvrHwLvWBy72tO0OlJ90fX02t8rIWwoyvhLsIbffQUBuDBK+9xqLOReq9dBVo5DYqk7sbe+9633
LRzEUzYO3ofca1NbqcSPZtf5TmMM3s7SpMOoTK9xbaCGGqS3yI4ZO6lk0j/o4hltIf7KhurRMgs0
BMWnLNJRWFYStwsL9/+Q9l1LcuPall/ECBAA3Stdmsos76QXhkoq0YEk6M3X38WeOaezKE5yum/H
MR2h6N4JEGZj72U4C469Ff1WhgFYZoV+G4r+ZHSx8Mpk3KWZ8jANw3M89nf1KN9TtXlXgxFklniA
la7Eygd0dc9bc2+Jqrb7SX0tp+S1Eua3HtBFMwqOAZ3uKM9VVy/Mb0XMiRMWPVxD4OHkh1Gs2Hmo
3+SBfhfRrj5MFO3YtEunO7Otc9swEtXRrYq6WhTtxgZOqEPXn9qmIi6hSedFXeSYaZIDR5XobpRB
tqeI5IthsNoB466z6zY6TjG750V2Nml8Y02a5QiY/Oygr2U4pVQHu6ftb8nM2rda8B8AMBc3VWlC
HbtOsE0l6gxqz5xeNX+VtL2jMYtQIS0dyvXbnOZOhaKTXbHgZCb5bRbx2NFxO0yzMjV4xyJRvEyj
vys1vA0iak+6BtZZd9L1zlVDuMc2dfY7nuAfSLpfzVRmsLSoPGgKJo6sQFmLodQtdCeqDXGb5gW3
lZQ86WrrV011bAB1z2B6X6nGUR9hEc67wi+j6hHkAj9PFYeJcSdJYWsgDQfdU2QWgOD/hvbfuWef
fWf8tKT1MPZN6LQ9aO1wm4Uk57eW10eFTgB2pPdmZHikEKmPU+qD1sGtEoAiLUtho1a4b02CGNZB
lcnrpAK4kIiPppl2VP0MqTh10Ukt852pKy4QQh7k32xYjp9EGULvF6BCQAF2o4C7eU1+QlPeycb7
Xk/2JBRHNjCPYC5BXgElBd6akXB5rvhKPLygenhiIjxWU+JLiRGKCpJet0FbOJX2Hex2R1RPUS13
EVM/zdA4tgVoRlArkXY6xSDYGAfaa45SGw5E2Z0Sqsdaa3phOeyGoTx1ceQECXbOCIGbQHxU0vqp
l8OxAV1vUn+OOgDOZlb7qEG1mvKtM83ngoAVEDYH2bE3nDFoMQfYzqmjUiAn+W1asRsr0r00eZlS
CKyO5g7q5VgL6k6zxA+onMCyge26DkpJWZvbQj6XHf6s/xyt5pByNHPz0a0i9ZveFp8AZo5QZOYP
2dDsFam/kRBrmvb7oSmOg2p6Yy3OUrZuod8aZupF1HgEu9VCyaqubahCRmiyRQdepKD4ELyAs+I8
GRJ2DoOOCebK0QxQXZriWxxYRzpZTsKmszkY75B8yO22Z0ehWi0WVKjBuklycKTME9EYsFxJD0Sv
Rgd7zMxH+BWOTtpQ1MZVz0onaVsFOnwh1wInC9EghrNUQPkTjWq0Mq3gTtAhdapIv+cdvF2UAZ4k
yQDbcPjEMlnfaByKR4qoaycxxYMAvgJ+L9NNpzePvWDn2rJuqzp6bcdiPEpVDWwjnU5xbd4kBjRJ
myGt3IrH6Q4+QyXOMI3YkSGhlmbpwMSbj5DhI7smoY8FbX6oglh2NEIyxVSi16BSTLfsC782FcVW
xyp2WEzfk0qcxMzVUvv2VDY4WPMBsErYD/9WRhLYVMqDUAovI+Zk59Ek7Foo76Ljj22cv4Xj5FYF
OOlqMZ74ONx10IQBqvikhrS1lcj4xim6TkZjoqJsDKM3IW3zAiH4rpo00+lIlvh9K99QAH7qC5hh
wy8cVzEhj4rRnnlWPxCzdtQ4+qFkGtS2BCV2b1bcy5XStOlovGSmfK9ICaUHXsNHh98mwngfO5bu
U8KkTQU9xX0Qg4xoZB4b4k9TKE5V4J/uAGFJtOnZVPtnw0pOIZVnqLAWNtztdkYxvtFk+qwr/NZ4
bJGgG/mbwvrSMUp5ilMx2FOh/1Z5hKudBp8yso5jMv7EJ63Aumtf4rY+9G38CVn0n5FazScehpe3
sHjLNWcKoWzbhPeDAnonElrq5qF66PPiQ8/Tg0w13UFa7SpqfNLZeNdNuJzizoDUAF6vpiIcYiSP
ZKoFtiIqxWAk3hTl8AHRyciTxOS22sRP5kBM12QZrBtbLUGCFj7oo+4HsS4cTSSW10MKxmVp3+x0
PobQjCuSlzRXqcMFBCuzxCJuCUNd24oLxR714r0D4uq1IdFNJpjppxaul5jJ2152r43If47CUHy9
EuC46e0znjf1PirDh5LF5wz5AU5LHLByQFNBMXCkCLQKkcarYXeWJnsYmX6uWaw6eNu6YVRqe30U
D5ECYGdidEgZK35EruhDQwUCGIl5M4yQwOhI4OBefFUwcqsbXy3ZnfW4/KWMkS9wqMkuB2alRXcX
7ltyJHg+5++9rB2QQO7GCaIkdIQudR08lYD3Q4es/tZkvYNk9qGrq51uxI9tqgee0TRuF+BniLBG
gSbVejsZALbNivLF0mDnqFsTNpYRtbY09MEuM/1XbNE7PQJHhlih08FhXoC8AmlcLyLKk1rzG5om
uhMHluqSVLwOQBIrRnDUq+A+1pujWp4pQCFtG+8nrj6NcX+Ky09N+8DB54zg1npFCFgMN4zHRmOO
nt8mbXfXMQbN5GnYkXBk9kj0xJ6NqzMcP6ToQX1K7isqd4VBHT213KmKdv1sh2aYkjmDhTXW4iu1
1onFxuRkWrMvO/2BWeRoEn5UUPB2Yh6ZDozATCdQQ4/HbGcxYcdauQub2A/48xiTw8g1txqRoWDj
alnjxVP4pkchbIRYacd69yZC7WwBuQtalT8Uw6GPanfISm9Alvuo9P19ALCm01dx4ORjvO+4dYhR
Y4F0QnNScHvYcWg4OIEPBOcs+AvjM+XqnRYXdhwP722LbKKWeg1spUzdkQIHrQ3dbhrUXZlChwYg
ac7YSW3G8tgp+UlEyJMs6eGBd1aAdYDWtO7hYHcL5a0CPXqEwkHRpZ7ZTKiFaT7VTVdCiLeuTT9m
zb7T61PE6/MgyENSv8btK6cfQfbNCuvjbO6lZvqpa/Rdi3OGKPWBBvx2wkU9Ne1BN1HCod/hswI9
LQGFY0VxIT6UI1OWp8gavwGge1MSfFzD2pO0up0rEkF0o4z1MW9KQMyjA2ATL7SSr6TEHkYRKiT7
pOWY0fklZQ4nS4tGm0dYLymLbD2rPsay+oDHJrpAw32n5bhuK0N4vFY/sVFvR6ndqFHs1En5S5Qi
xFvQ+q1Z0WuVdEeeFvuo6CA20R+ZDG7GbrxpIFASUMWOyvwziSsDBySOplIfC9vqlAZyBQQKSloh
7bEXt3GVwFjQhFxMlZ77vj6ziey1cngJZfOgBPkrgMHw3TTru7HMsUxlcWNlJsTqh8pJhvguKnqn
MXLFJnX5dv2ts1Jg+PLSmf/8osCQxynuag3137DH5wYsWE03igtrT7bLt9T85xcRsixtVXWuMFdJ
BH/3rL23Yr5Xk3ijbLceBwAF5PzQBVkqJlQsl20d4c3WWWcuPwr9JycbwlWrIWa2CzYLGm9LLEQa
4GGiSUl8FS0Wp5zU5kBri3kAD25pHq+USEDI0DAWBn4LoP1fZw3q7GDVRxXxM8vA865GxapxaPMe
gLukWfnu+iqYOxt/vHcvos0V0YtvlHZWUQPmS3wqAluOqsOmp0lpHQMuwnjR6lPpXg+4OpMGgE+o
rs7dxMXw2mCEMKZAwV1DLQ3dPbthtVdB7Pd/F2YxLgP5eyA5ZlEPs50QAroP2m1GrI1+xuomuhjN
olygxkREU48wZcp8Yab3vQKNz+tDWSmJo3rz94wtNmoW5epoDoiB7Pa2CixPqwqw8dlZJ+KJafmh
04Z9q0YbH2p1HV6EXe7efig1Y16HETIdxaicUn/s+8+skXa5Jc26tgo1wNRgigC1sT9sPdMxzOO2
U9Aj0YVvSCV1Wt3Y6W3iDqqvFPpry3Pv+qyurUP48UFkBf8Lo89FYboftDrndaTieRi4WW1CzKW0
uy13yLXOog7Ne9SsoKSG3vliuXdGRpQMHjMgAQY3rd45SZLbhTm9q0MOZY30kKWlD6c33NKjPWj9
qZA/ab9RB139FfCxI6gjz84PS4hS27SDBrgAgbClB54vum6zTHO5s8CgejZ2xN3GKKzsjFlef+4V
gyb1x6EcgrIlRkgA+roWKXbdCxUvni3O/VaQxS6f8oDCRIASn2uttJVYdWkH3dbrK2UNnv5lKItN
ngzoOwiIKAIWik2e2GYJd0zUYSJoh2UH5Zj9hGhiYdpb3I+VjQ/s62whgQb4n8Ays63Y0FnYFTL7
FkNqzoTKfNW9tMldhNS5hp1FtwGlXEM46jP+dcbbQuxtuVwbFhStGhSqH0Xay8hHjwQF2yl1+5qV
MPBpQRivghA+kkl+UwGjDzOV/fXZXtFpQ2cAjzc0ATl48ebi3LGSUI6V0qroxVentkTPyKN4FlEI
KhRYsPRu+o00XJscMJr0Fg1imDQ5WwtrpS+CvQpDLxS0cd0v7/uyJjqKufgRldpC9z7uPqYgQBGv
rY6BID+vD3kr2OKABzWN9qmocdJFLyoDHkChdpqNjo5CxPVIayC4L+NaTi6keSfBMC66m8CZvVU6
Wz61n8pjdRMerF3jQFSRngi12V8Ky/4WDG5FSg1f92Ji57m4yDfwPBiTRDSqT0YwSQz42dF6P4af
SvcjQG2vjr6jReQaxj/P376EnS+7i7BjHVSwxMa4yzr2dGr4U4L3srFlery2Yy9HN99zF2HkRIhM
AnxJvjOPud/tK68/NbtN/unauXcZZ3F5cR2l3wJPGOBimD8W6FOj6z+5ykv0yJzSrwZbC49bSiOr
5+BF1KV1kq5lSlAriFq5f9G+gQASHUyW0x23Bw/bMepP9dP2ZlzjVeDrmTD5hL3jn13DBrgmXs+r
lj3lp8GtDv1tdQe1TbDgNMOZ4EyRfuvO4jxsZZHr8/zfwEu8A5JVGaoBVmszJI2dBGn/hAPB/Li+
K1cyLfRCoWIEHRCgUJZdympoOzFFyHRKvQGzL45PhRmA61z/6oeaoVVK/82BA7MYmIsQ7MUl9Vsr
s1EHaET1U7Qukq5GhRt6Zfng6gPdgC2vph5gmP8n1tLBpVTaVs9rqfom65HnUztUohs9eek5ul/6
bR+8TjR3e/gCtSFzTGSXJHm+Pr8r2SUgAX//hEUO1og65KrApQYBzn0rDACO8Dcp048ly+4rIz7S
ZpOLtBV0kZpoej8m2YBx8we0VsQvFMNdy8t/a7dFYoMsMD1AGGKfHOGFBIsj9uv6kFey2y9DXqQs
JR0LGHLkOGan57hBS+IMusLGZbIGA0YQpEYEuFC0mReHqqKXKXxqkNvOKsgUELY4tXXpxw+Ry24x
0gfqZ24dwfnXCTz0L8ByseO36wNd3aGz9xHwBOARLBOWFBaiURN1+LY6fGLyb63YSolWb+eLCIsP
KXuNRSREhNpDE611godwr+5nV8rq9yl+to7wcvG3TviV7zdbfWozzBJJ9LKkIZFymt2E1QNJ0rpC
RTUIbLSM3IjoYbG7PoVrIOYvwRYjVJS4BkgJwZqf2essnFWf45fkjdsj2L6FTz+2Rgf9MlyEi7ID
/ESpNTv2oiC2hGfTplBZZY6qL+rkuxECg1FGdYmWhQFmHkwrq13Tij51h5Yk76EspvtR5xARKqD5
36bKQdcn9Ip544VcVM4sn+qWjEERyuxVtOV4a/fR8LOTtSs0867lqNuhPOwGZXgegfpBkb09DxOP
vNjUaxcEGI5/qobmEk0rD/D21Ea+966Q6X4oUVXXSvEA3hgsWfgeIgIoaJGfacFuZKGdVTRwnMZS
hZ0xGCN1ir5TWvKU86JBzQvvSxY9mdIgu9oE0SGoBwHheNhHa1P7pBbKj66qKzfv5F3QdgP6rsMt
6zO0coJ8tMcYleCmnaA2iz9wrNz4PoaJh2o/RMx6cgyU/EwYKg79CK5/YjXCUev+owvGA+ApnZfF
UesZlYkC5STvgAiBUZYqTqVVPaIheCLAMzmqFr7PbnmeBrXXPobKbRmVr5aGGjZXZOkj71XQzTId
QH+PlTYNTmlamdcnooSjHT1PauBOTP4yMnQ64Jf+KxPla2/V38pcQeN/ZN6kKj4cpXLHKoGuBDLL
vb6A1zYLh6MSBysBX2CJ2utBReibSMdUZ7Kwqzw9jkrX2Bnpn/53gRbpXdhaZqTphuoP2gA55Yyd
E4U+t6kwN47WlVPNABdahaWSCc7PckRKYKBVBDyFrxmfRmEcGp1sHGtrcwYFHQQAOoiCHvg1U6WA
Vitm00AHFVA8XUefNcxnIcl/MRAIM8LtFvxDIGrmn3GREDetMihT21K/hbhgE6FXrZfm1qt17ck4
68LAAE+FUeIfoB2pllFXpB0FxYvkzgxq8zjrLSADDKi5pua91Q/DLuf0rcPfOMj/3STmD2MF6s9A
3Ly1HIPo6NMl452A47YtFAaLmag3gBHZ4oysJAZffuz87S+mxOhZW1YVfuwwiV98anwSpA5JLL/U
cJdgI9owMdh6+K1cYgBOATdlQC55BmR+DSrqPBtIN1C/KbXEy8r4jheWX0Fqzo4l/fjn2+Qi2DLl
QxspCMIRwWR9VrVj3AFTuNFaWEsrLwdkLNZvkUZpFgrE4Dt5AHweevtO6ui26gR29yI+lY0H5NqO
vBzT4o7s8//Eo92po6iLBxs7ZW1DzvhwSA3iL3Wp9ZqzSgt7NlJ/TMsfkdJ9mnnwnAIAshFndSVc
xFk8wE1lNNsYTs0oZDWtN8uvPUODsMV9FPHUJTWU2vzry2HleQOkBsgnM6gOiqmLT6VPY9XDCJf6
VS+anwTtNy/MaXnbKI0JPEVdANGT/wtYIjrk0PqBoMQceHHwTHlCAXGj1K+BepTqhCv/VZE/ro9s
bVFcBlnM5ZQNZpMrCJKBMolGbfgwCm2rZLKWZn8ZyiLNtuDxOIYMURoXBbnuBMHj6j7386fwCPc7
p36O7/W7+mTu0yf895vcbT381z4g9G7h3grPERQGF48Jo80rEwU5LM222NVl7wNc6PHIsLMJ5jRy
Q2lgbSNcRlucj2FfDUTtsECDsL6BA9N3JUr2A8CaGxthK85ihQAxXAUx6uW+WlC0U4yTlSUAEaDu
txFobccBSgSfNJRxDRQyvp69Vg/dyBDIWV+X7RtRa+C/NG9KkztFsdzrC3J9TJBKQxEXBN5lWp1X
Mq+LADsYRLY+/pmCVlOoW/VwSvGDl8m7pf43irbgsgZ5Dgsz0FBhgmS3kTO//XJX3EmfnYRfvHDM
InQTwm+T6dSHzJfchtWds7Uv1lfl379iMa0pBOzMNtSQWpgztJunO+hM+qYMkINXMSTgVG3jQ67O
LlXBFkKXamYzfP2QIoytYQTHASP6rC38Zx9vSd2tJQeQm/1viEWGOdSwKCxahIhU6zWnMC/Syu57
oQU3ETX3NRk+aVpvlGhWTzFr7k/hwQmNtMVG0IwKuNbBpP4E8rUVADpo4ZbYmLuVIBA1hEgXWkEa
dsIyAaFNqGcRnFXbOvR1tXO6aKuJuFZbRitPheM2qlpooC/OKYn0rcmtGBXRyXxTWu2NKyxAf7n7
Uafw7AzYviy0tyHDDrT013+889A1oeCUmhosC5ebfIL7cqyHaAKX4YCPxuLvkug9zEnjj+uB/lz2
eKuDsYGDGIUB3KpfF6HUVd7XSYzaXVHbVvvMw84bjQoYwNpNALK9Hm1FEgU4BKx1AjIW1siyNkmA
0YtCE3ysygeTwLNuzMSmT9pRcypHnrO3jXDzJ/p6tHwNt1j/Ch6sHc1m+pc3e+FpbxJ0RK92Z9Zn
+ZZvShSt1LS/BlxMZ5pIJWiSVIWwW+9Rx/xMXAU9JkhNusm+8KVjHZSNfGhFTA4xNTRj4T2OfNxa
rFNjyAeW5IhJH7IfwI2VR+HOHZgJPRm7A81RwBAjjGz2bWN219bOZeDF1ZoTEKDyAYHbY/RMneCY
3UaOcCuIIfn054TTunEA237ZUkDcirs4YSBWEAKIJ7Bmh3E3NdTu49Yd68ljLcjqzZZBxuYEL/Ky
pAikxluMU9mbD9Y794Q7fVRv5KDbyS17LeBvIl6U5+uz++cJ9/WrzpNw8a4DqzUzQuDQQJv6NKY7
mW1s/K1//2JriElyTdK5oERam+W3hfWPE6+vA1hshSkKBga3evR+oaCV4UghNEcBYisduj4OXAdf
54kNkWzgS6v6Wf1R8tvMeLz+Hf68pbGnANPCGwfWSXRZOm0yBZzxFtVMIAh/T33xlOv9d2C5H66H
WT0ZIWGEjs1MvP3jRgu7niZ0QFeh9EYn2M1S/+nL7KDJvOwu2ZDAXR3U38GWjahR4oXWcgSLxTGs
vosCDo1G4F4f0p+J6nwa/XdE1iKjElTpB/AhsU3BYpuM1ql0gLNpsqPKlrbQvJYW5zxAdBQNPYiV
IJdcnAhcMeEeAiSQb6Xcs7IQ5AD9DqD1A9MeglI5ZcF0hm3IxiN+RfQQVzQYDrOlCgW0YrHEYe8b
AEies/90LOzYsx6nj/Zs7Ifn+nvpZDBlw1sRLBQYT1E79/Idu+9RJtri/6/M9eUvWSrfQu82L0Fj
Yn48fK+yF5P+iuunlGywqdcW6XzHUA15F2A/y6tG5HokOiR+uE9H0BtghmEeuN27vEOB3I79LdzE
yub+Em/+84tDkMawRDQgQuN3A9DbSip3XCpbb/utIIvFU2eyy4xsDsIC1LK+tSnb2AlbERYXSJ/r
WJMZXKJ4a7qxFblWupUQr+xozBR4vQRU7FkB6+tMgRfAeYKWp58Alg5EOVSJRL8navrP37kGRcI9
n4lwkiPL8os6NIbaCIX6MLc7D93roH4HY2KjnLw2YZdB6NfRDFHecNojSDZxlwriJVsaHasR8OiE
2w+ovH+8UlhOo6BSkWBbLd+NQw3ST+hcP//WPgkq4cA/URWwwGWdoyrMgQ01ToeMmW9jpNzECfRg
wi0pxb9e4YvDj+KFx9XZ9RmH3OKc1awmMeB+jFOI9tWhk1bzEoJB6WtNlj0Ai1vZqcXBB4s0ZPgD
bFcZL6BMVTfqDSVasANu3HDjIo0PWkVB0JAauucJCaFR2OewcbYmkv7K8mACIsQYvjX6AGHRLGAQ
IzJKN8jjoQHsRlbPBWRXnT7J0HOPEqu3kZUmu2Ki5fMgZfVSqBm5zcIQpkqNlt2MRhc+yiwTKrhK
4EdXJOaHduh1VyhaCT6IyA7EDJvHsMjBUhXgxYwylyfI/kS3hABXX+MxseWUsXaQzrprJhTLGBb6
4jBo9FiZlLBkQGandjyiClz1bh2CCASC9fX1sZLGwpZPx8OfMAOdy0XervNcBEHcMr8ySP+eiZQ6
vTXmTmHkYHlxyM1j8Qb+9aBrixI1TIDhAANEJ2iRVqZBmamdMmB8UhyjIERwtqO82Uj+1rbXZZhF
dhkRmbKxQxhLShg6EMNG5eXl+lBWP9XFUBZHnqGYfdYViMEm3zLU+6C7yYXmNZG2MWergSx8Jciu
EGivLDYYS6YOOCbC/AIi2QH6EbZeRydtRFVDmnJ/fVRrT0g0srEuZtkS1PkWw+KkFOCUMgbAYvHa
e+BuChfdVG869m7hls8hlEO2TsO1EV7EXOaDES2KVmSIWYumt/uwGZwM/LszIG1wam66dGN5rA8S
NxX+AtHiDzWBpE/broWlNwYpD4MP8pyDE8rHW/nQ+9He/NgWf1p7xiFD/DvmYk3mfRkDCaphkB6Q
bncoet/Nnk+tb0KQhXn8RnGhzLSRMq3tt8ugi6859JMZVBRBB8PYmSU/ppy5qdlvLNGVBhYOrb8H
xxfPoFotGwGJFubnp6pyw5vcTfwUoBIt86D47QMp4G2s0/kOXl47lxEXu2IAqCRo5unU7mZLISS7
Zwid+9Ut2ASbeocrSNOv41tkBE1Lwh4HGvOBZz+SV3EYMEi2N93xTne7o+a1fnaoD/oeYgFbDYu1
w+xypIuDugnGCKgdjLQYfwzGM8ie9sZcru6/i683/4KLPHewal4BGYVy5rH1JjcEwMIJXP00OKPL
4Cuk7DLIoWm/roed1961Lziv3YuorIsKRa8xp7kZvZAy7W2uZuBtlXvAgnYps+zG0u7YVDxej7u+
WHWcbvNbl+Dl9DWwGQtRaKGJTSEPiSp/pmFs2iJvdxGYvpO4j0ToSkPbpf3PQp9gOtHawjK2Gg+r
n/XiVywmfdRlj4cwfgUf5Wesqb+aTPvHtXCDIUUGzQvoC4xzcduGg6qQ2Aph5FJCl6yHemNFsi23
xRXA1RwFjFV4mGq4iBbfsU1hgyhIwv862DIvhDuHXd10TnHQ/Vl8NP6YNk61tfP7S8h5QV8snYnk
fVUNESxOeoPdF+0QOLSkuZeNTHhKpE4R0BIBsfOubXw5lppwlDYrbhpt9m+rc6AHM6UufVXP8huO
hu7D9SW28m3RtULtflaRgS3dYkpGNVeCEYgu3wwfmgoUlXCLz7SyebB+gVOc2/iwC11EiPCe08vI
woPrEO+BcNvNapnJcQvbtgJGMb7EWcw05HMZJKgQ5/+UsPO7wlHh4DDZICwb3oxQaJz8QTmA1c4n
u8YltvUIn+/FxTHx5RcsFnEWyyjWBvwCrXgey8GB0K6naBIymufO4p5ebB2Hax/vcmoXF3VPc1TJ
QIf0wzi2leYxBn7u+vJYywW+jGlxLQe0ICMpEIIcgTS14SuT3GXn2b1HO1c33DZt6JDcgOB8Pe7G
yJZ5Vgo7GzT4DeY3lI4uH8L9NChb787V80A15tc5kEGASS1u5opFEQ90DK55r39Xh3oXeuEuiN0K
YogNEjvbOPANzuzqwC5CLq7ngA56VlQB8rkx/hyb5qaw4o0UZ95QfyzDixCLS6NIw3qAmyD3WxS6
8IQU98lAbyZoJXj/4iNdBJrHenG2KcVUKwEgW34SDueZjDlKUBOux1gdDOpnODegpg+s8dcYtcwD
yKqmHNaP42sSqg89f23/OSUbR8dFkMXRkUaQn4oogliVZhvFGyf/5qtfBFicDKFk4Mj1CECSfQbd
+JJtodvWN+pFiMVZAFQ9N+SIELOUqgGdjtY2oPvhZjuIBIG/lns0hzQ/qFT29sm3upOAb5tVzyyO
m2SxkzpJw0kVWNYlkDKugFSRl9yZs5IrdNmgaurOyqJb5+3/Iypav1CbhiP0kks6JDCgajpEnSHi
FsrGcIeKHUikKLuZnhZ48ryV4q6tRwrxhf8b8q9e+MWar0wRAXo0H7kCwvwqsylED01rYwuv3SSX
URbTifceDyxAPXyetZFv6K1iQdmL6Qe8PbuHtu2Sc9Eo7NhGPd16cc7Hw/L4uIy9OKGG0iQVGK3z
i9OCkotf7xQH1tTJByznPbKf4GW2BSqc/5XXQi5OrJAkWmiNCDkezR1zZ3xV6RaHWRF+28lydadc
DnBxbEFoieBVjVXTuOHjf8iN4sPK7GY/O66WfnwHNiC0Pa4fZWtNAQYbATj9QWMLUj2LU4BLZgEb
B3fc3qGVTT0VxrwSokQg/c2vls3tsbpWL+ItjgRVq8P5RJ7T3dFT3UPi9oo9G0sxWHo58Z1wtkAS
q+v2IuIiW6hCrc/qCRGFLnVbG9kB8AxPVTThakBy2kbfwGMMPl/XZ3Y+n/9YPwbkOiEgiDryUtug
ARyxgNoi98tMI/cQ8GlcVijAFTdG5lRq8nY93NobGyUuSGODOI+TZ3kpNaCvg9aNd0QyorpvS7c1
HfOoO4lvugVaeI8j+2uecfjN59C2q8H6yXfxCxY3li54k7Mev6BBXvkX41F6Su5axOvAytMcPCi4
neX76wNfXVAXURcL2BpZljFoifgRUU99maD2fAaFa2t6V0+gizCLdauHDF4cLQYXVdBTdog3V7wg
R9/6JNz9/9lErL4ekAOAyzTrAaMz9DXPSLugMZoA77QeuLrRS/dhAumkdxx+QMH0bhQ+Qwxkj75k
ardPxo/I27pY1hJDiC8jp0WjFIj6xRkY5QPkgSgGrTVYTBZ3yPBvcilMHXo4QEoZfxRMR7x9lQ7y
aH7CAM8HjzOpnZ58XF8j8xpY7kVU6VXrLx1PstwbQ2LVXayWmEjIEb2wvkSdpg6Fm8bp6CRFDzAI
HfuNA2B18iAcPVvGg4y2xB7UsgKoVK8R1JCPnVq+xcYWWm/taINnrwVnFmDFwRj9ukBIQg0xpSP3
hzy9gRyZHZQfmrWnwSO8luysYhsP87W9xgH9giQqKH4Y1td4UmsqWaUaPlaj2YzvC0HshG3cvGsH
J+c6EP1Qwoad5yLPGKa6x7KbkPhCLqq24tYDhPOkTgL6fTl9vr4y1goByFwgygGqyJ/cOs3oKxkM
hMOOG3qGhaTPuZ67LZPfVKE9SAiHggwjTpmmvF8PvDJKrlmcIzfVZsmdxadrwbbV28biPjRifxCg
YH5AC1k6CnRLbwdd24i2VrRDOAPVDqyVGcP39ctN/RBPKMHiEjzEg/5d83NfgaWlB8fnLP6hOYmX
fG7d9Ssb4EvMRdKGe56WBWhHvqjMAxmbg17sr0/i2pXzJcRiFiEuXQNMhhCaTZwxiM4TXhcK1Bwx
MA4xuVnMJCptzf0XcWHvhy45NoL6h2AMsqlKZRm+HjlyXdnBxXfffDR24wGr6U7tIzQb3OBxa0LX
LgS8KP4bdpnoI5EB/TT4a7iwqGyng4aE0Co7h+H/x1dIn3rNR+mCBA+RvLTCJSG6B9WrdjAU3fox
a1XELz9msaTywYxkmmAOkDmCPF38+msWwBSdnK6Y3nL2MM9C+7YFINwMvFhXRRroFSsQmO+C1nqw
qvRG82HrWOKzw2lnavfBZL38D2nftRw3smz7RYiAN69wbeiNSJEvCIoaASh4FPzX31Xc94zQ1Thd
WzpPEzGMUHYWMrOy0qzFqEKte6HWrBXDXSW6CcRp3IY21gy/oOdXb63YURNZSxECpWIx3HaaJzcj
eVhKxlWpLebRpPUMHND6WCzaa9tJIhQCdSPm6xiTcjDZjBQSWDCnnjwlZhHXccS0r4GT6htjMjC2
h6cOo5Qj1i9TeV9W5Ucd9TvgHXrNP0C9DGdnwhyTJIXR6IT57UzVp2gG1rJaFhVG5FXq0/mp8zA1
EAstxdiKdQCvwcwJaxae9Qt7YOzpfYOfTK0h+ZWpPbiuK7O8croE9eXOzg49qKoad1KA0e1mA+DP
W6dNd1MmK88pNlWDrKn0+KroTQdvTCB/Wuk4eTVWqK4LwPfve6tWFdcCfOuMIYk2C2QrshpvtOwG
+LZKM9ySuVFfIrk2PyIDq8QtAMlsV58ikPw68xKUANi9BbCE6isoWbj2YCeAEmwqj7a6+QiA1emf
xRxr4FTaGJWtdOejpzNL6KvIjak0YTFzBH6kLbXkWhqjZLeYUoSKiiEv/tAXg+GORZfdp1Y7BZ1a
pk9tIs3+2GNUYk4/Ta1uPy9HqK0jx1gJ26dGqf+MpakpRltKmZWog98Z0RuRu2+2O5qPl8VsGaPN
+twmJGHnlstQ5blsqrmcjJAo8y8lj2u3i5tbqx/2tRYNgHcAfXGvhZeFbt0rtsaWfBWM/2De8tQD
agBj01GZDaDGGZNrZtl9A2cRhHiREPb3lZ8XADWy24hphoVewuC6fv2xFkDfgv8i+0Clj6/zIs8d
tDLXjBDo6D9n3Th0SSwoWG8YAQP4wh4CbnxWrDzVIaWS2XbIu0Oqy24G9lsA7rh1N7tR9ucjqSeS
mJ2sTqulaq81WMcNy/rZxOZU2XySRHBgG6naiQwu8KUt9LFKyEgH59BnrymgsLPxMVdbP1M/tQSA
0JNoVXYj4WVTqXhT4xmPAglnam3e1YNcwwpSh+6xRTQgOo2ZR7t6d9kaNkAQsLDM2o0gm9Hhsdxt
ms3E7BNDNVBuam6L4D90s9VzFcbiGgz71dwddiKLu0DHzpD0qoTpjR6IKq9Lv/lm3c73+S9UDnwZ
0KoC5TZ86UQed4qqk5oJHiO4pNveRRNlH5mKIBPcCEQnIjh3TWV9HCoMl4VUQpiNMUTXD7cFGUe3
nrLGtWPy0Nt5LYhEXwnX+Ukiw7QwJsjGBU/tvgOxx0Sw3xFGebt4zpx/0g65VlrpJFSVMsg1DMUs
6SOmLa6N7C+gEmE0iIMovSINPesdp/qURlpnGNjkjj2lwIiR8aNT38fpE6VLV8jHtJVun8hjAWfl
5ouTx7JdmcxwsFXPeMp6XwrYDLHm9aDM86w3EUHRVoHyRCZ3xE2ONYR4hNvPR8yP1G6OOaPO7X3k
M6h97ITZJTP+s0+6OlM+lGEsMicTznQKgYHkpUA/xpzR4jFmdDX6m/EUA8CIBoZ/cX+qfLuAqCPB
lh+ONEp+JSAwUNtcYKRb3reSwD8awLEUE0YAFYI7wE/HYUdAZnU5em2LwGsWQ5dYRuMLVbI5t7Rn
bgC6j7AD7Ds2TeF1l4VsxWKcz79COOPrSS3DjRAh9YXeW0Xpo2L+jNFykRyRMpzBWSD6qVQCA9CU
4jVHW15qASh+WRf2W3kjQ/YCMDF8dAAbchFRMaRCb9lXJ/rPATvcDkYqSmSEmvTPZUHsx14SxMXF
stfivpwhiNY/Aa+FbYrE/CbHsjcmmndZ1Ob3WenE/r4KDlHR06FCMRMg+bZrAqYa2ILu6JSCoxOJ
4cwA5LKdRROI6brGz3ChqNLgF5Pg3Lbuk/UH4oyA2Hg7zNQywsT6BBq9q/ZFmJRAR6UP1C52dV8J
1BJ9KC7sLEk+NUUKgWAt8Wr5LgFE/xxfs+avIyUCYZtniAku22JL6GfLy800DdYSsU8FHHvwETXV
4FGwjlw2iM2chiHZ/Y8YTif89gbUctBptqJwooPqmpbUH6MMvDJUsTCsNnkqaHPdgerjYYzISxX9
OVi3xUBO/v0NXNY4xJGaKJMDc8lxPTWvMkZkW0O0Db4ZM35L+SrcrGy/RDEAbNU40MSeXcCc2MnH
5bPcDBgrAVx6SJN6mYoKamh25KZ2fj2T2tObDsDwxt/4MUq8BoAXGFAeF5uGvgffUhQZYQO+GNKS
sExAY65Xhz/TCDtIII3FDrgFPDXgAXFiKKbrmrkH+aejTGGR3wPjuY+bXWGIILPPiN+YJOhj4Z2F
gHterMPIyaKqKXgwpgJbAc8gifaHwnFHYwbOYPE0RPkDKhewUmkvd7M/K9fAQB/q7GiXxE/TNKRx
HdZxvkuI6qqLvZfAvKJP+jWNJIAW2q4NZ016nY1cOl6GcbmutnfR2LtOrFxFRb2z5UrwlTTe5Dit
+Gu96lWAbhUAup9b48MGmZGLcW03765s/ZeqzZ6c7PqG3MwOPVIjex2mdg/U3kwlgEWOQalRo9Ki
fE55h0ohbQ+AX71p5joo7bcu+hiB/TZ1XgwgHScBTRIlXi/jrd3P0HdxQa/4SId8Xw3Aof9zs2AN
aVS28Ao6I9HWsCEG2DFQyMWITvFTbkd+bbwtZiIITrxDfR3fSg53jQBVKUqLDnI652OJDqhP7ZTK
cg1JtOJ6lsDykrirBLB+/YRoDsh23finT+UrK7ZkgMTVKMw0R7ChYUZEr2N3VtLc7fN4V2VUQmVR
7neXj/YsHrNfAsY8LCigZAN/4H4JcOlk8FBVwK4mgKjpsYkT591R6kcVVCgR0MbT49g0d6Y1PuWV
c0gmsghO/ewFwX6CgycLykVAaTwDJcHWBR2arMdhvBvoIcV7bS8FbdBle7u5aRnLKYqQoSip50sH
nFQepMScHZl0EXgG5jS6HvXqJ5LVfYVHfN9gZSFeMGVbL/cmtTuBNW8eOXtMAIzMUM9hQsDaibsh
h77WXX1gUyS6r3/HTpdfeiIlz2ZIvrRcyeKu27hq02mWIWs8Tr7ujSCQMfa6AxpZRqU8+3a0w3S4
bu7EqEDb33Ulm7tmRzvqS5sw2Zj0mvFaQgVjACBRNbhgzfbVKzERvUhf/tI18qJzQCvCoNiBCA6a
MQxWDE8NeMh1DOoMykFW/RaP0v9CtMql1V9H7YBgls0Qn8OkxL1SDHo1gAKk63SQfEadCwyH/SKn
94oWeQ0pfwBm9jFO6GMxpfgRCe6asSxGgUtvXQKAtcKUtA4wIVRATnNurSYUNaMRHMzqrxzwGJ0I
K1skgP19ldiMRp6jdjLJYQmyKUU7Oth/FUQlvqPyn7P8rQNLVlciSsnubexogOOk/9G0w1HF066K
Dst0O0cS6CSpnxJwl1Fd4Jt8ig+5aPhi5F7H6cE5OZMt9VnO5wQ8CHHueFGMnQ3qL2YT0Fw5GuRn
Y9kCTTfOci2Qj0JNN1ZqY4OPawZUCxIPGntGYZWdIDNg57V+8n3ppYGbEfVxMMbwa95OP9eY4TVx
nqbqD6mG7qCivnUSEqzLX07duEOBPgOgTQZUJ4NT4vTLYQx6bBDjkVhhJ0vDzpJdfgyyi0pi58bv
Gsi/jF1yJ1uB7rPKItCfPOu5I36uhrHsx0CX727zUpApb923J7+K+e7KntC4M+Y+MlgoMtEBgzHt
zEPnWrsyALeuYIj2q8J3ftq/z4DzwEQikWnFOG0jcfODfbT2ud/trfe+xhvY635YHnwnIO+K5Eq9
6DZlF/Yl4Zx3tsbYlsqIDzCCt9Ur7xU3DjJPu9EegSntsQ4oIqBX3jiCxsJWuD85Y85nATdUT6A4
Rdw51IfFr+/0oPIkb0CdLH6jd+NeeLmxc+RVBZ89zJlNa5yRRQ+xNffLjK+KVloAxi30mA+Rz3rd
IJ5IXJCoiarWG0kDMKrwCGL1eGSjnHXnuob+KrZh2PWCMfxsB7qUnboXidlyV/gpOmgqerpn7yCn
q5qhBCNKSAsV6fttjZHoqf522VVFQjhDSRZA/UwaA/uRJTcDdxyIWNyllQQhdSvCrXXhzEIBhz34
/aCLtvwzorEsfsydDbKw6LYWweXtsdUneg9aLFTn3NlrD+2dSXzsxiN1Bpw8gKiwFC3CFN7KNE6E
cokzPlsXZTn0wsTBEU/CDNjIe9kOvjZQfedYIYFs/NRv6qPI1bZcHJt26BMinDOarNNoFhOC3bkC
4O3Y1QJB5bBcdxlgomhSPctZdEUUkwruj03nxqgcbBIbWOcwX3XRKgOGk5i2RQbvdpZrto7aBuCC
Bx5VvQP18H9B7LDp4SuxXPpq63FUzAv4FYpBclOn+on86z0dGSEn8KxBQJX54G69ry2SgG6aVl7V
FNcSUTrPaYvdZX/56r6ehZvVj+GSg7Y05rTS8GOaX8ZneZ8AsD+5A+/VuGsQ51KvC3QwNHvkaBxz
QPzku0I4abJ1u64+A8+wAchCMsQ2fgIGPZ5nQH//ZItOfqy76n0dFAfD6x702gcmsSgkiSRzkU8u
ULxvMEMLFGLEogYg7BZ6rIQEjTQJjG3TvH+fs8ld1mZUJY1TwNaMpjxIMYBP+u6GRFIwk/RltPVG
IE9k3CazwlV2QHUtBocpBEbvmKl9+WJi8OSn4bh4ZK/u4/BPwYK/AtZKQy70jumU9xXzJlAW3ybx
cEiVUgC4IlSKi7tdB8x2okEGZYPX/vgt/ae9AtABNuFAQ33XU6/ZX3aQ7Ti8UouLw5gYUjEzCxtp
FT96H3M3Omasa31MzKsJaUcaioaRN+/jlUQuEkpFmbZJCiURhHeMT6cHI4GYT2fLIoGlyPjZwDzl
8Emt0mCo5essdcRbEzyBThLgYQ0oh8cZu5OXj/EMhIpZx1oaZ/86lWtNbb4IJdJbjGv9E+H7aS4w
v22Ar7jUi5E8Ow+x7sWYn2+DCYAOAQEkoGgHcMvn1z+E84tRUgYMOIF3Zplfk+llrBDSJHItzONE
x8u5g1M5czzkkJO+IGUtKsDxxYHjLUeLYg7NxeKJjbga/agxBe4uIrSoTbNdq8l5SlnWpaaQkXFe
gaQ9qL7JBNsJPeoEqguQmw4c6IKciP2L/E2ylsg5CpYFUQB08IWj+qeUAFx+PtLh87IZiT4e5xp5
Ms20Z1akTU8kfrPJvDdKDP2R5ttlQVsJ3loZ7o4uisVUW8Z/oiYPOc0BNiLCQts8LswrqZhbA3Yr
P7Mkd4NUzSbsg+avZtq5Cv20MVpwWY1tM1hJ4fQYugU03BKk5If5hZFYehHBphU+f6gFBEBsvih6
bT5LodS/inEZRZ9kI0l0WN4Q4viwPgK2rCv0v0J9n99oh8sKbhrEb2F87hD3o4LuMoQp5hBk+tFA
SlX2ljsbfzj49RW/VoK4VIHotVMsDQRl+gOtv6nTlTKIWqObRreSwcXI0lRjWlbgh7Hs0cvqB8v5
fvm0tmxOA8Y3gwPAaC0/vtCW4KQhIN8Iq5a4TQSKlg7TeLoAdmHr/lpL4QKB2RtF1EcOygHtDJon
5cPK+9gF8njm6m3qaxG9zrLlLnPaZXdZv60DXEvmwsMsk2YBMQqK0OZHpV3biyD8nE1kMyvQdACy
Oajpo2fIXR6LbscYu45ZVF1CtnSWO2Hkg6k+MMH6VNyZ++LOeb6s1KZDrYUyrVeZnDOPCSayEuQD
7/m1vWMV53rfthhGUn1xhXvr3lpLYza0klarzmANLVQk6Yclf7M6tETvluRBnUWHyWIPf2GsJXF2
AgZmsG6OkERnVz1qSSB/OFeoP6CwFPmgI3Fhp9dAqZfvup0liBublrL6kJyl9HIR02HGmeYV8o0i
9mI1+KvPhl0vAy59ToJr5KlTaCnUGz2EJz8PnVv10IeYVN43r0J45Y3iMtsA/1caFzvIgk1JWwJt
6qSWv1Kj2wE5DWWjvHXcfDHuMOKfubQdLHTD0l+yvYhu/60G0MkP4FxD1rqBaAnUbYqgPtTgZqz3
ZuNPAYCHj6Jhuc3Ph3UwHdPRKGqfjWOnqaHpOUBb5zK9a2UaqEYsKq9uhTE0DxUQM2PsEDf0qSPY
edyOMoMetohW7exInh/NFIOBLpmk3LkHKFFjHaexUZ/0RbGPZHSKR7sgAECyb5Z6WH5mzmgPYH4i
RX/QpapET76t2nDo484bOrocgdgSj/vLZrcV4g1YHKseATTS4Qw7roc8K3vcIaNe+gsQcxPnypF2
l4VsxYi1EC6rUOymqKkOIYkavdERi9TyA2CJwbuH+oWoMLQVJtDAwHyGxahx+fnxqbXJRKQIwiLz
mFrktVicXanogZZr1+3Yvqey/fLn+q1Fcs6U5TMAS2SIXFosissvE6l9A0QxXVftGkPxLkvb+mRr
aZzn2NNU2IsGaa123c9Hw37N8SS4LGMzEVwL4S4RbFNhB7GGkNxuHwltbJ9gZh/1Jcv2llw/jEl0
A2RZrE8l85UyaVd4hR5SJ0rdLhISyG++49e/hvMtUxqUqiglHPBd5xvGI0YgvmqMQAbtpCD2GLux
6EW2fcwatpnAvneOWJiRrBnRBwOhi3yMlfem+mgSEciVxiyDv9NMTLfj7BhpK781ZWLzPXFkKEbl
NOzrycU4Cog2db80Ot9a6mDsRl+xfhotrhyq+7J523b1TYnAjSqlP6vZnVSidDJg+6ZWj3b62svl
MTUnr7cwiay01yVo8uYRO04W8UhN3Eymu7Qqd0tseoojGurY8nQwiGiIgUDRPSsSYIJGsmsag8ao
Aldpprk9KVC1Bzng8qClWSiw0q24vhbHOV49FgooWiGOpC7WONSgTdxqN3a++gSsI0/5NukAUMmE
3rHx2XBFo4fI2ssG1iBOY30yFkUmy3gP6XrhoVFyNyt3yoA5aO2nXbzny4+8BphPlnpYiUOqIMiE
NrQ+kc6HU6eeNRBEa6GZY24BzFHdQc8jKujgbdxnkAKGHNYGVoEVf6rjXBSRgjY38AGxuNdY8h6A
zy7V5J02lmCR7zwAej5iHc+//E2/MJ05lwCwHBYJsQGMQhPfXtJtqhfgJQDix6QUgdLQ5hCVPR4D
pKw1062XWnlO7Mn4Hg3JSLyutyZGsYhirA3ijRmYjemvQomcq0QG6XNm2dSNCmAvZE7QdIsbN1KA
7VjyXrQpObbVDKCNHIxiwyjbYEvXpDdp1qgba1OP7VFVyBWy+fHAHG+x7Od85y+p4hFF5EoLcxnY
313hN6WDLUk675U0Kl0FEQcU0e82kYqgse2Xphxe23j6MHLyaxlUQcOS5cynh20p4De0WGKEu5I/
bACkWtJcQP2o+Vlb71ZRebKFpE8WLQydq30qiPNUZJnTMIwQVBSfYxxoWPAT2A2zx0uqcPbaUHNQ
gOimhtaYB7017BOb7GU8eJyHtr8ZxtsO0Y60bxPIhLMhx6we9WdrdOehYBAOu2EGxbNa3Mly6pY1
4MQI6D8UcIwWokzx/GZhZwFkWqAvYaaS31QdF6lvDBVnASJOB1umd8Zr4tev05F8KJ50jL+jjfaq
Pl4+H4FQnm+wtNRxnowRkblvo/sYIyRBBXzvJ9pbyvfLoraN6l/9eNrBdjZandQLfGpuoSD6F6Bc
jZzFlW3RVOSmWRkqtiyBGMC86jRIadiZlcYCPGgZXiid1btVJxob2dTGwPNdARY57mou2uopsSKd
QJtEZatKmHZHRazS3BFDxpfPbfMTrSSxiLx6Sg82trUAy6yGaflriVRPNRIPnNwCRxFI4edjl0yL
QOMJKRomvvtkbxZvtBJYwHkaAAv/rcnX42+lSaUmYNLuIMNSrjPphbJRYMs+gJPATbtW0OU5v6hO
hXGhBZO72mLHsAFSg+jpbspKP9V2kdxfSciBnBx0v1ksuKVECnLBpsxlELb3LJxNP4rC2XfgiM/T
nz19M6kp+GAb40RMQXR1LdThAADCCbOSMa9KBwpinOigxL5zpz5EN8nOcO0HxihOUP+QkYn/WHaz
4ms3QJj//MLWPfT7ZHfZRre94fdvYQ65+rIayMHUHqQhmNVSOh9DnBJ4ja1mp1a27sdlXIX/N3nM
mlfyStIQTSYgIOxUUKbPn8PQBIs8eaUhSHe2I8lvxZjiK0GIjLleJzhkm5XvnQRUnwKwtq9k/uyG
MsGTjexYZSutpyLmdsAcpIwbCqgrwdI9qEn/oU3arzLFzlaFyflK91EMP8hDHcSG5lE6uFVED7i7
H8DU5nbz4Bn4/6meeeBt9jJT8vJU36vyawMyAZXqDUtvBFFp82DA34ORByT1Or+IN3SS3PYzi3/2
oU/Ag9y/Xv7EG6Ug2PdvCXxEiiSa0QpoS2FUvsT0Ax2BQMm+p85OV8DuXR7n/DlPblQRjaBAMT5I
WYtdqZUOxSpkA2pyK9WCK3ej/HuqGBeZ8rSe7cVBlGAlPUAll3jKHaXAfNZdXPS2Vwamfsg9IW+O
SDMuYDijFJm1BblaU7t98TY3AlPeeJCfasZ+wcpbSmJQJDY4u84fA+BEJF6aHjGBYfq9z/InE2Qw
Qd64om7RZvhZmQoXDvAAcKKRpU5TVniR8TR2TlBalTvFolkPlR3Subf+a/dfs08rFbV2AQSZDW8F
qYprADMmMnS/7RdfBbu70mLjNZmBjmQ9AkErdeV8ONhU9pMR678W+d7CdLu+u+4VzB+OFMgZjTcD
6geIHAHQScCJof4hPJSJ2iOIN0ywYAAXDdnK6SdJUfic6QQvAlWOF4Og1V6WsJJ6wHL8eQWKrXSr
gKDC9hBKF1wgm8pIT4YGDKoVSFKwgeWrBGsTpA4EgWHjE5zI4fwnlRsZK12QU39PG7jQ4hcPiW8F
EprgDIhRPOSwYV8nEjnPyRcgEQI2CRLps2nK/lKCeVDK3CEVtVpZ2siZ14kk7nMZQzqBkwOSqBmC
JOYWvTxPk4H6Oh/LrgyAQCvw2Y2ggEUL4IYBWYNBonKuI2uxPMagSA4ns89dRY+LF0Mh3fPlb7aR
jJ1I4a/RJpEA5IjAMFTGYS6tN6BplW3zK40xnEdUjC6A0K55uix066utVWPZ2spViVwmTZExe3SA
EtFGt46TX5VOERix+e2yKHZK/GfDpjWGyFH/xBueM5DZKK3CHEwMaud7dTqmJapMbe5fFrJ1ceAU
f0vhjEOKaFr0oIbDxYFsZPGzff9P/I5p7QCJ13NzV9yJEUhFmnH2AQzQXCEEhziV1MsBFw6orFoX
fKmti+NEM84+IglgrhMz+/hlCaNfGEL39AN50f0hUK9JIPmiMbONSrZ1IpEzjrkfR+RbOMv82jw6
V1hb9z4nL71n5KyxL6oab3vZ7y/HvRYHPaYO8M9gikWyc3JAbBcVEQK9s8B3yQq5l6Jtl2nBqnaY
mVjQKwTk5pPkzZ/JHsvY38zgsjWyA7ogTGetxJV3OSlaUpEBk3fa8Xnp2/tYxU2vafQmkaQ9sA9F
6m27M5iJbDCC4xXJXS9ZPAB/luKL2fJbExFvaTKvqTWvSkWr+duOZgCCCxaAC5Rv2jVE1YcxAoed
chc/Msz8fgfIfG967ILIHQ/dTSkEpd7UbiWS8wDAokzYoofIuM6AhHVjoNammd81EQbmpiWu5HB2
nzYLOKtLB4zqy7OuJC7Wir3LhiHShLP1vMCDZZkhQcor20Vh87GQhzCtladZm8LLsjaj00obzuJz
CS0gbQB3Xt7WYHS+XQzbpUPs/oUU2IENWFIgG/EvbVVzWqcn+DZSgVGCXnlpLMWbqegluB2TVnL4
+K5HzSRhsj1s/emLGD4GWh62RNJ7Br4Ovqafl/XatvOVQC64D47UzzSHwOgGoN2Fl/cuCfURQikY
hpzcbVSv3gERUhQPN6ZREH5Xkjlzl9SeRgtYuoEIWR/YLApo9cLqwCAQxXDhm1ayEsbZPOCO27HA
om+oVt0eM0WPupT5TuOIjnPTt1ZyOMs3iVFjUoVRX+6kz+6ZjWrOb9OxOihehQ84v4rw5P4XiwFw
HepkaGzztYOkoc7Ya5DYHzu/+1q7MW71px6k3/Uu94a3ywaz6dqAc/wfcVzmnZvz/w9STTveAt0W
bzz9vZ/al6qSBIe5+c0sjKIwmm/1DMw5Bd6bnVnQrDaS0c1tdfGKKbdD1vL98ycSGnYW1qRMy5Gx
7X16k+FfTTIsL4GCwCm+AzZ/py3NfmqTAMuAP/7iAG2sSSHRRsWHhy3TdJp09QTmUjDqAPDlHkRm
PozTrUx6uCxp8/xsQAIAJYmBlnCRUZpzSZc0dAOxN74bovgjG6Ormgzvl8VsZgFwHUsGGzXuZM61
HCOaJUIT8H5a3xWFuADJxGzot7J5VPEAvCxr071Wsjj3qgY8OR0dKs0SOMPQvgUvikDE5qmBWRmI
pTqU4sE8xmiq5kzB90m68WAN1mNfxDuS1AIxW5oAABKb0GCmRHGR+zigIyUdSuEgpgQyqlMUt0pa
vfz5YcF5ZFRFADJ0huE9ZqpWa0OhhYv5OAAuaaG94FbcCgYwYuiBbTzzrBNc9qgmDBMkAJc0MIfx
PlkAjgEa98WrR1QALuuzVQ5UUcY0DB3sk2gDc2dmj8PU6xG8tJDMa1AzY18jrg/2RJ/yMbtSdEwU
VA55qBM07HKMOrpGtghadFvWAdxr8F8DgUw+gzcEomfaNRV635MS4U4sEHZp5pWz8euyrptyMKYE
2FoMpaEecBqQKqmlhmKCl3VJ5gBQC8CfTXeVnf7xMDJqQo5uAekSq2sw+VMxaiRXAMDoYIUmAN2P
0SJjffxPiV9xHcIKDZCNAFAekZz7bJrdF01KWy2UKGatmuHBqpTbrsAERpO211SPw8tnx4IA/ywB
NLlhAzIDq6h8rtZgE6OMAK8JOPSjXPReNo0hsd8LSb8h+tVELEG2u/Wt1vKYq6+eQVNXDUbRDIwv
tQ/q7gnVKS9NBpH1b8VZVJYYOj6mS3TeJGB2VpFJMAkapKZbPGKx7ib9J3+NUVUFCWW5y7BFbGF2
WFTw3NRvJZgLug7tS0zSQHAavfbxa6c+95XADs+4OL5sZCWDs5F+kB06L5DRe52PKlT9bHyqL2VY
efUP6aX5Tj7qW3ufHJ238oHuL9vLVhRbHSyPiqGoFRgFma9pErAn6ez15G7QnyOAmF0WtJmrrSVx
71cHbxWaSDXjrJHZLO91cRxAVlPnX1RHqe+IdkO2bpm1QPXUNHsLWAPJ17ECyInQx/5P+ZW57/ZV
K1/ZfirNbRlFOLtKop5h964O5L+C/kUDXF3rwbkYmAYyp5khJk97bPL+jKMf6vTz8tcRmQEXC625
NUHcgTAFhAY3Jt8X821qXqRFtKa6GZ5+m/pXU3d1ZJFqNabZQI5sU2+qidfkkTtld1Vv7G3Ar7aW
aAJGZAXcZTKndmdHHU5viQY/khugrX+/fHaKSCn295VSy9jbGPiHZdNAupsnv71X9sMV2F4GT/1c
fqFE4+dHc9/eAOt1EqyJbL5h19bBBQ+ZAsXdZJExQ8HkU/peh2mgOb75DODm/HY8yFf5N+d5FtUE
to8V2y8MVJshv53q3FgORk8Jhc6Y6WvYkFgqQr3cDr2/RXB2L8066DaA3R/W0V1JnybpfhZthYi0
4Mx+aGTQWdkQAfYutsoDGjTRMOvGzYUxcnC16uDkwYATF/Zqbc4rDFaBc0L7WWr3HaEuMe8a6UHN
FVGIZf8Wd/kDuhvTieCIBac9n1eXdpxgw6qEOg31JJDoJt2yTyTsqMkPirqzEvOg9PaurnXfKgWJ
x1c/mhduwRRANonnFjC7Ti2Cjk1rSA7Yf8ah+G6akqsnaMST2bOj5CBFxWHW9dulrG+paKts4ytq
6PEBdwPoSujicC4wVU6jUB2MyouDvpSpur31IHDxjfi4FsGTeaZJnytWAtL0rBlI2EmTHtY6RizT
UTFcpdQZilWh72VLasIFGZ9rjLkayENJwmaJ6yNCEMiyiVa+x7XsvEl6DiYIwW/c8BfUhvEJHIzE
4BS4SFepYKkvCCietaf6ulkC5xPwoLqblK58L93M9V0ZDNV/weTFjpf/8Gu5XPibtLgqDUDqh3EV
ux3Jrqoy9aw+vSLpzTz9ZNjSCvm8rOzWJweXCkrhQNLGZgkXfmRjolGxgM/ZSB61KPanQgQ1sIHi
AQjIlQgu/Dh6MYBrGYx+FJs445H0YK8vgmpHsGV6m7a+swP5+SF++otm/olcLiZJcanaywi5lvpz
TJ8GHTBI095KBZM9Wz2nEznM5Fe3lmMlTYSlBKbfGDDit+insls8E7BLALp009fLX2wrPrDeIKtl
YSXnjAYVHRHZbiiImqa59BYEJdtsvGVAV747KuAkq7IlnOP3RhMMwm3dkIz1CsO8+I8BarJTRUnZ
tUreMjovwJDL+d5IdlkgBQwV3DlmkZuBrbsNMiECwYaNoiADhTGyzeYPuIA4GG1adVVqhppT3KjS
9AmQxg/BoW7JwMA9RuBQkzw/1JHO0CytTOzH14fmMQv+wwXQBVjKQAcdjKXC0jVzLc7d2Yz/vyI5
u2la2qV1BpGMDqB6rAGtwAgZhw9sUaB4LSqzbL0bTuRxYU1rory3mYothmqwAegnfntl+pPH+nr5
TrQotWWnJ/K4cDbXU1NLJeTpu3jf7+zDGCoAspH3oqfXlmGeSOLuLRN0qJkjlWYo7/JDdjt+MTLZ
PvXj56Zy0fPYOb5oxVHfyEfWQvmJZ2NehkErvtSrnyMQX1v+6OnAmFw8EA9cp7GLoc3oxvmOHVkv
vx4fuu85UBk/CVBtGFhi5sXP07F/K67b3CWPsdf4seo36Fzonopj+hwxigL+WrC+BY4v+jobd83J
r+d9KjacIa7w6wnA0xhXbh/21+LF1q3+zIkc7u1YLrVT1RE+DcOqw+wSkHTQHrpi8D2SnwgKABsX
t4npJANL18D0ArT/aYBqOznK6Tyb4aIBmmypXKv/WEphBZH95jPHXYnhLrSkp3Spo8UEJtrgx1fK
vtpN4Pgkt6ov/xDtlop04oKulDWSM6YQpszzg2lcx2X9hGmX9i+SnpOz46KRNhukHgfImUL7i/aS
sTYX3nwP3mY3cstj/yq6oEWqcQHJ6YiMnQF8rtxkc17JgY5DoOeKL4jtou/FBSIQiKoLJTICX5R6
2Uum3khYGRvpTp8P0nSHO0u13wzjSi1L729EWxi0ciDEOMvlnTJRseYM0VF8M+Xf0RRwSX4dHXP6
alDLo3hiard6/h6PnwLJ5xvYlqmuJHOOV+V5rAH1gDl4d9Cu7APGjtHNy0IicLqNjP5EEOd0WVGo
kQQKtlDv0RlKl7i4t/XbFvNLcjofBFptmsxKK871KAaiKNzcxGTK7C1+4i1XLOPKvGVnwkrHuzTU
3gQyN81nJZPzwKaYmoWybzh8Dv7iU694cG6VXfWs3PwXWYHou3F+2PRdOhd4k+LW7A71HWvcWw/J
Xt5rooKHSC/O/fRSj7APAEnmA2ql2PI8Ol4fUhWTj4UvHl3avgpW58i5YVLGcdEwzZpguG7vKq/w
dNd6kHYtoILVx8tfbfN2Ru0ePQlQx53hVkZWFidDqUBYNFbHGXyxvjRps5+0QNIFr1oX5o45vVwW
+lXkPbsZbHSy8HiXgT7NHSkecGTQQRONj5ffdz+1fRKO3xL/U3sAfbBvu4wTMv1/pF3Zktu4kv0i
RoALuLxyESXVXuVy2fXCcLtt7hu48+vnoHpuW4I4wti3+6U7HOFUgpmJRC7n2G7hNQDqkpUEtc0P
eiJdOGBSNMw20EX5yM+1b+Ot7rehdY/9jXAIE5+neqo3h9UzCCHeEHLlFFebWfTJLxASMaaTuSQz
9I/U97HLXbOXPbY2o80vCSLCTtGuBGg/kLB+j8LxEH3GGuMr8DkA9wo44eyGcyk6fh1c/7Dbtnsi
VkiXjAyRvMe7YZd/xjj48tqGikcOyb22W2dXOdiSe2NrJwcL2/8a0gU+n+PEJEkNHueU79GTkQN0
cwl0P3+qw+oBPNSh8px76SF/ZMfmFRVzesz2zHMe5WTUW+/bs98iBPh0dVYlKj6MmncbAGv+rD8b
D1aoBk2oPyoHVRKZNoP8ifJikLdBZ55wL6o10FAyPxmYZ0ZSiBCJu4gTy9VkaBZTIIbTfP+z6JT4
0Y4DFlehbLFJppMQ1unsxGbbIR6tha7dxGwBSCDG6TH9vfxBN+XsewlByALFh0E66JViOLpM2r1Z
TP44yhqyW3WdMzlCuBk6gPsD15Gn9gAG9DF69UYmd74hB24aQFlBEQtsRKHMOWQhQAwyBvJUnYd2
a+ADS2CtOFSLD9bNxFvitZO4/sbCOBKpX9YovvMqjgIwcdfv/erADkCfUN3sIXvU/XVvBemPBGCP
4Ri0j1lQoJKlBtGbtmctbtEsiIFnxsJhfz0aSaKsuAAL4tZlrWP8ohp0j8vneZS+cLZvz3/Dj8Vd
56SkpUcFH9OBhOK2vieYaX4DQ0w4fB38NRjfbWCnwYYfqlB2hfFPd+X+FJvuK8rDpgWESySt7MCx
JtWwO8ixnzdwMc6/qRBh2lyxGpN+fFPiaZ7uD5/xRt9FX0e0miogqvMbpcSrrtolO8urgWM+g4mu
3FWtW78xL39xJhdgdYfrH1amPg8iJ8c+lg1WG/j12YO/EMC8PktVV1fAGpan7hjdkep2MQ2JgW9Z
E4aTwdUDSH7zclQpS7QqqynKlVP1uBjxnZbIWJS29NJNy4AXccAysa+A2dC0spht7uCj0y7BYMxu
1Bbm79TURM2w1vN9qzr1vhhV2ayXRLTYb4iLiHQx1lV2I+lvCI1ulTT5qWbsfgWyhlWExfLNMjvZ
UuNWtD9R2BHShXKe9LkYIZWA+68swPZOfzR25l83l82s5FSM6Ka0zlJ7dpDB36274T49RjsWTD4o
Ez15HiDTSUgD6nagea9AJyvN9xaZbtOM+unQudeV2orupzoJrjlRe1YJg06dY/zV55ObWI3Xl2Vo
17GkoL2pkW1jywwsCljtEy/K1kmLoYnM3aABsitnO9IpD3Qk4XWN+D0oBjVsVv8rRrgnwdUezZ2t
oHytrN6ARtJKwZ43qJjbvOnaT3MlAd3YTNhOBXKfOAkjNStLs28gcPJmv3vmoTv1TODXAZTYb1DK
lsFebjrZvxpahL9pTwRmtlaPOdZgds1cP5CZoprTKUGZrbeVXf9V2cPNotP9pJl/ZCwnggU/A8sc
bQfM8e3GDKSoauSRCLib7CGSvjs2o+SJJMHVCs2MGasgCS+7T7wIgOmsu/YL2emehpsguv+ThPHX
R8S2yvmZpvWUOUsZW5hbnl2taL9ZHUB6lWKQPDVk307wNzK3GaCyIcfQYr/6PpS3aVl8KhNrH1P7
Oym7yJvZHww9YPzxPy5xsRejlLgoxgmnSZTxZRmydzZbv7+PeCZCSLhZF5dpqcO5sXZ2B9rPz3NB
vlx37M0Ox6kaQgAxkimNVo0HEKbuk8R6MMbmscuLQ7oCCksd7Z9jZP1UBwboOyIZmN4ySIB6gVvP
BiagKkKTYHE/bxcHsjGemy+BMTKzAhagAYiq61pu5YJY6sTdbVFwHok5mV6tWa7NibUblXeNGL6u
Ks8ltcIiKo4zdSTStoIlKBBAlAZi3suNKccxYQ5Kbu1Q5179dcKcEYwF1HdVf1co5Ckf5h9LbEly
oA06GQvD7Q7gGwlRL7cE1MFpkDEWFqrf7FD4mIm0g/I9ezAnFPZ52aT2u8ZXFCy2+rLli61r6FS2
YKlJOTjKtEA2tZ4XIJCr9Kuyykx181xPFBRNNbIKWjg4195fd8nXChUDcNO/FlDqnrO5RK71Qzc9
LFqllTvdyFp0G0YECkgsOGkc0AzT6ufRjKB33MXDYu0wWRPqyrdRMX1GiRdj2VQKqbMR0iDM0UwD
LSBQkPIDP7mOcmNc8ng1rF1Kx32hZUBRyb06+VvLDXcwvmdamJXfrzvJxjc8Eyl8w8ZygHQ16tYu
6iN/6l6JsoaW8nxdyIbL2+RjQwK9BPiIcCXQdRrVFus7u3Vo77Dx/93IiKSYLxMh3AZT1KzVyDRr
p2SDr46Nz2TstBsnheU3vAJgC9h0F4fFMwq2bdIrUIJ+z4aneK08y5QUkDasDTIoVnFQhUXbRTio
tKPNyLoIBtAtyiFyYl+308XPajMNYzu2fS3KZWgC2zLR4aGYoCIX0ISdprfGPECmk1RPi6K7tQU8
AfqW2n9PRLbCumHhuDw5vSGAvhxdHIYnTTuahWZZqH6k6M2VgGQw6PAClp7HscXmnT59TRdzde2a
SQqwWwYCVldsHmFMDH0f4WjrylnoZMb2ruoG+tdKmtWbFCqTsvEIwHLTLymCGdoDgPJaHVI6s2lc
W1XvDXt6GFjfuXWX/36mAGF84o7aQKoVF0J0EEBB0RRVjRajn5mR7vOklBzblnWg6mYYFjaZIYz/
+UlIGkszmwoba2dO1U+vEXgMPW1Z1ofJLEZQL4DU9dGe0v4PNAOmmAHmUcQNR0SCA9pYaSTVYIOr
lmAqXJl7HVQPbdSEvx+YDKSomJWkBP8hBNzGjgrqpJO9s012xxxAjRqtLA3Z2ttxgCRMKdoqHC1I
PMJCZbVVpLzrzlt/qrvujQPnDWhCKcsKf7AIT7YzWfw2Pflcjb1Wc9xAVquoR1BfBWUUux19LVBp
z9XZNVq8SVXAKWZSpgz+kLgmWrgptaEoS9ZD9GgEvAZWhgY2kvF8m5HjuSyUzRdsWOapquL6faUO
6WpECVQFDqdeouBnAEkD1G4AYfEaANH9tql8sFvxHADkrOIUr1KSmrJVBetzY/qrVgOtJvGui9i4
Yc5E8BM++XjMxCLcGENEqjwqCXCuRsU34kUiZfPcOI/2/yoiBMLI6qZ47AnFUAFWjrGzA+wJn9nE
LaejFUlu/o3s7UwlIR6CzTaLWAuVZqfEhFGcPGrV8MwUlvskHgOWJ6goJKYkfGy73ImOgl+vhtZm
DFDYO62hx26qP+egI/WsqEJln82HWQeFR2N3N2zs92TK9jVtJPnI1rcEdoKKhwcwknGvnn/LYjBs
JWY1rLMYf+gNeW0NEJWbpHy7bjOXXxNIsABNQ4Q2KRCZha9Zp06+aryCketd0GnxIZ0rrG/cRdgM
NXOE6N8Xh+wHLoA21uWVkwAdYCWktnY6jdwFsXKu1n0XvSZT4yW/v5aMrPGXsI9X7Ik/lGWLVriN
90XPC7x4aGskuu97NVT0KZIodpkenMsSCjJkimIFHHnIH5X0DWHlEGEW5PrZXZrEuQjBvcu4KEYA
ukEE0Agb57s20f0ow62/TEAgBAu1RFex1HixoTnl4BkeOoYEq0/9Ps9BynRXWbh5hh/Xtbn07HNB
gmezZNSatIQghgpWpQxuv/5l57WbrJpnd4/18td1eRsjCucCBZ+eCbLUDI0GtFjq++iO3SaGVz9z
BlMs95LBrdzkW/95idzuofIcP/rmX/8BG2Oo5z9AeCpp7WQpeYIfMHnKA3KtoCFuGs7HxQdkDhAG
dzL7v0yWzwVy3z+x/6hZCl2dccRkfXXqt3FNACb2ai7YeIT96zoJslxyyptu8PHeRVfFNMT1fK00
zZpaPaoYdRlaGmBJayo7R27n54kCV4u/qf+RIfjB7KjVPNhQqwtmX/XTAHgblsfbVCzMfshKvBvd
XkRgLBIj6Ud0usglc/w2MLThs/WokNitO9zNe3rfu3oINm5ApZWPRRA9z7J8YcMRT8WK3dfW0hsl
irmW+QteBP4A6sVs1jwgtoTXDXPjCjiTJISuXImnch6g4NLclPaLHmEpXP/skNKL59/fyDo7zIv+
apMWada2qKnl6SGq11u9aG9pwnbXVdoIlWcqCbfa0mjJxBYcHu5tt6uO/Qx6+lwKqc5PRrBEFQvS
eGeAigjDN4KDpfpEAA84cEvEjO/rEKZPnRcd4tqNP/VHu8cyROTyEXMURfvKs9+74x8Ms+FET36D
kLEDiygZawce55TvZW/7cXur1p9bw3DtJVSmPgSi67pO7gRs1Ei6MLZ50CfShTSl7psMIAI4gThV
7qMsBnrzdMhj2cjFBsTrmZZisu5UlpOCeRW3hW8csaM1YRPT9BTiKs/kYD9k9yhyuJytIvOoO9z0
7W68094wdebJx80kOouZfK9gwHpa8VsKtfUmqrrdfLMAxuAPTPjXyRpClMNU/9S36QgpEXDqgEA7
Fjd1Lhsp2bqUTs3HEDxFTYYms0cog+T9i+rTGz6mDhy3xnQ1HKj9fF2rzaiGpiM4KEG2d8EuPJKu
q/MGWk1J/zRV0f2k0X0W19+nGYjt12VtRm6qIocBOgMnTBdu/Ja1k5KAa2ln32keLvt3YGqY1TM6
782+cJ0nDXzlpfk+Tx6RqPmxuC1GBtQ7sDREUFu5QPLsHUV3QOAF0Y2XfeI7tZk/3qRhtxu+jMfm
xnhENxTBAdvePrlB0Uz5FGP8/PoBbKU86umvEGwIswddZ9X4Fb3jkp+q33rj3nnta58CPHKvIzyB
Bcsn7nJjgk3kqxa7tQQZaKNTBO1PDkKwr6xRNFrn+AnZAcDrXn5MQz1M9iyUFdq3LOtUkJBPpoU2
sKGAoBl1/MrqXc1+mAFzk9ZSu9oK+6eiBLvq9L4acrTyd1GJYYA2eu+KZm8PqFTUSpCo/a6xyLeq
1wp3XrN94qSH6991I8k6O1N+FCd5HRZB7C4HncQuB9tdX6KMLHvjb4W4Uw2Fi43Ukdm2Pf9qkeGZ
auvWADyOpHt1/ONf8xLh7tJ7MtrDBDG9P/omENeT+mD7fcAZWTEAFO+GWpI8biuGiiCGEpCeipMP
DjhWSlAtISW2Mr9qHmvn3Uq+X/88G2MI3OZ/CRHUwmhFoytYBv5QK1fuSeemQXRogqr1NOfQe3bv
Vp7MAWSqCVfxjO0A1codSLU7EIwOBJC35EeWZLLiyLb5/Uc9Rxx6oEM1a10MQRz4c9TBqMeHxlZv
/ta/54D/bKSluv8jkP0SKaSo4Gg1Gxv9BwAWT4EWDK8OP9TY8qJHx+t8/RgxvwqSJ/Vb+5L69j0A
wa5/083DRbMZ6T+exug/nLtcGqPyP9ZoclgKqLLm+HYGrxRZZK/vjYU+mM6JHMG1Z6IbbVkn9k4x
9+ZxPbTgYwaHCs3Ri+36gA/o6o0bv8jmDzde42dyBYcfYtYNfY++Azbj8LRJqrCpCi+Nkx0WywJt
Kn2t675dP9NNO6LA8AJBF3JosaPCStAF6xl0BX0e2GGwHNhZu+siNi+FExH8J5xEyiKdGuAmo8Oh
dvMe7HU36djc5E4RFJXxdl3UZiYFrKl/1RFMBP2MpO+4OkgnPBI/mV5C/OgwemOQaXcU26aBbI9s
86udiBSspWUVKAtoZu+Kcd4Z44Nh/3TY4o7K7VqES/7bJUnY5ok0wUZ0DKdHSYvDrNLiFjQkbjZm
t/MokbKBhcLF2NjAsSx0b8TKJ1DXCrro6BhxCHz+vO9Vr80ec+AZY190vMd8tZfdZp52b+dPst3k
j5Vq8UoClBdSRmiK2Q9BSbWfymIuKxhlCJ433OAH+rZWfGaAkwnl3gLiUADzjmH6dTmsr3WCZRIq
ud8vrBb4bOCdB3UmwD4wbCxE8gxjR0WjpQqWSVDejvTlieb5ra0mr048yF7kF174IYyjL+CFhSEX
QeEMW+FzmeTKbo6XF7IOX7qo+HzdNWQihPtwHXsg9tBM2WkKHojjy9pSSaZ7EZ7RUAF1N4rl6DFe
0m2tqJQPgAtXdiBm9dek3c3DD5sZEj02pYCqg5PlbvBLYZQxAdlmreyqKkVJobwDXnnpxrGMXX3j
vNBixscAqDy5JF9SWRKX2tjivEC/Vy83bPp6/YNcZuV4mWho19sa0iC8xQQLy21atGVrKTu7wER/
px3sKvLpBMwGErtL8gw7OHY2WBJt2fLJhm6nksWavF7ZSstSSI57xyun1u1j2WzkZSQ+1+6ju3MS
9bO1KgDaZCofZZk59ad5n+14Xhk/NvFOs46opknyg8ucDzIxR44HOy4zAB0L0X/JgcySMVvhe0td
EPe3vIVpxVhi1KzXxS//Lv288WU9zI1IcSaV//mJpmzBP5g2UXYMw1sLeVYXw1+VfOe0su+2Yftg
27aAk6ICGAaB8VzS0M12gsG3OHTK3DkU6wgYrBJYh5qMr3nLQIAHBZw+4B2h6y08GFulytBQr+Iw
grcF1VpqrpUvEgfYFmIAyQNoQ5fAGhYY5G21ATJpNRbBCLxwIkWG5m/rs4sEBoG6oIk5FWSmVOTy
6OeirhuwEob1PysdkQ/WSoBb1C6fqZPnAtxlr8kT3voKKI2p0UOeOmbtripLr8TrV8U2JGmDlHS1
2xVl4o59JTH9iyQEgL4cJZcPk+OTiWkcHWhHlmEGyusM8IHe0B9G1cDgbvWILNJq4QmtpKjwMe91
riueb7BEalrADbuADnNYDUKFbAARQKUdnDV9WsyXMcH/zp1rVKBanNR9hk7O2pRfihkd/anxq3HF
7YA1lygHD1zpWiTGr1WJV+Y/DdKGq215jpbcNjV7G9kCJEPnLibDi+rkpjuRibjztOzLdHymsxWA
kNrrrfggi8sX8xeA+MSNj4V5eJkK5NJzN1MnYzB0dUpCTJv0t7Q3qzBe2ixYgNHijfNqAfpQH+Kf
JDa6IVi7vihdwHVW75kG2rBRaUq3jFhxaDWW7Bcbe/2sUz+N1QC2HLtOghlrNmiYgzewLoA1O2Ph
eqdXdUjV9mc9tS/2wt7Ksvs0GOMjTot4eazb7mDXD53DCMYk8l05kZvBAv5emaR+SxL9E42XKsBK
8n7pHPxmVJUSpfK0FYSX8wiiHL1MahfX0CdtHDI/oyN1nbzB8MCEmnGd7vVlDuax2HfJpPoxeI/L
gt6WJMlcpyHAiTeH1SOUdfsVZWB/qMvXZS0OTtfYu8Gpwao5t0kANq1Ai1jQOc2zg4mcakZ0ogmQ
slrrnsXxgzkWbw6duge1Kg2+WjkFyCi+1vPKDtFg/x0p+KvQrqpAZv2qxnNA+jHQq+9zF98YnZ65
BmN8gzpntzQqMtQmnC/aUvh1vLY7q1HLO7WvE08b81st6j3Wy0ZZL4M9bAOMonw3XdUv6C2T1UpT
p2+T0NTN20y9t9U8nGK06WfJHoVEkNh6UkeM0SlcUNJ8Wk2wHcO5/oAmDKaO/AZpCEBmMR0r5CBN
06fAaR0T7IU7d/YKGuiWvl73p8vQdCZCVKRVc7OjNbypUoxDn4BqSkc1Jre/q5XzeZxRkLXAQXVd
5uXVci5T8OBysUYSgUI3bHpauXbWvpCplwTALRmY8zRtE51QQxejRM5Ke16mGihU9nqH9PporLMM
+/TyPsEFdiJDuE+SmFWYMm6SsLCam6UBMUmW+CsJ+25wlalx1SgNSVX610/vMs2AVDy9wBSBCHiB
0lvOdIxbsMSGq7Wf4tRLijDS36/LuNweQ0/AwuyXqmoOBurEBs4aTWsWtxiJ/Qe3DHhQFToCejjd
FsfCm2W1ow134rO4yDPA6YVEQHhhxVUbG0qjJGFvaPsksrwcA2aT6fhzWkgM47J+BJ1OZQlPLSs2
Mho1cRpqFBxxvd8gC8WeLlb+RuS/9CdfgyrCbJK8vzYc7Uys4MtAFlf7MU7T0EEPgc6mC/B0jz2u
eu3Z7Gumy/AaN1L8Mz0/CoYnia+2AL3e4HqCUHLxymcOdQwATr7tZbvKTwwChBKj2bDMUxVFnxsS
JWVVDonVl4WjXal+tVOC1bjDdiPgQ/zhwELd+Swr8Wy4+plYwQ2nZbQyq4PYxgLxcuxVvQwZWyZB
SLiZnldq3UMCAWlzbu9XJn0c8b9CyNfOlOA/4eRrRXbRNjPQ7sOOuSumKKqd8zwe2Q2n3ZrvFgCI
ST4WP5VrAoXXSlPWTckIBC7hvKO7LmR/qU8mEMXKneNrkrmsjUh5pp3wCFOaHCB6MYTxRH/g6+I7
69j//vL7uWtrQhixCrO2Rh1hZFofmGPsp2HdS45NZuNC9DAXZaFNBk16H4AX2AYf+/sYGzOtD0ad
ZwJ4dKa7tN5FKHtIRPNr8doXEyKIqhdRazOIno6Oa3CkAd/guHlBdpRZhyQe68LSZsJ6kw0dgtU0
B7HjfKlI70ejBXJj6Zrmpm8BqBIvZ776IT5m15wa6WAk6HkqD6R8Jhi9kpzbpqXbeAbhH1ih+MzE
hdNUc16koRGai2sAXRQVhxf9SL3xVQ5ltKnPiTT+a04cWdcBB6xFGQxEfTatHOUiGQLD5sc5kSBE
o7xQzEjBkFAINoQIE8yFP63DvYmSfbMur9cPb9Nx0aDnDy1M2IrLJHFCQCPbQxbqHvPsLum63BdT
U/+0Vz3yyij6m5BB3zfJPD1EcyVr417OJ3CPxuKdZmGXBeIFj+5BVtZVRoko1XhkcdfbFhDSXt2i
aKTftTRQ3heAzWh+E2Yy+uetHOhMtuDqGGWe41KpeA7EDo0GruvR1T5xRFpmuOWDrDm5UR8711Xw
74kug46neQpy7X8wZz7G9jLLnXYLWnegXsC6y/xH3vHvCWPe+NxeU4O2TRpBS+0JKNJH0xsjX/HU
0AnZkdWeLEnYip8QgvoY9l0wcSIYL+5pRkus34ZT90zt45qwvUOKw3WrvVzZhNmA5VrXwTgC/huR
xm/NogU1hDwNLd6EIS27WegKSGEUQjwddFItOhiuaSR/sUXTPIUOb0NUvjTZ8jhXy31rpH7clN/N
TEGjKJZ1b7jNinH89MeJEQJwceivI0IYITu0R473WTVBrvr2w+LziaLhBo/k3HKxVyJr3mxmvzq6
hVTFCiTI0QQjc/rKaVQVDt0P7j+kaKPlxsZbj3e9a4V6sOxptB/jo6x9upmP6ihX2qAuteHJgisb
fTxVdcnw5T1gnab7FmG4d+vb7hZ58J/MoHEbAOGsim1PWIK46MeA5ktSFfJAc+PmVXKXr/NdN6+y
98RW5nYqR8jcqDkuC61BnpN+nn2gmIYpj07dF/o0B7W/7AnxJNYtkyikbvoct3mZIVAsAKciQYHZ
N0jkm8gEMK1FqH/6LwUK6VvRMxMAjjhK8tT77BPGUH4kfp259WH4BIQDTNhIotLWJXp6poKttPlg
Z3UGgZp2t6i2R/spuK7TZhw6sQ4huLMWRYjYbNLQtO5b8qDB1ZX4x3UZ+tbtqVs6Ac8XdlTwtD2P
rSpTBkXL2jRMsHJM3WalsWfO6xjMWgawpNxAKZJO6tEGl5Vbdanql6heeaPZmV7ajLNXcehuK7IM
7B8y6mda1T4CXXB+jJb4C0bG9AAe9YmYke7HVQJ698kkQVV12UunWWpo1IXpKtocu2ATJ54OoAGG
dwyKvu3gFlhq97Cp2QaFYgEvig5jQDuQMdpaaYCiBiXHVzOyzZfrh3KJRMj9kpPFEUQCjAIIEagv
ijRO6cDjQO3qDiiu3M/KDsv1modhKuD+77WXcroB2uuO7EHAhv7aT1kw2vz6v36DmN+iE+UAuatP
QzztDkanfbXr/mdtWLIyyqYdY2WI8Co8LjvRjqvYMAdn5LoS7CV2bpm7Q+4muxTPYeLXqqtk7m9D
gOGA0WrA1QeubXRIufKnGajpsKkzpjRU49Y30MB04uD6N9y6wQzee8IQAi5YMZTXbdZZjQ21bECr
Ni/1mHpsxHg3vVW1WBbt+HUoXpenwgRPXVsLGPY6hHHCUkCT75riyfH6YA2yIK8PafffChQM1LHr
iQEZlH80zDdg5C7/MSIHA/8rYKnrt+tHuWUhJ9rZQvpVMyNnKuNHiTH8Qh88ojOJQlvvBTTkse6O
1hPuXsEe8rl1tGxYkQxR0yta5VuxUm+ZWTD2TLZ8vpnEcuowFOGRsqtiDShiWoTFdAj7z+HF+b3l
jZMfPaCpt5v2jT+mkurC5hmeyBQSqnbtnciqIBOoWm6Vd646ye5cbmQXRngiQj/3KbVV9XoYCEpb
U+JrJehd2qNVgYoyf13RM6qQpV+3i82DxP2EThdvZ1y8i+ek1oe+ndNQ2S/oUO2rTxxXKA8VvA0G
L/5a+1UoM0apUH7SJ6GjStUE28wQaoSO7tHBM1oOeedzvPwpdQnzGUiD97JHwZaFgtwT3BEAm9MN
caLI0NJhVSsNuqIumlTta5PGR56xAfdbcqxbkf9UlBBNwNw41G2tw1byXXXQgnXf3LDmmL2t3uKr
rx1AUgHfJxtC2HxLWmDmwAwOYHIwbn9+sI6aVlqm2cigOst2Lb0uvXEwX1MH7AdNirHy4c7QG4w0
jvclUfdL3b0nWSZLVbfiNifwxe1gASVEvBmqJC70SDfxK8Lorvs8fyqfYM2H+nY8kl2F1J/4pa9I
RzAud4VxI53KFfJHYyliM+PdhOwQhauv7+0Dn+0nt9o++oOr6VSUcNCabWPzurKQjefHeRl9Oqje
WuPKtUGAu6gSc/oIZ2JcOBUnmJMDDhm7TKFZU+PRrqdu8h3AqhXuDFzw5u3MjSrIgZid3WRPOnZt
wE7GZPNpl9yGwvkKN1beNosxFvgVA3WBPsBugZkYmo+4SbAtmoJS3GNBe9AZcEdzXwEOq+JK63ib
ed3JUYhjS4U2plPa4EdwyFzO5rAECjAyyx/slsOVc7Amr7kBfxpzLdvTP+OXZG60+NcdfOsuOP0V
QsqNAFOivcOPYtX8UcVAiS1L6nisv/LNP3z9NEhiwKHpVYhYjsknLQANnUsDGmqAe2NgfpI92Tc1
AhwCZvbwrya24pzBNOM5R+ioU+tgls4rVQyJSptB8USEcIFWPQjagRWJoKjWPh8qoBRsJAuR3Wnc
Di9ODshLlNcTLzk4MkOJSTHDOdkXE+zK992z9eWf64W+q+/6EyAQD/XoctiO5HWRXqmbap6IF263
Wgdcr9lBPN9FNL02nLsb3pdawJteYoD1MGGu+1HGwyyTyv/8xFwGzIwBJxhSCXb5jfS7pbxFeiHJ
8TZvbgwDY6fCBlMs0APOpfRO1hWto/yjW58GdefSfRyMbn4L/OERQyqokcraBNvX2i+pVMhe7a6O
J9uCVIwBBWppqbdpWh5ru38mMUAL7MojeXnLOwdqjzndrMb7R3VG4/kPnP7kZwhOv05qrc6oiYex
RlyGB5YhQ+/fdEILyIPYYeVjwMK1kiqtgnJEloVNMgRkWLxJNSSfcNNOTkQIV4nFNHvQ7SQL1doA
SGX9zWRxiaLEEv7JYXFsKBTAQO0m2GNuUmY3XI4NUJclQVDufxc7lV9H1i8JwnWfGUXZDGOchciz
YIAYYPGYlv0gif16XZXNI7Mp+hwW5gcvGFSm1h4iuyqz0KD9q5EA7n9oXvpYyh3M499F3MJbGgtj
8K0LwojRYIM90ipDuWC4dTDE57Vx/NSP4ESu3/S+IG7krD7wUIIuxesjiUEak0tbxFvaYq6Jr4Fg
MxKDJ+cuzmy6GqwoYIMWXW9aq8YStcGy8ufcqWXYJjUG9VhhBxUbdZcXXjzWkPYmSZvusWlpEozO
PYKH6wxjfrj+IbbcwzYtPFOAzHWJE92jypEPrMkwa5DvI6X0Me4guzwuHwk2rigOZ4m7EERvggvW
LcpKZaxiogeZ1qq5y+rmRyVIPcxtsoBvijJvpP60//1i0blgwTGLIlnteCZJOINZkmlJaBsg8BoU
2UXB/55zKzuXI3zfyjSWfM10THsBWCpqv9sJ2BCH1E+K2DX6yW1KSdi83COB958cqTgiQgcSA0EC
R0rQkTdv9OhutvcAO/c5sLmFGmDqdvVXrdgpk697Degzfj+5Of8FQuS2pm5YjRhnqo8G6J0njDID
ivK3rfNcCHfvkxuYLV3XxgPUXJzMy5fWc1TJy+pjsuDy21GUPICEShGMzkWsRTMsurEmYfvTBqEc
Rs1qPNY/q7prvOvfx1s+KeAE9F37m/2knWvd9Rh2D5eHwVfCgrf2/OsOeRkruMq/fo8QgpkOjEY9
wu9ZVdXv+8gdzOdRVt/eaCZBiq6jzWIDbpaKpdzE7g2s/IHqcfJ0IyCW3y0uH11JdtWeNE8gq6Og
9Et+SEPhZUA+EyzWb3s96wHUAMFa2Bwa4KCh4QKuUN48+38sLmxJAxkjKFA1FLQsUc2xrhcs56Cb
SBf05cbyASWEd+wMhZhxDSYtvi+dMlzMunS1sXxNqyJYNINJvuhliMXMH0VZ10GrHXUEwcIII2Vs
L/AUY8XU7pQMmJysAet73W62guypFMFuJqUb4sWGlGlVRjcmhHlWbx8xA5C6wCo2JeJkSgkxfZ4r
DIwNPOSZpemOFlCHsuntukpbroCpDwdAYegDWmKxOgK2I+asDRyck8Yedt3XICmQl6w6kdXFN9Wx
LIq1PBO8tmIUSJwq12PNwfixad9MioFSUiSpdfITEQMNkqt/RQgfqMGo9tI2VhKqCQ27uAdL/Zj4
g9M+dav2rmq9LEJvWgQQwkBGihYG7t3zyAZbMFVFiXBHzO+ptSuLv4Zedav5T25ZjkT2HzncCU+C
dF1GvTK1mN1qbHBD0ReTtf6SyyCkN0PWqRihkDtiuL+nHdTBuD9nbFNQsvEwaAGy7g5ctSVAn4Ii
91sQ10psfdMOTxTkxnOioKpUGBwjkLzSFFP7s2tN3+xBNlu9ZR8oosKosYkNcCnBo3KaKgCEx+SW
0lhI8Zf1hwJidAzpp40/aW3qz23393UH27IQsOJyfNSPqSThSBkFaUeeY56hUwDBksdeP//dxt+U
Ig2uC9o6wVNBwgnqQ8Kw8oA47DSO4tomRj3r+GfXjo/X5WyeoY273HY4AIvYtu2bqMVyHGZUZoJJ
McxFkI6DQ2PyqHyywCR0XdqmVifSBMNfSqsdkhgDOEWruolyOzZYiaPpfylF+EhxpcRNu2BmwFyw
j1k2fj8+D0rqX9dl0xRAAo0n8scDULA+dMKzZdIgZah/5OV9b6SeNqtuVPcSdWSChJzcxAC1gsYW
PhGQjhgKnXPUuAZ9sLpSIokblRhw4Un/qiRk5YXyP6Rd2Y7cOLL9IgLal1dJudVe5bJdrhfB7UUb
Re3r19/Dxp2xkkkk4ZoeNBqYNBwiGQySESfO6St/SgEUGNDTbDinPPt0fc5k1/4/BnDCn8eFsvSc
omy5AVSuevq5nGJU5wAFKD63aRI4VDV3kqwNmu1ATsrrt4BdiieiUxp+Zo3IKFoISVNgMB/utjht
9a0sYhsoO2ftviZ65juBu0xDZNAx2dOEIrFiWnEGQJpGk5vrsyDbBXjGmzYSnJATEGWAWJsUZGUL
Eula+9NdyPQ1TozhbmkyqvBR2e7eWBJVf8xen/2RF9Z0nDCJiQ7lNgTR7X5xTsCRfyDo884dXtZC
UBZBSDVrHQf9fkjejsj+j/5vvGC/aeWqyLhIl3RrRwiNddGOnrbCDip0BmCS2Y0TVXczBUsMCMCi
jxzWW3N8NTdnWWlmsxtXNqJJ291W2vyJLkc9WxQ+IdvkWyv8942VPDNLwyotpKVnqAnpY8B7bCZQ
LJeWvr/ufipTYuBC019dLqhAWvo0oSGjuI315Mly+k/uaKmK5LKQsh2XELwaSPAYEATIDrHWHJFN
2ilrFCoLQtBy1/+43WSbp5nGIQR/v1yfMVnY+jMINMmfL45u4d5JiQ4gYQ+BzaG4L0G7Ovo0aPwh
9MEvkKOL/LpJ6c7972YCdujcpO/6uZFrmDdSVRA7A3BJ78Ast3daA9oKTHHTlkakjTXhXLbNKgMH
NawheO/p8ssZqxs2qo4XmeOBYgAdq+gbdy7QULaVVEjI8rx9PSBBbvdlUCygO3XWO68FDfb1GVRY
E9/NVc6gTD8hM8u10G/irp0icKqXgTaicddZrFWxYjI/xLUQbyEkRZCfE24dGSL6QChGV9s/Xes9
b79fH4+ksozOcZBNIOmCtKwjusSKu3xBPZ75t+39WIMkrquiiTSQ082MB9ebTIBq7B991yW71s1/
jaMq9SMf4p8vENyk91pn0hi+IAVbeeC71ec07hTLJnNF1B0cqBDIuPpTK9P82Mjyg50AnW2VSHSa
E8LhCIvXJ1RqCYwq0D3HoXUBWBuH2ihSF8UBFHKfDcND0dH4GRf5/roZHn+ESxUk1YAPQqMuXrPi
DaT1cEvM/Ab5YsbGgC4guug07ZubGZ9LPXue5uLYj2OL9CdRQUv/fQFdsy1EX86iuJAOtgvXWh+1
3EarITOz5KVvx+UTdYrktk4IdK6bcgkrqJE85aa2guU/XmtUrk39ph3sFi/gATnSuIqj1Tc78NoN
qpqeJNxhkpBTxzPOAaeKcMjauN5mc9Pnh8z0osXrQgqeqWr9bi/OXZX1iiSpJDScWeO/bw7bNM6d
BtskP4CFf+ebS5DndsDst9KKFZYkPgauYE6ngyZ+5wLZ5KzEL+J+yA9NTKN+/kU9/TbXVe0bkn3p
gm8B9VDexXqBKUpZCoLJrsgPy0jDxvu8Imd/3YlVFgRHohV0M5sGNUG38cK0/Sde/v5lAH4bAHUt
28ZjVJTDYY7WNHqDIfReeU9SvK47L0bXzeQ8tgOoGZwCWqOpdbg+LIkjADMK2g9oyLigNhJito2K
bk8rOEIyjunOycbppPe+G5pDV+3wClDdXWXTqCM3h5YArvsjnhFxj7pxlcIdEjDxxnH/o8QfVSyV
xOXcrQ3+DRvnzsA0MHhTi5mc+ns8jZ7cbr5hlaFo7ZBNHfoqeHc7AA4XPNgVmVo3caf8MFAL6t+L
d4wN1FCG2rolbl6H1xdKOnGGj/In2ufQ4SDcWYlfF5WtzTmyjSML2tk7zQ24IK4bkQ4J/fPgpgDR
0kXRMdV85EJ6Iz9ocf+Plv42SBmMrI9m3fmA34GRmtdyTQst4MJw4n70ISixoP49Ve++E0ce0d8X
zQOP2vzj+qCkM+dosAL5G4gVCddja/Vqm7omTjmPceYDsHfGaW4onE46dQAMwK/BrItE0rnTjbob
l37jwLFpN4bdtHrB2pqRq9U3/BA6/v2YQBSBKjiGBW4U4bRIvXbJq3hEzs+rb2xSP8Vd+vm6CVm9
0N3a4CPebKPa8NvVorChZVb5Zpd6HcaUgsrP7pNH5LHme3PQQXRtxnYIJQES1bZfBrxkHCTQnLpv
0ap1a/Z9eeuNiFvD4Fg3SNaSG631VUBA2Rqjc9BClxMoGvD2Pv/WcjWcss6wO4w4+1andrHrBm/5
wBJvjRjnRjIXmU+GHrPDiOYL1yujEv8tNWCb7L8mHEG3xGY4QlQG3oA2iYnQ4gG/l5lZWBds53Yx
0kTfFKvMP1q4IMGUC9ZSgF0AmBN2h9Hl2uiAefIArpb2ZvTKBwtl99BmrRbOdjzeUc+uQyiOOiAR
JetpXjPrpU4T7ziPq65wa9kNHx00qKjgZEBSW8SsZtm0Louj5Qdm/WzYjQa23WqYdlDXjEw0NjAw
4LbpycycqCdmdH0qZMcGktoGeMs0yD+KR2HWkdRtXAS/nEGxfUYrRaId52ZWxFh+URAnfGuGu/Jm
W6HAZuXEgJmM2EGGLNswPjMTd+P6UCdNMLGPHIfghAJ5CYq2XLPh3GBhuKuF+zbOKVyAF9A04ZnU
zD+vT55sA3KBRWDS0GoIwb1zI0Zcz7gdwUicW2WYtYb56JPEe7tuRbpEKM5yunSuyiKEPQpcddkv
mDt9AiFVCYGeIQljZQ+FyowQ+RikCZe2wokR60sUo1qEy/m+sUaFw0k9wbC5bqwLkdN/eyg3nhAP
btlbOcyAdWvamWM8AWzWziGkgLKoKMDZq9lL+TTqOdtfn0fpam0s8983ls2kcUeIyeJSPpvIIWLx
omEZFEbks/hneMJi+d6EzDF63w4JicMk+TQmczCUkyIoq6wIa0Wm0jIqPpRJK+9YCXYmy7zhguTX
Z0xlRvDvtvfMellhZly+1vpyKro6wGtWEf/433IRG0zsIDwEdA9R6Hxd7GEyVyOxAT2z8/tqtENW
f6nseQfF2iAxFcakQwKtKoK+Aam+C6gx2t0pwiCexgjwo29FbXXw/1r/hr8pNkaEM5PmU4YmJIyI
dfN3dHruqEn+Pu10ZkI4LOulaWY78fCWhULTQqvd0iy7D6z+ZhTCfpmzJoM2GS53w5gDiTEkr3nm
VuFUN5+vG+ILfOEAG0N8zTYb0zGGxRpWrAnwYS/uoIVNqx/03HsnNijOchDSQHgnWDNf8ZaR+QIX
peRAbfRriuEbPXet585xfpgzJwnaumKnOU9+T63GFKvF96M4wq0lHhQ3I2wb1qEwBEvjUt3Uvfli
MG3nLtqudeyX65OpGpSwm9K8NhK2wBSAnMltlYwGCOe9+dnsvVURhWShfDOqi8a+Ycy6AhnrAzXr
XdqnNwud0eGnV0Ow5GsIWAUEjo3n6+OTOcvWqHDpbTralmkDx48XN8TTIyTdKy1fcgsQkaW9c61m
12k/r9v8t7Hjyvp5woZ2iKOtLqB1h7XoIqz8DgRb70jRP6xg3w7c3LsF8H9XOxXYvBLFgGXhEW1V
uGXYFtBZ4vFPktnBuwe7w1+M725ivFLTPVTrskZT6zc4xxbFtpC+gbYWhdPFAjJnrfgUj/v61PV7
sP8BH7kr7/x276HBxjoOXah/br7RXbZ3T9fnWupUwGdxCXSUbkWAUZx1Q9zUKZCDxvpTryF3ONP+
htP1pTkI59AxWAXMcBWVEOkGBXwKDcwQJLyAAM2ujXp0mxeHHJ3iuHXnbdAPZpSby7EvJ2XDLw+d
F/60MSf4U9ZXNcPNsTg0zIrs0juOrv6QVGDCKo0nkMGkgc2afZG/N5pxl5j9m8a8X2WW7stuVcQL
SVsFkBlQogZGzLPsixQckBkoKBjQ+Guj8ou+N0uuwLHnTSMt231QOwnn49ak4GBOPXg+tJKKQ9H1
QUm9CK2RweRVikeHNBQ60BVwkWG8JGKph3TQYgI/1hvA2aEJA16AwleBW6T7c2NFOCa9qYRyMYMV
pMwiUJztqv5R8/7pkvmmVrU3Sv0GOFSIQ4Bl94L0xcxry8oaxCGHlgBZze9JrUK8SvffxoTgmnrV
OEiA4PzA1T9/GsFzEnbp4uxZYqLRzmZgzSy9aKwa+/ffb3w0cGNowNVI+keTnPitjk6HZQRVRNYv
cI04ddHMl+1qv1t3xpAYYT0O0XW7svVDF7ePCxueVxfNZx0DY6FNkJy12+RhmIbvxjS8QlrWDYxZ
+7x27Od1ezKv3NoTJzj2SNEMqHn0bfXmaT2YwuufdUu+XDcjcxUf7ED4B7nNi24pyBqzhbRIZDlG
s4C7t/0y5x+5uYNXCfUtgMIv+2xGZ/C6gcx4hsRayDsGrKnf58Ne74BYGlRlSOnEAZ+JahHYHy5a
VEp3RU5HR35ockCzaPlfx9K4QUuo4q4m9Yc/ZkTwDPby0C4NzBQQJxtjLA8Ak8uAk4eGLP1Ies3f
WBOuM/5qIHys8L4ClSJjPvUaGpTjU9N8ve4OqlEJXqdR0hq+Aa/T8K4eRmiO1t/A7Bz0aBqeGQmu
W1MslYgJghChMfs+n8PY3k+6DrQrwKC5wsVlV0EuVoyyO5zcEpnTpoXUsT3B/TywbQW56TQAPJWU
J9BS9OYSYh2IDrHDAfQyt7ozj/vro3Qkp/jWvnCrzzWisbpA+qeq61Nm3kIgNEwnGsa5AvukMiTc
6acYFN8tZDgPztA9EMc7AGaBarL3k8WlqglJbgvEu6aBO9hFrcqzETiIh0E1Vf0LEgro/C1j0NWT
/ovHahX0WhqlOM3v/1vjv28eRn4xLMRcVqRL6vlpGvJ3vasVkyf1xY0J/vvGxBrTGhcqmGjwNHAT
vQr9oT/qsfMB9LOLhkNUfAGovQRqJH4MBGpn4WWSfbUZuCtBdzJmmWJrSUjGPJixNfCbIW5cVuBs
d/KSFgk0G+qQK/qYSyds8Ta412KfQI0q13dLmlZRXI9gRs9YepPbHZT20LO8n7x4+m541ahI3Uuf
DJuPEjm2K9B4LLmHTJFe7OlJ39dP5l13j5zoIc9BFKa9QZb3ufq0HFmoSlLJLixb00IEtY14HlsT
pps4OXTdD294zDwK7qcynHUvqE1Tca2UhtI/CyCq1/qLmbl5yROloxF17Q+r8sJ+AKC+uNMs1Rtb
uh03xoQ8z2yj+o7MMGo8TYXeP2hFVhMS2do3RlSqeFJTvu6j9caH7JJYhnCMwmRWhnzPvHS/yx49
h45ZvA95dVdCQnJ/PXZKdyUkljT+2uLwqfNdqZvGCm0xXDOTYrzVwA9Sje5bOaqo6yRmPDQUgZ7K
98GGJ6Z4iOena52g0AO1xqch6R/1uXvIOa3N9eFI4hjKn8hgcr0GXko+H46T662mx4iabPoFjYnA
XvLougXpSJBXRv3YQPlY7NByqRXrM4i9D92qzaFbm0mQ6/U3NpNEsTQS//agy/ofSyKCbuhXNzYT
+Hdbj4EDOGBm+YE/n7rs1YfcxPVhyY2BqkXD5KEQx3/fROdad5vRpHC6KbnvNUj6Av2x5lOQrwn0
p8vDdWuyRI4HUSWwkAJuwtkzz83Z2aClS4pkiuVAxDuZoDpvmfMpBkAaJaqDVulZBJU61KhQMUML
WvF+/QMkewwt1nBGXFeAAxALjx0u/kluJcXBmsa3ZNJLcAHd+/p9pqnEZ6UTi1c2LyxqNhAU5yOd
LH1NzIQAAOAb9b7CobFDpfoU6+gnLKGSPEIG9/rYpB7qodTN8e3GhQRM2rpt2fDHqZtrAf5EaHV0
x6ir8Bi5GVQqwSph8LU8H5jZOr0LflXkK7qiCtmkfV+xp6eO0A+Nh5epuBQLgFbnhhKv74E+4Wtl
3xLH/9QVa9DFw4/rsyaNHD60gZF68l1koc+tYOXyYm1gRauS99qHLE1XfbpuQu71GxvCRZUm1mSa
Q1YcjC4DC2v8UOjkdR5KtMm06w/PYuD4bqzI6eJHZse/rluXOiKeOBZe9ibadfl6bna41rLY0hsY
b2of8rFG8zspYj0o9DkPENVICL6m79dNyuf0j0m+CzcmW4PMndUjvYZPwtW1ACdlU6VfP2LEs+Dq
yGahF+3cyGpV+tRbtABDYNmHiTFC+zQzXq8bkTxxAEj6Y4SPdDMSa8Kv6J0pcKekx8lEOs5meFuv
DAfZsEOjwK6KkyNZZoVd2QyCqRx8E+BZRNubMDiDoNEtI7g0F1NSfe582uwdr2en66OTWQFrLbp9
NXCIXnShLWOG3IdfFQfXdHbEXx51vVAkdmXRAgYQ8XkT7AX4PNWGjrgNKw41xy5nNQFHqON+0RtD
V4QLWWhHAwxuTvw2evEadWP0a7ttg8S1zSINSCgz1oJk9EGBqYpMsjcAaDL+2BI2NGjmbDZksFVW
ThzODnRt9BUdaZCj1JyjOZXvVrPuh6XZJUb87GuFGcyGfmgyFWxbtoLbDxFiZOelYJub8CHNCoGA
NAuaRkWpdN3ERfMYsYauT0uY8MDnbHk5EGaKQ1nygtjMpi3iqHTf79E0CwumxqBWMlMIzsRhXE87
cALsOF4hIskQXvd9WVjkqTOcYlzmVASzrXSOQdJXI+6nFPTUXr4EmlN8NSegEjSjCHqzd3bXTcr2
wtakEBb7mFigcW7hNdZ4RCUyNAw0+6tQeiorwoFW18R0CZ/Ngn5t8i8xua8HxZNe7hJ/5k5w/4SW
0JSxYKKqishO0rBzFBZUgxD8OqmX2MpWWHCtLGDDHEBMLBpUIE2pFVT0eJOAxlWlz6N7w3LaNxqs
0PXJyaqdkSFiZO3x+rLL8GXoQUAQB0IJB7B4Y0II7BAbR1xknHaf2UYETpI3/F87P2tOXm+/6v0S
eX77Q0PvcTimH2h89ND9A+4u5IltnFjnw0y71SxyMiAGWzrE2KooG9iubVpV3VIagdFeCQ4jgzfM
CJ5nV4vW2v2EfUwA4S1H+5+xy9BIUkD8r0iRjVmGF63yj5ZGHns3vzGN4sltFxpkhf517cjtYukP
o00U8y9bZRspIf4IBSOlOHyCRwfwbTo+y2M3rea9UlZ9Yaw9XV9m2abAqw0dr3jpQjNQGD3pgWf0
iI17sd/MQd6g1woIVBXrimyOt1aErZcaxTSis6Y49NnnKrsheb0j3a/KrxV0M9LRYA0BhEcS8oJt
xu/KdvULtzj4uEBG9lgV33KduoptLreCRBqPwEDYCdccZtRrUZcxFPT06jCY3aGvB8WyyJpxPLRu
IdGBHQitNsH77ayzvSTHC5dT8vnHPlp28ynxd2SXfvXAGJwHDYmgJL1X5Val+35jWaxkaFVXORNP
6OQn7Qvbj0e0+EPDx7tVd8tKJ9L2UL9zAaO3xD6OeMzGcp1hykBqpS1XNKt9gB0Gx62ODCvw7I4l
HphZyYZ8HXEV9uPHtP1Kyx/X94/sQOZdBhCFAy7s4so7Md4fm+HRQEfkbqf3pCVAqWrBuuJfEK9d
tyYLCltrfEI3F/tyXWLbrlECr3LHQQSqbOOx1rv4yR1SX/EcktuCoB7aOFELFO832pzpSz1j5joI
lUO8LMi7L7FKjE3mAWgrwSsWKQDcf4VneVNPxarXuGgD4AlOrbJ5G0lGFJcmuRHf4m1cLtrNhb3U
rS1Y3mzcYADJDZfuW91/ub4sMjQE36P/sfDvU3qzLvnkurHh4kjWbibovt9ZYXmT3HAue9ydDfCv
UfxPYZNHGQENcmZTmLrJKsFYPMImF9yaXhgLyAsa7w5sV993LEj2qiDOp+maQePc+VzG/IHwewcO
5pDoCS6b/+ggsdDHISQgRcoGZ5eoiljSR8t2avk0bKZ2SDpkGiwsHkkiCnmvGzOqDlMeQQrRPySc
tlctyC2dWnTgYVfDKS/AU3WD1txEh8028tLQ3JtR7YEoOfB3y97aV/E+3XmK5ZSdkCj//Nck/30z
TKMGstQxOkxuZx97CyiipGYHi7YvDXpIFI9OiXqUB+ENPCJQDkIPoBh4+yVvrLXA3arbgXc6fTCj
ztkPB9z1wD5t6/e4vjZ72twRJa+dLKqgx9HlYrToxRET0gMni0eLdXHQYzdg04+sux+VYVKy4aEn
jeMZDRI6wKbChnctnARdPuPxlz7n3qtXql7tklFsDYiFq8KoGuDQcGcsu326WmHh3aOKp1gluREf
LHJI3YM2S7ia5Tr6jctEQ1ChD5P3pUrvYvfb9SAimyh0jhiAURvoyxNNFPnoWjnD7S8tV2R3eaMO
S5T8wpIz0t9aEW5/hOLuOcYOx62ByWVl+qfaM7ow8UgXzia5nalK2UE2dRCDhQqHjWoR2HXOd9NM
KMiyUh8PMdf60uRpB/EuXw/dPN5/YAKBBIYJvFUuzq/YHhk0PxJ66Nz+M/o6fhvIll83IYkMnGEP
FRzcA5FYE5w579YhrrycQgjjZ+7iBl0fbPYPlEwUEYj/PUJ492EEOE0U1i67j3M7N5KKUXrQdaBT
Kw31KG2eutuyGsKmWMvA1ykYzJfBCRyIPSic/dITgaIEXlVHiyME0ERPdFM0N9YtJhJ8LbvRtMPU
nRWPg8uJhAk8WdGwhCrARcPUQlanar2CHjSkuaKihRx4XL3Txvvku8bu+qJdOuC5LSGcQyOyWuIZ
k5nO+Vvati/lYDnhnLC/fiXCDhCYAKIhol50+SAxOTQQIacHP1t2OkmfQab2BqCYq1ge6XhAQcR1
jy08lsXLRmd5szVN9FCaS4J6xniXuOz3nJuWwpB0kTgNOi8nI8EhePtMk34etQGLRGvoaFGQ2vSN
93vQ/G+9479cX6XLwITZQ9jD9oXikiHKa+g+r6V5Mz0ATnKqoCEVABx9sqz+vsiA+NDc+Md1gzIv
R5xAgxkX3ETG9zwusT4GgjVZoUSmNdlxtHww5TtL9QHnAyYXDx7UToDPEuZwBIhqHDOTHsB2E6bs
iUCGjFQqRkyZS3AqVZ7vR05ZjEu65ZLBz7Py4E9PKf1tddGc/H1xELSxKHiCFoGjEcXsRNUDUw7e
jfJg5u3DSnTcVcz7jkyfri+L5M0LJCIApEh3ASZ7kYWfDdpWdjmVh6wuca9lph62dnKTJPnbxLR9
13YhgwbrYnV3hgsZFKyuioFG4oto4uR5XZDGWtho567RuH1BWELwCb31Ca5awvnZ/ZhYTwC17url
7zmDeJkGADje0gThE8FJZpoaNlKVOPpPg/sGobX7rHiv2+5k5qqnimRPG7yIx3sRbAfEuOdDo36q
lW2Jl+RgkBscMmlYLd7npo93tdnvFUtpXBxjGBfulbwTAO9xMTnjZzljxEGGHBDZR3e/QoSi2zeQ
UuQvBVWyRLKf+b0JaVjMIna1MIlk6eZyWnu8LK0irHyI2i6/ro9HOnd/LIjZmFR3E+pasNDX2Q0t
UAE1731m3BiuighRMRZfcEDN9pw155boYh+d3LhPekcBkpW8O/ji/He+fL54m1fO4qwTSD7xsHKM
Zdn7VENP6rSYM7BJNd1Vpr0c6USyWxAw0XChtAYE2TOP2ZARiEu12S6zwfxnrC1DidFYTgzgBMU1
SDoNYBfBQYfyzgUxHZQb/Dl1MA0FG8LUYkH596BaTMLGAv+CzSSwEpvFMfiSuuseKsFR0i2hAwxY
n0Jm3FwVA5LE6TNz/PeNudqrgHRL8NYbqgev/k56il5ZRS1MghU4HxN3442RfPUtTliMjZB06bEY
IsvogtrTnwy3D3rwTyYOezT94ddYZSoUlXSLbOZTeCfV1G0aR8N8tiU5lpwUnnbFi94NIYs/cK87
m0zhKWMuduyafDLt+ckEOeQ4/CimWHEHUrmgEFWqQhu0YsaAli4Lm/lzUZDd9ahy3cIFR92SzrWL
lqkCujZ50LHvTaZKFknyNluPuEgfQndlZfHIB3HjusfkWNxAzfcWsktNFiTfUF/57CmK9gonxIXu
3AmdrJ+nRIdJAki10dylxAjt1NlN3ns+5eEwfrJBUZCz79cnky/H+cPpfKTC8cbAgZBa3GwzlTtt
KdBy0oQNDgOA7ALkaaO2/smIrzjoJPcF4J95chbCNpddFE7TQNKihVXKrOrRp9b86OdA9mpx4wbQ
d2qizs9rBQGwbKuhicJwkI5AAVJ8BqwMSKaxRPZG8z7REQ8N5zhoBJZcRdCSrqUBcgSUBnC5vGjb
GMw1ZksPS/k4lfdW1U6nGZDdyAMvqUfIzvRJ+5mQoo7qtW2jvKxUBD+yPbL5AvHkdSqtsqHxjgme
011ta+FIVddbiT4Z6J3AXo+MlA0sl5iHQ99Qm+kMRT5ypHTvPxYv1fov7TbZTXvfC+lDuyO/+t/W
vtyzUKVqKF3NjXX++yZop0i3G7EB634DxZSMTN8JwcZk3r7QLFWHgNRfN8aEKA1kcL324I2GWEhz
65AvbmtCjnIIXfJAp+oDEXQ7r0KYZraRZSODMddlr6WpP1QFVYRQ2bG6NSEEaY1lQx4PmDy30A5U
e67RzORl9f82EBFVuzjzYOoEAxk6yOVlQ9QD9nE9fEmKF2dOaAoXv54gQVy4sLHc0NfSD8tdui9C
J5inqHwFduxAP/sK5L9EE+/cphCqzcKiwAzC5hTGYNPDq+NHnkYl/cqepgMtwuJ+2Gt0DzWCsgzL
8TB1p2wM26CIsg9w9p5/ixC/dSOtJoNv9MpZDuv0m6Vsv1IrUkyzwmFMHm82u21dV6+PGzhM/E7T
nWbvmwcIgkR4mheB5h5JvHP29cFKglKR95IGMpCUQWwZpF4Xeu89wZV6BGrhMABJmba3ramAUKgM
CCMrFmJ7RWZia2vJj2ScXwe//H199uTR488Y+ORuJs9I4klrCcZQkfE4ECjGjF3AmiKw0zTU6fyh
zf3HnBAZ7SJv46bDiEhllA9zBhYvU1+zPcimlpfrI5O7xR9TQlw07dXSuhgjc12yZ/2DTmM8BJ6v
G5GoO3Af/2NFCIhawxqCEgAKPM9jVNa3TbWz5qh7Jy9DHTR37YOL5tnpzTjap+uWpWcMCFPBd2Sj
91hE6tNmKuq2h+GWjMmrW60tUrv4znsPyeV9g94E1RuT8yuL1zHOTow8Djo78Vedu4o2GoAWZsCA
jEAWHqaZmQ8xs8F7kDX0dUaZ7b5Pkn8gIF/dFrTyDvM0Ovu/H7SFwaKtA3klsMWef4KnLysocJD9
TYZVe3AoM/OgnNC0b8UM8LZxVJGu/HvxEgcNeTGAHJDb1i6uS2lnOQwiK/RgB8OuffWS/WyFyNTr
b8WLewQVQfO5vc3u2i9Nf/TGw+rvBpQzI1VXlfSBv/kO8dKUlKxw8HaniOuAJw536c/hpbkpdnEE
NtvAemvIY/cz3aleG7IItDUrrHmcmmZeGqiR6Gy+dVcdDQt/zzMH7sA/MyymLogHGvSpxAyzuXno
CcgW2pburQq1RbRJKNL6qvEIDlS6NF5Rf6YHp5ifezs7Fo7KhDQkbAckRO1cd4diMrmN5+57tVv3
QNkd88f22O4mujci1LiTQFXmVg1MiOM6OAJ89O3QQ5HNgd7f1r6nus7wubmyFXwhdrO+sKmXY1zW
vf627AYIHgfgIoaGahy4TaAu3cvef9uJFCK4zSXQPT6mYbBoMFZosaPNcM+K/OewjId+bcrAQ7E4
YIv1kbi+tS3E9XjKklH3MdhxD/nzMA1XQMOglrLPwvLUnaZHa43ih4+soovdYKIZCppuYu64SPO5
qrwU1a0EEpbWklF0Mbux4mSUXkx5BR/an7qP5L8wsdXo24NnIpiwttJQjCysWxscIWGhGVUYT3MV
0MGYQ3A+AHu95L8Lgt4UNs8vMURfQ1C19VHCdJXEg+wqsv0qYcpNE/XkhOKrWgMI0UxbmsBvwXKh
tfObBanZYC4MxQ2O/5WiS4MrFU0j4E3wL/oEk0YbE1NnqL7Reh/nWmTkVjS5UJHr0Ik22gEtVb34
0lFuTAoX9GIY+3waMErPwQUdMoFvE8j9QE6dBoZd3VmVr8qly24KWGnQa3qoSACMen5o1ujW700T
pcx+7tJTTpv+NtUStvdMI96ZNG8UdzzpCDf2hDhhjKzKoWOBQ7pN44C582Nqxo+jvkDuCk9gw6Eq
XmKVRf775hKLiG5aE+UWO3uHHRQt4y1ulkY7B106KI4Q6XS6KOygMRdlF5FMITX7xsH7mgJ0kbs3
DdXQbVSmIGA1025X9BCxvH7nkd1jUar7rz3hOInNtAELEuwVha6HdKFfxqX43jq0VaybNLO4tSQ4
SgEcwVrqI0rEdn5aqtgKUntFUhF6KG4JFGHdmcfc8V/Llpz6ZPmps/p16fKT48UfePhsv0RwoRV4
lsrTMWaUho7+bIRrpUqEyZfRQgrMcVHJFSW37Nqzy5JhsA7NIvRXhU77bK7FsUsVoGa5IbAece0j
XjY+d8469WkeTws9ELREjsUEdlUDbWL7jqjK07I7AK+1/r8lMaeRG1BBdnVgCTKHGegWJ8NDO9BS
MR7ZZgOtAseZYUAXHZLTNIFko9dwMmrjrvT629X4WgDJWhagA+sVjiAL0Ftjwpngj4B41MaK+2fc
nZzGfe9cd7fS5Bjn5Q2C3jNbvVZx0VENUFiwHKnuGsRegH5YeTAn7RGQt7Co09Bh93iPK7a3bNF4
PQwk7h5nlRVupFVrVaMOwbxDMkPslqyhOanCo8wDgTYGNhA1/0s0eKVNeM8VOo4clAic2Q6dXAtj
gg6xTOEbKkv8900gbkEpHHcZLFm9F+nLl2q+ASgRZF//ox0h4PesTMCrDx8scT/orGfXZyA7uu2g
Z3c9+Er9bzN1gv/ZA+s8f4IvFLn/5Lr1ChFPgLiY1T0luvEJ+b1nx5xVYiWykA/stmtx7IyBZuTz
afRNdJIWzMCJnb+U49HWHtv5cH1g0mDPad+4irlmXzylE8OZ0bUILEvmhRoAsWEF+FFYgSKkLndD
VNNTue+O141KfZ3j0RGhPGj4ijvL1GvXXBygdFb7NBHjVJTp7//JhAggpbadd2kDEzPxot55WAxT
4RJSH/8zCFdYHL0hbTaONj1U/kM23+v6dFMT+1DRt+sjkTrBxo5wUWTGUvbabCEwFLUeJmt803fN
+xwXKtUAuSH0yZo4DEH9IWympLdRB7XgCWZym7qvPgN9saKMLV94tGYDegYImggbNYrVHqfCowdI
hAaz3gcgQVAsi+yxiLQQmjhcrn8gMpjES0by0UdIWFYHh5Fe/Ia2dw3pkhxVc/YMdJ0fJi26LRZ9
VSG2pMMD4ptLd6I5Smy2MOPepHoOl2D9SvcNdcjJ8ZM0uu4Q0qIW0OUgj8AiYamE7WOtjraMBhYK
GTfymQtgAQ2QLk/4w9q+Rctv1La2FXXADBy1rPUDIN/BG24n7c7ozK+5m7lfM2huPYOzqDrMRoPm
iSLNQNrQFXfAyVqn6x8scyyguTmNAkAfF3zsxNdSa+2xFweHRci3oP02qOO/p5bH9Q0MIrgmAM/t
iPguJ2VLCX0l3BW9f5b8yULP5IK37PWhyFYYOUeQyeBVfomXY/EMrPLo4m3av6Hc7am6MVR/v3DO
aFOXLHjp/x9pX7Yct64s+0WM4AzylWN3a7Yly9ILw5ZtzuAMkvj6k/Q9e7kFcTeu13l0KMLVAAuF
QlVWJv5/kMpT6DzxQqYBuBe3zpcgeM9gqFNGtiXUnPhjNnqlmvgWKv5QnpXs1u7lcmZLF6T6Mlbb
/bjZSm6ye+UrOwJi9TxFbqxe51/zyAkvf52doT74AOrwDpwe9IfiE5d12phNmApDlfarE9MXjHs4
eEuDpBcq7Xo0xjYSBLVFj+vq72nG3psWUh626isdh7SGdoUSgqvQo7wJOyiRXF7iroOcrVAI0nVp
MW4yeDncJDYxC09NWQTdrXWf76LghIVj9o5iYClDiJbryfTNNpoRY+Yjy9G4TA7cV4PCKyO3COrm
OKJnCD7GQKajsuuowF5vURzBXMT+LWnTJaTEz8j1h8Fe/JReO3XjKYnsZb2tR6z+AP76H0NiTZ2x
kswL6ttx1jPD41Z1Z9gAC0xVVPD2KrGV63VVJJnr7nc8sylkD+oKoHKyRStTuXarRzq+XfaT3Zi7
UXi4JoaugZ0UUkfq9l3WADyc8vK+X7TQdJIrp2A/LpvZ3bpteBE4GTwexCKIoQyrC4hgHU81btue
VK8Vd5qAbkAdvY0BEw3VfJglh2Bz8g8f7Mzqtrlnz4sksdpKq2DVMfIfs9bdJWV+XXXri2nSuCNE
0kzf0bjF2T6zJ2xmTwHwdrZVKhnTfH2082DIhqhI+BU38zBBYnZU0ZadGz0iY/qtdkC5wcxeUow2
fkubCgs3cBIwQoJCBUC4gtdoVlGjrw+vSefEtj1roM9Orq+PudXqL9lgIV833TZYlaL0VXABQ0vP
Spw7F0CtCAgeEuc42h7JyBDY5dw8QHX5B1esJTASfQYrygrddvLK0KB/0SuOFozjVlOI+cMbtUuV
ANSeL9ZUf+nU9URL7d5OlADkBddEW695YkRT0+inKe9vWuCKclNTvDbt7zLXHsIKz7JJUV5YndZR
rs6QDWM5kAcrhqHSpiFenbanlGZ34IMJeDMOXoOhIvAsDqAMtKKmB6hZ4wNSm3I65H2ueHzNX8HU
ca1qy6Ouod1a0oPdFMdctQvPsKpT5xq9t0D2fuBFVMzlAdDWZ2LU15qFie/MAmG55caZXUTdhkG3
hvmwpO3BBY6arHjhtXoRqZSe7HV6HFPn2HEjKk3rhNHFA0ZeA4V2MXXz+5qzCPn7SQHpEIahjwXU
c2Z7uM3KjgRcHVESTBs0gcfxgObMszm4YOVt7aeCTbcWeGKydv6JehFerqNxV+QVtDz7+oVk3RKC
v+lttI3TwAG4M3h1wtdfImo1PwuN275rrImXAouZr1MXZJzaz2Qwk8Og0GOJ4zdkmeM3ZsEgReG4
IKY3P3Ne39AkOc7NcsQjDBoLThIvjk5DSJceJsu6WQzroDvDA9q25J7qKYEnpWPI8nUFYnixPZaU
SKyt/kHpFfhKofmaM/ZPqEZGbNIzL1VKoANrlXlug7zTbIpPbFFQgiWEex3nY9DwCa5RjW8ZYnLg
DFoRNNVY+0i8elB7KNZVgglDb13RhphKpQjaxR1i1ExSNPC1/q6qde7PTjFt+b26wXbcyCraPKjT
FEvEvRFkedllGIVrfo5VPnpcUa5stTwt2jR4c8uiIrOfqVWFELq5quvspdLKY28MXyyn04IU19F9
R5mPBNtztOwG/nptjwsqQconpEkpmJvNBCqhneuqX6wC6N+gwpjiHWarLD2y2ozrHvi19C9zSiEL
QBi0RsuGw6nnFRT2rDt2DbmiGshOe8ICnPSgUNNIcXrAsGeIhQHE+wiJK+axYbipWqPzy7nPoAY1
dqDomuagS/rOb5z1dShrK9DZ9DjUEEFAUdAMGxVGLNf95mSL4W8tgddGrd9cPj3m62xU3lCmLfrl
IPEv59zwMBYbt23u+qpSaSCMdi2vzfmVa630Rq0ZxjQgO+AtjnOcC/NoLe5xLhmFGFHaacgc8cDI
2tK5SyBHhgbg+M1YFxUKydMadXRsvQWqrgF3qvnG0ZvSQ6aE2YsxX2/7mtRBq7qf3VJPQ7tNyBFo
zhJZE+CO4zxb4TwU7a2ZmWDi5/XXhiSlP0F/8hFZJe5kDGHNjkWOKVNaH+JuzQkFtIexMqLU0T7N
dL3V6mR+aErSH1ODkzDvMfeWYt7XBy7hZJA0Lozsh1415vXcr18snn6ehlIGTNq56t8FbeEB7xT4
OlW65TF5D6p2sJI6Mu7TnWv4nQmheMgLY86yBPeCkXzLSyjKQ6N3VIH/67if4hYYC02GAtl5Z4Nd
zYQ2HLIz+8M4zdzqLcpKuBOXKMHshDfE5JadzCNk93Dc/I1AI3nOg/n7qHg0lvWydjKAd9aFPe1T
e6UqmhExskHAgKnH1cnTJ3x8jDbICiM7H/CdMWF307FgmWXTGp0esNKgRVd4dj1JkgyZESGnsXU0
/CgKmgDZ67frWNw3jYzcdcdL3q1DSGOUhOeGnsPEQByP1d8dfljLPlLdO6qo3jBJ4OL73wgCdtvs
GhoswkMzyfWG2mlbx61VQMcHeO05+7Fl1Jm73I2lTAJ1J+PF6v4xZwlvTQIBhpVSmEvpVVfrQal3
nma1h8sJ786j5J0VIQMznckq7b6pYzPDJpr5+HO7fEBDdXIKWdNjrz8PNQkDuwepagALhR2kmsVS
MAziTRnMYQflxWg5QH7hegoSTw3mz4BahJeXt+OFkDNHPwcPaNgTK7NKVWeq2nd1rI8NKPIwrnww
ynqW+PrOJm6i6dCWsvBI/6AfC3WCZsrQXIlbTsOMmIdZMf2+syLSS55ZezD3d6a2M3H2VBgx19eu
M0yZZfM2aeQKg6G6t/TjVT8bAL+q+S+eoEdhOhCBKp7/zW7+Wafw/dRRWRjmCLbAMcZrC2WzRNak
2nubYLoWlbXtoQedNsHGMjasWdqpjlWKBNycCo8WkO0btaBWoUpfoBHjlaMeogkOYrH2xujzaOlk
Ff29L3r2K35/hrNtbpXFVmd7rDHb3r1kyCcUqv2cJ/PYrLPkk+6c822ceOMEACPQB9BKyxhUehJW
x+XCPaMEn2L6ZdZk1X1tO8jCU+udGcFxbIM2BlvmOq7XXIuSSS1C6tbT7QSCx2gyWjfo07oI4chp
0HFt9doOsOYlB0XhZSfaPqD4QxyQfaooguArizXzqQTPCGsrClBDcacvA3Ll3rhS+sHx0sq64mn+
2S7SY04HGURl1/LGZAruYIKKtnDvaQmf5tLmNO6nYj4mxP2Z9EiKM10pPOa2z2CJ/kS6/jNxMlkl
fc+f8M5FCIJ+rv1BQ1cBf8Vi9QaNdU1lwbAgd3PJcdEBlZkN8+Xvdxhkrig7b/olQF29jxFKO1tJ
Qhwa45NboekW1deynTwlx0QrtQ103ywarXU3x+rqupJbcs+dQdeCISM0+D4qH9Z0I0vgaRNn5I2T
k2q9sfbb5fXtmkD9Aigv20TTYLuozw7nApqTKmdZE+vL3Tq+TaXqLbKBg52LA58JUzZw1Y22TbgX
3aYy4ImwMajD01BMgevISLp38ol3JoScb7RrI09W7FTRH6jmeilSaWB1/SL/ypo1+Os9A7L594Aq
xEc/TDmzrADQ1iiaOE/NQ71mj3pjTt5YVbLkcm9Vuo1yKw44XvniBP6AFzYH8h19GPDdjZYRWrQq
AC5GywqyHgw1C0kGs3OqMaaAFgniBli0P5Ts8qZrrblqYpWprq80dgjy0c9Z3TyNzoDHMe9u+6W6
IRreEX+/p7gkLGdTcwfllOCHBFyIQ2FhqWWPW0r7XlrgOZVNyu44O+LVHyNC3J7U2RoMCx9uAcev
YrT+PDxUMs2jPW8/N7Lt8dmJcjo9R9EARuZEiRPDAo2A+vVfbJYGDXeLQO/lQwTUB5aSOqGIC2pr
+Y2VoT/DANuQRr/dDTszJBwrfZz6ckahJLY4+oN6E2lADmfSIeJ9MwRS2oDLqR96/mRK1Sq1Gxwo
s/o0szEiZnPTLdKEb+feBusVxCVM4CVAki0EotWtaILmIHLLbL2BIuVTmjnfKTMx31fXn+YMQ0HD
dAVJs9GvDZ0BzztKwu3O3fXuFwgb6mpaqxUufkG19qEKkhXXzQNMjfr5pBwvO8le8ICONoDzIDHF
WoUTxflCVYPbWKyb/mRJh3az8gbhwEd7LG6hryM5wNvZEVIRPA3w8cBHgl6r2F5zVmcyR43gPcIj
1vFD7qoAd24s7pbXLxCvGhNJsNrdyzOL29/PDtpAsiSvHSzQgupdDoJaz6kw0pW3t3UxSdKAvefW
u+UJu2midQGUGZZXOeSrZeavZZ8cVNsIzKIMADL/wYxG9QdO4s4eXhNmHTjFAB3NEorqrjwF3Rzl
43YbCNQA5uCtJOQlSV8UuZE4dWwz1fam1LAi3k3syEqAWRIdhWICxWm/BFtxZOQFAweN/oIKmunl
uVGEl11t7/xuML///JgtJJ59CV0fVCXt3TpeDfA5ceVbUiVX8zr8PULkN5rwP2a2n3FmJqEoc1oE
ZswMGgG9wb83k0z2dy+3B6OoCfwJCCtBkid86MF0tSlfM4oP3XfHZKjn44yC0nFZKustt5o2spm+
fJ6JkUcIaJgktAj/Am33WpJl7DWsbcx6Q6QGpwpof2G5mkPrsQXMNZ5PY+4tAf0x0cDpfBoshy4o
vo114HjKEoAmo4yK+PIn3TtccC0dWTbgJB96hHw0bQzCrHhZjK1yD6FA8uTaLemBpOtRwFWa9l9g
D8C9g7kxpLrQ7hABMqaVakDYE4quS2d+ckenOJEh15nXtSqvvELJW8kO77ktHjBo3wFrBtlF4Qxp
kFuhNJloXBPUKIf2PtG+OKv56fJO/gYyCEcV2Bay8cghEH9QnYDcCag7yy0h8NEy/1U/2H5+GPwC
gq0V2H17SKb7RegGbTzGqZRPcycuAxgOohYgbCDDKDZ7i2JAfd+E9TpjTQCapTywtep6srrbgc9f
dKXt/LWXEWhvp+TDmomOxjxepVAbEG5a3eCDNvMSVp1Eyz3HVNb7nq1L1E3J+DAtCbm3lUZWadjD
lICxHJ8UZLIoeYglKpQGMKJtIZHQDLTWQMd20Jf0JzHTk86dbzZB881lR0jw3Tp1EWUsP6L5cz0R
17/8zX/XNMT140cAa4YHz0fm434g6zzVQxM7iW55fMpmfyidMuxN6xuHsFJQD+0BEuYRUHVPdBnC
y/Z3PBv6TMilAQTDbojbz4mGWoMN81lp6x5sHDPW3S1klvEW7d2L7ywJCY1CqcNNC5bS9TXNfdsf
4ixwfYCIVSUapng+4uqPZGNAe1EakAJsrglaPFDjCUk2A75PBbs0Hiqn5brDO++32DUU64ifhTKw
yf4i/1gTy8drS+dyJrC2+nOo2x4NjO95bBAfxTS/93gJfEstowbYO7hnS7SEI2R3eZurFowWqxVM
CrnC5fesL+Bhatrk61Dqr53tSqL+XsXwfF8t4XOu+dD2ZgWjM1ZaVNdmuByIr1lec5z7sJTSGu9+
SGAZVKCYwahii1mqmhGa5OXaxGRsR0/TsihT1+eOGt/BgRKVrn0y5/bKqorPJh2vzH6WDA/s3HN4
Q4GAECT/G0OacN33TT4yZwbUkXd6F0Jm8sZUMBLE3eqk00EmDbgXFnEcbdwEyGQ+CHcbrHCqHHqW
cUIyMxyXvvfcrkXiqqB+pLC7tMklt89eJDi3KCTJa+PypQWfIlpHdyO/UshwBVEgScNvdxMNFWUk
pAoO8DDvEzMNTf8Wo4QN8DXayWL9CaPmV45FH4liSyLr7nr+mBLnV0APyXJr1vEiJY0WWxNUI/hS
Kae6W6bochDdechjEmKT1UPyBXpewTWsoU3HbFHhGvrw2rcggl6MmktykG1rxIvi3MgWBc5yWkym
jjVgvE1sLHXi9Y7xa1CNQ5maXys1Nb0EOkF8SJ8rvZeMNe7elaCbBYLOQNL1QeRrGFMOQCR2cvYr
fjuVRz0ExRs6HT7TH7LDsnhtLIvbu6vFPNYmLAZKSfEBzpkOYGljwhu1+XumsU1Fx/hcc7VBGrS4
3sidFvgCwEMmpf1++XPueQ4e96aGrNzRUY18v9OdqqZ9BWQPRpLTZ97UpW/ydsTQDui+/94SQVcT
NU/LxIyGcBxaiCE2LUFMs9060vi4JRmPjS6hg9pzz03AEk12TIAgGr5fzzw0iWJ0OHTAcBjXADQN
XxzCRsl524tY8H9oK6Khj5ljIUceSwcPTBNW0jZL75PU6g59p9U+pkZKAGlyKJxOUkHjj9q0YOHD
baDatgPPxOTT+7WhB5gnKVQJYlrNnzhdTl1Z37XJBtZRydfCL6r8qGF4gyaZnyvlrZ4ZkVUpfpVO
Yc0hAOXajd+q6ROy0+J4+et+vCN//zjAq3QHMtZAUb7/caqtQKJmqzto+VN7hFAjMh5OonkIyYm9
zqp0bv+D524GQWihYTQLPVGxBwGsnM2sMqVgO/o2Aj9lzvcNkYlbfUxyNiuoa2tgNAOlsRjuzHpq
0a/C63r2my9zCEgdiKixiwiwGN7XXL/3laMpuxH3d/PMrBAAHXWadbVGIWN5m0PTrzAE4I2HOdJC
8lMusLK7lWfWhG9XO26rqQOsKfovZh0LwBi74VniIB9O5vuddAS0QVto1K3SBBDUp40XoI205yzI
/fIaeGh/vJFLuXxk/hAsCuelydWa578rIzGtfd3Xn4pA8fW76tn0AKhPPN3Lg8p3Bu/yUmUrFdLF
tCNJ7zJsJ7V+uU2BF5ckffl4SwkrE+LPQqiFJyMsaOavxbjPxgd7riOn1aI+r0JFf6Rp7/dzGnXp
EjlVgcD0+fIaZR7qbJtwdkUblEz5mG1lp9iIzM5Ljus9+JZD7VsdzQCOSvb0QzIlrFiI6wUl4M6n
WLFNr1Sr8/gGBNSPALr9bWgXDAmpoZpDW45uTlNmN3qneMlAotz+picYWxtl94jk4DlCMqWWazri
BYyDN185XRss3TMeGrHkU314MwlLEoIJagOVQnucvDFwK38JMl8Hva0PVJPhvQGEvgB7lkE3GHUW
Ctzhy2Xzsi8nBBdm6emy6lhjQQ4r3g4tMI+qVvq4/oPLlmQHXhxL6Lc2a1VjoagprR6wx2ER2NSf
bvPTUnvoXPipz9xwPlSyxv9/OZEgBd+EfF30Jd8fh4V1YJFxFPjnzeo3ekyi4s71RzThj8n/F0Xc
f7mZ/lgUDqCW5NZQgF8Ekzv8K4FSESQRvMZXfG3F93Ryr8bQDtCbkj3ePte71Py3M/0xKxxEtEmg
GK+hEkz71c8NAwjt6QH0x7e9aZzAw9FGY0F/6lZ2lVn6l0EzDh3G3T1XwYikPb8YXVl5K6YdPKNi
p9Ttw7aU1Xn2Pe7PTxSOMAb9y0zFGyiu7asZTDdN8mqNr1xGsrp7eIE/APUohF0+9M20fq2VrMFO
JOxJmX8aAEdpuTQB2RxH3G8DBUoHD2TIbYhpM5taZTXTHJX36z6HAc/0NS8tPRASXtfH3vXlVe5d
Zz6z+buOdxbb6y271h3YnMDeE6mhmfp5qCT+DPLrwPATYCHLkBwlnrV3bZ5bFa7rqsiyfMFQIsKU
CT522yvB/aT4ptcwD6ycGKAK3XsZVmj3GJ1bFS5rG1MUwAvB6uyvq6dFqYXQmEHLKasD66R7zndw
TslefLKlCtGCtG2bsQwbjMKHz62HmTxINlPiNr+Xff4JlZUDt1pQDBT5SWwEBsRtUh9dMOZD0Bcc
BsF8JY2CeyfifC+F2FCRdSghmkbjNkGz68rR37rZliQCUucUTjeesaxIRhjJrle/zn3r0P3cOCvz
oxuD/rqUz0jKliXc0kCglP1kYC+LKlIwIhFtrFa2jZH/JGjBbFwe7GhVUGKV5SIyNxEu7qpP3aoH
riZm1VOqX5uqLI+UGRDuZp104O9PsJf0qx2r4fRaBKUPOtcFTpJ4xk83WF4uO6bEojjf2lgGq9gM
ixxXljm5XslkqeJHGjlcUZjgAxgJTRZ8HeF75ZtskaFj28zVH4hXHNPDxIIKzKZvGFkcQx5SPKik
zcH/4pl/7AqfqzAa14By1f+euTocmu3MZSj1+zPwx1oVusdaFkr+SwD7Y1X8hrrKSDNjtTNSu2kB
Y95yqBE1uW+CAUxHGqAE+ffLX3Hvhj3bYfEtB7ZTF5cfVkpVG6zb1RPNlBfUsU+Vk7F/k3FsiG4U
BAFPQTX6fWrltFQFSrfGPYvBKv8rD1oNIbrxSZhipGzwTG8O9GCl3tbk8Hsqs7+5y8cb+I99IeAU
JWhmFgr7JvGdeKsHliD89obFw+WEYR1/DaYfy+AV4YS8K7y80/ux549xwZfRYslru6a4ipfJH5cv
iVsHSSOpVP8Xz/1jRfBcXlNnnHV8T4DonNgyfdwWYekXCHOegz6lrz7LFvaxkf/7lP6xKfitXU7c
XWegdPMv6NajxDHZ/tazwhMdkyk24s+QhxgKizF7KLv196PQP7bF1lVvm2q6WvikKNID8P1SNjLR
qP0tBZAeoH10HNHmfu+1eqOpvEQ3LubsM/HWsHorgiyYWq/gYAjzMDV2kGZQu85yZnNb9tml33d6
NVvbsggkMCMbsol+9oZp20D9seVtxeq3/oQZ0eCyj+6HoDO7wgkFLcnaWBqc1K6CrbZjDTH6+J+2
sFdjdrWOUJMI+lmWCex+xTOzwsF0hqwlw4zlLtFSRSrUN4MKe1z6ehqAZ9a3rQNqZZIDKf2wwols
W83InQZWq8nXojr8f5kVovz2vvzfKP/vMquzpQoHtDcI3iC0oXEzjd6aPpfWp9aRbehuoDszIpxI
Zs6au6owMrXsql4QXIFOM0v1DsMCvtOMkp3cvUT+mBNTgRqvQCvP4DVkXG/NuvjSaP11SfugI60k
65B5qDgGPrOqt9oFtpjrsYAHmPB4/TmikotrMvXtg5z/dz8LOVue/v4wdsPCxprBpGl5qg/O08Yv
Mct5qDaTdQR0C6qPAxAvsvtq+0wf7iswltkgvIGoqQjggfgEg/YHDANimGPQFMGnQYhdb4vP9g/V
9VoaWj4iwXpIbscbGbv27qEEpgbiTGhIauJODwtNbcsCPoulX5L+tFYyL90NcmcGhH3VnbRfuwQG
1KFETnWTkO+q+3g5oskWIQRvFCvQkcuhdjtUJ5KBwNqW4Rg+tvi36+9sGdtPOIvVjprWmOyHatQ6
v7bkl5K/mt01z+4q88XunlLru94/AicZXF6YbPO2v59ZVeZk6jEbg8TNSj2F5AGzFj83a1lo3g0l
Z6sTQjMkblJ1gHZn3Fb+GBiTz+6qAKV/6g0/N0lfbQ62edcZEzlQ0ZJY3w0sZ8aFCD3aGR/4BhHM
6ipQLMXDpzhMjo3ZfMzhXN7Q/evgzJgQmR28C4GfwEozAytND+ttFSSB84j69BIa3+TPDJlvClEa
BAAWMxaszgF19Kxdj7MqiyDbEfoYQf45wx/gBIppZRpmUUFnY3xND1rmoVPzNAR4xdR+cRr+uun+
/iyIch95O03g38CSSB+ufkICpfHqU/88eqQ4gMEtD8dYlixJnMTY9uDsJDSDO1GIeAPKqcJBrNus
vzfW47hIkDQfqceEtQmhpCyyak4Z9lLDuLXjQ0RuiaAZ7lej36F+gDuoikArNeE86J4CdXYpmmjP
YTBQDFKbrb8PDrT3K61KW8E4PSCkGMEINe2uMWTaxrsWMNFuqdAbhHKQEFUs5jKyoCkFUH3mq5nl
5yyVnLO9wAXI4D8mhIBi0HZ2jAkmyr70dHJdk+9u87dDtvhU5zaEjRqKjtKJwsbU/2iK1wkXd4cx
xWl5k8SMrZIpnq9zQ0LMGFNTc5ptMdoYV+aTg+9Ph9lb2md9OJgF/gUOeqIcp9qVxH/ZlxKCR9uq
Vkagkxs7OvACnHu5I+tdS0yIb6vKzEaj4zay8u5hSu1g1UrJIvZ8AZkF2EsIhMg/TEWNUO5Ws7YH
OqgheeYNeuOAPAOD0S5b6CpxvN2L+tya8LGmBAQyFumATrspP23z5C3mitA6VnF1yXI32cqEz7PY
1lqZ28pq5R5sDYeBfU60VOLme/nhnwVhXPR9PLBBWERs8NfHU4GxJedh5pAlrGmoTjeK+hmqYD7o
8x8vu/yeU5zbFGv7zO14omITGfneJNcZKguXDeyF83MDQjhfGK1nKPJi58BrCxQoQceADb/GVcb1
JjMkxPN1mdamKmGILiaw0lDGwTT+qJehwguJn+++Ws4Xte3q2R3V96AKgx4bxlAfthKJdVU+pelB
/WGj4mX5fWwAP23GlzdyC3JibDq3KcRyTNe2xdBvXwpDFGv6a2SF50AOtaq5x0bJ7Mrv14BgzYbC
MciVMckLNJUQcpVxtYsJ1YNYm4tHTMS+qBrz67E6Zi7xDPaT11MA1TuvqPS33nVDiC59So3Mm2rV
t3PIdI3uzTLgGVfr9SFhmseKxu+GWeJde0EAv5PoGhD0JhQdhF1xC5AOWVwHcn0sfiSUhFU/RPZ0
zYkdZDa/XQjuCjv9Vq1IbEtd4gg7p+eddeHyc1OVAOsEOGSlrF6WgflB2mfccet3JoQPAQJD5Cg9
Fji1kC4kld9gbh3MB14vu2V3HOydJSGezilvcqYBO6elqj8SvMTLt2IBak1ZQOz1L3rB76wJEdVd
nJbpFaxRrbsp8Fo0Hrm5HOdRRhUj2UARe5CMm3TDBgmE+Gu0IIFlsx60KGjYTvTXJ/R8SaIqcsGn
yphHeEOxdMfShZXVPWSVdZowYKhonewC3PM+QwUmFixvBtQvBd/noAzU6g4QUWUArsGd4qn6VYMJ
Ks1B7VPdOsU1Vb/qIJri5RznzetMNp0lKbhjC6xiqDj/GcIhQPkLr/IUP4NFEMfo4DcntN9CBRxr
AfnS+6iN/Yt3CSaj/6xcOBQ5K7sJw4FYOSJOmPwyQ0xU+OpnZLmGXwfpZ1ld+qMIISgNzi0Kh8My
q7m0Flg0Y60PCMrfwcID8pyGrm8RX5+20Qp/Q63VvZdqvuKgfNX769VfT7oJP0Q4NwCWzEa22lh6
85KsJ5Z8VvPbETivy768d8WdL1h8alZqpxoMg82xHmuR86U8sUPpr29rkKKTm4Trs2yL9/oO7ywK
qQgBuVkJAmhkCkN238CPGtPAyDtDYT71NMwUZnaGxxrUO9ChNCjke7JHg6lg3wOJVUaPif2jnyQM
LdtnveDb4mO0TZI65Qy7ULMJZ4ddaZketnrl4w/f7OzaTulRsvE7qea7bRDyGFCxlBpmaBCv3mpg
wWwvv6qiJBgiENT9moZwDbbGoWz396LkmX+LipMggCR1Y8Gt5j7i5pObJ0B33A5qJfMr2fKEoAVa
6AygM+zo7Ct3kBX0WwgjPSTB2xpZv9bPrZ8G7OXylu6YJOqGRwYkHIMzIvmL29Qud6jexbn6usy5
V9pfzEQSkmQ2hIyQJUWapJuNWvk8NbVX8W+ObAZiO9qCM4J0AEmOgdgGtnRh67LELjKrMjrEoPGo
HcaDFUPoNZIVYD5OgKI1f25HCOiMWmpGM9jR7uzY0AMemZji7Z7G0esP7iuJy3sLI6D5XQ4RSJTK
D3//uZDMmXj0axv5gbBM9FV7JRt4G/MK07SgvixHJZiSx8tWdrIdcm5FWGSva9aUtWobuwVaRFnX
PSHB4mBode8np37Mel3m+nt3yDuTwq1VtZVKUwaTFPHrZQy0iN/RbY7lVP8sQ6Dy0Y3ANbKBn/Vr
NVKDWgqF2EkZ3v0E4RrjSTOu5oS9Vc3yxqDmcW0X2UNs1wZGDUDMApqnDwpkag+ugaXSYGME2TaI
gLRSxrq2Bygl9pkN4VWpVCN41nTYMOP6E2MYfguoHWO6yvXz43ZHjaUHVim1/drGsq7qTqh8Z1sI
0GxepqWhRhuXafFzIuURNdKAm9XtDIjaZSeVbeX297N35jS0mdPrMOV2AxhhqTepPy5b2Itb5xsp
HDbQCkxrMsCCyu8c95eZ3GzCeP83G8JRUxJ7TGiPj6WtuKq51nJcawlqUPoSXLa019vDt9nEXMEg
By5PITuCYNrqYCKljfFe4dEaGkEDNMj3LnZDDOOcgLrJVkyuy1xi/zv9Y1YsrbVlm042GHriCTy3
TvqNuTJJiL12BrE30jRojUBGR6SQrxIAZotkW1kaj7TzVMyCNOyuAzP1gFqbU7+M2r3ZfKoH5ZDx
xrNpI9ncXb//8wvEh1RbLyQdQRcXdyOIACiqvembMj+ZbSd51O9eQGdrFR9SSj/z1VjNNu6DJK5e
1KcqWK7KcH3NQ3YYIu5f21Ddjvs4j1AEuexCu5/ybJVCZHEXiIyZC1bJK/rY2hhDbbmkzreXW59/
S3FKre3n2p5n2Miu3TvdxzicnyFYvUDf+4F96n9WT/8CsPjO4rbqs0DSDWCzTmsLnt/mz+1qf1U6
K7y8cXuDJ9Aq0ZE8bMPRH1QEOV+ZaTOnBSC6PYK6OWaedWOc0HQI0iCLL1vbi1uAVmAqE+Om6GkL
d6nV22nXOVkXL+sUNy59oJ1+Utbs7bKZnfwfNdc/ZoT70smKWc1XBeGxofMSNLluBYbbJHHimDQw
17QevcnhoIofBy5Z4kdWhg0ieWZcCGa6udTtCq3EmGtLXGmfCvK1WU82z4IWnFapcZ+3g1fbsjxl
7wQQB3N1qg6aEXDKvPcVC+ybI2Rau7hoX8iSelAZlZyx3Y93ZkG4ENyptNbWKLpY7aHOtdS+opoQ
uJThTWULEXykTd1k5SkW4iBzrfl9/de6mdsHOluH4B1rndl2n2MdVkkemqY6QJcu9equfpkMLbrs
iXvR99yW4Ay9WXBw/ZRdPLgrur0KOO/QLEq4N7Ef/ydLot5Y0lCroNv3V9uf1pp6jGoBGRt/tqrD
ZUu71/XZokThMRAtU5s6eRevD1NofUVZJdtwhoVf+yOmZ0DgDmlJLy//DXrz/MsRIcqjlZOwLsWX
azUzzJafhgKoaitDqG4OJj7YzpcnZIqkNtY6NWGlnzEfMnVsQXWoDdvJ+R/Srms3bmSJfhEB5vDK
PFHSyEp+IWRby5wzv/6elu9aox56eneNBYwFDLimmlXV1RXO2XTR6AKaiPHpGBavkb8/C/NzGjXh
EhHXTZDmLKmzcG/XPxnDdTUqOAAqQsljCWbYyW8JGBTmpbYqhQUCzzB2jQoQczc0ATBiEd275wzT
xVG6XVKEvP6v69qshncAshiqiJGfC1jYQJ3x/AS9ghej4QsAsLnfSAQSfbif08KUWBX29c+D/BOX
5AoQoj6C6UzUSUBqOCM2tXaSTTVOxZgRX1lyKOvmFwlMERPk4NL3E6XapNJ/WB6EA32oQpk2KFmD
xVAhohlrexBey+DGwGyBagjO9U+0bgofgiiTFsJsAHwfPlE61s9AEPdUPUY1bt43I+uyX7FtrHHJ
gIbTAaV2MZ9XJmqHl2uDxwJXWrl2nGfJUjFncF0hlhRKoVxvxVHgOxCuFAFK9aMbGwDnETMG3sJK
7PmkDOWoQjqDKg8cG14L6OwxaC1hxCS8GFsBfztorNm/ldIUEBcUQQZ1kqJeUA+LcTnnw9DXnqQv
ndcDeXEzILxOJlCA2t3cFqrNozuyTYNU2pVjGcqMN8PaqQJUQgIXCEAHLoB5xiBU46RS300em4up
BYg6K1FZhIUsMdSNv7QGeilAfPPqAZh+fDFmZtxnP4amfL1uJWvZtC6BkwKcUxgOwsTo51AujAAB
6goNN9T3rjTLY+HGsinfxz9mF/NszKmrlZDxSRwVcUu1KEAhBMWkyJPDH+BdYZj9qgAFoEkCyFkB
4EwFjN6oEt1YlNrjpA7ARW+hxMLaWbN45Ku/JFCOFSRRjEY2JEhYco/RDa4z0EfZSsLbun5ifJ5V
QzgTRn2ePk6NOluIIYDh5lVEfyQ9ZDv1vvAHpzgV28bLPO3LdaEsmdQ3CgQhzDlAmnjRtEu6xZtn
wZI4gTEYtxJw9fNjpLJm3Uj1GcPLeHVMRbIB2sliF1qQ23IAgsVwjhWGPJZWlEvx+qBxgQx5oDc4
GWF+0JfMQcue9egmlx6VjH3Si0qgVUw+zXhIIrqjWuIJduulB7UyNdTQwZ9ksRoq62opBBGTcF7Q
49ZhmoMmpIf/ztJgRgN2wArOwja6d90m1uMEqqzARAJgskITK8d9ZYjdEuBzfefRc/QFn7Oa0MSS
bL/pDsFRYNwrq3qdySPHfJZi4u4KKnGCvM54AE3UNH8F5dQf6kTFiihJRaEGzLBXOr0zOyreBJE7
3uYbyQGK6R8qRIUNeVR5YAFDGMpa1iIuAAMcnWD+dl2n1fB3dmzkWM+Ora8WPZZHSJGn16ja8irj
vmB9Fio2xF2JNXXOQGqZRl+iudjOSroZF5nhRasxVsOUA9JlUmSlnIhb1Ao7nGGDGf/Glit/BmtX
8KaOmcOzGqHrJ/ZLFN2ATvt5koA+13jBdNfIuQUKDkbOwJJANZxHpTfkIeTgonmDMZTUHfXGvv7Z
18q2OKsPLSh3mRLRMHIDWrROeBL2golmjzXdwco28r44sLyTpRLlOUpQgX9MhriiTpCWv/A1wzdZ
Asjfn9lxt4QVMMRwZnH6xgeRKYShwziy1UB9dmSUqyyZIvV4nDdeVJraPYGsSm4aPwOnu6tY7Nr9
uud8fCHKc+QyWMawhkYjoLFV0EmCbt0U24ahFsNz6GFvXSi0SimhVTbft3lm8uMd1z802Q8hZQ36
rjUaPxkddaVikBit8AWyOrvZB4/ak7ALsH2ne8nL4hsOWR0d953F7xS73gioIQJ+e8P4isTSLq7b
s69IRQolyJR0nvAb0KE78q8t2Qs+BffFqXb5HbIyhqOtvOTPVZap2dkQFQPgX+IrVsttjQW8OAuR
/C0m3lZjCVKwfz/2DsA3jBOoGsqkhixTjgYyq0KvsqH1luZZq7cGWrqz4V4/w0vLhAw8RQ2DbKti
Z+yzr6nV3NThyIPRkNsu2uKMnQRMClatZaUb8VkMZS2dnqnppEMMv+UfQ2AMANDD1e3W7rAj+6ru
Bh0QtQvj1mVKpeyjkIsJ9TCh9TKgAIDVHnkZduN1szoVR8Xi/f4bKyNbSZU+KapSNjJqdQd0KoiU
vdAv1XctBwypzYPVFv9gaHwl+KOshAkGgGkr4HKnWUIS9C7KqF5aTMbpAOPCSqENAIANYQ0vHKwB
Ms50zV5QMtUwOY7uC4jdP9tLXotpnddl6xVh6HFJ/ZAl2LEq9WlhxLI1xQAVCaofLJUQsEXq43Wp
LE6dUPcYFUWbVQYxI+61XsEHHG0Q1Q7/BMRhRbtzmXT7EYycTRvzkDmFyApFiwPJKuAGdHtS7cUq
sFfspHZVWqyBuxW5wJPHsQrYn7nc2uSTdgkA9jN4c/Gm9TtRewiCu3/t6Kg9ghlBgpFc0gs2XJ/x
4twMXtxh7qoWeS+V1V3Lx4/X5Vxe3ujofMih29QxiAhquYYqUxj5SgzMhFhk5LlrpoF3CK9rhMbD
wCrIZyMM5Rrs8fU4eMoNbB5736UFkNQQJNJO4leefuz+fccWWp1JpFISLgR8e5RPg1dWgp9VxWZp
5of/cHBnIoiNnGU9g2aE4PjtB08LFb/JnQjoYdclrEw/ftaCSkOCRVq4SsW5Ta7gDl842AGuzOob
aGJtRdyqborZUszRs+Mi+Zc/39SfJVPXTNtpQhdkw+C1TWemDQDAOFAdVwOSINZ8xpovnX8q6qqp
x7pIOQNKgrrXLvi7vJgtg2XlLCFUcBK0MEz1CkIqqQpNaaoOij5t8rb+9+H23O7o6yQBhLSm8Tg3
QFY7YB9G0alqv9Q9Sw75vZffB8CyII/RATFL6aMkmla0Ivk+Q1WCM669VQkNMXgSnnJBdDkRdYwQ
MJqDysg/3gcKLyQrMsiHAJRN8KM+m32FdTFpqCBZMUUAf7VuvqCd4HCSVR+159oZ7GYj+ZwT+KiS
zz/456V1RemvvgSQVW5ja5SR5K1se8BUz34Q5STCJJTlNOAHiWn3UvBNb84c94Slcycow++JOt/P
cexhDRdT/lO4zQB8a13301XjAqicAtovfF96dCNKjSBsEgSbAHP+pSTvxFF2hlJm2JZ4+VyApjh4
oNvCYcD/9PnowfdQ1U2xDAAiwwRTPbSOyPEAzTNuZcLRwxuLLzbLSdCmfhNk3dPcIsTGeCqLA8bE
hF7yAcOHccakq02skAFuFAQO6Et5M++mimDy4ZETVexQivVRAqenuSjDIZ541sry6pWDOSxRNHiN
dNo+6xEsxRIJKc6r0FWzHhMr5FgdosvUnxzVLxF0oUBt05ZvCojo9JsF9E1F+mXhDXsea0tokZaP
0ea6DVwmkgqaHICpFnlsORIz+KxUFWEmJOQMtAy3g807rRW5wQ/ZNjwkCU8SQ9qFxUHYew0RqYFg
KHQhUdObUdC6pve0KXEadTHbYLInkdXBuby4KTlUpaJKm6WuZXBgJJtuM4dWcRPY0nFogPejoGmE
CTNT+sE4yAvroGRSyULfg4k+U6AbquiLi0mW9o5ss5jG18FBV1S01W+GHT9dl7pyoAhmhgxEUO0d
H+Dz19NSOc/wcXvMwGKtW4yN52xqBCvVdUa4WhUEXiY83UBQeAGsPgs8x8W60ns6sIZzkId3yiHS
WTtoF+ZPRnRgGWA/EkhfmTpDbuyNXBgLmH9w6NBVVlXDVLmbdkrMMtXNnMVKeJEuEHkKma0EwLei
0I0pAznjbKQt5I0wRqkVDRt8brLb6eljYwB27/rXugiElDgq5OtDozeCgtw4QlenQ1LZ8CZoH/Gw
70yFiRohktP6dOW9i8MPBuy/AOpo6jTDqDKKeUGmF9ZZ7mRDvICUrJFsLu5UQJjNeyUXGzMHxarZ
FiCbzKYIUHnJXkuTZi82o2QnvTLYwSI05lwNvC0MLb8R6pzDXFCNAfq4SfcYJVuwwJc2rR2V4A+8
fmJrZqfgyQI+WZBSg4fzs303QycPmYB4GIbPovwUpw8Ji9Hx8vVOjkmXwBGFwgREUWG9R1Sv9ZQf
4LjO6Cx29h0NMKuWzAxPeMmSh39QqFs19A+ZdJyvY7Hh8hoylay4zRLMredCCwjQMt2EeZ/bRise
a6VgbABdTuF9VpXGwFC0bEkMDjdxqQSnBG/5xq34+zzhnCH5KwKKZztsE9aYzfoB4yEPtmRZASki
+chnL45JA1ynlgr4iFNsxc23PNgb6bMy3erBU4OhPAnbQdqNxrXWBLJkFZTfMiNMrsRm9J0/fgHl
eCjNcHH0rjeG60dgCkujc91Q1+5RsrmLhrAA0jjMeFBK1mWaTAUi8Qg0W123sJ/pC6f/o143HgvZ
jhgl5dughNBkFTSTYKCmF0uSsVKzJO8GEKgNfg50UJ6rAE0gWi36uPwsYtGMM0dWN4s+R4wjkPAs
kpltHuOqlKssUh6rCd6NLsqFVlLkWEtmJIsrEggHHda3VFA+XzDdx2k8JLjRFJfXgGLHp6YhMNbB
L8wRSoAUDmtHmAEA4jF9dFw3ItwIteqCWa+3xFEFvqLAp+0bmTPag8xGtBUub2xcUqmlKV14k4Cq
3ueNVrFG2JhXRDGw9bKu/c6wITpgv/8yGWvqhob30QUrXqHETZHLreoSCigwSDoTSt0egcRRrOGN
K5gwXher8e8SFbKaRDiuDTq+5pygz73WEYnzOwXEstjcieAhh1uyqUgAzQmsKAgobpGySZzZdyar
a7nyzcEb//EjqGxN0fpEwTi+CqSD6EmrZlfvWIRC9EX/U08QeJBtF/2CWpKXG/D7TJPqTtjrF5PO
TJTR5cXUlrPUuv4V6SvrXRQhfwOVJUmtqSuLDwttFkpok0egbEwiswpuG6xSXJdyUWOhxVCH1jV1
urQZxLSO4CJVmu7lxzkzc7CGpRYyXfl7ccwBVQDkLSYH3LqKOihwwOYrXThpp0y4m9IeKvbRMxfU
/pyOp7ZhASLQ6dK7inhtoT9r8CKAzD6H1LhuDbkKICZQcisWZRtvWEeVf2TNXk5ZSymrOp0Jo8o5
M/xZ03vUHdoqxGq97GdpdcSWm834bjwVuH8qhXzTgEJ4R1L3RFRno6DwsMRMOUmpYqrTMZMiO5Jy
MzW+VVnszMl9MjLtZV2/D7nECc8u4bCvuphvZtWVbgIPX6005zdAByMRBPKcnf6o3aRyg4CJ27n+
ET/kkt91JldQWgBGJSPAq+vOzjLFTgfVkjqA2b9KbcXwvdVIYnwIo+55gxumFmUE1e0Fv5EP8vTj
+tdj/fuURaZDlvUqMZJxkO1J4g8aPzKuJ9Z5UXaYjooxDZhGdtvu1CZYrmwz0+AzS+VTe2avMLM0
om50YQwqNUlhFkptI/HaKLsCw8In/r63o5Pg6E/NA6sJsRqLPz4SjeuM9qIa89jbcWvpJREwodyj
fmrUZgqkwOufi2HzNOfZoCnVMgmQpM3gqXoLsOjPhJVjyaDicIUqDSo2kDErJrC8whOHYnfoTIIT
lm5rBzeSBQg9Y7RinnEFiIxQolOhZKw63ZiBn+BWz8rNDPTPCGhvg1+DJ8cOXK/HvV2dRFN+4uwf
jBVx1jckZnXm1WWsZ8ogkm/IH1Ksz+Uhdr6KO0wSMpS82I6l4uXFE53TM4mb4Q/glbkB1dje4M0c
rlABkjuK34EpVN5MK6AIBK/XzYelJBVNEkluuCzkcc3pzyLKfXgtBflhQsXxuhyGD9IEPUmftHUu
Q8V8ATtPGpkgY/5DEVRUiacmmyR0jN1wfOAl3lEi1qgLSwkqkCy6XAObBhKEvvVG8KZONcPm1jwN
XKXYYpDA6Qye8M82twiZkUtKgxwuQK03xDFprTku369/DJYU8bMUCS2kACPmCIgG+E+Ap6vnhyX5
dl3IRYGSWPW5LpTrTgmP91uL7A3wB6KdYuPbBg/rg7BNb2VQ14cm+8W49oGwXgjsCJDnoepPfaCB
S6e253ARl2prG83tiIn261qtXV1nEmhGF2HiMX0UQMKUck7bpoBTEEVXKSUC4VPeZNnsXhfIUOm9
xXIWhTC7PkcyUakpMerEp9+rpn6+LmLdHH6d2vuz/0wEaoNgQGrJqdXHWgexdb4Nxx/XZay+SM8P
jrIGI2ubHlMIqsv56ra1QCk17GSzczgPS2RMDhzWqZG/P1OpSyVODHSopCz5Yz/y4LDXUoZKLBnk
WM9kaOXcKtmA1H3pt3NcbUMwCF8/NJYEKjgbbR9jCRhaZCOmfURtB/7E03URFyt9P7304+NT6d5i
BIomLSQXwxtLfzRc7Da7FaBKOE+x0vvhwH6Rs9SiAjWvz3+nf7XxWhWyJfMsnHLi6Oelo59aoQGD
9RbyJ6VVnsldBYQt1eXlRdpUPe9NU+spSQNqqVqNrGE2SjMq503LsxY/1+MeCUDgGAWkBl170ToN
dY8WJxocolvBxojvpvLV++goOLyff2sYAWLVe8/EUUYSB21cTO+PrQUIXktl6jUwDUCjwTAU8lUu
jvRMDnWkQpOL7Uxu8GxfHnNf7zErMgOA+ol/CTejHfnDXWpPD9LsJQfxyBBOosM14ZTJaILELWWJ
XAzA7+BFAGzYN6ycmvpNYyZmtK2frssjZ3ZNHHWPtHObjVUGXadMN7sc2wbIbNUJcE6s9z/LWugZ
HykZ+ITPoJnsBd7oSTv9Rd1MKEhJVnlfPEQP1zVjWAtN+96FQijHJNUEwKKZVU6TbduCleytB5UP
W1FEnO9ZaJy7sgPyLqQQ0BzxUUIhFXBcIEKJ95oXmNpjwFnIqFlIRKuJNLpqf7se3Q3SlmoepQUJ
2qyCPyM/Lp3VPmCWNATkAPhlBIsfzCXFfVO8sYrVrIMlQe9M5U6ZDaHIofLYASOxTS0+lk9qE2yu
f7/VwHamIfkZZ2KmBqtrZQUxQo4XQfp9bhyhetXHOzUvHVSY0PNKGQFmNVyfiaQCjMGnnCQlsFBd
+FoYhSnnrC09EjquuBs9OKu1TSZPQPJww+YoJvucA7cCMEnlBa+FmkXRw4hjChVKQmRUskqqAfqh
feQP+RbsYxsVKLA7fhMeBmuyyo3gAEGi3eE9dP3rMb2dCiz6nA7YP4TwwQX+7KF/CO+ypxqQ5ZgU
fuNuDYkRtRnfjp55mgu1G+caJ9tzmc1XOtABlI6F28DS6mL4pQsLYyzhdqALBT1wYQMjjjDJaZ7u
Dm8jk/VvtTB85ucqFV+EuZnyOsKrVblf3PLYbQqb0B1JB+LjhT+D3jnZQlnW92MdJ5XENsYsGuAj
x+cD/YkafedyxsXDipwqFUZKXkDblNQ7WgfXwWl+6Eur22mwSW4rPQwHflcc/i2V3Huy9OHgdO8y
HvRhHhVotfCB07S92fcsE2FcqCoVQ+oe/KWVDLUqIzfl4K+m2ev6seyaP7R3KknBlrsRDCpUkYc9
zwFKKmLV25hfiIofXC2UWUvKQiRhjkC9cZJ23JE7qTahhpq+8qLD3k68mKSjvxEVONpiwaRsCBfr
cLE1txhMP4SehrH07E5nJVuMcEwDiqjSpBctSbZazAoMe9mpdDO5yT1ihaXL3eExj2HBqDaZhUaG
mdD4IlEsAyQswOcbwbUpvir79hAfALzh1nvsGJixKz8BRIURlFlCqWCC9kWdju83d3WMeow95z/Q
2zK5mNUXYZ0rFT0SsWhgnTjXkdcx5rYzhqMmx5aOJmSodj7jqmGpRUWSdNQwV2nAYvSvi8s9jx5Q
SX9Ik4OeoC098L5mF/vGZXLGrFZsz2IzjTjCgzitHiPIbezZ4UzFTyesqJj1oX8znjiHXHa8Pdyp
O/FJFKwMDPJfrmvOCNI0GEk2JjLf1zjmkM+8UUzMumOB5LNEUGHG4JRyMhToWIuHNn9NZOZ0HyOd
1KgoI6aztugkJSKkm0ieF1BRCsfirx77GqJZYVGYczlWBZUV2zQqytRFE9WJBKlTZnH3ktt74DaX
zWE3WOVexK2qgOjAYY4JEw+7zP+w0ofJEiC/vucXZ0lt1AJ+qQzxxdS7Bkhkk99tO0d0O/BQhvZ/
c/cPYZRfSEknzyhBIHeoD2QIPNU4v19Es+tYfPHrVvIhicrV20nLhBygAy4fLhZXYG+vZEHvrZfV
hA8Z1MU68F2mL8QSR6va56+EoT10NIv7qj8rVu5yTLRXpkTK9ttpSeWSFPJGa7DLY2QVLshuPdnG
ujewULs3Vi9t/cnzoSLlCnkTgNmA+HOyCbaSn3qS129EnyXmN8b/IYcyfgxVFHkvQLEsNjlynthk
BQmiV45owxB2u+nA5hT6Te78S+p7OD2z/VZNALRBHuSyR9j0ltQKtxrYQgVLcDCzKbMfyeSaueJt
9DyM1naYFcNI0Pv1DqRgVx3NASoKIF0sbzhberkej39zI3yoSF2whrjoYd1DRX6ruP0BGWDqlGBN
exZssKE7hQ9YKjt8nh61x+5NSphY2awv+z5EenbGfTo3qU5+QIP+b+qTvT4jBPF7hhcKHn5W9RAc
e0Ymun79fihNhRk88rDdr8JqS7xP0pu0G8yc+6JFj9cPl+WO9M4HqiwL1xKr1Q8KDlTZx05uaQ/5
Jr1NwKQbfWVFa+bnpEJOJxUCyKIhcdyCY8yTnfFQiU7+Vu16yVy8BRuaGXAfgpP8LbozOnCfMI6W
6TNUCDIG/GeQSSeSoBIjim7klxQv9xZxAc8+9b9lxB8fkwpBYQSsIp10fUiRbtqIDzWKV4S1PMa2
F/h177Ntep93FmezTpsR/OjB3UDIJFkDC9S75N4b/N6toSRz/ZtxV9HDupGQSHCQdw0lEN72D38f
Ka5hLy7M7I2l2Xo2/OtM6TndfImSTp8hcZifur7HilDqKuq9qmM81mAhF66nUx/CqBAEhAWp5CJY
TBS+lt2y74zWWmaZ0a9hqUQl+EEtxcYoQKUqfNSW53h45Y3EmbOHHADADL9nGAZNAKBz45IZpIyl
fu3/EtzYV3xEteMsoNhZOcIW0XZH0OYLK/LmE0M4I7hJVGYzj+XYiRLJoW7CUxqa5V37oL9Uu+xx
sYTMHL8MD1g/Qcn36Q8FU7GnaQO14Ulh/v3xbVU3mORpR1+/BYAYaCI7a5HNDAO1g8NqCbCCDj2p
l3WVlAcpPDF8NG74x2WT3TffOCgsPzenbAK6MusTE6O8clFLVNQB0OYcthrMCXO6GF0FqzeGbqpd
vkEb5OY/1s4/XIRKf5YAzG8iqQJl++g25h00gZ3gy3IERtbrbJdufl99NRJT+MPsgEaCKDPDKLFf
QdK74kuGhlnslFDVq4/dzbIj6kZ+jkFTM+Od6qBtmOQ0jGOmZy60OFk6lUyjjVbv8I7mgt5iX+4D
dJbyG1b/hRFnZfJjzlKRIBDiSeWhrRKiwqEZW16uWLcVI8GjsS6CPjMwXg6FSJE5srL7+CFwU5Kd
281ButUYGEOMSCRTmU6Sy0ZQTAgGyM89ckUJnuj+A1J2llpU0OnjRuJi0txJ9vIWX2lrOJWTb0Cz
YqVArGYhlPym5PbLIWQq1sRKJnblDHlkUp0MnoVbHe0ryZl3tc+Ia2Su54qry1RGE7VAMNfJvAK/
nZ3Iirc6UgvNE21+x3R0EjauyaLCSpVVxqiK0KvIrPSRqKbslif9Rb5tAcyQ32p3SKNMIHrsWDkx
436kVysyPSkK6b2FLNxy/VFT/VDfj8EB5VRW7GQoSbdVOSlVJSxVkY9HWhLvU4NPfW1iDzNGokh2
JPkUFLwZoIrllCWdYap0l7UoEkUOBhyxesi+zEfyyuHvB8y6AEzHZ4PpsB4BdL916lWghnTQdvnO
3Qyb+RBssMLYPhN6ks6Sd/1TyrqJGRkV3WqVY2UATha8HqmOYerbzP2ibzAwvMWQpJt/AZmWx3qh
MwKNQgWaeBwNMVcgksQ1UggYXc4DUhfLGRkXgkIFGmwaRnk04usNruRGVn7HaXgsyma/R7m9Z6b4
F2tVP2v7vwKNQgWafI7EHKBWP5Ma7ql94zDaUG50X9z9g3ue9eGoUJM2SplMJHFMNqOjuIo/PYUH
wSOBNARL0LzrfSZ4EMsfqJAjNk2vpGSQifPbx9mZD8s3JTeVY7rXn5eHCLUHFsgI81CpdAabR1Od
/HwXE3YD4GhZrZ0cQ0I3x6SbZdzqdJt1imq160mmVnSKxw/yLjaGP3Q4usk6lxhwbUnw5PzJTU+5
r/kY1cI10dqSjmIRSfWZuRHDWOhGKwCKQhHlk5/Pz/GUg1XOOKS1KXiyKxxy3USFfcviimB9O5WY
01mSNImc2olkpr2xe2eyVStDe1f/Qu7D/J4VVRiXEt1xlatO62Ryro0Umm19ivvOHTVfArRCqbC2
o38zofLL1+leq9DMQ6OQJyK5l8AMqv6VvWQ25yjOZKnPy+NwXL6mLms4hfV4ofuvYqQnrUR6XJ1N
CHBTpxFBzdKDmgXAAdtGd/40iKpUmAFSgN7KZASoddpHUtM3rMaRtkhBwRjH0o/lf1R8mZJSg+fh
VJNRMDnxNRyYrRHGpaBS8YSv0joSfpaAoltcPza6FKZ2KDfLgduwoM8Ybkd3YEMN08VGg8PLkhdD
e0nQ/hSZFQTGodHN1gn8jeDygJdFG3Gb/QD5wE45aYcUFwHsxAtvSlYIY5QNaBaHuuHQk5yJxH21
561pPx8EwYof5B+6YBaPhCmxeQsH90+TFXohreVSuV3I+IF0kx/F1BR2M4cr3XjN98VpOKV2dBc9
hKwuISuO0fQOogpoWp68IJJNdJs7pLAveeWmswhrIssHWFVuuvEqS32rzeCBhsdFX/JTd196sTds
y71gyS5v8rv4niWTZUJU5jKFRpQqJO9MlweOACtwrJULVuSiJ3l1Tvz/MIJyL25Dv/UCW3O4A95h
uMljZnfwvftx5XVEN14HjMIkBakGTG7gNZU5HiYfFwN4rA6R26ARangpZmx9zPpjzLX+piSoczFe
g2tLT6CN/bsfSrdh40jspoXk1rI3YdoVgCSbeENq26yyLyOjptfU1FThl2l5F0QyagPDAbLLTtxZ
7xN6SU0TaqnrWsiJNvxf7ZGQJ8ob40BQdUNL9g1mAP3NhNivI9RJOD9LIWIhA+Egh88IUNpyV/6l
eoap7MuDbgMr7V7ZpsCqRTox+yyXYB0plbsI6qDpHY+ryKjuELrzJbCmRLJD/atUtWYMpKtcKFyG
wTDuC5346Zm2IhAvflZ8Olt6ljPAfOVOcLvkZoVe2z47AqUO2+4uq5XOck56cU0c9BQAaDjl1kmP
BKI9cbVTuCGUB7XL3bKm41hqUuFmnIWimshk/bhg4FwCsX22kyVWr4CpFZW6xEqnhQ1pOMcSkDS4
2Ky4G1k6puGh7gF5iiKorr/M3VaV/Jn7KjesHSNhvXhBqDkE7DBdMHKWPF8mIY8f0DwrvTnOpvGd
tNkj7Nk/SV97zswyk/P0ncibmKIeTVb68Rt//fgBlPdEAhq2Y/F+canb4hYFKQdJf+ML28npN5lT
vbGaxL9JjD9EUn5TNM3/y+uNYRbfAZxHRgumygZ8UG5VBJ8hiE2C9OyPfmYx/Ge9/PYhnPIfUHY2
4IfAgWd7UivqD5wDBrJ95PM+qwD8G+v6kEWM/MxXpdkooqmHrNZRkRPgRuOcBTMNxl33iGY0s2ry
m7zgQyDlNXJWdzxPsi6s7jZ7mDIGdJN7E9FhsgD+k5nDSfRZb7j1MPghlPKhjosUpSBzKQS7t3BT
r3HazT9Qbj0D+ZBDZf5R2QPqkxSFayd9JT2SMbW1ELSyZBI4RA1MN+MbVuuSJZR6C0g9RBpksKcZ
4m0NkKnA4BlF9d/kjr8UM0iOcGYmLcrPPwc+5216rNzyEGCsebYx+2WNPjPjIDZwmfV8SKP2To12
0QeetCWSffiqbmN/fIju44N0NA6Dk8HrbN4PjsoPht+xxFJxZlCAfDWTWSwyvTS+tkfFz+zAFr+k
IJKzja26ixzj5b9dIx/KUqGmlcJZSAJIDVrNVMMZC4+7UWPRMrIc3aCCymIo3NAkONNxK2+XPclc
iyft0NvEEcYng2UxjCBmUIGlMgShwlckkyDFRnMXP/SSV9RhwefJvPgZHmBQMSXGytlQxu/2ot4t
qChkdujEhwCgSSbgyJ3kgeVzv2nHfHw1KqLIU1jmhU5EAu+wQJew80m2+k8WFJmyqKjCCa1S6xL5
dKjSxBgYAoqIp3jIJresfJF1klQsEYd5ygVS1F6G7SQ/GynTDokT/d63Ubf6HEmSJB1lrX1XZnSi
FzLTCRJUO/+BN77NjCTX9QGm7mdpNbh4AyxDoYLgAsLmFfCUWMzotvWzYC1OfRPe59+uB5HrN43E
UzEEu59CkpBioejp28IddpLXbjpmV+B6qAJ01We9ylqYpJnE/Ej9Ji+tldejOceR3bNuTkbcAErY
Z0mGVAM+lBhfjekm2WqRfKHMi6EOZVu7hSfcXj+/9aT6b78C2vhnceBCSrSRIEBkmOLK5swtBQGg
3xljNoZlF1TEKDhVLwsSMQiwbGk8iPmX63r85uX+oQgVIPqxAP+aBkPInmXQk9ZYUs1spQQltYoj
5Kz2fYsgcbTH5RGlgxsWuyzjypZ4KmooaZJJQYGTHFzCZU5gqgqfmD3QdNmwZkSda25NBY4uiNqh
I6V55e+VWD94kTpz9EhbQHPC0OyRWhb+go1+r8OwAdahCmd6zF2smeXY4ztd/wDrrwbQualgFpS1
CzL3ZpCGNEoF7CbeaDd1jEQ6cYFzvQHe40u+Ib/hv1WZP0TSbd6qa6MKNXUSqH+iyZUPup2heVa7
xgvzClqNAWfSqNjG1aBETMi7bOjNn4X0/C59MDADODmtq3iLkzmhy7nXz3XdsM/EUhEuL4MRSBsQ
K3ujM+2lvbIrD+VXXPB3mO5AvkTCOXkPyvgf9ESZpcXVEHH2A6jYpwVl1EXE1Lr8a4y3p8zf1wvD
esTVAHEmhAp7SgF0YZlcHKBes4V9cZMUJnCueQAX3oW33TF1SR5DLmTMSTs10tEM/ARsRByWslQ8
jIZOjAcCI9PEr6rx2Ev7cv5x/YuyVKViYTyKja5MCBSLEdsq2OMBzHtdwmoF4eww6VgIpM4pTOCK
cd/YiS57dV+ZsZHYUg9i41Z0jZq/uy5y/d46k0mFv5bjQCpaQavRKjYirARNVzJrkQdmiIp3zOy6
rgfcM4lUCFwEVe4W8rIdnken25CJoB77aTx6TNwfS6ObvE0td+DhgH6dTaaOUcR0tSOZdQKu+I51
K7OCKd3uxeMvE4T+/TSxZnFSwAg1mN/JcHW/QUrvskIpw+zpTu+UyGXEkymuVjgk/bFu/bS9Z1gI
CVQXV9bH96L7unlcLW33XonwKlQoJz/c64ArJ29ag/lGWZ9TP5NGBZSs7tMqINGalCDmQ3yHugC/
UU6Vs2D+h6DOFAgf4iF7mP3AYa0KMzyQbvTmuYbWj0K+X3BbjR64Yc1E/8Kp9139lMaZc/1oGRGF
7u+Ggfz/iNLxsxXPhtlOrBXe9TrS2XlSMSUQ2mTOiUaiZ9wM+9QfD9kNUJUtxev3eEzvkjtmSsW4
cVUqpoQDJ0voakHmXYFFOGmfO1h99bjX1ubupsfOmv2W+ZJezazOFKXCSloCdacgGfGwGGauR74g
+oV412YvURQy4AgYbkd3ejW0eYDIDgWb8ktXCuao11b3P9Kuq0lunNf+IlUph1elDtPdk4P9onIU
lXP89fewvbuj5cjid70bnlxlNCgABBHOmSyOefCkMIkL6rl/DVTEc/9k6eCMycb5pQDgG+feWbdD
4FAb2Cf/yLQgCc1MSKrie8WVAPB07H6A2IOTEK1r8y6EMQoFLTopKCBkni6kPprmbcnd+FhtwSk6
UPrxL8jfmRMT46Sa4o7mssYD+JDQLur127y9C0O3zo/NfFaDT3/gwguJNHguCn79gMXLuIDVBRNo
U2XhTjDLt20Rq960EMHkcQIxK8UYoFRfSXacE3uuvyjBczfyRtdXPWghiAm9lhLn3ZhC0GC8zfFO
nI9ymNhjfZfUvDuFOuOHO2UhihrL4thKRcOHomUhZIaT12J1T3F6a9djKwdrXsBoc2PdltFOkG0p
2fcv6YwWAjdOrd5si1/BZHSmMA6WSUPGr3cIFQ14M7c45NiE0h+2P+N6brCQxkRizOnPAtY+0aP+
ph9VZ3gOj60dHeQ3EfXhxBcO3Floahlbp8y4nJAJWVOE+KClGx+Mb5S2OHC1c/tzxs7FhF1yjoY8
S2VCsCiRXm9prhWl9ui2T32MeqbgdD5p7P5nflEcfY/ScMynOOF8SXYRqp/LLs11SKZAC7T6kgG1
FcOf2hHTyrfqH83qv39KdgsqVcNJq6jX56cAJNcJli6iXYJmfw14xOGGl5WsxmdVVFSs6CmgrmPO
FfskAHYIZNRImvwm6o3UEeOOB9q6bp+aocmiCV5DhV1a0+XSKE1C4wx4FFtQTo1789BgBSG/FH7o
kmedc799IH24jtC+S2S/WkbSNgL1OV3IL2w1SR0tr+2Q7LRMd7S2s61msMPCtKu5tTmmuhrrFqKZ
m0KyhDyIwF3jg+1TPcZ3qqeC1JASR7rKUfWVLwVNNumGAu9jrt6DC8nUlBehT6sDUSECJEfBGxm/
d8ERHBQcT1yVoasKutDg0xPZNHYehzSewYToh8ZNmp1JUrjzGO62z3DV20G8DtpUSYUw5l7q50DX
5djAGFGKBXILQGHy9wprQDK3tc/eFqBdNyVDAkW4poqgaGNuiy60rLyig/mVVx5GWCZ9yaHk+QPg
69i3kDzipc/aMb5JfN6szYemAiubuSP00DRzib6w6qHQzk3ZN0BfEzu/mWJstAArwNYTq3OtqMvP
Rmg1tgZSMT8B57W/fdzX5GUZzdlfwtwfg6VEpFFpicOdfQ1QnMEBA+D76BjtKjd+uL7HDjXusl/T
0tzxAjbG/pKvgV1Dw/f+QIE0FqnZmTOikAYWqfqgY7MmPKsYyMm95JH3sP0QjVhpTDIS5HJRahGi
UYYpoOLS3acE4NFVbMvoSbQP7XPoWt+3T/jDW4mVydjZFGc1dpWuEVDyh9RO7zBn/1U/abvJ1X7I
J5d4vFNlPZUVyZhX341C30U41BJrLh360kpkm+ozRzF60X80nfdPx5hOp85zJ1aIOY1nvIGSwXhN
c2B9qRiU+0S5eQs0isnzdKhyG2RP8gNHPE9JJg9pErmY8PZApHjJn+aTdUMDbb0XvmQyikz6PnLB
3cGVymY/7NEytybMx4iDDEpPTnhJ7xo7duvXygVIwwvAA3baYVtLjpLXwsYirtNdkKrq8SWFpHRU
QbYr8ZKlXNRxNhdgtGKfOIUoGHQ+leas8jF7wETzTWtbZ9O2jr/uq/93FslKZC4sIy/jRi6hWP9G
mViio4693dFJLyrYUnOHV0NbD/b/2CoL+1AqeZvmExT8NYPS7xWA2tY7XmDniWHiC7g9aqGQrmLM
Y7NLdh3a0i1XzIcchz09ajYLs5gzsSETTRVpA5zy9LZA6aVAd7yNCJ79MZFEB+Ee6QVcD3OY2Wl3
I0jHQnzZtnGe8TFxRCF6r+UtHLkh93NxbLQv23//h3ky9rSYSGGkupYkM04LjGfmTrCNPQXGkO+0
FEuOEoBqyl16xEikty2Xns1GfGRT30G02jwHt7gfpPGpCG+jSfRMy7B7QPpvS/rNLf6PebM5r2IV
KYAQIYr6L6ZY8PY13hR3BjfOiK7b+ETXxS3H+GzVtqLbwPQTXG67nxMa2feLJqVF28k4ZtqYATOX
nbrEj4BMpzgxjpgXGj+U/JnPqjAhZFJjjUzVVenRFa5v/P5G86wdgOlc7kObc9uxiSm6blqDMjya
/gfrVj92TgoIIoxjY+sqvmDxGHiTBlZaSj5zLsc/WHgHqzDbpkios5/a0/DZei0cw7CN5zm19f0M
5nRQRY48tFCeukyECcE2PnQF4rNIJjuszoBD8kSwA0+j4RLrJmt4aLYfxrR/fU5TNUXQ06sqOxhe
AkwmiFqoieGNe/QEQju/JT7ot3Z0CaXzZZ/cUDfl9VQ/NKtYwYwdaUVXRXFLryKM+Uc33Q6oWQ/5
3kIK2v6w7nhPtd+Eo3dFmSdOM2nS38vkbYF0cHzM/dDTQhsUoy/ZE7zlGBeOuOdmvzSQfgxI74KZ
26ls1FzQYiha+x0IoAW05ZQ94oKH/vwX2n1pHfrW4W20r8fBd7GsKRVCl+BzYwxe/plIodNMZ5UA
WbTIne0wKK1fv++SmNsqzwZTngRIUh5brK17Od40GEV35hv503wv+m1jl3vlCKPG+kT0lSOdrROz
dsTcY7GspoFJl+lFDE2WoOBtbYo+25+52JjrkfZdT+ZCw6IGySo63qc80uGW5Bi4DSJtEdnInlBV
4WW9PMOh575INxJ5UoOUZk+5lDuzVXhqfwlK3W6LS5WeOcfIEcZOu6L1L+AffER5V5+qGwqzhBEA
YOcbD31mxy/S0Yzs9Jjuel7H4jfPw3/O1WLqN6ZUpvBMiA7ONCmlgFZ0WXF04ghZQuwFXscxWY5v
WEzsEVIdeSktMfZpb0f6Uz5JhzHXbTWN/e1zXc/k3nVjog5YuMWmViCJjOGtWIe7VknuMr38j2KY
GDM3YlxrV2cfH+N4sJXkMPU/t1X5sBTBeBo73ko6a05z+owHNuz95CHT8GkzMDrT5WDNm/x4H7xm
t5HP4+T5TaL1for0ey48QarM0sgJQqhmi+AetWWv9Ktde4P/kWvRbNJwglthN+7qMzC8D2By5ujO
8X2LiTKz1TVhBp7CK6WE5RcPkUdRHpUjRrPro8BHzKNGv3FrWEywEeLUrExavyAHLExic1E+GFj5
pht3vAoj7yq2mEBj9iqZQiqrRc1dfiGOtO/3IeQpTv35f0hZqXv9XjeNnYclSqXFBn16DEfRofiH
IzoL9Gmo3vwP87DbkQ29xH8bT5v2WpQ1MJ72LX7KLpoP4CjfvAv2+qE/hk/FE7kpbpuv4sO2yWx7
vsZOxQLgBST0Gj3UcXIaYW8Vl3QueHbJk8LEl6Ib1DZKoFzw3OMeeslvC4fCsIdngIC58xcQLt7z
toh5MplgI8d5VQkNjWnVrdo/dfHDID1vH94VNHHLROhvWHj8MIGSg2BDE1Uu7MtcWgDTBkhP6Zj7
+DXczccZ8UYBfmT6qgLuRPLoNEmKaZLt37Gej/8deDBa8e+fUappY2r0yu/RVEi+DU0LTGNMdzaZ
0wNJBj3ObXmcSKeJTJwRtRwTOvTRbGhoXI5AaM50Vw9rzxTwEiCl20XdHYmiQ18PN42JVRQVgI9Z
cNdFht+GCnGSGTta0RwUtqmJL3gchnZZiWjAiOZh+8euv5DeD4cJUfI092mg4xtN8UGavyXd6/bf
L9PT3TICJi6pbRbNJX2CWR16kLKn3AK0vnISCkhB4ZgrV7vvTrRYntrJrnfmn+1L+qB8qe/5bLQf
hpn+ffuBSPjfphDoaRD3OTytOwbnzpv9HAv7hi/tVQWAf7U3YAC0uUPfe5e41kF42j6L39Sz/zns
a29j4RDI4GOrqiB+fCN3ALj3Y7/eU0wVHX4egcX63jrwlkw4H/haCljIVDszbesSH1hsIrsufxQ9
Z/Jd5vjX9WZaSAiHsAwi2kCjZAuqV+16t0eNl66RxT7S6+fxxnowkApSkrIa97tylLzMxbTaoRK5
a98y52K6ZqqLn5MMJWBIaBqlfx6vrefQUw/BnX5Qbd2evRPA/171EzD43ekmACLgbuDNbfymR/X+
nZnAl0hjmRKaDNNyjnRKb9s9hRuUb/jzlJw4fn0xL7QtwdXbFVTbdM6dpP1c1v4085iIOD58rT8s
hEQZ5oSMjna6iHROpi+kgsGmwl5IX7Y9hGesTDSa26GR+xAOoqAwY2qnMeS5IA03G+Ho+g5eqFLV
8ZAQ2oSQvpnH6ghiMXSZjQsIazxy6cFhbgLTLPaET90NFwaI4yhsR0LvJVlvrymTIyFJC3YoXnzW
3eKkYJqSblrG+2mvHeITF8eJozXbpMhNRSpnGuXFSTkJcefUZe71Q/CAN4dTqAAaDpJ9EfKoGjiF
Ke3qq4vTrrMcdU36+qXDvsah9c0jlnW9ep9SKHDU/UQ/RbOY8B7C25m+xvYshn5q+xErFn7w2dzN
J7pWB6rzo/wGILddvuPWpTheeJ3KX+ipRrVBJFqAG/BlR4xrEIy8FGfLaT3tJ10e/M+OzyJWT6Uu
1ECvxV1Sfprnh1L9NOicqcrf9Er+iWPXu32hVlGY+IJ00i0/RY0N+IVjvicPySd+pXY9ZzIlC8Pm
uowpCSZNEMZ0FEUVnm89Ar30hOpedhl242uOGyTCbGz9Rart6C7ed3eJC6haz9pvh57VF8b7D2B3
YKYmi3qRlsTnUnG6DPRmZelH82m0bnMewjFPWxbZsE0KM1Z/ZcZK52B2YJ9hT5+mxWB0+5ntEgej
khYF6nKnxilHO3WUw3/Tl16ji29b5WU3Z7QoP0SPOYC4MX/kqO05k3G85ehuC1svOyxOl3niVG0v
EIlAmn5Wd8I3+UW7CT3wyZ0owVXjDm73lO7rneDyyg7r7+KFZHrlLPTUm7gYFZgdXLN3KRBh9xye
kQg4KcBnLO400WqMX4hjrn4jH7A9nCjoOqfpKQkVLyjHvRSMbj7mtkZ6T4vmR87hrmY8C5nMA8eI
GmHK+quKozu7GEr1KYhkdcDG3I5nN+tJ7EIa87qxKqU3WhpbQUh8wH7R7VjgGwJ3za+BIUsnMrBf
VPAMaPUGW0hlMoMoz1KppJlB7aZPdGsMWfuVC7HGAgnFj28OJvbrE1c48Exo/dWwkM3EJqCIFXP2
q4yjHjGtAbQJ9AQRmQ6lVx0S7JR27uwNxKZxiQ/Zy4lM7MaMoo9hW9AoHJOvmYWujnDMutvCBEB3
wyNbWe+wvOvKLszIZKrblI6G9H4P5iE0AIAQSm6Fv4A7aatX5JKGrDuNpmiyquiYEmdMyuw6zHLV
GEWX5vGMDv1xElpPzGpfKdtTpqkeJvR2206zmtKC4fJvkYw9TYogBAnBRJ4KDo25OyjhqQaaWV0+
bMv5Tfx5F8QYzzCJUQEYRlxse+xzoeaZYtZG81RMGf8vyFurmci7Xh9yTEvv5jSBXrkiOclwkqJX
XeIOvaxHnH+UYvNJGazQUj/jg+Wn8qk4BocOoBq1N6OCE2EwlXOEq2XUhU7MVdUXua5YEXTSbPlI
hzaIG54pjoB8w5tCWe9jLGQxF5XVzX+9p1Af12wNpQGUKCh1TXbAB/O7PaYKebGN982YKyrKlb/G
sbojeZJO1SWHhuiOH/IbpUZQU19DV+G82nky6Z8vrsW8sxotExBPo1R1TGAiFRh0I2BU43y71Ux8
cZ7M3ZTG4l+FWxVDg6pTHFF4u5UP+Qs4Sm3QqnznyOOEEpkJJYrSh2FBbSU/0aFp9Ug+tXeSnWGh
OcJrozsMvT1+zvz/gX+LZ6ZsSNFVNSE0g0xeupf+kc6BjagwAjq6dLgzFdQmPrxjF+fKhBVBzwYJ
Y2DUJ6Iv6s/qgU6MGJ5xX/S2cKyd/26m7KTMNKvGJHYQqX4efckX7JJSVj3Tsf70y+xRlBmea6xr
aRqYahAtS2OR0crCiiSzwdcsrNIWxNQOuU/jdUd4F8EYaFkaQtW3SNjk9kHTDmPyGE9PHKPkyWCM
spnTcSA91IhPgyfYACGlBf7OH9zSHjFzQ4EseW/SVUewLNHSFQXjweyOgmxlglDTWf6gjhzdeK0i
zQu1ryQMvQFYaO0gO9tarir5LpBtPg+qFVdNg4Ns6tbAcnvzArqxFFMvMW8te72+thDFdIP0UkPr
l85c0nWPGt0SaoO5Xdzx+cxW84SFKObuGaqwMzW6l1Cnk0PUzJ6ExG6DG3009tvnx9WKuXrE0BCz
ik6iqYBgEc+xn8BEmkP3yC8eUIP7ED0WWlG/W0T/kUiDEdDZWFO9IcodZqydWkQ+CaBDI804d8Bq
6r4Qxlw1phxUv6a4Uf92M1P8KZMG1OxC+2OIMKrToRylNuZbaADVkXOkq7fPQjTj3FOUDQWhIav6
GT7QFRrBMTztPrjFdhveRn8UrhbiGD830yFLCC13CXrvjWbpisaPbY3W3yILEcwlQ6zAaEe6Pqzc
BpjHTN3kLB+TvSTaNe4byt6Te8AzbGwTV1zqNLyPuZ4gLX4Ac/HIVZJOGXUISkpPGWawoXdXgbWX
AEfCOhSexslUts3HYBvNhhFGGA+CW5jlbLcNMP3FW0F/luSvgzHZBJoXEhdgfNtwDLbfLBna3Jo1
dZCzviuf6CaidtHuKRMExuN9nuGs9lBkUdYUGdBB+I+xnELKcqKWSKiDs3mcMUxHwMpUXJTcjvaY
5XMTRwLwWYJCWInlL0yEoo45ue0uDm35xvrEa5muxYflz2GszGx6SRxbHQGWPA9B4Agq0G8MZZdW
6CENh22bXrvkZVGzdBNMPZLKVjJBydzPZoHbMYlzvzFeUCT/g6tJFi0VBURNtgyLiax5IClhYJkI
A8Yge4lYmwCNNww/mbLB21ZmNYovZTGhNcgCrQpGbGHNxTza2mzc11l0V6miOze9F1aAaLBGbCYp
2HSTvU4CJdP2L7gWt9ngvvwFTLztozgu2ggfbzqC0cxyZ20vlO50aT4Df/QMmmTM3ryFn0zQDoy2
pGIUzcliu0/s7jH+zJuCX/24AGE2dFnE3hs7yR2nYquGI47eFDqvM4ujUQW87U+q0AeFsZEmKwa+
rsSSqKRBV6pRXxm+FmJqkRbAitEG5W7sqbZwHrDNO5h26Bq8oclV3RZymU9dKli5k4zG8MfYrB2x
CJ5NaRr87c+5WjoFeK0GNAARfBvsWzsriiLsBhhUeqgPjd1gZArETXuC9KAFF04BEnHKOdI+82Yl
V++apWQm95nrWprL2EIt6I3ObVByvPoUA4I9OPS25gn3gW/sjJf8op7iI6/qtjqjLlvAVIDp4EJj
w0KczIo0NCEoquIMT9OwOIK3xutnwMm2IASywp99on8epg7cfGnd2JLWfZ6y9Ov28a/ZliJaomqo
liqr7OammKRJN474FbKY231+b2EP3ko4qG48IUyaYoamElQxhMQ6Njcb2VbmW7PhAemvdh2WujCX
TEhanHINMTW6ceGX9iSDJAv0dG6xkz81rgiLGp3wjkLC52dsgP3JKMJSPnOrJJVZDWoA+RnJXDIf
ypZHWMU7SCY5AX1MOcQDJFRDsQvk3aQhqkWDu20Ta36/0INFG0kIKeKASunbSjpOqhw5atiY/80o
PhBLGHFBgAQHy4uPcgQEEOxaJj0vdq4lOktdGB9PjUqN1RxzR/GBTksoN8luPIqYyqKAp4FTco5u
LbFYimNuYimNor5QoZSSSYPXlcVZVLtdqmWPba8/DGHDgXPlGATLHQF/znLdwKey5NaRAZvZafaU
c9rNaxnqUin6IxavKUkxillNYnqG7UG6MmpR/H8ePMbaU3QphokSWg1QtVnH2bXmdyJcxh4FtIbY
mvVj27x5ccJg4kQlisNERggS9iU4BdAKfSoP/YGyvwEJBGw3FKhIPSg0AwWGFi/5XO0wLRVl4sRc
yUYUpHQWzq1eZIe+cgrgANAsePLJXn/l40DyzpYJHDlpC0GZoHJGknw3ZSE5GGE57aYOFD9jGSn+
9hlzTIaljOiazFSaCiZDSdgAt4qlSswFc+HIVi9RRdIsyVJVyZLZd0w4pGpcJilSI8BbhjfDjgD/
zDpjgZNuyXAi1nWRi03EltKYYEJ0a+qSJsGH8wFBMGl2+FB5+o4c9J3ky97wMp4M9D+SZ9RgMfFd
XtQ31cdi7slwBhTDGr83XDoLiFWaP4k7i3Ng4k6KfWu6ymj4QZjdjLJ1M4TkMR+RkhqGV84RR9zq
DbEQR/98ERHMRklStIENvywE0Zb6iDhaOjrbNrQa2xZCmLCTz7KayyG+baC3u0B9QBffncz7bSGr
/avlN2WiTgeCiCQkmYHpvtHtaP5JM08VA4vFHZYh+XiEvLNjog+A6BNDD+AaVTvWNmCJj3rWP29r
xTs6JsKkgCG2BAkyojFyG/I9C8PdWKn2tpTV+Znl2TFRpQk0SROpKqOvH0t4OS35AseEy0Cz+upc
SGIHWyfRHLVZQsjMT/VBsiPQktGK6HTiV0Q53+f6Uxa2nSVz3gMNm9p2ehtl5GthKN72wXE+Dzuz
GohjWbQiRBgotmrTd7NsnLE//DchTEgohErWeh0fhwDx2CZF5aRdeok0ixMVecowsSAM0iCtTSij
lj+q7rYLnqXkD0pkimThdahKQLJhWdXkoZCTscghYkcJiCil5/+SgKwmb+9i2LwX+EtBbxGIqequ
s/O5BdCemN3HTehGsyg7hcnb8bp2/j/cKJqCRz3AkCWZHQtTY33KlLinmlGEFXI760fwiIqDk/0I
TnRbKb6PE0+c3bo/KN+3LWQ1EQFPqaIolgFgHZHx30IfxGjQZ5qI/Bolzp7p5EeL23pA6lMQ23J5
ixmrrrwQyrryrBUN0XLRuA4sUZYR8hhgo7ZwI5/XBF5z5aUopo9iJGqvxAT6hWl6p/QC0GYH85lz
iNSP2E+ogYRLtTBWYorXT7yIFzVSnSozFLxjsP1BzVPAWn10agobyxD7wJketgWu+dtSHhPbhTZs
iATYIp+Y5CVSEsttBPRtxrj7gwCCEQgT8yq6oRps2UmUTWFocxU5nApUPLVzSHYEzRrnElnLTJdS
mPChibE61hOkRMFjXwK+zbyMEbEVw3K3z201V9QAUaUB0UlSPoA1kkCRslLV6DOmdymeU/uqXFov
Ba9N4PWf/qM0JlcE9mRvIJb9ilmJBxBu0SYvoh86op0+gzZ0W95qhR0gSVQzFJU+DJh2wyz2BilQ
/HhLD+233hW9+RAD9jtyAnf6gU4G8N41DIJTWNvakf3CL07CDixNIWB1efnompEufg07bdomfa4o
FX5NFclHKR9x0ymSnZKCczOstmuWglgX70dzJBPSt/gg/xwuMV5REZLt6jQCcrA981uLPM2Y75qM
kUXJBuHuXeh3AM1oInGntbw6O08Mc3uPeW8OIuIKYMAmxwI9nVj1TjrwvG91L355foz7KZqVT6EB
dbTHWsb6Eqh1HukRdu7U28OB7g0A3guL47xX8JrfLwXTA1iETbkO6qyuIHiazWM3vNZNbKch6MMG
jifyTpJJ8Kd6qmsrgimKkuY1aDfJwi4CjNq2//GkMFl9P2ZGg2YHCj+z4qpDiN246CY0f2xLWY1h
y1Njgn/X5bVRGn+9VooHXJ4oVKi3Fvw4JPafwNQspTH5QZpFajdkeIHJ3YNIQvtgjpYtCN+3leJY
wof5z7kExsYMneQ0981edsLicdKMHYD9vG1JqwnPQiGdiRaproDJdoItUDCc6CG6qZzMoVsMzakB
x2TshS4P+4Y6EJseLEUy8SIUpaIpIth5Y4BYY4w9Reetg/BEMLEiB6V40JQQIdRxancGYFkmkct+
Rz/2liJMpIjLkrSySk0PiwpfjG/NZbqI53mvu1oJnBu69m0d1X0FTNL4yLtPeCpS91tEizAzm1hO
IZyguurKwtA7jVnv/qN5MKHCDK0W6AH0W3mSb6GSg9HryqbwYy2d/dxHt41oc0Gk1xLIpYUwoQMU
Y5qSIn74JLKbl3CP1fZX4DoOKERWT5UfPXJbT7xPyUSRxtDQj07hBj1WeUSvPTUP4V6c7ew+A7Sj
cUxqtznF+/peBlFMa/PgmTixkn3ODU2dKOKMYwbS5yvqLyfDskI7LooD53tS39owWfZB1zckV7sY
JxsfyifKJFB6wS3QHK/MyjzcurXX4+Izsv2MsJfzrqLGE1OI1wg+qPzoyOdCOo3ACOFoxrEZliMb
M+SjHGgQlryQuwg7tu0+8LFwji2Fdhf6vC+2+mhbKseEmKqJGg1LGKj0lMJrDgjOya1M0ZbVSz90
NtoQe1U7Tm3jZuHnbVV5x8qEnXzOlM5oYKvtfEOQbvXNGftwdivfCxEXQUPkGAwTZtpS0YdGx4Un
xpkrRdeNFifPAxsTeU45GY7RfUuMzI17Xr63OtWwPGEm9sRNqwtDgxNWdymoTIG4dFBDB8P7udtc
KH1P5PTenHvVnVYBcYZ49UN57M98WldOqGW7I0kUCWpBE7NC+hwXd/r4sv1BeZcwy53dJjrJLOr+
DZjL+rvkvkPV3nKCx8GN981tiWVCHgATDWhbgYBJZGbLMNJyxneVSHrQy8keoos1PSbBbWe1QGLm
vcY4Z8i2P4A+J8dgh4B75uYnEqleH5Vft4+RE8NZTDSrLMxZkOEX8QFotVc8yfKCgSnOnciJ1SxD
9hDGGvCkcHJ1jE3PNN8rqSzbFvAKt9XhnRgTYMo075VSgBxVeB0soHNL/zGFYNmvx6Ceh76BBMHU
gf9vddji6nk0ijw3Zie6RywCgtLgmmH2IGWXvfpElywsz7qhex1X0EUfqO1OfiE35bHeWe7E+WSr
RUVdUlEDkHTN+LBuFIYZyCHEkpb1Zl9RwXkEKl+3xe2XPA2+6I9HUB+iP8azld94NgC6NUmxNM2k
sXyRpUWA7ysqTJxT7hcLdNRUc9A6ArK5AijiF8mj1L4Zp/68/nx4F8okM0KloZYO7CXfLFo3QS5q
BHhJRuKpMn7+iY2+S2KiiCnORWM0mMMSgSMcA1RpAKbFtgiOMuyQuVWrRdE0UEaoc8vW88GOB+IK
s/wGXoXO3xa27nP/6MNimiVjIJRyAX1KI3pVrfHJGJKao9Bqj0iX3oXQHG1hEwNGbVMlghChKXwT
ZT75LLYYayKuosTOWBw0gGsLPIgKnmpMOBm0NNcaCVKjABxjCQkumFwj7vb5rd8q76rRH7FQrZgn
XYoFmpqY092Uli/TLLihitmxLr9MhaC7ecobMFmPx+8ymQwlFPRxJHQWsJgNyxG6/rGwgtPYBbxh
Jp4gaqkL5eIC6d4YwxLjssccRJYCHKO8n6P0y/Yhrt9j7woxMUOS67waB8ixOkPxgWP0ilnLY0ew
2TtoezNLO0eeq0Nryhzr/03p8F0yEzjMKSgMKcRRKreSP0UO2i9IQ3SbUkaRPZYXubC/PKtkAshk
ld0oxTAYsyJnsceAfswN/rSE8THV+VsrnR0nr8poCuZfMTjYldjh7fEqUFB0jlzeq2A1WOF6kSWA
8yPgs06W5I3VRZgPNWSU0avaHtsvIposIfm0bSOrk5oUi+xvSYyntaqOyhepacoYP8lfKpATY3nk
nqbFqju9Ycvvu4ZH3fCafeXPVqwbykI643MaScRK12AogxNdlNlvv0cYKjSwbmd0J0wIuSlWwrc1
plb/4SsuRDLep01aNKpXN28Suxa/ldqnwDwp7Zeo4g2Pr9/aC1mMB6pSHEo5qoqYoRk82jUosS0J
3FDqC+ARvBsSJ3d4pcXVuYvlJ2W8jyhmZOoqDhVr9r0NcAgA7NGys9jbV7Ash1eIWw00CzUZ5yMl
+vgjWJOvGKzVrt5TBFYRG+3bX44jhq1mapFRB5ibpHm5eVRe2z0wIG7iIw+mgON7bCUzGDRjslAM
9qUanDUiqphybmfRJcYk5bZCq0Hr/dxYykczDf66wK0OtO3D3O2RYL5sy1i9bBYymEgihYZUmBq0
KeebTolt0zimLSeI8GQwMWRuRzFOQ0SryBxO6KzcBtbsFaK631ZlvVSy0IWJFoMpNUpBDfsX1jlx
onuKdC55yS034V6tVyxkMWGiycRALzqcm3jEaMwttenhgDUlfhWbJ4kJEnmcKVpEr2lgK7k15tW/
q1/ohUkfNMJueBq9wgnvZ5cyjeGnuJHd3oxYLQeQtGTPQL6rMU8/BFjbmp+z2xCkH3Z5Ts/E450J
7zMzcSUbylzLCI6/qktfi+RXpcu8ohY41sTzPyaaZGashS29EyI0LarwUZUxX5PfTFPEcT9OPGFr
mEKgEytqYbZXOBI/2VEMUpmPAL6aN7ybElu+zJRMIMp8NaX+0NwTv7eTQ3cYn3OH1/rjfCK2eBmi
54idB6hkNfvCqO00e8Q2BOfc1h8eC4WYmJIP6qT0BY2Q2VMiRr5qTXY5/zDluyy5iOrPts1dKeB4
P+9rMUEmA1YzBsiu0R+dRnyt2msO/Bk1TnpgMDFGCpOyi0QaY3rdlfviMifloW3V3J61aR8FAm8W
cxU3ZXFdG0ykGeuqkFWTSgTvdv00fq+/5yDbMy6NG94JKHYf6tAJQptnK7zshC1HBu2QY6UKgQep
3930U37RTvLoJPeUs1H0CXpRAG/nUsavHrCCFUELLHig92TCXWnV4URSzGX1g3maQEJlZ2GpuwPJ
vglGd2dU8fP2tbEu0LRE0TIxocKu8M19Nxktvc9hQudC6XaBjiK3NhxJph2zpuSEr3XvUN7lMYZa
FoNRRhnklUFXeIo0geYsNGJbJHoFisxucKxKk26EPixtokeNg5IP79vydGasuJNAC9JpLe6UJHtD
s+a2NIJzb86j0yTN51RND9tnvJrJqJgSh9qgqWPxsQEJDGREa8DzKwq8wfjScIEkeRKYy8cIABIQ
xhPMRr6TUAiIgx//TQUafxav8sbKZ9KXI27YSXOxU+eUPBLg1Qj2zyHBHv8tQcnq2ShgjMhfFb/b
0ZneChGMB0SzfVIWO7ivFEM4JjK+BWCR7DaVXGA4/skbaqEJU3nSx2YiOaoKftWr4AMVs0sEPksn
HDq/ngtPrAlHIE8n5sYRY73ulAE6kSBBWWbapQrmSLcNgFrQh4fhQin6GxYGULck0uuWDoz2tGea
ZH5iTJdeMh8Nq3QiST7q7R/V5hcyGT8VkyRQwgRGBxSTwDX1MHXCaeY4J/1LthRjLpgknsjczTi8
Zu4qJ9LB1FM1vZOZJadevP7yXKjDxHZl0s2gqmDhw3F+wxsNHLXi3XhvnemGyrCfeV1FnmZMUNCV
WUQVEvKKTPIK8r1WpiNItXfbhrGakC60YiJDUmPzXEhxfklffMfczm1Ags8NpeIIMy6RKsfS2Rle
UnRiLlNLx9pNYddAxdo3u2gXHax7bQIIMQUE5fVvOMd4fXctLN/MSyJoA46xGqanOMPKgSJ/rTrh
6/Y5rld73g+SHc6Xw0pWzAzWPjjlSXuU3uYe0KDx/5F2Xcty28r2i1jFHF4ZhhN3mNlJemFJWxID
mDP59XdhfI+HhqjBKZ8H22W7Sj0AGwvdje61NpljHivU/Ue34Kt+8hbHQIeZSdUchjjWoi9cTPSC
15WXveqgnSBP+nba6d+NJx6UrF6/i4UyUAIJ41bpKyzUCjRQrErHJEZnaN65g1W/q7LxzNlYnj26
B4sP2PddPROBOs1l3ohv5cbGvN05eFEv6Zvk7DWnuDTvvB53nqcysNIIQJEmhdeYxWSr5deu5QxH
8gwwaDK0SUAMeiMHRVnaRau4wRS/craO5x4MhJhmpIL3C6uY9uRBAOYfhp/Fqd7W3uipkV01rv5e
/uSl0rylMZBST0WQjhKWhv5JPKJo6Rfw92w5S6Oe/Rvua5DahdguGs2vM3cLr5gry7QK2s7eX1lB
mhOuNXXXgN0z2wiIPfc84qhVN1wYZNy+L7pYwTMDIm1dtDNCbD3dzyOoNQcdavec+dxVVF4YY3y+
VOp0Bq8LRWV05kF+L61aOzFQ8BRy7/5O8kwxnl6rjRiQUkJFYn7UtQepDeyqfgwAWfftrAaIiyUx
Dq91gpKKEvZPziJHyDHdHJj2LDWuIvsGFGeib43xct8kb2mM+xtJ2+pmiqUR8ST3L1KiODLtghl+
3rezjv2LtTEejx7KVKoCrK3xtM8J7AGJaz71+94LoBub7/kSOpyVqUy0DWIIwxBlGLQQmUak9nTx
kwjvXU18ztI450yl9Z/FOQPTnJKEIixRxXrtiL5Np8AjSukVO3NbQlbZ5Rjk+InKhN9FJeVlWOOj
yRiODQ8amtQGtIsGT/lW3Ihu8Zj/bCEFjE4IPocvb1uZ6zQWS6KO5nWxkO6GRJj5pYSQXnhqXNNW
cNEkzzkXLjnAorLAMo5tPLYwKvUIxmM7G09Vf4HynB2a0+7+7sqr5bqbp7IS5WX9nyMxPGdvaKA/
Uwqn2Fcl8GQZmd0bdu1BMBDk8/IW5HsnRLVJwvvE9BPewW6VgZyiqdNyoiue/HI378I9SJmPoPmH
jj1/hH29932xZAZ4BiEyYiLA2rDPX8g23FtO4wafaDdG2zbvlljPEjQL4keox+AZlTkvgWnMKS4t
WncNQQxT+AqYUkHOhdL3Vt5i4IrH2PsH8LlZZA6MrplzIVewSGlgqytfeuYk79ZzYBcgfg430hPH
idY99maROSbRZKZ1pSGswPUO2anJtpDnm163r94EG2VtOjHkqU8q2MSFnxV4fVs7TTGwaos4tvwI
X1kNcxZ7zpygOC7NkgS4LaniPCa0MJWYf7QfVWpX2+SY7ywQcgauftTd0lP2BPORtRd7AkBMOTeu
5ScH+mYfu/+N2Bm1/buv3/aKuclrEppSJ+C3TXK4V4bwmEkq71CvY/TNBnOestiqiaHgeyBzS+3A
x8JFXwYv4xH/OmM/qMxDLLndR/hiIduqNczBZvAMni4n1/uZs5YSuZzrCb/kyt/gpo/mj3in2/mZ
EiAHTsWj3bsqSNzbXuaKDwj4ZsKQQokzb6Ag5Wmbxs+cvPQsYk9fenTQqYkt+eKmgJCu9ZSBBHBw
NMy8nHmN3DwvZIKAMEwMqSrxU8KwtqPsWGLzTYlDTMNxJzaD7pp6UMcORjKNvJrdeBKShCNvcSWs
vbOnbMasDmAamCmgiPvwrfhWu/Je/qU9hroNYVB0MJQv1wBnB/5Uy84fgsfpiGbYTSfb875/oxQ5
/PE5Hsqx6bVipenQ0xCr34AH8JexHbeaZ5xmB7Bqt6fwkYvk61fl36fq6uuLyMeQSzBfWfRUneoX
dMqeaq94KVwRQtdcW+uBx80Wg2DjpGekEGFLxY0IZSRwIozoAQCR2HP1Qs+OtUv8gUfnyMHx6xvK
YoUyqvR/HR4ZLE1a+jzNulcYgmt2l1waOPH/1W3uuRWDUgT6QrV4jcZT/Ws69u4wlZI9FmDTb6Pe
rmS8BncofFbNcIqzeJfk0/v9i4uCwb1fwKCTEtRDExP40DBmdinAn3XZzZtq2ymP8fDexDx44p1W
Bp3wXEkyjTptjm5GW2ugsBUJnH39Q0h38x0Gd6Q5ncopg5F4ggSz7CS7CXT687HzBSrD/ICk52Xc
z376Nh3N78NW4lw/Buf6uXZhLdwokeOJdAacl/SvRX8Uu+0Q7svo2Bo7fXTy0NdzDwp/xoTuVK8x
bWLYweQFozPlR9141QmyJfPXNH6fY9EeSY9RtE1CfKJAVd4tKs8Sf7XgVH3vjK2Vbk3KrmDXxm42
tvV0mLJDKHgD/nvn1dZGQe+f8DXrd1J7KMaLMhwHtQIMYxwr+Swlr7JUR5BLp8kfA3LsyU+NHBSM
NIeTI+hPBWKD2ieyrf0U+ndoP+XV16p7VefvlsnJ8OlXueOL16+62LS4xOy8YNKbMoGmT/ihyg9k
7O25AUFbdRmiA0YZnfvuv95kfouTWNkpMtXBECSIRWjH1uwSz0SfMORBIkiiSmBL1PBFMLw7egR/
Ubmv4Kyf1dqZee3Kq1elLlsamE0taFswLisLeVqnsYyDGD1rknxQwDQy5bN/f72rW3yzwrZApBD0
kucQViK0VDW+CTUGC53z/6rctTDDRPx1mOATCkhY07GqnUSyvKFVeDu23py/sMJE+dHcNEFOsJi5
s1vX+KAi5Jkv75IIAl6zg9q5n/oFuOZ5LYW8XWSC/bo2eqGcsLy/SFTa7YDgEXrynI+1HjouFshc
gXIr5Ik1YoGNR5WytQPEF6jwHOUd0LdlxU+cVi/dhUUmNB/J2M5SBIudY/rpU7WnkxYpVNYth/Zd
1SfyibyAcwhX76CFUeYWFAxo+UkVtjO2cjckc2SPk3VsonJfZoELX7KjOvl1/yCsXkMLm8y9pwa6
PA3UQ8c+34/5U2p2nGr2eni2MMHcdIUOrmihwV7WruiIHnbyUgF3XTDN+spretK+cGMm6vG/IejC
JAMill423VDDJO2YpKpDMXrKApRprpWL/+2zsZNZkKy2mpoiVt2e1ARV315z4gIUgNK+THtPNQPe
jtJzdWd57KAWyROVhODRxY6avuJme4B1i+oMLUTlz5jaFzb3veTKHHvPIgMxDabpBaWBReOx+qZ6
074G4cnsggv1q3FGQIoxRogyCLtma7mRh+wRLPxox+PSxXNuB5NBHK0FpWNUYK+V8T02DTe3jkHE
C0c5Z4Id68oaK4LyIxYrVAke9otGt3Vd/3l/SznYyU51DUkpiy29gSz5GE0/BVW0VXKQiI7+i8mp
8y+hyZObWO/QuR0LkwGYUB3juKELE/eyA/rfrbrLdjKS32Z7f3GrDMz6whILK5JAFJWeiVTcJLFl
j/L3hlgnPLceZfWb1e0tS3BTM7bN4CuJy1+t/FJiUEisW0cwxi16au0ilzgHdT3NWPwqBoliq5Ha
rMOvahANdw/xXnqYQVsD2u+txYnhOFjOaol0mA+dwc6FGM4Ab2RX+doY2GP9lJbnXvwKpkNO4Y1u
6J0Dyk55CRhoMSr6aeMosavskLbOPH7vm69W9Hb/21InuWeJiWnQRCYN/QxLfZjvdGXcTSNkwfMx
/iKPwsd9W5xdtBjYUYNeyjH4itspnJ/0sAARZtXuTGhj2HqkmXbVgnDIangPDRwAYDvnjDANipGe
TU0kfqhGOd7Zgsv9pfG2kYlpcrUZ9MnCNk5x5HdT4kpidmilAePuyea+Kd4uMsGM1SZhEFBTWvUc
hcc2qWxSoxFAM3c9MV15+Lxvj3f6Lbr2RQIjVlEqGtRF0qPuj64ApDFCu9pXvoWRdyfcaXvFK/0Y
NNrv8r+pgt3OONuRN2ijkQs0rx6HJ7E/ZOCb4KyOPqD9dgAMRdZFg2oGXHPexer6Up3HCioFG6nM
nEHuH3rxLAyCXQUbq96HKRSCn1Uhe7lvdj1DsxTT0DVot0GO+5+bis6lrMmoU4p72hojXEPh5lVK
nPT7DG57A+EwCl4HvXCFlyDD6yL04X1eh8d68+ziZzBHcph6KECM2F9KaDLvRI945Of0pPgmyOny
PclBGcQrI6ze+gubzK0fm3KsEkWBA0tHdTjl0nPPy7lXj/zCBHMcTdQXQjOlR17L9+jO3UxN/+P+
F1xPYxY2mHNolNEkY+4W76WoU85u44f70O8xEkWzGFAV7v5He8wxhFxdNAW0LQEE3k7goyHyMXNi
BxM37rTjp2mrEc1iecydL8dD3hW0hEbHClLoqZKd5CV73jQU70tRtFscvyxrSdjRbJdo5CxpKXFC
EPR59/eOe9rYDCIQo6EzAWE0VFDf8JqFKtBH801y60fUpHbmUXsen2MUQ4LC7p7yZ/l7euIlhOup
021L2Vt9FrQCjFn4FeIz+Ta6iptfoktrk2M02wpa4sIN76VivZiwMMnATFJrUpsq2F75a/g2OcmP
6SH2rLP6ou/mff5tAqFG/yq4XMoi+uf+hqoLuwyulPGgRjF9rcmPskN50wunPmQ7Hco9PNLt1at3
YYqBk1Lq0koFg+omF/uzEUh+2QvbHvQ3DgpSPBne9WeohTUGWUKxDPsOTRmb+Bfelsib9Bk8B3v6
/BuezKO+C/3uw3jOD9JzdJ6O0JHwIz944PZX0v27t78M+DR5VarVgEXXH/mR6nq1W+u1cwXoIvHT
tPUIYLFoBnqEKp6FDCz/m+yX8QnGikuM6c/8IDzoL2ppK36J60n9ridOMtrWy/2zu57mLIwzQJTP
FQbZE5waOi7X7iqfFqYkdC3wClOce8lioKizKtJKlHdWa0u7ky9j/SPh8g7wblyLgSK8vFSqPmA5
/WfzK/pBRc9pO4aj7LVfmj9CQBY1a05H82o68fcW/qYgBrLYtAUxKB64FLHxurD41smqX+XdFy2d
fVlMeWRF97fyd/WwpAzbgL5U5OnRqN97AzJeOe8QrDOaLpbFgIySEMjI06zM2or7ajuguKeCw6sT
7HCPHGZbFPbPeG89NKA0ScHNljgtFHP1s2LjVz3xylS8NTM4BFgIswR1cFAIfWvEgy7sw2LLOQur
sf9ixQz6WLHciBN9sI3f6CR2Cv25YE9lwKcEIvLaPtnOJ2hpbsiGdzjWm2sWphnEGcHmQqYEy8sJ
8l5Be+mErHaktHpLZNltJXO0w0l7nEfMo8+YApjL+iLlMycRXx8zW/wMBoqasRYgRwkoogFrFtrE
y/z8XXjV9uom94hrPBmXiMsuyLm6DZEBocrKWrkOYXZw6INK6s7b7BXNLjYl1hQP/N5rrkUGjSo1
HMSOBgv9pjGdSHb76ztffhBDT/2cXOVNfucWeqiP/vlaMVi+b1nu9aGnnQ0tirtURyxx+61xjWkV
L/d5PIPrtA23r3nF/kX0F89GXEL2EpXdI3nod+kP2auccK8/7cyX2nso7dwzUvwN5BSX7DvnMN0P
HAy2+wGx+6CnAxb7VwpG0FQvbanudA/9n/kvGcnTyHvF5R0ktr+hN00SJw3MCtviQTtQUoMJz1UJ
cD90eQkeB5TY1oZS76A1OsFYWoEhOPypF6Id1qPN2UqO31ydefEd1Taw6p6Ge5QvcoRAOTpH/fTQ
ICC58s4KHBhYfwpfOA6DRhhx64KCAmHwqvuzCwq818Iu3cYrj/FWOlApUEuzoTfsSeiTguAEFw95
O8sAEebi8qFtr4gg77u3CXK1YOXbyo+6LTnFJsshuMe7Yu7nZMY12l9s89QnlRAqWDV9oWuwxTW6
cfhrW8/JDDCgI2w2RVZzQJbwbg4Zb4Cd8mxKv4z++b67rG/d338+y/2dghx7HAMwumfRaDdNZ2cB
gHTKnPtm1nfrZobJfaYwB684BReawSqH2L+GjQeeJ/BWw0QhRj9EaZcYgJEARZqwcoVxtqOAy5O1
Dle35TDxBWiJJWMsKNv+p3WMjuoeM0dusAMRbAuKcRCx0Mgx57Ki8JbHhBy1WokRdAGRQUp7M30o
gv04cfzhD3fdbWn0Nyz8OkcBEFcuvpR2yR4kF11BXubM59EpdsML8hlurPaHMOJmkTm9shrXikLg
4vUHVJpqaMbQ0ld20kvbILYEhl2nttVDwm97/0PUejPNhBIgGwdRcoMNFaCe0dkEeHF94SfSZnTi
l8EPwMYXetqD9RWinQ7Uf87DQdr1Hsov3vQeutn7/XPyhxvp9ouYUKOQ5VJSUgple31f7SGx4LTQ
DRX81s+5VRCZ58dMAhSH3dBXIXQPol33y9yrHhhdwO85+FaDdmLl/KR5IPlxe386FHh3hP6Anz+X
py2PVfwPBby/l80S8ZjKpEqmgB9SeaJTv5SbzG/t7Gj5sl378YYH3hxUZQl5ylbtOi3Fd2/qn/Xw
mlmcU8TZV5aGZ9SDWh46LKfTw/2s5LNtiIkzS+PFkuMdx2U4qKAzYISHBgMzczg/YuSYKEh6kI94
VTJ7Npzyl4gXQq+HFrY+ucG3+5b/EDLevhqDR1ajSmpUYZn9By27Gge0UdLi62t3ouVQ/XFwxzfp
VO7Jo/nAS8B435ABqqAVZcPoseyyeRagGWyYPJjnbSwDTLWSJKJh4iyCZtwm3Ql8wkJ2vr+HvFWw
CDSooiamWIVqeWnxWcS8J/c/lB1vH4lBFHhhHnUUXqn6nQgBQ+MAzs3yXdxZX6uj4qnfc8c6WpeC
E9NzvYMBl1mcCiXo4R3jh2WryPfRK/gCctON5VRu/S3CPxt3djBdtOFLPfPuMbYPTYdQblLTjTUu
OjTpU1zQ5u6TxCjRa1RT1uetl/MlWU6eWh/jKc7gLVn901Rj25o/7rsKJ4ZimXhyQRTLCh2MmCul
EWd8+u9Kb38o8v3tMOwrnBj3RtPSS5FKdpcbtEZuC7ScIJ/nIBfnfLF6qGVk6kFKH5+MGGLZkRg0
jlpJqa8UCu+hlhdksCQ8wSCXwhhh8xrP9KVLsot+UJWd7KR+0U7Jm/kRHER+Dk/jzd9z+NtWMggS
YKRUzkYcARRjoDk5b8FdgHCGirT8F/3sPA9ksGRo1LoHzTQNpOTJTlDPJKgNk97DJNQuiO3wM9rL
oX3fK7kHjcGXsWmhBGVijekxPJPtZj5YjvxY7L5cSR4PvA6C9VYT67anDKxoZkSlLeA1sk85M8dt
v6dhAs3Y/8cwge0/G9AtGLUBnKZtPzDKKgovnL1bz9X/Xgv78lyL/7lh+o2yac7tJcHclv4yw0fa
54w4gXffIMdDWIJwCHSGipxhQfP8VIQt6Jg4oM850mwXmaCOWm1owA6xMcF6C6w1g002/aux5psP
sH1kRJWKrgERFGTo2x3Z01cI+kDPrcHRE3Pn/LKtZEYwkmygV1hytB7Ds77XHdThNsY532L+/GE4
FmhxKn0eVysPrdh2ski1yikBa+Rm/Ox+KZdyBxh2BIfKOUOEMv1GnoZHftMx7+Mx+JEQK4tDcEls
jOZDDd6E6bGVOHcYBQN2Q/HmYajgD5B0PHP8M7tMlN5MZhoYkxrDiZAW9JKM+L2MxzoNw8XioGIS
V+M45WoItLTKQJSBlKo3RBrue+peuvRu9tBQibWN5vXfDSc7moWdbsmF112x2ty5NMxglS6UJQar
YbjdJC/ScXqN9+O2+Un80svOdJ4LT79olJMc85D/VOx+I+w14gpPXKBZ66xZ/JBrrLbI6i2lNbSK
XrUQUpiK0FV70xbqs0W6o5V+Zp2+iYyLlkucqbbrcMOd780OXEhCriUdTTCtbefppoMoFCJOsd9A
PzP0ou+Gj85hdLMGjnrQN3SGjTepuxY1LVdOr+jFyqui72IU6uBxQehLqnGWyyGEAKMB4a/Jgaqv
01TpKzRaOCng6hleGmbSsnkWTbPU8e3NE9Xt+YuwOqvsGA1G3YYGAeb3/CdPPGM1k16apVfAYr2i
NEuZbFKXcwdP6G3pEJ50BL3JoT31Pj/qWIPIpT0KKgt7WSRPgVnBntXWthwaGLjyzfgzFN+CeeC4
0xpALW0x4RQIQpM+pA9OuqA+Q3y2tds89vQq3dy/JjkoJTMoNcKOKCX004UfSixvxwqgG2+rNrQl
4SFpedx69Hf/fkpQ4VCBi6rBXjNhOsy6QXBKWumhDS23Fn20sgpm7t9f19r1D5z72w6zf+EUm2Gs
4PqvQMU4dKeq4QQ0qznf0gKzc1OrdXWbowArtEP4FqKm7QSyNmEMjYROmBKQkNRz4lpVVR4zaHmb
oC80Et0ZrUJ2rTbt8Dddd8KSCDuSSLGdxCN565MRE25tGbmhVCheVaT64/+2M8wNMasBuv4x/LWZ
y5dWee36j/t//mpShbqpLosqnkQlln49NiUiSnDZjSGBzHRXJ6gYR1/r5tCmaPevvVL/Us6hw7G6
fmBuVhkwKJS4rhCPUdZ8dU8LQ7hxBJsSidRvVEEPWnAVn0yEQurv7nyzykCCMUPHV6W5VuFNDi0J
VSfj3NqUwrt97bb317ju0zdjjE8LdNqsEWGszrOfwNttk2tv902s9twsPx7r1dCojQjdRhBtPlKd
GJAdgCMlcnu7ONJScAqa3xRcBjxgWG2WW1pm/LIWSFJOASyr/lQ5zXk4JY8JRN68LHKrxB4d09Yc
spFO0bPh6qexc6xtgykV7uPlaq/M8pcwoUwm9apW0l8i+pODwVAnQR9iBR453W6OIcbPyaPKaThe
LYYvbLJV4UGLlHiiqWXxa/DQaLE3FThv7bUpevTEbcPL97gGpX9eZr3aG3JIa2UNytBUiSf0jLMK
sorUiwj/oKylf8v1MbFJbxVKkdMSZvhmQH+HssIIjvrS4XnYhTLcI7frkTrqnZPJlorNvullYYRB
sDGkYMzrj7QfEM3q+/lcexMK/VRBlt/Aun4vSCoI7FRRt0x2aAMPtDnY3Uy6sclT5/RuD5VqV9rG
vvIdOrLE0XyM3Oe2sCdutB8O3JWvhoG3H8D2e4J0Pw3zCheTC2njZrLJr/aooHOkPICy4qqyvK0+
uk2x6/3oXzXWQg5D0VVFUzG8wwBilkJjJtLBzSZ2w3NloDGvzD/vY9Tql12YYGBQg1qCpsYwUaKt
1TEi2YNG+EktUrzqKuFjbKnv9w2uJ1WgkRZFBfGkxY5yNDoZVEWExdaVNv2ufWxeIdRLq7o0oVFi
J3uMH9vXf9dHYSwMM5eaNiSVEmToxjHabmuUpod2Ymfmta2vXp2yKSu6IsqKwj4RyQGJhNKiXQ2J
jtcblNCEbyHC9/u7SD/LbwdSwfu9DKEcSKYwqNp0BE0heGWA2FIC/lS1cUe936dqWdi5wOtAXr0q
FU0SQZIkgruavcb6Og+QBaKqgCogSNwdbeSFOau7piCIVWUQb0JK8p8AiopPaYXQp9+0Hxom7Bt7
3MUgmpr3qrAZ3PkNhXcHdEzz5f42rrYCGwu7jPuLuWGqQoSbwrhUkzcr0BV7FNO91dsNelQ1PznL
vT1WjoH3sR+tB1YkyMoZZCtD4p3yX/Eubt4+MFttCoYx4mUHWVHQerV0TiN0wKg8DqJ177ntNhMd
qKWuqeZEY59Yc9Q3Yn7LXsL0X03BLzeXcdKhj5oosbCYAMMNCMlfZjdJoD872oKTQxHAhj5Y0SGT
hwyTy0VuuojfjogqWaYoWYZuspyTndTKIJOFS6k+OVsbmH3pfgoPKuhWm11ygALlU3Fpn2Muh+16
NLCwzABNFcS92BBYrsriJJi1DPeZnwcUOe00KT46FYWURuklp5HQ6TrNm8Yqn6YSYwv3vXs99lr8
EOZUKXFiTOmMg5vGdjyD0z/EM735pVNsDYyYF8Enn8TVDXviFfdXEWNhmDlWailZQ6hgB+Qps/Nw
cCaVoxi7Xq9QNVUC/EmazFK3Sa1RoQ8bF3OPR8J5l+Ptn05cmY8EWQNa6GufN+ayelUuLDJRVwp2
ii4qLDQH94YbBSDmkuHGih0IhzjjDSn8YX2mqckSJh80lnVDis26MuhQTRBr+9gSIE+baF8qA/Qe
ojaCjFPoN33QJXZPu5Qb7aNtqgqUBIphS23EiRLW01BNhlazJFkSSiX/xOc+UKaxb4EYqTn8UBrj
QSKDW2rqVuwNSGxWsR0kTWAbU70pk54zXa/Q8Pm3o7ywzuBVoZNOy+mBQs9c7GzNQ4w8hTJdic/W
RXRUJ+/swre8ERLlfvpIfD2yA8muduoWnJ4vKLXjkWdWeMdrNQxf/CwG3yIpquOMdoNQGgXZUdxq
tAO3tTsXWnpfyYX3hLUai2rQ+xRFXTd19oE1gGBCGNKGjTbLcEGNmILvgzw8DnoROZYBxiJb05vm
vctl2esErVN5K6Yu/tuHQBxq6dBWoPWaf7qBNqj1bKbXcLzemaqtfCfotzF82TUI0lguhq/iyMIe
e+SsoCw0sAqgFho8Dw/oK/ZqkN+ACwpjSPQtlPdywzNIP/miKtnUep9h7BDQPXydyI9QJs59TF7P
aBZLYi6HNp6UGccaT7ug9aEz/ylIRUoX0+F1BGpiW0SK5ckgwAtlT4cvyU6BHjOBO5PDWylzN8zz
1AdJRD/lpNhzeEJ7PMdbVmOZxUqZS0BJQ7MTaHUyRjU0z528be0+5lEo8NbBIJOiiihVCfRQDOPG
MKwfymxwJvl5C2HgJ6wzo85CmKjGZFdnsT32sdsW5/uewVsIgyY9+hhMATfaBidvo2aWXfU8manV
N3CUvP5zftmu3WSuMFJLzxMdgRDsxqaJLJo03GnLez/5gy0dWZ6IG0xl5xCESKhHrRBQdBehHjaA
Wyw9icbBTKF42zlS8musP/s288acN7l4zX5+h6m/TV9vs8UpzohZ6WoO08pj9/ZV2R0O/abc6c6M
ugGdh5gGpwGURN+zXbqdDiYiILd1Ro+S2nKnbta/6+3HMJhJwnGsCoSomyRQnVic3cl4vu856/55
s8CgZFj2YmVWsKAVj5a+j1Dmyrpf922sxyP6zQiDjJ3RV5EB90F3T2WP6Nkr8CCXopKYn2snsnlA
/Af3sVTdQNlHMQzmXEd47xWrnOLTMDxbc3IRyAx6M0lyoCBykiaMKMli8qF2pHYtIntQwnjnLHn1
vtVvP4E597ok9NUcYcm1O3mSG3vyYEdg9Xkff1iiTWXxjOfJ1QO7Dx05A8cHtFHd+7+BrvI3T0Z6
L4JfQKaR4D/vI9y1paSG+AlDUuSOFgwbva7dLhXf9HKGcK7IA+3177ywyKA2nDQzSR2ZGAMh5+wb
bT4yvHrCS6CCwj9f3pD+efdWyHznAtIK8ljF5iabH+Xcq9KnsqNqqJx7d/WMLJbFfEsxKOUh0AAJ
Q/+qV5E9pYZtlpN3/3OtnvWFFRbDDQMDvTKsjMbg9KPiNEnHmQPlmGAhfNImRVM6mCB99jUTta2c
8tShOJ9EYxBrjvWq0FU4XS+anqWfxNBXiJ1Lpn9/t9bz09t2aQxwqWIUFmMBX5uczhtmZ8AcRGmn
m8CtXGhN9k7TuM0l5D6PrIPLwjADZnpBwlBrYJhOIMo/UT4/G+DIL9y+cHhIxjnCGv2gi8uoCGRL
t0bYAtWyg9dNO6jQTqKCWqlH9zwn5lr3DghsoK6qi5Br+6expIbIqloANZWp2qT9D3nkxeSrvf8G
1fD4fxPMesROHYhGe8HMr9c3Om/Ymo6VIguDCiqxyx/Rl8CnLyBUENUSd4puy5femzEVHW94KdEf
4MoyDM2CqB7S038uuCbCLDYJvSa87g2lUMUFm6kXv2Q9GiWglfWvevsQRv5tkPHZWIrEYUKNdINt
3mB42TZHifMR1z3mZoL5iL2Wq2rZBsAqef42haori8QRC3AeaWTXi7xO71VzpgLZbXrRyuyoWJKp
CR44aFAoPZP5W1q8KdADTIvQbtKaA5Dr1f+bMRa+SDBBWyTC2ub0OoUL3djvIFIVnWJw2uslQ9ys
xFeTv0pfOHDDWSiLaynp8kwr8emmffKUfave2sKmHdGCNz/Utd0UdvwDUwf+cOA9EPIsM06Tj5pQ
E5o3B8EEGU2jOU9i6Fh955mRdEqElDdbuQrhi21mXKhW0jzMBSx1ANO68ZFtUWbdaMeEomuPNwli
W3hZJzvxaPjNU/Ks7fT38GJu5wYRMK9wtg63i1/DQIaiiYEYg0cJOW/vxtv0EvvFMbAxTeDrZ85H
XkXAhS0mYpIHNZRr9bpy0UE/ieRMI4pDlG5ScYYXCCmRyDa4te7V+GJhlgmbhhmZbmbBLH3VmmKn
8aNLgVYqyt2/GRAeY5h0QKnEvb/c1RB1YZY63uJyyRVBnycNOzvtzb20bQ8EhRE+a+5qszZGVv6D
ERoTPimKKdQQbqD+ZNj5C32CNTEgbGFXS7t5kt95E5k8B2YiKUWyJjTdASdMedqkRu03pDv06oPI
e3HhLY1tFqiTacg6i57N1xkds7hA8LTjfAYp6ElpfwK/PXz90rrtJvtGOPbK1OI6w5jXvneVTY4m
XdDNtUimZCpzC3EV576b/GGROtoG0fagoWT+Tz+ZwXkjG2Figh5/PMZ2+UizF8icjN7DNzSOujMH
a9cbOM2bQcZhGlNKe01C1EMf7Sl9EPrtdtLB8vJD5tdbOsCjb2Rb3A5bvD7Mj3wpmfUTefsFjAep
alOMVQkPyqrpMHfkxxxoJ3OSOQ8R6wW920qv/395BIUpqyUUVdCMoe/7y4Buqfpx3NLRV/JUIwIp
jnSuF00+D/z4h7fPbKPsXCVDrjWwnoAbfJISV54HXzc+RhK5Tf89yI+xfA7TfJvOGRgoWhedXbam
PVn511wSN72aQc8LlSDxUEvxZgyAjbm4u+9965D895e4rmGxQ1aZjdacwhciqXImKbJDwnG39U6r
xUdg7ruxkYH68TWgp8HnDI5045RjGrSCo6lotU/9GvI6ucNz9PWb/bY25mpT1UCCOhJyJaJM7gi2
mq48jxiiVInmK0nJgXt6an5LlhfLZC63NgEhHpZqQj1AdUEMYTdh7I7JvuguovklCSxOJMr7csyt
lqQ96ccC3hVkTyGCiI7Xx0AP4b0FMbhkxgqkiRosaNxQWuh++5fwPW9ibP02uX0lBo3SsgVZ+Yyk
2dLaX50Vhpj6DNBkEFfHQtUu9919/f138ZUY5IFEsCDFNXYtNtx6l0GERXehfV3b8ib1rB2PSIOz
uKtCzOJ4yVMY/JVgQtR0DyY+p6m3g664hlBxrhEOpF7f6RaWNIGgIiBSd8C8hSijNaGBupuZc7xu
/X4E+4apmIqkWGxf8xBA7KQe4RXJsdz9RY5koiRQHal8DB9EV70cSbimIbEDhSiTQyZCpeiljMsR
L582aaGkkLfefZ9Y9fOFCSYBaOMkncWCmPQFExnHX4NH4pYXaa9+oIUZBgaFTCeqJuAD1T0IAQMD
GAF98lzmwND/kXYdS24su/KLOqK92bajJ8fPSJuOkWvvfX/9S1DnaXhLFOuEzkIrRQxY1VUACkhk
Xk8nLuzQjl4chFbL43aUsGMFoIDLhkrBFpQNQDiKqQx51+94dY3rd+rCIuP5BsygmEuHlUVGfycG
Fpg6rC+aqu3SVvSjUdlFLTTMB8uftfEwp9F67BoO1pu3uYwzBIltZqkCFl0Z6zlL7aDZjPKX/3ZO
GH84RXUnNXTDhKRyuuIt1PehtldrnMn+TsGgvjFwQuf5dP/mgi92lvGNSwby3HnBsvptBgaNcqs9
ZpsYD0YClQ5gs7BQUBEOoyt5uTvz5zLpTN6yz3jLKMnaZOxhf/CJlqt1MAjqqa6xAmXUOlvxUuGr
3vJjuay3NDEo3GYTbmJVVnZdetCxsPv4Xameb3/Jq6H6wg7jVLShSXJDoQObS3Yp5fY4BtBm+dEJ
3zWjtpve/Duv+cuNKYyPkSdZ1MYMG4nSs9u/A44ALo7olQaHp2N0zyP+4lwHFl81tqWWRAI20tAT
IIhA99Ka61pXvNv7yLv5CuNrhlbKy4bOB1BEgDCpGE42NyNQgUCQbXmJAu+r0aIvHNtsFbmVgBnD
78VNHX2XURMKm+OiZm4/kfhHwJlMuj7pd3FMGKfSl7kpQT+LVgcRU7C1hUgXMK95KDFgcUxeBY+E
GXU8C2M3Ooy7+LVfR5/79V/pSRgXP4TxPEBfamlHL0RMDHhCbC9gACPj+UaCd0evyaW6PJEHjPvO
Se7HXYi3zZS4XPQ+72AxDmnMEftVCmJlZpfHdB3fVzvU56FnYf3onGgb/RtGm6uDjhfLZ7yQNukQ
6qvPy282NKtb3Q0desSCM6JQ6ebflPfGqQ6Bo3vGqTnwzh3vlLMawQ16UnpZnU/5uTPvlN8Fb3As
aHjMr7w5YU7Cw8J4LKBcJKuBsSiMvoeqsC6GioOZ4LhZVhhYMcfRLChDECqIAhiWm08YgtGhAMbV
kOAEEJVJesQ6s/RJgSkSPf4pqRr5KoQskY68iOu/qzB+HBVWAnjMJD2s6VNh7PY07YXai04YvzhJ
W2sBlBW4r4Qr93J9KvTCKOuYEqGvixmOaYKCevc2uNEnUgrV79RvrW/dVw9QXXq2vt32vderCxdW
Ge9UBqrZtel5a5u9egZNxIfhRPkeCoAbzCT77T5ZS4fs3tqUXvVde+L8As69VBm3BMriUEo6rJs+
bn8k7gaVRk/uLAdCKRKwdvlTAVpLzZ3e8K15k0QcX6SyvkiZiyqLYZ7453R4RmWvrIWj0AI+K/qd
01fuuJYfbi+a81hgGzKFZo6Ggrf+P48FwVNW6r8p6nIWx/ZiwCNZWD1lfqMD5k5fB3kmFoc2DMoY
i9NuOif2eaKzvIDHNmEsU1VMeTgvDuWyOwXah9ITmrBe8ikHDyxpIOZPYErFZE91rB5yt0YWivlj
Xt33PIx7I+9km89jlCa99TPvhOCclx8t2c6RAofraQMFhbVyVnAAjdm+ep/3weu4mVb5k+iqkNrm
Pm84Puy3Mc/BCqY8QcwzD6SjnkDbTH0igSwiQ4lPvLbB9Tbcx8Vmm9KVVP7zzpBOpN/WHiJnPNTP
AqSHo/d6g6mAL/GpOPC+Pu/hqDFuTM4XRWjJV8cgzwdDH9Id5dh5eNijUupze+9/qCT8yok1xoG1
QpPlZYT7O/gNlKUzYMRjlJ8nBNbMCxLu/AbXIOOvgrJV1CjHAiHsCfbd6qyvvRzRw1hHqP3wXjP0
524dYtY/hW0UCinWp2XPUviO3pcjgyZLDe0mLb3bbul6pfvi0DA5klw0cV+HOKQd+FNqr4tt0m/W
S3+wVWjH0TQc8enErrqbH/nK4Ry3yDZq4j6Wy2TG1s5bBfxSwzrcEL0hLxXjmWEfbmM2lXoJM5Uk
uEXymBcvRTzZC5RJh/5zFRyXgOPvOekYy/rXmlpURir2VS51WwW778DDlvI+HTvAWaC+Fca0KGG9
+PG6eiIekxR0GsNOAKvasrUcCczj4s4MbWXDTZk47k2nHbh4Vk2WNY2iBvPUHdXRHKWXRLHuXaBC
1uaR1+nnfULGy0xQiupyCmzFPtgq0FQb/Xnf8Ol26CjcuH06411GYTDxysftC5ESGO/V8i2YXms9
8Rbzvi/QPDScUopWEsSLb19Fnh/VGTcz6nmcgwSK/Bp4LwFtbcBVfPjJ8j2tqtQOuVqYvFPKuBoh
y7QaGsk4pX0Dlb/GHYPCv70s7jFlPIxVNsMc0sOk9RoE4WU3fOnWuRf54XPs9G5gl671KT3Ju9A3
NjPnGvJ8N0v9pwlKWdbku1tP30LUdD3tqp2KFJNklOYd76FLp+PG6WGJ/6K2LkRzwLWvF7zus9At
AxQ4oLmna7yNvY60+3DdLAfgWPaKEdDSOrfYqJlNiuwxUixPxcAoKPez1cv97W/JiUzssMpYxFG1
iLAYFq09DrVTLC+VtasUiMRa32/b4r2eWUZAIVeqojdpeX4BzqtpLW9+RiMwpXMRYFc30xSRphqG
DOFnjbl8VlJCrRhTIn5uoMmn6M6wgFAhiyxbVyDpEMeSPVSBA1X2O1Prj2OLqXwj3umYMJ3GsPPS
hsdrdnWO9fInMZdzxt8P4ongrSgjqU6FuKy0jniQIaX9PcQk7eApDqiAvdjvXdWPdu1Jf23B9M7J
Ea46pssfwtzgPosaPZPwQ2an2AilHTnKF/nT1xl8Z8P37p6fFVy9tRcW2bRgmLLQKgp8DdKWqQBN
obKndNRWi5fYfILQqz7q0h6TH7StoaTpgFazYlun6qv60HpGieFWzR8PxOwB7ulRcSLdLo6EQOQ/
Fq6Ow13+Avl/o6kIHsN5aLDHxP4XOf0zlamyx2o9vkTOsieSEdUN71sfk9ooSICy1Nec7oWY9LH/
34SNMtq8ktLVAsXlj2KqMEIplUOp4Ed17vyjntEdAXdr8wn05p/UDQjV9V37RMUR6S8KTZd2mdSi
iApTRgkLAFDV3NZd/SiO8V0laL6hypzwdBVlcGmLySuUJmx+wrsJx2a8yV56X8hOcKe7E6ZHlOfq
SPmvcIfmEA8PdZXR5dI2k2sM0jyqJoiP/CJGfogJDOBtPZQjD9RhBojDQ6HWA1etK+MgkJCz+PQv
kHzXErnLX8G4PimdglqnXzFuQYe6p6uGGTU/vqNxeP5RJ7fFhshLc4xbm4a66icZGJ40nwEkkntI
nNaOFYcYmV5yWxKLAxKsDSea8KwyPixUyy5SR1htPdTa7ozXyNUetBwc/TR42KEYoRQOJMcdfjfs
D94FcUUBYZkGwoX/vdtI6SI0vpEUIHWFkDTSuugRxUV78Ay80oedvOm8fpO7Y+vMnR1ACIqXWl5f
/ccvYA9aA1KAksrvw5tJFaGdkdstxuetY+yAtQgNXoxPhK76IK7r19s7Txv7++f+MM2crkoTgnCm
IvwiocyeSHYe3ovxLmpKZ8KI71DcNQsnTbmaOpho+v//hjNHrFKKFNw9sCkCiyehyQFdVCpJkChH
DcYk9/YS6fvdWiJztoShDAI5gDllBsN6BVz89N4Gf9U0u1gV2+XUqsTogWRA9nUc9gUSomWVb+h5
TqkerwhxdTr80hoTEq00DdC7gDUSd6cBO9DzrHBBVjzSLq4lJvRVY69LuoDgiwLEUUEJWlm1m/Iv
0YOXS2LCWdQERT8ThidJmt42MxF4qzLfxqX49faB4B1Atr85oRedBHQAqfSofo/8FCQGxC+CR4HP
fYnTp7hx/hTGv3Rm3cj6gnXN0InAO3xD4+rCipSLeIUUzlFXGEeSBWGF3iYWpqpPoVB4sw7dbYUH
v6QvfmtBjM+Y0jESoLCNiuJL+j74xBg//8DiUK8v/G4X+LOv3bd7pIOand5lXnIfcegJro6bXp4V
xoWYRTUO+s/W6Qiqem2TbVS8H8stwjLkT+ZnaR24RFpPyoCpT2FkdENnOERQWAi5NAHnE3NrSxgf
U0EKmZrz1CtqNg36JlQuAyDdTb3+OV/1K+gv7sqVDoyFhpk+iOqBWFS3iVH1zLvkRPcdwnnm/OXr
4JezZbucarnMi0qFmdabXP0dcMIcWGukqVvF0dfAZ37n5U1/eB58mGR8Ux1DWnSiMr+4Kjaan29R
VFhrXgzF62LLZ8y9Oh51cRjYxmfUZoVS02EY8QCa3NauVxCgVHb5ul6pm27beL0GnnNIRTrlaf7S
rpWTshE28WtY2AZvDORazebyxzBeLBhAnhYtKFDRnNv0Ld2Kum35Eh4NMYSO1U+Jr7vxU2ThnVBN
NvqW5g60gK7lppzI/of09eMzMGm6FcT/BCRxq/nQivHrB6KtG16Luw79RHNTrWPo48z74XN3MNfi
qzI63IvKcX6/TdPO9RB01JSuvXJtnIgGnoh1n4Fdqe1u1/vWat4ADr+pT4KrfeKzIZIzunEzVcYl
hpEwwynC+4bh/IAMEzznVnbqdUgXTfL7JA73nOByPV//2HbGO7YNVEpbA/FyeEPv0gV7c3loUHed
XXgHDOuteHtMK7i1QsYX5kLbVgk1eMTsh6V+7qbQHmNwAI2clfHsMD6uEWKwWFEzQC52ZgxakBEU
R1pio2DDuUScpJTtkgJb22ohJTdmWm1aufgyxYM7g903xzynKYH6sE42sp5+uf3pOFeX7ZPG5liK
TYWrOxpgIMOjT805cesPT/Zfh4PtgKp4gBghfavWkw/kHCFHty7QemzWmS1ty02U/4tpME5awLY6
hQEpvkLvi2xQ3ECFpIt4MHi1VV6iyDY4Q6OvTC3JgOmt0U8ZMQYnf7UGN9RQJ4do1zg9ilAXGAv1
5fZn4zm63zqcUDFIZFoetTqgsvo1fai+oduyUu+Qg+/7vehSSab2pyNBKjtH2GjcabRrqIkLv8+2
PWdkeUpZU1sQhYpuI611tEAkL9vyhpuvNpJNCdycFiqhYPxiIkwei0UO6TzcQx0PY6lf5/34lMep
Vyn6FlPPjjrSVx6cYkyf9UR4jftu2wuDU2OUVbBlAz3YaeIkhdeD/sWvYqJNV4EERiVHH+2JmWn6
FnvDmjJdqLQPh2zF7d9fjSwXBpm0esgLtZwVbLgUPyTNo9Bs4+jeUkI/zO+MEey6ugXCprsu50qR
Xr1OF5aZkLIkzT9AK6KeVaFEHQC4FyHdJIhk6GSfs9W8un3GeSaZoFJnbdpYDe5WZXzJitkbqtkW
jMK9beX6w+hiZUwoGVSwm2kW9pRiV4uMxXzqIJ7R2Ci8rHkO4yoM+vIgMwFFTyVRqAscGeWUHqN9
9DRsys/xqofudLMr3yTU0M2TCR3Sxhl3I0jWNreXezU1+LVaWaQrfdEiVYc2MJAloUNbSoOty+Fx
EbJtYmQrM1Vf1Fbn1E1vf8Tf+PPCVqqrkVKRUj4oy0OwvOoqJ8Bc70pcrIl5rctaLSUaBZjkHFyG
XYs3e3DXr0DE6CiAlJOgEeoR4LvKPGO0Sx/iJEfuq4O3VMZH9anxT9ZF9XIZfObkjtNDDFynggHP
4iiveX6RZ5JxQEuu1INGsLVAxyMeqvCG6IQ5b5r+DOn+Ldu62GD6GReHBnCaZJFa3EQayw1W8vma
VH6wGQ9i7dRbVN/daWt4Kebg4ifoYYJzE7OIkTfuSjcFy5Q97xQkTVxB1et1zItfxrilMkp0s6G5
xJ80Z5EjAq2R2+A4o8lT61n4PLsgx9bx7KscXVknzzyAFycIyCLjpsIgMH/iQgefct/Eb+BK0EUm
vtHxC0bAjafbV/h60nGxaMZjpWAFBh4HX52mfLQddYPSTb+R17xuC89ZsM5KbsYumHCxSrkEpXvg
qspLvIzOFByt4oGzKjqrNw7ZedUXhywTFTEMaZQXq2qBDfTmd2o6BdTVwXftt4mHAi1P2vMq9vTD
IWPy/H/PdpyqXT5XOEHmYSpt44Q8CmqDxGGqrEklMkZajBGA4/Ai3MMro7LJ7z9cb2d+fNFzjLpY
e1OWAqbD8EVrb3lTAF0pD8E37SBCpz5GgeRfSEfRGbm124yzMstBNGJCnMaZ3W67t+BeJZjcffcF
IKRqF6OxXRzLOzGyIVnPCbmcIAi+qf/dcx3gi1imyE4jJBHGw4GnttACANPQKkQspKY69uLxKNxL
mM7hjZRcfWpd7DbjzvKwK1qTxk1JngtsBiBgRk9ry6sJXX07XphhfFO2pOGgj9jiBtrAsnRaxu8N
SBaDMXI4V+dqcfLCEuOCtFRcgkRDu0w7gezxTKWV4gP+pBX4rw7v3L68OKxpWRqWYMErQELd7b1w
TXXHap0CJvdvxiavvx8vVsd4IQhma4IYYB/NZ3Qk84d012yoqGO6rR8lWGdzLE/Rdy5OhxNcz7Hn
Yp2d3MlZ0tOl/DG5Z3mHjXWIS8cAGwWFN70FrrNL7P/2Mc+X58KsCCBLmdH2ws+i+0qiKDmGHkVf
Af5c4aSDHKfLzszPBuYnJgKuSqJkq1Jjh9N3znp4JhhPUzW9mszUitLsbGMeFr+4S7fxqviByYk3
FARXf0UJeeHSz/nixQ6WEHPXBmo+NG+ST0xN2ReSmAT95CvPlfFSI7aRCqbcNpNmuLLyx3LXekA9
eeXK3JxbHlC3jHz5Uf5W+ILXAbhabxJ7SxjkyunXyl1wrDDWZHE1xa5izi83gPE86qJqQ0AJQusp
vrAfnR5Uja/GpketGASRblSgIG44ys6CnhP66gTGHzxra70EX0auuAXvADDeyQyMRjAJorWIUmiX
UZXZfVhwDjLHp5+l1C++edTgBbBoWDJNUPycfKbW6t8l3KoEpmwVXXOWUiXriymHWwAmK4OwTAbV
oMWys+zr7TtzPe/6sMI8aIYkH0aZ4NbtlHplsJfjB73ArqGRgVqTe9vYdTf3YYy5n7ib1ojJQ7wh
5sweIvBZt4cy4Fn5Q4rzYYZOycUHCvKsrVsxx6VEp4iYWkZM/gau4ZDuUgXEFrddfD0qflhkwnxc
htpSB1hYvwU9yboAJD/c9+iO5W7k8RzBdbSe9GGNuXNL2HdZIND6/Pi4uMtT7JmbZY1+nC++yXtg
dcwH7hJ53465WlNvBHFGBbhor24jp3nM17FXOguIJ1bWNrE7TCBwN/Z6XvOxUub5oVhxkmsF9rUu
LMcAg/BUfmulYyPwBM6vO44PQ0zg1/Tc6FoRq8vRG08Czyx4TBPXoVYfX+03LG48F2kS4auNjrrV
74WTsi8eI9fcQ+Qo+VHYqm+gaU2VoErjZG2c1bG43EGr1Ax8NagEaV+VAv2hmce4x/lQLBq3ibJ/
9q/oRjttv/XB8xQ/iePbbQfCu9osBneysipo1bPvLY9VjNn6zE8PKrrPQ+xk6/Y0r//rdWOhuFY8
jlN7Lrw/ti/ZHemnAxPphRsNGlGqn7p8ClnuYWEcSjlGUdgTM8OM+S0McwGBonrpNkJ+ttxnRyry
YChlTVpnnB2+Wmi/OKaMc5mDbjJ7CWdFXjWbHnAKtHf33epfvEQ5TpPlQ46LMuhbsjT55gol7Uei
Z2h9YVV/4jOi/KH2+uuGG4wrKVqAiZFAEdNLfRqn9ZSD+PyuHT/NQWVPwtOUPQ4oU8p9sWq199ub
yvGdBuNdhrqZ4Lxw9bXpdUlAkzjLmGjiGLmelvxaICvRrclL1sqUHib/PDXTjepDGm79n9bC0pMG
gaD+DHWG9d4oz7P8wyo5K+HkJCaTk+iLFGc9XfI5hiTDU9/PrqTtxOCLikmw26v5Q33gY9eYlETt
6jxoJuyagUIMmBi8YJNvy1UP7Tc3fg72KgjlQkdRQdKDgckvxl3JYT/+Q1Xo4xcw2UpbVFLbmTgc
nVvtTdB6pa+QAIEktFOd8pV4ZxzVx+Gl8axVcsR0GIYKeVAGTnhgyYmAfx3nlKLslFZIy+4NbsGN
90UZp4JnyySbIiwMX6O7Cfw69XFcEV6H5qVmH33LZJ2t+beedyeYpKWWKiPqqeWcAImm7DqQceFN
tGo535Bzv03Gt4A1JBMnMJtD0hRMvcWXUZpsMeASmXOCLCsdGCBVVzSi8og2+TtGXvTv2msLYLRH
OCxMZI17eV985kN4OctjFQOtTqrLMcUJTebwtKTZiyoKD+ak39++i5xjaEn/m7Z3qWGOEhUIzPpr
130Xp5fbf58XAizGrxSjkWkhYYf+ESpB6dNyvhItT+z/FWpEghKqBJZ70Toj7C7eIE3UCKVl0YkH
v38sb6IaHa+Tbn29vabrF+uXGRYVK5fQWexkfBqIdTpC/9IbrS1M91XugxHxtqmrnLfmx5LOQxwX
S4p1Oe0titfUCyi3JXBuMahUUPpbmRyWguv39mNZzJfqVDPqY6OAKdFaB9aPTn4wha+m8ixaILqX
7pJ4tjmroz/5e5X6wyQTCDSxbLsox+ow7OKFu/Y5OtOXAmG8B6fvf1wf4/MHo9amkGL1zxJCvCIs
A5/k9rrD+FgTk0VC91IOJarvqcuhr/eQjrOz5VOePnH27vrN/bDDuPeissq+THCxKGdsHQRQpxds
48ywJa6FvbXhkVT+4Q38YZLx7EYZx7pQ4OBDKErcZk9EoZGgD6d8Dvbpvt0Px3nNC9XX/eCHTcbN
662cljHRUdXmm9zNbtBBvinhcLL9wUt9WGGSRUkAI6ZYY2UpaiTusKkP5hPBa2kUB0mIx/l25FVv
nHsWwJpF5TRPCo5iL+xLqbeNfqOXb1oh2kUFOZAWUigzpPXS59LkYUz+kHz9WirL2jNqogIZJZyb
1kPZaRXuiH4feA/IZMt3ga8TZ8ddc8i20DgG3SwvlT2v7dbaGTcz6Bi/18PzNQRnMax2u3Ar330F
+A7lttGeT7iXzri3jqkzfu0gC0y6jv2ufJVX449y10ElrfGzz4HXuOAOwHtsq93VHq9yzrnGLB1Q
XY+iINA2RUbn5InhLdpoJ9NrkvWcdJhO8K0NYfxSqgtdWhCViZ5u03kgDIytgVu0Tl4GcNCWPEQM
50ax8FVBhFakWeMDaPW9YN0H4fuS/l3U/zhkjHNqjQqHecaakk2FSVoiZCGyDJpr41M0/6GD9GGN
8UvgqhwKs8Xt1R67/XR+U9CBlp9Qe3RkUMTLdvPMO8i8bWQcU9kJamvQNkrqdzWC5JP2I+BNMv0B
fPCxMsYvTRjPj4XhfFmqp/qenK1qF3b6DU8SNKp5qhw8eyxK1RwtIV/oZWb1mFZLnztMjmXlpwII
cwPs18dMT/1xetciX0llW9Y4IFnel2ThqqokaaVEJZgac5+AeNPTEG+yRyu0Tdd8xBTEfkrhDHSe
R+bkdCyItVfUoh5oo8Fk82CuMLS3miBqlqbgkKQw0DhQCTxVzzzAGCeKszDWdumHoqAobs4nI68d
iKLwkiyOJ2MxrJCKULUC40F+/pIe0XD8TiUtyH90ttJgwDPzqhVcW/fM64//Acfy6/CyGNaiLtER
oOrP0CrOnBpOHK6m6WlUMNtV3wVa4wTl97p64wRXTlLJolaXGgBTwcAZauu7uMxtZVgv4jFocoRZ
iJGg1jCvs+yxj0tbUHi7fR24+5Gws1P9TaZkSdXDF6krfSu8ZZ+C+/oIHgiPmBJqxcl+jAQfnY4p
1PICx3jUdyEgIJw94MQUVmhB7dJUmOnV1Ts5MprcmZ+HvXgogf34QlOgkemmn4ZD7LePf0kLdfFo
0RivFVR11wO/TykGgW7kH9k3aNZ5wR2NoJZ78wQIWeGKO15nmOOS2Rl+YRh1NRmw93LW2vJ4arPB
LgzOM+IPWOVfx5rtEbaaDKW8Ce8kmoYhPTdMaWFkOnfCVbxHm/VH4VUO2B7/bqT242ixBD+5YQ2l
SDhI/UD0dc3j1NkdkHAFCtUChoHENxqrzR8T3elKp/zCOVOce8WS/0SxWeQq5GfQS/nJsItodFBd
CyB0jLlwHr4cp8VS/QRp27dDBG2kIW0dqwnXRm86dWN8C5Se85znvbF1OlYXb+xAqzBtEp8XNgPm
3drKa7eWtuKenlG3N5F3Qpm8CHSZWjBQl7RPH2MQ4MRT4eRh9h9dPsvrg+HMJNKJAEdeDftxwfmI
3P4TsQvQYBJYNCFiMML73F4cp4CgMxlRLJWNItHAYLHUkMd5VlOoHGLkRBHfsNyxW0+xwTHJCZ+s
vLUqheLYh9jPJo9OYxLsykhe3V4VxwTbQlzSfoojggQMxtdQ/darm9t/n5dzsY1CU6jCWCAcEnR+
vHg9fo/c2HkFqPidaGd472leisV2DScVrWwjx5a13uwFmNABed5g2OLXdg+Fa8idT6jGNAfribNM
zo1mu4hGtpgiurHYR1BE1scCHb20tgM0YGW87wqUtGhkjtta43gttpE4i40xxxE+X+u1GZjmJGR1
y2oEH+O/AbP9AbD8KzgYjC+RgxDSZIS2wM1zRQ8DLE/6CoQqm2KTrpMTBjdaeEwFa61C4Fd4w9Lc
r8s4mLGLZnxffF11le+Sp+wuX4PIBWvWT+1bvkkwHVs9KxxnzfFqvzUVxzJIG4IpTNlplNdjXdjK
LPKcGu9LMu7FFCRob2awQuSWsmO8Gg+k/1PfNatxzSuTcHwZ2z2cxLwXCgIOUN0VA20oFhLeiDtU
oNx+/LMNRICQ1D6j76Xfmxj2Jtr6Zmc+IkECEjn5zHu08gpdbCdRK9WgMGl0WlxVm/5YPXavwFn2
TrROtvWX/Avn0nO2ke0qxpaSiRC3p5wheQq2eOA0eM9hpuC7+Ul8XCBtNB301+RB98EZ6HGMcw6M
SXt/EdetrpCqgRxrtAHLjNsfunX9BmpESKmhnMRpR3EekCaFkQtjXdoM2kT9U2WoIdHWo5J3l6iV
LZmf9IGXCp5bDDdqRmz3UFXmGA1M5KAkzKceR4c4VvoV8PNe5SWR3WzmY7y10KQCa79nxnb9mK0g
Tv1+xgz7vOczxwGYjNfJEmGU5RGnOJpRGwYIUHgve46T4cRhkynyTHIGMSTK0sTsUZ/vQbvLczCc
qizbURT7umoVKiMlm/NM92pZaVsqWfHJ33j3gv7/4rTMWhUMYYvTkjapXcunfozsbn7RjcnutFcV
eB4t5uwfxyTbUJSWvJhFqjSI23hNEmqEiucjKHnpDNtRDEZNE3oB32l2iD3DBMv3ynQJBditMG7A
7zdzDh/bYQTb41guOhZWd3upUNwC3E7Jwqkq8IwwvmTuYygbEEgdsrv2oKwtpbCXgTPpxt07xolI
fWEK6ABQiMPY62O9yp3+q3mm1MhxgXllAl4vwKJVXxzDTByGWKKcjFJP0ZuAIEZuttgEvwelw/fG
m7zxlJ7eZ796KO552QrnSluM2zCTWJTqBubV9nnW8e7qn26HAE7OabE+w5A7QyegtDT9kLuHLDkh
GXTMhNNE5zXGLCY1CaQp1ycqd4urhtRRK788oOZyqkkasQMG3tjkJ24sp796IwhYjBPpzChTZPKI
6qo8mu9QSAjcr6PfvJcoLc00tbstMMIwcvmwb/dwJJGdMpWtLIhr/RzWB9f8Ab6mlX6ACu2P3ANO
3he94hQ50Z0KHeUE6PMalDEBOrvEe4a5itd5DTLPzFMWe/kBHk8HxJZH7bla8fpsNy8tfiYDbuhz
cCoMFSVXwj60GlsT16XKaR3edKuwQUnIxRUSUtnsCqo2UqKorNNV40XrHLyyt0/yH0CY/zwsYIdx
QGUAiZdiRsTv/OEsBxeh5oNxzBWR9GVgZBQ4d+d2jgGLjDMaM70TEoLcU71n2Ci7ESXxAa3mCTwA
sROuczAT1aAEJUaA0KeBaqwcbzgF0I4AdPMyp/J2213hFzHuSlDaWOtjfE9yVwPxzbf3kY8ZdZSX
XekAKho0L0UXjGsipDPUlcVvkNxM8/ATGJfVVZPQVgQ6JxBB4UsgFu48+qf61JKxXHgAtLh4daPb
HgZ2GU8mBRIYEbKz3XCdYg51fCasXLctn4ZV9Qwa4x3vyN30zjDJOLXc1MpwoYw2kZSduBhvsSFx
cpLbzxHYYFyYhYp8UjaUOMKF0GgN9N/AdfXvNNc5V5WdQFV6PVtq8pc15mU6MAHK8hMGaWyQ6FSB
L8S1UzbcV+vNBx6mrBgfJKizHgLEc6aae5fgCImlSHUp+ZK+h1w9Cs5HO2/4hTuKhKCOEqKsmKbW
rtR7rXjmOKKbWTIWxDiiQimnJaaYGhyGfY9ZKBBxoJZCc7O8F9xV/y3TadcsDXAu5tB34hKVaMxh
iDUP7ahvbCkIHD7G6uqdvjDDHHRrzsWiS1BrFlck4EE3m0bgIXCe7dTT6BYPtd8dxjWvXXH1PF7Y
ZQ7/1MzzGIewiyFHsCumK8zYb/m4rusNi192FDZaZ1GdiEl1blhUm6iyUw+QdrCInXEWmOosXerK
t2veq/D67b4wzJz9QO/7KJXOhmfoGUtrGtrXTyS3kK2sNedgXn3uX1hjIvEQTGLWU8uAKHNkL/Mx
+Ovle8J4GRsez8b1YYELa8w1SOJKzDUNa8s2w0b3CEwfOSEGHwm8LLqtS2n7mSnZ5azzqke5sMzE
ZV1L1AYqDEA7nPRtvZ12Ocb7Fmh+U95R8Gk5rybRF/aYqAvuxXTuCRcYfF4gKlNvS5DfWcdwRQAp
3TfXQ2rD7IqzTPFadnthlom0ZqJUqUK3g4bI8WJdN+coy5/jvs4vcmGJcTPjEsVDTsdUXPVesC02
0bd4Nx6kNbLXc5Il3OODPupfqYFC1IvChg8bvJ7cXPwKxgtpqWGZNd3S8L2DSFZGWbQPtonXcRXf
U8JFsO3mXvZzV/4ShVyezeuPz4sfwLgjKdeSXJXxA2jDUSh3iRg1w8nK73J4CB5+m+cd2HAcTuAu
TuhcZfvkToHYNpDpfvqE5xIKLv8tlChsGIZqbhF0lD73OdSQAkBoFJSpAL2/fWqvt/8/NpGNvyOU
sOZcw6kNDsIph/RD6kj3OtiUBnvZhs/Kit5liQdSTDB2CdhqacOjfOO5JjZCh808RgY5iOEN0Qzj
FZFbuNkphCoTfU4R7MvgyXzlY9avJh8Xi2c8kxQ1GZwFDIugcoqTz5Li397e65CSCwuML5rqUM4F
cB+iXD4h+bCOo18ci/Mz968sqSqw3Lpl6GxTONHlpMSEIip0oHgpLcUJra+6sQ7k1VJ6YXVSss0y
3N82+gcf8GGU8XmiBIIfJaDTM2GYvvxBVFwQDBU8Dd+ww4yfh37ZZ2Ub7aACBe5s+Z6XkV9PuT5+
AeML9VwfujDCBlfqS6iMdmA+zDHnyXw93/qwwXq6qJXAXU2eTjEhKysh4VqqDT4rCMEL4L5Fnrbj
9YF5+cMi49rkYBnDGBhBvwL9e2k3gJDKDuGXCz9yq918KFcQn7Krd0gGnys20cMAWifN0WpbgGDq
7c98Pe/79WvYjnIwT20kVPjKo1yvzFDbjFZwVATFm/vhk9wv/lCC/E7PeAnS9Yj6YZdJx/K4bJpI
gF0azKFuCCWAioNxNU4vhLdAJhNTAKaORgvb3aKxrCYo7DXFSo3xIAmNXds2X6x8fogbTsbAs8pk
ZHGppmVA8YsqMZRO9+eWHTcx4RxftqNsjXGWySPsECviAq1d5RXjJvnK8oRnCLk4iR3dt9C9G0bn
9rm5XgT4OMZsczmIlqgbyb/Kq3pdbABVcUhecPyk2jQSMoEJ+u8QoRc2GZdU6J00CzpsNkHc2ZJQ
uLOlfV5SZRs0+BGz+hrPwVqPlUc9CzzBgIx6J1f2aMgcr0GGfqt2XvwQxjNVyhQs5YJtT0PQGEnD
SyAFL6ZuHIYi5dyU63Hs46IwDgrisuGYEMIL7XynTSanEt9uf0reYhiHlPVjUVgRLDR6ZJujaQ+q
5hQahpx57/XrlgzTsDRV0YHt/9/65KgGizkncOhSMdj9lLlx8mzEj2rMRT5eDx0flpjo38phJ2oa
LBEuTgNzEL35BlewSVjEel3W8ap1IXzhpL7sC3jq5uDp47fW/pDHfvwOJkeIqq7vsxgsbQJSyY0C
GRvtaO7jGFy0BHAJPC6TEG+P6f8vii66CTx9SnvcYax6cknzK74n8kxlBS5qtF0xTnHgNW/+kAt9
rJO5EHWstYsqYZ3U0DO+UIJg3f8fad+1IzfSNPtEBOjNLV376e7xMzfESCPRe8+nP1Gts9ucEtW1
vz5gISwwQCfLZWVlRkYkEN9jYfGEZc96tUSdB1DcClpSwFKVm+Nz6kyNqUP1vjcNA7B+HeqikRM9
jd/KHReZoDN75xmZX9YEU8eFC3LRECVMcD+Vjlz4dlB/4+sCVM0ft8/lH3Il/w71UvmYLWVQpq3f
D7Akn0VMa7nyPvmNvwGxTf1qoGmxX0+SWX1nP7OXW5LFq2XqdpYDIJQTEZaL3CR44XzlbeNdAmqh
DpPsvxF16NoGYOJnsFbX7W48+w3j9fKHJ9n1G6iLu8liOEXyeiGwgglEDwTiOa0gHw6uYda2+sNb
6WqNck1eB+YovidzDeoo0PC5ymv44UFYIPwBviK8tQkrFiA+0G939SMpHf2X7pFFZy/pgq7JqiII
EnWM1KzVRp0oPwWp/wmui9HsuPHh9rZaovM3DEmGPIwgGLxCd6bW+RRokwYjpJaCLr01Z8YfRE/B
Q6pRAJllSnhkQAEWbAX4DFJLid8I3QRL03LJO86/hG5enTwRrIA8VIkInSVk1XbeiQS9EwLB5tB+
Y2FCF2b3izlqV3dV0ws9h4GDftZSMvSvpufbc7vknb6YoDYtNCQNdTQwIvWQP4/QLiNY7GI9nMUN
vBR/Ug7+CbH1ThyBUlY+b1tfcI2GgTOhCbzMKyp9vcqa4IWQRwB93CjbY1ffhUPv5lGwqXtFNw1d
uS/FNDOziKXFuOASvximbtuJ8wclyGC40KFnGQFBmRXrMeBXatS4t8e4cLHDlI40PC/IoHOn1jCA
9AVRR0GnfSuutDxfh9GH5AcM57M8k1cr1DIWrQHeANIXWAR4g8XJSuun+ybwD1nUp2ZeRju/MHgz
AlXp7eEtbtHZ8Cg3FGdalUQJhsePuZk3mVN5KSOgXKreGoaC2RMNHfStNE4ZPX7QoWowOH4bg8JJ
fSvW7XeiRJo5oMZKWNxDS7EBqNTRK8AbvKHJNNg26vu470uMKeXK2sHjFzLgQ/dj1LXJFiOft7io
SDeqUk1mWhTqmtNanvEIXLpM8A06WvF1BSp5dG2vqkfDjwlIgLyTus1B2sXQc2o3a5kNe114kxmG
JkLqTJcEUdEoJ94MiapIpH0LQrao7T1CZTl6gES3o22nykwfledmBeY7J9kz2XoXt8/MNBUcJUZb
TgEZZrIv0Gf4iKStLZ58IGnAKktS8samYzE/XejuqMfQl/FSAREPiNXYARFwqYRnnyn6T7xN9uK9
VcfuUXb6H8KL/gZaSVyiRPqde6sO7YOEPP0Zap3xkZVdXb5VrpNAw1jB7Fum5YWtAqpF5R1grOvg
iP5dvMCH9//AxsZYbxrG6uXSlAeEv2XALaaDfhVswoQVMEEILCh4DYOsCeV/LgKe/ba3WHqEz6ee
hrR6tSQaE2mnq16DR9TTINA0fFMftfdwU0Pxvjlob/L9bZuLvn42u5SHqgQ87S7kh3wITbkwfk3y
aSe23MaY2pLhhlm2qHulFTtpCgbM7JQ9+pHiyDFy5XJlc8Pj7UEtQdUxkYpMrhb4KboPWQ89QQcD
BHK5cn4Q2mCb1d5WnyAHKYu+GcmirSnDgLttMoUp+pBFZa2H6Lgq/ZORIKnEaerGrw2G21reWboh
8ZqGfy87ffYA6IcAwG8RX+VBXSJVTt3QmwE/mUlVgWaTkQZY9h1XY9RkD77ER2mGCFjNvylozlNV
gbVdybX5u6e4miCX+2w8TT+CKZQkW6UH6JYAyo6+6M205Vakq57ZbbGQYjQMcsGpmiJqKn0uBQGF
lqjGS5Hk4BTUeztTAfuPuGZm4UjQ8du4ZpaocKHzo7RCBxW5URvw1JPKMgHhDAcCebu9U8kU3TJF
HT9JDASvDhrgRuLcibLBHNreUZv6b07ebETUZtBA8QUCTZjBRcc9anW6qzTPcIYxkN1Eqwr79qgW
N/rMHLUxgtAbCqEjE1jqgRtKYm419dBYkaRC66PgEqvswmJ12yhrKon3me3GMStaRRZKgIPV4r71
kDwUe5Qyc0lijG6pqe/LTiTDn1kKirAtW68m2ahicxE0eVMfDCAPMmZnJGtQVASgRNqENiOYqgwI
FpdPQxaYU/J8e+aWQ8jZelFX/ii0oxCnsNIRiRaCNkiRY9JtD2j/Z98i+EnWcV68C64macj4qCR1
L5Itgg44dCymTtHs06S0eWaT3VLlC8uFJI4OwVo0aFPLFYeaJjQEey8cA5RnRvABke4pb6MdSA1e
Nv3HXzzZ0f34ACLy9V9gRb98ALWIY9dwfSLBT/by49Tv/WadVw+3l3CpOeyLDWoJjTj0KkGHjfTn
cIw2v6oH2kv7g49M+Zitp62IcozNr7XPCjVwZqhKHNXvjuzfSb583+xMdIoRhvI/UWOH0AXgXMd3
/BXJPIgQNlrfHjDxWLfsUQ/HUavSsSatAH09WdwIaJNaMhpql4rd8zmlGc51ThkmhRS1tFZ2uya2
6kx1Us1zU8Wwmo5zQB1tlWO54kU8XCsOqcuytvI8cEE+5VYdVFmr6KNOkn2WCU+3x78cFl939SUD
NptwEcwuHlCH8LHcPsgja+wVy+2+D6KT99sseQnEh0kR7SE9VhojtGCdKJolfYIqT1AWJLt27mxj
f5HKRD6ccDZVgmXc6Z1lHAB+tORvAO8+Qb/l79zHdbtRN0w9oA85I7Xkdjp26eSWfmc2/kfLpMJa
jHFm00zdKmJYCfJEAA8VkF/xmpBSAW4BudZula1YuegL5dqtXU25qslAk5Ca4RTXTnDKMZvQJx7v
02fd6Vx56+9IZ6tuZ+vgbtiiiWLLWcHLsM1M8CdPOGkQG3Gyw9902n05B5T/KkBKgFCPvAhfm9Yq
7Ay0luF6/EGY6Tun2YHK+eyfWqj2rOVdxKhoL18U15WmHBvv6wEnjjCeDVhjIxYMqyqawAbzn7YS
/La8v32wlm/cf+3RScwom0ZpIntbUxPTj551LbESwb1tZDmBcd1Wl40wO70yNwVKQhZaPePcOMNO
e5pQ7SCitsaG+a5kbOKLEsHMmqRMmlaGGBORVE4df+vvp4sOBSmSscq6ZI/e2MN02hKvrElVR5yY
GCQEnafaaosNkk9rQSydqqsZXppxEdDi1B1eWlVO6jeB99TKJ69+YSwVa0NQrsaDSlbUdxjPqJjZ
pniTXn49CJIddxgc4ZCdeya8dQlVMj9yEuV2Wg307AKhG4lCZLhyZD2Q+dnmTj+aIjpfyifO4jf1
PvupAfVFHie8K4J4IbPENZvZmbWilFeKgrypQnIElQnYIbXcFeV24pH/kKEgXA2MJ9FSnezL2Cl3
Ew1iW5Q+CZdIAyr0AnmnPhOEWe+qUP0gPRDNygf9DGOhWTuJ8jRcz7VTSxI/OdJ8++4xeoOkn4NG
CFM5y6HpeebIxGkzppauCcoGX8m5h9079eXOCKo7I5HfOAkNMWX9hBCHxY+8nL29Oh6aoq/l8jif
arySLjTkKw662qQhvAGOmTGdZJlu+AFaZjoxsiRtiKpB7cR3gl2jKZx7BVOwFdglejYH1exW2lbd
/QfSNkYwShPs8V44xVNGBrn3VgPUJomGN6AWH786blmP+KV2pvmOlcnOmvlXjsu5PIGcK2DMRLm6
f0KvBzQq3La30if/vVr72EYyeWvYkP64kMaFxxyx0fTmoa1nzTdmX1usGIm1tyjHlUDYCcELFiAU
3tLRBl1VOG4bhTflIWTkFxhHh1aN7htRCYsGE17IP73mzeO/MzbTcvLn31tZplyQD+ItHah4kvxJ
7zO3W7ducv9ffB3zgFDep1fFgpcu3qeOTUXaFdAcH8VdWn5W/A9wzqOiUli5WjG8D2sGKefDd1Fs
eMQsEk9WjbRWwjMskF+4cR5p/j2xbdVCJgnBgED0VmQKte1/yJ4x7kuaZ88fRE8Ilcu5H+zhqJ7j
+36Vrvo35V1FP2Fzjtmkp4wDT1PsBVMkTWOP/YfQdMu9/OIyJNlBdGiAYJ2lAscK32hqvaaodUEm
+WXp2IJXJ0RvRoqQ6peMA+sc/yE98+/mp1n2xm7gRZ10shFaHUi1HCMAj2RwrcsueAOt6MAKGBe3
igEhchn/ATdCeY5a6lsoe2N4nA+gVVA/xKUCSbF2Cs2qF3Ozzjvf5Ftu7VXqJ+OkL8b7M9tU5FND
CRW0HljKtgrzJ3EMKlP3BX9VKHmwU7JeNj2+1zbcgO/gOqDtx7pW1hKfSNuqjZGHzisCIUoQLHQ1
hFm6KWAE78vPX5RAISwn66CNJLtx5u55cH/IqohPHLcBmEe0XfmU2dpLdvTP+gZdOnZ0h2KNJQvW
+NAcQlCuMu7WRWcx+wDy99kHNPE4jL2Ao4ys1klVK0cSE0ZYLS3vgesgqT0gN1PidxpslI64HWzB
1nb+brxrD/lW2aVPwn48cN8qdYX/3WkgfEhPoinz5rCKtuGxdMfU4lbxd9LbxoMNjHPxenwPjyyg
z3KOZjYV1HZpgtoDUz/Wwv+oNsIjhMzPYIW4dC0F9xHpHwJtHWpnscsqE7AWgbqSxrxXqp5gAZOO
d1S+WI3ZwMCmLQG3DFJs/2enUZeRnveCmiRYhApdycJDto/vU8d7i61phROogydi+0vwmV+THsIa
2sQsavNlDMzsG8hGmW22UPHzpJoww9JDi6xEexffkQxx5Gr3yQ54ort0U0JCFtlvphzfclbzalsl
YcHMtj7IlRjksD28GusB+Md4re1Ep1XRaDis9T1BCAoHFOzG0OT3MlMcZbmQOPsAKs2YixADaAN8
AKRGQUSAx4jQuaBCUEDfgoeCK+74tbFhEUQvXqEzq+Q9Pxs20GJZG3qwioeXFXfHrIxNuR0YQRvj
hNOki4Oqx0FnwEqy+XWFKaBLY3MlLYahs8FQzgrXS6SF5G7uRMmWgsARgNZXw8+WG00hVG3G/bEY
CszMUX6LC2Mj88l2bVwBfW71yt9CcQW0oOCsOLfrfH3bHuuIqpQDGotINjIV9kCGKoimf198JjYa
saFqna0h4b1R7oIP3azu5G/tjluXuvkfHjysDUP5Ii1py3rUyEcAYmjH94EVb5Pj8FI4xrmoTfgP
REGsHuPlJMVsqinvVEjC1BkRrIqr4KS501r+HLalbOonr7fCFfcDHTgWIS8giQnPMqDGq94HrV2u
5VVyYDoq1spTjqoNx5HnC3wOWplW4o/wnFoq9H5EHFPurViVL7dXfjlPcR0+3WsTdoEUaQkugOZ1
esUTd6+ty6e0NOVN8rN4NrZpAQb50DU+OQaOgLHaNKtjzvVdJPG4FeQuMaHZlOdHb2SVjFlGaB+U
iVDb6WBEDFMkP6K0NVtZ2E8INRh+iGWJCqeMXvYL+bJu3p1SvSTFXcdKYZOd+NvbZ7ZUlA8KOLTb
TRwGEwzjQ1kFu1SDpKvR2Y3Kr/RGdluvODG2ByM+oDtqSr4SspLUozsXfCZOfG5wPipHB0kc7oxH
380ZG3Kp2XgeLWiUKwJSNeVaUhRRjl5losfXlr7hloQAsbTj7pMX8TF76V2iam/IdvWubYpDtCp+
lAyXuPxemc025Y2qJulavcTBiH8miI/bwQKPsG734HA0eZCp8KbImyzKItZ0U86oDgvIeQQwWk7A
1Kv6tq0m1sDIBN7aRpSHMQTJ8HiCo++3rQNeBVRj1Ddv3yEK4UG96VtI+6yBKL29kxgjowFwQZbE
oRiTZVXux+QjTF9v/z6ZmRujooE12VgpNVfi93FANgBumH1RmCilm1MNGA8KPQ3jaDAOPA1zi4ZR
mQRAQ1yoAHBiakITSIm+3R4UK3KjGRojJTL6UoKRxvbO3PdAMpEGPPxqdUdTyV1xN7xzTJQSa63I
32eRWxcnZRGSucy5whybDqK7LF5iVkBOv87zTi0kjlz2PRjVkn16hyxxvQq38aFwCOMGaP+iNejB
iNB4YbE6TJcTZNfTTRMyGmUqahwpkHWu5Pax6W34Tb7J3WgwWcCJ5TzLzBblSfhebdFidvGh2nfS
t1KAPBshP8nq/M9rR3kQiRfiJDIwME9JDr7AHYXeXzF25WIeE3BtWVVFwVAuqYX5/sil1OvJrZr7
gF553Zjbk5TFdqXKH3LKx2YbIRPM9RqQN1IvrEoeDw/GNywfv+s3iF/3qBxokVdIyO50Lp7M+wTv
GTzg76HlvZJ3BqIzfsdKYS0fi6tJ6ooHfSegnzpMquV9XR+FgmMNatk1Xy1QB08aodgn1oAwhc8p
epDvORz3wB0BzNIfphHt14QDOvu7HPtsPclcz9YT/dZFnpMHehHc58UPUTmZXNzY6sjUMyNb/auX
Rv8CEk4ArqqGChz6V0tNi/4fkcAfI7zW4MpW9SE9dCC5VlayC8U7kK7zd9yGVc1dwJl8tUudCkWs
UxlgrV/eptgobn/QT+TGqx+nA2ezmFJ/X8ev5qgr1lcjBdylLZCKYm1mUmMFnWhlHpRpgs/b5+BS
Gb4xo3RyYYxTWUriS5gSbUiGa4DawUl2uOOAq13YZfv8XrWih/wMISsg7z1bBs1gFkIjGz1z0a55
ygFDKKGLkJw9tkA3OYa3Po9KPSDYHiGEg8+Tz94KGfRDY4YbnlTrsJNZWjELMduXeacFIDj0ckhR
BWvBJngcIE4sgPuHFM3qDjgecnSYCuS/+8KvJimnEBajooseTGaiuFa99Dio3CkwDHj2vH1JxPhQ
9brT69yBkyON5TB+fy1+tU45DK9GTCWT6Q0AlvNWmetvY8tzQ5BWkb6KvygZwJ4AAD+vCJqIrrKv
51dU8q4xfNiTjtV+gLw79EPWyQcyk5hbVjC8vJwza9ToRilKxzEkgN+AO06h/hpPzVFJ0sBEh0Fn
6iPnhtG47n3u3PJZYvbquJM4bycH3TaQWcHY7zfO17FTXlIokiLUGoxdrtwyBAZT+cEZBmtFFz2k
oGqiKhtotqTFU7K2kiO9h5Ua0bnxCjp8K0X6962EmqpoVwBrEGlLAAdYhhdP6sww+fvsEhA6EfM5
wXBjd+jQBgTwoMJXkJ5enylEupDxJpN5HSa1kTRF7wNeIsN0KlgkQnddB3XhyG4gqrcvEYrlb2Ss
PJNSfnkdr6apXYVWsyrieYJGHgwzSB5TNEAVAfOqY80ntV1kwg7akBGKq/QuQzotcP19cN9iZMGW
ecGRj/7Nz87mk3o161EH8lOyeoNbPk82oZCPD966Rwed5KQuO85cnEURSyjK2KnwBV+3S5UWmTjU
uOIawDYlUTL9+F6KWQ6O/Mpvw7paoXFspVL9eodfgB6k3EsaM5ItC+bBGAwNZKu6ojGKBo4G3Z1W
r0oWMteWzOydZ42GOmIgZooLQ+uQqw4BgCLN82pkgiUVHMAqwCRIMq6MTXYnOdCQW7NuqsUdMptK
6sQFU5uD+w8LllefcY9EZsrqE10odOBQz0xQJ0vV0UlT5Rgf4Tq+iIWHoGUqABxRUrMx802Hnr8J
nOrqPeF8ZuXHFqOumXnqxPFZLRh1DPN1EEL5sjf75O0hjyrndsjFWkXqqNVRE6D3ChM5+OEq5wZH
6qWTb2R3wmicY605DWK4r8bcvW12IVH9dXap2HmQFLSs8rCLflXw28ZbQkM3OgLCPB8l9Wnjv5P0
FMngAHH7Ep/0deD0br1pkCBjfMvvzUVfv4WKp6tW7OWWrHT3WoDeEXp1SEuMx6QxC5AQRmuSMx83
YDpGt6PyyNms2tLCm/rrB1DuB51V5aAq+IBsP+yLh3jVgd+xBcMj0SHk728PdzkQue4sGuCmB1JQ
jhOsNTbIp/aQgwUtln/AA+JIAOLRO6uhcSE/8WV8NMLNa6ohTeXLYvNWc4IA7EZbwTE8sJaSsZtp
gJvB+/KQ93B9eD3sBRAakpbUZMvqdBAZLpZGswlcNXGlDzsBBE+nB/3dsyo7eQQGc60ZINEwalM4
Iy94kiw03rnliwGqbEJ0yEJILgZYs7WknFQnoxJce1hLTv7Qy42hnrnwUxHMOn5l7JrFCGBmifJH
ARd3U1zAEkHdkwhnWqeWcriQhTz935MTXzcM5ZWmoZYyr8L8ZkF01vv6ua38t9sDYi0h5YD6MCui
hownawWzKgJrSLbl+P1/M0J5FqHXtLBsyKShzhA9dtOxZVWeFqqdX+eKdh6iDg2q/nK4gkfS8hkc
VWTB4yck5gjKEQryk4Ng4KXdRY6xqVykd2+PknFV/QZjq3jR14lDEcIOvYu+0xROVZyyobBuG2K5
LhrIlo99WkkyLNU/BeCQ0y0oeDE+IjVMiJfYBdWFzO6X2aVhbNOoQbKJBFPKsdmU7zWwNh4A3056
Jl4acg9E2kD/rnagxOZsZus/I86hcU0dl3TKFGJxQZW2g5jTSyNwrEQdw2nSWDapDxp07mCIpIuX
iF/FG8KizEKwkb1+I/pVaAcSg/W71mHG8/KT1CHl2NRAznFgLi/5LrH4wseWCRmgKYaDpOVhh6Eo
4yqB1WqCVEOB/FwB1G0mVXYbCwcB5Kn27T3K8Ct0UhCsQ7ond9ii8gjKef9BldAeqv2fyzVfdyXl
V4YhFr0khRHJP6nZXuAeBP359jhYQQkt61p6Bgd5ZtgYz/Kq2rRId8UW6s4i0AN/I+vzZUR05q9P
YrXpgOF0ufJQjd8T/8jLjDiPFYbQ2YjYb9rMIJ4SmGsIXBD+iMmK0K7O2uoLrBFfR0O9jcZiqhJF
gSUQkII0Eg/YFWlcqHbourRHe1iNL8wiEMML09ihtBglCFcST2VOr9kj6fxDLvReszir+llvSrew
jE347fYu+cPtIymGLku6DvaZry/nwsinKK+xSyLcLIPrXQBZUKolglM/SCyvI+3S2x/ToedN3gwc
Vsi37CGvH0AdhckXhjKOMdVx9SPV9kHDzCWRt+Tvjutqgbpg40SU9ZQMsUK8PGAxQ4f00WqOd1Td
cc0EsSwmYcV/7EEP4euUduCTmpoe9vittyUaM9M2WP+XqVsuJMwsUflssTS8LCcxEGnKmDY5Nsz3
wUofSZGSXUdYTpPNzFGnglP1Po2BQyC0PWeAJ205drpjCYUZfjOg+U36KI/ZSnpiU1Uvnw2wKaPX
HLlImt4516YCkJIeuVdZgMC859ui5L14teEKQcyIhhavU0kyeJUQcCJi/rp8aux19cgN5DolXjNe
hRsRbxBWPnlxSGCYEmQRbHYSrY4TKk2e5IQbu6rz0cwHtEZCS+xRLPqNqrGeGYuX2swY+ZhZOlVt
FWlqG1IsbPY5/2pIZ58Vxy7HdjMblCfpPEipK+EFHQDSvBDp0xKuy4fmdGvzdrFFMZvlOxZoI+Cn
ZzYp51EPfJeVNcZFVECkNfjq0NFGmq8qZpZh+T6d2aLcSK9D4EAn6AdCkCUDrpuAageo6HyTOJD+
ZADSFuOeq7XLXThbMVGu1aYi3I5Sr5qF8uwP21H53uaHnmPhOxc98MwUteGNtOcgMYqdqA+xkyqc
1Ux/dXPPTFCeo5tEz6hbjCbZNJviqG+UVXHHr30IT92+z5Zv7pklchnM5i1uWg6c9lgleSW55Tnc
kaoQCJe3DaCxluQUh9Y3WXpPrMUiMzwz2seR7wcVhqdDtNjQAqsWnv3siYMybL9mDJBliwrDs2iK
f7H291b+3CBjiy52onwB7cHeLBw0dJNCBdH3YV2kDCdygQfNRoksYz0pLaa2Lp89HsJPo2By3vfb
4yMn9rfLerZ+ZPgzI2ldxWA2RNNWpofjsetAdJAM0QR5HwlIisyQVqWGnhm0Jg2MwH85YTwzTTsT
P+dCiXBn91sSJ/jrCCQLaxD6E0qTBIFfvQlPwVpfJ9vxgR1BLztQReAJB5+h8HSWLfTVsADIj8AC
eOTjSdsjgCQnCKa5qgvFUe4v5KfgPmcWqWOJcub/b0hRcs6ppyQ2w1CpGPfponuZGaFOJJgGpdHL
UQwKvI9KvMuVhnXmF/O/MwvU8StLEH2CHoTkLzKzgdJsGoRrse7WmlQ7ogp8pjw46TRaEQjuAxbo
YfFYzKxTBxKwkkbUWlLBS9yiQbpQ/RSalDVG1ixSN3hdFbLGEwx+6Uwu91ptNFTXGxPdGq2FFgMI
tbJKNAtwv6+7gzqKcRbHCk8YwkUP7caKmzohdCE1S3sPPuTX6o50jUPgi3EMF8Ov2XRSp7BSOKkR
Sd9rHBd7PYy3XF3+aKTJUXJxU3AlChxBa45xlbq3Pc9yqkiRFdKAIkkyzYAZpWIK/D0WckB+dATN
7nP/7jsGjn65J3lg8RXSiY78LUSBgS31vejXr9bpCx/MtEkWkm0kHfOP6buE6Q7c6FsSWTGI2Emv
hZZb/bp0DEaG5Q9+599xX4KsmcuF1E4sBqRphbCdtqBBiC1tNTlQRkCeoN2xrpHlK3o2UsrrVKpk
cKkCh6AfvBXaScx61e2AInXrfWXm6N32bZa22fLpuQ6R8kENnw+BJmOISl04gtc6WcTCkC67gasJ
ygnFuaxLoorT0scoesnyttLKe9WAPO/tbcoaCu1u+GwaCsI2EJWGKdWgixE6hrNhmaB8jQc6g18i
BGNlACyWml48Mkz8wblcp4tyLmqppVFG+NHEVYeChGoZk82DSRgbodxDwC+3ygfv5W+vvKtdyr0I
vqRKEIWGt857s46e4k5lLBBzf1MPBT8XAwDasROG71FqpfeEWNErzCGy5Ecwo536jYf8Sm9pn7d3
xnI64HqwLgHO7CAHQhGrHWlHr51EJJpgaxK3SCv+NT7xNlsEjbHlaeRtGQZ6mBCHKaYOSDgtHvW6
Mvgfd8olgzUbVeiL6Kojo+K3iqvrzpCvA2WTgi1YR7Wzep/eecgU1lYJBnzmc4LhlUXKcUDWrq/k
HkMkd4LhQij5GP4gMmFEeEg0BaynrWzab39VQJstJeVNuHrI0LMNH5kWId60PcJgOUkYNx45x7/F
2jMjlCsJtViKBWRW3ED9buRPta/bkf7Kpo4lDv13O5A00QXwAmo03bMGHjf09iOz6R2avWj1K/Tw
WaNL2ptj++9qu8rVGnXC60zreLVCliqD/MXKOzeuvsIdAzAXFBms+i6wQPiYWxrJhYdvxVlYgepL
ACzJt1nvwuUDcv0UyhNIhqKhzIxPKYTALMTBrLxy1cfn2+d+eRn/tUI3s6DfVBBzkjjW9W5daf4h
iYOnvBHfmh4NlLdtLXTokaDwaoxKFnQKVwf1BGMkC4K+NSU0Vas4TuvxDcQB+SZzgrPum8oTGyr3
hzvjapvss5kn0EV0ExQ1bFev2nF00DZtoIoNsQ8iiJB/BoWl/SSCj8w0E9kyNzbwb40vAypstQHD
0cZbVSc0ox7CH7KZ7rUV9KvNCJRfGmKWYsVKEl78yy3LlB9Qk04LOw6WSTpDiK3yAJBWjA6RTxAq
OZPTg/hnsibs3v6Fe5Q+y2/pg7FhhmzLbvA685SniMMyKHlSDzEkRzCI/AdRCyJJhyY1k59lawWq
6ZkRKgRskeTlLN9sz1HxSBkB5ds3sC6vBmTehDVRp28g3M7vmEu9/Ja8jpSKS7KkT0WFHCYQr4MY
YFjLsFRvMOk2yxbDO+iUo9KLIItzvPhdLRp20LO2QU3womiBffvIki1yawtRTkhvJABqLuXhKfqM
DMMR+fLptonl3Oh1hWjq2aqW0qTgMWuIakzcw6bwEq4IjxoqEStWVzJjQAblgkqAFUKvhTEP3QVG
1jmlJP2Pbs6gXI0HebqGb7E2wkP4LCTu+Kxg16FPwWqeucLqW7y8CaqdOzHbBhjOhka1D1qoaiOZ
SyEBAym0Dyd0QRNln1898NCvjzfpIzLq/6XEQ+KZG5vFoPwNCG/lX70inau9Fm6+aszalrYCOjIu
kuGs4I61lpRjadRCMfwAFSz1ICK8I0dbs6IPEyoQNtILrLBqOURW0VQqC8gxCDSLPVcEAhLEmFwU
WdFDLJgT6nPeAxHFIk0Df/e2ntmjXFfQBXypkjPe2INkhWARCB19k+361/DUbmQwtbFC1sUZnVmk
HFjdD32rihihluamrG4knVGZWH7fzCxQfkuUoC6jlRhT+DzYouXFTggBAHATp/sOTnlY9ZzNZrdm
jYtyY0ndDalP4AzovtCLdyD2GWeeYYBGQRlRCD8cIeQek/gnX04bJRlZtcVlR3mdOxoAleit1MVk
P/wj2UVqZDx6kCSHCJ7cdsuLt/bMGOXEQCkcCRzBSzTysyq9Z1XtesZai16FyLNvm2IdLBrohNaY
qs18LE9fWFJixffV0XtDRUIPTCHeKtscIHImbfziDTobIFnSWUCoQcMrMXLsdbF/muKj1H8M8f+4
22nYU8MH3jBkeAHiUa04RBWVxH+W4TQO+tbSBootPFLzrOzrcjViNjbKc6g9H6CLF2PTY+XcpBNq
EUMAUE2y14POCUPxNFSGnSnavvNABRm2d2CWupP9OrMDo4UYwZiZiRfvqjZ4N+L6LuvUA1idWA6c
tQSUu9FrvejFGJ/53LgZWv5EJ7FJM2PtKtsLseiBNTOLz53ZxFDuh/PTUtPI+y5sM7MsGhuvnk4c
XV2YGOeHuakpnyNqhRQqBQYXtX1jyk34oxaqh0hvY7MXZUsax7UvaHstSnfeEIHQsL0Lwug58FXW
NDOcEw2vilQx9Zvh4jea0IzeyjP4aiEvjXKf9yrvcXc9CZ+3j/RiHHKdZxpt1XINEbDFidZ7T4Eu
sPSiyUj3l2VmiqloF7zn8pK2vm10GZk9s0r5rKQUK08lsX62Rz8UOHfSA9LDD/VgGlBXzHO4Syg/
P482Kp/vnQ+OrNKNbf2u3LEaSFi+mgZk6XI8TGl2mXM8dS30zh4DF7zLK8HJH1gvveUs/GzglC+b
4mzMZJDl4pHDvfp3Eqp/hAqjtJVVcq/9CF1WlxZrS5GTPXOegSCibYLMtJiGVoeuBTDx315Mxv2j
Ui5MClN16FJYaGLdHKb7BGFzqx8M4yAz0SeL77bZ9FF+KGj4oi9IwD5uSefpsP7eOISm6D802TJc
nko5IDHnp6qXYIpXTOOob9Nt900+pa/GgcjHQhj4nDzFL7encnmxUELgBaDVlIunmi3WWHmZHhUA
JfmVZgpZY43q5raF5fKXejVBbUDOy321JJhUgtGAkOkdvByQDFZ6QL6MiJOR9r1CQ02o/AaVKRb+
8Q8X3tU+tR+5Ni7VmBwAHac88iYTikW2oaf24D0qiu/KdeDKqed2UXJq/W9e/yn36Vb0282gVNtU
RZeVHNoyep39RnYyo17dniDWElC7Gd3URhGOWAJOBhigWvcy89W5+PqaLQG1iWXZE4aGxLj/QIyE
HanGpcBzR3hIs9KTf4jkr1NO7eSmDz2v4TDl2esAYjfCYYvMaGgZ79J2tFMbaE/GRbZA9In84WyI
1JU6iHElZyGG2Nh2s2/c6ZS/QP4A5ez4nB8UdG+upjvQvp1Vg3CSHCam2OKyp/h30HSVJIpTQfAJ
jl07eitp3e2QygelWrZluwpxgfLzy3DpEgkfxbXQN9g06L1d6+jnDLrEqQXNDNXUCquTHpvFtIt/
TPpDz6NGE+Admm1B2cUHD4WKPsX42ISOnz9z411ZnqL2ITfOUfpi+Aceic8MCN3ejXs0MeTfkv5N
SjWrDF/i2rMzbsuhh3n61oiON/punNcQgD6L9YMv3NXhvR4fk+ouGdZqdF9Gbt0iUE/2kwGhtr2e
RWYwmKG4MmKLE2zhNIrW/yPtS5bj5rFmn4gRBAmA5JZkFatUmiVbsjcM27I5g/P49Dfp7vu5BPEv
dLtXXsgRWQAPDg7OkKlbrta+xuMT0TLXEuimCG9IanhGekiMO6t7nZ3PGtjZvvXEi6djMrvRfGjj
KyPUvaKEsrjmgXJgKKHNbPpL/WPMr2s0kta+MyKNXNxMlgf9dqvxCo7IotMgsn4Mm7eo+96ZbxU8
jk2vshlqvM73yQ600XBHSEnEfrz42nKNiS0Nk+gTMpOdH0fXpgECWzfsvDD8OWb3XENOCk9Guz9Q
O2DJXW//svV2n0ajCwJ3D6X3wBzh1ZBwST/ZVgsVPQz2652Hp7TXdseoPtQYGU0WL0L9qb/J+aM+
7ZroUGZXNs5Kd4rs6zZ6nDF/WHm9gRZE84kag2ulkIufX+v4c+l8ouVVYt9mb3kE8+t/GUuQ8t5t
tNmPElfwL2lmumI68pjuEnZllLHblQ/t/JB3B5JCeDlYzCu9O+F/1aE7ic9d4oXOHlq9NP4ci1M/
3gn+VdMMb+luUxKU0eLqJHU1/SpCFrP90iRoI+q+j2jeQuzYBEm30+xdOhduw9FKYn7LSr9ekNya
a69lV+P4NpaJm1ufuuyrFiJR6XePdXQYQJYS3pH+E8GMRJlYblS6TUz2WvzMQLhTp9dVtJ/K75pI
8DT7NcI+Y/1XmQlFgKFyYHJtkBSzHc3r9GvquMuPcfcvVhHM95YpGJVdMKocSx8q56o80vYb5I8P
WR352XVsOW2IPkwc61TPS9eKxl1SkFObUYSHlSrf+X8Eon/QpJt5oE7cTTNW2e4GKDes07bGPUcB
Mj9kd8pAdLN9/Y+H/h2hn60N2sLNEK0eGpw/h9+a4sFK+/2X5eMzIOlCFcMUgXQBm+hUrWd3rQeC
JzeZ/oLx6r0Plm7VeJyctEznNecy7qi3Kr5mQQSCLejDn0pFvmA7OPzzraQrNZ4Eqme/J3s4eEPH
275+zZovlyOR7Ub8s52TLtGwN//d90+DEIMpqc+uxT6+M1I3Qa/QWhYXDyAFFVfqJtB1sz4kiP9A
yxwIGmdNBkFFFKZDDH5R0zxoQ3qHxv2dEafPuimUKveKoEimQ+gtXWTLmiJeJ8zrx3/R7K/VJrxc
3ATVd8Xmri/MSyuUXqBOWP77ITZfNcdV8h3E0LvQhRQTynyqeGj9Uh/AwAZv0ZWqAALj7x2JkSSZ
1lvYTjxgdvqIRi+9PjG9KFwWpngBQl3A5cZSeMIOFfHspqWeQUvHr2mjaSEEx48zi53A/RL7Fo37
Z2E65l6xp5tYtqHrINOkuilnB3setgvYvRHY3o27kmBbyyDBO/7An6L7pDvy/SrLVQlFtKmClRxn
2bM27VeWCZvWu1AMX8VMvlIRPvyPy5O+4mCUJKXr/H8HTvG1Rox4zHce9acOD8J8p5+co8pwNs/h
2Y5KX68c0qHpJ0Aa1usyG+7UPjnkxlke0cGoyMlspybOsCQHyqa0y1MTWPER4yOPGB13ixteuWs5
zPTCF+PFVHg41YeTvGhv9uUEbWMkQ7hzNHgGnq7ChGiQwUv38rfbfpCcLU7ypbzIot5c01wIYL30
3tn3NzVo4PiX5dD/jP3Bw8DfNb2eMoywxLv2pKJz2HxW/sGXM3tFWSdtFwJ/HoQbmr+qQbXE1RQ+
+JgzBKleilRxiildIDgG8XKIV87NKyu+2+m3y1u5nS49A5I8Z9UXZAYV478u2sVfZc7XHKUF0iaE
xKe/qnSdwUlBmCbiyCDrqWPtqyUyj+SqB/mmdz5DkPxH3VpNbq6D8ZmOR1hd7xJCd1F8PUwvbDzm
S+XrumITVZCSK3EavcZbZI1owQu4zrgypBsbtZSU4oTJuTkxTk1mrJP4+XH+DF5AfYL8wEpOp+/1
Z/7S3lmfs72qILUe20uWKDkSA0Ii/xqrXfLxDgm7g2jEcTCiyM3TaV9ZxiO0hRXX3LajZJQyh1u2
Jb/AF2HXnd0i+ptZuG+rgOg/IA52yGI00ECMV3EEtj/fHzTpCNT1TCt7ANqqY7zyt+cgMuGYhEs+
LUF2jdelX+zr+/Iu2qscyXYCzf6DLZ0HI5lmGo7Lv26h5r54XI7Jbnrh9+LQ/UpCV+zmQ7NHz4Kf
vGhH1ZNo24/9QZfOCgRcZmM2sfI0b70I7AD1T8XeblvPHwTpaJjRMuDArwjHOQBRBS69/bgzdund
EGOsw+U+9Mgy6GZwKEioTHeb8Ohsd6ULN7fGtOs6oDNX99rEE0e9ccHR74Azqw0Kz7zNP4M5636d
EHdqj13R/YjcvbG3v0Nw9KDK3m8/Cs9+j3SW9LQtnIzi9yCHtmf7DKKh00OLGaVVbFmZXld9XelC
Zlao5d3ye+/5Vew5L/G+QfCW3679duJTuFPVDv6Py8S2bYJeDUu3pXs5MdrcphHC03a3todbp/wO
k4nujEp5K9Bllitixe0V/oMntzD16WLb04AQtQ6jq6ovD9Qsny5b8LbP/QMhXcS9HSXGnK5Loq03
g4V4bB/iNlME2yoUyQUtMWaXNegJ7+MGSdXBfGqWZD8kkF67vJrNsAIKWsRyCEMXsWQS3BI917iO
PiWtrL6mjR66Zdikt4aJ5nOLDpHiA22uCx2zDDwFjmnLeYk6nP7NUlMUL53+Q0NLfTx+ubym7RbT
MxDplHOzTM2oxua1u+iWXlGPvSyZtyplUnclOCdQ6wTHuSqa36a2OMOVTnNh2ZRZOnDT46oERE7N
oThiWlXZUbp5QZ0BSV+t72uTJhGAMqRkk+RKiB3Lgo4e6JdJ/0obZeV6vXU+3PlngNI5buw2sdv1
8bDeiOIt/rH2YTe7/hrqfw/qqqaxbZb/mImcoJhpLpqY/k6Wddfx2/iNvRJorN23X+fb/Nn+le1K
8KCYAZnddHHB+5PcM9Rz3qqH8S7bq27F7Qzln+XL2YsRrRcGS38bVHPd3lb76WRiHmRAW11xdK7o
tX5Cb/9lK97uGj4DlVwAmzKHiH8/tz+bh+6Z7vLOi07r/F53hc8Nkau1Upn5MfjcHjHP+p3fqpS3
FedVFi1OaWKUS4gP0cfIytN61L2M5OiicahqRmRDpgMpvrMFS8FH141iHjUY2eiR/XhbHZtjdqru
s4fkpgz6T2u/MEc22PCHz+29rbsi8oz/RCVVcbrMdU/OcqdzhJ6BqsXXXmlrx2/LHcTcHgfcypgh
tuk6o71PHzM0E/fI6vj/gVLk+mUvnDZZ5NhifZqSET+ABvMOSgLiaVUU730TFQJo7WrPCktbr6xL
eJLfcvBIb5IeG49MZHq0v04lRFKyXQOFuMWdv9aBWbi1n6B8XHsUzcCoV/SeiDCuqkzzqg6+5Nm0
HJ2WMf/taOLCm3zxpXuaDqs6xeyLXXafPQ+Pan+zGTacWZ7k3hL9/7OoaqZ+YzCwiSbL3eVN3s6/
OA6xHZub0DhYXeyZVdlZ2A5E4KOuCWxr3zxDsO7YvkIpezcE/wk763YvwBmidJ6MtGonGyqAuI6m
a/vGDlY2oul7cxiurB13iYe3xGmdidV8VR/A5oQJ0Q3w8dumpTO57yg1tDQdVq6X+Dp8WPz+sbPd
8pPtr0Ow+UE8iG/r6PH6iLm8zVv2A1FAnRMbM/iOzCFM+i5Z9BrxTB5CeNfv+ERajzqp89yZeGAk
VqwfLiNu3vqEgGfGsUwDeVHpw9Zc8IpAhhenB8S7d2iZf+DoZhpdVVVi04TOkaQPuhTRgD8DqfeK
z2SfnKKvUdDv/0Vm1QTxTvk+2br3TaS1Oea9QMwsry2jSabP62t09Jprtm8DCJixWxMPInoQUBxV
svtv+d5zQGmJE6pJmh4CcN3MNugO40rAqgygtg78OYzk4kc+QUoCyhv7zMbcYZeaz1ZlKE68CkOK
Qoc+rcecAKPQG9+2vjN1v+7qmGXHbYLzy4L0BZi6TclxF8tkgp8TEPxr6gSW6a0NZ8VVclV4aG15
HfiJ/YpPxoulHibaCgwo7B3tucbvYP69O+vmskSGJMTq3Feyz8mtc1oniTD/clzyQ87Q6fL2dvmk
bZ3tM0j5ccf5kjopA2RnRm5vlS5k5nwkS7zJTv3LUOs1I2/sOZT0yKNCaEm0OGhPrUu0UBQo4OTo
bXKLNgySPnnQiuFLnKtINjbD3nNYKeRLBXgSjXWFFktiv54NbCVNW3KMC17jtZxg7OGgL0yII2Ns
+sS0GvOPbZe1zz0p6amsnKh3HWjj/JhKJ31MDK79GCez/tRp1dS4bBBp5YZT1QtPh4bx13SEk0yK
OXSdIaOhS6YCs7ljGr7YBu1eL2/q1oGgYFQjDDIPxgellmkcIS0RadjULvyhj+XdUg5fL0NsJhyY
buuWboFC/kMprh2jNgwNYKwJFfprFZuPUZZzSRD+aB7mQ6IrwvTNMi4D95dlc4uYH1IcVdVNIbdT
B7NmYFNbcABXhnJN90Dito5OGYeeYvBmHfSJVOCb+SxGDWrqFDkWLlOqjXrIe8yHOnsal0jhQI42
xyhHncFcK206UUgy73L026FTpCNBZSypN1al9RTOXKz8G1XlEx5PrzYxMP84R5rHtKE6iMHoDtnQ
DUe9mKrCtUzq7Ecn0f2ZJujLtBpxj2FC8C0XqXNb5SZYwUEmfqP4mBuXAZSgbMvRQWoIihvJSxtF
3aa0ahy8OtP72RtS1wia6/wep7H9ChHPk3bTFx7REEKBxiRQlSY2nMA7eMmBRzpvi5bUDpKUseWJ
UtfcShvbvWCZdSJDudx2dc89tHUknmLlG67uHbTk2CvdwqcEMyCGra3X4tHZJ19j37qdHuLb2U++
0EP1k9+S42XUzfWCnm81Jot/CGSSjBNIN0/Ovmjnz2ZrQUW7DHJM63ogwI3dKBa3rGp1xVo3LhJm
OlBUxyyXwyD88P4iYRE3tVFPwz215snvhvSLnZavQzipUl1bQLipTJNTyu0PlyWpO95XkA/GU1Yf
XV1HT9RcinsG0XqFT9hCsm2GiNDWKTgIJbtlTseHTtBwn1oHkj2HMBTtcPlbbWWOGeJbA2lVZqzy
V++3LclT3SgYqiG/FbD9NphAa1r7LWg3oj1RMN1uxBkM0vMcs3YOViSXX3rDFvkgQoDVxq5dS5wJ
wGqwMA/31qS4JrayLcwBdw+8iokonknGP/PRnsQQafuu3RW3mNW5SzVIl0dBeS3wbPk23SQgHCj+
+56fd6jr6Th7nxFmVRnh6I9r+obvy5qiCTMuBlczpnp3+eNtXITvoCSTt6rFtmiFBVqo+Uc2buj/
PlJiDsJCm+C65UR+feFB305GjbWYde3G/c+l/a7XmRen3y8vZOvtAwDYuGXgsQeDf79pWTcYoihz
bT/WNHzNHIMeo4l0hzAb2i99WaC/p0RP6lAyDJ3wfgpCQ/Dg8o9YMaRYjcF/4JWJrnoCq3n/G7rO
NMEuVWloongq2sfaPMXGL9LeNAiN7DDfq3qPVXjr1z0zlK4URVcbwMsL60dJkZrKyA9jLj7rqDdM
2hIkzPJDRhTL3HpScwZVcAexPi5F+RCK0g6LXKTYa7zFnNLNTuld8dM23bly2QPxhtvoR7zLfxLh
qV7VW8P7nDEbVXRu8Y9v3ETMLeumRsNNrHszBHTTO3Eoj+AsO6latzYOxzsoeXsXayp5DSizebZ6
JH0nVdSkQpDcMz6RWTh5re0Hy3L17HEkn/5ri3y3BDlwqPEkGwSW0LRgeYDgcbofk+jWMZ23dNSu
SG7P3sSMx14bVVnj9bdLh+EdtOQ7iy4bU4OuH6pArwuGG3r7aBih4oLbqrC8g5GcZWPYVajFnbYv
f9mB6TfCrWCA/R45aXTh57sw9drn9Cr0lNOiG5HRO2TJ47BG06DwjY8XDmxXZm9jOAVlWXgVrRWL
3EQCiyNDWK0jsSPdsLMzJguE6fAVwZRhRt8Ti3pN/BoOKuHR9Zt8+GZnQMZ7h1Infc7b1eKLlqKO
oeXtPpuH7r7UOPerDAz5QzNFiuB601DOQCWvWddDMiQ19rEIXyI9ILXptspp7O0tRHICiUCqW/L1
0C9VZTpi1PbCQc5eM6ubpY32TVihZsHLVhFJbp5r/g+arDsfao0+diH2sVxmf4yWzDfRObi7fLYV
S5I15vO6TmttXC2ftTurX/zaweBDyLxpVr0/tu3iz3oku8CAmCCswu5VaGGNIo9jVG1pUAjg6NlD
9//lhW0bxB80ySAGRigf2h5Rl30cprcOY/NtouKFVH0iybmbk1YPhQEQgvfFru0naIfCPV39b0tZ
l3p2QzObzyBVB0qmV17aQ9oivm4alSWsPu7DscU7CS9TirtRjjvmruFWtn4eUj2E8aGwUZrU7g3w
2jqF6YGqUPGBNi3vDE/au7RLGRlq4JU9+InBW22Fr1PcuG2lmgffQuKIHinyKL+l+N7vn5lU5oLX
PwyvLkAIUWjJYRmW9j4s4uKWmePwcPl7bVnFOZ50m1S0EoKaLa785HEg3xhayS4DbC4IpPOYzaJY
lZwmYaSPs0ifECJmy043mlOTdYeh1V0+LfvLUFvHCK+xf6DWn3Jme91ABZQNAZU3+i7u7zNn2Ve9
SoNnc8fOUKRrnhl5GYNeTtvbQ+MtGLpqVckX1Tqkb0LRA45sKxDCubjK+uGKCejEmOPt/7Zd0nWu
RWHUZ3AL+0ncUWSasvqZm98uY2xvlo3+Fmd9DMkXuaWNWinKRdvPZfelChuviVoVpdomBjJUDkF4
DhhpHTOkR2dbwzqMpAyiWpysvny8vIxNI/4DIV9vaREmvG0gUEsoksDlEruWPZ80Ue4LOinyqJvL
QQ3NcWyka3XZt5lOG4ejSbW93qfX2jQeoC6iWM6mgaEBCA9rE0yethRetQycVqTigJibfZwa982S
/RSFphof2HiucX6GI92iCaagOnNiwOl+sDILYhoY4V4MmjtBsjKxXrVkDv7iS51BSlep1SUhkiiA
NETgtDmC/8QbwduS4t/LSFtpIKwOnVQW1ojhE8kRRBpP0pjauBSmyO/yPEg1g97Vtf2zRauVW/Vd
4/Ys/9SAitLtM21x03J47FNm7i7/kk3rXA2fIXNokQ+vU/StxnFuwV+QepdFtavljhuhUJNSFdSm
cZ5BSV/Ujqasbiig9Oq+r7/m4vvlpWy9dtdsPqJWtCyuKbb3PrwnRd82QxwFTUqXX7EBekSdZvMu
t83oYNYZxjLb0jmMcRvdpJYF6tvaHB5YJBzVxbX1fdHvDNFm8KPi8S3TWZfGMJrhnEZBl/XW9Ryl
2psw9eGmsPP+Ws97+0qA2WOna3N7byTUCIidN498LnQ/aamuMOyNkAe/xjZMyg1Uu2XircrIEFAb
Gp5ESda+VGmGARkhep/QZDjYZad/oo4p3CTUVcqHG94CmQ/iYNTJQH3ng50blp5Fi4gCUOu3D5BB
If5shOY92DKV4gzr8ZQCO2Ax5JLo6v7kcS4zF3xeyiIKwqbQbuJIK1/tmjhHMkHUvu0i41EkVQre
0clwGjdlae/14wLRUqsfIUxR8qtWCxdVUnkrLYqCFmRmQNEHtymfsAFeoMjARBpAoStgWYT5YGz5
3l7ayuciQh9zF92WU3IUMUEDj0ZB6rloHM8FEjSmeZeaZusyMy/8y8dl4zja+poBZBSx8IdMdMr1
Ce51joLRoW9ll+7x8lLkZlUQ0omH+LpB53yJgrQznrSKB0zTFf5rEwKaRKtZWygOSI6UJ9Fc0l6P
ggRMt2+8jOjTVNFeER1uojAdtRUk0TEvuJr5WXRotbrZLWhODaLWrq810DbErj5rliKq2rjzbJxO
ZAt1i6C6Il1AVQQKgja2sF+9lvgm0U9dXz1WNggE6PCWzilYtpYX6M8qrqONS+Ad7rr8s+VlTcTT
EdqTQZSk7IBxHrqnBp89QWIQSrG5UHy0Da8APGREUbJipiXH9f2U03wJOZpgkvZIrCLIrCwo579R
vnmHs677fF02SOUGnUUBc8cdeFWekuA3nceDik1065DbJl6TKKg6WJSs5Cbmys54E8IM8cb7sfjr
9Ef8JL6DrSF5Xnb8UNzZhavSPt4yy3NUKdjXbYvVlQFU1GExFnFVLqoW2s0vdbYuKT5OWlEsJYL9
YLZA8Dtw1zCuQ0c16rVV/j/bPhy09x/KTPWFoC4N1537/ee13y233YJBVBl0FqeFuo5fvFx2f5tn
7Z+VMfl10RV5mkUhIGmBARZQecWYiZ2cxRVOhcuhd5eS7bLl8TLq5S+G/OT7hRLwzvLEAqoVfmrb
u3ZSRh4bDALvtlLyIWQYRr3rgRAnvb7rcd1kYe5OVvfAWn1HYuu6iKqv0WT4Y0X/+9YpYDtwXw6i
2w/v9UnMqTl3URxUffg5bKZDOSlpc7bX9wdDOtMTngVlVQLD1nvm8ZqA8S1M3BAURDVJDxS91lXZ
3kz1dFOOluLzbcV171YoXTchJemssTgOGr+57o6r2rlxD9Wz3XSjZrDZNpY/S5WO9zKJMYsJwLj2
lBRfJmivXrbG9ddKEdO71Uinu4T6YzJmSRwUlhaU3Vttv/Qj3fU584b5L3If52DyO3jGaMeQcaxm
LFAJmz9XyeJfXs7mNcZhfRxz7pYhdz2aLDMbbTWNBTw/XQvVeYLa5hPDBPNloI142kZo/w/Q+uHO
7pVeFElsQoEhqEse7xCQ2tB8mHI34vHijTQpQdKiGQ9Ca/XjZeTtJXLoFjrgz/2QE2FIv7bFiE2c
hnC+ndENeYJ+zOzFUQ+GhnhpDpfxNk2Q/8GT/BWtkqaPGmxpY/fXZHLum4orIDavmDMI2WEhqcOo
SOOgYz+b6RftrrRFVTpUYUgfLO9C2g4Mywg77ifL62y0e6gbK8xiq9EXdvFnt9afcWYXuR2OTW4D
Brw0szd+Rr0VTATLrQ5VLNCIGQdauCqWY9UXkvyhLQw24C6LQWb0JtIrMv/3SV40yYH6DvlXA2dK
8nhmPM1jbWqIDfn8UprLV1GryB43l4CHO5LxGB2CDu77bWuLYkwmkceB1do3Rhx6VT74l+14qwpv
m38wfndEnH0azajABr0AowOpN/gkvWwOmid0t2fawbjPjnSvg+XpFNFDD32Y58vom/7iDFxKTJhW
LZqwATgHNVOZRi4KzKCHvs7ayDMhFDO/XsZTbOjvW+xssUmUZ5luwCZ4H+21cvkMWnHVtLUKQzq2
LSvzxXCyOBhYN7jgqDiAC5goTpQKZP372UKGBI/UhGLjqlA8TxO6VML0+X/bK+nMFi0Yz7p5NT4H
ExWj4U2VQuNL9fWlE0qSpGomEwjUuCLdawqCP9sK0M5w3eZ0pzv7ywtSwUkHVm/raIwJ4MYFsV+1
+CNBTRBsgwvuJwtaFUXl8WH5chl1q6Xo3QFbf9bZpyq6auqcArAJtzHcN4E58kWLbgtj8Ar0ehfj
G6doqmCq0eHtp9fZ4ZK8R1Gwtm10AHf7/pe5F35l7BriVYfJm3Zi1xo7o8PIskqWY9M0HQhWoWcZ
uS05JTAjo5bSrARsfk2TH3o+Kmx/8zueAUhmw8eGCzQ6xoGjdU9JrKEdi5CAOtWupMOVPmVXdcIU
CYjt+PYMVDKeCRNVST8BNOunLEAjY/cWCRL6Gqv0e2gF6EEx1uyQtknqOQIDEiEqdPuKj+xuSWL2
ctmo1k8nx6fI7SCpiyKQbcjlDK0o+VB2VRyQaDBvIy7eSDZZ026JF/atcQgqj8v0vQKF2bcmsqPH
y+hbX5jaBp4yOnKX5Pej9cyiUz1m+chrvDS0hOxh/JGPduxOcVw3Dw5yIbhkkYvjttxIOzSQp+5J
FwfMjJuHJefTp6oQ5VW1zNmdHkbiMKRTeGBRHe6QioGqUBmrfsP6WeWNRrkIdQibEhuFifeHd5g5
ekUnBLR54hafGYYGb3V0i8V7dguuyWb2KB7ijZs/2JaSzm8rNjvDlsdDCrvr62EAttYMmDhDU/o3
2xBjMNWpFlz+optQZB1h/50olqfYW8jpRSODq+iTyPG0oupRjE9An7j8RRkWRMEYLGMWpq8wbPN+
Q7k9sGQp4B3i5m4gcP197NlMpSy+GXAyZAwxqQeoD3Neld3MrZYWuIShkGZHXjG5K0kneGSWb3Pp
xgd6QP5btY2/mR0/mMsZrHQtT5gijpIYsDRIHtmTdRe/tVAGEg50KLSfyKXQfXOV+eiqQKjzLfJW
YSKm6G1Wrl26uDthxU68rr1Z52u9HJycYE4O8R43w501+uJxnZBkb5dNaMspnO+45JVNpwaxdglU
9Cbs0lV4STW6vVXGQhP6n48q+eB5iotqtmGlq+Ze7i8v9J490D0Gln+qmqfXXyt/SJTWUf6DkjuH
q31vpkVPRTOIHpcYR2Um7jI4WLKz5yaY5io7XN66rdN3DiZt3SiWiLU1wGiZHODm7vtGd7NB2eS4
iWPo6BnBMQcZpHT26jxyWFwP2L9g9qpjAh7N5Cq6GXAqyudiFZpRj9WtEfyHjTzDlE7E3JVTY1jj
+s2wtrvmsBt2JrjnIE32F5t4BiR9sQiUWGOYAKixZ4hzt+4cfuvyz38DYoHjG7VUgt6y92bhCNuG
EhdA7CpxI7R3GM3DQFTP5Q+XDrw+ZhDRFg32ANTsJDtPx8kQiY2Lz7bqX5UFGmye/Mg765OoQBY1
su+XF/XB1lc4zMOuqRMDUZtkFllT8hyP5TiIlnK8i7KeBxT57UMj+tHPc6vZ/wWeQzHrgX5+6sjh
g51Szcy5gZxDdNMx+0YjX0T/Y+Sh4lhtrQshwrok3dQ/tBJgkquLkjzEuiqEiSm4/rMr6HbuBIsV
SB9dLrbwHGoNWc8iosXJ0fRTacg14FSZpwScfXvbR0BytO8gCFf5+U8lOYshnywJU7LFCeLImtFj
eWsNR4OUZAgGh1UW+rgyrKo4FT74DqCt6lQo1yLu/HBvt+HQosOlTAIcjBOrXjhJPTQlKsLs3zwo
79zFbxiEtZZtbgx6lFVt1aEF22CRvlxnS9f4VeRMT3zpa/Cw94i1lwmcvMJC7n7h+mD6bE7rXaGP
/KroC2Pn6KMV8DEDmUU9NPO+zQSqx2Vo8SDK8+aL2RBx3aLDyNXTwXERYrJfeVHMOZi9ifmrZ2bW
eGFNIGsdkcbLC32CeHKS7Me8t/7blwxWy3AC4IzpWp6XfFYZN6U+600SxPX8aiESyvPuOqy760ZP
bkNRVK5GyufLp2/rQzJ0OxgYyUEHs9x4MOQUsi1hlQRGPlZuIbBPmEE+dfOieN1vAiHQQ94P+bEP
4x293XAasT4JIg3JnO4hT+7KPFd4/a0zjkiS44EALtgPw6pxlEbtmI4wy3h+5faIO6yvvo3UuKUh
VX2urRVZIGPAdPpa65bbaIqlElZe4nMJijjOqvxe+wRdPMWSVCjruT/zJWk7Q6AE90uQmkT42kQZ
WN9BJC/KWVVe3No9i1BCCEbvPuYX89LIkxT6EQEY3XwnqTPXJqC9t0PTcnmJe/Sy6W3DweKxgSbm
/KR7ra5J1UFMHvtn/BxBlKVNkCvsH3WhcMcqHMkbO+HgoLeiw7LK0F8a21ubSHKuuzFIbv5iSQZM
wWEEt7V8ly1hAg7TpE6CjKWpW4o0YGTE9dlRUKktny+DbVqGSX5XONAfJz+IU13QJM5xosDGcuh6
sOQLSNPH5fEyzLo9sg+2MKiIb4TuF1NuF0p0R6+bGdtndizIGssfk2x0nZ6PbuGEN2ZOfzlVp3BL
dAPU1lEbNWwb5G2yK8RcPzKZAgcZjI0ghcoIRFztiP3F51rbztAItzZeyc4vQ4eXlWhzEjTaYh+z
Upvdul8Wt2XOLXgJqAJuc1HMRsc/xkzhotYPenaUs741wKMLg7cdkLasfAROy1VeSQWynoYzkDA3
nXIshwSdCLpw29w8dFwo7uWPuRjcVLiVbSyGo7wmPx2GMV6ypcLnSZFB3ZuQkPAHPStdtOEch9gg
kPRor1F53I2l/gm1Z/+ySW6daMQdhkNhj+jKkuoEbT6HKBNMWCPT77sY40ut4Vk53jCx4tbair1X
Jj80BKLdCJHO+90U0QzKiZzADsXdaCWnufvahC/EmU/l+OsvFoVCJIFFGo4p+w7eakZBZwZyfFIG
fIleYyO/nVv9KqORwnNs2gg6TBFkWBh4lHuT0wXVyiwGlGa+RXivEPSzXl7MGm3KTgPd1f8gGO/3
bUB2yokjIFDRZe4wjT+mwUK7Vr8vOCYShbhHRPLDNBpVHLz1wRzE946Ovm6Op+174A7Fj6rgAC46
A9wJ2doOv/C7yCiqnT0QNHWq3i9bm+nosEaO+Vy4fslE2rhpTSviMEZ+aorahV69YjM33xPnENIN
VoSak3UpIPSrVeJtMnYlBsbZTfzYQPE2eYKYjYqpbOtyOYeU9rGAd9ItDfvYC/vKLJCAMPg9NVRL
U2yerHNkT46ZGiZg8DYTfmbmUAIqv1y2xW0MGKOhO0iOyxdYrmuJDk+WBFOX3keiOc1hpHATWw7J
wbG14IuQTJHzwlM8R12HPmpIEWmJVwm7c5HZ/KLFaKBFH85RsaDNFaGNExl/gokf2f1WZRi3aIvG
vZVawpt4epoIRxN3kz/EefZULUu/z+upPJY935UDTd0wNoXf1fTUNXgXdnXx1iwtsroTSF5Nisxj
mp4sq/6W5JbpcoKLMGmayteEsB50UYy+PXbFdTEOsd8PS7Tr0GHqkqEnQWeDOnCM68gjDnmKWyP2
oi4bIGI0PRQ8/t6zEa27Mep5RmLuMel5n6f57TRMd4Ladzo6/BWnZdNyQRrxu+0DUaV0Hm1Dc/QQ
SmsBccL/R9qVLcetK8kvYgT35ZVLs6XWvtiSXhiyfcydILiB5NdPUnfimg1yGuN7Y07Mw2jC1QAL
hUJVVubDMCluBFKHSZEFQ3g7gcaWQYiDV6CibZleSVSkiTxmWdgMjuQClfcDbFV3dkqIKw35p9UA
tnz5s+8s7Mzi4oSrmz1OWsyT9EUW9nbtqiYoDIE/Mua3/84Kt334UkXSZ7BS28R05+w2ltInk4nk
KHYWAyb/pRyP/7Xw6J0vRtPQZ61gKGSZQoIJ/79uJJHOZXbSeZdXtKUwMmQwM2iKAl2PZYCDi2XR
GEdKr49ZqH6YtTcfZr/y0w+GAfIWSp3sMAdggny2PmfTFQsI7ZxV1ECADMFhdZyNO05Fo2RxpmSh
3eg/C6q9TiQWwAmX389dtsssh4L/MZGo88nyhO5GCb3HDBU0WQ5KAg3CWE2zIG8xaOAmZdxfsypq
wa3JeuUR3SPleHmH9z6mpuHRiBtQNtBlOf+YuFzpJElWhjHrMew65VnRyvvY0QVmvlIgfqFrO/wJ
oJOSxwXsLOAUCcKP3dJJob56SKBC57FTrIh8Z6l2XjLJHYdqaIcRY6TwUwj7LCYt+EzQoZRH/OGf
9F5Ut94CcOCs6zVyd/3UmokW2cZicISOFgVLS+pKQRMsjUX7h/GZBdVtDC0q5DOCxe656to0d06G
zJoGhZhZGE8F1A66X30pIr/Z9xRw6qEAhNx9U1yWCmRjjg1PqSJvBLFKYuD0E/Nw2SG3BA5fu/jH
zrLUVaxEjYPYGXgx8f52rcKzE88A4iHyleqog4E/fkjAdhsjeQLd7K/Ltr/qPhuXsTTTRqxRLYPX
ESqKmbXEjOCl0L6RvDZKrKe26aVbmivk2OMAQz6wVaTGNaFv9J5mc+HTrGy9BByqbl232UGepeZD
JXgNePZkRq80IjOGkhr9irZJeSAM945BZaM9dlTqPCMdxocSDHfXjJKWXgHcK11PbMLpkMb8qWLK
Tc/G6IMAo34wdNp8VPhnjuCRM4PYIhmeGF3/ARyM6o+K0/jEqRXoFXez5cVYDXXliIgyv72ghSQB
Ar6IXcBCc2+4tIPcGQHfH2rkC/HmwoQJWtGDaOJg1+FQPHbA+YVZDJ5syW5KNudOkodjodyqLQ1U
pbpSdZHD7SSAoDeR7WUUE9y3fB8bgpFqaw5pHqLBcGXO4SxbgVb/lkvB7bx7RFd2OL+28riKbbXI
QzZJH2lZ/0YFTYRY29syFHvwDF2oj1AWOT87oFecNI3EeeiU71L0mpfvefl6+YyITHDPQ8XpI62X
8PFbSjwterEd3WOpqHG2hEr+IK4XssT2VRCoFUm2ysXFrKINq3gII6v9EbXKrVzSY6o5GLAsBVeU
yCT3fdg8lU2lw6QDeOY0tTekqX4btPimEulGTevKBQAsvLyZu8EOc2loQuICBgaHu6O0SIFcmAUf
10P7usjc4Vlx42vjbgLeXv/efZiLBp2QNX5L4I4Yuza77MVqe1Ft7Oo5g8//S7JwvjIhRQDmwBNp
vPqgnJwgv8lLr3xTIMCF/1PuN9Qta18k/fXlkJvvvFo/d2+lqe7oFkTqMGzAgipyaeuyEXTM+GXA
YvlWiFdYcWw8x5+Z215bV/Vj5Ykuzy0k7Hw7eI2sLAUn2rBEGgbNohMdVc0lrIldIOA+rAHFdMwx
u2S0ILPD0KHqoQ2bONKLJA8if9gLrasPw9OjgVchYubiD+PPQnKj22VQ+r3w48CCFhp4xtHbqsMl
oei84qP4ZxYgThZ3u/A5TP5w69006RrM4/57w1graO0lg/lZOR2NHOKv1P5rhqFl60FovAxyGQBo
LOFm5YkjiydwI2R5aLA+9QrIRQz2NLtzjra8qpDCa+suFuzybggD1TlYaSwFrIFclOyY1PXOWOdh
/vWEvqdxeYi0xr98tvfiPRKJf1vh9lKOSUsowVi/qid3RUEftbkWxGKRCS5KJhmk5VqrzEN5jm67
SYGTgttRsA7Rbi0/YvWFoNVME7Ncdqv8XUrfzPSjpp+Xt0pkYvn7ygTt5bqOE5hQ54+m18NxfqGV
aHRmd7OQVgJFhh7P5jU3Zv2Q9SmMyBO9nxh5S6B3fHkde6mEuTLBhVVrZFOdkSYPlTkLOlyKSqK4
k/IdbLGCLHn3oK4scXETWmND1aWwBJINVy9/tMmtghf5pH/GusiRd2PSH1v2Mq62+jpdMyKEZBRY
2cgJ8FwNWZR8DpN6JTHjWYrYg501mWs0ztN/tZt8qXs20NXUgdEK5Wq+VdXJU3rbH/SPeRDNzux9
NzAZLEgqlDM21MyjispaYrb4buR+Iqo3ZYUbKQ+x8tdD1oh2a0PLD1ltpdFLEBgbYMhoqifHRmbO
aC+YSN9zjbWN5e8rG4CaJkozwgZtfyas9Puy8HLk6koZjLMuMLZ3ckGwif8wqr2FBsgqo3JedHmY
WaaL5Xmt/o9iiybg91IzNK0wnA7aUNRKuDgHgH2tOrSHqnKbyo+dLaFhChKRY6rU2RGeaJxYN/5A
ZbV6vuyCe90yFJ6BbsV7cBnj5q6KEX1GvUsXBSOjBz4sOrUFoe6YlVcs7j8yAhV72QaH/hw9sRzx
97L5Pb+0NcAUFu7Q7ci1MSLrNRMMjgOmDTaFEKPreHFLx3j457KhvdiIwW4FyCAQEG+mWpFyzA2J
nTwsm+EU55FvO43gNO+55doE5/paoagpIzYym5b6GDD1mr50W7UCbQV1nVT0Rt3fuj8r4k5BNWuN
g3dCHmrp9CmXfcCYysD6Yqd+Mgir+jhS52kTKneqriqAQ6M+wbcpytSei8yBMQWzKKDw6aLcu/yB
dh4K5ya47TNiR7OgWIeDdjMtQOCeevmnHLSh/k7fSHGgL8nRPGUfIs7TncLduWFuI+NJze2+j3A3
35phd9Xds95Pb3V/COhL/FYTT/Ts3365xSBAEdD1sJxNDUYuDSePOgkG295jpubJev82yNDWKk1B
3rGNK+emuNRmbvrOgaoHnKQrardxEpBpxl7Wnirwi3k6i0+9QwRfchsxz21yuY7VdHo+yNhPbUwO
eT6CQTo/SJn6tySaIEU0EJNxo6FSvKnRNEh0LEuCmao1fOTAXuYopzR1BBFqe6oXMzoyKlCfmirf
PWPWlKlOmhYhSBpeG1n5nlnqb8no7yJbLgBhkEVcM7ufzMCDGQFZB/c/n/iMte0QCwadwsZbcUa1
ExNtD81UHWK5/U2U9HuhJ6Ke+O5HMwxwVoN3B3Ad7hAoU5m1Mls4rLISMwdaE6ZD/cwqEYGzyA6X
QMrFYE0teO3DyKifZh1fzGwCNf17EAa+GnqqX+EeGTF3n6bFPDGjrYrQ0EHCU6TBNJz0kbm23Qi8
/euf2oRGXN0oE5oabn7uexlFmufpgCOWOrFTuplKQNM/GvP8HKdT7y+PlhtJb7rHeUDslHXQDiuY
Zvd1vAANVFm14aq3UXlwQHcLuYqF/jPPoqtkQhU4BRV7aIyV42ZNChHtKpa9fjKgaUxnwzXo1AUm
KZQHQE5KSInog19KOThyo7ECDKpQZ5Q5HNs6WiC5Ja7C1OrxctTeXqtgJlUwV4VzuCQv3FkH91Q9
gdWoCBNq31ojcvRIDf47E9y9UMxpBdZheKaRglckbR8p7QWr2HPK9So459eqapTsFN6SjsrvRo+u
7AEda3XIw8tL2bWjYpdwvqCGwNfCxkxtRqpgt3IzuzZNCux/HuiWiAlo96MgMUCZFKLNkMbi8uOx
bVs8AbEcM6sOWoSSfptRXQAr2LUCdmaUlZdheb5bksrZ7EQOw0meLLfqO7csXi5v1/I7+ZOFzBBo
T3CvKZAnPF/HNKtjnBRjgal1EgJ+FIwOQP5EPenGeCV1o+Ak736dP+a+MuXVswJ6Lkk3DXMRTtF4
3yQYxHKkH60aC67kvdsfpclF0Quwvs2FYmuDMdWYdQ0bHbLWpn7UpipMZnTrILlweQP3PhE0u5Fs
gNAFKCDOEdS4YiQ3YSqWmvHTNitMltV5QgRX5N7GOWDrAxpSUx3UeM+/kw52XIiVqUWo648l9H6G
7gZwE//yWnZKmBjAWCYsAWValBU4b+jKLtHsxCrC4goE/OpngY5Z6sUvoICeX8WCsrt798ccz3RS
17kKrmStCPt2epJscuo7EQ3OriesTCjn+9YAIOgAiwkTUvpeyva7Nsixb2X1aZZqEUnqF1qJP02r
/bPUc2tVpXWJk8Ja5+cgOAmaJAC3YutlPpBBtzTxIevuEr++e0eRHiofIvDbjpdgAFdFE0AGt+kG
kc4MAi5QkLqEOVUwDs1+aDG7Vuv2+2U/2dlUmIECF4qqwFPxQaPuR3PWxiUsdeWbXtF7VmLq2ozi
k9pJIlD6nlMaMhrGwBeYyBB5RF8b6Xg45Dhh/wK/qVD8OOTeIj5F3+tb4VNld3EYHrCgeQUMPA/n
AzApoxgDXL5h+y2e3bx9aB2vOuD1DvJ/E4QlGIvtg9nx5ON/8GrBUv/Y5jI3ggRxnghsTxrsSJMf
IWmxiO7VkUijZTs9CWZaaN3gP8zWAILPpW+j1jYJkxVElHC4qQ7DsQmYH7mqW3n98bK/7L07ARjG
gMnSTYSeH2dLntoJT88I+YU7+PoiHf29fGRhHpSh7qtv5gENcahgicwux407jmdml/izum2iOJPz
TIbZNhh9xafe8B0jZoEUNiFGbgWY6CU2XjLGReiybttkUp0CxdT+YTR/5qgUKPqjoZ80COkBKeca
sS7otOy9qzFosMB+gPdC5YDb2JiqQ4U4VqIFJ3uzDywfrobjADlZ2afP7HsSXv6SOxEbbRYMGwBu
hPF3/nDYhUVUCVgFnHwgE9RT7LC/zxDwjzvoeQDbjUjGXUFO0xI96tMyxFQ4eO2vpeF1pIK0aidM
gpRqkdlYWvabQpWUFyjjjGUZFogfxlGSqIvM//JO7YWtMyNLnFk5X95pxFIUGHGe65fEI575roX9
TYMTlqAFedmaaEVcFjLm4LTHq7UMq3l0k/oKIFBLE2Twe8620OJiGgOPPVyanLPVkt0ZQ/7lbGiz
/iqD5IAeZ40+YvVEoMoFUNLlVW0pS/BGB74SsDkN3mDwTx/oJBtDP0z/cu/6YT6QOxYOJ8uLurD7
VgTTMZ5cTXCo9nwcWBEAuUFVAcIJbi+NfqzRcEuQMljm0RpmyKeOgmxu546BQtsfE1ycz5oRVNkD
6g+JmnU/S72M72uzVI/UYaaf1LHqX97I5SdzsQkFWZD2A5uMyXI+/g4g3YwSHfYQRlwn+mFCOqoz
jv1Uh1MsJMnY3cBFrhGFTOjR8VkkKg2q0w146nX6k/ame4o7H9PX6hRDr8oOsydIugthPnupF3Bj
Oqwh90F04pxTYnoW5VWHLCFO6acj5ZU3AI1/k6ftcEfkZLxB20T3p4JlUPc2lNt8VKMQbeXiBcV4
7Y0xir/EHSYhsopZL7VDJH9AG8RFeW0GHz1J7jHCEAlujb1rGHQiqPaCjxvZDR9R+x4XRz3hRRRZ
Ort1hno6pFHeuDp+itujgOGXamUvUGsniG2wx5tS7zzPtfCFsXfY8EsgvAVUHhhn+YQA0nCsGDok
HwamJULjkF43R+cpulEeu0AzAXiEnPYRtPKXXXNntgFuAom/ZewFpR0+vRutnHboYZWh/RE/6R6o
4J67o3Y7eoo3hvppOooQljvuuTZocJ1IVWv0dFJwh0GD/rtkZ79mq326vKidcAwT4DpCEIHkI/9R
nVTJ58hGOJZAki+VuWez59IS4bT20irEYkimYLQBc0M87lehIImTJmxd/aY2LlRFQODwOLjs3exd
5mtB7bGjfUqF3Ao7rgJGfsBUUZDCZ9tMVCxQZyy6qRcW32ZwFb8+tK/SHQjhPgAwuTH+KQ9iEftt
0ET0QmMVlRCIJwJJfX6hop5ndGpjVeFoNYnb1PS1xRvOr+LuzqZtLwiZu9Y0Fc9ttAu33cJcA1c2
uBiqELNGfhOZ91QxITUL0oqoCC57i8jU4rCrTCGKSNdPZVSBjtP2pOoqqmMIzz5Y5PWyna1XYgNX
S1r+vrKD3m1tTyWW1HfpIVlkcMf0tmPt+2Uz2/N1bmZZ7soMSGUxQ9LAjEOLG4PEx7ExRK6/s2UQ
aF5eMFAv2GoT2UYD3hKtB4rANK9m2/hZsAjTKdJN3+cCR9jm9ejdrkxxX2fIokyy6EBCLdLcouqf
RxVcBww0Ay5Gfm4iUwrLvP4wk0qQ0+3so70AVkGrhSlLaAKc72OaxC0htYxZQFofEj2+KanIxO42
rkwsD6jVp6KOZsgjmUiY2FLm9c0UUlmRXKT5J5Naf91MwkaujHE3dALK+dFoZpQZq7oG9I3dGm3+
6ZBCoO0iWhT3wdqRQtHCYiRUB5p4oKB9zPO68EZpes6jSjB6sc2ssKiFbQASASg08pEeDHNSXOv4
SBjpvUaF1Z2y+qgNySmlGMJo2t9/fbZgzkTLBUoE2x6x2meDqaHME0Kq474b0tOcdeFlE/sr+mNi
2d6VTyDvgPhhAtlPzQSwxLZd9Bo9yUCU1w462nGXre1+rNWCuKBOMHIdq4NK8GpGXjY+Dnnut/aH
qQmcb/cwrexwGXdBiy4rRqyqYq2fQ0o+zkQkfCITSyBZbdxodKMJKC4JIZR0ytPpQFJNUNHYieAY
iF9mfFB32zZKzaSeRkibw7X7eQJL5fwbVK7f0CAQPF53l/LHzoZqLhkytYzgZkljgtTIKX/gNSgq
ae8G1pURLr5pJcHgg22RMHKyb5TIV5IJrXX015jWf6rW8KjLQw1izkREGLnrcyvDXNRbWr9EbhfD
/Rh7dqlL4ZwRlKJAVX2MqiYWPGP3v5qzdNDBDrxpEVRVwhJ8UxLSuLM9ZcTEY1Ub4zGBPqvg8O4t
DaVSE4I6+A+Em+c+WMV51rfgrQ+zQn3uZftkGcqDNNJ7IxEhIfdWtTbFxYmK9HkxDRHkgQEg9Qu8
vbwMZDxBNXYioUjRqrggIc96VkJOGkF2MuaD2VsgigamuS/RBZ6N9J+/D0nrhXGhYiK51M8Z9tAy
AJFRJkd3daun4VBCcaYcUZG9bG93IwGy0NGEs1Cv5O7FNJUAjemTOkQJhPpZBacfbaIFmJcV6Rvt
INHQC1nZWg7+KkbF9TA6BWpF4ZxXo5dF8AqouqngWaamKzO8G6bUSo4MN1eQaU3sN2r810KcwEZq
KOyAG2DhyOLzGuAkJXOeEcRAqR8wixxmm91FBYkFV8vevi5DASjh4L2waZ5Os9YbJKvqcOyn3h0k
41ofrfshIaJkVGSI21Q1mh2wvRd1SFilupaT3cty13uUgcX8sqvs3c2o1+NJaQHaBOTK+edrBrvB
jCmpQ9amnhI/5DbqAa3lK+MVrUeBX+5UMNEaA5cCOlqQANVVbl1ALZmdbsw0pL8HPz2Cf9uLjsmn
7Jd+fBBVlnfqAOfWll1euWbfVzPISmBND+vBNQ79beKjzXOtv4AVKCyCXsxxIFwhF8PAQV8axITN
f02wtJgZcbzONa6rQPLNp8sfb8dNkE+DrgQpvY7SL7dAPW4aVao1GhryM2ijPKc4OdQWeMiuEdwz
KnQgIfPE56OYNxnHrDKwi1V/Xw3Ms0bzFkongittZ6Qa+j0rO1yQHGzWmzMmCfG1tIMKvrm09vpX
zNo8abcqqLs9cpCuslC6cdBO+k/WCMIG7CZqLNjOc0+Z9Gy2qI41yg4NK3qcMN2Vi4hf9mocDp59
IBCQ0SfYzHeYUoKqlGxRcGMOPrq4UAd9Nkp3jt2fmOR8Ic9THfw/SivLET4v1WJUcWVWPV9cZ3W6
RAqTYixyvGnuR7f0dBcjGQ/FtajbuFN7PLfF3Tz4vEanp7C1tOXyo/JjsQXG9TC5Tv4+/8a4BCo3
C45lO+05NEmBkVgEYzjnt2GMoSkdm78vH7CdhBI28K1QmpK3o564CJLMSVGVKlILvCh6w0A6W08u
5il+smr4OWrJC+L0CcmDIFTunbplDgg3OGxv1Eakqo3YhGw1tGPttp7MRzqaAC7meSwwtHMB4J93
VIDgQJu2AWhI9VRWWTtiibJMT2nV4VKrdefWNDvZM2er9EBqL5ovFBjlYRoKc5peSWAUlYJv+dwH
pQaKm7End2OSHVS5EzBr7O4mavhoMS6PHV5JI2rnESjdFgmRLb9Zk3nFtOYJei5/PXUAShhghAA5
xcTuJg/R9R4KHdGM/IBlt2lke6benUx1DC575e7urcxwB7rtpq5nGszks31Smv5aV8eXztZu+oHe
FlImMLeTK5+tijvTdk4b06rlOlSM9kAkyVelx9HQ3SFOBZZ2PxO6chDQBVvVBpehWQlYacF2C/2E
zHYjw6A3ThNJAbQju8/LeygwxZfsm4zIkcywqAR63RltjpqU3veF+d+tyODSq7oDl5OFcRDAICMv
llnqDll1LzVFeHk5m2+EIZRFJgZE9kgENuR2QAhRTR9aCgbSBBfKwySrQDnflH9Nrs7Z4dKbNjf6
OAEfQBhH3xPQH7GPwRT1rxZ/OruvYANT4jqgQIhH6Byd31dlbqPg1gxNWMwP9ZXmEy/xqeGR6S67
i9wqYEdLCFPb3JFfNsG+bzgGXhJf99oqVSx0o+uLGTaTq+ZKst00ABA+bK+AsRCPOW8TU8TzhSIQ
BAI20m6+eWoDI0/zPmlD6ZhC1+9bP4O9wdVu5mN0U//OqsAGm/Xfd6kWq9BDRQQEvBSTO+f7WiTZ
ELVD3oZfvHqgGLsy7U5Q5tk+BzkjXIbfRN3Y1xnSJ1O5Zj2EbYFgTAtPorVLAV9JmsbPSH6oS1tw
j22xBItlNCPApQ4+ZnSLzpdH6xTCwoBffwFXmsg1v2VAWCkheTG+Ndd4ewsMLivh3PTMHheFy4Lm
GlT32lAlIDSNwQJEJoGJTZDilsR9sU5LJhNEvTBRpMdEMyAmqNjXgyRayuZCWeygkqShkgSeYL4P
1it4M1cjPlqvEtcixpVuD6Ce/ZwmaIMqjiBWbTdOWYYVgPtYWHuBPT3/UBCCZo1NG3g/1Tx0XII6
GgX5/HZBIC1YQNQQc12onpe/r46zM8h6OVR6G4Jn1LfVj6m7jbpHQFrAPvXrcuTdNQW4G1aENFHl
YbQ1dVpdy802BEvwZzf9mA201u0k6Gf9KgeN12VrW48AuRU2DTzE0N3dwDGTXEoqJ836cELAkI1n
u34s7O+XbWzvEtjAEUIvcqHu4bGYBfSYyQS+8bCBkmWZHWc50Jp/kio/XLazuxYA3lGwwYj9htl2
KRvZZVv1YZQi7vYVFJqyH04tGtfd5PDoY6Nr/m8zizuufKEHK45UQZ8cMsXltUbeHKVyjfnXUAHn
U+l+Vf+moqL6Tiw6t7ksfWWTDlJrmiNsQndp8Eff/pbGHqjTf5MrMFUDbiokWtpxQ6wSBZyF3xZE
l1z0Y1lezaVDeoyMlZg7Ab1eAzEWF9zO98WkH1lhepe/3vY1u+wrgPfoJgJlsnF8lH+HeKy6Lsyz
JHZn3fE0vMHA8HOTJvMDpfJ7VbQHWj/Kevq96d5n87fd/EBl/j6W9UZwLrZgHe7XcInJCMUmS3Va
/BqNBKOs+JXxyTTDixi7K6bkCULvQdtqYebcDWhAxIrhEjzBB3rXaczLldFdiO6tXPVKE1RcZRNc
3q7d74PZEVXG5Y5X1vL3lUckHbXt2O67sCydMKmrELp+hxi68MjzPSmpBWdrz+lBHATAsW2j2sDH
WMVihURMpQtncwiqFEUGCeXDtj/S8cGqStfAgLCZvlxe487ljyKRBZQW4jtQkPwic1NrKseYuzAa
Uq+ir7NMXZRMQ/An3nW08wi1QjDo+F32TWB5L5asLXPFIyPS5MoesV6zST1q3UGYwS0tGozTz5jl
Xl70/ox2YIzScE1+ShJ4urr0FKWfnVQLvvT/sQtQkwL2CCAsPrszCyuKcF7wqaPhOm1jF2yYrlo/
jVZ3k6EfJGNSuxmnwBaB6JdFnmck2P6vRh6euVsO40bT8YwudRgGeXwa37Vg4awm3Yun/kho6UlE
NKqynKqtRRtj6LiS0GfgvNrsjDqjw7JU0iqxywxqXndg6AKQdxq8ZDIsgV9vc4dliX8Mct+5teso
LimW2GqjdpNQyblPmaYJYtueN2HADgEDQ6TooHB5V9O3lkM0qwsHxfS0+aZhlpeLwAs7rwDweoE+
Eg83lAzQUzgPCcpkpdbswEpNJ0/C1GhpgIE3DbruUzE/nWlyh/TKUD7y7g4KEvZo+Lr2evnc7HnM
6ifwXVmMQBbp3AP6OoDtsFDwDDFknBvmjoZxyDDNElux4AvumwS2Ad6yM01nDCQZwGvRhQ65BeTG
q+0hcKLu2PTaIYVMdiu9X17jjssABogpAQtcytu5uqxV56qxpC5EN71AM8XQ52fKGiIoMe3d+TjV
OpIZBR91M4ur5WWhqQw3MGl+SbV6nNuXlEzuaL8rE8W8YILkPXaj/qGuTF8i/7D5x+WFCn8Bfzgg
4JN1UFaDJJlyaO2T4YRlMB+r03SQ+2tJuRJTke5ca2eL5nx4AhCriQhMVjImSeX6toAUTS+VwaDV
19B3EGBjtJ2As7K3Uasvp5rJdETOWE2ShdlF9WT1EPpVXhkkQFr6VJqgBI+jNy2jfj6wQw78DJLD
m6YxvRpT5iO7HzPDTZT+PmK164BUJYoqYOOmJ7vOr/rBDItsvtaL+dBhQL21zKu4vWOZdWqYFNpg
eGl7E9yPg9+mhlcof49PX3CX//YizESdBwUHkq6YtMYClwETUoFWtqeuVbqpZ3ykkbuwnvW5lxBP
+SXwnm0JZLGMoKcgwuI5swTFVYZiQH0m1ip8SnWsM1fvMpc2xktjG8dGL/2RNX7MqufBhtaNlaEh
yajgBO1EXUyCoIuFoj7YkPh7M480J62lpkdVafKWejuj70QTwYN24s+ZlSVcrJbZRSOeVzaWGZXa
8JikWnwdgY/St5jzvU7iV7Wr7yXDroLL27sThc7McruL7hy127rtv4ZQFLw9lOF42YJo+5ajs1qY
BOibLWNSKAS4BlSrahRkBYWOQdcIqtx7F9fZWrhbX60bwNsTbGE6uY3q6h66nLlLPP09Re84IA/m
CchTwQzFfnRbuQcX3VJtlOUygXsAp94H6bE+pIHkpZ6WYG6v88ToYNGGcrEtVXWaVT0Myho9moX9
CAU9v6jit8vfbS9fXG+nzqHHIxqV7Tji4miH+RfT22PcpNfVOHuGXr7as3PjOPOnpfb3tVwI4ukW
772Em6XUio3FGAcfbgaWF2a5fEo9nBN/9hMMlurxMUdb3kSwmV5kV7MDx1euBIteUiguc/zSv/gq
ZCBR5jY3SecpnqE/GjYE4mJqsHzNrg4iSO1i+gdCN4lbE0HqsW3OL6uF6Mb/Gv36EqsjMjbR1LYz
jE7dDSOzO+QV9EUGv2ZgqGfPdfJMAUfUB83tARgAKFzwSt31qJV9LrgD+NIq7bJoBulxxUJJlFC/
a/4WrcqtUj0PBIYxSxrcBRFOHa67rnysATVuyvpapaMg5uxGtdWCuERZ0aQemtYDopqa33eF8d1k
otmp/WizssEFbK3M01yjWE7Ro22uAhLmp4HzRP1xcufCdb41XkZdEUBsf2XLyCCKYBjZ5WJcm/bO
LDtYWVosR2M+9tJfS6Z8fac/JriAZqNQblc6TOR1dyxH0/SSBrxogoO2/Cv8QQP2TMNKwPEGrrBz
b5CqYbKkWYWVyZ28SvXLu/hUQaw1+9H3riodvusH85hDmzOuXEXEl7vn8di/L5aRhc1g+fvqxA2N
jAKEMvZ4CwflhNxlesDQgOC5thtBF0AWJMGhmobFnluptawGWdqErBDa2LFKRhcowgfoqd5Iff44
aFYwG7k/sPSAKRpRx2Mvkq2Nc/7pjJFUaM0M/ySuHSqDB9btQ9yBEhzPYHDV+uwolPXb4izgO2uj
3L4STGupdQ2jCrMDIlcHRWsCTFq9shH8sL0MrVWNeKk9znjWxddSQgRJwBKfN2612nIu27AnhiHh
Fh82I7U7yv+k/VNvGK5uf1JaexnrvUgTdulERjlfNgZTLU2TwaiGd7nVv5YyRjcnBkZcbQ5NvB6H
svsdU5S9UvPkkPFISX+lFfZ7haeJMqZ+UcdXecnuDFN+i/JBxO62G6zW34U7010Btj65xLYwD1M3
IYW8I2Q6uwQsuRpcAQIelScKVbsnfPUpuKtUawENiWsZNnPQFOtW5+YG2CIGOdDHD2mCRoOmiG7S
JSe58Pl57k25y+uxNrFOMwMfJQWpfFlY11pBfdmKHioNw/E2DQqTXPfp+B+8E1Z7zJe661zK26zG
aZe0n1V8Q/QnRTQ/te9oELLCKwSwEb6XWLdWXjMdx6tK29GNUOCa2j6AIoXf9NUB9ymUaYoAvbRf
gmi9H0z+GObvbtB5a06Bb1mAwh61wvQaeYinZje2qwVR50o+xP8ENveuuoUeEM1TFKc3hD24hKzJ
SGAzu8qtk3WYj7avFX7nLmTfuW/iuRmIOo67qdjKKJ+KJVVrpXMFo3Hp09nTvfklv7YCMKlMB3gP
eRbNsy8BaeOxf1bJd/hNjGrMVFXgNZXkM7k9pgaoKarJm0f6fHlHdw/kyhT3ESM9axwjhikDk8k6
iPTwbk81f1QsaIcObqmKwo7gC349nVa3LKEzBBRLbGaEtLlVvknmf/L4Wn8u7pJLsynJyeKXbaAd
8NEaN/NLz8pBr4tnQu4XujuKep2iVXF3HIp2Fpty2FRiFiRgO48jEcu3yAR3i4FaV80rE1+KAniR
NG6UvV12hd1AsnIF7sbK5LTCTAWyL1plbmk+T9YPEKVCQAfVwPIxSd56VXSeRd63/H3lDLESUW1M
sW193p7YnL6DPP1hdGIvMSnU63C2ShFEePcZuXYP7gpizqAxQrHMNlAOGMUjT2UQXaWpawQ9GGBK
f/o+6wheItzu/n37Z3+/2oKrxWpQ/6X54pcMNbH3KTC/LbofE/VNV+q+aAG0zBVa3Y3SK6vcOy7H
eXNkCqsLytU61IiQhzi6Vt97f/LNEztOreAAChxV5UIKc6oumQ1scEyR3mmtO1Sze9lV/4+PiAlz
ZNBAQvNPHhr3WU6WsCVXd0P/fZjvoBGd01M9Zod6dEBCdqMQiJzHL5H9zSDEa2dc9+NDJT1d/iV7
zVyIbPz5JZwLG1afU4Pglwxvxa/+ej5YB+Vo/pbcPEh8xxv0gxVCYM51rixoFQqH0b8wG5u7wkAj
HQNWKOjzBALzJE99bcE+08bBbQzpth2aYyH9D2dfthw3kmT7K2X1jp7ADoxNtdkNbLkxM8nkIukF
RpEU1sAaWL/+HrCqR0kIQ3R1m3VbyyjREZuHh/vxcypg+ALyQ69YdCx5Bo7KoldoEpiouEt+S3Mh
SGjZRwj8oYFjib581HK8snKhPUh1qzmhCMYKTRFEW+jGdj/2eYfcs5o++pkkvjCW/+3GtOmdAAAM
eponVtI5eD8Hn2Yft9PrT7NJgGfC8MgqUFIma0ykixv0ytBsyUIGuRpmwlDW7btOoSARX9mfi670
ysLMx3Aw/OiRgUUx85PAms1Uxo/ji5kMViBXlLHmLAam9flWXMw6Xk3g3MHwGq2/BbIpHiHe6Iq2
0dixnZZebeeho7jMzSR3ldxqOs2/7L+fQ31XJ7nyalXfEBCswmjDfujxV1lCWK9cEoauqoZbYnrx
GRhPUNnXmxcfyY/Px7wYKV1Zn77uynqZ6QrSObBeMsS+443WMiuRUgdpwhVLi9mBK0uTn72ypOZ9
EuUyLBnZvldlYAUOPfv++WiWr4grI9POvTISS2OtK7UMZExpNw5qYqGVIHGsmjaEHHsr3NTo9XAN
53Ozy5OInrSJPA8g/lnwIiqckSjH0CTxlojfiH4IdPhOXImf21kcHpIeKFtCLpb80lSStWJIMt2Y
bsDOQSreCi+oGDGIsag7Y4/NEd6uBe9LY7s2OdsgXSlFtRiZcCqK/iOvJUfLuJfH1VczWRNaXzx/
17ZmW0RhqdIVPoZX2a3N7zM799qNAi6S+r6yhlW6PGltbLPdgs4HLcxV2OMQ/gljGr/mu0LZ6hZ5
6WwAMDOnsgLoDeFtZIFr1J2e8/DhB/0+uqztoaVI7nrssz1Uq/0wglIKFY9Q30vtd1nmYBLaC37j
FJno5s3jf7KXAIDWwRiIfpf5szcg6CHOVCwsijjPfWt1D+N3IHdojbAG9VU1t4TVy3Yx7JhQ1/8y
OttNEy2kEBAYVTS7d/lWeYscZpkAy4EhiFm7wVY2qzx+i8t8ZXS2rXrVZyX6Hv8MWHUXnaKRE18A
aN9NiRoAsKFOfMqsNTbNpVsSRVZ0mqHDAdDU2YqmdY7us8nhKVWu0ohDOLdVhpXGqKWxXRuZfn7l
8IQIBBWVCCO5EZ3CPHNi1bjkYu6qo//w+Y6Zvnd+UV2bmj1vGpN3ofpuSk/cvMhv5dD/zqS/jxhG
687VtM2Ci0lRRi4NjCiRjX1XQWq1CNa6DhaXRgYzChB6kPmetwCOYdKAABrXxBTTB3tNoXXnRIYD
UsKLQQOrHT2h3Yyvn0/g4lph70+oLbTDzhFzWq5UGJqOAkoX2nGLJoDstQyOZFxLESwmXHSgNCe0
EUSr5+MrynaUSI8d37rE8n+Im+QmsdhhOORucbPWCLXkua6NzRYMzwQjHzg8VyDLbhdjDo3zkIGZ
xXe4YViQCVyL06adNt+J1xZn0WHX+hEHVH060J1THslNgRf2AfCXJ5Cpb4Vd9Vbfq2/h7Zqo+XsE
/YnhuUZbG0Dn2sywghNfZvaa7NRN4CToesy3g42cr5t53FsnOl6KhvWJWRkUb8BrzAu3Q8AKXZgE
CKs0BsjvixH/QHUTeNbCNYIHNqAitoZwWjoh1ybnjlouBQjexK0X6m/CsA2jta73xavg2sLMKxM/
Sw3SwsLUAqyE22j4mp5UTn0kI3VPsqWNmThxxoGfXotpltfxakKn0V95zSJStAgNF+27eGjciHbX
1U7AUd2QHoIpXvQUt83K2tKNkubVDoKnq9fD8kdAtwJSYOASBdPAx4+oKo72DDNpvTy0eleyzJbG
wFFabYYaC/p2OW1s1iCn7kRu87RWSFgMtlAi/Jf5eVumJMndWAuYf7JLNoVg8aqneraJQP4qOmTT
Bptai1aFVZYuETRBgdkRYnsQa5qtehj1na4UrPWMuAPlfWGPYI4yilXd5Wl/zk4q1NXA+6lCe2Ri
Pf84ub5RG+jxnVa4NbZqGFuVdMyw0LpS3il57Bo8PyWG6EFt1wYvJB0k4/5ve/sPXzDbY30tl60c
YX6T8qjFx47fAGJQ5muiPAuXygczsyijI5no5xXM1JVbtSBdBJ9fXEGVJFqDjyyUgXSwdeP6wqYB
tn2WCBP0BnUDEfuVj1LhmlkCmtjStGIuWb1ZOFpEHtKs8pRA3YmFv4JzWHr6wDrkjcBKMMm8zE6L
WZuGUYK/ygOtVOMMTndTWqpOGxdtlhPtdGQHp/8ggru2OT8iQw4d2yLGiMWoBipurL6Jg6/Qz/fJ
0kHUQd4JnAqKTxChnK1gkbdpLkwjC2UrDm1jV96GtmarwFWqtHdyaEyvOcDFTTM1XOK9uiA+2Q51
pwVN2no6qWgxigA6Nk4b6tshWTkFC1cX9gw4eKcAGLRjs2XzxaSQe47znggHuTsK9VmJJXRkBDRA
9yX+rz+u3dJLg7syOa82iTqok7VpcHG1YabvMnSWok9EVS6fL9yCK7se2rzIpLCqz+QSdqLWcLPK
uBRE2ChpvPnczOQn5p7sejizmxgpn0zvU5gZBqCnipMevH1u4FcyDhBNo5dSRiQGQkRgQj/6ylDt
1DhUsc2jR80bgM9CQ+cZATEHGTgdUovdc6sAvIECNAJJqvHr5/YX5/HK/GyAZUyUTO4mvxJPQQ2K
T3REb0/dRSth/+LGuDI0uxPSotR8cVowQb3L7wC+pcSMaELcz8ez6KomyRWDTDJ2wPvP5jPSoOMM
7+91u/JxtFXM2mkSwiBuYVoSTdxgtTayeMwmImCYlRR97h1ZF0jFpCvklUZhpQWilfC7qLuDfufX
aN5HPbsuxRXHtbhuP23OvWMhMD5WCqazjavbwgz3aq/cl2odr9hZdJAIFv41OH02nw1YhIy2hSHu
gkjIhDi0f5YuGty+kNLyEqzqYCxhjNCs/dPibEsmkd5gZPBalRE9GYlqV6q4TbtL4Heukge2n/lu
wYE4l6TXlc2z8JqCaVDTTLl8WZxDuFI/wD6tYRpgLq+NuucxVzgtuvQt1SKUzCEdIaovoVwfeik6
FpJuUrBVQwpJqB3wcm9AWP0FWTRviLMvYq07K5+38PT68Hmzx15majkoNbAWkda8BfV4z3gU00Ep
XOSwN2qQ30eidqyJPlK0C76BclCzo3F0g7S/VQbfqRTVQRnWrlfZF5Z6FKExB8EeA0ECYstpv14F
9VoTEX1oMWtFToHs5PfoAkAovdEt3UMyDzGR7BB0+K8qdy956GvDk9+5MuzrKSNSn2N/2vkz9MM1
S1e2hg02SodI0GtJDOg32GvP7sVjcW12lo9J0c47GAnGyx59cBHaDFEs4FmWiT4Ub8L4TWJlK2dx
6cxf25wtf1uliiEEsClrgjsSf6OPteObwQrObm1GZ1FDiIsg76YZzWJGQ0ypYDx+vpFXLMhTsHu1
ZqlYkho0MXj9gNu1KkJL6lZum8Vr4Gqu5JnbyvNRrY0UcxVCLRPd6CjmkofYjW5AXqRS0tImpGZH
12K7hZEZqP+hQR0EeWCqnW+L3mepKMNsJDyJYFUM0CL8+dwtnbQPJma7IIE6pipEWB68XMHNnG3R
yQWMCDDl5aVwclRRKXC6geWv8YYt3OAfDM/2RUdU3G9Q3MPr0aeF/8C6HE0J9Q6ZE/vzMS6VpZG3
BaGApoo6QW/gxw3SiQVXSwWmqtQyboKjZCUbYE2JQLlOuZP4tLV0C/h1J95FfHp+2Ob959+wcNg+
fMLMr6QiYYb8Ploz2JW1CRHGBuKg0Qq6c8mRwA6wishJgpX9/edXZ8HgfOz0KV4RAkCup/BPcMp4
Uit6weicwFbuPh/YUn7yg8VpD19ZbMdQ5cEAi0NoIc/gFZyKI2ZVcXMX+CKrWXvJLcRHHwzOVrOQ
q54PQt16Y//U9K7Y7ErwVAbksSBe2n4n6lrn41J254PF2eJlagel8gIW4220qSRrJBTPVbSh8R8Q
yd0Ux+nJ6iPZY5ko7z59PsHLO+fnis58AM+hI9YNMJ7KP3qhoTy5KbXR+tzIkoP7MMSZG+CQYY8M
jlWsHfT4627pJeA/lIGysyrUzsjGt9AQ/bnR5ZEhQAKnOeLcOR5UQmtOliuw2eJmqIon39wKirpi
ZNnBTbzwf1mRPu5PAODQzZlVuH+mhhX0BD5krZsg6eH0u95pj31iJ6XTPK31PS1v0592Zy8UM6jT
xmhgV2W+p5G6tIC7vgmqYBMKZDtG+o0BilwOcou1EU+/efbKxFr+tDw/kUMlJACTISNwCc+yXVwC
ydUOykvwauxDJ34gaw72//A6Py3OjqSimXHchwVeSSoSOsIXdVNaMqPZDzQm308cPn+bQBOM19dD
nJ3IKmhEw+SY3GR8iOXI8pOvYO1Ymci1/Tk7edqYZUISwwgTCktDX3ybNUDI335+Chb3CYidwPor
otH53flc+88+BAEv+J28kqsJUigio/noe/Xgn+U2OHedjKAz2YSMOZ8bXryArwzPjrycFG0UCBwx
to+86YCElQmVkq58SiTtb6ssT+t1ZWt22essYrUGJJWXssDisvY0pspjw+JzEI8bdfCfO30NjLa4
ej9NzgFAojBktSFheLwgFLoetNRlKq7lIZYd55WZWWQoAibmI8UB96LLX5KuulOlfLASFBqGUr4b
eHJAZtsdu97jZrqpkNLFE368IGtXUa7I/sqeXVxUAzXXqV9Owf/MvF2NXnkxa+FTuUp1QYFf/QLt
A1qE6cqVsWZpdgRbLRtlP+sRv8lozei3adzaqCijx3glppnc1S/u7GpIs2PoKzqL9aDD1QS8Oa/v
Yv/L5wdhaadIyO8oSJqhgXpeXxhBMCmn8YDwUP3hRy+p+UWUL+8m/uul/+/gLT//+bn1P/8Hf37J
iwEkHSGf/fGfN9FLldf5D/4/0z/737/28R/981S8ZRdevb3xm+di/jc//EP8/r/s28/8+cMfHFTW
+XDbvFXD3VvdpPzdCL50+pv/7g9/e3v/LfdD8fbH7y95k/HptwVRnv3+14+2r3/8juv0v65/+18/
Oj4z/Kv/h98QNM+/Db/R5+p78/o8+5dvzzX/43dBE/+Buj2kC5FZBosk6Ex//617+/NH0j9A0QUI
AUCloPmFwvLvv2V5xcM/fhf1f4DoA7l2A64T2u1Tsr3Om/cfaf8AjacENhvAAqZ86O//+sQPS/Vz
6X7LGnbOQZJa//H7bHvIUE/F2wE9aho0SwAjmh2pHrpmyRjLnS113woSo6/2YlYPV9Pyl81rG9Lk
bK82+buRKZ0J/w9yDRDAfzy3HbgYlFGHEUH/bqL7e5TbUwSxSEVMvL7mji5Cd1cr8GgpxV0tHYLx
MUmgPQMSTMDV7FwEQ9LE2pefRLFBD5FmozcEyirBhrPvWdLTNJKpXj2E8n1VrEk5Tyfwk4+fc3IK
kuxzKcfHG1lA47GgKS+hLSdYWVA5sVG5n0/W0oJczZU6c7lxV5QNunw6Gyz5XpM1NCxlp+baiiud
59L/WhNwz4JbATzd85u5ZE0Iai61A00FNV/C1ip34hNAXS55BRrYBCE520Lw0KkTq02cVajT4pZA
CyvyhsB+/KKsJTZtngWDhi2xaRzJEg+pK9zxU4q3Oacaje41F8T9rbeegZ4/eN5HPsGOsdlRRfhF
X6uIJpxZgZHXDj9MsEt2Z07cmoJTOeIP+bG9Kc8I9jZr3eVguVrYSiBg0ogCOlTQMM3WFj0WWjsG
GLREKleP0QWp35noHFa6h+kKK4pvARoyDAmpMXYqUt8CxSwtOXg2yt7W4srrkSIRpVOiPOp44qeZ
SVU5sUzxuygf4zigipxayD04WZahWYpsYzV3mNRvc6ATtBTKSm3+RAoJx0fcag3b+mPplCkaBXhm
9wkeDEAxaf4l5hc9SO1UOsvJrR5DKN00nEJot2bUHACocuQW70R+zLMBtZAStBiQUlAHh6GXqC7E
O8bGHUhLjlEWODFK22pgUKXLdoUpuEbdPGraWO1bBa0tktx8BwDsHKEtU6VxgleL2u9rpDLyKsO9
3mJwr3XFrTYqNmQ8kLyiRh3ZCQQIolrexVloD2OEFsbA1QSRsgA8IJxvjS5xNdV3dcFEv6my0YGI
r0ASS2UtpCpWoDKK7ZSzU01Ogxx5a7M8ilIK+rGWgn7IKlpuqVlhScazIVTUrO9b6YeqPmvpRcBh
rAxu+/4dysmUt65OVDtJ2BYMo64mvYni90FUnUKJnV4GQhSCQmYBGY8eyF5R9MTwJjfvWUhcPxM8
QRh2cTNS3wjdUjNoZlYWV2MrTEwvKkCRVrQIdfY56DU786YPAiuOM0rU2zSCVkDZ0WHMnDTB2qOR
ppWeA9+nA0hihqi5aQSUnkXF4wQPCPBoshLT+RaXeDHVQk1FzTOH3JKk0okr4CqC70X00EY6NRFe
QcDDA3GcE5HqokBkUhm+pcboMLJXysDC8aWpCQpBhVmVCDK34ivyYceY9Q5IVLE3FGDGUitWA5tp
t3qG8lx/yoV6r4sQXuabPNTgx78x7t/EErcGLBeRLrlUQgdHoEL2qIWXoW+sKnjN8HMxFmgjfmMG
sUrCMMya+lpJm/ylzW5TEtq5/9pqhAq+SFsZiKfMd+r2MmoyjRViN+CWKzvdbvs3HZmpuMu/DENh
t9VJrzRb1JAHHHPLHPV7iBfaRnoMQAprov/d92sPElFoGzXsEAtjiJD2rAYrR0N10pVojc/sgdV2
YI52ofeO2H7VwgdffRvyjGrFV5+0Vg86gL6oz6QWaViHlqkIVGx+SOBbUoSt2Y9PHZIt6YhOrMGH
KzBcMS6OffEE0jQrV4GaNgpPMARMqO4Z0PNkW7X1LVFC41IH4oG+onmUWLJfW71u2Ax9VBCMsUE9
SDUTyO4WqY0iH0DT3qM9ofJ3nJB9ShRLTTo71lsHBB47KG7cmeDayAJpEwZnIu4LMUNvuuQMnWRH
5aFQa8svwIhhqmioLbZMS/YSk61SDfdKHB7F6pLpAs2b0g3YWQUXctsLLu4eyvsI5BVPdRR7Q3Th
7NsYHULQCoyj/xVcTHYWnjPwak+aLKbZbtV6akIraZ0pFmD4NAS+tyUMtDGpKxWJ1/q+WyGzKQPb
yXjs6OTURXtECJLO96VuOJ2U21p4HIPyEKUdngiypQonYxS3bMQhVF80/0uaPqXlgyqLuzHtLHTS
UslILE0+CGbhgvTA0kj7wCTRRsekDc1OPI6DjcC5lanukAxuy28DxuCKyT70xZdUSBzF147MgKeo
DDiusTzVwSv3XVUQAaqJaNCDp6nbgtvtROqBchxaInROlRkWM76AgMMx4Yfl8KCwi8K2vQL3DuAP
EJeFcKpq3xlJZtV+YuH1bFSdBYQJrSH3woPxqDTHQAmpX8jYtFA9RJW/VXqP9YnVpfwErQBXSoZd
lNQ73VfsCpswDY5K+W30oT0FDv8tH1E5/Ap+czsEopR36S4kHRwN+KZQqEMVLAAJBC1RTEwTshtS
xVZKlUI83hK0wgLBvBVJomXm+UYZn2KoCYFN1+Fgc6xLNGMJEkC/45lMWjuY36LPqBRlm1H7CowV
7bCIcRHQsrivRbzTgycd/5BltR2poa2OaE5PRND9R1s9727NEXxTuRF8h5AV2pWY25VYvGJPYihO
lczOyxJq5NBLHCFonOuFI8SvVQaEfA9ZF6MCd1wNXxZocJcKfEjj6IEk0goMDUo/umpPbFPfh/Ww
HcbB0sw6pSy8qdK9FmqODyVhnLAhU2gEUFFpiLigtY3Ry3vOozsuF1B338uKC0Ir10i/qeAfIuZ3
SIxStb8zOZocY4UGhmIxMdwk2uAE5lsEuiKSmTeE3aVkcDO5cOVWOHTyYzIR8PXdRjPZJpB0j4Cw
sVUhM1ln1FeaXayhHRpMVEoHtFh3l47pXVmHDvpX7ECLXT1vqJ/dKBKkCxRUOdSvYH+00FZSo8TT
ZDeZ2fZUMEMnZNOdqm7VnG0LQzgPJZydLIEPdDgYLehMwArZ8fLkw8XQBDIriilZQR17HQjyeiP2
JHTCVlqObqBt8MNoniryLUhjuzdQe4ZsZd9XFh7UG7VR7E4PL53anvy6fia8tjLoByU9AcFgSUv5
RklSW8DlZwIrJUq7LPtOqthORNkWejgXI7WC5D7I9qEBcfHsq6inDnSO3Rz5lURN96VylnwVV+aw
Y4boyhFUupSOalLuDIHopPrBb8Dbr+a0ZoBsCncxaSmRbpvhPu9fpBYFtoFsSJxu26jFkssbktzX
w0nNvsf6gO9oraFilIynXjrFI2KxDLCy7FiIErgdvgoqrpoAnk3dqfmlYzL1w5eyGM4EbIo9uVFF
ds8mQJECHKyQuubwgE/cJE281/L0eynXp6J4UdvmtanQvjwKDvJqu7xGRAIfyQ3Kw/ROgWutSrLl
6PYr0uF7YHKE64Nk6eAMFUPIGVapI5uDJXaN3Y2+25PhzOSvPL9Tk7u22ycloYRlB6UnR7E1gcMX
LLHQ7T7MNrgOvDjWqVrGdwoDfVWQbate2ymJaGuIPSXpXIm9VTTfIJR4R1rUCuXEHnhqSYPqDDpu
e7B8ZZWCK0i0Y3TchQNzCkScIwB4Sa24HF/a9GiaUV4aH7FDUdoV4jUIRxx63D+aPNzFGsBWSYeA
ANUqCHhLenlKQxEdXxEohI9psPdrdpIQMSZSueMCt03N2FYhRLwMMDXpZuhizVoJDDnFiDjobUTB
WQzIpioglIJrMtUOQcNtQErdGORZJUGGHAc/IgngZRcm77RKo6l/ikl3N2ZPYPFwxAFJfD22cmV8
yMBC6RN2K5ORmiw+5IFAWQfuvcq3m97fkhQEv8lbgpuykb6BSOu5QoIuUkQH1EfwfnhFFl8aAyiI
mFANhysDnk4wb0Ror+UtsX34T9N/lSdl3DPcF2n9bQFESVzTyj+oFXer8AH8AF6WvYxNhYgbrtio
baM7iGjkTr7odXJjtNLai3GWeX9/N6kAw6JiC3gchBk/vuIZupqbMfHRcIReBAn43/KNWYhtLFQ4
dxDaXWkYmefdf7E3vaaucscNMassj9/tRcdJMDtw/NfCMT0Z/A+By54+f3jPUtXv5jTIgiNFAxpQ
vEo/mpNTkI72JjrR4y3fyntjCwSNq+zXGB/e0XbzfIImQ9MJ6FQoY8xRlKJcj1WcCp3dDe1NpOwh
FbsvyiNuQ79IzlHfu00GOGVtTtfIClxh8e17bXyW1+wEP+Y5BNDtbkcGGr4K8GH2JAc2KSKZXh8C
VN0plrZff3cvPX6vTc+2T1rEQ1pEGDdaMGwJPn/wdTtJDz4H14YGkJS6wsgyB+7/uaJXMz3bQCNR
5aHQMVgwp6H/AsMCjxyYtlH2Ey1iEwD2M2sNZLOUv7ke5izXBa7uXFcZhsnL23E8QLOoL+4+36nz
qvSfA5v64aFTAMWOOTa9Q1IaGYy4t8HnBME6XKNQr90ja+DldqvQcuVkLA4J6XZk8EwFcdH8ZID9
EqTdQW83auNUpgxvx7fEv18Z1eIBvDKD5Ov1eTfkcCzlLOwRYKVnSSvO5gDEf99QMXnmbWnX7E7r
sj1P4NSBBB45OIRwG/dK6RTg147xzA84CMOIbKMG8/nHrU3B5BuvfJHJoVbF0RNgK8ENKZ8ZKPr0
tcO5ZmNW2YREStcpEcYvandm+9gE+36tbPR/7BxkvgDhBrHOHOUsBLU5mDmcHNmx42iLG/+MR4Ib
bqbGkbXOjeUB/a+xOb65NFkdjRzG+hQU0j2zAclzebHi097vnV8c6pS6/nNMc3hz2kc51xScBiQ6
gLvMzvGrZiF7FNoiDTYpOuO1bbstb4U7cF45BE9stzoyKHODXy46SSuHU1ob9Wwbo1l1CEmNUWsA
47Cj4okux4W+F328RWn2OhzZrt2zL+iOyqE8Yw1oK32Md8UdkhRks3aLvotXfjY7s52r9joxkOLr
7akTu9oiSRSfMUn342FwRLvaMif3oAXpICdkQn/PLC0W2SW6TNd2w+J9/l5i+GudZvs7bnLTj8V3
r9U52VeWoHUIzbVWeKc+F2hfVl8/P7PLBlHYkKHioQNoNnPFVchZ6VfpX0M/gzURRB3Q996ZOyQZ
1m84ZVraX+b6p8F5qaDpkB/NdYwwCkXXR95FGiS7HKSHJI/3vA2dFJGxrxOaI3iNBqQk5TcVsGdR
5ludhNTI+YFXzRGaOk5eQn8uBqEDShtMCbxi9O2sLx0QQJ/lEU87vQejWmlVeAeLoFMj3SHFb2ne
GmjzgZsZxMihbgXheJt1iqei8RAIcC8nsZO2gbcy09Pd/cvAQZ0+0XWpgC7MZlrXizgPC9YjpZ6a
XjMCZTc8iE8aklY3gzv4FLh8T37Ue7vy1vrRV2ybM4CkViBFIPpYZa7xvZ6CcDBBBikBq3i0i+vC
Whnq4vGGWICCpC56sdXZeSp7poa5gje2eNEb9IaAUQ9JUqeHzIBlAEWBnLabOtFJ/rpieHFzXRme
HZ++Qsot4dk0x+zI8PTY9+iB070U7AMA6q8B0ea1/z+DDAOibcoki/uL+mgLsXrB0OA4ml0o2cEm
c5lXu53rb/yTvpPouk7nYgBwZXEWr/VonfrzclK8alt7f0bg0iqbwvIleGVntluDZEiFvsWOaV3o
Vp3giATrRUMHU3ubJnRVfXSGJZhP5LwXV878fNKqncyh3lTQ2kIrrtNuGhdPGUt8ILZEoai5tlGn
qOyXM/lzlNosapMksDFIA9aPFEimdCr4GgIk2oFb9FMqIMjnkAxlWuA27UhzeJD/ZL9e2Z/dg0Jl
QjCvhf3agXq5DZKkkL6InuAxN7rI28+tLQcBV9Zmx9Ics4THyTTaW83JDpNCX+2Je5FOD9XqgO07
cXQgE55S0cJJfQL6HdcdQWLi37kJVuZ+dlZr0CkQIuFrGNuPqOEF7ePn450D/943FW5ugv9KMlow
Jjd1FZCSnkG1d0r1te7gJBt5n9yke1BiiEA0Svtu/0Nc4fqat5r8YnH2dIRyWEaSBBYr5aWsyIEg
m2Ikgpf7FbQVMJ3keyUAO7qmojMnP/nF8HQBXA1VHwBHQTUDWc2xcNFOfhsMyAT0GYr/h0TVd75S
7dAstWkbEP8B+6iipUOWp0c1Mi1ibGk+yM/G1gHSwSpQQco0IKADxa4hDgW5QdLpxyDiduunK5Hp
8pRBWAlPNdS1oIX58cubNg2NwsCUkR3S6LvImyLtAnQla52E78pJ88Oum2heJJMQvDLfDnrQ5EpU
Qu8XQtgn9JTgWnrtPIaKur8Fft+uD6Mje8nZONTuxH0H3j3Hd8pNDiKA/N9oTHqnfpt/EOR+wNgG
pmrU2GeLVmW+CpbScXqiApdK+XlK4JRvvj2cyxu+IScN5zCwoIIU2OI5ukQncrdyRLQFxwuIjCFB
lE4zfoXgagOXqrzgg43y6DEcm01UiGfeMyDGR/VHXuYeQeVAgnp9Um4E2aRyGT8kgXYek/BmGE2r
QpUGGRogzeyoRsglqTRrnvQUueqhu1VqA4lG7V5XfCfRFVtTiiehaJEP7GuadsHJbLqXNNN3RKou
KEe4qEzudKaidCVTw9RuSn1wUBB2Kygj1b4RUSGRdzyQ903FdqYGvKLKLUX3H5AhRZFNRhtqgAw8
1lQSQKeb6iYKnewYxcJ92oBqUG5cQhq7b6d8JTEhbanss7bpaKNluTM241fB1w9SRLZtYtqyHvzI
TelSVLKT+3h18/sg+tbwFhwNCo5zDFJulGYEtaG1IBzKGLWt8L6UJA9twEAQnMTixAMUGP1G2SWV
/FKVfn0MzH5vDFAkAcfGXo26nTHCdM8tKZI3HBJJWatbkMimeohm6OQlERQn5QWqpxIOZeV1QIAX
tWaPKulsZIBBqqTI39JMSVEzUuItq/1bM8kfcqY5ct30dPBLHPek2MURygNtLn3lUgI4UZrfGix2
FK4+DCOqp+DTlOlgJg0tWHlHeBTZhhZByqSSH3Of72RfclHNhtxzjcYkSA1oTLdAyJzboYQCSWp0
+yauv03InCSv3aJ5ELWnNlAtEeG2BMFv6PkA4a2cmhg1lUKWDhVL90FYnuNYsfV6eEMu+6xXylsu
qy+ZJvzwixqF9Mi8T1PZMcPgeWX/T5fM9REEd4sKmUm4HcgoACk2uxKNnmh5FBa9bV6mbtl8V95A
stbWPfaKgMP6N4gi5iEHLL4zi0HmVAWabd7cGQboHPelGnWuMqIDHraDZp7K7h7bRwOaBSkkGokA
bPiiU6flWsCzMF4A4tAaAiUFUf6l8T5hjdq1Utvb6qV+zpDGpD3HE/MlRu/ldgAxVwy5tbVbcf76
eB/yT6P67PWBpy4T6qzr7RQxR12BzB6SduwOtWvgiaatr9vB/fgobUCMscqNOa3gbIWvRzzvN+VN
U4XGZJzbzY/ymNnjhj+1Fkd851WWtF99g6xMsT6L6RpNr9p2xBSDyfuop1YPnlGR5m9opU1Tqnd2
6UYnFBs/38nLVpHewTtEhYT57C4pRDC6gc4BmXkxsWr9WeJP/4kBE2oEwIMhNJs9CEjIVTbWAxZx
3OtI1vRNan9u4ZfE+/s+gfg6wX8gdTw/jE2jDeYQwkT1/9n7suW4bbbNe5lzpACCAMnTXtVaLMmW
t5yg7NghCXAFQYLg3cy1zI3N007+77c6LfXER1NTU5UDlxQ1GiSWd3kWlGxJCbiZelC3WJC4lo/S
Cd06O0R3/wdatGfXiJBIy6HmBMXNk7ll3i71MkWIDK7Nm/IKCkvIde7n7dGziWwuZR1nX9V/j3Za
AQlTRbOlx2iaf59Et+riS2TF00sdDxJXOcrecIKFZsqPos9P0SBByEGt68MmTNMNCuEb9DfXxpgN
058GpBhTiHaFzu8TIK5Mf5sDqDnQ5S06+xDl5CtP/lYA/f/o5/+BpfQK+vnP/AsiOPe//uczxDT+
5i/ccxL/dmxPoE4Cb0QIeKTI5v+CPUv6G4oKcDUH8xndxIziFf+Neubpb0dmH+QdjpBU3CX41d+o
5yj7DV05VF3wwzjJcMr/G9gzANTPzk5y/GJAw8Nd6HlMbpjlvREKxh+pT7/TsYmiDet9lO8jOzNl
kR4MZXlf97RAC5v2UQ3dn1CxOqKPYpDjiMKxcJJ90wOKTF8y143T+xa4ZHSnhxxSGysSwaVlHStC
S1TmhnjYqaxcNJAlpK1imD2niIM+QMzJ2VuhxsUC1RFgHeGB4FOHUTeVvKtikUMiD+yuYqPYCNqv
TlVHDmMdx+ZOlFSQfuVprzl4s64tsrUSrA2IRxX9TD0S702GGJXeWcS97BHKAGn1tLAqabYzqZv5
Vnpgr65LD/YY9LCTrH9YBqRZO/D2Leh+2VKrG9tHoXrqCpECI5nkYXmo+oRBYAMW2cttGlXigUju
9dbEPVg2wI2UoGEOujGQn4nIR5KGHv3alsVs1STLmG0JQA3ZW9g6+uK+TYa+OiLrluFTXXYeqUHl
+Ph9ofMQP44cKdwaEkws2sCdsSoOppBA0WgIm7XXmkNtBDEiqcmGNjPIyaLzRQSaClwntnpJy6M/
FfRCAP1Dq+y2SmTd3+ihqcYD0/0SHcZM9tHHIm4KeVUBxOJ3VYuYBvROwxe+iYecAZGHP06bdTDT
1G20TeAMPosGWlCBzkv/IWspHdYhGspgUMMFvX7XhwLde7hYz8mOFMy3H+NsbuYDeOITcGGcVAaN
fpdaAC3NMphtUmWi33Ab4bD0aSTshxFw7e4TjIX7bDMNtObQgBfa3wAp2AmoGA/HkIJPfFphiY1y
v8RcAkVZNnFx10FSpt73eFz+UNikSQYIPzf6uxa0Uxs08WoISlahhOgrQDEGVpddLN/JNBTv2xhu
Nd+5wle8GgV1/a5leV9jFv1oNmkyNMltuuTlsKs7A/2xUfV2viuKJkhAHMsCcAAtpuIxq8qQbdEh
nQvYmsOBflwt1i58W4xjNK7HOITkPVzdS5gW2tpCrRTefcubMetS/UfOSIoGRBLNH2eHXQZEcF8j
4B5LeQQ1FSbfddo25QdNMOlVZElEr7vFkG4lmgTglUzlWQxUY+SxHR1jffOUAxMHZZPWN0u1d3Fp
u62DtuGxG5UCH1pGcI37RJwe1KGqumG4LUgxTZ/HqnfjnXGSVpuBjj0UGkCXI3IdcOoFpC90jJC9
hZHsZQYxZkhmjZPw+2SYAeZLZQBEKRlo/OcQxUO9xjZxyP2LpXVYSb3jhzpxcEBGcYLMazqZfn6E
IThNtmngEFbLnKL2tiRJpNdDvTh9J73I8nexo82wWkRs5rssl9MXaAzTgyEtsICs9tFNJWQPfvLc
VgPKM85iEbsKrYi0GZ1aSyTm8+rYaNXbQnXH0yVrMVsQ8TN+DVk/uxyAEc2634eULSUM+6KIoWqS
6fRNSKa8XpezQ4oYkZ6YjzOzY3F97LHouzoFi2MrJj/IO6lC0myKovNyJQ2Z6n02TXnzhjoel+0K
pGoFofgULsAJgDlIiQ+NIG5eh1IICBxo0dnP3ZBQByRx4jw6HTlvl+HGzHFeXmUpC/yJeksGg4/3
Hs4Fg1IWlSgl2UNVmrh5rBF9ZFdlXWTqms6UQuKxJzjZFmWIfBN1roNmO1/KBtDsrKqvgYgai8Mk
JGAgq3YaQEjE5gK1xJVKxbsSsjEdTF2OJzTeLNiYiYsyWNFB/zhd9YA8fmQB7KJrV9RS3zfJ1ENd
8ojIZvj5epkt4BY8x2HWF17Sex2XGagHUx1BCnmp6B91SjgBPybFgT6iZjTsqsSBbILorWb7Phpw
3sPrOEGLvwJhDOgCGifrBsyKbKObLkAPb1EVw8HLddhCziEZN1Cci56aQkH+vWvB9tzXDt7EO6gi
lO4mjWkcbsKUk3LXZHT+poQBWhk3W/oxH4j7KFFXg95W3yYf4do0yD/bViLOh3t2Ea0Q5+KOIyID
yCxTSVSvm4GLeYOaMwBILNdj2a15THL3e5kHkK5rjw27DWlgANFaGeiXJUPC1qy8qvLqg6kKzTc2
0jOIfeURjllD9vRjHNnAroWxOIvTEQXP1TxN5acJYngKr48m3cEKyFdsSMfLr4w6MHXWSme62PIc
WOQ3voQg5IHCWnv43eUZDFbpuHDweHE7ToDWNgpg/BntgH3Z153/nFdiQDKel2K+WhpuxM7PZHZ3
Rd/PgNSFOMeWzcq03Lfo4bFrLVSX4p3KaLwVKWGAbMIMGo24eQCOcVoRoKDBvYh6EcwGNYcGqGwt
mlk92ZIWFCC9YtBvecPGak9Da8evPCM4NFdmsDlbqX7O+2Q10TwHeQAiRrP+kuNdkD8mLG1o+Kfl
2KffVLIIkeFMikLzRi3N2O7wz6G7znF3j7e1rRkAgyaflhtmeshRtIY00BmHC/oCIVKYgbhlNdqo
C/eG41gEpyEH3FgnNQBoNGTsg4OSqX2XSUnKNZvnYdlEHGEc+OXawiIRWeht15fN266fJ8g5sXwG
G4VPCqIbso/TcFfEzgGZ3rsIeG4bJ9DMQoGiGZ+qQnb+DWJCr6+i3HRiX3uATW6cgon3h5YVnQUy
O+dAOWIP8se+ltPHuY21vs6pxZryTdz2b4QjESpeeV7F22nmGWxgFnc8gouuw6UOPyVMt6Xlse41
wyxX8F6wbeqYnYC9ByZyD3aDkIcA845+M5GurrZ90uXtA8DXPOxKYyKIh8CBIbqqQZfW94z0mf8c
Gm7/jGaTzDel1CT5YkUcim92yIqxWpmihB+AKxGKpasilUuCel7j2ROmxejbduCR/yqqHo69RYP+
xXY2gqj9DBtxjSgsGNm9cRaYuzdLkTnUbgSffL713CDzWWXao4+1cmmnYd7jwPIkX6c21cNXzaOi
e4NQjIf5hnkWL3+ori6ByY58ra8RwPYe4qVpNQ0PI+QK7Z4S4ZdVoDl5qKU3S3yjpJyLeq3mAvph
10VZpXP+Sdf4yPeZM6MHTQclnn76A3javGl3WVWMfvcjpfhXudVTW+O/U7LoM5Lp/nt7pGQOp//T
/4WM0iM65ZWkyuZHXmqDUt9f/NQjCfX4J39zSQUHlxQHOxIXDpAiO1Yq/uaSJvw3VCOhzvrDbBA4
RnSE/s6qkOz8lkBZJsqQ9cQJFgn+7O+0igjxG3q7IH+ilw2IhMRH/gs66TF7+u+K1F9ZlYBd8klW
1eUOKJM2LraziCZcjnlKKzRckCGALgFwvwVc96Ir9bF0cW6wk96XhuRv1+hc7jSZ6+/JJCzA0hJ6
tH0LdD5VAJNM+aPWIFQAsfp9AUx6BUMAGGe3Fk2RkkG0Nh6gQAVV2dVU9eV6glsoFCzAXiondklA
4jli4D/PhJ4Uy5KKWZuihb7rkqXeUgXKmAVdY+3Rlfhrn2CRn2fxPi+7/NcQUXZS3AHjFnflgFgu
VMp8SDKD4pUs9b+zDvvvjz+ZgW9K5fzSy11UReMba0wKm0JrgXdfwm7Mhu9jx7O7xCAF+GnVP/z1
Dn9mDJ+wU/8z4mkFuZRcQUEyFrua5zk61yZadyHWK1JyCSZT8gcz7nNHcLmAQoHfgeyz4k7FQFH5
dusL3q+a2D2klQy7tI8/5wudNiqfqqvXv+ARivDPpQcdAvz8p+pTarq+Tnoqd4tJ+CNO6XtjsvcF
JG0L57urDpqQa7Ben14f7QSx8J/HIU5WeixB4PREip2wc/kI+yyIwAcSjt2SfldI8zVtkZ7wcXCH
woOFMSYF4DY5Av1JFs3717/F+XUcnZZfK4XdZiBnsRWu0NU+hgMhsssZZThk2omzFyp8zyvq/5nr
jxbnT4+WJsAmaSPlDuZqbq1pQVYqd0CcdHl21yC3vKJTG194jy9snB+ouZ8GG30fkOgyuBna1l+P
gpm7hETLr21LdrItKxx5HXj3ZttSMz/4olS/4z6nl5jpL7yQH6vlpy+vNEd4UigBdy8t9zHVEXSb
uuW2nZEqvP7OT9TF/vM26HED/DQGsFyprhONrT8CcztaW+ymcR4gQQ3dTlqMYuMaSIFEk3MrmORM
N0MOElyPUGKtj5A0QeSyRwWhBm1pVlvpibkiWZ9CBTlF2rTY7pC30yVLhheeCD2+5p++7dKkTnQj
K7ayQH3sMyNx8NUKwIHGf8i5riFj9/pzOb9u2GnHJU8EKwzBiVgnM/RyQDEWyRoZeFxuXx/g/Ezg
fv58JrKNmGM4UHe5icNTbbPo91BPSHOMnN++PsQLhyw7XT/lpENMaGsO6QCePMRXSTJ9W8Y6ItsZ
EiIdZG2drrLtCOrrU42L234YTOEhfAYGlu7dOu0bofZZ1sENnqBshDS8ZkPY1e3iyvslBPbejz6+
8nk68guCKS88mNMeDfoblRDzIHeZkOpGxZm6QbQvd+UIaPjrD+Z8EAPNlOfPXtQ9I2Do5QeJRiYq
eiXQuUUKDmEmbfYxlsOlFu35udBjOPbzcnVI1AQxtjgEMBAPC8p0O04l33cx94fX53KCQfmvDQy7
mudj8KKufCkiewUlVDQFZzPiXwZQt6NDgkg8RJi6/veaET+ty4BoHqxLfmGXnJ0fQ+3/+diEp0NT
0NbDa5EW19Y483FqE7+CQmxz4Yg9P8Q/jEMCzIVlT7AKR3B+36uJiDXvIOYOdnZ6Acbz0hAnh4qL
mzoPdkAhVw1dty6SGrXgvHfy7dh0nbkwkbOLDkosJxs+hzEz08HlV/nIQb/1PID01thHZOA1zLuH
i1HzucbHj2bg85eSZENN+mXMr0Igbt22Sj8UR6/EKkN91yYFWLBTHl/TPEFBKG7lAyTlIT3x+nL8
ITf0j8DpqHr7fPRKQXkHEjzDAb6ERj1oZCS53hBSSlDVWTVPGkTgUk1bV49wt1s3PJqW20FRlDRW
0rN6WFY9LAqLd9osotlZNtS+WU9Bi6LZxSikleUVSqo+a2+6WTaS3zWImeynlBbLBC1dJNlerZPC
60QcMhBHPNJ86BXofjVHs68+pEs2w7ixmRTx8wrVaNqX4ESZrDNAFA6zL5NNqdMw1nfYp3zP4oi2
/QNZkrK/JHR19nphyenBwPQ0CtujokLjLhxcHMg1lR26C6+/hfMrGnjt5y/B1EYPklvQnthi23VT
W4AkxtL05U3ia3dJd/sEpPj32YNpHHvSP13HOpGk935GlIgaGYA7s0rVyphy+VhHcfPEARenV52L
11wEv5kiui7JmF/boPvHsUrCmzKOcQsJyDyIYwL1K7OX2cm3WgBRn7tiJpACrsCFjgCYmJajToqj
n18f4fxehurT83lTaQaOlBTKInWn7qG8xbaJov1Vk7hwSEN0CWN7fpnIUwy6Kk07MpuLKzEM5aGM
TXyPnTxfuGn/0gD652aF18PzeWhcSI1rQ3eYPa/BBWGzqM0BrIQpQqLB0xFeorIs2fRQjSpLH9hY
hjldLfD17ZEiZjT1EiTdCWzuLkzlDN8NZdRU7apGz+gh8C4pdLTlWex6KDNPSba8p2U0dn/SPGqh
YaLBXQKGyy0Ze+o8xOeyvYdYVDnuAPlykGwo2lobemgmtMa+KaXQ6azMtJRfUZau/QhPHOKhUyPG
2ZNlW2kpandVCTPAZnuunacKbQY0g27BL0skSpV2HEALHycIJbzXqk2hyDJVpSqAajFNUslV16Ny
+dUygmrqSo9Dior5PGUqXUWZLXT60OSigFkcyEi2dDvDixh6416zNRCHHITHEopGoy+hbkrnNGrf
5Ci4A5AA6xU3PFj43Aq6smh9q/6WOD7RbmPyZBrusphZ9Qa132m4cu1IIZ0hIW8DsrwkC6S0svgb
VvaWVwuiCfQbFFlus3LYFEnw71uFusjg4PV1Q2TfQS2gREVoetejbilhvkoTdPHWte1L5e/GdIp5
d4MjEafv2zmZEz49oAg6i3tXV8FbCMnYAAeVKOqUAFeoqmoHGK4bqwzBH5jNHJ2BtmrEI7RKMhC+
SJXnfrjtlSMiOmo6kPEupbaRZpsluR3/yCGXWJRrPkL1VV9TMviI7CF+hq70Dbq+I7EoNCNMvS1L
75r7xdhafw4pBF2eliXPl/5xbssuoEWF92f1YajigmEVSLQW7QZPZJ6AiE3L2n/nvA66XcF8gEN4
YIkRy38oIl1A690kbVZYKA7ItOhXy1S5DKInhlfJjkLgBCI/qZhgC7+qTSqgNxj53uh9NwmTj++k
7Xkt0PeUOidhK+opdqVBUdkeJTsWoO5TsH5CnRo1HOLBzhmMeHGxm3ZfDSDgm7soRxADoLhFFyO8
hfrn1LC9Qr8XlWXbkhpw3gWVjfpBS1tWxVXECJ/StWEJYpJvk6uqdNoeGRzFn2ScixygdpIkR093
763bO5tHMyCJaVxFpt2WeVtEH2u4gA5kDVASLsibsShTcktqZE/fOjIWBYrtJcrV5l0zTDp+6Juu
JQxseZweb6csd/aPKklrxlatOZbuUd+DWsVtPxfWAHkw9FFeYpUW0oIrrohouyvrqmQJN7VDGAJk
Dk4Kf+B5oozdMdMCvLDigbca0GBHhj6HkVcOBc1i6RrKNvBhIuiQ2LLjwHYCGtRx+BdLdPizDeLM
0bsropbMRoCUzoBobJHQSwrpAFeQjn3WPCcVMNgLyFTfrIbakHroyx5LYGvBRp7HbZs2iYIYeF/x
BDwBCHbG9hAm3kcG7D1twzv0Xiwqm/MQ8NIfeWWhl9VCD66ORrRJgZrw6u1SEgNGdTQCZ6DRuxt4
G/jt0AF9YFcR+k5Zini1GcY7qo217E3uabAQg6ARwXdXPTS6/GqI9ZB/AAZm6Odt2i5ZXO3mCt2B
N7afU46yiEHzovqzykwUeuiICVU8xUkH7iz6QUuQ066KRMPvIwaYSLpBx7NDIt8Jxxe6dr0pBRRA
IOTZADDfVnRuUQud8k4x9LAh9oFCLdexdE9VHgHQBXtYDjHfDQ63CFgRmnA4Vm2FFkKxdTUVfXoL
iAwUZNbRiCpNsl6ARW/7G4ouA8Qugs67vl+Hkcc4TPtAYjhUaydQuVqP0AH7WmMfdXsclukArsZc
eXBwgKbn1Tta8AAAcIh7XtK17rRfoBwTcYfOmJ1m234vdEfjr7P1rV1W2PFFCh2ZvHPDuLLVMORh
lTt9LAqW+ZyOv0e4ipoWjUMIdUGxK8/R54O2Rl5kepNEQAG/TyAXi89QNUfCuxvKulbtCjHfGDvA
M0yCBAoN8869N9pnICBnPNfkygRd4w2bIY/5Y0IqHVG0UpgM0OiB/l3qIY1Sjv6Gyyz4ZD2TfmgM
4DvUaHOVCqjHrlVm0BbEh2c5lpXvKQB0+VDP9ziA1Iy2MW8L+z2qpgYCZU2sBbvuZckQzOeg0oP7
AsgGtIHciBYtKpSxQejkMkChV9lCLPZzzTLvvylc68NX0gdl4T2Bwg1FixcoqfJLzI4CkutjmFu3
YHGoCbbfEbQqm2SD94juHpRSYJ7YrCqE1+xb1Kf5+EZPTYuiedSR5YPv4P4HvSkDvB1adk3Td9lq
yXRbPZQtHbqPo7IWXVc0Rqvlm256JaAV0quqfc94KDBcIGhC8lVjpM8/eYVG2fvUJ0fIlQ40dZ/L
IeTonA4m64/e5s0y1zt48fSwFiFVRCuIP9XT6A5SsgzN14IQA/0hq1xY3g8CPQOxggq4BXl7ScwC
GZ84dKrGU6W5Qs+P1DCwBkBZo8FdAhqTfEhL0Xs8QoLgcQcX0Vp9GmRYsHjQGkv4Jl3iIgfWX2Ux
7L7m0lzVSBrdsJ+gQWMPyaBjDQVuFVHIjiFMmP19XbDGAMZKFwtPnypnaCSvskT26FlXUVqbT4VJ
p+RxkE0BUkE8sW5MV+j6lBBeckWBupYtZRnuY2RA7ooXgob3VWia7sAgsJY+ahZkb9ZN1VbZI8gO
6Bsim2okLmxIpE2KrnhlrIN+W9P37EmNWaK+sSZp5FsA46Sd1liXSzZuMKSbH4A4yya7DfOyZEBQ
0hgNVqwDj/6jJEXWY9kvtKiK4wruCMcmWNT0DtiHCGwrT51hb7rJ6OrbjGqlz1dFMqJvC56xdsO3
vhPNmD10oDN1IFXUeTHc0XZmabHqGUAiHDelCuMDfBygWrWaXGerBOJSYrT7DMAvct+mpm6hmGcB
ffquQiri2yDKOYZcWbfIhZHHWo91lj32ugf64vU4/4X4mx/zq5/ymwUxLdAOCOhiRrv3pMa1vB6Q
PV7yr3ghj+An8fcRhmPmXKDKCDWxWz7GEbDlGZ8/a2jM7DU6/+WFWP98RghQ2fOZ9N04V6Jrh32G
mgM0/0ocd4MNf9bZJP58/WGdn4xITybDaoI33qJarVBP3JpMyf1I6iNIzvMVsBWXrDfOTwWOxc+n
MkHO1A2uQuXUhq88ntlWEpq+x4lwsXB6voQiTt97lk+ELgx3KUAJ7nsj7Nu0y8HuK7uP8Zw3ty5A
nCx3VbNG//au0Cx5+KVneOrQAuGiEa7bnYR30eS3i0vaOyEROXkb5SsSt/X718c5v7BRJXr+DLUa
AB5hDdnZvLIfiDfdWwfBmAtNhWMD+5/dM3iWnOTHja/iYLJG7tom4vdZLtQNxMvybU9QWZOJdNAI
Y/GGKo/eX5F0ACmyjy1n+R+vT+/8EkGz+/n02JJ5aHoGgkA2yXcIY1A+TlOyz4H6uqRedH6O4P49
HyOuFQC2aUx2vAOkE7ekhWSKgT5g6uQe9nj1ioxAhugetNA0hjqZ6PLHXvnh0hc47qt/Ju/AOD//
AiDd+ohqq3ZNfe/joxJolH5G7h5B96oZrhYnAw6rJVnFgwQfMSiyh25BhK8VLX71Sw/6iEX4+YCc
qbFyYnW2i/lRLFXL8hB7bR/TUiW/OMTJsRKN1BOvsVTLGLqCY4E+lBYeyl5NUv/aegX2/GQaXRtn
ZYcjBbDu7g2PGdDTQy83IfFfSsAzNrltFSTOGiippCgaNoQsGz6T4lIR//jOzrzL024QMKZTO40F
eqIS+oZ5PJNtVFux6QnETmsOIiKxnmzciGYpSicVEumSb+aBkd1M2nivWlCSXn+lxz165quc1rbc
LB0vDTQ9BxtN0HwzqKQATASIIqdtBdDiTJNjdO7GX7qawBh4/vAdQImj13m+ryOA5KGRO6K60KYk
8jvPxPTl9Wmdv53AKHk+iipKr1EXQqLPQIO3ySDf+tbTVUNnuEbl8SVjgR+93zPP77QmaqiEDvEy
qp1mqMH7tmErlk5fDOQiA6AUqz4thrUkSB8DRaEaxs8wVjZpclNFBHpVR11BYZp8M1EQJ7s6A/w9
nZstIPDpF0VUduGIfOE1RydHZErQ5orSJNv5IwE2JXq57X0G7EWFpm5emWhFy1BfUuo6f6HGp/dN
Zg0rFznLXT8ByKagL7I+5lg7ViKdIi14tGyySP1gHLgnmQ3bwoTywuDHO+3MCzltkFGSFg1UDOUO
QB1xG1Vcr7vZfhBRgH1OxdkKBIV0ZZDarF9faucv1384zOp5iULewo5uSIYFIjRlAOpyQUg9bF4f
4IXr7VRZDu1/CU05mu2GXoUdG+MPWrnqSoMIeuEQODYozzyz0z47Luu+oumIJmw3v1MVRMyXcZ3Y
ABPgUYHRfSywwdIAMDA9XWIBnt+h0enBY2IUGowEJKitbbqqit7cMJct+ArDeIPEQV5YDy/s0Eic
LP1eTDOcPQnANgMwmDUy0XVBqUOqAjU3EdsEx64Yr4HolKj5qpu0+VyUy47OsM0T0VuZVh0UjGeI
bcRjtkOqheylHVPo/ObjhZbk+ecPJtzz00qSPA0t0uqdj/v4qesg+WitBwFDMIqgFLxCn41wpkch
9cpmBbl6fWGdPxRAK34+rEPzKy6yJQM7aLbQ5NVEf+ZeZp9R9wIvoqFSq7VFAfLx9fF+IBH+uc6g
c/h8wGUh2sdA8e6CoHLfozK4GSJDtlUw8VYmRB2SLjaHGErt6Ktk8j5BdLHppgwVrGZpLoVS54+n
6HS5Dy2pAF6JUDtD7fTdtERfU1QytpVqzeOQtmJdRM3vebzIdUQ428dd9Te58N8B+1h0ih1sw5Sg
xcCy3Wxxo24hNdDVuzCJYrqwk8+fFRE9CW2aEVVBFTA1NI+6mxaAgC10ncLNZKEx9fpbPH/eAQbw
/CW63HY4hzjZ5SgLKigyCzRachQnLmV853cDOw21R8EjhVo50gkN6X9GFGpTPCRryIQ366Rt4TMP
usumSfPfmZrs/vVpnb83WHKSIy0ij5ZYtUgdwAbZonZqr1C1u00smkRlDzi5tm5YNQV8TX5pwPhk
wKSMHBWaA4pFgvs0jDGqTKPGCdVIqPICfL2D55I+eDOmF47CFx7sP9rQYWlB/kG6WVPGtqDtxysU
WJ8ypmEGggI0ejdr2K68VYo3h1+a5Cn6z+YLzEBrJGQAGOWrhbGwb2eoa/kIjAAKktCVKNv5Op2J
uXAdn98BKCg/X54xEOwOQHcJBXEFCxIRps2co7ASAVR/YYjz5yY7DW+sIEUFsVlssqkkN2PtwjUR
YAkS2sTwXRmb3SyG9v71J3h+MHqacwH4PzlWJmqnYD36NpSs24JtlmxqtpC7uuKQB2Uw0/m1wU4f
HgWRp+bAwaXLpJ5aLb5ODao7Q8NTsHiGZb2U4RKa6HwAQMVJpufGRLO5RKB2rFqvirpoD6jb9nuw
EPLraWTzhTmdP6/oaQGJo6CLy7UptqAzdF8iKtwtnRPwJF5/ZOfXG4QGnq+3BJqlkWrGBPrjU7IR
NqfriM/JQaItuXt9iBdmcLqkp66CKX3aVVul6+xPNGCi+zIhf7/zf0XK+H/T7gsykT896KOd2DPD
r5svyxf9D8b7jz/6i5+RJr9xJiA/Ap8vqAOK4430Fz0jliC2RwI2nQIcDPweh/jf7AwQMOIY0WYG
3qiUzzjvMQWnI0sElClSCALh7/4NN+PcqgBu4rSIYFGJ914V4w5dNTusY1TCobY8dc3TTw/j4a+w
7GfQ/kuffxJKwBWicAWFvlGMul0BxKRT9UZF0XjppH5hAHGyc0AWV6jvl37XLszf9OgG3gD1cMkx
8tx9jscjTq7XsEwcRXB8uk1rQJvTcl5XR7QZ0lIcoPS7B75rD50A+gvnwHG84/n9U/NgcsAflCHA
/ae37BGjQ0tlcMVBxt18IX4+d2IehziJvGqwRXUQLd3VswN6VUEYeYqzzWzn+15GFy63l97K8Zz7
aR4gcoKDp9Sya0L1rWQWwv9ZMiICf31VnbvOjnM4DvvTx3c4jvu4o8sOW2P4WvfoI6ETSm4oH+E4
kdkcXtr5dGEu587m42An11kGWB/ng1t21qP5WYeZ3Q5x+8lnHbtwO780wsklNqBtqGSEEZIh6+B7
wOMO9MMkbu0+EnAKvvDUXnopx6r0T08NZJ1Y5hVtdhGoin8krYQfVt4A+vmLn3+y14Hi0s40U7Pr
iEof8zQK9yjex+mFj3/hKZ2K1ZCqanXh0hp+NU17hT57cTWhlLweRcsv3JEvDXGy3RUcSJiJlhqh
FzwgOryBXQXECzyzTPP29aX7wolymqULqG8QqEcc3bvNPUdGCh57Yvh9mvJkW1XDGzk9/NpIJxvd
lmSWCj4uuyUZ3Q2wjWIHwYL+yZNcr0210LdF6eA+1BFxiaDwwtlyWguw5dSjdUvc3oCiuJbwgNFo
LADSsIXqCBfrRJUAHbw+vRdW89Ee8+fVrBVp0N8t5h3ox1TD/WKYr/U80N9f//hzaQ52fXyy6+Ey
qjOQZ9w+qwAhQ52ndu2tKRRU5UYwxosrSMEE9R64jzraDwRqCreEoMF56Yj739SdyY7kyJqdX0XQ
ng3Ow0Ib0mcPj3neEBkZmaRxMo5mJJ++Py8J0lVKpUL3TsBFArcKlRHhQZr9wznf+btH0f7ffzye
8bqqG9AjoR/J/TzCiSNxbY0Lof6T76v7x3kwCzcC2J8xMl9ppzDbt+4d43vjH16m/6vL4PoR/nEe
RGFq1Hiu673WGOsH8lxG7f+Y2mmpDRrhYcpfLAZDLou9LpCQVLrc/GGvxcB8lx42dP/pBP+bx/LP
ltWLujQwmmCiIUlR/wTEPuhL5vRztpWVQCEQVOvY/SdWE/zUf+U8/sspS2omj2M2lUxy2Xlgu1zg
CzZRnUN4D/N/mPX9zcP/p1h71EM2DAtjH2ZPzSf6SdzstA6Z+w933t9csM4fZ0dYhb7Ss1Uy7BZe
/zF3OUByxy6y+qiaVP1C/97tFmfuvH+4Av/mWPxze75iS3Z0X5c7sRrKI4OIkeqjKtK8u2+LSWeH
ugbjSiJbFKonB9aKfv1/v+d/8545fxwjlrJGxJh9tUPqp0KE59TbrKA7NDBW2WfZP5xWf/dl/jhO
ysnPAtiEBE9Gon4KTUN997Uqf6NBNv+pF47+WuP+ORq9Pnt/HBoZH8va1Y67n3KkZYkGW2IdXFEa
086bjIKUMjAw+tJo6QYXw6qnaWOArWCD088NSGQzKghMchDpJGtHhfUwqGGS27R3wSUg/8J/dhmj
MK+OSNd1sekiL2VsV+l8PdoerOhLTgag+9EIJJIbI007+Ra0YDxntJF12X2iyqm7HwhGy6VHj5Uu
0Tc+JJ+MzTGruikBJxBJJElAQ77TKAXI3A+Zlg9zpnv/MEZSBE9AY/zhvkorEe1XH3Xog+2SJXHy
pjVTG18QROhFinc8hmDlqC9ER5nY9que3U1oLOW18iUW6RcKb1I618AhMOxhSmfplHGplM7Hzdii
n9rO9MjeF5QhK3xyEDBH5zRHGvs9V1M2XIKm7ZaLLDpNsqgVrcuVuSXVfDFVM4xPTYgek0SpStg/
CjWEGvsOSqw8hvJlAQTSXbigS1z8UhhxO/QXBIqkvWV9oZxqtxZt0DJMztsrdbSdXDaCTdnJ8qt2
08yED1Wb4Q9gol74E/mMNX+PDfFMX9VoeRNJZdrt9QE9cuEzjAu5r4jymnshrUT6SlnvAWSyisA0
LWu9rdtB/LKqtN2uldE3S9ylqf1u+LNoT2RamXwuPiU3t6CVQ/d88ofVGVGChena/wg7MXgPHR6z
8aVHYWU+NLWl2oujHY+3ORK9el7lUPWQYqNsqobN3LSNC+BJZSFRXwQnr1eWVdCQNBvIpTwp4CHZ
IcztoLzMVRrUu2ooBv6y2RX4gOPWh5khY1VXKvgKWlIVviN76q1doPqweGnMqHW+04Zz9wSsoiLp
biHaKL3URiTns6GCXLKotKKKin4Oc2T2a9Br+94FmCkvIEoa+0Vh4/SfjMZuMxPdbKmzZeORkegB
1c/6Or2L6izoL41FDqhLpBYsoibnJm07U6xPo0Fwdx2HcGsgfKSASJZdITJQ77GX9kxnW+xiPUl/
cohgRrlupn2uXwSXbry6Rjf9ikTWBuj0RmNlq+rXw8CuyRbdyAcXZAOrJf72uVu50WTb3KAClirb
LbmrceyxmNbTZ0Pqe/CKw0SNp0AoqobWX4VJHGnX63fzKnlMDHfoojdeyULcY0/py5Pl6HJGUkxq
b33srSgq/LgeXTd8GtpmWW4d7PLhU+hCQfqFWyhKf7s2ejAEsH5I+c/TrYWNvHuywxbFahnm4iv0
c7N4jJY2R90L7gSd+XTlBUiSc7UVbgGElPizpOECDDbboEN6XOX5Ko4zVnb/S5RRlb4ERuajtzYd
xhRV5RKDDdAbjtO7XiISkMfemrrLlHXGuucVCYoCwis0qluvC0R7LnttgeEludLeyLwCi+Vyl4zb
ULghScmzsxjAqixPWG8l0ufiFgbUaj37xkg3UPj4U4jT7Jso55B0if41zFEzDAx8b72pcT649/mS
O31Kf1hMOTq5kmkhlozIIiDhmsCBxw3KdSqV9x7gO2hAeQnWUnWXhc3doiZyPwNCwUa0TWFU32s/
z6JN36LK36pacs8KnS7+oSNXsz/ovEvzneGIWb+QwliEdYLC1VKJhS9hIDJTTulwEZZbdEfwGx0/
4eLaTQqfaMK8uyDvwev1NK5LUzyOUJOgQJmBcrEv4P1yWyKOzUw+RCh0rGMLVPzVV3P4FfRTWB1M
S0yeAv5U5WqPGWgVv7QDCREzi6hd0nyCSFfdxnIHE7E0ZGmTjGc3DA851OQhCf3KIS0wd0srvDW1
GQUvXmnXy5ntN3JxVYoQ4k0V9rO3keM6pjcgylB3kIxK3KeZLkO0rWscgnCiIxZGzpDg/JOEa+p6
4Hk5L/NSOe1miIp1DZlr21o/R9mQBuFtIc3crg6r5l7L9826AAkBEm1NwXOfOWJNWmDJA8FnU+28
apst/GbsZD7yBAhtfDaicEjxkN4YXonT1roeICnN0S/S3rE9E1lfFUxRAp2BlqvmPLVPwKzyH3m1
2GSekrXqqF2a4RIaAEWBdzpqFQGXdERjr8faGXrjfYnQPmKzWZx2O2WtF/wQ7RziwM1MY7xMUAhJ
2ZjnBUE3Xg2edd2S4522QZq+hkXVWOycXTI5JgPt0421zlW4MeC85gSWLgMhnbaAw7yHnYrJKgqb
NPxoYDMSDO0PLp60ymcCdSC/mIxfFGpGh84i5zAu7iSCwnq7tLYldoEgJHjjpt4oL7I21Tt8GXbv
mBpmnzxVkmRlkjV56xO40syKqGLcO8OGLjBrH6ul69Y3FV43t1ecePleSc7Lm3CMVHm/uBHWGrrI
Vd0Wq1v0Nzmo9SyesfWCBOML29MGkhgLHwcR+4AxyvIaxE4F+ehHZ6kL/2wrFom4iALD2FRpv9o7
tZq++dojel/MJJ3qeSVWknDxm6oZV/8FyngpE45ra/4plKnCz8yyXXkfgPbMk7oynAzjx4Sqq5+8
DHwy6Tr6VzlxOmxUaS7VQ1itOrrznL4LkAatRGdrMJzNb+GXsn8crE5F+PDMwrgIwNvpAfVuROT4
VNpD9zLlvbR/TQ2g+tfRIrfxrFJWJoAL3UW0z+Fkdu2NjpoBFRfRHVEOrbwemumElDpcf3pczxZX
QY2/B9MNbrCd0E2l3tdxEl6dmKtu8BkIN5uOhtSZcVoaWM2xi9fM3KlyWR8HZ6qXqzrWbg/V2mbI
E8VUhhP1eDZEG3A1vocDzUn1tw9VjK/TBagLzoAy05U7eczX7NmYCin3Q+WEzff1HDGXb87b3N9D
CFDrXQY+2bmNQOlYOXi43oePOYm52K/uWDImyjhE3NvZx8y/sUE8unsnF3XxEJSqV5tVyjrYsnX3
gy8ABXb1UOK5Tn8Bc2SevPXcIgj2qTmF0WGpo+yiB0z8L5NyCj9KsMm1hOB57Rrbntv2zytCBrnB
Vt3U20nbXb1s0NP5xQmaJwyVRTjr/OitWa1fofN32dmZCZfWmzAEbbHNWSWrU1oIO3gHTuq2m1ny
xoAVg09GnSPrau+JwbCOeZCP1U4JAlc/S5wS/Vswg17dZW1jpGcHEwvQTZZz66ZxEB1tO/Q4/VPa
8lxfgkUK9ayCulhhlWu7ktuxaemIutHGB7NUUhfo3iHVBzd56dXumRapzki9TclFTiO7e3RXrsiD
U021fjYzFOKPODcrRltNVMlPxenTvo24/vKXoZzs8aU1lK3f2w7a6NkeRiwVHAj8io8DS0p912Rd
qd8ACYW//UHN8hZnSb4ewCw4BG/rOZ0va9+My2c32Ou889QqvbNorcBIPFD88yGU+D6PkDn9zooX
Ku51hyOkHs/ewJfer9Mox62x9h6XrtnWztFy06C9A56GEKEwDcc9qLztwHjivfFDMrMWMX6S8lQt
1max9PV5kFM+PbOsHfrD1Fow/xzWxzUEKNOd7FsVUeoPeG7acdpDejKR4+RLBc8fPElpPgVgRods
b2ogHifZhqH3GXSLj9KNJ9b5bivCrdFTRrMOrZvcomgjGsjpqrkCITeXYpNnjIufdBY51cOKNqb+
xBhoqyOOcYt3Mayl5Z1zxAfGAXTmMMa9sQrnVHvGlL7hggP1tvUocOYvrcpQnPwI6O9BO4PWh4yL
cN2WsF7VgRahXn5SH8zVrdNUdCTYPfryrrVk4O4qhbN02wssdEnhzKb9gCu0Sn8bIpjc88RQydvb
tG39T61Xtz6IcMzBWgjYwrxkrTb973DoighPKCS4nnK9TOd6D/plNOPZ1bZ3luYUNC+2A1B3N3nX
OIp1nYr8fTJVX/Ee8e7u7GvN+bsHMGlh3ssbqFqxzGAEHxotNId23vFb20rp1f4taDP2+PHkVDm2
Gnz/9D7aFO5ysV18OZvFqCAvshHjhYYR2g6fJdTX9iAWcH2kMNS8NTiIHCWWXxwoLSe3G9AntbHb
iZL8B8ObrVeNQsln7p02wbYB/mLGlom17iEt1CL1hjSmaLm5MgKAYHSNWR2X3oCJbAFHc3FPmet8
K22/cG7E6BnRxuKdIPc9B8z8ULROlibzEGGQKUUUoIzAwQT4Ml/KfG+Mi73SNgarDTjPC/VJBC4g
wB2GTCuMiwG734PHtkEknFPtsk8xPBFKXi5TZT7V0Zr5J8OWo/qcqyaPbld3WqIn8gTX8Udkc9od
AWo71s1UYK/FV2QKvUE7L9RG6XVVYLAa1C67dPQW62iKqih+5yOt9MWWvuXuGdE12UNbmen0EaJs
Vkmb9s234FjtTtj86nQ3XJ1q/oZTxwHIutaNitY4LSrdJUZqlbqO82xSPYoGmwhyVHFKjAQ7h4P+
uQrloeLEUuubQ8wFG+jEFb60ePmIvO03ZiQN+VBmuiCeqS1ZuaUZMIpjtsCMq2MsYGC+ktzqCGK2
pArzd6vAjrVrAlM3ZAWieg3hRivnGm5HoWpKDAJCYSJohsHYVbmj81PW92p8E1r0ZZ5AxBdGS69s
L6N9mHHutTC9S/JgfprKaNo+Dlw9h+JiGszvXJ4JJ23eo7xzghtPy5Wa2VPKCAd6+SwMN54l/PBm
Npx6RGkmuzB6UU3UgrHFN2cQvL1UgYpu68w0pdhR1Lp/OZiCdPzAx2k0J0sWQw77087F3eKTPX/o
DavVB7OjRPlhqTxVR+gSBhEOHmdtvk/Rf62MhOE9t/fG2LniJWrFMp1DC5NBC/XRu+bdcRKZdAge
IdGftd+F3JwdfuBdRBdnYICmjdvIvmjzMc4tJdoL+NGBjcTQcsRFQx/25wB+qXd0Kzq9C97QNvyw
6rmMEtEB6JSJWF0fOoZdGZVBL196zg4HdSc2mEPT7nuxLOdq7VMFA1dXdFSIqIiWj9WceAgbzw7S
JwHyvNFJUwDz2aepWHiQbYZ9e/jmafgD62M5nO0ODy6EYx/l+xpjr1mWQ5FbkTfv8S4q9ynqlUn7
mUPtLB8makXSBe0+ze6UP4Xt1sHU1r+w5g3nOQ7IDV8FB/Lo5FuPsXp2sLoWdyaBN2N1dkqII5e1
bK3i/kqkxkWse9fat8NieeBGzXS8CN4I+6F3Gtu8c3ohyp0zVMK5pFljIhPvgAWcydgcOiyBpRed
Bxe/BcZ/iWb5sngt/wLHaDWfZ915rthUI0SheY9BW1HkwggHyZtIqzRTK9Z9gZqU8O/Vtn8xZ8Bd
FA9FyF2WsagoX4m4kev9hFMjCRk+tck4WesLPcXcxBiDIVpkqAjarzCaKkZEdK6W+Z1pquPEs1NY
Cjgv0+7njJjcw2euIwVCzMXSKYJZhoTR+I0mq93L00FSM4LU7re+NMGLMw+jqGb+hORcBgMKVDts
enx8KfKIyjt5FbbeD5Fz2X4E9TIWOCUiOfVf3lpG6rmgdOmYhPHur9VmaofI3tolaRXDzs3riegl
l9Rz49H1rMb/wTCMNw86S1obz1HkMyGLIbUKJijNaprhcPLq2m8/ModyjUg3J2ts8dBMHfaaM9/8
0o+HwfIWLyBaZw6m5oVjWWdrDLu6sjFCZ55K0qooIeyznOj2QhS1hBOwzPUUhIcyDWd+/w3e8Uyf
JPbB2XGSFBdsj/5o5PO+Q3rbZ68Uw0W9C8KwJCVIFw4hm4uH3Oq5XLpGJcj1nfSzhpm6HvM19NqP
lFmJsWuqxVAJBuJqwfDsVuuzXxVReTL4HczvA1gDilqk4uOXZvSfN3EPigjtc1710fqLWxViS1LY
1izlcYC0wI3ohTV0/Hiy3axiQEPL/LP125UU4XANGfmYeb4ARxC6fKOZrepHhk9e9lCSeN73SWpX
YfUTAfTU3ZhutqYvwg6lc2rsfm0vk0vP8lBFbuCWyQTjC6q8GeSl+XLlQ4bAPYX0aztx8gDQjlXk
9NyMhTq7P5M7hSQmYTlZRXVstb5ZvBc9aMJXYiEqWxzrvGzcC0ldLo+Hywx13Dqzl/EV/KUbvUff
kbYONlVgT/bLaCrdttSUa4gQrB4Yj0FTVp1P6AL5cOmY7lMoDOGuS0PekSdYQJnbENkMHJJ1Uwa1
1rz16pZwpqNTkd4wf1YS4P0GF2pupBgBZDNvJw73utzoadJptvPrRk9nY0hLMhZWe6r42ZyCmQKJ
DMOYinnfdX5hHo2WT8nclMZsNfneF+5aW6cxAKWx8dNSBTcrMpmwO3quO7X3adO7XsfxhC6DMWdA
VPKFY3ueH5swWupYupB4dznYFUpo5OPqTnAl6McB4nUqT+sAMeLtr+XIf0jVBWeX//1J0f3/FbVL
e/cv+6H/Q80VM4CEtPtfdj8G+a+43b/+s/+u57L/zWU3SWIPySM+ZeJVs/c/cLvev3kWPtyIsL3A
dyyAvP9T0GVB1A0RbUTX5L/AMyMWYIOcxvy//deIv5DxEtWr5zqU2abzHxJ0YZ1gRfy/tkAed3Jg
sTcLI745QCjBH2KiAiCAAZkagUT0cwaixL3gkeRciywZ21DtnB54Ku8l3FBp3jTjtpws64UpTI3t
P59jJ6XnJwMj2wA1Bb2hLpEv0iPzpbO27CoeBMtwjulvtxRfnlObcQFhDQOcDQqNlUMM2D9Mumgu
z0H/199+mnrny47q4NgN8PmnwcYm501vbqmgjlkdqIPU1zEQEeN+VvmL04xR3HPq7EOHcOzC8mBz
BweQNFemZHNQtvfU2uQyBaMF2r3rkCLnFdMh8VyiwostAOIxJwClXNPAL3CKXUlVy/BkSc8AR7zc
WG7bZ6utZoYhNqN4zoI51fVBjQxnhioakib6mvGhxnwrnFwzpQYiMMJSOEmY+BwISsF19eaqwN76
ofxRpNUrpNov21e3Uth8wM5wlw/WJeOwOHVz2l4YxD4WjFZguHi3Qhr08KVfHf3ytbXchArMeqF5
gsJRdeQ7lGmdtEbIBLc1zmlhlJwZ/RjTLIhkqpzbCZbWmRM+Xs3FvwiTGI1g+WDgtM+At+3Ldtnl
co72zE2OZglKpaN63vtDv+ky5+Lnyv9mbE1I52MkmmFTOoEAQnQRBIMzdCiXZNV5bPmQHop22PmT
Vnss5mghguZXXSNUAjsSHqiGAENUrQ/X8TeZIeYu8KeDbebP7fpUMxIAN8+HIZhx3NpD9Qb7aN30
QIuU4ZOuOYMNQNwQ+fZX5FuX0TWYW5OgfKWsWTwOSeYRjl1U/kEU3vc8yJvRqttNEDjP1B5i7znt
l4CXcihUvYAVkQZ+HHVfMkrY4Llm8t43VUJBR0vmju2O+5WIPUIM4Y2SATJsVpMnaPGJTl6b1k6a
iZq46+2Ptb/y3fLhlKfPi20i21mRvvf5QFpeSVU2uGWd4Okp3/0uDvvBS7DBUJ9XzWtg1zC4DlIQ
qrHAQnlgmk2tZGyXPgyI5w7M2B/7d4d4oQSi/Edb41GQefgzchhTge54oZMjqb4N35h83FhqIRjR
zZld6CnxmubHVbp1LJ365DRGy8xfdHd5q3bkI/22PbXw3s/BXlfcTRSajFWCR35UsctyZ47J3dnU
ZInsyF1XSRRKvm8QgyzMFK9YvnGd6lEzAYo9y3o2rR66fN/vW63HTZcWybQ422rqzFMG4iZOPfnh
Fd2HrsmbHpv8ZS0qwiDmK5bZG9INw5GneUyXmNySNyu1bgC4/ZpgB22DdfiRDrwJkzoZ63l0uvzk
w0zaw3V5owmDT6VLhg/SAbNEvEzWlP2hXglKYpWQweyuyKdokmh17oyoBpLp9fezIcRezalTx9Xk
8ipl/U5AYmUAPG+zlLVUjY6MhmG6NWS2h/3t7drUeGuEZE1UP/cBpMFo2DPEs09//TF4vrGd3OFj
HKLXtgrSbcNeaNO6LLwCk+2OnSp7G2L+HYMIKJWiznIaiehVZw9r7Zkn5eaaBw2ftRiXQ8B6oOPQ
3vRVvlv09GNK5bQVE6s4KiarzINtMJh7s4ow3jABZfZ9P41dcTM5y3AABnM7+JY+ufQZtjyxeyHD
dWhZyVz/6ZgGF1jMXTL74gGCFW2UF54cT4cnCUbnxFCtgDWyWTUZSsId1Xmc4qIY9WkYAuIqCtr4
koCbkyI+4uTZY7Zzjfp97PM8HpeG7wjlTtKVTZe00HROE7+klmgW6rCxiC3dvzmLXxznTuynsCn5
DMqAyF3/3rDK6b4PrWbDzkNs2M5s7EGa+9nmb8YW8z1Z7XNbQdfqpZMmEekHWnpL4pp8g/ZMk0ku
SGi+UtPeecPSnRAodKdCehfy4OTGb8I3SFVl3GvlsdkIfg4GyS6OweMK4NRFVulb+2FqPrnW1HZq
VXdTl020tX0eb78ufjUyJ/A68dYHE4nDZrkma7l0m7Je9nCzb9oMPopq6Vijmuba7aeTFAV/uM0I
vS59yYOsuGHIp7apO96MpnGcncw7lsEzKU1iK2GXxYFvBkd78U5l0/9GJ0QNN+jlGAWy3wgIQLGt
R6IYhuaX7wftWav1RIbttDf9D8tCB9NZE90neNZtUXjY52kh3alGuMLuIolKzUlqs0Qs2L0RdfET
2YR58JzqDocBWjw34uuFKdnG+Gjgs8VZUf4qbe9B1p59spvlESXbaTW6U8Mgd4+5BxoBs19IdFBs
iHHZG2rlyKzDN8fw/KS0D6h7Zx6Ck9n2d9PCaWDN9siQj5c1r8at18Fj79eKRptgo8QfmQH4iAPD
tXkz6ySz1d0CgCAeQ+dee2evsbelZ9JL2PMRSd/nMlisIhpnS5nzzND3kybTLVs2zT5EAu3c+LMs
kyUfj3qQwTYTZUFxN95QcB+d0Jzj0l3PpX29wKv2tIaw8ChP2NBDnF5uK8Pb+/xer+ktRmyjTDsz
Rfy5mulTtXasN8B3xKvDbkgXHUd+n7EFFq8Rnsp9N/SfVN7ehpiheuuvcl/X+ZwMBJVtsUbfq5nR
uOe7F2rEz05GEooFGUM8OXhGY9a8HwweyKyRYFbDDvjuNXF25jUOlonJKe/6tuXMZFzJKKvr132u
8p9V1PqxG+T5bq7JMuxPjA4NJs/vc7roLZy13Tou4bYM012unQdfVvXWbaYwaXlF2PoQoHttOKqy
uW09kldNZ5/O7IWzfvogYuq1xi7GvKpwCMjSxPe67m1NrktsmEzK5Grsy6z+wZOzp2e9WYfgXpPN
20/9izbnI9R9Fk8WAw7GyVtJRnI+PTFifaff6ZPawf/bhWAI24G+ZrFujdreTsQHHFYeIdcY7sde
83Dlctn4IwAt0UMB8ggp4SkcouBJBukPyx+5oOTNrPdltJyjztvjyafxWxB6ZB6z+dZyuDaWx7Cr
+/uo5Khb+ATtTlQbTBhdbDYMY13xbC8FYCKEIGij3OkQkhARB6QixWY/PME3rDamRznQa8bBzIiu
N7IXS/AVBI/JcU+gSsGUuh8TuGHDtnGjeGznn50sZGKF9ddk6d3sd8151ZZ1a1Zc/EM5EMTjarWz
1Azco/Fv+7KYicVDF0SBfudV5oe1wGD1e2JiO5kdjJWtab8ge7HKGX9d5247pmCUpl1+i40YRFjv
/fTGVN6ERkYI6lxcUsh9cxLabXdM/eJGyty8/esPQZUUOA27A8VhUS5puKl7nUyNU3E7jiCriowZ
27KeaGHlLfuZ5taqsuY4ESdluM9yEq9oDqx7RANIOq4ktiLJVLhdxIdRopMWvXOfMvccF9c6dCHt
hSnTYWsxD9taUT5fZi7zsnN2zto/OpUzkvqlzjn0g1sO7PeVw3Hft/aNNxQJ5D5/47iooiNky6c+
8+dYL313R9G0k1VAs1qiEOBkYJG+nCap2RDkFWvEdA2gNjKeXSbTSWxb8PYa03AK8qlPJPO+xFEG
pceDbdjroeMcwG8HTpZEgU0j6/TkAw9LZEsAnBKK+zWRDKE5AQi2iNzwOqtOE4el2j0mH7iPAan3
1BmGsu6MOtqQSYB0jHOmPUSoxRpEHHE9EnmlQNg1PTCVHLrtNDDhjtTeyv0bNaUh/+CNyZDaNrZF
55S7m9ywj9bKa9D64U8KjnoboB7a55LCbz5EUXVC/QygGBBpMuriMw2H6hpRctdT/jL04f8UzScy
5T1IfmrNxlEbXfdbQjbNYxZ21sbo+0POziqpkBYn0oVj5876vRuWTU86X7IsxbfvuU9zKjYQDsdY
seZIcPdt5Ww/uqp5StNGJjXhtYz/OMRLAy/2bB7UlJ3xroi47AUfInlvi+89Ie6jwB2DJw9zCxHl
NoN6+eiiGYn70rXjqfuO9LzXxpDUzIG4eHS5U73PJC7Kj4WRnZG0H+vUsk5LV5OomXZWIrS3Rdb0
Mk1ZsVvW4OgUTEALNzizMYgr03giaGAz5uqhtKVIOrSAZMFALmS2fGSz9sWY108gRypK8vrO4jeH
TuWxD9p8u7r2k12bn0SHxAzLg4QUt9igVr1+YM0Bkeomn9d7mPkttKU1jL3uMPOe+B6tzjyF80YY
0UM6ZDcEMrwxiD12ZnRfrJQ6NrI+Ud5yhDmxed2cdB2atz6981bmS14h3xazPpeYsHkhBhCJg0YY
x0FkEzEK/DGu6VDQM9UENTWPjOjq2DWIXIBdSxgX6XF04WBGp8eJKsUW9jat+ylRo/4UDh8JsLg4
YyaQqKI/t+RARZ3FW8LdOQxEPBogCvvlpWPxWM7pe66zX4DgjAQSXieabWSXBHZbWuMIf1Fq/jIK
5gZmtjVGSgpkPw+cUY8GvREXV5eslbrt25Z0+snZUgDcqEAViddzJ2RpdZ7dX6tAfGqVVCPLl1HW
3WZI+TlXG8O0X8mLmUbmVoXFo9cRwumWr0b7oW6WZb2IwDrnbtoR+Cu/TC92m/WrDJwnAM81YXiU
++67YYk3lA972c7Up9G865edWTBkNprBi1NAjIk95bechk8jWNCyX/YMI39M9IKR9eLo7nuSaPHY
ou6GUgwHK7tdF6CqM6FJxLZVp3XuEkiZjD9W9yUIl89MZ8w1ZLaNlL8FWvUU6OnE0f17mcWtF5qH
YnR+5m3xMtO7NCNUQ2fx4PMgNb2qeqy4Xdc7uIL2jVk9+V707SMC2Dvr2MZNjzllQlmK6WyMDR7m
elJPbZW4SLK83n201nza1uAWN179abry1ijUSf2q5qJKQGKQgEGTBzRwme+VsX5yUnNsh96TsKxx
SxLg1Ssv4sCYz76kH+2r8TGfuc3H+jBXsvt3js5juVIjCsNPRBU5bIGbg3KaDaXY5NBAE57e3/VG
Xng8knWh+5w/knmyamEn20tR5VpI4hhsy0r9TJOFwm4uHqk/22Ax9z1xtzn0GemMzJ1UGgJKq8cs
CVCwFEdQpw+OXA8lW3K2G5t8v2yJUHuhCfSTJxgbi8RTf91w8J6c9o4gSYhw59tYikuWdlWoD+a/
YDAQOCRhIIxTSQQ0Wi90WXk1HfR1fJMacWt5Cbgz1rEv3X+mncR5QtOBtvzNInuZhX8wiJcPb9s8
pYXAxfyErrM0u6RLYp1OjdRNxsjyE4/eEuuUwNUHECJ8GNdZS7KjErGlxNNS69l+0tdPo5l3hd5Z
d8v8LdG6nNkzwzn444luT4PZx874UXmo2IdiQZ07XaVyuSSIo41Gi+uTeriXMVCsdbO6NONK2qUA
5MWhWb7Z1FQtWRbBpQE8SyI9mjYzwtLP36cqQIkhSUQrqZx1y8x+0ewOSeCQjVdGovepDTBdDqRe
2gZ8M6qTezSnQ2wGtTykSSA5XrLLunj3uMAfUpgbf0I/DLUFQ+hex3mWW6EseYe24g6hNsJOjU0e
pP1ptuRj0xNzSi4+TZTea1F/G2rakz5Mmm1/LIfxkhCvT5pmbm2bvt5PHQGgU8uhn8LQMKvb0VBZ
v+swW7FHYllsOL9qMijFQlQ7MRwjp7i6SXqdKGCXXgPdmmtjDK4RGo7oTrMBysCCXCErJd/sqZPj
17AmI3EPw5/UqovbetdMx4HYutkbpPkWiv1RCfd+MORdM5h/JntrVbM1mSKAfJtgTi2x8YrpuxbT
i52rk4GaLvSc0aJTgO+fLmHQ5FFm6r/m0ry6wqSRUJ4Tl7i6dmieDJdpVznWo6+/N7Vjb2kpigkl
0/dNp8fkIhCbXlO+ipRzq2WsC6i1k71b9kfLMuReLhMhxXDHKLOX4mQ3jbiD2bIie3HsL7151Hha
OL77+kRxJ/MBmexAiIFzv2aiPxpkPm/pszR5ZuRJNn1KyKZGo2nJt/R9kT93FX1nbKTXjjJP4qPU
j5fTlqlSpaKUu77V2gN1s/VXEzCvyvm6GAUfXN0D1Ql8BaPfPPajSA81YoYd/bt+3Ke/AIxnYwiX
tf4qBknuWJ8hyXEf89F7sN0rzoq/dUSAPczH1O/ho9Lgvgn0rTtV9aaeTmAwT0PRxtXkZOdALMcS
Jf/MAq7jnRmF/DMmi5JIugkCXFi4oYwfqrXvgqWxN4YD/WTOBOfSvxnmhqTtaqXyEfqe6fN7LLx/
tNfw14DYNqnGTWNOD2U5FYdWe/TdU50YX95ADLmuqz2tXQTJTCTBUrl6U72px3oN9Egr+tioEP+i
xzo41thvbDZ1Uqo2YDQgBMSu+Sv6d73Vox4XRmiX80dj5Ou1K5RBRynw4WjSBMbjeUesL2lFdMsm
58of/EOr1DZvLLl3G3Hgp+giUxngdIruEj0p90PJ+GYuCw8G4trhdg8MAaYcfwqMQykcfHxe6UfU
eNDBSc6JTilsnGUod6qgN291R8l+cVnpbsjV2k7zo5nB9yHAo6EZzN3pQQ8n62WcqccMUnG3tiuv
zCp3xrJGHTkjyA3Gk1cHw469owdDn4IQabcM3clOtlbS3cA+NNb6wU0djAZpy41oMcQr0t/C2VD8
Kqf0vnN5dZKCdSlriz3w95+deveuTgMfGbB3SHoi0Is7bAXVu4W9e2dV9rzV/KG/uGI9GEm5myv+
GqP6EGPvxWkeabIgCU4XF3NVaufb051GLSzf3G3hNLKDl4tib5DXH4vEc8jVBTVbaTAQxUzYez4s
dCaLTc/nEeoUjYBsao8Lyd47MmzLU6BwmJL6zPzTyYAX2vpaG/uZ3DHjzlAddSAr9pqJ7CPeHx/E
iF5zLC3PtV9+Kjv37/x6IB6q141L4lvpyUefF5If+g2Wbj9agCWIueuQfyde5zb4GDMvTLdl0LWP
nsvr7aSZJCq+tCIUSMm2bG2xJ03Z2Rdg43MHWv6l1wDeWvEwK2d58AaPruLyk+7c98EM1tfAPXaW
tpkylf3zfZnHE7r9a+37fzbBueQm8ST7CJ2qbFlju+nXjWlxLVXlL9IE40htJLS/C4Az+juZj9mv
b46nMdGLj1Hia+FFa0+gnbEpu6cE+9bOp490O/huewCCoxhqbX2sI+JuVIsWI4J6cPRxAblb+h0b
I7t97fxm9aQftQWlYKETrWbUSbLBBPaeI6I9Nn1WH9EUO7vEKcn8a5YybOq0iK2VUdVboD1ts/L2
CUCNawq0HZbhxglCU4az2uDNJcqa9lkNJDzrQ2AqQos7srRVN3CAoNaCMogSu9MpBnzSWlduW+wg
EcHnxkaQ5My/LXk6Q1Ae7Bj4uFBlGf/MUftHmeVDXouIiOQW0Ar2wfOmg+8su9Gu7nJddjEeGBrk
kb3GthR7jI+vThCcgnBqMdjleJSi0mB0n/UlJstGbaoRFyk4y6Pr2j+pC+uvEUFeE2zepii76CJm
r6Eje7Gm6eBk4jiXXtTRelD1dglFjkqEmgXnsdPHz2nx37KixW9EOrnpgiakHpngeqYzDoLCKjIC
KWlMPLox9TtfH9qjs2OcN+ISrj+EL+AQyJJqs6a9Hg+VnvFrAoIBK9qjC/RjmpfZ1UUZ0UGWxI2G
Wai25mlTapyf1AnIh1592OO6fJBjOLPJ74m/viapVew7Tk7Zjfkd+qkQ200fl4597gf3L4dYrPsJ
AL1BbbtIg9PQ8+lSk+3BNPwHA1APlq/ZS/RQuMVuO2aCMNIsWL8zxjTLHXfdMnDJNMU1ret3VFva
3g6cl8RXyQWZ7m9QGtOOWPMlygmQo4HGjJXfbus19XeTWe/oufBoBO8/SBXjBGDHrjI3QlcVj67z
N4xBif28ATm9Yd9+om+yxZaRQyJulFrdhbuojgpJ1Hqb86tffehRN5APk0XKC6ob+LqsP03BxdY8
7QCE8TCuSG5Sp2iOmUMhtF7aRCB3Nhs1887tLtmVmWvvRItJKPe7o15aX9XtREgsHr82DxBZwB/S
fHF1RC4frCFFkjkDS1mlEVOk8i45Z6KxY3ZIp+Oo1J/hVk/4H8NgnqvQQkYer0go47E3XkSfkXee
91cHHx7YB2XN1YJ/jKXxe2n5CFo6uSk4YE1fhhh/rYzKwa62haF2QhmPqF/C0cglMaNWmGZIHZZ5
bu/YJHP7tuRyI1Q4OAZrwJbeAY6STrizGoMJd4KYKxzkOaLlJ+2CyCECNwrqibLkXt8U+Sg3gpLj
2CFRxFT8MwVzdHv7V+2xDZyorwogcNR3YvRnh8rrGMrrO0dFhKir/HVSf+FFDow4qAkrzYbV2ii9
8qPGEveugeuM4/RSUn0RaSvX0jIB/qQMeyGDync6mLebG4FYBljVzkxvgtEWgDyN6clodsU0/jB9
wSRIiwKBaj0OlEEDYehurPV57KzdzXnDlZL7aw+SNb4YPkK7ZqWYM1+La6JLvGrGa5MG46ZIrJ/V
4odzCy84TmA1bk74Oh6gxCKwSQ2//G5TaMNZbHGoj/tS6d+prO7H0g02DhGvB91RWxPCqyus/muu
yCpBXjY8w249t+gRQtfiNsCzdHtu+R0TX9Nt1OI82anP/3c1Cp6d6rYdFGGVtf3dlB2xcmHnpj9l
43F2XFH3cqii9Q4bnZBHsYBz40AtNj6B9FMyFmd5ewooWplAL+3l3N++jPTKbP0g+ZmdDiKBGcju
QDYtS365hv5ZlMuppJ0E3SLrluPlKOSZ12cXcbPu7y2z1a92+TYY9+YSTFsH3di+0aWIy1vJeI89
OkToirZYoKTq1b+sAGpkpOQLK/EpoKx7M2AfBNRipyxKQekPRwc141PUuu7e8fyASrDkk7ITVqvR
GaHMFp5y33lYW+rV6Zy5BZVLKovKNoj0IW22RmB9qc6Rxz6fGOmGPoak+SVJ7H2w9BxDrvbXzoRh
BjZRKx3227HSNLiPbSv1YrdYyjoEjR4gHazV2cn1N+Ut/mOuW8yitXqTlHNstcjGUBipvq92fAxm
XzyPDUU1uvNgL+OfVVh6nJakelhoCfHdKq4d1ICeyC5TNS+P0qFiWOtgVK0pu1gWoA8FpCL0Z5/c
WHyCadF8Nzz556Gpqguo94cJQ9KOLZTn1C4M0HBu3sTQmKSqfCf04DKtbbBJHJDOSZjxirg4EswF
14K7RugWCz3tIFpG03zSNuYpb6q3QTfhbbjrNqmFiTgfrvVqlZgXsm/Z1vMRT0SoLao+ksC2xZdT
7z34xl06tydPp/CRMgF3OC4/Jjm0RyfQ0n1npYTDWuUBOW7YUokRm753kBgDQR0XhmZm8ZDZdWQF
M4s7Gg//6lTFuHLGh8Ev3kSRm4COPmzjYqISBOidkmrnjQUz+Ai8F/QpatsbfT75+rSxPPhx+nnY
KljQewUOm2dFesAnXcQeev9o7df+DQaBp9P6kFlKwrZpARr2DLmSgoahJvcAv4k4Toy+Szuou8bN
oad07o2670b+aMuqY/prZHn1Sq/BM72j6873BMGC/F7MuYtpFTPDtZi2bmqCXejud9fP6YXqxjb1
z7brBefOd97qsdXCwgJodRC8xLM12RGlGVU0GTo3HVTlxrbQy2CuCQcBCp+d0045xzw73CbYI0VO
gupg1W0wRdV7MbiUsGg3kJSLotfIdW0Hnk2CkuizhrmovH+rY85bGw9vVHdjum2be+UV+dP/X2S3
0IYDL+yI3o7XND/jA7HPxWSdUAKaW7GWP4ok6UPH7zlMp3l4MEtqDxx9kuC1xq62J4J/VX8tCnmk
yYVqHhvGFqLN2BqTDa8BzTvUa3+ig2+HM4FMNboitqbXlQ8EGKhrh7PJUV1xabwUESb/cZfblIA7
XnEYbJi44B/elWSLC6SFsEyrh/+/kNAXMxdbuElP/uqCUWUJpUI1yRKGdjJrLLi6lnV0GmiETt7y
JUhCAeat1H1D4MYBlUi7oT/U2KXBsitHdEG0/9wFSsuf0Nl37K9ijGqBSpejv30UFSnHvJgPwp2e
CxuWcMmEFlWzLJ5spT9OM7ujVcz0EVqvxmqgwbmhaZZeBFc3K88+k5g7cOt4pRpfEM5smlx+0Ovp
n8rZaWNfjUevIMcZ0cUVr3G9a5oCuyvPgtRwCeYtDi+zHpzdSsVGGAA46laGLp0E7pBkgIolekTM
o6mr0Vnigej1IvKRYexMQ+lhkp2V0DIQouC70DIEupjFAV86OCqbz2qU7E/42ZFfLTOQgEFtWjkO
3xkyZg5grX2gnG7n5KOLH1BaUeH3aseDsz7CZngRJTos3wEefLuNphlJzArpEGEAwBI3b30KczdV
mVsb5K9fLT/QeRxX+5KW5qOaoZPIwDvNi6CFDb/s1rGGx2RNvaiZF7aFgs4tGoS0Q9lm+8Cb7mdj
du86g8GqpTx8FXghsaEhAyLXxunWejPlMwBBScfa6HI/5kEFPDC7cyzcDaJa8v3T+xlUP8Cp2XtG
FteOu9ymhwJKFNSpFd1T6jfyReLzUpJE4dnfggl/zEZvhXj4aZGDUD54hAVgVoDMoO1+s9RYlkyH
+sLC9TnOBa6noHi0e5b9heLsTd8dB+JyLpxsYZvYImpGV0Wu0l9brFgRtro1KhceecHsixUuNKue
gtu6Ygb1C0RUY9PjyJiGC6lC4PNsKyHlL0R/ByfQnGhBouDfBAmLTCDZWnUmbjIFwGJZqW2r2zFW
oCyajPdubT6bdFliOzew57a9f8Jugk2evVrPOxmXZjldoSSJK4Yn75f8DZX0FBerFXU0zMS+TZF9
7WnPo+7oMQcYboslfx/c0dhOcJvQXxEuca6akr3WHa2nAm/uvDhfvTe9tp7wNykeKTaKeYhs08VG
Dm5EVmuGKdn7q7KOLiGuT0TndcxGFdmF5h2SnLhMUZOmZK7NnqoIzHt5vm08FLmGhyJQzumOZsFH
w2vBjFHAx0vSgUQ7ioEUd2/XcBKmdzYNhJiGeD6o9Qsbx7culVdvvUK3NtUKB0JqgLY1coR6Zt7e
YEzdZ/A0qqO//lq+2R+yFq9FMLmEOMkNfn2gD98MAI8AEpj+aPDxjK2DM7CicJkiOJSe5iDv+1ya
EbVk78biBDtB8q5u445xBeYd3N6xpnvdibRhhPg0UmhtABsuBfh1QgVarWunmayNbY8DFvkPlTzp
KW3Lq9EUrwlRPQQbpG3YWZvOruR+5RNjvC0PI1rHSzY+lSVMbCtR80yYS0KbtqcIm7kXeTamnxpz
dJfeU8HEB7bmb8ZcbJ2q+cpcE+jO2ZYGI5NnJV9Y1/v9hLhij2KV7V125p5i+E9G+BcXg/DdItSl
rY3YNzL2W9cDM9GNV3iITUG2jMki8WwHr5VYh9hD6XTf1CUDVb3a2KIbCAva0m2EL9BhLlLHkqI5
SwBnAb63og+g1wyQP359zI6j1gmCTppu41eL2tYm/Cem22y7BP5B6n31WPLSBfyFee1v1EoyfyPH
lRSVm5uguuG2nVD7rACnw1rXYEabmruOWyRIFbq90Yqnaeo3gwsEOIz2bjDMOyn6hvhULiBAJyQ8
MidYIr9aAzY/FaBbxfrEN3cqqPjHNLFfe4k5dW04YVPOI+aWkRxys3qkvXivkJlvLcMb0Fli4lGm
yXtMgY0uamRqSXoW0NJlpx6ZAwnJsHLCDwMScVQ+4B9RzmcUTEV38Bvzyh9gFSOH5OBnARDO8F4l
QxpTCU7dpvwSNT8aHa9HOXj0ZrXrJgcMJSaYL1bhfDKHs8L05aEw+20w2T8ZHtq9kSW8shWNiGKO
qLTBeXa7O+nea+BvTZ/Ei7LKjZ2ZxnOgvYArfBLHSMVg5f7OGKcj7P8lkVKrzfiE6ySny4UPHynG
bjaCfTK3SAcUlW/9mO95qd581dNFuOhl3FhL/hx4y44R6uQn6rku+cnmefjEs0CkLW6TvOcN5EKF
z0fJydE4IV9Fqyu90FBgBig0x1ANzqZFC35KA/Eg8cbR2MAYXRXlGOPkmWOjsY1Qt14LG2whMCEW
FlnGTsH707HM80Lf0cBePM0mRLr24WczvE6zBEctL/+tbWeFbQuYn5GwFdFwvO6Tdq2xtvnzpicS
JuLZ3fizrb4nZYZzjcdIlwkqr4+0E+99vtbbscEbUuQ1cFFe8bByr1QVlS+zM3zYGGdPCOjitsKY
uZqqJeueN9BevcgOJsp5RMljbfTgWInrhWvqOrHNLBhh1ieGomjqeITa3zSr+RRk6oBTqtn7BQ1P
qi7y28K8rTNf7cXoY3SSwcS91G31ypPxvNr3AnNLjJh7omMSbxrNmezh7kuGkxBQK1YjwUKpZyeb
ZF23Ti+RhXI9gfiD1JGedtLabDN7xUCJuUn3oPucDs77oLfHcVBmPFjEIfRN/VW6kIu8mao6oq96
7ov5pKdUS/QEOaB68pisSw5rwkVueD/F9sT5v2LCTGK4SLRjPtMfMWfUE/xrKnHqXL1Gr1LSSNIT
u6CBFlZDYEfmmqr9QhUuvl/ooBXvV/CUTLDSYy5TpBfwC5MPMbAO/sox3vVwWPKUrfNuLXtEJLZ1
c9oj5tOx6lbj9N0Lxk+YogT5hcYFkXX3VEO+tCtBH2Ven5lrgKuaxo6NF/Jbpo1MkRpYNVKJ0R8h
3zStPFEMyFnEIleaATO86Pal9bi2ybXNMvL7HQOBs0BhNfvurx2kFF3rkr9pzoxNh0k7LBsaBM1B
3w0C+XmD9LXyt4bVURmmTBFX/UwwuFmJ3cr7vHhY4wFwY0S6ItJmx4zU1BUbROaPgV90mwAfOBRg
i/oEi6jlpozvqkm3w9yOD3W9bqqBokduEqo+nRauircVpOXPXcQfkDyTAep2lIf5lpAVXEVfyszd
o03XaEruC3mnY4NCTNstlGNZwrAirR9+CqIXCI+OK4p2Edj0VtTU050NdR9WhF3ZFRUGxYCG2hmZ
xT0atuRcyl39ift5iqRDOB/1nMdqypD++TyGHbxgyFjTbDHLfriZgeMqnzbB1C2xifYKhGzYkMNz
qPVLX93cT/Dy7IqVfCFnIJaW9WrKdNk67nQNFm/ZM9vFoyG9nT+IKCubu8SlJ7e3a1hEKzkuM+6G
2keJ7MHTJzBRY0kEhxGwK5NIAJ3P6reMt2AD57x05c8wF11Y52YXGoRrQSfeEhp26JUjm0iyo8gp
QMwNVnxIWgDWmw+8Go9rXg2hn9i7fHKeZFf5xAxwZ0iy+yuj/QeqTGpaYxw6coZ8j8GbAca/KT0O
DVE8W5LNH3WCK+iHTtFCpe4RjeFjolcvDtO/sWR3GkN7Vny2WvFG0eyC7yB7AnpZY9XlVBSq2+24
+Dc7ak/YgkJQSL9Cqfy3sTQe16B+0ittLzC0Mvgt90jIYtfizdUcE6UHAiLVJoiji5eFlKNtwdT5
OaHXSO3pvh45yelnTmFHICJqCpDrqzDN+9pwJvx9KE6VV3YRh/aIF0Tj3Qy0Ex1PW9+6KdCderdw
EJgVwWWd3M8KspzdWiNvJurdEkWv8YlmDCfALYipfHPbBU9fF/UN0pNZf2Ak3tWS4kRHk4fAX69+
mnphoK8XMjO/x74hOQcpvoK/960JEd3I65UeHW4Ay+42i88MNg40onpyzLfD2P0Vq/m7YCRrgZWg
dQQGiiX45UUrQ13jFFizp7UZ9kAjmLQV/SRMyMT8fdPm+MAc9ZqK9swmRe6YeF9XXnRfrXRrZ3+l
4xx8F/yIo2NEVNQ1tE6nyYPwxlc587hchrZ/offxwUhCWoHO4PaPput8BZOBSCUnu0rrnjMJ4AKx
4Irix/NmhjlQfgyflyaRU9jq7itlKrthhSw0g8hwoEBW7YjA+66Bb5q1IN27YwuklVDzmx3w5J+z
smj5rGfW81+W4iLOtWXPAE6nPY0znXS7iJFRRMVPqpwHYEeeEs5cNwcTEamIU5N4w1uGylyV0M4j
oRFBERhXJ3XfEZJC/BA8MXao95ws2zemdp5aR97akO+RPtDnviy/kGXPhK+Ic6cWTIPueAPXnpyp
U1Gn0Q7eqV9VsC9IY351teWQGN29xYW79VEqFJTliID4FjsxT52a48DvX4mTY0GE0CQUGhUi+S7n
2l1IruQtxiaJtd0+zJX11uT2xbHEI9DNTU1qHmkXbcvp3gq6hfoz0PHAxE6CU5fbfNMDUqySYNYl
5Z7ORGzXc3nyUYsFEugecq0FnGwn5j4Glmzm/7yHwU2IOOGk8byoMjA8VZ2/d6alIXTJSA4+96mf
m2+uHPVd5gEONJOGaSTbEHKXRZNpkG2fEEhkow+7NyrCiJbuQAhDtrMGkmhqYV9NgvhY1owyDsjw
ukX1mLG2oia1R3Bm+K3cLdqj63i7Wbsnmy54huYrkSXLH5pUy7Ct03ud4IojyRdYcfVqYtFjrRpS
DLhDj6IK/MOZHDxwmf3WUW8ZcpiNhBGo8tRP6AFz/18/E//b0H+71VOSJRLNfqSf8l8mvVPteE8M
GcNetSS8Fc8Uql7VnGf72nifADBjSch7rNkThjdVFZFDFNxL3iDtwNHtiXbdMvzlW/JIL6hH73iQ
tilRUbt21J/mcQUWHT6KxB1i/q4dsT0XHYTU7RY/0vJkBfrtLnZw6/E1Jz3+6Dvva4KakURYbKUF
OjOM1jlt8KskCp7fzCSkSXtZDJuGLtm/4RGbQAqs6vT/F3xOVIflhGM0A9tMnjNm6UJEc7kwwbw5
Vk+hOPNLMB/b3Pk3zA3/Tiuf/bXcSB3nkKf6i2yWN9rq6a0tkK5CsMESMSRBN6NEts4UP8k7u2bt
S5QvgCFWcknoLZ8W/UJ64j9Zk22nETsypeme4AcrNMz2OLtFhfx2/EmseefKnbplkVQBCEMGzBwh
TosoUDqx7CKor52fBgb/1se8aNnPlN3U1QXsgklrcWeaR01lcucK8aSUU6N7mn4suwSLZq/hMP5p
TO+jnaptkK1X5vYtgAVMMWy4YZSPASSCzJ1PmPGYeWRPb0fkS+OpxO0Rib4qIxbtYzkF50zguljG
5KntzAgvzo21W/f5Ova8vx2PJaJrvMJUAQqkqQH0VoXZLkDHRqoATsOJkLnyZqQzJXQ7iVRwhGuz
rQfr015K4lC9BMsTn5Emlo3w3bOflJcmHcNWEv7nrJtAn4uw90oalpObltMBcDWROyaVuwM2w42Q
fOC/uqJPPA9oB33Xi3jjRT4++kN79hs4ZtGKt8Tt3jU/e2XtbTV955vzg7X2z8PaHZpUPU+6vZcg
K2Hg0O0LD8t57TKRTrLY67I+17Y2ISSCV+kchh55pIY3YyJ1XrycHdT4UujWFcqVqM2+dd37N8AY
IDXU9myPO6sEI9ULU4uthZqS3rzKMv/MMpowtGJSzB8Fq7FpgajCIDjdYt+Ry/mtaWkfL+vb2iH9
6PT1sUoRVrq3witz3AiT3/tslOeiAAVH8c4BKBAJoVxDSoEnIctRKPbBJTN7AapSUipIfkzTcAaN
lXwfVD3FLTVwZXkT6qW2E0nJGlIM+CWUe2NcZm8DI//F87M3zfFlVMHbqPyCGVbbjjShHHX7XcKD
mq7GKNPWW42SFHTaRIWV3nLRCRfrA3kWksVeFTVa6DqAf0OLYBvtQ4a0uawW4Bm/UiFM36ubnux2
OafCPdkyIwGb55wSBHgskm08lKYqISrRhKXn4sfgn6IxyJ+Cpnkf2u5Chh2tkAx+Tdv85NawGQf3
7vaoJ2NOVMzImco+/8b1mATap68Qr6OKD8cguM+y7J7M1E9GmgsRrXqoG9ldxg875MRd1nJ4z4OJ
/2SqIx4GKuWJiLW1LDY5ItKpR+YHjU/+jhPSZPUFxXLSDeLJ/Ln46k7WHbb3WKx7Ns7v2Z0+0Byn
I8r0uQtEnLT6pZCk5Ywax2mB0gEfGtSvhKLqPmpo3iJAe91nnJ1Ns0Uvce/35lOazy90vtMTqV+r
pIiMdJnuPLQrYj5N2GR4KEAuidyMRdzesoQsLde3drW+OhP7tpifiGjKbq3iSCvQZMf0em0mJLuN
3bMYLXMSSn949ALFKy1L0g0B3ap2pI0dsDvKXM7rlLu0F1dbzzeuJs29i6+CSeZHmEvNaMCIWGnk
11XiwfHElTyxjeaqF9WiWqsH+TK08lj38+fN79lQJh+2s+XBPH4R+DhEVB5Q/LjS+Rks67smuRKy
FeOFHpQblwUwHlw/SnAS9tXNIzyjVMl/3fXm4UMggZhkV+F26ou2iDjJnY2Lcy7HUIK1s4qWVbCX
unuekINkLPDbZNj0xoTFk0GByRp91YONXU8zA4q/PSRLDpLL7Gb8mgKf7/1mOHShEo74QbgBIcT+
xmUoY6YPvV6u+6Ip6Ebvnm495V6HEUvUNNB3afpZTuBnmgGCWhydeXgbXXhkSRyEah9tUx1biViT
ZXqe+GPFJkcnHNvLWnLVaJ+J5X0koGKxqVsfuEP3szO2e01X53K1Po1U/XNTPDxQdp8rgXFBjZXX
NKEufZ2EzIzkjGTOnitLEk14i8ZM/Gnnyfo1WZniSEALyJGinmFn38b2VLfuhnGhkFvH+oCScJGv
+XzbP8Tr4K77dloiYelTPM5Id5Igvdb8FqsJAsNRT/NcnAHkD1aq/nRFuitXJ7JbPPhTuvfm/OpQ
dR7mTXKqjRwBOO7wPBVXok33yUJoal9dzNJ4Yh77DbTmuUIX6+QAMm4y7DE5oDzhZ01HbYHR+e1E
8aQNBO4Z5qujq49JeVFGx/rO0wdBSteFHLQIHxMEsVR3nUX2TMpil9NQFGuO8+QBFENyGaTqGaf/
naOZ6P5SrVJoPLJHYIo/zmq3UvoGguYbr0gBPjbmG43yte3KVE0LgBGOt0eb+epH8Ga0fM+wrvGc
rznSJE+h+TYGDMELTBFxocENrCeP48uYqYOeUuDtFBl8lJI6t03kF/bYs+b1sFaW+eYx7hPRRran
q0V0BGz0YDLPg4O8g3LjfS2wWVYAr6SLhSQ5ctzqxNzWNTqdoAz+6ZBr9AioleffsoujRfhv1o9f
oihJu7UO5ojMGcd2lDRxNc+bVfwKM3M/8Kukce9qj7zEF4ej6liUBouwk9wg1YkLBfJlMBnplv7D
lqiW+lphlkccDccSDZLNPiOEFN8VyzfGCVe2KcPK8vYfd2eyGzuSZulXKfS6GE3SjBNQXUD7PGp2
uaQNoZHzYJzJp++PN7orI6KBzMpFbSoXF8gbunKJTjeanf+c73DHVwujHV80p9qZVfJtyvi9C0xc
WzXu/YD1qNvUWUmfhNkxKjPHgxW1c5n0TlrTkwzkBiSj30fHJL7GzW2X8n66ffnBEnXB6Xp10fJa
v3uEd/hT5GwjiXuzfcBCGwROCrIkpqKsSu8mV71CN9tCGsn2hlSUXGK26EsG3nljj8SQ4/moYYPL
cd7D4epPyTfTpujYdBlOy3Us1HQUTjbw++X6SuJXXDdAOpV4dzjVWmn/ZITxXaF1/lKtfXXiUeVt
gBftRzytTpF266Li7M0DAQNRYHCFqReOirpfRZjchsnCzGCr52q+Z2wTo28c4br2vZ0Y+33Sr4Oh
pzdWHZIiPDtZtNdrEA9AtHZ6+zYN40mF7sEPIdO1ZbLu++RLq51NIYO1OceYWy/DIMPEYSHh+i9g
oxG0MoaabH0GW5xNW9zZAqERvago2XF4bMaWQpt+uqkuVsUwmEtC4PkSGHe4lkZTLmuMyMZEb/Fk
TeHRBINqND6ba2KubYyByC1LZw95IV6cnSJy91YSwvcBjMCTz4tIZBtLOJfsa3truxpsIZeaqpn3
hvEX6arg1EMlbZ3oVo1YTL3iGwiYWjo17oXMJeHI7GkJe3jYykQ+M45E5w/YUXuD/dn03N8VWeGG
0t9Vng2El0WfMsrH8Abuo1sHEpk6gdy/xAOuL1HWSUj5I2NRCGgT01vpsq2VRuWvMoUrdURBjNOC
WzkOsx1M3IUdpyCJqtpBdesw6rXhrrfBPytdSxdajzsV+thnZgf3Jh9PAi5hckB32phiZm1zqG8z
njKxPGjEhhaKqDixfXFXpTuQf8RXu58osa6aL5j0/FixZa6z55IwMEhXA6XHa7kB6oQfsQQd0uOA
tp1mGcN75RjXLAPQmIjm7gukoRmEhLdIircgS96VbeJPg042Wq+2DwQ2o1WdRZvv0o4cStLH0lLP
ACWNtanyS10EuCYcFz+345HN4gwmKgAMHdK7IGFT2bjRsonVuXhv2aelggdVyL3sh+aD9DVv4+fa
Ad7EQ5833Vpj3eoLv1zUs8DSh+7OhvAcsDZvs1Y31z2TA3Al0IJZAucSEVAF4tMGGrpC+PoqsnjH
JjPZ9kgFC6tEEQVuZG1EOToLkxEtv+FrZQaMm8fE2xbxeGkQNMFJaTfD5N6WTf2pPBesOwmwxGnL
ZV6QI+gmHINta12Z+ZocpadLSGrtAYtDm7+4fha8pL5JEmMKt9BN1ojMBlIiHFlDXYqEnwQDGfF3
h7aYmuqJbdfmasN5iawbO63KzzhBNYm+75u+3FZhcHCh60M+cSyAyLiLJCUOdckoz21jY91PTBaj
hAebYHZsME0btC5f67a6SidHWR3DT0x/a7f5L4IlnfExFXXx0/z3QSqBOfqf//5vv/fX/n9IpQu3
VPs+/pmmxL/4naakWeI3aiktx3Zc00QMtOmu+H84JZd+POHQgaebppw5m/+BU9KEDk/JYqhBMpuh
umGCdap/5ykBg/2Nv3bNObQN3IOv+meASn+mKdnS0XVTAhlwgT1huPL+UjSHPZojAB7KNQRPMDm+
Hd2VvUYQnvUS01VaParWJFrswrH5w3X6h915//eVYfNRGghlyv5rO3xhN52UvUZgUY4ANw3JBwZa
JxrF33+dP5e9/P46NI4KoUuak4X9l9/Q6AoqZWCUr8eOXd2iZEfNYEem7dYiTvbkQei/y9gIP/39
l0Wb+xOo6tc77vIeGYYjGJ6bf720vmiAT8bxtNYqFr1tzCANr0eLIkdKWPfjSw/lk3wh291DMBTl
B74WTungn6V6MEqo5sTjS6Ml8tGDyCZiX4PzHdS49hISmEj8zHAwgUAoCjSiCVC99eZQ1XKEMJtL
HgsMxmnuAPXWc/Qe9Luwt8on0VXOoWhI+U4VVd0+A5SXKJ7gR7EM2cExDiK3fa9dJh2QF1AEsEGF
CIVJccNyqX3EHcQDo1baS103RTGzqYL3GrXnMW34HW+yosv8HXkRg/W5sW+Syv3SeodlP01YPVVP
ejfoKOVAlHGije+MICFxUHRjw9YdC/1GENnGIdRHb2VTeZfIFwKoLDSK1mDX5vQNynzVKemuBgkj
bhfNf26hq+KVrVVWt5e86tGzF64CULHSwEI/+6r1/VtTtRU+FSTKZdp3KeHloCLg0xoAFtiBDPE7
8Bv2NkUXDzAx2sbft3aj30eubYL1sRyuARzxt0TP1ZsJVfjR7Ar7LibCReQNVHxud7xfQzVZP2wH
OUCREW2OyQCLyZAo+HrhhXdiHPHZhoWx1kRvndIakb8pbWtHIU3BHIUuVoRTNhmLIQ7ZrSP7cPfS
x3CKx7LYD1Xgrlo8Zrs46cTWJkyP8WDyvvDxMNzR0vynLOmIJ0+f7XKz19F7tG4pLHy7VjuGNwWt
JDvRutG+a5MpWkglBMCAul2psgPdM6b5yfRMY13HI+QKwHwu4Vd2AEow4q0bxRYoGDVC1Ynaapqu
nhoBpN7vy3jFkbM6wQJGPwrxE8CULrTxNs6ScUvZrAlPMEBNaJAxvqdOkMAxdFAR7Ldj5k8dpQ8L
6JUgkEKt0q8d9WQ9rRSwmM+aq4zbRqvEGd5Vf5xNxURN7OnGQ/a4h0KNqtTO53rkJAdjDNzLd8FW
E5HMCOrHphLVOkJk4U5qykssgvrBsoR+b/Smua+bOWMrKqhO3DfaNQ2clhms3+8wdBgMm5q6PsDI
ab+A+mr3uvLqu1YQITQZzvyAbWxPJJucZ9GXIHtUnz1oXchUyKBWBPeRRP7TsRn19gQjnus3bF1D
SUowVfOa+YH94xNCkOjrdrEXySgvdqDlR78vmpVRwYyMDEzrne0SrZhi7aLjjsZAEPY7VVXTWvRt
vAohO+yG0kxPJvEs2o+ls58UepyjpaShMtpdWOaDpcGXfNaO2Z+63qx2WeKHX4FSEecXrIvCb7w7
b5q3GzRHHPQg5R6WNpinBHFgZdJKd+K8J25yOrqX9C9M+0Ga4T3ojfBYstZT+lHqb0FbuuteS4ab
WsHOodKO3W8SWCnShm4cdEraHpMRcw1wVPMNl1h9EynVUc0goZFQLqHg9E7tNoR1vKpc6dy4ylJH
k54P1p7RarbO5E8nr3Ha40h1wBbHcLsHoqs989ZAtAuj0SWMmGEZSokMbOs6cHfs4oprOWd82qo3
Ulw0U3ouKWYDf0pmjiYzwdKWEIZ+58duPmyFkDzkAxN3lrtKLlJbC6+1lNYx6yqiLqIeNwoQw9rm
mjDsh3Q/48PhcoTTuafF46kB5vzYlFGToPS5zcnXugFBv45IvSTVk9PMk8Z4Egdc5uKL3gfzEIbS
2MRllZ1hUzAdUiqB99JY+L3c8Y57zcTvz8cNUEC5GkeXVdpmyUrawD8IJ8kPXt3nB2cMSBv5RF1P
JnDtTU9hwL4NWQJcV/N/9IbJaCSgw1UqLpcUMQVPsnYfawiru4C4Lthjla3wRck7iIvNeoo795Dp
+OGrihQeKUF367Bu70c1wTRuSvQaLW/lU0NXIi4XzT/BRxlu0ywKT543QLCQcXsqco7oUgc4HMWJ
+TriJ0GiDUexkCEn3dFiQigMrCG5CqGJ6Di/pWjVjlop+zZt4RUvJs32SQgY7RWyebYHEBRtlK3u
8OIh+3qZzvB0/IB7SkZEFRBaupKAamEAUMbswBydufiOCJe4rdxOux1MmtEg3DKIbaR9axlCf4xM
zAAJQPplM+jdEv4RqB3D1z97NudQSZg65QmBmZph6ZedauUNxTj9rZc30UXCCtsHisYIHdbXDoZ7
vsppb9oCy8sIC8TyVRiyPnVRQjFLBs+Wnp10zcYdkxWhECAfFm48k04VcJV9symtieza1DT3AvIh
ccwhmx+yVcexi9DkRYU0yS2qLJqMJZH4ZD/XUnGR44GPBffkouIJgSrGvfagOXF2m/iN/aocjbmE
WUHublL9OctBNAE8a+dbAE8cKoNRXGpoMMXKiRrvjaoMDAdCEIgCN5g+0RWZFCT2J3RRElQE4OJg
pOrM8Ar5U6cM8yEoYiFZ02KEsRPGvczWaiSBgNNad8H3swkA6GFkGW4cx55YLHVRf/fRJFr8HJp7
1a1+apc9Vs47ansKpgC1eZdxbgPt7EdkhpDi1LvW+IG7hdyMf7crjM7YeEaHNZEgp7sh2VAxTq6t
bw5FyQosgicPkxNYuKGYELHFkLdJpaDI14EgrZpFTrfKbMIFC5w06hCwCjb7uY0ZfVbYCN4w4fJx
aTdDnvO8aEOW90pznp1A6ZCNCTDfN55vHSrNRgeoTRU8jXglJnJerQbud2Q5X7Gvp9Yr711Sh6ko
SmoQBOlOz3Si2XfQodX2EtSTaXfeTcpOTqzSKmmntfL4ZC5brw7AWiMDrdHRKeli1IgJKjXD6D4A
1InazpkTsh8Am1UUxyBJs8Fnbo1DdiDJXitprPgnur3FnYhxYCpKPefxwnN2E+tM7FH9fRJEDUzT
WUSAI5F1Qx6soTXL15ItzDwsp5UCNdgmeNW0nI03k6vlWw277bQkktECPXUK8neYDvKnOp65hS2U
NOuI/BfpJKMcGFN449IN/vzyyP6y1D4ljpBx3ZmOuRu1TAPPPWJnZXcHjc+ILH3OCMYOEmADDAkT
YLzvWeg3gga9G5NmmoOX6slFpab9gjWVGyJnkAW8fkT387hNj0NVObcuO+ljMcZ0xcSVUa9VZ9tb
vYw81K2uJCdl1u2Bwz8yRlT63jYKoB0CCCTwvdabCd84Qj6e6Rpy8Y0gfrkeNUNHYXGb4Zvn+nTy
BcL4StTuMJ4nvG8xs4PeMnYN7a5qHcZcbk0oKp4aQYwmoDoCCk8keI8ao5q0ZdNo3Ss0HuE9sNrF
kCz46Ch8UwU3v6STrF8gm3WsCybgDb3R9COE6fzGiAbkHMKHMOSSms8ahp8W7ZKdw3PMbggYXJEG
zHgFAW9dy7Wt9Lz73FE4RKTZvCUNJpQ6nAXkaUw3RpJaj/QJNBrwUbO5Jl6Tf0yJEe9qA6Rj+Yvo
VjhgPIxIPkw5faPdojKoettr45BjNvEKr1srIrlnB8jIbVomeADDtG9QtELbrA9zFvtZhgIPhwU/
EbtOZTevwoshplF2eJ1SK4Y/pasbDY/1UpFEPXs1rUQrfIu6sbMHBzgPn5HugaeKjVe7hrvI+218
QnTHNNpiR3oIW/gJ/+pAC0TtJ6kKrz3elM0EoGB2SahcOau/f/z7cyOmDY0UgdAzHIO+Bc/gfxwO
/9CXWgBo1DXBQNYJxoF9meWfOSQCY63RtH+91D+Fsf7PyS635XfOTvf7uzm/l38VaObX+yxKALsB
24B///Wfg+9iVjz+9H/WPMWa8b79rsaH77pNmz9qI//Z//gv37++y9NYfv+v//FZtMz6+G5BVOR/
VFL+rvLyv9OP9zx6/8vX/667mMZvyMOztAAvA1VD5zv9LrsY3m8m0U/TE7aj2yCp/0N0keZvNgIN
qVRECVcK52+ai/B+46/E/Hkz+FOa5j8juczizR8I1g5RbtvQdRseJNYgAVP7z/fGmOJFtKkYZc6J
Ni6jbz1vTunokkbNdnQEnITI7jS9X1psX6klwgKXRN++mjcN9kcjwe1V44kSzHupE8f2Bgzt9J6f
vOi5F/ZLngJktcm7snuZ/kFvNHfv3Lb6N/42P70Hk1uXRDmxdOpScGn/eGdPyQBA358dEmH2KgNx
KulwWWC3l/EITUWcg97wV33QzQe6uR+Y0gue/0Qx/G9tTJOD6hghUHo27xJvWRvunTwmitF/+yX2
dQYiMTsvpvj4f5vCQrW3gSAldfLsKl8eGgfMhBM0y6qhqVVHwi/yixd3yYwMc1ZiDgprttriIcI2
Yzg3o27jLfI+iFsRH5IJE+UEMlPfMWxo0uYttLNoCS2vZIgID2d6xLGx6JkPribwHAw2kgcbNDOi
i0X+0idGBhuQQ5w9LMPxrnWZKyhYUuTZ4y9lmJgJ+sFc46BbT5mrlpmP10I3in2sFzyCsY2dbA9T
aXHKxgoDcJDbq9bBh1gmsH8kYKIx4NqoxMNJHRfnjsniOqHucO07jbnUPujQJhXRwhWYa0nAXhaL
sEPI0QL/kcLMm3SsygcAA+dJVg/DKDjHhhDCOlCAzhivsIwQlS6Rf2KIUySclFglyHy9jDABWcYp
yDj4dSbTmsQt8eG2xrYg7pLWpKFDDMUk/7b0ADCTt4kTsS/hj30e5OQK7dZbxIMiv/kKsz9dEpnL
l7WGSDSN1UKjd9maHhoFQ32aZSsxOkdfUWjAUSjHdTM9lJxIpaa2lc2wB5DXLqnqI9Sss5/r34lV
38etteLm3HEe/9CTzOb3lxzu7E1Dkn1ZUm+EC8Z91iVp9ZrRjsdwehEY2yBpoc152pOL9QX01NVP
yfNqexN+1KpgF7Zjr+Mvo9Zk52jX0REXwaJxPnKBMTnApriwGNbjkM9eONVuB2HelwpfXjCNB1sy
pOnf2fp8GQT5+sj/zEX/HnneQw9ZD5vxNTtb2XxvVdqHDLzbtK6vQTteYJg1CTt0Cluuo6AK1g+f
HapcFw1sQjYH+rGQ8YGqRmSkmZladCe7Lkkw9VW7UHF2LHxt6wbGrZkZD4LpAm9OAXLVuGsH6xj3
6tksmc4QL2TLNI03Q9Od8M29+QKfpLDlTzkqrEFkSsZKPIXT1fZIgNcl41eaLTDU5jhSs3fmU6dR
zlU39rEz0mIpEd3MsgcN5Z2S2dM4Pne1/xPiya5Lhru/vg1bYbzuBKasdV9qb6rt3zQsFouuqGBY
amQdAjbAkV0/D26GhTm+L40bLMhE2Eb9EQsWCJ7qrg9uNRxDnG+sU1YVn1rAXHJ0LLyj6uwmcjm3
gLF3RSYajKadAR2LTrCBwZpxtMrkiN/oofCDK7UXFLRmUA7M7l6wKV2KqHkZC8LO5OI7tshYmA37
pDsYA6UH65qEUsetgiXbbM/a1F/chPvAblz8cuMPFv6IUi9v/8szVM3DfgwfnMCe9dDbqhwsWQ50
0RrWkCWPvarv9d7kFuBEGuCLjbv87JopRtSG6VBO0lPNbAmTvtplCd1CFv5Z5uahG0mVBDW752Ke
zbbjLUyQqzY2x9ZR29RKkBipa8Q2IH+Y//RFcBnBi1C1Et+HmdrSSzgDrse7qq0OXZR91Fp28Lvw
yUoVAWefjpUoOueVdlU5XPhE8ONJzD9JPK1iJyNVEMoDnM9sHfac2jIfAqXNUWsMWYTsON5ZRnct
0Y72tFrVk0vUkv382jIpIq3sdxeXNdleKAmheVGlB40uxFVm8sZqGUx/G6c/3PglJJX3Uug3fmZt
rPlExFzXTkDCNd4nV4c7XhyrjiCRqvHqiwy2WWjUWz8MDxP+2B3tDclRc6CyckYt152g6C2qVpNV
WdvUG3DWpKC3YI9OK0pw9mTYyodIe2BPLPeaaInA0enFKI2wc+u8ASV46rJarAEi3wvRLcYmf2hi
cvYtp9mFjaK4KLTDUMnPRrvzrQZUVkKVcrlMACfSb3JfYCrLW5+kOzrMgktdrPTOL7Bt2Awf/Eli
9TM3uunchXb1k9u0h8ewOhsK2lY8I2Eu6oiQ3hOp5OoAnWvdA/0/qmb8cnoQpqLIJI9MeSIvZR34
XL47hSP3YG1GAvao4wSKNpDBumVO2wM3HRiVqDQmgkRwRW6ibs1b9SV6lhMcYZrvXMo4Uzu8SDXe
DwgcZotfSE3cOnE0rWrXOVYtQ3KBiIPPwHyEy/gY2/VmdGkFzoFKHZqK5RFzP4G4VahrJOgX5Ogc
0vHALuy8ewu625gksgUFSAo8HTYhQ0BgADpyfHC1g4unMN0PLyANQ7zEWJgeWJ+JsHGcvsqRT0Co
iPKVmOHlhO2D7tBMqafRn8sUqB4oO5PMZXQrwKsZKR0MY/+teTZJ+4Tkas8/y3VFFZfl4Nnwto0N
dVy8xwLeV+2XF80nxtX+hAOezbFtOOY6n2DNbiy9eAPK/0W1yLSsjb3s4o9JSNCBFZ/cqahee25J
alFRAq2DHWL5151bqY/n3qluWmScqKB1CaErXfPaPqPgdQPqmnwZI5HAxn7r6eJHjETg6CZOenFA
430HtpMv04Kf1RjMF3hbEVVOLdOi2jonYEeWxjwXbisL9G+RM1Cyd6qJkfoV3uhJOg8Ve7o10ZQZ
50avWVPdYSNg4EyAel1OZEkdzrTZmOUraHX3LRnXotGazQTgPoU7seV8vHVAyuiuXSythFpHJTd2
YF5IGT8KMbSbHOhg53vd/RjX962wzswgaI22SGgmX52ovnpF/2CE0S8k1lFJRPFRvETSuRjo1XnD
EL3NgmVMvmahgmtnIiXgMXKW5fz1VrIcdF2tg9YBqMD0sZRdj9ekbRjJT7gj+/bJkdGPa4iNEj4M
do9DYZKlT9WLk8xm0jCEymy1ZBotzFB2l5ybXj+PwCQZOZCsL8pmVXXhMe0wZ8d2qVb2O3e5u9A8
/WJrxk+W48IZywrzpLYBYG8vzLb4ygL8rQ1GJEy65balawtYyfhVKnVTUd63yMdHZHc84k7t8lyF
zplFcH56Qv1NH11qhdGOcMGyLUhj2LDllubFAXxN1piNfYobLwiHC36SdzY460Qm7VoPMZ7npDMp
EaOUFV5+bg8/VUvtZA7vl54vYwn/ExBmNdPNgeUNMXOtaQCnFwc1Co+Pei1Usm3mdJCVQzShdZdK
jng9Ye3ASIdLg/bxR/Q4mOtA2arBxsAFXTUhotIK3T1GQLgZ32guCGcYJEqJZWTJY+XhtbEGIo8E
T9BRrbWlatKTCTr44PE+gta71SnQ0SKhr8GzbUJHS3Z17BAFzbRNkmj6cmisx8HzaeJR5EWa11gn
M112yZVV+IXT/9Ua8XwQUiRIneCVj7V8ad/RJ1ofuVj7MH3J6vgnkuJraBkqFH6ySieIrgVAfEMg
GA2lliGRWzcVGaQkN+WyJGtVWsM+iLwzOLSwjilh8R5FEb3FHdte3fzIzRbOi6u+JDXVBLkKd4UX
Z5dSWrsAgxwvQWhFgCUTv6d2Zbwdfeep4okM6w1bNdveFSmgFl9svdVqS6w0L8GV5W+6MuB1tEe7
jNWud717fWBPxS52RZZSrW3f+05k8cRKt1Y5hw4wkASbkhj/p8tMuEiORsJ5J/YoLe3M8hzj1gNM
dLVzi0bdVlIOQIQg5rjRZeojbamm/HWKTJKO6dcpc2yGwlkE0HcwTkbdXQPLI1NsZFvsgwzjivRb
y9XdaGk//eBc/foWXDF+X7hzlMvPyztmcSyF6HzWUzAptlRkAPTAQWG1pneTXs4NELj3QY+ICcsP
lCUG1Yh+Y0Ps+TW+YvtMIO80B6sB94toxBjV+DSG9l2XTJra5pHjxE3cMLaTmHnT8bNJ7K9uxhOB
vmQYYcs7G7PlqnFVs+p1Zrx1uY+T9uIxaFeiYl1lraxN7Sf1X2VC08aYmVcfFdBUdAyo4V5SoajX
x7JhliNSgzXFPuXGk0sYxena7ySnhzCav4nRAqpwnK/SXzdldxQV8xbkdMuWV+bSGMxL9yOWpdjV
CY4jugLuJvutyMlCkWPGM4xGyPkwPsB5fawBxRrIwGFNiWpeS9Yfr0uXln0G0E7baWQBzE5ftNA5
9nF0Vn2/ga3EBBNvKmfZ/LWfSFH08jMWE7b3Lro1smYfRRbBXrkH04DPmbc+4SaVcYHPKsYT6Mjy
PKnpImlVCtPwIwAwHVblbv5h0kFdXdu7KRMsRcOTXrNDrUT+0qdlgAhfsPMhU1e76pIneDl7GyqF
01p48BAnWk6HCNK3blx9gdasCH85z1Tz8klPz8Cl3/tQq6GgGSCFKBAaaLbyKMM9pMXPXJa7q2qz
2Lddj8HtWdLfvHTtHFTs9GKEybrKuJoMXjZ93ZzZA1+1FAPAUHznvq4DPL6JWS33EI3Fws3gAHSO
2OqQ1aGAucehab86n5U1xtC6CtVdQ/SQdqvrUMafQ9/Z8KvylcV9sKk8y2c/QbYQl8OiDquz3cfM
vaz3tnUfQkNolMCuWWnoXxI9RjIBQ0b6I7+Yxd7ZUc+huEfncAmT0+/R81BZ8MnHTgh7RfR0azvV
R8dXWcxrYtN+GJBYN75mvdJjOcHIqkjbZIQvR0ieazoeKUFoTXZyYFhkGN8aFOotCGZjllD6JYmg
TEps8h11wWi09NsH4yPZnC1/yfhCQIEik28vZZa9UmO5UG50oTvxzdMeFSL82sTDZ5V6ibUurs8U
zIOpa+PhFhNTR2Y49595QFyZ8IWA4OajZNlFJywnqyDgw0Nnd0eMK8Y4j3xyHGMegoXNXnmKKdfd
kvF/dMPyBfD10azr9ypxX7WIk57D7BAPKI+gFHs9EZ2Hyn9RTfbqRTm/S69otqjTwzwGDKk6WYR2
8Q5haBtP+Os73TsF4GFxl6IdTzoO/6y750h+FwzTSlEzzAWMX/LQAQ3P5StTsS98wrdVd0SKaQHL
0yzVMBTijdEfuzRncivTm47sHNcavUnL4wsHISZTYbcmKHaNKi5m7UsLeuol8DyfuR3gBgpzSbmr
LfL9RflU9yidN7rHH2jRlFqKmcFpl+dosPi6APgZY6Uwv89ku8OB9Kxrzq6NrHNMptXLrm7Zrhiz
HCuRncgMfBFGDRZTOny7uL/31KPs2t5+o3r5AHCpOpi9RxNAeJvSy3OCCrSjyiw+kcmM7hJOMYAN
nHFDXGEbu6G1Z6rd8KNp3TlE6zIktpIhG8sliuRbI/vn0A8g1Wbmt2AVRAnapxXOTc9RcMerryq5
8tXPUTK+lHO9uTW9Oazxi8nE6B5JSrrZAg0l6LdIyj0AiF1qqmlTdxxhqJm14JwG4LIGDlqBxJfb
4Eaeurnd7SgtMId5wdaZtNGN4WvfMnUn7BHVPjP5UX3aG5A/4JGXcw4+0fCxDtpFWTTjTnNQyC2s
q+FhnlB6fUsl/Qs8pzzOI7poM2cNQA3A3afb2OhwRhRsaBohg1PCV7KCx6Ex1XwJbigZglsBjSAu
2hmVq3E6glcSlHLFgOiMrs9wD/NH33AUnttVKgrSF63f77HBrHEXg6Ys4GZqOsefYIrtZbmlPpjt
td7c+n1NADK5B52mFizSzDvEB4heCCcaEGT7nnKMmj1CEa2qsiC/TNHebMfyeu5T24h7AOFJuZwc
+yGBFLZUQKBBthXH2tD8pe6TDQmDl2x02XEbFMG3qban9IjOBKt7geTKRUTlX/n8CrglZscwvh7K
Yu3oHkQXSHqqrxh8V0lzF6fEw505d+NkwPigpT2nAaf7Cm/IIqB9pXWsfTABbLT75y6sN5Cw9h1W
+6QdXuopeG9MlpLUe7KB/Qizf1bR8JK0zNd5xRUYk2/ch5tSmhfq4CAqRd8eTm2QlKscRZCdItyV
doADoqqz4AhDfchuqLmm0WTutb65HQrrofICJC95BalKbRLRAb1dN64O0l/vP+262TKhuvfESjdj
1D80rrU3mCeSvVEhaZCqs5a2WybiWOngGZjG/tdra87AKFvBOUxJ5HLw4MFeGHcagUkiSkKtLE9s
u8K5JHJ8a+Fw4LaRrf6EFEuIh2LrRdDmNw6lv4WlVmWHbzGoqkOo7/ASMG3kV2Ef5sz63/RIvGlV
VuOTFek3Xjo8S4OR/VQ2T3H/qlfXUZuexin89mLDQkAljUpyOXeH6ETj5oY2DXxczO5IKNW8E7lc
mQgzwoyOpQFuJiQKIT26D6zGWMQ56KfcB1KlkeTtnUTSYIZJhskBkNNArQgTkSKph5c0oS0OODB5
M66V9RPn1oHOCZNYCVn9XLtTuFuBMekX9ij5ts2sfahnwM874nB1mq4iWMLrUAF2KZP2s4L1gdHV
X9pW/BTl0DFoGaigrPmcWlDYe3v+NA4Wcl5JX0pbnbT2g/zVYznxfktJj1dvgXKXiVhilajQcMgr
eE2gkx33oagpBGaSzBtd8vHCo732JgT9JBquuj1QXjsgtY1mfJOqMqAna9pULQGH3HfvGMa7YKfs
mwFEsHmYP2am/ozHY1/L6jRlDbc/Ysky1Dh/acFZIZnostm6kXPuvPpkpsOLa0fiFNxGHH1r+55s
Pe+/12/BKtYrU9IQNQX7TMY6gAN5ASLfI9EX3wjiB1/n3ZsVF3/bGVTQsEJkRXvHTMPSUSGrWuCc
q4GfqBKXpraNcQxunbA7kwVlQxnF9xQhQ4gv6R1MJ+fRbG58m0+XG3j3gCXIqSUAY/t8eqgNgvd0
HQmV5ctBzotZnq8yEZCeMMgOo/3YMXtSLf3AvoCSNDsu8Z2TdCuP5dzQkF6Az+wmm6iMPsJEDcmE
Ze4Zn8M9oxtaDRhcYFddJDVgHsnLxdbNlIf39kSGNJzYpZqCd6cZbyFSL0yNzKNvDS8dyBAyAtq5
SItNZ3Yvo4M9AC5Ug77Rh3gF69LDFS/YPLtRt5wyGx4LqlH03WKVCfV6Qyoq4kPVEKilimsJDfo4
8akpCNUa5vhS5dTolAAZZXBMg3nbDosOsMyhBGgcTtNrWpFLS3oaXqLceotzsjb1qY249WBnti96
PiBhY9fR+IoxvsmTvqEnLqPtTXuKjfCevqONYUSgjftnu8y7VaEDJWsNjniE2kraZIUdg7+zz4yV
F5ZiseAFA+J/GZilSX78H/bOZDdyZNuyv1KoOS9II41GDmoi7zu5y11yNRNCXbDve359LWZe1Ltv
8PDqDgsoIDOBiMiQXO40s2Pn7L02eaZbkyDJYgRRIOSXp8svI9E/SKZHolOf/eyc9tGb6t5tTV6G
rt5aWIiZaRGjibrzwZ1bQLgQn+C9V5a7MiJsXQ4VkNfWpJLyTecnyWd765vk16vYwDOu8JmT3VtW
BGcKGxJSST7yxAc07K570b8hC/nVVb+tKfgBVwVPdUFmzeA/JVp/N0V9ZIiyMwwCHfCW4dhYcIRB
jY+IWMFL9verG/MdWdvIfVY+xdi6UPW40EYmWm4gzQeyjmJpLbBSKJBk4Ttd1D+abSNa1nl27dSx
ycAZuHvLEB0zMTR2gDaMzznM7H0OfcxHDo0XhqeOWyZ4PsN8gfAGDiTawOL/sHvu+aRGf48xqzXj
A1WUK0PMuCx5yb1VJcqn0ZnP2ogqwB4T7u8ywP6hf3tuCGeNr2740b6Lcu1BJdObHaKtbskOyzgK
2OQyktkkvBTmEX8l7QS/4Kmx6BE6jJWV+OH5oeyULvGV+DdsAKfE5RddbIZLDbFCLhduPf7CxfpI
W968brJoIRvjPgtNzri/nEfXyZ6WTYM6B8wUwR/Bb+OPa8M2GeSYO0II7g2PYw2mJf7i3DqZdvU4
fzIdRku3JncjGq4cj9J8V+Coyqk6GnlwRCS2QM24KlrWkNZvmcmuMI7ekd4Dqhq/Y1AAhRH+GsX0
7Gb1PXe8U9HaX5Dv5kajfW2Gvlr1mf1VNdYbOAhy5eQtCoNT7VVnbXpvmnwF+fVaRQ10DH/bs1lq
st8qj0+rCQcUl+O9N8JvpP4n2dLPV7Z/Cm0z3mmAxuYWyYWM8IPutf0RIMvAygDdpZd7u+BNVUNC
vcPxuuiKdYl6GFeW85yYyRFgHe+5wA+ZZxnqG05AETVbOm5Pgay/Yns06K8GvxE4kkqXV9/ClMoT
bXkYrRlHk6q+o03R7ea3xvbro1Py4JRTd9f5jB6sIr1EnX8Fs0bGu8yfq65YGJr+TPr73I7QnxXJ
pm1mfJB9uO40scEksiJ+KkG9zHs370LQR7ARiu5hAqBrBMiLg9E+JZKFSiDB82A4J64Ov2ELG7ma
qfYJrvjoCckX60DxUl2TCUz1guT6OimDAUqCuTHp7y5TLp8rIhSqdTZHAOqMFOZNYEzEzpXPkNuB
sNm0B9A1RwX5Q3oKDFGKJRlx5yrr3+aNIpIUfZE5Pme2/+yVW6MOnkoOwqJp/4R85Rr7F1Y9C60+
Q7VJx0YIaTIRm6qJ13Zan/lJuK6w5lzZbQdAwtzDm7NkmL4c/emjkuIIigZ02YSVOgPJB0180rYU
BlfJ4CCQnxptfzmET7KOnrgMPyv0W6ND/8fv7zS7lmP5VTfIcvPOuhI4+tVUab40DS50Mz6o6+5i
pH0clhI6fo6qn9K0LHloi2ZD+/3DHIb7/A63Ne8o4wUOKlRn1NQDK556m6l84B88L/eWaOjiCSVm
6aenznempS7zZl2FEsA5gBg0vMsudaHt++VjMuz7psUYOhtU9ajdNKNo1zXz+oeptuuTEXFqSF9R
fGW1BvIGFmv2t3Xm31L8PP/3wfX/d6KgzW/++Jn+1v8P6IEMCzHKf+3FOoZfv9V/VgT99Tf+1gRp
6h+mLQ3ddYXO2aJ0ZDf/tGIZBlYsKecTRyIOQuvzf1RBzj+kNJQLNgbZj43D4z+S7a1/mHT5LJQ8
SpCkSI/031IFWWLW/fyHsgaTmK4Itaek122T88KedUP/ohlLMuBDIVOmtqjFtVZg6nyypw/dAImE
EB21tHml9HRrkgt059uTtgtmDgS5IYx2VfH4MZJFv5h3HzhXT/xAwWJCok8ehMhXqZtch44KuyUq
g5tv1a39mGEcc5CjrPxftE+fXCfxGfjqZkfTPpjQThihADphj+8aeodNESmkFACmLvQCBnwcYfsR
URejMkVBG1Kh6+EFivJAdrWsHtqQsZ98bPBmLc2QoY4/0lwJ8bGo9LXlPmCK8oDiaBFKWe5rrOIQ
EKisRVdQUOMvD0cYWZ06TT7Rsob10TJhfCAB4sUV7dab3Ke81X4Ht/xSOuRoHacr/qgHXNA0N+zH
lh8e5QkapEgOj1HpHI1Io9WkwdVKx2CP8uGuBQg1A4ftBgjOq5cX/a4xvgnoJES07HZ+U20IABnM
5EVkxgttoArrhnyQUyG3qAlveVGtE3BoiFurD6mzUVeG+OxgLphTtxyEt/KbnC9uUIu5eGMeYhW8
jQlW+ALfgVNBTaALv8mN8e6746LQS5S743QMkvTHBI9G6GzJx9qUhybONmk+9ovERpBbxApKsEkw
rgnftky3Ss+4n7UfGsLYxp9jucuNkdAmVm19rpGKNeG5zadbgqBpUaFKQl+J0PrDBzsSY78rMeyj
Bz8UcbQVFXSmjKPYH4Zk2TfuZ+Y73rZ2MAHH481UPFjx0KKYqhgzGT74F3pxRyND7xRJ8zAgFViW
w8C8p6KE2dR58ZzFUCPnLxUZ5lvsRvsk4YDQokUlauQKMf1fdw5Az3h4so5UEDd7thw4V3ggjxFh
p3mMRjyImKcNhNr5PlGKEnSXDiRkaRnax9AwlC3NpxIJygMHoLbracrSqqHpSWBAk4zEGjL6zOHL
Z/kvW7g0rB25yNsioCwbEHyJgLOqnxADgf7Anj8AH8GXlLo0n0IYP2Z8pCWpaB/iuuiy7JdEoEUq
VMF4jz4iAtQHf2jPCkfhjLl5CJWXAExJHw2Nigf3BAOLF7vUPioFUipxgnjNlPr55JWEPgeac3IT
awkx7iAaOJ0Evn7mun8OAvOet8xkwqxdBJj8Fk6WQaSNf8ixhqTrWH/ysDyWiX/vebjscXIB9PkU
zSTr4ZEi8MGP04+uRLILj7tM0p02WGrlee1KuGG/JpXhhuIFTZxGmR9RHbZ97Cw1n9RgRmQraQYv
CT/murTs50msRBnBGSpWtarXfe//pFMG9Bx/3UNIW0Bl9aGKq7NSyZaLpGAMAxUay9lO6firGE/p
wtce0noI2TOggTLhuBN3ZuyR5xPllmBThCjhJvIeN4wMw1qS7NnvyUvbkcfyorvFvh+xhJBAs5Qk
lc/tgltUiWxF0C8WEMjbsc8XKC3a9TRDl2KD7ogM7uylYUw2E3lelJffgti8OIbzTf9Mpz3BlHny
r/MfdnWabMF2Pjhddxh7/xWpyVsQ+uc8mud6HjxzkIpAVbSehPXuJmvCgiujevHN9JxaVopOAH2D
R1Coks6xixOE6CmGEMP8HsuKtKlCLnsngrPRlJs0qNaDPjibySveXavOAZKju4A1UMIEX7UK6xct
0hWoh5bkahrLrbV0TLLk2/iO+eRQ9cTHjJHzOo143Jy++1AeUp1gbGcChXvGZUzCgmZtyjEqHxR5
xVM3reHT6euqR3inCEqV9S5jwHKMejSdpANgQuyvbUuNqAnnTfOqU50zLBFoU7v6ZgF8W6CWdBeu
Ft483TmOlThmyHMw5EFM9trLoDEdChvxi0hmC+3pWHH5UEmz4Rx9d5LoKSaj+oE0hpZIq5Qi8WHQ
6PwUnfUsUheTjjnsa2+8NSOWn6B3N0PWQFSniT+pbdC321paWFUotsEgrMth/NTzRm4bOX0THfPg
TT32nuqDBskl9cw3NTsDO7Y2SUAWN9mhYsz6p8KpUbRoMkap1mq01yW0ZvpyhInVmv7pyfKM7k4R
SmKadCBgxQc58b8+UAcrg9BEhMrGxta1oGd5ycvnKnnSAA7Z4GWIuafJ732OQLTFQGg4WUjgxIlC
HWo4PGHuvTfjcCwynVUT0LgY1VZvbVpzhnnJMusE+35cVd2+h3EQaDBqwPpvOkXCLjhvHMFdREvS
uHQ+AeF50n64OYKiKs+fRCg4X7tbN4lTqBXjQ1OrXZ7nglPMdzeagnMedKQcFUhh2SaWtfQ7Qqi6
T9zqwc3O2l1cYYcd6BAJbg3kQnykRoaxgUuV7OFEmxMyqfkNrXKgFDL6wE0IW13neVND59NdRBeU
P9Y85/SzUfZbHc5PJkkf0zQd9GhZBSkpEZCqHiJtJiVqtyQpFJaF8NGyMOpFMCItMX66xMPD/zpR
Ztx7LzrRmIJe5HTQ+ipJI4zoc8M/G2iRAJGdhhSra5Pp6JU4b/qNtehrhxQvnZE5qQBCY9Fp8pj7
6dlGAb8KhVYeUE/+htP0W9f0t7pliA6RHdDFKFHqtwm/1aI3eIcNwLFVRha9NWNSlFnt8bzoDyGp
AoYeM4cYL67TbOGPP5QxuCCYWH9ILGXIqWWgdcPp2uZ6TfQbEss0WPoIpAAWT0sMIh1AuPtkDh2M
kOScpdWtkuzxRra3CFWECIgnlbkH8mLyy517nUH712LGkq3+U+XLmAgl+BRchW3YVH89c+2EZrCc
sZaIkJ1GR1PKYx3n9k7ERCi4EWESTDTZeMVCbxn5plZGm5vpZu9kL0ZfM5/KqVfyznlihzgPAVAO
5I7AKwrb4lOfwPJOCD3YMOqav+YMjK46uoTYc0gGG5N8mQ1gsAqfGtGzhx8sWuFaSXF3HKTdanrI
CjNF+8kog+TLN8sHW4w362BYLvENqpRUivZXkeMlQlR5LY0aZ0f+lZAR2dsZvR2bN5FmL0ch41FJ
IGlmx9vANigTnfYQ+sZzA2w31c2LYr1X7nj2w966ag6kGnu407ujygyxiGOpQ3XhoU3QhwNP4rcd
Yffs63Bl2t7rfG60BLROsNICa7jPn1BZISfwO32rWQMZ6bHxxvB+FxbuCcQuCk7cOpVDsdD2bONu
lV5x3WtLG5d9CQQGJQbY/YEQtMZgYJslN5DZVE0N9sZeATmOt0NsonZyyq02sULnjyRvAVWmy9Gg
HvQd+AH2vFxyO3wVUf2TuO5GFtnC6dgNPUOXj13AA6D14rfPoqNXyEPefIlC/qqOSiie7PQgQJlk
draMzXVn4bR0xpSW1QgUS+nBi92Y7x3R42sCps9NITehHr17LieYQGBt7yzhVy9uvsRUuszDpNn1
VSS5CMdL7uiYo6psW+rhPhpIpfL8axCRVZV41bAgBeihRuGqJiti6qhdla68hTvKPU8Az4tLtJNq
jqh99oUXyAezjblKqDmjDykRRnnzyLVjYXayRzFcflVj/TGA09wGjW1RokF69atNWKlXbjzovWf0
HWWVntCZlhwkDJzShdSMjT41yH68E7H0x5BiXKv1RTjFNHRHlhTyNtjxe6OgWvBJ2QTEniAxjwL6
phEyaF5ZOTW0M9n6gYN++wrMYthcCmHmy7m+qodB7ifIv1EGLDWtDYmG40FBr1ngx9uSDQ8otHPf
MSPTi4hdUsFNtUcF1PU3+jdw2tgoDS04G5bBnARxJR86M01uFVn6U4p9JsW20yH9C/GrRHuwYay3
kGPbfIc6ZVlmjE1DKuS+RQ4Y48dIjOgati8qdF9KnKHAm5t1mwniUUCjUxbiNqU4gCAXg+ALX+c4
AlfdWV0AqYT51o3G65TJTZRwabHrXTx943M91ZxJINH3ticXoA9SBjz5We+R9GN03pj2FhourAJV
vvUaWN3mkk/MKoIu/dJzc44yYkbmqLuZKIRqFptIQkwFrmUM+nyjymoRf9UvQYz4PbeeA1m8NF78
9dce3FnjBdf1S2uRqjH5sBPDdGebfOtKdOhz8CN4BVmPVeXdo2C62KM6Tu84Es8TRzKW2UuSuqea
5YuIhCI0n5pVkufXckzfJiUeHLqKO8JXQfj3y4QSIkXI4qp9g8B9L2ZnRJpZW64+2bIPQtiOyUCL
j9Qafn8k5Iw1PMxWSCq8+CnGen5yifiDYCw37kRAU5H/qbRgV0p2zcorWmRQFcUIEQXRePEt9xuJ
8ovjVzfHmCM8hj+QVCaUreShIO2hlAppSlniNtktxPvsqxn9n9L1mIoK5zf1ETqSJ0L2hr4dhhGv
d+mTt0McWoz8QUN+6mgdd6sJ4lxBV29A1uyJ9s0Q0VUHxZ/FVGmgkppouPkzJJKkHM6AaHI2MkRF
m/LKGCnoJ526ZtF100cmUb9rytdORcEu0lDn5oAWuig4NFXvL6MkixYZHPHaRncx+bgD1WAniOLU
h3mwmvqauMvq0ynSL1lAMpPDcxRb69jibqYPoO0Kxlg0d2E8EvepBcYtloJwCl9cdNnemoBOa4vW
vZAt55iFXiMyvmBHXQKXvbHXeEK50QkIiP7Wt5/1gA+oNfsPhDPIolNto7o1kRjQeGfkQW9WHnwy
yLvslnDhUvJe0onBG0W7rHkDEO84G3Ow7nCKGf/2E2kmOtIyk894RLmzyktEnFzUzomTbLNyKPdW
bG+SBqHnlNUd/l/c5c7wyWWjX8FVOCHCWzXiu+ptVLWO9ta6/mMf5hfh9NG5VhwfDaBsFwOvz//d
R/g6hwSl5qCXkLtLJzqJbhd7YfEWWKnODh/8lLH/nBdyPITzJAb/7Kppe/nUWgjOgqjb5intVWQh
2Cv85MftUNbhWcVcZqu93bQU21YbOfuRNIjIR3A0acirvfmlOuWp0rcmIFJq45mw39s7co+04geY
MUqisXjRY1gYplwag/XpM7jYC0Mu/VRwTvsZVoQpuYQxsGAtEbR7m8PUV4TqDlXBx+ISzI7UTWk9
CWYmGlZ2yK5VinQlZspJsrfs8QOQZ/0xx18bM0Imz1COEg681Izmq2IaOxAX4A76LSZkGMTdUOOp
an1Aavke1fUfw70hYLv4tnc3fW1ATqLOqvOu1D0qRu8bSk+ndz+ZlyEsnvquugeOr9EiLs515HNf
BmOp0pZ2tUeDSYflnPdUO7wzZyGoiTwAaUS9QEPT8Pl63cEzzHyDyy9beznKZJQ7HVCNTCP+Grgm
MBn0EfoRncR1zKo/LQcWxi1y7qo9cudVoKZhMWbck3IHXLEzw+/B7ljuszKKl7gMXyqzWrpVv3DS
+TzL06vVtyQ5BvlbUuu3vkPXHnMda2AjQ+dfekiPaVuUn35heDiPxFWPQcRWmoyOFSM1xARwTgod
fACySzJzSDiZLmMi0fuPjWSOnQBtqEGrOhoFY+irb83AcG5NbOpOLX96Y6trQ7+hutAzlzFoc8wb
5j0QIH0bgPREUs0DQMB1ip5kNEjrGEii3JTOxXaGw5QUm1qbLKhN5beCxbzkDjzDYMt9J0X9HIQM
46SY9gyw6NDUbbtvXY6LJqs3Geo8MgrVcr7Zmi58WOvTE7ncQY/+dEwC5Th0J1DDKCa25aybM9Ae
96WhPXR0zgKzIqLB0u4mqqJI82mHeC7ZrZG4Tz0nPsSM9SA9JO1grBkBOFB9nKtN5hN1uLxOMF4e
8lKeTL9/67goF6P8zXpoPoAAAHkCKnfEtxjNy5zKomXpuKBOvyed2NuOGW6n5FUYEEuJqmfQqzDd
p1fk0BmGr2yjZMu56Db7Bgf8IvIKurzJy3zJNMm3ImYmz9ZkPkTbVpOo9JJujT2gX9FUA20fGAYi
Rlo0cY6oK6nJAaPLvJrs/Kzs7M8QdZcCI08P6HFfBPbE1oMAoAXms6wm/e7r2J8q8zhAfljNyNFF
PVhfessMkrgz6h8DKj+khJ3bhRsra7+qPnvF6wrNOkWkF0plvCKRc3QkjypMhnXiENFmmO4L0tYY
9B/EhIHvjeadQxyWtwrTS5e7Bxgi0G5Tgok6cRlk4e0DM98O9gRy3aJVFBnobmyt3bio7XKfmCSn
A5BuV+W6CR7ryUh2Nf050KD2tmrsA5Ec4TKkAgjggjHsm44t91x/Amiz01PiR9PC20rk/qxxhAI+
Qpox0xTBdNG9Q78njAsinjfXaLU1+MSNFxOK0NrikYBIcEkE6JZ0WhdtV7PWjfyQZcZXQXz0QvpY
BunEeAuNXWoVGh9Ka25IJfGQQBlSVtA89EncbVo75uzt8CCmIfoMBwDmBnXFaf7X0LjlOGXeb+3S
hCqiB8tobC/oRzi2mnOTOzAJpnvpJYIkGxIriS5AmrVOOx6EeGTlEli78DR+IO4qO9sNftpAPRvj
AVA+x18K+A06Gb6sdF3rWMlU6L2z2l5sr5tn+dupX5uRp5C900VpnIJaxICnGGAv6qcNJvsrs11j
w8fQ2eaq1+c9y7oYJXwpL6d7ikJwneVgZnL9yVL4QB1rOERJWyxdB0UgC6UoBbXClGDbqjWyiags
TpWgnWdobD9RriZESxrBcOmwi1o0C2JRe0wncK/mXiS+U201hgP+N3TUCeFVQFwRo5A1EkzuuzV1
tPTDDzMqm9WQlbu6yu+sHm1HYCmYTbFQVb3p/OoJhhPbZJ2/NnZ8lDXbvNdRxQc8zHWiUDCWIJ4A
7hPuwyw1ZU5tle0tDvTkIKfc3EZENaBLLram27GbudpFAWla+80cSzHFizalHdSOw5ceHbuKXptT
03OfyvStrScwSHH2avfpPerGehPLL01PUhRrxBlp7ipRuYEhqkK5m1I71iGSzvQ3tRCG6gKa0gAL
wSqSkzfSf3FdIs3DBm6kiLE7Zoh3vJrPnuSnfIGQ4+To+Epqs6Bfo9qTA0CCKwxWyaSjBqYcaix0
gokO5MiA67DAP/GlKbKFrPZc2MmL7wGvah15xf7B4y6QaVTMuR7kyGlqAZHAxBSDruLs0ytiLgrC
l1wU6ovKDsKD4UAD+s3rEm0uhA2sv6BCcEo4NkMw9QNqweO+Vq/1aXrrRLpHGA7RDRBO+zHScgy7
emcRRfTT5dGLLPoLivMLWwcqpUS/6oE+m6WxFAtAD4aWIGByTmWLVy9vhq2Ys1JNwuJd1/6DphnX
TrcyUArCcGU2EcMvz6I3dJEo4YKRHF+jJr40n0x8bWiaRy1ftsTCCXy0WkcLuYS2u0VPgV3HC066
CF9zauJ9X/E/kmu59+HKY5sETaq40Gp+upNAxSDzkDnza7ZsRwTEehC603uWeePOLifk3xpYaCd5
ovGFhETjoq554LXoNrZt9RHNucB9kstN3/Bn6BqRSydnwxghD+JlrXrYSxKPRN9RGKR6z5A/sxd9
O/xEvUU33m6YKWnhSnC4LZk0UVDJ4ayw8Sxwg8Hojn60Cv82/S9wBCNo44aAKq3dddJvGXpwZZk7
IDRxxl3D6100bnKwLSxYAVnwIIfKbWjD6Z7kxaz5BxRY0fQnQ2bnEfEk5Cf7lBvFFn03wS1D+zh0
s/jDJty8p1CJPVqyMYurVKy+MSVJVo7FKy3bHepjH+qq/yfm7KHDrPXHBiEsttYW22DTi11iNO9O
RMtxkk5wsNP+3GQU/jK7eU5B7BmCk2GCO1VV6KYynoVaA31GG2o7jj+lEX4EMslWQaG2SJbExmiO
XKSLBbPUgbZ//t4W4423jR3f7/K1VDUApPbTTYnCdaNZZSai14wYxRbdOyo/hI+9BF1id/dUeAgC
U5FuQgw2uo/cy9PpReR/gumk50QcgyzSeMSKVUKXcA0LgFrd46F0OA1rFZTHLqrsu9PPKklpvaXk
7GwEBnRXEzBXau2sFzUnajD9ZIO3tqUZb0Cb4YewMrXDw7sokhSbc8wtZR9kU5mQyTcbfq3RIbVN
B55c0JNpKso/wvUAeLfNW8GoxJ1zIQiAZ2JuMe/K9B3OQtqZpHVTZ0O07KNErBsdLXnRfKWQHvbO
QG+gxo8gGeMYwQrJXbjWgQxgdM3fu1ruk7QtX0ZgRF1WrHkANkGvDY+E3/IKmvGuVxDpsYhupmac
Rfu3UTq/YV35m77c+gRvznMKYolbDnaDvnKYdnis5yVPSDhj/3uHYarPRta1hvx+BAyxNAoHKZv/
OTaVTYqKEssRvRnjRbDfpUNrsrB0TDXt81C73xqZwSsgZzc87qA/o1XV5pjY8n06901zgV8fYyB3
pzD5o9tWtipU91ZFzG6LMkFvGDynFjeXgiYsJHhaEWQGdfM57I+P7BnpUm/YlkzWEov7rUNPOEPW
dcP4IjgVs6npOiuzMDaJpTFHUubShXa3GhHqIrdeaaPxhlY5XMiAnazYk22gb0kGI3wIx7SzY3tP
FiU4hqNXaVstaa9mGiUrlAWr3Ea4G7mMMJWL8i7ASG9UzUtqNm90vrcYCinfKC0B8GMz5Uaz8OyT
6Vis/KLY+thPSq//jFOeu7pADVOndBx5bqJYHlzZQKGGkUiloX4qAEup5fyyQqaHOMX9kqbGKeus
2zDnhkI2wKfmhy9IN2he+kTbXaEltdwIECX4jtjEFZ9zxJ7i+9Cp0FNOKj43PQX8aD63YfnRmR+Z
rd+0XPs2W8pi6iAMUWxhhKM42WQQL8RXGNz6u45Z5kOYLviM4biZAXo91MKrILF/zYxjuZo7fYAj
D6XiimPCox+CMwgwSq96eEwzF/N6Ub8ZWpYgcR2PFN6rEeT3I8/ZqJq3WMXeCsbmHPpc0g4t9PtE
vin0MrZ9hwl3/2fKu5uLPQFGutpr8SEHnZ8YwAk72ezNYYlp2uNqEpLynbNzcN2zIG86iXfQHQqt
cPB/7KlioATzOg3GE7ihG9k/GAo6J1+HVXflqSHZaTS3JMmwVGumu0H2EzCf44WA3XCtHl13dekq
Sfi4h40Zan57mNmTbgj1lxSSdWJ2R9OZ2mfLf8hKl5H+6EykKNnHtFPUWxOm1ZKV/OKiAsCz0D7o
aOl/GQu6M+w8JoVbE5V+hi37BBtPHYnAKVZAAnSo3Xa+bgFgLEoRFhs3ck96oQ9cMCDltYRcvdTT
wPzbDm6VH2QvKunowuq84wFHrSH7+JnLZowFvPucWLFH0cTxM3ESOaQ0rViLxI2fQ7z1o2vQUYi7
HwV84vbXf/Jieq+dZjr+9atGq6tt4zIHyyymaBBGXthgu4WV9PHJMCs8G0TXBC3fv8hluy3LijaB
NLtLb5bkjSeTWArPIalGINAgnhoP5hRlNITL4Oi5yF9c4slwDWvePg1KgIlZB//FTSC6Nu89+HOk
98h3Zu/OViScs7mALM+bYSxQCJQ3v0bRoQfZhXnSyneTfoNxrVxF0iiRx6OSzYIMInkTILdgnncK
K29b6TW/mn8Lj495MWy5w4tv4+kw//n7RdGsS33W8akg38atFlz1MA+upucQOB2nj3/9ippnhL7G
ZMdDDbGGsvzDgMo46b28heCCmG1w/DsZpDTYMd7Stvv6zgbkoBsM7HWd7SijjFdCsRhPSHc4t4b/
iYAGf1ypt/fOFsec53le5cIoD3oT7CHApc+J0pm429OH4YPP9dO0PojJ9PHg+ubGdIIbXlTvQwbQ
+5rWC9dmI8aF41D20CTP12oqPeaD8HB4T7sqBn+ZhyTVBtycAJW5jK/QKNepU6H48aHm+aG+kZ75
mfoaY+rRKXgQc7E2rIDDX58ODcP0jWfp1bpuMJk4Rr3LYdlsOleKDYYZzBcFmssiBNqo/HAVCF/+
GVP7UNc5PVcaVGdqKfUQFF5Pg7U4ZpiIYb5q+nm0i10amfRZgGDcyRJPdwSfpEuFs4H1JPWbk5zE
IKuPOtWOrjf8DG5kXUaSlS7K8Z5TB2cs+ubXwOlfRp1ijWTVcF3oNtT5c1eNHi3rKUTJ8RoJR3tO
vO6p1fr03CdvHlImJoBudcqYbe5RVS1QcikuAOSEVPO11Bs1PpVuNug2/LWDk7h7KFoUikm8atyQ
vj0otTOdErUR9gCXwGRi4xdqPAKeg31omnOw3izQlfiIc4TAKzFpBiTJYFhKG18c73uyzhMmjI6W
r8d6FCjN57ueivtNgtVzZcfM1Mp57sv2bt0Y7vPCpuDqa8gh0MaLreHCGMIKiLEB8z/cG6LMipvP
9p1YmbuhObzswC2sx1KfmSoFVBBfR37Ty2ppgK9FTWAcswZ/uWoCZiEa7VyhiUffq9xLTZrhKpYS
m5buuxdgz95uEgFCpAHgRYx2leF8jRWSu+AWuzZDCHsjRbfIh7DZGBGsi1402hIE2nQDM7m0zc+h
jeo/bQjzLtOwfWY+OwQb3WPbJs4iIhpg3ToCxYweTocgcHeW+ZkJ3+a2NmG5aNleMeCjBPL8lwHQ
wB7N3XCRrdHu0ooI4dzub3xI7oWWiH9CsgHYonkcUdo8u1qE/dwGiBKwoSn/E9ulXCRMushJE2dS
rOawPzTL7tjEm7ihZ9o1+IZMjqkuYO1YTmgua/rP5zaPAxyRGpcWu3lyEivEzTi9IVuwz16ru0C+
fYExseJcSkZrb3g5jUyjfP37hVh01oIuLzaMzhfx6OtHmi8+WjnbXQ6OiRo8CD/gMldIuGD9AUKK
4zUBv8Zj05Z0XMYv5hjagaWGNiZmCj+/BwH8pZWLlgtIRMw52hZPEU2sEJnnGYH2DkMR445aVYio
4W/4BMFuiS1hdmCAESHtvrCw8DYtR5SKp7W3iv2WCTxlHwLl9wwE87PtLVIcppCCgCSJRNBISbuv
YqSGIYKUmVv8Hkfc02Nv8g7OVD5TVg+XuI7q5V8vsTFA2Pwldv3/quD/hhIoCU74r0XBOEuaz/9x
Db//Eylw/jv/lAU74h/SRhHsKEGbQ5kWf/RPXbCj/gGkF9GwaSvDmYGAmOOa4H/9TwTDwiDCyOUW
agAGnLMb6r/zGSRSYgdRvhK6a9D0/fdEwTNM718kwRJpsTSlNNniUQQbcs4Y+BdJsIa1XU9GN15r
/5u5M1uOG8my7a/cH0AZBsf0eBnzRDJIiqT0AhM1wDE44JiHr++FyLLbmcqsTLsvbf0iI1WljAgE
4H78nL3XbsrwDEGNIat1MoV3dmoiXm2HMGKQIZhlAsnhEaJMU5MHbjTxuZ+GSzTG4mD71aNtkBnr
JN0buGYTjJkOQKWQFRtM62Kq6JgP5qkwg4d49ox3//vvLvjjb2/3/xSdeiwTeKpcHd/60+cIwwBp
teNylbk8i/b695/DK6u8kaCrN3owN6APcbTiVltXXR7tx4E4YjsRxxhQm2yjgKBd8EYVvJHN0OTv
qQnotEXgwukpProqPMJoJFiZtHuWII+mlp3/pKqsEBvgrCFya5XIxl37IjyFYfJupAmOD9ID5ynu
L0rOZ47S2R6x+MmMn61EBchdlg6ep4qHpAOpU/WLsARMWbqsxJ2HTqZE878LmIgVYf8Br+5n5bbf
pEPmjpvH30XjvnesyECyOPqUY6afJjk9YNu/+kyXHgoXWj2aqA9BtB4ZlP0n9z30DO+rgSUisdC9
ppC272KbTo8tBoipQUU6m6ZB9uFknrOVSW6tL4B7TbwFk4d4ZCYEycs+JRXiUJnxyoCc8Iml29gT
pykK640Cek3fyCDtl7XXN3acYyea65w65YAkMEkA+7kZxSx2FK9YmpKlREXS7zO8HzT4ydMDZI3r
koQdzzc3caRweZQTlheA/iunw7dMVQH5gL61NULP4fDvlLZc6zH7JgDZ7YNDh8hm5O1c/CEgWn1o
3yTahCCcsifEHK3adRF+0MR2T51B09w34gcnjB5xkUekX0wcb0LMzKgwECLP4aFcpssB2y8snhCz
v9QP7ty1iBgx7HVyGYF15ybKPjW+OmczLjAbaN5gIEAHJjsYHdcXHiEwAnphE/oVDakCTb2mbUF0
LqJcMj015IVNiOBtGzkSph2B6aMABGjkfbiKItDxfetcI1oXcFXoJuH8vmAJ3RtZ8SitLlw5BslW
gW7blQirtaW67pCoiBkD0+I72Zvq6CIFvMMuyPgwOTYpzGBM7Yt4XPUPCQzcO5c+V5Hr5LHBT9IY
GekFEmdLidH4s9eaW9/20rWL03ftLGo+W9VbmSlCXmc6hqlX/hhs9SkDfvva/nSlfMFP9OhQfU0R
Uyi4S+k2aQELwtoryX7JF7VrEqmjBWzsCIWmnzdm2RfHrlMkjdm4cYZwWpclmZBuOzL7qfOh2Ti1
+zMBXHECxbtjvoPvFtH1ZB2nMBCXRjvNfV3H/qFoNoGqcMajIZsIzy3n5DNNtktlkYfdWJ8ip/3C
/MRQBlFjap0VzgvS4ctE4pozHYb+RNJAglyE06VMxUXbMxO8EcfgOIVbv6tfo0J85Sj/qdHFd9Ok
IGXLb5hwM5R6t2392HTNpxjQOWKHFq5WdMgZyoCeajxMmbywz9Wu5fBpwLg5dGhYkZqiTyFJiVn4
eYjWPXmjowDVA4mjTjxWLmoFyDIXIJTXMaFjwHaw8+3k0JbTuV2c+okoT2ZIoB4Erzcb/wkG3OaJ
WANOU0XxDTAwgaervipea2Vch/FLhYb5rnSdLZygY0lwqgIj1TmKtoAD3XI0U39lWeVTKUlBma29
INEKEHdkEV9b78ypg7KCCZdEzPfY4cGVdvAtVl+I6NyhMJGr1P6cRAVkVXSMlo1WDfzOfg79R095
QKzqiJTUaj/m1klVIJ4z8aUf9IOqvbVsNPzROt2h0WUoTgu5YWS/973mZTT8/g5J6ejvyg4ehsf6
c+dN+Pm6cUue3kxZrz9o9J+ljQl/nMhGReWG2GwAlgjK1A4YItbDF9/3vpHhdfJr+HeQ9WG+QgCE
mVYbK2hMF0+6j0bU3TsJHcKStgz5Bc1nxvYkpHUKn4WcSfdkFSonwzlx2q/2dYMWClvuTCfzBZvB
k6GCEOKVQcjhsjNaLrmHuVg8ZoGXEbpAqT7OYjWLdjwCIFFrvH01DXsmBdLx22X2HiCmN+JtqXPi
O9uZVxz6Z79kE/E5jp2zEGFLPEr2VJROmsOo1SsfvS/Uaa21OsQSMSeEHPkFkM97a1j1M6wsMh1L
FpLamL9ntATurDqTz8kYwSWH4kGjC6agnQ0QrSDebL0mjg+is4408RAX2fkhbvR4CBgQbX0+Ta60
fChmNuwJMO0EFpDDkfOJr+xFB9YjD5NzpjBFBcoUWsVyryptXXXQ1euOlZ0gh945xrVrbBBXO2+Y
Ns9VPSfAeZpqR0zCWUZG+zWPAkJyqU5eZAh5102Ipu/rMFkTuDo8CI1MMgvK7EtcgxEzgHdcup5D
P45abEscMXFHA80i98LZcg/3lzzv873fctixoOpiCSHHgyy17CnOYlYnbcmPlpwm0Jhm/0RA70we
RYPH2vfUes7gMSYEsXWBqp8Kqy54Uo2XOWwO8xDNrxMKvtWcm8H9SCrlGt8BA7n80XDr9jEZmIvU
wkWthj3+goPxoe3L+DFNwCpHkFV9i1V2xGe8icC0BIwtk7lCLwHDiVT5zWjIaC1y3TyoijZ51UkA
hsS8HusgeYJpLjeOScvexyFw9ZfKCzqc3PjqSoy2ODEI1NxXQfmgZlWv8Kzv+lrUryYEJmPyD0LD
OhlF0B7qAebmFJHpiX3KxoN/zYdkLYP6VMNnAix8UBWPd1MQ30CXNNi047AtswCBuY2QdFbZxvb7
F7Aa3Gj6nhsVaHCuznOEMWQufXbFnkwKsFv5tg2GRbF9bqXh8Dcdj6DQGxoWch1Y0XM9FXtmqftU
gbogV5D9996DT+3FJvAMFD4dMdY95v5JJERIBheE+u0mnSk7pvKzGXrbwQs2HE6trdtNOz4Tad9O
eHDBJ/KdAcCN3Ud3TA+VTyxLCKSlsOEnTUMOsyPyPxq7O6d6vsS29RFoqkkShxHkyxUKHuQNVXm0
RihgqdtuCzOnuurR3Bc2wD3JtE0MDJYlnNoo8NDsGfjWsiV/0quA41HnmIGbEvGA7lzkr12/WHjT
ZxqASD9sSpGOeVmWiniFpRs0d+Nv4oScUau+t7Q410i97vre/NCV81NkRL9qH4eBx5yYe/SlIgq3
cslorsf+pU3SvUAQPXK6JUYLa1sidwGAlMJAajEZknlbiJfcBGMXt+FTK5JnpRf5PygPcrkU+TnO
0ZbBwRCMvRzT/B71zXc4CgVUG4LWRZFeGHV81R4dcMNuNQDSzDpVzZfZWTJpH8bih4o6WDgaaKjv
0/Yvz0Ga7cuYiTHN/S2DUvYYL/3mVwyoe8vHAEStW07WamzrTafL11xEirli+jYa7tUColBPnO4b
+p0Sf4U1xV99FNxMD6aEJJ6kjb7i73oezfZQ1a+2Tr8lWLr5oOMLx50HAiAeeGrbJN6h/7u4TUe8
FltgFqdEos4k3XiMjLt4H8IGgn2+BKCPPWMT/WY2BDDKknk1+oWrTh96s3qd/aX1w9stKk74CQ1L
vI8zMKeW32oF0tCboBah1Ra4UzglUnplFMtZal51gxwIzPmrTgFL1T1ak6GdnlBiXtOJN9mH26oG
WHtjFllMxERzpMIjE9xiyDRHvBPL8xwgFHQb/exnFDUCd0x2JpHPXqmDP9QOriP1tTQScoIrsjaL
SR9YAC3b247L7SQC/iLxJcahnIZwbDOdDV6ghc6o59j1lcHhpCZCaGVW2YXKka2ts4zt2EAyrnKE
awyBLGLt100UOae2Z4uOAIq8tQ5J8U2UJmuBVGGGemP5GnNAEVbnzDS7q1XmF4lMfoq0eM9jBleT
487rrunw7xlEa6viLSEM7YKQDekzrcXy7Gdl9JZnFkHBeFwR0vFrNETEhXIw8TFwyV4WeDRa/PRA
z2ivCIYpIRQUt4quURF1xxDYMOhfI7yGc4TaM6OvbWIK3eIDBEzEGeAaBwV/UA5z9k8Ye9vTDw9x
ys6d4jNjPGDNg7gHxrgOltZ53f/Iu6A5kAKviAh7HPy4eTajuXgJn8Y6+840LbsnEdT45AfVi+2X
LVFywVtceeWxxrpz5Cb5UeRFtB+GJH2K7SX5KSrF3lVd+nT7u1466wC1ykjC6R1D6XTrJC09/0js
CbLQ94KD+YoN/uyge+un8M0rUZ4hilSXoAwe/Lm59oviV9U2mpbhMwoNtsjZ28WAOzkSzeZnLwss
ooHT7t6m5K2noVwHMoRMR6e085LirD2Y3j7kW/APgFKdZquM+r0cKg9fAoEt9gDiGR3yJkWTdkZ1
tUdHYeCtrIt23Fq9r5nppxbiBqojy4Njz4YhTpmdsjtjn50EMbiyS3ZF1JBuRoyTkfKIZ63vYM87
0/RPdoLBJPcoMl/RHxppCaLL5UuqN6XKkm0bq3s/b8dH5jUZYzGM9zjSsNAt/5SQ9GKddj8ZmADS
qZ7KRiU70zccZpfFhcT7bnur1oAO9Qe+dD+yv/HcAdTWSPObTi5uZpDaqbnoZorHySa61crGK2sn
CK05o++bCwva1azGdZoxX3CSV5ATu75IFXx5i+JR1Uw3y6D5DsDVxxMwjatayOaU9YBUuHsKZV65
GFgjG1oZjhyzLaiJFKUXY/weahRAjgDXQmw597UwH0zLfgiXQrMd8QBPU/2guPsuVpcvBh0ns3eN
APehE13su6icONg6CGBy5NJ9ar0Hgc3/o7Ahbafg9WBUEHk3qY9C198RGJ6kwaO4nFeVD8y06cP5
vuUqjjqJzg12xTAIrBcClniVdNsxDD1OhC5to+kRtPRjb+NujARiLPwnk8TofPvqIW8r8IJ6WgdV
/b2YE71VMsN/BxoWDZGklIzqZJewAswCy1zXkoOeaT77b9+jQzGgRj87pS654W3e4UPAA7BUwjEj
Bwa5TObj2n+8/XXgCVBos3G1wlEwKOD+Cki3XFs4qO+QN47rJHeHnZ4ibkra+6OyV27qk8PuFD+n
foSeMgNTi0fwsJEa7+05h0FcVN+aRAxr03ip3ReXCnwVVyHHktz0Nk5cQahf7rlGBO6hpTp3HSR5
pdnOa4rDfKOZy2w8Pbf7IUdlSqlA76ka5TMJNGysE30pJftXw9GUCPA6hbKpBnOXsCURkQyWtKd0
YkDuWJV/6auFOz5Xu85pyfXCqPaIJ1muRlV8ox1pndFJFzuH0tlEBxJ6FAwu7YDl+zowm0xBAnKk
JvnpVZfSP5Jbt+8p0ldxhAskiwPM5PW+aV3rZQpLdOk+TBQMRztI6kRqdaZz798eTR+ao5K4DVWd
Cgw7LAlK2umphmgSt23+7KmfVRRi5VweckAJ59pR+J1pjLl12TxWInzTNW0zQ3fPgHfKu9qVOMlH
iO3TAK5qnEdUzQ7WglCAzWMt8Q6GUfy4vX83spqrkUCcVu/lyJknIesKkW337MvQOHfLs0NStL0i
LBtUFESyFWEIvE8G03g4OTobo3HSEe31BssVo+v5ZWn8H2uSrkrbMS+pY24To03Po/eMqTHoHQcy
IcRIWZOeGS19CWWGH3kzHrMxxRTs1uEDSzhk3bQTJ3C85BPi7DWb/ljhjO590eyHIOe0ra9OJDso
NdP3thXmWccbDh4B+pksuDcFw4vWwiVqNzHhFmayc2fv2TOF2hOHrlbgRJSRWwcg499u15777I0B
l3PNGVpzOmNyMnvJo10NHD7DdRBNwTofxwR10HQfh9ZPKZjnm8ttIDrloKouTN4ers4qwI0TVuUl
N/KdSRF9ddDEFgXsdzbajW3Nxc5l1nkfjdmLXVqMlZOpWzdap5ukUjurw3rP2C7ezRZydrfGD9Tn
2VmmpEBygOYkUu79LqHdsKzbQpanIECPD2c4Xo8Rhowk7Gpw2pgrCFiPnmzwxPky8QAd1QK+jg5Z
QC3aDpX6psUhcO4RCKfn0GR8PsGopB3DCu9UqLvQwXWHKv8I1KgfyilH2Uommh4HYkc14vBcO0zn
S2Z1t1WCAkt/Jvzj5E5ucWAHDM/5/DOvHfMM6fG9ytthz9krPeme3Ep/Yp6DQThZJI3oFwd0jwPT
Y07LzlcnysFvjXRjSAc/OxMEP/qVVyyJgTbGx9u6nrf+BsX7DP2i0KD5kn6XOAPm/+Vhuj0xBnV1
OmRPJtnyO6KGc5iW6SfHpD8Z18XpNry32IfWJIoFZ7cDahqKbBMqClL6ruIwJ+ODmzXcB313xb+l
VlVq792wYB9ErL+2JNDrjtp0N0RY2ZzeSA+qiMG6JSj/AyU7MLUYiJFUNuehczcSQwoDbguU1Zww
jcciEq9vT6PqUGiDEMc2kRZ7eoSkgaQFIwFLfQQT7CwL0QppqYN+s30AdsyTRdukz8MHYAwJ+MiX
LwzKrRY49ZgyBx888dkfdHNs2UiRnE37iH4XCzs3eDLC0qg6H/dyrD+AOFiXYCmPsdrYNCUP+XIJ
7dl3EXol829X1OgG5gLt0G1uJYWBXWsXTyhKx0AG3BRuc7x9kCDP5Y6H88Hy+uazbNGsZqFN8o6Y
FvU7TIG0Tmi8MDQ4VQaNt0SYEjw7qrJJl/oISr04GFzJO9Ovy/vWyOEURewUhmMcRtxOJ4W4malj
7SHOGDgeRq790y3UeKmKYLiUIUDCWUEB6z0or4wJnRUtsl1eo0wyWCueDF1fMlqNfe0sCsXlhM/x
numuae+5jfh+kuYtyprxBZrxsmbFwnqsynUvg+he+iwmNGQeEtv3j2CVntApb2/Fyyi8zxzUuxM9
f9CXGnJtOUz1lSXhEMV2B0Th5SYmoGXm8aDzBLn5EKELSAF/DT/mGkM4lE7zcaHEGXFovGY6ne9W
jGDLJ0i8dN/dLtrnpoYTnq3B+I6PdlpxcvZoMDfIt463TdQqAeKSRXtJPsinLO7nJqDUIXT2zhCV
OpIySIwoTptVJIxim9OKP4YOlUFg00pnrfuioTJGrq53MqL/71lL7lwSEs9TDcW9qjeZhV6G1EV8
rr5FXHRGC0lGAbZ23suybzi+Tna+zLe5YuYP3IovvfZWHg6itajla03kYgZ7MLH0tTX0i/Ix6dXZ
YB7MCRutxvYCGdBViMFap6TXTnMZFcypEAmioKbDYE6bcErD5sQAhUpgps7zjC9NW9yX9JTXt9u8
kHF4Dpfi0RBIq9HeMQEw9GsazAxd4ghON/gBY5yqb2nOtu7b9pkef/SphA/CAkc6QsnhzTH8NVFA
0TvNdzr6ub12+tq7N5rhWtCTUosxdJ7HbyARjENihhyHrTJ8YFWl3kDds0Zd5J7Yd8FHzEoumAQa
mIE3I5Zt/WuqM5qJpXffO299WLfXqMy+xwPjmcZKaSksJYZFaNInnLJ0BmNyY5YeamsUhzAJ+90t
i8fNLB/dmF4zHKdvbDqQHaLiSYUD9DdXbVU3Plg95+iIWIfb0txWYIlIH1ZnpHs9c/Ym5pvcVLbf
XAx70Z9giK37MXkQlRgfR6z8u8oopo1CL2M7ubgwT+jpi6ewv7FBr4B/HG/vTLuxeA2H5jke4seY
puYpSV1OftlGYMBG+k2plIUBuskwvrRbsdwr4guzt/PYzFhLYMVg851OWcgwZPa1flR9dsw9Rz0O
GXOvVoJzq0S+K5f5fZtoCm2XyYuqKnenbAj3PEQ72soXNbffM2/GILDUW0PpbXwD+XShMLrCZ1nX
TXHipOdsc7TggrykncLefDdEpy7DauEKuvtIkhClICu/E9bCTM6l3gfDq2dqT975ob0pCcjcDnno
7hu/pGmCr3ja5ZUFxnQ5t4GYcreAGFN/iHf4iGdUaepUN9LhVNj8dMrZ3nfCf0pEXR2qIpnWInGx
QyQJevU6gsVkboYE4r1FU3DVOs2nxqCdwfLBGHR51gy4gmumlHD5Ki/e3Wp4hngmHRTdzecJ1+Ch
TsmdcY184/UIbx3Oy+tRtfW+c7/QzXE/lctsos7oq9k9dqOew9AuXxRYAcVeF8TjIVRZdxHm4mtc
HoIm65857UP6rIarKKergXPq8+ByjO/x9g0VcaEJiKANe73cdykWQk5PtxJXtjRk++ne0Wj7S9vl
cVm+nXJIoxOu0ObZ8ar2Nx0G8YjEIf7FuNs2fxna+5Zr+QJRgHBs2+QQ8cdh94xVUmR9AI16dnHf
WuNjzdjAhb8ssZytb7Uo0kwkkTga1QA1qFg25H4pYm7v0VyOabaBunlkfkU30jl682nSrXoaGEv9
z8pG/hfmRi5yjP+sCPm/+Q/1a3Lk8i9+04NY7r9MxNRAcTgew2L7f8mR7r8C4iHt0PPpowrLNfkn
/5aDuPwbzyM5MsBv77qBi7zh33IQ4f/L9l0/8B10HBb/3v3/gsT9UUfhm5ZpIzsRYpGW8DoO7+H3
OoqZeYR22plZqGi3IRYvue0RocDp7/p1MwfkeDhIjPJu0pcZnTWG/aUTuXREYsskGRhWDlKoZBvm
qLirKEH3lMoznrIKkpa2qbf4FcdXtuvq4Xs2x83DXAnAVYPXbgx2vt9d+b94VhwAfr8TuNw+kI/G
JjDB73nY2Jb//XcCF39gkEiWNOuP9lFDQHYNlz9czUEIP2dgk0Exo8Ii5t1AOtVG/TmKS6Ln5gwn
jZ+iw8wTxrzhOW3i/sUsaR8vSZmtLJC75ZHYactN1u3cc0BbXBUOne2zJ2AWVd+U3ldkDQBajYeL
Io9qFdHIkX0xP/79x/T//DFZCsDc2bawwAv6y5Lxu49Zoh2i7uMQEurB5UBTGTXgcPW9bvoUOnkL
4gnKe41E+5Tg3925FbD+20bcRX7NPCo/I2odL+0osReF0/2tkI07iE3u/BBoG9m44rDCZKhee3iy
QPuMhTrcDmNuFIUrJMuHLoiMtZmY8gOmRyEOnh3FD71yjT2NWuT6Uw3YojR/6D62PrecJ9esm8V+
GGNUmsQLN/cpgiggFeBh0EfiMvWdkbjmtj81eXHSA/0BRMou51ThnVB9gDLN4/i96T1vS+XJtGf5
dSxg7egod+8luqVTMCBOz4n6th1tHDLHAw1oavvObhcvqeffGxPnAkKgjVU0CZx4hN/89kdCBNzf
f1E2OMdf7kfHpn/vEBHre6Hp/PJFtTiaG41BazU6rdpynMzOuSa/myFRvie0xOxQld6p1L7Unp9D
YU4hGi0k0yxJnb2cxq+EFPiQ9MryvqLdtg36yXwyo8q59I13QXeJA3a5BxIDfFacl8mBmKFkM+Ho
RIHRWCcK3HnrQw1Y/8NHWyKH/1tLtjxqRDqaYCeF56K+tH951PQApQAzerrKTafeCyfWhDh4CsiA
H+1uZSNoYX8HGo7u5K0LgeZ6hBnteEcannqlNek4QiRVuCmhv4w2D4sX2EQRyOgeNTjWYLvJz6Ex
nf/+rVt/8dZ9ZiYeu6nr4IJevrXfPT50m/OqmvA+6VCtjWr0Dj3ZVK9DWTo0ZgNifAhQDF0rAduh
45M7UsrStfxtp/zPG/svwb3LFaQsd9GkCvMWBPzHt9GMA8kyZkrMS12RIJfDGRFT3p6sQXxKSXJF
6m+rs1x+mkw8h02h32SimWEG/nPoXqXRh0cy1EM6gvw0uhIr8/JTjO2SnieY+t6AjG/V1Iu9x/dD
igCTFtKT/+mj/NUVFZ7HR3K9EAH2LzUK8B9/sglpoqzTE5PirD+1zhOicet4+6VbHurbT4Bx6z0d
wGmfLEeL//5jnlkzlmMRkRJJsL3tFXlNSvxQc3bSAQlH2T+so391I/DEs+9RYPG+3V9uBN21TjBl
sKN8NE8FAIg75Vr0TlOaFnGPYyqP0++qtsIDVjmxI+LUBL34D3fjsgb88iBRHdjLQk4YtPh1MR9n
QG05kP3VqCOX7nn8zQ0y6JGF54IBpUEIlAQ9d8KsLqqSx5uT5B/ewp+XKbizroOWkngmExrpH+/E
fko4ZGWcF7M8ZxBgtaSLNXl5SXBwQ5VHclw2H16K5Y/QW9D4DTNph+K5Kpw7eBbPYwEGkAzqlY1x
8WQOJdmiChbW5R/e558vFZT6BWbre5Q+qGj/+D4Lp7EDW9OmZ1bBHc5441JbUBvsZrlHOqiVfh+u
RduhKVHPNczu49+/g9uV+OOXxX3CSyPNNynRfl3QfYPBfWVDg5rrvSXi5HlkbiiF+crpDiUdeRkr
eC4ViRTNp8mT9sabDPvguotNS8EgaLJiS2g9TsEiNM9tAB+Fsl9uzAjzXMgqeze7bnMHwOvJbGp/
I/ArH2y3abeuu/V0WL77PeqGaNLj5rahq37y10ZWvtmZmHHfzuLern0Dg1mTbW7L8Oi1zenvL8Mv
Z5Jl8fcpPhA4WyxigW39UjhmgRmXbTSRQJoeZeXjyTfDwbyXjW/eo2y6hJPsD26XH6EW4Cv0zBc0
NM4nXMSgOOr86PcWqHHFuYRNIL6YrXMkesM/MDlAbpvI8B824kUQ/MevzTcdppCs+CL0sa3/8caZ
J1PIke3xt4Lp1lb3YKMwlKhA7qfh+9B6eBIz8q7r/uffX6xFVP2n1+Yl4XCwX6Lu/uNreyoShHB0
tIiTLtw56bBENztGjE+wUy+8ZR4mM/v3Oew/7i7WX3xki8LDCy1gwBTEv3zkNrJGBNYA+oYE0U3z
tYC9s401XpExZFiCUXMZ1qpqLSb8/51DKJfw0lOCqjGoka84qlFwk8hrHRtnv5xHnpsTusX6H3Zj
+897h48H00WkwAmEYumXvQPEStyO6GZXkn7Bx0AzNZa0m+zO+5Q6Um1LV0JZV801NdpuNTgkbtbg
wLq+SskTZWKzshXKnDyZP7SHamHsavWA498gcytqn80ZZ84o83/Y8v7iW/VtIWyfDQQt+q9LUWUF
sVcADuQ6mfmWNhTGeoLqmrYCiWHTKrt1lP/+TuJ098utxJyHsyQ1F8u1zY9/vJU6P51T0grdu6xC
NZxZn7uqa4+ZPV5JzFsngY8xaiE5eLRbAvw39GOIZw4wpjmBj2QJGm5rps9TE38gCoVE08o1dMd3
JwNL01YG6ulkVacZhpMIqBDtt394Dj1u+j99BoANIXJ44QpWD/+XxyHl62nDmr57Kqgbp0BcawTu
pOMYW/Tm7PcB7SCSmHe5k9iX3sjWkzDSp34rxhhzDVK5dSs2pkOKMQizfO2R6YWCIow3vZaMBqbo
LKULbcJCLJoU+SNt2JR2SQDsEcX91gLFAW0Leip6GyTM4YW6+tBbBUYzYfxwNXRdK0F3ZqDcJBwz
C9unwnaDJ+a7XEYbU3bg9uviUKbGEQczbAvGeYRi2y1o6Khdzf1rbSiyNmdojy7yaM9s5I6NA79T
eq8iHMdWhycb8G9fCnuT9GGwHvTsrCqkdoMg0oFG3V0TDp+KWth3jpY/0D5vywazeEHNvSYbs9q0
RveT9rfY+SlUMAU8CTl+GBon4tHPRfUpiJrm+cpRDr0EytgNTz25wk3uEfWDgWGc1QFhFyIBTubr
PPwam3BGKTc8RscexnrQkVIMzrokB/KuGbx3jNfGpmm5+1J/g/+uOOS8bI3o4SRm63E0hH5GDH0Z
HCe9+hH9x9hxYKvZzZtjAlntJo+8qdrYSiTomCcfy9THl2ehn7eiipmsMBiiW/rYl2pcLSAW/FYr
bQlNGz7qdsyCEEzZxHWRhm7guNMdW6Di1Ih90gjHt1RNH6Mc+7tBddGaGL6Br5ZV1v9aT86mHiHY
jBlJjVM/HwMJ6D4fUUcz+4HgBODMuB/zzF7FKAM9B5njVJT2Bi8d843xHLXl+BBb+YTExoLZNH2g
pCCRxcL9kOd0aeGngZNfKU53dy36FKSvBki24msbUbhB/4swNnQbEO4SL2Ty0AWmBz6PypyakGYL
ZQ2z6CYA2neYaxNUXQXFaJYkJ9LpByLznklnZJwQfu+8Sj2MtO/uHKUzwmCzDssiALjOxkltHbso
A6YSOj/CPHhabMEYK4tTdwpA30DFna5lzdQsDvkPtMV4tVuckXFffUg65+4YDcfZ/OG5U7FG6Jmv
8gyuOBJksFi5eINv5d5hnJerRXdrc+8xVGc0p9aw3Vt8MW4DP5FcT+W4y2G12bt0g2NB/146HOVV
ob/F5OtB2mMuQn4kU9gAnEdq4kqyuNrHhJiwtotrOu78Z5Ic/8M0LkqPsfimAHWHKPfuQL7YOxdK
l7Z5ym3qFaL54M5jqZh3EYbpFczKZFXVmdi0rSJBrrsit8A7y3oSThZhJBu3kfa+IvCtmq15p/3s
uVOzuZFSOet8iQ/U1FXa23WjOtTZ2EKIDbAAjB7sFY1gKpdOsmHYUcCS68tVI6D7WcN35kHWHdbb
VJYbi8M//D5/A+jIwf4pX/OOWZPvlUuYvKuOLPbTOjddINKpFnCYGxATvbGpPTLhp9B8dgrTpUDB
3Uo8AIRvmVs7Qw0vUnyLWhwrtfedXqG1CgPzpWJFWuWQScAhZN4+QKVrYKdgBs83E5X1c8YCgwzS
Nw/B/NnEYgN5qfjw+Gi2BldAC3qEIW4vZlGsz6KJNhSbL1jB5Qmx99pLIPE0tQXAdDo4pYyQc1Rb
MtELcPdkBwwmNBtbINBKRFWh4YzQxFrtd6JntlqpeN0QH3Xn4ToPsyMyADQEh0TGn3F5D3dF75fc
ZgtZgURWaOA4hfQaFCYIDY68mxS43DqB0LpaZLQR4KGUHv577fCDsYx8wv5shkGyR0b/rV1WCkKa
jDluD9mIrgt0XLamCnE3yaS/Ihbo7xI9dGfRessYQW3lMH+R8qdM8V5kWTKtqoZgugzwB75o41HV
A6FpJinqVZiS7DQaRJRW+6DU4tHTHWjWnA3EDs3pXEtc2ygUjxzuSZlGicC+kDw1lnmOiO/deLX7
3qaT/8D3yzo4j2RN0pb03ezdHAprmw6f87bxrjpfkh5kEm6NEkX5mDh3ACASwDvm22wDILOtnNMD
CR+Ra/R3ef5keDLapQutdzayZ7Ot+xUi/i8KGeg2oJ1ZyQcm7SL9sSi8rmPjnv+LpfNajlTJougX
EYE3r0X5ki35fiFkuklM4skEvn4WuvMwitada7pVkHnM3msPCWofL7P2gSKqzx7Zm9XdwuNUsuFN
ZU2IPPzdjcUMiI4igqhaAzbxF4D46QSZPhxs+Nhu+aa8RyeaDtIzJeJ1lDYi6E9dPfJuILJxI5zZ
WYGsjEDrJ9RrOHFaNnd5UtgYy1Ksbx3KA0W2Yh388VAmhKJXTAlv5Ag8UNh2d+5rD1dGfm8C+nH9
wmYqWP64UeM8Mt9jqGj4SOKyz2Z9NFr4UtzopIKNpvchUgd5HF4aEGs3BH11e8dL77gqT11CcMaA
9trT6buwALWXgGR3lSvusULfSl97N1EQftKueNuRxRoxFPrMUti/6T0Tz3Aqrz1rcABj96Coqtiy
u5tGGhjnk2ea7VPDTJy/Ldg7JEpC5nWPxWQdi6zD8eTqeMCDsXUcaKlNRs1LNNGxaprsxMTw1irZ
fRKECVXZ8G8KBH0HC3jiFmn9wUnN76pDahZRr00Ofjk84KTd1vnbMLdG3IUrQEaUn1Zt3sNUIIVb
9QdBbj1A3M/KnRW+ImOMWT5XG2ujO7Lr86rZFfC3d4k1dntYKuHOXbJ8a5vB3sIGcp8K/Hywl+2D
2xpq5/r29zwC2dTTqj6eg+BoMyrmRbZfPIntz+VVusnKOtoE6zMK7usIUPBzTdEeVAjGGIp4OSuY
bkYZbqeO8Allh1cK1NvFSrhXV7/bROZKtP4uy9GTj4Qq7xznpsls54MbD5qWyikjWrXVQc674NPE
UApuh1oaUGz5Z5n07RpHQ8oy5J7uI7g861xWX52qnyq6mQ2Ab/RRBJNuObNIsjtjxXmvHHiwhak3
dX1I0z3lSLo4x075J8/O/2YuQprS+Ez7l8n00r1wjnODQqSfQ0xWkbuTZcqCjlN7Y3sPGdTOQXQe
d4D0ti1j4p1IOebN4uKb+LAUDNjOWGl+KJ4sE2eBi5yE1eexnXiCZ9hkD3ZbPFc5z39rVQoPkwaM
g3xlpCaJwCfGBLfORzzxxDRY6ffg+NbWySU4HbLcShMgVZjcUKf9WaXvWDGbFSb5AWHdYraE26dr
xy3aQOQRHix8xWfaD5q4HJ+6c2A3vbyN7nzUDQhUaxr+je7yFeUioEQ1Lp6GdqM/E6A+iDoB92Nt
xGc7+rvR0Q+VYbg3RkOcXxPcR60JLluDXxnNYwhCyM9NiKYrTsdAkfhGl/i8LqvxLzmXxgFaNJv+
QWOKCsoPGQmqq4pYWbhDt85kH6QZjLdBn3xAxwsOJWwODtPqUKAl3bDHt+mLhgeFN3HXd/61itLw
ioHoBcAYIQHUHSxbHzSinO2IBLeDCHUxm4U6CYY8hbZusiOHrLGrC2e+WjajijkzNVCnBxn20Sm3
HXon10vOgUv1WUMtsJwtHtDhyViB2JnRH9PSQ07t5tHOyY2PopggkFhHHw8kVeZS3vidn2wKDhPJ
FBL7oPxHol88lZK3Qxzr9i7vS7UVnpo3tND1k9VXKwV53z0w9LWJSzLSHajTveZ/kwkrHW33s3bd
r8ky7p282fhWd2nZoSdgZeJeS+o7jnmrH/6l+FPIvu45rc2efEqkVx31oD26qI1WXgzCN0sf6Uoe
3BB2Vfvs5ZgafFej+UHthfLTz+eLlit0EhvoZHxG6C83xaujgscZpCcJ2Ses1CbMalQRpWNcZ2Q9
WOM3oUnI64wiFlznctd4dnSIKvb3blGcksp/pNLJHlvqqtGsLGI7hjeakkLV2NZppTYEclJw6OSs
nGi5KGmdqyinX4tQgU9efSAB9A+oLDwe4xzsC6eOGYU/a6BgXunsnBIFkdPDXOgrfUl6j6cK1A6+
hAVGJr/TGqj4KeKdVjiPAT7g3fZwAc1JTZA34LPZvgobskeOly57KF0byAPbtXowfzCLPNa9lZIA
F0KqwlQNdtXawvmBkOh9sGx14wKhOoJo8aLV1vZRbJF+ApSjDerYcP+agBlNc+o2SGudjZU7U1wb
aJGj6pbOpwLUGbW7asgepZfd5CauN8KDELFW2CSSF94M0D2++ZEF4Zc7etvCtt9dfrKSSkxIDC6k
rb/4aXKnDcKLTNzAlP7Mv+ujqIA3+XOcpm/0lnPXElI8f2QNGqcBV9PYoQkcXEDaYTpsaYyyUyHl
ZsmW1zJy32Rh37YNmHPU5ThAWpSvrnMOIFreYpwAUe1aJ4ItaGVH+PUmPXFl9cDt7PsswyGDbFMw
3MzQjLeocbuqARxqw6CpSxPcU2JvDAu3zWi89mxivH22dOlpVOYzPt1zbekImyg4TdMW/4hUXOnN
WPTsSJEhmB9Qhl0bRx5mCyBKKJobSXcHEMvfu3Zv39lVQYdOOBERfPPqqohNFZFE05SfbW98oFxB
nj24f3PD2UmHZ4dzDrvGWxGJ78Dg58p9fTcHLYXviPsLeX7cJrQCRhHF5QTlHLoIE9AoQ5/zZAd2
Tziq/+QU+WmUEn+rWN3FGLxjGD8EVqIgQoNOoSN78ySy7DrDo8jULVe3r5CZukmSnpp6+mOv4c5F
nrexqKNz1Rk3RQcxyxB/DEO2R4Gfe6ecxKDhwzk59t2pdv1ri9OP22nnNcfIDcIdXSc/vEIfA7IL
seXGTSr2JE+SLh5YVlxW2TUsGCildvCE4aE4+hnqzjkoOSVJ8EBm2+B7LyAxFZN4c9HHHSTJUft1
FEMkDrIxBMO34Qh7oJ0LY8upadIpeQv//g3y/PAw5xKGYLu6FhP1WPg2QtuCDBKC6CoKP7BufUiS
wuzR0+Ka4ShK1pm5oR5cdRSeMFED4fFMcDVhl3LWkPQeARlIDVpg8jmgF5565Z4Nxsvsi7M/rT2Q
Z0u1RHrn/ahdHlPx1k0dVVzvNxs2JOR9uSTkeGXwtyadzrguTHUJfbJzoMmko4QeKHAn0xs/VJsh
aoZNqLE7TuX4WNTqLGofytxQnzTi6MKba0olq7yYLWrNouExMqoUgFPuJMdxqf+VVjfBG/a3aUi7
MPci2E3C/XBztsAL5NC2TF5bRvBxMHLT6AKxnyhvXWulq6ZutaWGOw4wAjejKsd9WA1IbCFWB1JH
J2fUt8XYf08a2yWuM7oIaL/OaPuHNusfcGtsUmOVQfLhbDLDfkOkax7IWnK2ozbmnf8TdjgIWu2K
fV+QGe6qHOeoNPYz0P8bVorvxtRFW6idzTb00mvYuuEzdhcgdizVZPcFWJFTIasRbOaZ3PVQoiMV
cLlNE+1MR1oMpFzA8qSlAPEUUjLPCNGxeUxZdBfSoKqbMsuJFTGufWVuW072c6lxD2G5h73X/UQp
wz5Sl/44jjio0u7pd/2fqkezAKGRDA7C1wAXv5ZEPmM7XQ+ziYtKBoW56ycS7hJArrZ1mn1wkJPB
MZC8imW4HevyEKrgwi7r6xfXkDXFa1ORnCdLPp2Rj9ARbyHYx43w2hv9h4Uy7a9X1QdhIB7Dcr0h
QqanyAYoPHFIBVENIxtgUB42X8wMiAOsmKMEOIjQmXCJGpFF8WEUOwReSex4/EASPcKOZ0OA6Yx6
j0ORnBrgnzVjcjQPNHrNiHtjQU5TQqmAtOEUdMIEuJzmNUyi6BiRgsPbW7/QbL2cJx9S+6KxvxRL
b+9beo7IDA6VxYElpgb0h9tQ+CZLiG2cuG+mf6VnyKNJHBioVxKHE7gcRGRgc/W6drvgNjcdA+qD
RRqglZKD6AOVU6uS36Tgm9SyBsn9I1LljfnIYfDsP5FN+Jgb+avunNdHWUbMcpTI00z+lKk6hOTb
xASK4+lvgWL1mnGoLb7r0f3LmbpSjvnQUOvY9yYdKwm60cbxbFqe9nXU9SN5djLh8YgiVLMwb1wK
R+9qZ/xJRE80Gea+VrjXrEr+GljfNl2JP8sjprYzRqKY7eEMlZBCJ6XKMZlblI5ETyondCVdkKKE
Z9q1fh6tO7InDfzdNI1XbbXiAOXj2SFZ70yrl14UiN+u8dZp+kAOuDteVFYBj23tIrYgIeIfNe79
6RY9NkOkEiRYnmQ7PVYoDgdjwY1HAQNqPFoF5FteEBBxCKc3upcDfAleHTyHxD61c301wqA5TdlH
Vwlxk0LI8IkKsSdJVkur0aJa81kWxltUvPnt8wg0QGEXfwwszZCFZILaq09ST2+4Lao46QjhrlsD
V7Fzyhxi5ZO0e6enxHaoSDYe2u6l7YiA0IJqXQy3S2J8OT3kzE7nu2UwiQLRWLnznsQLUP7dvprq
YxkQQN+jqPRYZ7fO8NLSjTWe7s9BrVB1qzXFouDAs03mJy3RSuotAoh1JmQ0StN62wRM/vLRPMkh
oqmM0HmafsPFi54hJM+LdQzMesE7VQY23rXhzenEj71i03zH8Hg6HP+EAWzrTTrDmQHo2hJQQvqn
moBjI0LflC8vMKdvI7vk40+c5W4BJB2n9SSIJrT2Ye/e9YE17RwJqCXXcCO9AMVC7Tff1TyLY0hA
OVlmKEv8EuT2xlItqYImotCydaubkfBPitqC8kchnPFYFlT414APEJOuxhvf/pjclvQoaxnAtSzu
vqwWGMPrRDIyvgdqhVYiyFtkHW7kWOq4UWvB1JIOSRInd3Gr3s3bhHSkjZeyRpEANoQZ8ag00xhT
y1yMDsjpUqZAeziIaMpZ8EdrgKtrgvQcr0bBqMdrsa0lxJ9EkkQJN2M3iqeA7XIB8lOQ+lS66oVZ
lt4knYeh1sTUoBb5bQj+U201PBou67faxtFZS2zyfuGasQGSgEEZjG3k0OudOYQH38/lzu0tkuC/
Zrn81HwCcWvN5J6FTGozN4s2rjdh6NCobAl1rkk6E2o4uQk8tlLxVNhpgg/FJgauoy8YhiQ/1Oan
nRCFKiNsmHoEAgJM+1xVXMCNlW8NwvDi0WHeOjVQTZt5b65sWlUgdZ7rCEySsgADCM0r25eHomSa
GOilPOT+IGKDjTsCnP6WsUV9CEz9ZUQ92mWBYZvsDXCtLpSh2jV2IL9+aKw4rV3ntitz45BH0w9r
avk0p4SXCO6qvsm5AlyOpo4Amlefqa+yMROVA2CQhLBMHCqn2WquYzvw95BV0kX+kzcE31wiTBIU
YvPATn8i3b2oEANiZq8uNk5pvGhslf76YcBYsn7D+b1FaP3ad/lPbxh/yH9cg0SSGvzHZZ6C8ZDy
x+AHierJHbxlTz4Jg7ucT8wNab2xsNpbaDIpmWAMulLQFEuzJ9a82I5pVexrsgg85cqLBe5msid/
hwDks2rpEuz0lmieNCY9Kk4ykpccgFLwTeTdaCEDCpuYC/3q04vEDU+qGp6XXO0FNtEzp9rByMS/
VItr2a479Io2MExsi41H/7czLMLj03avDecla4czODJCEPmASvxvQLfICABYXc53QQeSBx8SV58E
s5+acpf6zRsvEvVA+TddG7bJJlNYplx8Atnh1gpXTc6+9JohVgErC3Lf/K3VuS/DNK6ARU4kruqB
rMAqwpjYQxTAHfMzM41Imnwdhjq3ZP49NE7X7B1hHKoFBqKVM3TsHMZ9Q+3dNNO0Nzu8Hq6CF24h
Lt9U05saWhaIuGNje0QfJnlV4GPBrFf4xubhp8QJIpPmCNMkffan9Ozcm/Zpin6CduUrJM+Mdp5Y
+BP+qa1rMrrvY8LJ3PAzYNp4nnluPT6vfCaSOa9IpZ+1c2dOQHNqBwcI0HIdASlSu6j0+J1PnxWL
YqszYycyTKarwyGz5m93HuiHmd03ofs62N6djfMQiExzSngb4rxG6IhJZcIgcwMbod/Ma6naLfyQ
/WGlZPX3hdD/QodDqjasfpvo4eo5u9Ko8JXm6g18Zb31EcZoIZ5FOPJy8DWuLDwky0z8iA5pmQII
F9nCqShXdiZnS7RlVdrFtSTKNyLMdCLMg4Hy6oYlOiBsc7YSGhBraWxMr3e3bR4+NX7HoCXSJON0
Y5xbxJpkSUs8tiAYWafO1ZwHG3ITQHPBfYmZCPCcxGt1sHvxp7cMAiKzgfqvUHqfZ2ImQkI+tZOD
CZhxV6zp9UgtSGLfa4iHgGUS+dAiynrNLDQCgsu+7C6iKGo4bIwZ/QVRJzBlfBIJWom7gnRaF+UT
z6c/7sHeWtBjeFJL0UG766vd4JhJ3PkSiELtHuwgZTgKJIKEhQSEU/1DDJV57BkaY3Ao043dNPtl
YMmyIswyRuJ5zaM3GIrsltUzFDC8lIieaRtMHv/K/gwo6bauBIBuR5QrHG4twxD17mnOfBUQh2ka
OQhptgdeo/Wmb+SFWRClYhdyIdMcLynbUtZyJ2Aol0aypyrhcmxsvYaEj+3FNR2XdSOUpikKxc5q
TYyEoXvmQ/+e+/KEkpu0IPJS4jHfChhuOK0HXIoJjLyFYfGgkV6U1QPb6JbcIo/tU+/+065tk/HU
8k/5R7uOTuOku10nmFrl27mnnR3paTf2mRyTKp4VZrJElywxQJO5BoauumeB08/7tjDOwFuZXZBL
NJf5ObQYZgVOcc9xsC0ij8jmeiFXMeCp7JEGBODhGQUcc5c5cBodICC9uf3wTaQYUMAkWlhxGu9k
WZJ/Fr6ORnIP9XhEA2XuZd3XO2SQa/xcBOduSv24bEb2RRFqhzoYbgTXLXms9ZG+8pJV7h3DxHlD
/vIS8zNd/CbfYs79ntgmV8yw9PxjDZwiHYQUCCeEKoEl33UEUbDLvrVLjJ96DQRpl/a9XsbXJHdI
P8z+5ZH9FszzGj1Qv/pRq09tXVixAZ1bT1j428V70klXx4GAwuVlQdzW4mQqI9qwjaRGCU4It28n
18Pa5ZtnXrosHlTO61KX/T7N+zdG0I9OB0qV2fjG1K+Jm07bhMM4Njt0hO1EnSATkCegLg4hgPN0
qr99D7ZwBbKxDoKbHHUPg6f5MIbDk6LwrHD0oMMooh2Dj49PE2rhTNd3CAsSCcwGr+hs5s+k5j7O
8LwzmBWsooj48/FxoD4aUeu59iOrO3+DyJ+woWoCqSMKdyvE8u7NklapDr9VRTPupeo0qeinVQMR
4P0bdFlrR1jre8MpQhQbZxKRgPctvL6cNjq1HssSGo6iEc9J4IxLdaQuTrPyLellcw4J8qP3Jyvj
2STHmECP6sVULYK+0LsxLf/Ziox3ZHLnRtkErXkczFXPgF1NPuWnnB7nur+FkO4D4GZUR0TnreSR
Ue2zKqlO2PGinS8wK/DjjGvG6YX7yJDLPycpGSdzCpYnVN02sWfByAayfjj+hRmOlCGPrnbO1Mwh
kdIa1wAEORzwaYM6NORTbnd/wzQ1CWgbdl3gHkTF0KHvzXYvCx43COlcYfIY9WSbpZOHtVDmXNH2
somW5TGYSfrlSfV3tv70ClvuTKO+WMDCydeiPq3n/KMuhkdF5g/sGUIwDHAoug7LuJ9/W5t069QE
O/bMWAMHTyyrOEQDc/dkmde2KP/g/cJ+Wb30EtM0WwuO4+Qyo5eOo46fH+ZZselqpjrrTmozWkF0
aqR6DdgJMCqSExel5jikHZiQLG7ykHi8qsqeCQQ+mBIqQ1s9Jj0rJ8tqP/2GQWJdIVDzcKF5WKp3
VW3NG20v3yTpKVYdx4I1ZypJIRybp9xXuyZH5iFpBBI6AMO6dklwzJn1Umn4lH0T60IS3RRtHoGm
61wx+ykqW0EbxZuC4oTh4Fw+AH9pJjogP7j1KvmADg5VDxwYtyNOexoPYoTVKcx2Nw7+cTHZlcwU
XFWSvecNODabuVXklszfgqDalc6paoM/o0V/1lnLJ7nWMum+w4hJVQNyGDbbfIM8ZtrSdaaxlTPP
Lo35Je1mc48fjelCdDMm8Bv0qnl1DXlXTMHFSeunvGefHzF02JDBeeutLAjXz87SzWgXmhXfzdYW
2g1iqO6Qr6S4Wqkh7guUPfz3miq9uCo9FC7zNa9vX1XmdzthcJ2ZGMW5ILwA1kaqgnPf/GQusEkq
LHYXHimkbBGrwJzJNPdO01gyYGjMEDkdv+eCtDUvgVlicdJsM6VQcvTdoUDGv6+T7tEnymTDRHpv
IMPnhwxgqmM0S+TVrq/J/sgttj6cY2UuXkZfGWfu4ILgtZNvMUhTTL67Xjq3M0hdyuXlFdwuuv7w
2c6+CQ+9WpokeFLBeeSAN4p6cg5sj/8KDLmx4ev3oeKzVtztPf3k3q/yz6uUIaVa4Fyb2Yj9xOmY
jPXvyhxfFp0jg3hFX1rLiCZC4bcxyD0qsx0JEBW0LdrhMbmxASMph+1RF7rHMpqpcRwjzlrAaSKc
/V0WmXSc4x/pgFad2c5s2mH4SjVyJGRhPK4/gWIk1A2Be7fQ7mR9fuMLfaYQJ7nJHmAHlMBxcvMz
jeCwEJj7VxcQPzxtT/ESpv+wUQM2zBHEuVHFIcZ1ms/zilOo32cr/2uOqGIABW7IR0WjWHb/mPX4
qry2Zr7iN3paFO7xyPTJp0OksEQVAxa2nxtzrD7GoHp0LbX3VZ7txpb1QVHyOnpuslPWyxLCdGyd
8eI35cFTKCqslDQORFu8YnTqttQlDgr7L7wOcjiwlM9wrlyojIb7lM2cP1kNX8cbX8e8fG8Lygf2
Bs8NFBo0SCikJ2xwzGOY2FJeCD/ASZt/OAG+dCCRf4IJSUnGRI8Zw6sZNix9OLy3QJZZwYOq7POq
jisPTznCK9LH2cRTbJVF3NjlsXOyb696+Fuj3hzztt0OHlK40cnflFPOD+MOMfN0SQZr2kQiyLcq
at86sro5z0i9MHyJnhAhgQ0Pjard2Ta0Uesr8g+E0LtVYJoioeEhVUzp8WYfilY9Ta22SH5XaoUe
kXMLSHrj9Y/m1OxnuR5gRlFuw3r8m0QgNX0EPac+dA5m1nNCIiXb2vP8ES3mZU2tCfnN3E6ZhGSb
Bx+jYzeHsZnPAPMO1vQT1i5R0yL5ahd3PFRR3W7NxblLpUNalQpCiErU9aqTV3vuqP7m7wi7DzN1
PjjFUBLeO7W1Ij2BGp6Qevy/ukm6be1HQzyNIAUYuH9ZIlk3HvOnNoEyLMgrY8Zqe+7NGcIp9RV2
l52R9+phVo+12Q07JwHAhwvj2xraV7P8yvypjx1fjZx4MxIGOB6zxV5K1mjsciQDtYV0ipCabN3g
MYgDOBck5QFHDjLsltA9jw819+pqXaD7u8hpQMrbX2T6FefeJCaTaG3zQTnisbas19CEzT2Xunqa
vOV5lF7JCsx0UW3qs+w742RFeBOEzu+tyOuZBKPQSXPWPCRenNuOie2UOPej0E+FmR9IjTc+TDE8
1qAvFmI0ts5SsOnC7ZR4or1biu4GmrJmZUmEb+ILDH/wi3B8j/vOotLrwCRmqFNl640nm/kTc12U
xV7AjDT0RjZTgF9Ss6oYgUv/nqhy8KXWo2UwG3XTmZDBpu1fiUC7w3bY3yz5fIdeuXjs63TPwhrk
rUWUadR3cUY2Ztwtb0bLyMwUc8pHjkSLQHh41NPyN6Asn3LjSdTFjRoE9XrIVDfMnLPp5Yh6guC2
WrSBex4JBtkLV2hMUVwjdp5HpvlqTrvTEvSwhrIFl78XghzwFIMqdwLzP/8pR+t2sjEsjvny1mvA
diGr/BhEN3hB+6sjRrDpEvvoh8albpmwOjl5uliYPj0Tm1yAsC1udXodGQp3ht7x4CMHrG7I58hi
DlBxcYtvpTjg26C8D/DpcAbnJkHK87DtGPjaDyg/kx0DwtPiFCLu7idK4vMKwzx7jSL/NQzvsRqs
M1fyFHKPGafHnzDnJNXJvWXk6MDbEBws2RX1Uo631QRxOBHoXVy5qUAb1mKuEdwTIz65R4zyt2ZY
FfdEyh89HTwOY0PVVzjF2ey6vTUs953RmZdsliPpGciJipZAmoYc+yRjr960EJ1LZsaWzyHhyegp
T/5MczGc5VF23cnM0ucWDqXDlbSph4j5KmuPblyO7ZKiFpi9h8qRl8YeThb6qzmf70OwDWAP5wOe
vPYUGczNhsJ7kwz/N4Vfo7kzShDk0bp24O4jyGQHi9t5sQDBbXRQiX9Fs3f98Z2xpYTOHYUXPVGq
KS3/6ShLt2aOcRKKNXGHEnp6NbQP3dTaAB6zfRWgJs10iy6F0morXTo+wYy2MQhHHTXC5MhLvidQ
JuMsxUO9At0kjuDjOB8CfrJ/w866hiRXZMnSXy2WvlcoXnA9XNs5/37rcMfHk0Qq7iW1QQyFidgb
mGTcFbhDiY02H9zA72+J8j3ovrEexvXLf3/dCR6aYJwvnRNiy3GVx9K5gWta58d0AZcpV+SY10aC
oBsoXNK3s0MbBN6RCkoQP2TL+q6paX0sARLQW78NJjPdE1spYg4gw+ZVmzlVo+KWcxsk3fplCBgW
hW7K2JtF0E0zvlQ6oexNRX8PB2JCK+g0VzTojQvxzpnC9ELa4PKKFe2ztqvk7ve7EvGeSmT6qAcT
TgS2mIJQGy5w9y5b2XqhbgrObdAzv/9n5sLZyb1bu3IjitrOexr8pX4iuYU9rkdGC1ezbIu7Ahxl
ha/06jiJdTVhLLupV9+ZlihPSU9wiJC9e4CW4CNWJeije5Id21CdzRsxwKHGxVR9MAZ/VroNtiOo
pf1osLdk2ypiUnWhTeBxYkq6utyRq+Vkb80r4KOZLv260/z9Umhyg/lr3inv7fjXkWlqt7uZ1y+/
3/5+kaN7awYLKy9zZDaYV7EvvegcDXiZN7/msbYl7b0Jku9mRfPYH77vFY+ECXePXhhFh1xj+7I/
Ztu8XyCBN+j536fGNTiv2vGsRZG9ZyaVYzgodBq9eJipHHf8ufu972lCRh32hY5ovnTlFnctzo6X
3uq+xvU7YlgJUPEjMqwAID/OgXiV7BUuqg4T5OSh/4hee/1/fr+0fe+SYjW+oc79MVGxPc8jQxor
9J3Xtsyq7cDq76FsdH/we/MlIaQyViFyO9xF9d5lKLAOLV7rMEVjhokOHDjcu02308sS3RM/GN0z
PXDv3ftgpdVglht2NEFwP1vTueDuci6+6JzL5I8/AMYYIXsMLgK7fc5mUd9ZK5ypH8mEjcboIgls
6lPUmbMQ+4Dl6PX3S1/U52oCpkNixnCd+gRXT5jtZDJ4eLgM96OsDjgB5z+YBI09NNj//+WC+g7K
/NUzzMfOKu2HjNCBMJpA2ygU0duFwB9YrMYQOy0cxQUjRmwwdHwJ6wB6WuENr00hEC8UyGVIdUU9
Di67ksV7lJxDnGQnk/SL1xzW+UmtyRDGkl0wCWoG2wYLlWBqTmCR9m3k5VcjSIK9GEl/AwBA9ciS
lDsBKQ2aUAg6on8jNjP6x5y20xiYtCm5AqxAXdaygGx7AhpoyfV90fp/GVaQVuSSp6utykBJwJtG
veU9MTwBhTk+BbkEtdZMe+pn62IgB2o3v7/8/eIULmb0ucT0AIqbyNw3Q4T2E12+eLGnEJu3mdzX
tUWA96AVIZW4l7XunJNb3Quhf9zWTi+hmsZd0A/y3NTDtwmX91D0VIdgBhz7Zh6fZeSPq0eFUj4Y
2j2I+PnsajLI7Wk4yMB96LlRH4rJdw78+/qjO+rxCWXgxhD2/hfq8/ulmCtx+/urqtY/tYntwIdo
BIG2zb7wZqEr5Wy9Sie3SDKaeopzJ30omSCyHf/U6Gd+zKjiKGWs8+QjSzz4lqkOOGJz4Oicw3YQ
SgJKkECDgXP3FebvnZGld2mnvCtuz/QBBf/fCfHKnRYEJKWR2ANtkpeg54Q2I+XTTwQHKlV5MGb6
t2xSKF5rMzn8Hg56PRUWGONcemJvocjxTAbsuDOAhntdEStiC8/gAtCX5mCTKw8RU0RBX9dZ9p6Y
Itu3otUHw1fZe5CFH15ZAxXqbdq3Zu4vqWz6i7P+SrTZPsET8JDS7rOrbj6CQMC914W7jwK0hz3h
DVQm7BHHgbSWmfXX9feLE7hvBurYy+93+Ih4nVPSpzn6/vsbcDGQ42Z894mzJqj7453RHPQQ9Pfu
ytjzMzjWSeH+bdrqTNTot2zEyNo6y14GMa0MBHXtjHTakH3XXwws+NuwyyeqAwZDujGdL5MQQrRM
1o+XIqCvsgIR+wqMcotmuVMzmxkzqomEIzGEhFZSUHP3X2kDExOKhWLsTag7kqGk0g0ghOEFE7cd
GQUMO0RIapkBd3pw7hpTmYSh8cUumFVtfr93dSX2WPSc/76N5Fjt2Wv6iDJgpKiFfIWQJu2svNV0
FTRXTGk5Gpw2ORDMWMRVR8TGL7VjwonxZCOE3oSE019+TclqtrPL79+ixqC8yXxUKjwOtf/G7PSt
Du3+iyD35xrGIEuAW5/slSfHba2jA2ktjoLE3zgIjXaLx1Tn95RDM4GeottHDTrmRlztoSqPDnKa
Y9ZFK67BKTZB/6BFCWCxMIDCp73ub/77pZ7UvgChjidSoD8bC+tVBrN1XEQ/ba2amtxKLGNXSTTF
TelZr6URctJybhZEvYnKJGq2D64sJnJcYOwOK8m4tI8CdkUlq+PMA5uvbP9pZkxzh/rvNkq65sB5
7capXYwPsN/P2uRGUHAcS+XVO+DpApD+h5l3493DwItx53PnbMP/cXVeS5IqWRb9IsxwwBGvEUFo
lVq8YJlVlWgNjvj6WWTbWI/NQ5fdEvd2Vga4H7H32lXznXSGttPmdlzXrtufowHPnJT6zIKoPzje
+GoSTrlPMwzWwsheEIRog3ZPtAmCfwGYlkMKtR8Np28W2LQ9Xr9734tXrZXMdzs22JPTI5Fpo5rM
ATogQUlcDsY/C/OyH9mmfkINr5M/hF5CWPlVAaol2pbKJIUFZ4zo7WzNFrsy7OPz7w8GGZsqisdd
whHDcieAT6ySdwENcV2ghWN6y9yf+lGciorBus6uUossIhXFvOZo+tfgrNnNQ3xLZMoFIuVtNmu2
zwaYVKW7qzbLAr/RUacbEEkeJvJzTX24UK+OO2JMfbCNxSV1LD46zjkTde7Qi+SlSbv9gCz+Iwvl
sNZ0kklj1rwOvMHHIe4CHwt4dcEjoB/KsZJ7d67aa01OCGudKX2OhmWUlgl5LXp0tlBb3wpGI9/E
av7nH5Zf0UqGoDFZOGeMfWI7owHco+7ynrNofOyxnyFWRyvZzUMGHAVnnqNIKGih7L54Nn+HOg2e
EMlvp/dGVtV7FRfi1NJNr+2qmt7HJbUXu2iECmnG1AmmsUmctz5kNEAXMF6ob8cdGW39KqlTQBFi
eYm7TD5B6uKGFEeLFOjHtHVeLWxjdJDOk2mDfuwTdhG5qKs7Nr2PNmH2GavwubON7lZ1+OB4Cp9+
f8Ct8jCkmnWC1+SiLwwRZP+/4vG3gvz9NSSTDoKDf7WCT4ibEzdinOZ/AIjt7TROt11DnqQ50rfa
MiblHWWxJ/guc4kEZ/JtHNKhDKAT9tIAKI6La6p334Yo+VgXZMHvD+Q36+eJRCdTmcONtEB7m1g0
Qd5Uy7sGgcf3SuMkhBOdGiLQ96GdNOCu0RJAEez203JkCa3oL5x/YH/LY6R3QEYVfQh7tGsURuLi
odH5JTomc7uPGj4WYPxuu8/aYtrECNA/ayEOdpZ6L3mbzIeij78LWV6MhFtYV0rcDFdjeR0xwEi6
6YoHFpLqCG1yLODSZTb8zsCNuQGdOjz8VpaVFo23BOgBL9swfSY9M0AbffwdyEN3dYeWnEdBJZgj
Ozp0OqNWoycDsZkx+UwNTELAqNF3yvOnRGTtc1DDRM/o5aVroOrKut7qVj0df38mUuD0epZepvqJ
EY1zT3ojeNAc7YlIwW8j9hx2ADOLRJmIe5NHoe+lPUFBy09/f81TXBmDWkzJ08LbyqpanPqk4x9p
V74qYyp2Fgut8+8PpQ1/fuAriCKywNrupkXANxFmku7VdwLVkxRoWd3x5FUsYGvYWaCDe/OAZohn
vwrIgan6qXjj28M+vJw+4ySSvKVZAWh0YBlqs0weCKDb8P8kEcF2znNiD+eSid4njY+BnkIxW1n4
p4C/yJTV02RYuV0UXRwIZHk7xB9Fg7tCFwViTT3fdWJw941ht0+VDj4Xm6uxkVBFQTi7+TmurOOI
546dpHvuZjt1VowHo23cjphp4Kvf5vYU4Jx8NWus3ZmaPlsTc1dY2dMhkqP1YFfeS4xtFfIAUWD0
K/b1Lfc8RBNCsnicpT1cmBlfpy7Grt7bQ7ZPA+cfikRyJKFjnjC0vSNEQrKRqWSLiI12VcUMv9oZ
brwV1AcAhWrTuBlOVmESwpDLq9eH8z8rI7krG8P4ynelYz1e63sssPfCsQC6k7uynQNR+CW6jG1k
Z86pxmHCqMYDUrp8882Obb03mf0tZSN1c1TyaA19/1VWwVVMafUpheIid13rcbQykCPZNJ2LgNFE
4EoD+C0ClqirdADEGdqdwetvv/8EnUfdImjY2NCGY1kz7nTsBCbAcu61szGc8+Y9iFPrWjMC3Etb
/YTkavxnFvD762rQ5S4iZBkPU1Gzk0POpJfspXmGIH2g8ilajHr/+1vaoDxfB5mCs90xjhZCvF8y
iracML//ZMam2kFieG2rcDr994dZVf/3p20KjVH10Hv+80di1FGVV5P3sowpfr+036/UXtYkUYTY
5vc3+phiUIgpOQ11cKrLWX0Kk3MqxWDFsieNd6E9R6eg6aZzbzes+HHzoICaHuYsGB/yud4QKh7d
gk5V8Xr+KuuufggNfn80Jd9KQlV+/6CMBskTbMBxcYz0CMXVWZvRvWZRT3wZP8SFgyjuvz/PUQB6
dnbTMMN/kSaJd6Fu2ofOY7o5qrZCmYsCayYcCBwfqRPWcxRjv1Vco9vYGA6uZX2gk8Gsb6FNcXWd
CCQLa7yZbHmcOaU9MmEIyo63DA8OwDifkvFBhuFDb0TqudXGz5gVRdcEqATrbciFdnGk9866XdtF
o99VjnXx7CTcATVy15ax6VlXrysr1fZ5NoKPNxS+NxbINZBZ7BbEKgxVeaa/WUqxhLYsLeaDGPjO
u1b5ORQj3Cj6DpJpOgTldrPkU3TfZZANj0VCFhneFsIbMtdf5xqCapQ7MT4eDZB6SbXouYihSbYN
ziZcsbM3knKAmBzyHz9bYgYw3L4GDlIT+CFyM8QUrsNQHdMmvFctVvEKIPbGYO4X1f18qjDW5Xq8
7WtElfoIhaFxota3KvdW2zO0m1Jbec785krWgdJkP5g0R8ZsP6bOQpvoF/DnXfha5ZngzB83U9ej
oXS6dGOGBPokaP5pKYgft0YPA45jbkAorTvmcWuMr8Y6Q4vTbKlukKJHeMu1BfKcHbMoLhmBYeaK
ivLei/wUQVTFK5O3fmXU+yJMv52+vee4pLXEu4Vm/RbjEH7Q2/zSeeriytpZK5uZFVcYfgitPNQM
HwAJoFUizL6ZcOwjS1eotvThpV9WKFaLDMigjtq02VCdk1ke2Z4ClkUguDTra70m9pjG8R5C1lum
Z0zU9eHJKtmjNCLGzKN5ercn1g7pxlkmqJiwoLonYq/ESWqM0pqs8+fGQt7XZ+Yljd+aMie32mUu
QVbbutal38b6ubDD8LGuWewWbG8YJ52YQ9/6AL9AKdzh6OZc57hkoDtOls/RvTyd5iqIOrUJ7C7f
08Xofl2Kf7Xc2RIp2dh2xAfmxWGuC1ba8K5A9lf3NkcSDcn+ErTNH1JhvjTsjcRXDsVeRtKiAQ9d
BMtjvG6J1BxJBF0Pqml8Uuga/GcJhOh4iwK4prHJ/4SQgXtSNBh/GnSjYYCtIUIWkKc8jbPh7l33
x1bTPy54RgaG/Fd91bn7PjIlwwvF7L2Z7Eumk86VBsioML9yG1kzZq06oSW2+Sr1jzCEnoFT4N6z
MEE7n3+C/pxQeA7+KGaK/LAZ1wiKggOCFV+r+791r1cPLE/5D07TCeUHyVyTixmgZk9Uz+1xeYIK
LTlqdeMc+gz1ZqHkCbL2iNo2lOAWiA8B1etGeLd71iUAdc9BKiY044hCFqfyizsYD2OqF7sprj9U
QbqJKYCOWF3QAxNGQhn028JwCT4wdXaPvY2ny/C2RqX/8TpGGqyG6a9gr29Fqoi/wcU7kyvdN+Ia
8UH6Wh4laxeoCG4LeAq9bL/SGhwhMnY0L/NbY5S7Nl+8j6+qkNkenaGHyKiyfK8vnuQgW5LSwyvp
BBBVFAEhrcWK3ElZBTJP3VSZxbmonoQRgGIf7E0ZjO9W1588le+GpjyoNuf673KBBkSR6ZhgTA3Q
ECQe6i/dHSZ4BJr2QL4eTG5iThIOXTXOwNKinwC71BHJVLHpWwzD7lD4KtLNQ6oj76Bp8xnQmdtw
6OBJdNh6M/M5GmeN/ai9NcolRzEyet8eFeZXnSY/ltuKFEyltJ095mzquiFmMBTcieMLFtePRPbG
xoRu9Tq5z1pAVfwEaQPHOnToMPRep4EAi7DA6+UOIM+9/tPTac9a72TZVrcPyWMQJTtw3mwucfIx
0InaBFeE81GE0SEbkBYIAXdidCg/xqYgv6GMUChNKLylJ09uMHwhmklR71oPlVmtwyEEw291uBAM
dna4Ssiv6Nxb1mixn+UtnSu2gB751TQayKRMoiQzEN44zzgQUXkhAMS3TO6AyzHGiUF1accga3Me
CKjKIS/JhH9gCrtT18nLBMT1YvRqC/fbD43+VRFkmgIPWNtWBSaiLq9BOlgb4chxaxSkTZh5jONx
Gemrkt1Q1po4vQc2uXbW0SGzuFtzXODxoJ5AW4lXrkehZIfpMVJVfWZ5995N6jQVgbbVuurLZRdT
F5x1y524SRlxa7hN2WM3IRK/geb5I0+ThzTCh9bPrkZNQFChzQKncsuNU/XfwYDyOp9IgUgIwFuo
0258tMiq3yhp1dupO+I0RVE6MXmGEeKdCLF9TnPnvZwiUKLquWrrCKmLREmUOayJuurBnWfDnwk8
QZZb/WRB5ieJRlK5UAYH3abWJtyGDUYLRkL7vIA4wLKYmm5aliO0OWXs3LrBUbgna33rpouOIrGB
OhhC3CXyWMLj5s0cDyxNk3HrSALUZyvZeaXAB8uxTHOvcSvh9AxDmoGi9o06yE4i/juZKHE0HB2q
0NxH4RCVFGD7KGedn9n3nJN3Ew/CPHlQjJGIYOrHl7md5IQQjoK58OhxGkStecdK1UJRjzy/Mf3K
Dt+yCA1t6L7EGlXpyOyM1yQYD0XIh0I51o5sS8tI+2wyysnEwxlspeY/gmey7FpFY3BJTpS6NkGp
EeJvqLdcf49t3dDRxngmcukDD0MEBqtVZyDDIgC9eezWNYJgEjZiURPjN4S8i4LBeAbCRxveSlk3
b61RPGe99RT1GutsBeC3INsEN/stysXMTTad+gIFs0zYobtTdymsvIIaD0ipbgmT07BTadgW0eou
y9Jvc0goOSDsAO7oA0r+8rvS5+qhFhj0ukTB/CDfBMscg8ysyH219Mdm0MFXIFuxE+jjpTF+e7F4
TLvuqmQrDqE5fjawjvvUM/dOJD7tJwMs2t0ZyV7kXztW9KTcPOJhRm6+cWr5oKXGasxnknsqEBXx
2ajm9FiHPFNtE/smozPidOXiqMdeGfX6HTbLvvrq7Ea7cRnjvpSwAKJ5xUaPtqBq7B2qc5Rvd5Cu
xgbZMidF8Fp1w2mqHesIJ7pe56L9w6v0V6XvqUvMYKYBOA4HAAowr69LfAJWuXUSqJ6XocUBbDDs
zUvyZWXqk2ibbQTa5o3l9jpv4UgkF8PQYfB+jEJ7y1u8/43VTuvRChbsE+sgJRnR4nX0Nr3RY6dp
23Pcx/2msXuFWU79KE6DU4aWqTIVAAGd7fsQomfXWhRWvXksO2M3F/rTIDmm7CBwFxiQ48eY4vHz
U6+ZboP3RqzNFFkZymxzpyHM8+wRRTKEMRRpBWGdhXWqrORLaFyfYHvmiRbF0t87A8xFYt2CJHrF
EZ1s5QLn0a2WZN6UhAAbIZnNUoi8xw2ZpmSNb63cAydZukeGmAJj4LC2srDZxpMdo4SKSGjmXu0w
Rqxpfv9Us4v0omHDHLvGF3JBsVJFf9OnyMGABevQhgCeDb6bsIvUdLTBo3ocMt5MO59IVIykC7sg
9l48ueamqiiOEQVGXyqTSJkT9ToE2b7Iy/GQlerTbYnShOYbstJZ014R5tyhOQ9yIq8iGidGsRCn
s+Cj6j9AWi7GSf7ODql7x0EZp6KFT9QYFcI0xJ1g02bO4dLc5WoODiqen9C/ILqLvffE1X66Yi63
ZLmCn4F6HSQIPqrE/ZjslJYrf7QDEh6mMMb8lWaHxsxuymt/GO6+RJyemBGDYFufmqrUzrUNeiKr
PoBl75Wc9x4JGmtGzGKdV1Qe+vhItF63bfOS8OB8wvQY72BJiy0WADLV4A2tUvRATmR/xagMN1kQ
MfhQL/0MnrQKSfHpqZuoWiN5nhGxhlWDBabJYBxP5VdmYuAcsPsPMFAqcg+qlxlZfjEhTJy0o0uQ
Te2KneWU5INO5dvkiIcaz4hCW3nq5vQd9p6g82CR6U1zszJqyUcpSjxyeOeY0hMW8TlD7uMuRJTs
pnxGkXtpVXGrNRsri129UMNsif5l8+a4vLZ8cn4xvkDOGhZe3xc6AePRitV3qOHg1R1klLHJAc4J
eciUTZSXFbQbfamJDVmZD07hfrhtjjKxvcV5x/g+74JdqTnsMDL90x7/6syVE2G/JQL7q+m5301Z
EXAX/LKtnoe6X7Sy4bMrhu6A25DlwYAlbLaXV6H1W0WLquUmycjTEwCFFbDbe8BduyZPjzF+Z65j
O3ySOIiRcwESFCkiajqVqkOiOAV5shnMQW5LiubMgXpihehcG9XsSPDDejXhd0B6iqcwwUnSYVxS
YYR0u3N+xOyStpc99ZWBlaWV1x51gWCqiAWaNGMkW9xzyj7bJ75f255t0yrhkgOBQXeoSWp8D6Wv
UfZY50trqwRNTJ+WtR/KysdL/qS5OOywl7F9R9HXMJulclvytwUSJsOEWlLGSLCYHdoJeZDEIiNL
FE+5B3WEVGcepfGEdWXDp/8Re/Bnxj750vp6F4TQBR0MaSwWXlgKklRMQ6diFNTV/E2H262CYObf
b7KjzaC334R8IGsXnb6G+1bGX0OH7ySNj1HbfHY1/YqjtYhSs/QPhB/imyDOVXV09bozL/fO6csP
o8e5xRb1HrvZl5cJesUOtWw/b+cGkTu7iu98rI9h2p9bq+9WY6suUDCokY36adYs39LIvguFegtx
o6ymJPiJ53GfRpxNrsHDgs8YuvjKcaq3wbMugUHBHgmLg3I898oKt9bQLmfzHyeKfVWdZ+1JbxgV
GUZBUY+ofEwfq4GMMTM4EuHnrmVfPrfSec1bxD7zSOm6fNV11r3YABFyxknxH8bjNtIkA+qTVr5W
I21Nbb1ofYfnsGRcYujDTniqZdOhdqBDWBmFXYkAhmx79h8kpxHENA0b7ocjlHC/tg4edVLIp7vR
ETHsp25+FXlDNir3JN49M3+Y2Nfx5vtVrXIyrjhAIMMklArWymx0os9QJGwrnPUw7WCw6RnWukK+
aNFvlifa/c6A582Jfe7BWpoFXENHp0qbaiaT+eIJy7B2XqwlPpfStll3YcXg2anuo4cWta77ryrS
3pgK1NugJNpJjuZf23lGsQ9woOdTwngh/OW0KGCPgQ4PCX3BO7fYqApUupHV7hmn3tAT/V30NiFE
iW1hStB4GhJHh9Ra6g0D8QRGxma0X+e+f0bfATDNKZ4dkZ+zKLiFNfeRo3+b0Q9xr8mmbxieR3l0
TVkDAyF5Z3s9rPPkOpAkDcfixdS11TyQH2Y4vE4Yjpb5jPdHazBxJg1+twZ3MdxagwWlC32OnZwj
bB57EZMO2B+YLQw7d9K/Lbt7HnE7zPQmCTNjzSJOK4SdkkYRqt0CwobeELOmtd5+KCQxB1J8azGr
mZSN84Y4u2DlDdZfxjDVKjBxEQVJs+pzGkeHPQ2Pkse3oRy4b6hAC+0xKrgE0eiUvkk7sBJiBuUd
Y0ZU67zTYjTCwbuh41AIGwwzlSP9ALn1jbrxmBWKfEprr5ERGmXewXWYnVfDR97oNwOZ5Aa55BWc
xd3siQM1q2fLwxkXwxGhXS78SiqsjrZGbSjgABou0fEKdMi6tVlS2gVSrc40tn8NWIy+a0KFqTOU
y/0k6x1lJsHHFXqg5hrbIMWcsN9PGdU7NeSEl7ny1oJwsLhhW8ls2h5RMlI8Ps9h8RejCsPRRGE+
ywQFDvv9DkCXBeuLYiz7J2f5JbLumaYOFsOQbOCWnoOGwDAycVGP0/zh1W0ghPDUa4xpV3nOa6aD
W5raQF4zmqKS/QWAtUqYfPcd8s9rZ4c7z8Pbcc907WcuHlMIlrvBQlzsDjHz1I4ur9KShwQJweR2
DAlstarlZG3IZL87VfGHZUG1kSoirSr/IUqQmT7k2m6OwpXnhuahhbOStM5b06efFfq9iYXmJneM
i5hYNveobIZLjGWX1GEFixa7VFOCvnGRKekjeuAYOzaIOYiQxEpS8UTPrSettV7wIpbKoZqxHw1D
Rn7TQ2mI3Pg1Dor01JWy2noxfFB9cJgm1rfYCxQ5tjnRZTMPZEacxxDg6JgAkBS19ocNaMV/fq9F
cl94XXSpZc5HEnAfx8FAKH3AxmbK1tYQ+OPMO0fBcJi9kH2S5rIzTPs3PS/DM2oqEFZUL5AGxcL7
kaNhrWpW5Y2j3W2UB0dk1guakjxJu4+9tem9xkykfHAmBUGh8Hpq7yNqkN3SODDKHuU/VPzzyuF2
3fC2b1EYrfVZr7ZaRXiXPTPsnD2M5YptEsAJwR9tvC9LRx0Rl3fY6zVmcRTTwG0hWmLf8znj4eUg
Os2CPIaDxl2PD2tvCLWvcSGtUyfAZK2fZ9d4LIAmrEJyziM0FXzZzoCmyFRLHMGqgM4AQYKiGbEP
R5/tWhfZDm+5SSHf52jeMYNgyk6ZBUwxo63a9f4iegILUzcnutHimJfTM4O/ipmocQa9S1T0xHq7
OVRiUvey0Y6DuNS8O1nrynU367Dtlte17b3xqPemL0XPfdNHr6F+DKzuZRh5+pusXp7ea2TkrzIC
k9a1ToMcWYddmcbuBY/PkiWbciZuxteyG3Q4tNNW2vN7aBlMFuxgq3r56IgQbR/pFyoHBerq6jhr
+klzm2uhKbnydPbHyUTLpTOljgcsGRMl9oS1mYCe6J7b+neg6Kk5ro68AmhBrf4i+vLR0I3ynKtw
T29OrPzs3kSdfEmzZjOmdQsW5wF7QrV8tR2DzmOKVMHvvHAJVXc2JQu5K/zjCHOz9t0U1Dae6yNG
8rhw49XYCMBYsEzl9DI4bnfAj0AiI28iNJhNa1Dk9VnIQW0n1kb28mLjLgCuWTJHtp+bFzI0Fz+P
OwKvzs96jxJI6xWPWjj6jSfZ7o4gz0MH8EmeZvsk67bL/5o2vSa1a1xSTPqbOSXZMUemgrndeEAc
5iJ0Hz+JSZDsH7cgwPwiskZKSd5tQ7KoHBlaMjLhPE1l5g9dw8hFg9xVtzQnQbqldyPEPr7LWfsp
kpKUXJCeXDYJ/jtnWSJEp9z96AotPjQtyC9QPitDC6GDOijszci7oIaPWCzzSTMS3Ro2PgndLrB8
EqSLnU4vHmZLRWvddYkrLvBzVxHDCCesabp79OwYKsytIl8pIIJ2wiclC70CLda+lbDl/SBepEXa
seuckzGOftjwl9R1LAiJ0OZj3ZroS42d63Thg+vSLtYxJVbCXf9lSfM2hj1NriKnvmwOkemetKXq
BYw+bxUW85XWDXdvjDN/bq09XqT+GvNokWC5FqqD5E0i60FY4mci/loXUq1HTe+4VatzqHcMiWxo
wh6TBqNbp2X4127tAAYeyBSL931Tds03chCGcwkLrPlkWa489lip3bC4C898W4DSBDxZglvHtJxx
3V0jIqbWkh92cyf2qk1fWzfU36kAQzwYwb2xjf5KGz+cC4/KPGvSV5a6+iV1R/foLQAha3gyZfWV
D9g/x+YvpBqJNKC9wRBm26GDvYzDKDxb/buRCe1sRfUFYLS9S9qIrUJVcXgbqa+nHMHehAuDPEKH
5CKkMwnc9YnQSZY3UUs8U4KydyMqtuyFWV6KR73r0kNBMnfHTofOFuwQqtl5N05G6esEdXGurKOQ
4J12BMoAxfNUZs0/s1AEkrtDtLCUcExC9PNd3XuOYZ20dc4dZGnNXndxTqAq8b2Byk5Z1lMVW7vY
crxtTQ6yx9ixmkp5yyB1PPFuAY5t3xsNJXPGwFT4BkpJr/w3cuwbOqMLKQSbwIH+oNd6hJHFyPka
sEauQ8kmFNQAyN3vtK9fK+VdTPXtVPq1xewcTnX+boNuox0b6F+tUrHnrucvM2SyYMVbkErT2ujU
yDhEHQ0YwqdUvkadnRxlWNrrGuzKusNfRsQ0VIoyIZMRVuRmghE1YY3pGDW5lfDjtvHHiWNEn0KH
aN/oQSbJExhye9fYCD1HDBFZx0DTCfFW103zZg9ttOHbSd2ZVietXrSt1alNIutpCOEiLM4aS098
Qs5+yEc8ECaINXc+t2yHdqXh3MrGuw4hA2GhJvMUK2s+ADRhPgzaBupCCKqsa57HzqL+7NJkN9y8
2SwOqiw/hkz3hRiMKxZmY6P/oi4ltZ0Cz4JRacNxBQoWT9OuanGWhHl9T72+fIVS+RluCCBGnDQZ
CGAZMofVzM3Qv0SOh82QJ4o++9sO4U51S3MdcVRGgjQd24guAsD5unOGtXEkD4vmYgIRZmPi6Njx
o8KLb7GkcJCNCNdc3v9S2/kM6uSeirLYTiwj4KjWz4LJGyKHbA334BDq7NioAWh7TAO8i+drVOzM
ZcYjCxK7eXaCBSowYVOAAABdpkWSP21kN1m41gFbaEa6Ha3m2c7+ufVg3Zir9cgs4znjHkQAeBl0
945w9izNuN62xd9K9+S27RcpDUdJTpmHkY/TTJYl25SsYg4c3JOh+xxD8VJImxEkrW+WOmcNP1oI
0LRu2ZeOIaNq6iEQkewoOBs3sv1EsoJDHDX+ZhjU3x6Yj2/k2StC2xHsD6+XodKXmRQoKHnrIMPl
OVbZvi4HhZeVijmcsn3XZ7fEdnW/qRapFbISEM99yoFitnyHYnQrVMfVVi+SwwBeKpdElzql/VwN
/Yb9/ieNyJ+wp4SdW7vb6sa0a9oa9M0Ib8Jkb+F08jq2MTiJ8c1a9I1t7f0J7PKftYgtHAt6bcMM
RG90xWgHNgX1z085N09qLjCmM16pMvjT8HBiCIE/6PSxCi7J7oLb0dG1bcnG0basO5FppV7HO2lR
orvVZ462ag3JqeKlmfLqC538HySr22YCRarzl9Ub4a6MYkAjqbnPoyU+cqX9FbV1jD3ZXdS4K6rw
0XHGPX/6ptF1bIoggYFmxKOPTvdSwX/nqZEa3AgWF6HQnkHOeOtZG7dug0llUGS5VfoWi84ZDQpG
ZxZcaNxzRmEQmRVKBLMrfvJhGft0SAVc8ydQ5l+lvzTw5hTLj63dgPaOWs/aFANm70YTf70UAa3u
os2vzXncZLM+HBLEAN6/JH/El/CZmlnLeOdUDixp3WxK9jVGQaZIoMBGmgOLGm/U7QvgW4XYtW7m
IyQLnTUPORxF+h5kNqMmjuwVgJyfUUPCa+ZDukbS/uzE+rvF6gXBg3Wzs4TLmy15EoEyxZYSkR8x
jTuQMKsyXKOfuUVmSl7vT+ns4WLHW9Gkf8hrZKVc90gpZqfxvU7WLABpsF0o+gzHo/XUkkA9p/TA
PaAQzbbQVxTTi57qJ4WGeWYwv4s8LGkGUJYQeTeiuvgvS68T9lAs8pqurQfN/VOTTwVAE59Z2PEr
lJpgX54EnI5qhD7U9MtI13K2ST5Qn0Zvje0+Eg+xnSc3OhhddStQmCj+3NoJ2JKGAAvssuYNTKJP
7v2Rh3BGHkKPDg1w4DBIAKO53isQ4fYcRJzgohHBlkzxu6gpMoxGnQyPEAY3rm8zVpFtPCCE87DW
21q1IdCW45dEGjNzvnT5gKr1mDvj2xQj5yuxXqxiVivszesGRDbaj13k1JswTIAO2lApkFMDo0wh
/S2LsN5ZvHGkJRpucsJy3BXJD8epYh3sy45nIOkHcxdZWE2LGLhWm9HYm7if+2jeyAFydUAjBI1/
0cGp7xZwbYFDhms8+EwLPBYOGmGDKKSjCje0/57fdXyJtsIKE5g/mR6SBVBPr1rPN7FGOg5g6MUT
I/7WsinYAZX8B91p3w3p3ckoGxWKk3GYkCSGLG1RdG9CbCnnacz2Tr+vhJeyGzBXbZWCV0p73afT
C5FDiA80pFgI467bpBmJSRFRPKcysO42SqF4wBXUmebfoOraxc97MUWg7YcZ/5np5PrGmYrhgTFW
15QnFw2hnRh/U/a4fRjumdqMK4cJ5GEyIRey3zl6oZBr04kkfUHJ30k8BUl27SsUsxVfeyEmxES9
+Wla9cPUD4Zf4Cm9z8T+wcw4RIU5H7NZ6r41QZ3Dfd0J/bkKwp5yPRq201h/1WGb72PkhXbNc05Z
/W0G5BToi1a/LW6sbOvjHJdfHiBj3OnFzo28f9jm32dwp0li/pl0c9o7EywlwXMwqNRlBTBvhD09
NIYCHcaIoKxlemolefHXVs/cB2OYT0Mjw4vE2uVjdM02TUXCfFXJR/jQ7aO1QH4mp+E6nBVj8sFe
WmbEBRSd51J6sH6EZW1dURi+LvTi1JRkrWkYB4uCkwTvQb4rpSV3I2VKlWvrOUTDMoOD21bR4pWn
eNqNNY5vzx3mzdAquakMzaOfbk/SKJydwsXsazzuK1NbKibruCDtyHUwToB8gU1gdlx3MZr8Tq92
QPW9FcLj4jq0+ADbI983b61pBr/PLIy8dDxuuan2eS6fOPXZwLPjkFajHwrUyyvXFtDzwHmlAXuq
soiPtUkLpiP4WlkwQPvI+Gz4In2lM8TVRCxOQkNnZcypvFZomYO4UpuZupHP5BqlbXCy4/Q1acdj
kqcMnHKQsIAdiNaInzOXxeGY5N+QzLajUrt0yh9jJOtupO29jFnE/3B2Zrt1I8nWfpWDumcfDskJ
ONUXkrY2NdiSPLtuCLnK5jxPST79/9Hd/2k5S9w82EChAEt2JnOIyMyIFWsNtqwevAZ2JT++nBxM
G44pKqn9ab6GZA1aYEkMuxTwuzjyR4doetrCsz0CG2zDMjmGYf40VVDY6djBlZF4342ovp9EbMFJ
nd/YVvVcQQ9+6RGppjqP5LcL+sHsjT/d0JygzMoIh/TXiVG7QMNH8yAHF/rGOvrhZeX7fCFL1q5J
dYurji39T36cfAttpHAsA3SdL7GKUk/R9xkSkC74G+QbICxLWU0Y18mJ4xozzaCAkreKBr6GQsIA
wQLIpsbUxlHobzoL18ZlG0qXVico7SDqRAXm/RTN7yeRUCUUP/sRmN0lQ2q+jA8xgklHlws8KmnO
VQjqtncMwPiz59xOGVXjnSHf6FVzB1Mi6BzwqQMp49MiYOJvwm5INLqu51irECEiYKuo8wv1UqIy
o/YzUV5ym/rgs49n4S/PM0jrC8ri7yqUjt7qqePfkatqUQ13nrkmjMGM8T/xDHnf10b1pddAKmWm
R1J6hVmhfHMn4JfhNKEYReuRPtFqHStP3tutpr+DltbBJ7fVG0sXEFIhJUKxfwmMtCBsPGfisYyI
15YVjEGwt3xCZLwikwM0uwbAeBGX8kETQ3lZ6UYTkNHqHmr38C9t2KSnKCoyEce+EHP2NIUg4hp/
dt+E1EYeTk+e9TfZNlfnzutC8W2ZwrFUgWiLjQ0aRwM7JxpnFdZxD2E1+LedR7Ieqh/o/nUYc5b2
aq47IA+15V+XQGm5YM63bQZFiUVCDyxcdJ1pMS8xRP0uzSYJ2jZDMCOC0UhPxE1aI86RSoKmVgdQ
7XKo6vqqgTDpyR4aCqYNefQLIe6sKkcEeHLJqxaR/8GbtSswvd5TM8jm2oMge0d/zfD/JvntEkDR
dcs0VyFLRyi7B8wiFC0WUF3UvKioqRzjsQrju7TX4s82aW/ihRF5vYKcfE3JzJc2j79PnQQclPBc
1/OkIXRV8kzSIEY+gKae8U3l/DaDuoUqoIiqqsEGm0rs8KeE9AK/GEjV2xjJmYBC+Q7Vev5ndtC/
iQqKkQx1m3tuFs9WW37r2ukLpMwrMWBnXsl2aqjdJZMzmOnHyTfA9PXouBW9c+Xr3XBc5sr40GuG
c73CEw8RGPYLYXG4WrVZvc/T6D2vdh5/BHnurViHUArXd5G4dXQLt1XOGwYyfg1GxbfOdOE2iHQY
6z8cJrjM6jTXbwD9rwo2FPHUWQfnHfQ0RQ/J0Rz2+gPx5OVGjjaXkaqcLhveyas080j2AebAZYiI
Uddc/grP/Abvr/9gA3P10UR4E8bzbYH4Q9AYaDfblvRBAkd/VCL+YY6jdy092LK6HJBdtDK8lyb6
5T8FWfNMZDAuj1C9aJpB2Z1hvG117mItDE3wq6z1SsFPncnGgiB1dpEgCIchgfDfe5QhZD5QHlRv
Y5sEDmSu32YkweZrZ+Wgj+HAod7AuP/5P1k6xn3h6+/m3I2/8nFQlA94VWv6GHa1czXlcAH9FFhv
qjG8q/pnJHnemiCgAkS/kiNpHP8ZslWu5DNw1boFjrB012aNcR4i19S/DVCXXIrGfWMh0/qWLBB4
eLN7IEPuXU2xfQuczr4z6gVEttOVj/FogvEZxDe3mlwu9uRi5jWhR1j9L2uWxrEfdXk1wk72tLR/
wph6z/4sEC0olzemGdUHvwEsAJ0gVG9VEz8Vo/45qZIMbhfojeIVtNCuV2fye7BbwpT5xnPAvemS
BGZntR+ypVlJJ+uOOCTs49CGNF91XEiWyrfNWgu9zEChMw0RRUIuF2asmx+dDs75Gcz11RLDuWhb
S3cDo1n52I2QRtdUFF+1bqrzyB1tkPsUDIZiIrUSTRn1AE12/dP5/fcvmqDdP/+HP/9Z1XPLPalX
/vjPD1XBf/+z/pv//Tu//ot/vkn+bKEX/NGf/FvH79Xb5+J7p/6lX1qm939/3dVz//zLH1aVin5+
Gr6387vv3ZD3P78i+l6tf/P/+sv/+v6zlQ9z/f333/6shrJfW4uSqvzt37+6+ev330wOgf9+2fy/
f7d+/++/vZlJDT+36j/4/tz1v/9m6MY/DNcxLSBKSJMYHsrI0/f1N77JL0xPINxkGToxAI5pjqg+
pj/vHzbiCY7H7x3LdXxkPLtqWH/l/8PRoTvxXV13yIzBIfPb//+wx39pxv5rwZiHf//5v8qheESo
te9+/22VcP2PsiwgNeEKDx+uSGgC5pEtwrV10Dp5dY9IZfGltkruhS/m4ZXmf1Ub/U/zihp0mdZR
k+lZHcDEUN9rk89DNJ9zNNrhqIU84HQvv57I/+ll/fmLa0xsVu5YU9kc2GYDVy8Zpv5LXFQ21FZU
iw3B0JB3fVw1bvaE17emTTn6TIKolQPbThBrfggZlGnUdzEPk+Xq9IiMXxVt/zOkdUJfDKnp0zYW
+VwFaGn7I6EwA0SLLZb6K1e2PgQjbU/fLQOEEa+d/ou1OD0x/zqGMVcXZvvp9GdsDXP9+Yuv0HKh
CYEYdjACqIgBSsMXcXDTlaTndAdb+8P6tYN47G0KNtwqsEhFvi8nz/iR5gA6SFFplTyzE/PXTmSd
lgBr4zpokhKwEgg17yFrpxypsXZa/uUZf3GM/xdDUvTE+37wpB1XTQBH2shjqJ7Ib5Xmjlr21jyt
auYvFqJK6n7sW60KIFIVHzmNluKYlp4r1nPZMHeudhvLbSnOQIcagkqPEH59Dag8+N+CWxq6LafX
eqt1xRcAAkcM103roMLhABauG9LxbgvX4un2jY1J+nlhfzFJBhXyYtaqmurkWcL5k9izTlAyCq1D
X8CedAP3aMVTMAXpgh9OgNRolBfeIvOd6Hc2BD7JIUSintp7ACBgnbTeMy5jPXOinU/89d31v1Zt
KW5jTsBKe0C9AiQxQDtCstHFh0xEoriOIOCo/phjQUlNFpa1de9Q4yUhO0rM5en0DK3dvOLsrXXi
XkyQLeJp9LIIBhJ4dm6nORRP3ODhaERB6w6cnv/tdD9bK624jSFfagpy0yaIqqh8B5cML5jYqGpv
51TZal/xGlEC0hu2njogaUdJGOWtxUe3iL0dr7e1jxR/0U/OIK00boKpHaDwo8zwvQaO48+JHNyO
t9jqQvEWAyVUuQ4FTKD5c4cWiEbLwPoo7EQMzz3TnBWnkS+t65exVwdpYiZQ5dkW6Vxoi+HlOL3O
G6MwFX/BYbuEccjxQH2e0R2WqSCWPwC/B04Mxd7n83pR/AZ5U8hoXbsO4sZGr2nSBsO7I2085iRv
UBm/ON3N2twrxrHe9F4ax+BDtcNTrAyECwvtpW2IrH/vGlLC9Tf7PPNDU5YUUlaGqT9BgAwu43TH
W7O4WusLq6ROqzEsAF8BBDngBBPAn8S3JO++wo/idGd4a2uvDW/t/UUvViunXlpTFUQZhLdApE2L
WPukEeq7orQUainepP38x+kxbVioqXiA0aOuNpRNE8Aq55UE6zsoUhegXR/Pa1/xALJ2dUtUJtdW
4k4CWd+u+ksQ1fd2Zmvr+xUXoKWoF5VNUgeJ7ydgchwU3508P5z++o1jwFSsv5KQH7V6WgWTwZSQ
QosM0nbmKrj1EaWWBcLtpLOpo+M6591lTe2RXiaauncObO04xTGUKFAKqKXxPvXofwkLy/xr0hcQ
EkXvaTtnzcYMGopvcDTNdZp25k7eUpV0CQuGuJ1C1/1x1hQailOAJQFOaAt1Oi+ZATaIoYPvBmXW
lVejSpCbsbqkAS0Vrnm7IZuzrzARWX+e7nzDlgzFVcAIlc0NEadADw0T2Uuni+MgpVpVPiU1JZHv
oa2qqnenO9uaSMU9ALaMQrfM2YqiWL6lvKg+6q1cwh0fvn7zK37h52XqhV9wGlNLGtk3QZ8TMRyl
/rmY+8sq7oB7N9XH3NmLG25sOkNxCeDu4mGVxAEpN2ZQ38pxcBFJBC4Iiau+9Fenp2urG8UzzHbR
OKIdma41+Eqe8WPvAbNAhPHMDhTXYIF67pqGxe/9Hkp5IAwStD9FvJDeTn327fQwtpZFcRFms9hV
Qhg+mOy8KD8asTXGh6gqPBTttQIqPhgSgSrKUsDrebrLdSFe2wmKVyi8xKwsg/u5nhrlOxhnDVAU
kHl3OzttY2V0xSMgbpi6HSR9AQLHLXhsVC0o26rJ0oLPQNXh8axh6IpniHICtj20GoEFo+QlGgHU
3Q5NfeYgFNNHCKao/dUay7C07kq3RblnKfsP1MMm5731dMXgYRdIMoiZuQ+UEcWjqUZpcD+917qk
vz5vitYVemHzlJd4DZCfOqhBekFHIfTrtomMnda31nndXy9aH7FoALEtCwBJzh1Fy2DhEXIiP7F3
e97Yqbpi47FmQssLBXGQZHHzXOjaCP0VUnmfzpsexcK9pup49UruzcVcPVQ26pWNb+7exDZMW1dM
21k0MgM8MINknn7AiVRB7k6VeSIJ6/YIQGnxw+lxGKvlvmLRumLRM3q0vluVrHOZPi5m8sUL52sy
b49dNt3XI9SXsfmDQzSjYiSOL073+vri2L5i5qkuQ+ItPpEreMhgWfi2hNm7002/vrNsXzHtHsWb
UOZ4kNgVwwoCAjFbk3qiwF/bse/VyP4+Zbav2PcgxxxFsKEKumE62km/XPVW56A+TUrPEc3X0wPZ
mqO19xcm0iO9mAOiIJwDWxnoM+pgk6pork63vjUGxbxdf0xaq+aqD4HlXao5aBP10Gyw2AXFe1Si
nu5mazXWwb0YBGjbcZTEWwIE3GBuL8RUPzS8MFYojg4u8HQvW1Ol2Dro/LwzZrsKAEseTAQtAROQ
5j/d+NZMKZbeWLUHF4/JOkQPtbFQsopoAln4FEqB0z1sfb5i7HHZi9F3pjooYOymymoJ5XhXFtAZ
BKc72IgU275i5KSE0nqCJoBaKXQi2sQcbltIziDpRmBV5mb+zjLd+IFqSkFKcnHew6TsUy3Qyc+n
v2BjiJ5i8LacbWMtXQi6vp5x+uBxEAWN70+3/rq3tNesyctdhkjFMFY5m9m0Cu0BOBlAKUrKFsTg
Rz+rL5O+El+Bu1FUeLrDreEoHmCOB9DFJHjRjjYaELmyg+ve67HW69MdbNiNCrqwWzdajNXFwFyt
AdCDQrSCLRE2I286nu5iawyKB6DwLonzkPSE5Tniam5BqnZ9Ge0Y/taSrL2+MPzerrOWEpySASzp
+wJh2RDpqNxokNaYy29ZC33K6XFs2KenGD9lAVBHoQsSmPGMO56gNE9ca7rvIxF9RNK9OJzuZ91M
r3h9T/EDldBjP4e9P7DQ4wn6tqWybq6+lAJSnd5/Wpq5D7Kmtz+f7m5rByhOoegQ4BhDWD/jpAYW
R8o5hfmHYoSPWtOH3ZmbQHEMizZmY0oJdiA16V3qdSRuPJKNO35nY4u5itX3nYh1SJXxy23pXtfQ
/d/4yC+dZyOuYvV6C9TYL3HM0QpkHMrWXuXh4oBapr1L5MYiuOvufrGLTa0CCYlIUjCLxLinDhuZ
hdpH5TlHXuvq9EJvTdK6r1/24SLiZM1+HnQdWM2IZ+5BumW3M0nGz4vcK/vWVey8JqML8Kyj4i/3
y6fRjugJ2t6gQOrl3syG7jiAFLj0l6Hmkpm7F14Jtl6XbvIstRgyKN8r3eSqcdsEcHtrOcDxqfl7
B50w3L9V6qH0w2Nq+jAurXGbepkAQ5Nmt+6COkOeAKgIdWSBklxMV5HbmX8OU9d+HNspAjAiYKm8
WCj0BcntpzoIqTAkIwurLyrVMRXWeb249hW0veiveFyIbstBUBCQke26Hax8uTVDr3owBFyExZwM
X5bSRfpVN/riSwPY9iGeYIbockf7kcO4CN9GXThPs6nZE+x6GRR3kbt8GmXTfxoWWZkHOzKdhwz1
3Y/RbP/RplL/VmXJfEvf6R8F0pCfzR7sJ6R+gGsr4hI2rP0U3IIK7m0koj1qNYI4a/sjCSb9rnJ0
iDqcfC1nRAf42oL36J0Lvvev1gCtCVTXby6od5iIUfnITiEp3YLlgekddJrruh8SB/Cg46CdPlyE
HuXql53bOz9ANru3gMcHtCY1bwTfnobO4yQq7zq3q/gpCmMoN+fE8j4VjtXMN0glV8DnxyL8XkHI
uBcPWC35tc2luPm6k1ZmFkUZ1NHSf+hLM3lLQO85nCiLSKFcjS7qqSjMC1E3/ltIsp18x+tvWabi
9RG/TsokiaoARWed0mZEeasEjbUizbsd77XVheLw4XSFMwadu2DpYEqkMtCcr1A9FZB+xKk4cxyK
m+9a2NUiKyvRJYYxx8xRsIhQwb5bfA2Wg9MeZmsgipOXHeV9i6iLoAcccKVB+no11P4KLYTJ5nQX
WzfMFZ7y0ouVPuXkE0DsACkgzb51ey+D/GcBF3/UI2mQweyFZ92Yg2jDY+qFaOVWizbJAAUgiWOx
YF+xdj5mw6M6ysGQG5mtjabIg8UZqAjsLZe6f3fw6q+nB7vVvnIq9NVC/dlafCR0LzvqwkMNLKbK
5XTrGyblKOfBHI7T5M5mFvih/RlduAqhWQosei8qLs28Io6d68M1tZfU2KXoOZ7udWtMyikRUi/e
Tx0FvsgFRNfpOLdHpDqcnVNonZlX3ISjuIkBZQinocYyoM4ekulhSvu/UDYynmIw6QDYJgGocShA
P54ezcaOdxTvoIWNzC0TIm8BGSSyx/CJwESTZODrKWvNP53uZWvOzF/3vGFT/CKIggdZhXJYmLs5
tbNe/e106+t6vzZnimeIcyGhyo37gFI+x7pAI36ByiCzgLAOKdotVNRS13O6r40okO0oLoLCPXtA
UFA76im0h75Vk45DlQEBhWeYGT52vbyWSVXfDNx2J9E/ne52YwJtxWksxkBpbyVDngS5RF5A045N
4rU7g9rYBLbiBjK78+GHMNtA12UH9QjFi/bBCwtfXBYFSvQ73WzNna26g7p2cz+pYQFFDeZuGoum
eUa1LK7vPID1KBOsEeBrhDyykgheLKwb2Sxx+jjEsl12PmJrJhWnAZGioSekmIKoacQHo6muYKvc
2+cbO9FWfUOVWDytmjhopONSTg5/1exZCWWW/ftE8z+f3gxby6X4CPiVB9ttrSjIQK+KSwuX+jVv
CsgxK6jVbs/rxPrVZL1+sE1e7D5ldBV9NKtiXraWkheiujrdxdZSqF5hKuai6cWqOVSOnxzL0t6E
0nd3zp6ttVC8gixC0xVaFh5D17C/jBUAIO7gJkzPU1U147VFsLPeGcnWiihOwW8ohfM03Ts2ZbIW
rXMT1eDSR2XJGq9PT9bGwaBCSxHnyY2+nqJA6qGdfHdHEtm3oIBKtID0su6p/PDN4UZO3IvO61Hx
Ch3ES2njjyHkuLD4lB0VXRd1N5LBHy2T8wGNBKRuLN+Bqul0jxsbQij+YZRenFMgph27DHDNZe+N
fX1ZwAtu7Jx2Wx0oxh+3ktKVDOcJAa5n8W5YRcBhHENO6/QINjaCWH/+4omamovZ1vCzHsGx9tcZ
CtkBquXyzktHubMRtsaw/vxFF41tVqmcCyaJ4oZLqO8MOHvNPTDFurivnKVCMfvaQQwE3EIVlK3W
/ZEsS65Tf4HIRbOQBCwsmHUzh/LvlLTXuSNS/IAtEtfRfQ2mYJl/pgaMA86Zyp2I59Z0KW5goa5m
MsVcBpo+Dw/2PPkQNyImf3q9t1pXDD8j2+NkISEDFJDau9HX/aDvDWPHHjYwmLYKIfWjHO60sDCP
A8ySX1ZJx0uUbymyy0Bjxw13wdmVYBstCMgcmNXuEA/1b910TIPeS9ogkZl3LfzxcxvNO9tvNZVX
NoileAWrsXUrKr2CstrJxyHAo/CtN5PoKTMQRhujBIbu03O7YUsqAJVq9qnzW4IwNRJzcI6E3hsX
OYUbPUSa7LwuFH9QRpqvAaMhxCP8lVZD6+/zSTc/RNHS/TivC8UjEJQBbIC3DsREIKZ3HRREmlyn
4NEfdpZkYxNaikegaBNJSNib4ZkDBnJd5lJAFu6WcBmdHsPWmitOoWgHu6klHeidO3yyR8cKNPzB
Zd1mkLUgMHA83c/WQBRHkCaLiWML5bHP2hiir8pEit7Rh8XdmamtLaU4g8oM58GJuzQYF8f5K4t1
cT/krkEkt4Dv6PQgtvpQXALxrRqO3jAJwjlFjkaHcexKm2BwuqzQ+nk+qxMVK+q2kUtIL2RFjCoG
l4HgfII2+Zwg5Rp58Fec7mZjQUzF2CkC63RTl2lgDRDzI2STXlKn6p23GipGNHNgKq5km1L7nKIU
NC7VA+9E4ylPG+fLeQNYd/SLw9IcfZS7S7qQrfncQIQHDbl4c17bimXn8P87plukQdl19SPcTWvp
e9Wd55pUzOckQS6iYYHsSty4y2VciZbC1VmjlB3VNLilzxuEYtppJJamrrUkcNAaB2jsebC8Q2ju
7aVsN3yHqdg0AVs3hiMpDsJIPMPhje5Plt4LKd9OozR3joqNSJAKAa3d2PNmilIYhfV2MabvKOW6
SHwMUOsZnzvNdC+i9L3Qlg+nZ23Dxk3Fxuts5PEaW0kARxWQ+XiA5B7Nyv4PuOTPg+XbKuSTcmkT
rQWyNBIaz8slXNyj0XrLzekRbFi2ivhEKMSUxhQlgVkZWmCgkhqQeLZ25mdjPVRIZ6TBEOjkkMe7
S+Pnhwq2Rbh2YopEewOI8dtCxMkTcqv+H3Nh6HBczR7B+uD00DYWx1BsvoeQsR4dXkqjYcobkyr6
p34ckd1EleHj6S5W//fKJUiFecIVCtsC0CKgM/2h9dzvpYSoG5bDZ1/MKy8x0Xsxy/I8I1XBno5T
AmohKBOQCZkOmjENn/0528Xqb+0FxQdQ6W7pbs4O0OBnuLMjiwzNGFY7uKmNh6uhOAAZNnbU1FUU
FBl6ebJ4tLsZVi7d+hIv7mfIY3f62Vp25WyvHdkj5ULspdIcdD76tr/QQ2IvcoqbnXXY6kIx+wJN
wYQSfkIKEJ1UF45fhHAIaIKimWrorPN6UZGdrRDmWLcd4R1dh3oH8pwMhYsCauFhzrudC8TGmqu4
zmnp69FyZu1oWz2Kel1zb6GOfHXaPDbmSVfe8S7pbMRzBu1IgqO4CJvkIS8E7LxzuGN/W1+vmHgz
4ndTjw7MroqvhKG38GTK5rxrqL4O68WlAUmRaTRSDW7XpEnuLbnoN7Bj7gF3t759/fmL1gsZ5QvF
W/5x6AsHIq4Zqv0esvbTU7/VumLLSeHYZMbKKLD66odXITMAu82ZsVNdMWUzHSmw0jrtWDqQEKMT
Ul64+pjsvNS3do1iwHDfGuUAZzW0chacyIUL1cYVMlK8bXvUIs7MeakwTpKhy0QVDfETxzKDcZyi
Q9VNw1mXQqHiNQdqei0/rfyjm6bpIYSb9jgVZnlWUBYepl/3juHJfunDEAfUNlwK7DHt5aXrNaMJ
kQvHws516vWVoGDz126ixTRHmJXCozO7P6IR+hizNt7UBop25+xSov2/dsDKduShkyhoUyjEDCRH
DijonldIJ9Yq/5cWBqPH2Gg1yZLWMaYvmRjSQ2v7MNLGVv943gAUI3aX3suT1AqPUz0REx/rz90M
CeHpxremX7HhqrYpjVtovDGij4ZX34ki/CTA/p7XvGLF4VABZPLzKKjBEt90YBrvuIMtgRznPaz0
1ggUU/YhAV7c0gyP1rA8xXN5q8/NDdote+V3r3s5oaI0e6/NHCtJ/KM/pdl9VRcw2VqtBnPu6Sna
aF8FYTZWNFKWwunYZNL+1PWJ/a5vuulwXuuKFcNaNPkyXrnD2yW6dwsI9mJ4dK5Ot/76gwv+u193
Pyy00ywlZ6NWTpDl5BqJqBpe4rS+LSOj2vFEWzOkWDACbAJe1po9Co0ByPc6bS6iZJa7pFp87d9v
2JAq/zoKM4tL0DItJ3yZJTeoxL6ZFiRRz5uidVAvjuBEMttoHGpHI4F7upw68FWh8zTikS6h1vhy
upcNI1DhlmYNiVVKfQKbSO+/VrWRd2+6Ija9e5unz17F2dZCKNac5rU1TkMSHnO8xeUEbzmhUlfu
LPO6aV5bBsWQHX+cBTU/zBQ8kjd22VpPDZJsl42XHsrCyz6iUhbuXOBff1QJT7ld24UwIRcD9BKn
SJrWWtbe+kBkblyi4AfHKKcbGF/mA1zM1o4hbpiKirqcS1yh6IvwKGznnW2R3+rz6Frvm8fEF3uo
240FUsGXsNDomV+QhzShAj0kg5Fc5fawF47fal2xdivhKoYOuHYc+9m6SjvfhVIU6dTTW3irdcXK
K7QgrBHQ4XFsa/cYOhR+jbmVvz2vdcXGAbi0tdeQ7rNK+LqPRJQh66Js3E13ghwbgANIeX419AgS
itgN2VJWOH4dKv9z7y/NAcWluxwBUFEgdl1P5od5Tm/1UP44PawNm3GV47uZmspf4lA7UrdVQf/t
UrYDLW0WdVdpEaPZPsOojrzKjAbGzkA3XI2rOIHe1+y+TCYEoM2xf/T9cQp0oTXvjKLdq0/ZshXF
E1h9Yi2EIP0j6tMIati9WSCsE3bOV5PhvJ3Kpd2Zv42sl3AVR9Agb2+mC7cHWJ6d+F0zm20GL/lQ
zI+13hSPoSZq4wYRvXqBBMlF26UznUZeeAmF/8eoIAd2mDOktt5FQyL6q9yJE/0KnMkuamrDLlQM
X9vNxBsjwRKDnf8D7SCKvnS3rz6d3kGvh8+ECsvzjSoyjEr6xz6CPXYR3xBJIcaffkgXuO5tI3yC
I7l+qyXjWcFm4SheRNQ5F37RhMfOKt8vsXzr+M3bqcnq8+5TKlLPIv1d1EXvHyOfUh0ThbqjhlLt
Tusbu99R/EgDPruLAIYfJRIPyYg8fK498Tjdi5Fvta94EUiv7Gl2R/8YNvk7tL1vtLG8tsNmZ79v
Na/4CyRMQIl7GVcdOLgvvLFK4QlCSlI28J2f3lBb+1XxD840JrKvGIGH4GZispGcdueGsPX1il/o
R8vWhwFj1ULPOkAXiWaiKMtDMvvRzu7ccD0q5A5BI88J9ZL33BS7H+xJTwLL1fxHt5XfnAzprLMm
ScXYIbrcT5Vr+8cS9YQLpK7aCy7oe1XCG/OkYuwkCjg2SAGiG9Zwr/XxnZ4MK0/0Ttxh49BRoXVW
FebIWIFAivQIfuFmhOuoGdEyNlHIMVMqOs1o2DtXN7aTvS7Ui/uzF8dhI9qa4GEdG19NuLW/NUno
7lw6tmZq/fmL1tOwI09nUiFgU0p9pVdyuSSWiJiKk+9d/LYGoFi070YlmPXQO9bCqT+I0DEfdKJC
x9MbaWstFIOGF7CcSg2TQFkQso56KP1ARijNwX48XmW2CRlqM7vajvvbGoxi3IVmDlkx4j8ix0GT
Qda471xUh9OD+ZkReuUJYCsGnowkgaco5zDSq+67PcncvhF6Ir8vGTmD6zSaH03kO53ZSB59q3Gj
GzNeNVikP5vxkaK2P93Bz9r7tK7sex9KWO+icBB3hE+3tT8kXeeJnU/d2jjKvSHNpT3UsvCOpEmT
z1OT+u+BsiLzB91nGZyejo0+VBielNpQZIkbHotEDNe+QERYCgj0G20XU7TVhRIeQFExSqdlxJSn
JLmM/OhtO7k/zCjduXZvuFMVZZd5ol5QL+bV0yKPlMfTBQEU2KHH8WmAkOHq9ERt7EqVzjgbjSX0
4Lo+uoaG9hCc5gc9QfL5vNbXuXvhI+CpRim2sMMjoQ4uQkWkvw91t3l3uvUNAxaqe4Cxww3rwT9m
Av0WraXwKHLcC+kiuZjwEOqM6NPpnrZmSXEVLioxSSFx2y4Up896EvUw8cbh+/NaVzzDIKpJgwyV
cUTeJ3Rv5cMQevGH041vbSPFL9SjyPTC4E4Bffsdwgr3lmXeDdSdTaHYg1NuTY9i0Z2jVRoS6v5R
o87j2oX+6o1cBvvj6RFstK6i6+CAMdFM5d7oWyI7FmlcX9R16B9Ot75hxipQTi6jZot6AD4bjv1n
C77JZ3MZtDsI25u9OPpWH+sGfmEGUCwvTjf53lHmbX5TFeVyIe1qOFQs9o6lbXWhnPVZEc5lVdoe
sbL81hYlosT5V7dodmZpaw3Wbl+MYBKGXU997R/zxXHvorzPb8I603fexRt7VEXGeZSCNE7GzdFF
QeFWwoj6ZoKh6aYwZsAuBJL8nSN/a5YUO55S0qiuVhDSjTpk24ovmq7fU+yyB1zeeBFaqiXnwLAc
I8Ob1nVZXS42kPmLpLHdEumizPdRxLAS+4b10dvrkMoGxH1L1H8uTu/lrXlUbN1H6H4w24kjSUNI
sehc3imyLy9sR36QhOhO97K1FxRr1wYHCR1t8Y7EhdrnqZ8X9JjGeeehsjEGFTJXSEMmrsdGFlp+
E6USSXt3VdygiicSqCmfHsNWL8rhjYKBWaCJ7R/NqHxoJ/+jXzRv69D8AA9+umOSG/Ok4ua02Bl9
syXkKxCSPFRNiJic37Y714Ot1teRvbDIpXIWow07DL6JJGnkwjzETvLp9PRsNa6YO4U3k1OYPQov
U4GKw1wkCNmGFSSXO/O/1cH68xdfH03jXIxi8I7xKMNDnHTNMS6y/sN5n6+Yea3l7biYjXcc5s68
tzNkKZzROI9hVKhQOSKEMspckAFTXCXXaIgg99nJ4sxdo9jwgi7y4Dusq40ixtHpavO4cqTuBO+3
9r1iu10Jg3frRd6xcr1HKzfGi6713wg3Gy4RSvt61vSrkLhCdJzYOQLNKAakn406tp6moa7Pu9qr
kLjWInhRp45DPbomn1wzRmkVLOEd9EvtzjGxsTtVXJypD/pU6zEervOs7qKoZPzJKRIghOdNkGK7
esf7qxOWc/QmOUQH2bbJdAGGsN3Z/xvHnIp7s8LYQNqaOGHpDfbXRVQimDMvuqnlEj2dHsJWF4oB
I9/WCOoJOGo4v94PIgkPlGulV/FY76E3t1ZBseLKFX7iWVy6Q7NC023qECge671Az1br5q8eyAkX
YRsydhHjJBLjF7N2X9Rh+3h6erZaV6y4CX0L9TDhHteKhasm0pAU1jJjxwS2WleseCzxyt16elmR
e+Dh8Idp6/PO3tzwECqsTaAFkqeSlzNiO0OEhqEZ3yQGGmWV7C8N6ef2jqPb2EEqtG2MhmzRawZB
hD6YpXuY6+arX1jfzloBFdyWhbLI+2zh6Qlx6Kei9NL0uvfMNt+5p6w3hVfiLSphYbeU+aSlxKYc
17zSNHE/efLPZsm/krMOUA87Nr5x3mZSgW5GGrXASh2XoKGVFWittWhXz2Ws62cuxbrPXpzGrhZS
kVDxPmmkgT52XBxnwzvI0DnvQFCpC4W0ymmYXSxZEo+5iv0eVBQEv+I8ZQqhIt6GrPXyvvW4NLpj
edHUunsZ+8MeOdbWTlWMObNAyaAMTRhSy+LLwcu+zLr92aV0fGf+t2xOsefOGtK6kdzbLVe8k2U3
Xpcw9Fe9Y91os36W00D87NdFbrIeHomeeFW/aBRRtRSp6SGiE6fN7Sds++/2YKmYt3CaHSRDJxKP
mR9H0OPZcDrJyJ3rC8eAsefOM9BaAbSMfENeerBLlE3uoKjta+0PyhvML9FUQ/0aCq9G/suVfwrR
+gZ6S1OxVyfz+kJaKmCuKQZrLBbpHcuKWtIrl/EPF739/zi7suY4cXb9i6gCLSy3QC9ux05sx05m
bqisIDaBFkD69efp72qmz3S6yldT5Ux1N0h69S7PMsY2nxM4ctwIof8dnsGs/feb5hDV20CJQrk/
Lvq1omT5a/Br/PbnN33tIc5//8dhTRV6p3VNsNfn5hGvHA0vKu4bYZ7//PnXfv1FMNDOBfGkx/QA
e8sYmhnx8KYhTHUjbF77dHrx62HeEoXA2xwaOsPoNIPf4FpMa+KzGxvx2heQf3+BsDHpJ4jzHNC+
yX4hKXSf05Eur39+Odde/kUo6Ntk9dBlzGCAnk4nus7hboF55J2u0vhd5TWMk/79ABVkeYDvb9Du
qrragBADYHM+d7DWft/2vETNOYKBXAae/UFCUeSQbHBGGAdxSz3iyhu6lC6s5yTrYF0MVEBniq6G
O6yCR2RzS7zyv3u+9BI2l4U9sUk48kMk/R1cnqei6ckhUfOpGXRdNtP6rgQXkoH/XgYKx8V6qQJ+
ANV9PQwBhgcdY+FHzf38vs10CZ4b1jbwole4Ftd+eeVLAEtP+ANmMGrxW/D1zzv2HN7/Iy6nF8e5
1z6hTbMmBzKN/G51lP0iRumwmJZkF2QGXOT1BcwoWLnLod3/+UuvHMJLTB1EHVaTwkrnkAarP8Gp
Md3ydVvXW0Sya59/cchhlxl7RVuOfnyHLnYaOv6X7aMh3L3v918cc3g4AIuS4qWFyYbhLJ1NQYPp
1iz+2pJcnPCZzWwjZ6iZid6q3kMayxyzBq3the0gbV4mKMtVdBOjeeVEXsLnekdapyW+jjE4PMAB
coWkaAAnd6ilJuzGrXRlRS7hc94qeOxsIGMw2S97kWp15BNsav+8Hv9jIf3HLr7ULUwxBmZLmsYH
6Sycd0N4F8Istv/mepMvlc5Ty+4Nme68gi93rT5grPU+mDrs6P4dCAaPEnRtk/NXuwhTAprlcLCA
iJVW1fuOy6WiYexEP6mUxQcI6k9oc8Iau8vepxqEDPLfv18YOktqInawQz/voIqpC7VUfY5L8UZ9
cmU/XyLppk0yZ6C4dKC8yue631c0nHLJ22NLQnjvbI+ZT0sBv+537oaL44/E0ahGoZ+K3lsXH/ou
HOWutQL29NQHW1sI0gUVjHTbzENsX8mtcJUHXy4OB/m6dqQF6WwNK3cD1XFt81+Eix6NigFMe7RL
Y4D74DjaFCg9b2l2Xvv0i3DBQbkASq6JD/Oq9rio3zqmb7QDr3z0JUAOtOJs8Rx93j7e3A4CS0uh
9XoLv/0/Xu9/nNpLgFwcjrNjHqkkOGyp3aWuG+q/oHEI0ZgU6r9zbkUQfYproYK8SlhV3cEMKFnh
wqzCJA/iIIQpedpGvBRek2ivmgz6dJ0g3MDe1G3fQyQIZUDiT7wycJ73yLJlsUJiMr5xEVyJnZeI
OyWAhgtEyg9Szceo6t/EtjW5JPzWXr62AhfRRcgkjLMWJuxS2R8RljlHT+R9BCF6ibjrzm3G2scc
2koaeozpj8HXL1mU/vjzObz2289//0cl0ieGhplCWb+kXIO3q9Yy6MNbxOrzG/ivzXNRKaCDSaJE
qfgAWwjzEc2hrsk3SMqWEhJrOwe75/dF3/gimnCh28TzBJnewsj3GdPHsOhojT3559f0v773fz3J
RXgATxSYWEhZHGoCi8tdwEfbFxHgqJ8jqKU8Dlvv2H0/mNF8CZRo613vyfjYxohcJVxDIK3CAdJx
cExyaVCY2qoxh1/k0mKvNEMKqVSk9CW8lXQMgxFYEN8opa6twEXgCRpSC1ZxfjBGvJ03/3n7JPUy
5027vK8evETzbXXlvRhJcuhADPLwe4qJLRgJzC1vgyub9BLQJ+mSAXWKXrs2DEK+yHju+obQG1ff
tU+/mOxn3VLDxCXkB4/WInSXsvEEvd321kD32sdfRAcHbT9cdedqOWzrH+uk0NNCHzy8pfpwJbxd
CuEl2EpmWTeOO4sl+Tqf8QN9kuVRFb5vnkX5RZCAuDT4RrGJD1WDPCRfoUr0VzNV3bvGoJRfRAmX
wHmv0wYLMNTzHW24KZLYjDcgrdfe/0VomOCpFG5GcxDYqDn5zfRHLPj7sFf0ErIH57l+BCiaHaaI
NWUVZLxMffjOQpxfnN5Uw5PGjNg78JMnDZSq26HOiRxFfeq4jX//Obhd2UH/D2jnjAfjDrM+S+bl
hdVJ+JwQJ35AXK8eb1zC/91qp+z893/cM5A6AxK9Q4BWKvmGZK6HYmgooY3sh44hs2v4L5vV4qtN
1mi58Z1XVv4SfQcwHCACuJsPa9Y0czFEUABHyqzYrz+/tyux9RJ3FyzziF4FppjwPJzTXFnNacG8
z37GiWSfHQAWb3/+pmsrdP77P94eaLWolRqFWrkT5lEgo/k7BpL2ueri8X2H8BKI1/E4qeaJYJ4Z
xPaOoyeJsWDU3ZjGXnuAiyM+ppN2Q0jwAOvIVdEsa/UIcbP07xS5/o07+toWuzjooJ+IGK6hHMvd
JiCyx7X/3UjCWM795JK72td99bAq/JDcA5p0ywr62ja4SA36tKXYWA7hq2Yf40k+mj4pPS5F5MNt
feMev7aXLyIB7AHTTIwremZxlH2kg2X7qee34LxXPv0SnpcxNmAnI4P1Nmo+pKyOjrbh3e7Pu/dK
v+8SntfoYVvGMaIHNya2sNA2PcHPPdrDPtvulMmqfZZW7fuOyqWUHWVx60bofQP2MvWuaBohtxLa
pwICu4CU3LIqurKhLw2RoTJmIV5f00OKw3jW3XihXd8XYkvfdx4vLY97VnPf1gs9KC7c3dSKCSY4
7JY627UFP//9HwGl6qststHIDqHspn23AESerOG8//OCX/v0i9M+QdIdXr09O5wpk3NOxBJ93mB2
fIuFdO3zL056N0FgNqjx+Q19Zj4ZHplP5fv6APTiNAPBoaOmbpFmqiUGaor90mej4/e9mItTjIY9
FIAUMp1V+PY+6oQAl17GN376lXN2Cbtb5LZF44K+eqjl4Iu26nwK5J30OAyMOb5PQpN9aRZivv/5
ca4QFiBFe7GNqlhYH6X00FkhU+DaLZQZ0GQNlvzcr3qwMh1gt0Bg0ajLiVpYYEAJFnZBpRSWLTmD
+4LekQa1Up6tJHZFG0OwHImBgpVs1YZQegJrlJ7SwTS//vyjr2yeS0hf00ILCY6q9LAmGCXm2zR2
Jo9l696Z8JPzPfGPs6V7DMKGcEVoMK0q50izIhjHrXzfzz8HpH98OmlZID3HkvqVLEcwnIYnPnTv
s6+hl1J4/ZomUHYKyQHqM3MJZwZzGj0GNF3f3pJDu3JNk4vgsE4oy2fJCBpt3UdnGSBsRDzESn+u
RiAUB7aQ/XRzYn4lTl8C/agFyClORnqA5A29W21Aiq1iwzHFU93Iba7c/5eKeEuL2YyCpjvgwdmQ
FGzspi9ZWMm5oGMLiT8WxvrWtXPtuy4CiIbIjbYDjQ4j722ZhgMvwoG4Bwqjgu/pQt2NXXbltV3C
/+LaVO1WJeSgvTcYMkD7w+RpphtaTKbXy/vi4SUOEJbuZtHn7bZiiHyEO0ZVNkB/3HiIKyf9EgI4
2BAUKU3DQzCkadGAi1tibd4HDaaX2neBUCNaohF++1mZzlUhL/thviWddGWhL+F/vd5qHQOCcID9
1QhBEfekw2Ut4RaBQe8t4flrL+j893/Ekj7oEw1bH4LCe2OvYO/LIqmofH1XpIouDrpLm44NMowO
sWqX14n17UO3Dbec4q5cdpdad8uYdpuXOjqkmRK5nwy6jEYHlc0DXYefw2ZeFhDUg+oGVfLau7rI
CwQl3LXLiu9bV0AqmB0KjMnNDcDAteW+ONcrZ3ChbE106Izodyxm93PP9ytvXJ4kgK++a0UucYHO
1Gnab1N0mIN6fnHwNf7I9XqrR3olZlyCAZVMSJYMeAbXO/GwiSC9D2XkhhysolvonyurcIkI9GBd
bHC1IUi7a/ZcK9M/TDEh3973fs6r84/z0Nh0mZC3hAdYtPf7Ab2uMmq6Wx4M197P+e//+HSKlCBK
4jQ8bHr0+z7Lep0vylUnmI2A4PG+R7g80i6FNllkw8PaR1UZwz/t3rPlfd559BIEmHBVa6AbIjAN
2fSlDvz4CrrezVbptTdE/v2G0lVyucgKZ4yvCt5kXJcrzOBAAmzDG2XVlTnnpYdxwlsUtuOKJQ6m
5FUiJy22Za7zOFiX+0DQEZZrYXfS09K9WupuIU2vPdnF+U6Cvp7EgFgo4B1CcjXP/HvmItMUG8zr
tt2fF/+/owi5hAc2TAc15L9w4Tnq7qJoFbsAzJv96mu1GxdjbzT8/zv2kkucoBdthHIiCA9RB4vG
ox9gdAvi+Gi7XWWTcd5BVKElEAQ+J8B/frT/PvgIJP/eGh2U8ZZpHMODgKMmWkdQ8zK2Ufv3ffrF
wfdJsqRhfRb/33T9UeogeuudW2/suWu//eLgWzHU0IET5BAlVu1m3nyHLae/8WKurfn5S/8RVfg8
Ew3+L86MTKbDFgbZcRg7D15ikj5CROp9gvEku7jN5xEsCjLU5KAGhv7Z7ORZCv1Wo5vy/+GK/v+E
jWQXhz9Ix3CAji85bLSuf4ds5eippsa1vYVSR6+7j2JGO+GOb92y5ZtyDiXuHAj/Uo26X0rXVCr8
yNckI4VT47DsoOG6AZ6IirgqIOcC14hW81l/ycDbDPPYtWwpw8C2+QZpBdM0YcFS8CDW9i+t3H2V
VMP9mtHqKaXWPcFLSRejSpZCLs2Wq3TucLFNUR6k05qDTnTahP4rmsMtH7O6K7pmmYuYux9TF8BC
UbH1FPtMApIvH9DX2coMY6yy6qrjymyTB10w5/EgK9ipJWQ3ZnBxlK4vJNC4ix6/SB4G+66bfi50
3SB134GTGNRPYvW/xrk6GwFGb9ypX3C5/MJN+GrIGhcdsT5fQrMWUcjiQpr1w6gJZNgiNuwDEKA5
gf8tYL5jUbf8tMjgU9xQVY5L/AmOqyZXrXq0c/TcRfy1nyCUwgmS0H6KeaGSGWbMcbgWtXTffb3N
pyDcvqagSO6SDGadJhpf0757a7Lu44J/38FuVZUb2ZbDZMasmHtHx7xzFkZ1QSdzKlb3VhtNDjXD
jdLW9mGr+EsltuCugZYxevg0J3H41Ga2zyHS/TrCCrWQPq0xVZ3nMk14kOtFBXtZux/SQh1asFDm
NowNECz1yWabyEUCgThNv7e8WiHvTn7Jij2FbOCPgbQnZEgCymQU4A9Bf4UkmCEQ0/cHs2T31bSd
epud4Oz9g/f+Z6DZneoGetiYSXMR93D4rjwpNySmOXhZEo8ol0I13TfVplFpF+byuYJKHbyS2rsh
gW46Gvv8CEOW4dRsuikjIbYdpd1fiWg+6FGneWwinnMOGw5Gmt9rw7q8JX39ZOvpGeJQLTCUfMg7
k8y5xBA6T9r5JxSaXGmmftklffg6JctWYNk2GG12NneZ3I6bthUGhDotqe37MkLhmJvWvBFuX+ZK
feRBBEiyQY8W5yjFLBeACZs2LzU8LTGe1l3JPTSxQ4gDH2pvXiLIiuVSQa1ONn7OpyQyH5hTDzhU
v5IpPCZ1khbqTPFfYBWVhzQju0CPS05G87lnA6qzaPphOf8G3hnaQpbLAmKo0BsmWEVbp38t46B3
Y9hFuwkNkEKwRuZs7f6eSQa/2MCijzP7XEeDwaEbfzGJKhIo6EfFoqelT+HluPg7Vy9jkSXdB86y
PZRuunuvSF1wis5ktQT3run9UXn9sdPNsw/Ys49xbDD4Hw8yQMAL5/FnVFsKyPOo9lKnyG0lL3hi
sn0QN7aMgtYXaw/00jTVQRH3/ochS5eDRwpV/qT7ZObwVSTZ00Sc2Q3w2cwbhKfChgCNrBrodV0b
to8r+VOrtQXmVgEbMwkOYyC2FD1UTnJvx7ogDmyklDhypJNoSulYszfOuiKCxcDdHMUKTqcuLIKB
PQ5x0+R9nPyQLn4zcwX2CYS6sVOszReIyxwiBlHYLN3EC5pV/DTZQItchaCOTIA2f4mA/v2iqhaG
mFEVQX9EzUo8ZXB9ZAWfNPkqeN9qoKVM/OB0qk7C0navASV5VjOijQ3NsBQJQw+7SKD43ORLENd7
HP/aFTRcgrd2gR13UlNVYxmIOvTRxo4TlGVP4SzDo4ZVyX6hLcONE+NXVN76U7edveKrCAF0A4Ti
LmbMvHDXKVVkFXhyBBBJ9PUmJz+Ek0KvUdRcsJyuwCjlUKfNHkM7dr990/B7MwGzkWuZyIOEwWTJ
8LUitzFt7rkl4rgYktg8Qkn+KaAs+mtoFn0P3sHwO2vm+kmlE3+J6rT18MKOoqc60+5xpMhmi5RP
wxNL6+Anc+vyuR7XBKubBh+5F91hhQ1LjTuOt/faAYKej9PoHhLVafkwwQQMVjw8HoLcEEo/ZIlZ
j5qKrd/XgabHzBt3JFb7z0ua2VcD++MPgQMpPofpYxvnQ71VpSJnL4vJcT/sFEnnXwmUzm3eiG2C
dr6DyOBmq5fgzN1FhHhsVv5jNoCgDLMeiqjP2nwy0w9XzetzN22ghFBtcxKG6tME/7gTdIIewBJ1
OSXbIY3Jl6qnLyk2UA7xP4XLC88Ed7axnOz8FhBBSkjcoOetsf94On71TfDDYyPds1o/2XYEcgqi
zp+7sMImiRNxggdHlcMKh+ymMArzwYHsgTD+zLvkVHHyBtao3acD1JKFG91J6GTK55W3hZ7h3NrP
mMmDiL4h7Ar1CfhvVnJgXAtced90Kz52AbrWsUqmAkDh6N4xBcvPNPYF5fKplTC0HOQMEP+IYVU9
h488JhJ3OQ7rDJ/LO5n0jwa2pOCiVJ83wwcYVpMdQ4u/NHbiuMAXVRAvXE70+EPXGai6Lm4L65YF
QX0wuP9RhPSBPgxUikLGc5DDSPWx96Yuqq4PCozMg9xn4KcNkr6K3unCh0gvpN2GO9nM3zAZhiFV
jYHngOwkd9Qc1hiJ/5xqXwjO02KF6VoJvPLnyYEX3/Yeomdh/y0VCyyjpal3Uxu9QQS2y5so6oEt
Hlm58nVEKzZbiiFQf5sq+gk6ZJ3rzrkyU8Ex5lMKp/muLU0LJCB0Cd8GaCPlsifPYUTlCcQQwEcN
dw/x0Ke4aWnrIBY0fqkTM+DRVLJvNrruJzl1Lwz41tyb7TDUY7hfcL8BY1I9LECl/tpWr3Jc8uER
wIRmH5Ap3s+q58eqIQF6b+DkZHE69EWqp2RfhwY+kHDSqUt4bIsWUd6105PsApyLWawY0Q3wEuge
uKSjOqbg3O+FPx8X1IVnp3NX8090C+cJnAeoSRa808kzNtlSEqLTO5pF59JdjD8XP7d3cTP6I5Co
bufWWn0L42YqEpnaT+nC6IlUIj064eXdnHH/EqLd/lGTTT5X8Oltc2J48L0SWj5vEaseocsZ74Ns
br6O4PkeYQdXPcN115QG/Y6PVdaMv6DT0OyGZvYPaUbNPSQXaygKzRg3j9UwFVXYZn2uyIoIMaX+
RVIGGbp0HO4Xt6wa1zJsxFcfZvdhXYUHCPusuxXiy0/OibW0We8ZIuNsH7DXyVddd/pzPSG/mfoW
mXhLV1Dz3IQjHDdvbaTaF+N7shsWl4LZS/sCq4K8rx3RFVNa0vs08HxvOh5hy7rtodZTVVoaj69L
JNJTL3kj8pQ34ODgJv8gazGJvaeyK+u2TguaVKQAQbMtoSFW7yEGxTHyJnZHfEfvhoxMO9GYb1MV
VD9Gu20/+rXGe6op2cUwp/2exWv2MUNHEDvDdq8GfjXPaujUPs0queuysTkI003leZ0fRlh4IbNI
RgBEq+Cot2Y+9rMFi40pyOzQeD2Bfd0j2fGAsGJIvmvg31cg5dlKNQ3sjYY+vl9wdstUU/k4LWYu
RWBWTDmG6JMBUr/QZzU9260JcIIxKW0SB09ZwuNjb9A9zv2YIWTWVUXetDDZfIQgD1zfTWzWHUx9
ewH31GTq8qzR4ZfYQM0o9yCQPrRtEpyGsO3BOpzCNSfVUn9q/cqfMEG2P9lmwrc14vS+36Lq20aq
6AsRYRa9CV5LNHxdT+AAoJ0I/k46vMz9HLlqLIJAG/J3m0W9K8WWNd+bSC7Tg4imadpJB5YglIkh
SViIhgdf4WNY9ahP6u6LoF0AHkSNps0pWnjQ70RtxypHsk5ZSbvabids834+0RSGpwVRY8PDfKJV
+5sBnINQHnRgHPZNItwRlpchy3XGVVNqB7UA5KlkmndrlIEB0cmmLiyzMznCvQAaIxaezuMv0sHr
/V4vrq2OfbVEQS4WsfydwGP1Y5cYDp77vLTxfc1c7PdqC6I2F8j7mlw5Ni1Pi2fE/mXQG98KIEqQ
J8lRm/YuHWUW5WuQDBpQTYI7a4SJGswtxZl4OKdJB4pMXaNEgpX5FJZuqzZsvw5L8BzgGoJCbaPg
rgBKfzYeIt0kP3sIqq8FyJSR/ODQaanKijXZcGK2S8eTDEw65eMQRKbIJj/7R1ZFtAP9U2YfZDQj
MRSbsuyJ9RRMVrj8oGTwGTe4NRMjwmEXKN1iGNsH/iWbxwE+CZxirp1S5u1eBDRi+yXetmfIDQT0
O1CpGEkTPsMPG/6TrN0NSN/lfmJb0D21wYwpzbi1VVVKFcUCLupzOxcLWWJ1kNFE5fewtSZEhklp
hNLDi9A+QzSPtqdOTQLDoxnqNqfURhHSuBXCti+u67f0pII6Gg6z0zMWoR1Eu92NWc+iu6qfTPqI
NkAiorzXK8mKNVsDnVuKZcuBI4ph1Oha2aD8HNTPZkrc+OA4N/6RxCMsxHMfNo37TkfaNkUVpAgI
waii9NTVo03zjFtY7WLq387g+CO878hmUBmEkPDo8i5o+uNMqhrAdKQJsHlcB4vYBeXhateTAKhR
3IQ4lbVYcA8vK+aKL76mYfD1bJNN95ZESKbDrqUoe93EPtnKUugjY3yR8zVIqwfqGOnLZkTcOErt
1yXHUHzosNvbFZtK1Fm8c6rVAbodfJR3KaDI4fcKNi8PvBtCDZd6eDzlYcpNg2eaoEfk+yhz+xCu
UARFfzQKbG+fzUsezzZbcXon6IQg8i/TXkfG/NaCL9+NgpJyuUJvtzq2I2Dhj7EMSHoiBOp+BdD8
25IjjaPbB/h/+agM9NSMD2IZuIH6RdoPd6Ophmhnt4WOMFFTk31LWhfRV6IpYhhu89UVi67TEFaa
fVKfYk4hb8wC/GdXQfycfKibUD7pLsPUFOVmpfe4lVH3UWq79qENXJCcLBKuFpIGHZzAcQST5Q4s
P/u50n38JRD10qBTQzQvlrDCMKKAh0et96ikJ/fDLw1ljxjNNtMvGIVE9hdE1/HzJHzTdiQNMvGD
+H78FnHUhyWIUIbmfHN+eZxD8Mc+DhvQfoWO0zT4BMthpcu0ElYgpQpHjOJBmHO4DAjDvQD0NzpM
m2zBMVr1WJcOuQxCgRWN+ARtj059rUMI0JzEWE/ftzYT4omNZIaLIVdm2Mlx7E2Rukq6k09NF2Gh
VNeDqCoczR1ZqX/01bS6wzKMLjj1seu+zLUw9dOyqoXm1q7rdIe9Q6fceZE1JfxM+LaL/CrXA5m7
6DedmvCXXlL8f0OEJPGA2k4nH1Siox7V94pY5Adr+cO8gKdxZ7mR4WmifvN3THVq2YesCsYH7JiI
P2PkYNG7AlecFZbHK9vFZBa27NYQtTzFUf8bTrPa/QpDwH0/NwA1+Rzt444dUhpn0ERMLJTal76P
QwCdQg3x5a4Z1D0zY+rLKDKJ2MXrNukPPLZeFDRmQXrXkyEOIYsnU3KYogXFQIbmDSqPQK9+38DW
72es+1WWbJKK4Q6yTf8BE3RDT3qbDM6wx31V2qDv+K5KfJPtjJHSHtCYswj1Fe+w6yH32uTNpDe2
S1uVbTtQPmYUCRB1CHJMFEKV2x5t2HtkBqz5UHcoKYpWrYsvQxswtgMIMXhc5l6IQ1aDjpJL4RtM
KgFD1Lkew7i9R9Y8mSPKQqYPC5WNK3tEfFRiyVaLezEy35WB2IhHt2ysfoc0CNZd3M5kLIXs+r96
3tZvIBvLqGicJL+TBgi1fFhsa8q5SehcNnalT+AwzL/Of0TeC3/JesebJujKmMn6awJl2Sj3ccz/
Mizs1N1GmngqlZsXxN6mD6Kp4L2mv8HqX/luwQxOoYyv0FUjtEF2hL5gPd5vkCkY9omxbXvQmk/i
BH2oGIsCu1FLCltJI/YyyZrY5y2OUbNbNESGns8+Hc2dqqH8hJAb1+rJZjBvKjAUiuIHv0mwimqn
twCQii2kIFCYoV/ICYUwT0qV4Hn3GnK2SMHTQaF+ElCNwgaEPQp0sGf/Ni1tA4N4VPxxHgi28b9V
B6bjJwopwm3PILHTvQCjGiU1WmXQPiiUMPY5aSVgSJxDd+lz3/JWHfsaVKjdkvV9e6dmKFj+jHid
RqcMCskgPkVD136FvXY/7BGfY7Qc1UggRY8DKXdB3YasbFcr64+4wGBV3QZBKscccqrQlUcCgoH/
hwqw1bVwsLXAwcjabP4xShrLo98SsYHYIr28h4jiRs+R0DVDEeP6Ujku9UnkGbJNXNytbNcnlJsE
/1C1GM7sBzQTPyKjk/VeocVkcms26co5Bj7+rkG2GJ1YMCbzSaKzyk4DEdERntf6Qw8p2vFO9iNi
jyXUo/ycweTc0TGCsdA8wU35OEhejUejdJcADy35y+r8hDy9l12MBgs3aHd0S1XlbUs6U8YR42i1
rr1SPw23YVDibYrqCc51aBWOkvEXCUkBiSsEXc4dUBx1tMfg1CAqgjvWltBOE/q0plP1VeA6bR46
ONoyFKdiTnIoJPvskWdiBvjbRZPNpyxdSlqT9R5+GuuQG7nK46yz6Cc64uEnNLeTr2RwMsbluc67
rZsXqNn3s386J7kyd80IGJSI0ZVORpM9NbNbZV5NCZrHgnUwJuXNc8ZjCoGX0P1IxrT+imtluW/h
ife5CqIQKa4Y58Pk/Yx8stW+QgENGcN2iOo9CZpkF0PD6yFcZWVyRCWcXoaYD8cyE9yraG3Dc/+x
a3aqr9rv7byiR9I5k3xoJBRfCmEDjvZhtYW7oQqtxh2bhTsQoO3bEJHRoihS/K3X6F1UC0Cfu1a1
wS4xWp06rCuGD6kKsXmqDBN73cKDFkKyyX7m24raGiY94Dxp+9FRMr9W3eD3HD2K8dRVNVTmI2vR
WWIB+ZrV1o97PQ89Jg+NTgmKgg19YZIS65DxpO4Ye5RiTxMb5hOPKtTFMmw/B7KC80gg2k/VaIK7
LSDYhlk6PtTdymEWEqegNOo1WRDzRvLIBCYI9RKF3+AKZQ/rAsr1OWS/tu3GS4/h9z33sv1A8L2I
NVPzkswbfYLXSPV3qOTvcUqbYlnZZvMMovbH2S0hzXEBruj/rhmCRJBAQZniksIM7bXzDDPiJowt
JMrm5YNvSfJdxQoBp5v4/3F0HsttI1sYfiJUIYctEkkxKMuyNijJ9iBnoNHop78f72ZqqqY8lkig
+5w/pkFuzz/N0s1f69jlD4tdLH8bzweJl7654GRlAwql38mrx5LyTZCuyZkpt6lJ97nFh0ykaG5F
prcMe5wrbFoMreNqh7twTBWOu1EUp7X0Gz/ppkxupz7T5Zayzv+pVPlelfaU4LOzboarGj8y8GIl
A8J6JkH2tdQb+kVPFBZIL+R9M8GH9+3VV3n9KS2riYOFCKrcF8UrmdHdfwMczB9fLebfrlEMr7LR
a64kZ4r1cW7YkRoxnYpNf1l8DZK3tP6YXNRXpGlwzqW9/7Lqcor0KZjJdbDXuLGsgdalNoiMTcve
La+8t9/Wu0qmfSXxsCCOCtZIhEoDWfIadzg2jRUALFC9y49rp5JFLQm67GvQ9wwycPNTqasS8Khs
Uu7f5RMzEvMLmv5brrKjJx090SWdCo6m6lC0K+b8xhNfep1rF8HHVi/6dm70fTuuazetCY4BDaaI
Nrx/dwHij0moeDJjKUzmmU6zxe+d1NU0fQydzvf+4BZ2A7pHpz7ljLGTSbPXy0p5zmn0+iBdyhHl
SOfZETwkfzpr6oe6dLUHd/XnE+ybcdxborgkkxYpO9KNzcbP3t0hWE+Bbri8lg5LuesEf+jQ7ryQ
u1d91pqlaIajmoM/rP5aHYeV0bG8eBAcYUCEdQgFqZgYFi1WTBMHvWA5XaxhfnJ1uzrNq5opgJG8
jVptP3YUSzXwbP5woEBMhi2poC1CiF69MMI7ccdPnKybKAq2dk176sZRnP0gtz7XYl3PBUtWJFut
Crd6YYE2q07+Ub7ajh29NRfN1H5ao/I+hMjkWzfnz76tr5j6ob76UpbsQHRBlfxMr3rj5KfdGcbI
n9oxHcZx+ATd9592p+g/IX1mO/aFw71CgWbsTovbJqMjZv2tr1qeJV1MzcH3LD8hPqSIkXB3JI46
/pQwTNmJ0EbrZWmcIMa62T0U1aqYOYMyrDrPICHnjmdk8wiVY8t4UKZ1W4Z8jdtmq2+Akt2hMDoj
NgL5nTMVXGmuL55ULawYn8F6LCZTJm3HatMZWhB5Y/GT7datmEd2GKO2orqXddRQHHUP5c4Ptpm1
8bRU9UpruQdS3GUAi2DqO8yGbgYsdNrG1xjbduH82UatuAZNbT4smbuZwM530H8zs9REuByXEHL8
aGXmRmKdqr+TW6jQtZb6Y5tMziUYppPlLdm/ojLmM2EOw8NY3Bk4HB/2h7dLC55IsMpH3pCTyZxt
hrrKe4OvIxt0I6ydL3pn2Z+O4w0ruySW/cizqM2QpflmVP1r6zA0Rz5oESB3OQqKoyp4F09yvIRD
R4RemFuEeYXGMK5EYjTEP+9rPv2lZ0KdTVHV8Sh7d4Xpm6mhB3g5Tb6V0VytzLQQzcnX1+VVc/Xg
w9jz+aes4NpGxtPYJ/LpsKlWw9hXTtd+5WXEpdidW1vzTu1aFTwkCwRHDSTzagdWw0+o0XPZ8L9G
4zGNSda40Ht+Pye5mb+SKxWkmybtHSLQ9x66IggAI7TKSnyia7962yD3jHKuyAGpJKLC02686FPo
AeX/Ubamv46d5R5tjYNw2rbgQdADkS4s8mdlad4V2G++9vsMyWTWRwpb84jYNvUNOlck+iqqJ91q
3tvWaB5kNdZw5fP2NY3NMz55WK5hoiwLrc2h7zRxYiLbqzA3lJtWyn7vORfCyhqz47RyYK2BMH8X
TWu87/WmEdg+1J+uXTWHrjEMJmNYDQRo+3em69Z/uuv/W4huhrkYRy++ZyvA6gRw60HVpmunz9fG
cLbUoaMqCpzWuq2c8NxOfa4fq2puYgQz2J2awB0O/r10o9Or/qzIczshEcm/AkCuZ1G65DSPa/0l
rUUcOuHsr/7mDg/KWLSk6srhMRhmLd57HaNyHcT1XKrE60tkRkH1SddQFiL0KGNf42U1SwkwXDBX
m1blPSIxlGlWbPm1yYIfz7W6Z6+/g0yBOW5nLffcc73WEH/gNs92OWypqAQYf6lbbdQzcidFPvDN
uo1DzqzNOQhGB6KG6WpOiDaY/+KJMm9aEGjp6pZNXAUSQTQT8UPgGC7FBJ76MGDn2OYq/1IQ2f4x
FH5PG6+WWLSfxa0ZtBfTIO2Av8TK/3S+r7CKW9+iGrpbvzXPrb7bj5VJsc4E1nSBLnCSqd2Ko+1k
zgcdS8GXo+bstteQk2059idclOpKZXXxgGDKSHS9S5CYeE8Vs2Ciab04GB23Y2hOWIH1DlqlX7Pf
rRcAHgrZ/+0ngBZpV2AuXT0BJYoiUXZnJNsE/dcVy5qyF2cXNk7vOIMwprwX3P0AUaex2PZ/clwJ
T5yUc95aaOyq4z7XcxtRwLi6J6fZOxiTMhXj3qRTO1mpjWjrs5wXgKfK/7DdOjhiO5I3dPpBrOqp
CscV3Q0qBVgbUjH9VKA4ZG7cxRUgsr/VVjUfNT+vz+AURTivzcAaPTS8D6TB9aiZozkQMA6uyuOW
yrPf4wQ1MpV9E5sZAxCBBEa07WAKBbfLxTWC94ZsbwQ483TRIBJec0FpZwgUuF7MIqguclDf3lRo
BLpk/3m7kfST1bwYlqGIDIPr0EzdCVtltCnqD1B6xRxWFHMqy0weJ1d8j0MwAufNZgRntR2UGtwb
Hg4NHKwWzVH1tpZMyv3DS1ORoyyHSzDr65H9a2OUqJsD6LL9qkFHnXDCQx803mftUPOZ4V1ndaBK
UZh4jnd9n05Gcyc2dmgTKbcOTMNZw4xV/61tzTl0GU1PAWtstIId/IAdQRfThfDp1X79sd+96YVO
HEtWz9qZlcM/OczEz5vIjdPEwZTSzYmaRmPRvIolqJ4b7K6fnlzLp6akA3O6K66yfOxO0OHNtZzG
RyMQ+J1G9WtkEEhAOPOonRztuGTBbXb3IEUq82ctvS3W86b40Jg6Hmvi2dJ6gsuUXiMeJBTBsSzs
z9zg1c/mVZjEwNRtDOk9xL5vcQ8VS/MP4dV0KBw4Ks1fluOubVwTGBrzjAEXwYD6u/aNaxF9UHkP
pR904aaq6p8a4MCMvuiSzSZIzTWXJjWgM5lEqorTnc0Av19+0i0UUA1ATMUSW3SPm2sBTeeuiFBv
zeB0lheVRjdcusyZLlPVZKddCnnQhU92fFfgscMhfMFoN4S+TYu94ZoyErlmHNhE9CflUyC0Oa47
hB4gwudWQUd7TafFsuh+qd2s/3i6JBQnEHZ+1sfNBxuZn1G1eKHbZGXsZc4/SxKl5JqeOsx5KeNq
4Zhr/IahtFvmVOlySu0s+D34KJKmKtgijV0LKGtYH9f7byrL7pdf9nrqEwD14rdZcJ2VO0XuskC4
lcp5CHb9t8OqBDY6AzBk7UnH/xzNWnkjP5IJ0xiW2Go3gFESXJnOus/WZ5xd1fQ2gTnGcgPFQryv
4qwr228yEPtHf8izUPlCflQ1gb6GZZUP9a71p8av/5muyBm83fcqcMzEs6SFBsUfY2sAyZnNXk/M
ASVeR+zNRWbrUSM5/LmjhS4mT7riyuJV2/R8R8LBYSIEATNuEVj8OqwZsKt15A6iOAa1aXC7mPXF
0iQwi8E9rusGsWtO9W82NBE5lZ+/GDrnJ4FVaOsy6a2pwv8Rz/0ER0pHXayQJp1adAwRUKsbdk3b
P8z3xKl5kOj54FxCkObu1G3Neugq2iPmacDG05HvUujFC3lyGrqRbjpLx9YvixT5l2kG/FExArdN
BKF3dp6lW+1mH2uLFyfLCgLanGV5XrnGH3Kt/RoDuN1lUfguyoY3S+lNPIyOCwHjN+dGM39c6fyy
XNgemTtGaJgoUxEcJEGQIVlD/sxdoQ3kMnWGeNBty33EPe9dhVObVwrhi6hc9Oe5csXJRmUYl0HQ
x/tkd+dFB6iwV1mFmEpX6u4FOEeOFt2uW5N7snHDABoNgYTencB2UQoZRCRaBitq7s0i0W1UBR1N
oe7WfWUVOgS0bnqYIz0JcxQSocAeEWn43xkk2/w6l2twqbgEHyu3do6FzLZPvSemCLbD6B/vLbDh
OrXC5XBqATIHZ1Xvnl6yoeXCTEBB9OmC8C54QjyGCMMwJwIPs+2oeL0fIPD2J5I0CpSTeoqWYbp2
efafqIz8DSmOE3srl6EwjepcULsE0UjOXL7I6aUktjKaB1LBl0KTKdhmdoG0NELbgVcrDe0nnwH8
xNaz1cu864kk6mSLXIp0VYQYPyu/7As02ngq1ryMnGJ5Lie+sEpv3+ttsQ9ViUqeo6C55wJ+w19U
ketqZ79lm4L+x2pv49mSX+VdurG6YjkUY9FEfGoNtK9jI/qsfu6Ma0TVvMVV73752/hjw7XefLdq
GUCHs+sZt3UinckZZNjUw/tuqWdFFllsbkhcLH9KPW35NXv6+6gLMrkkY8autKdhVxiXmg4iO+jW
G4+UBTNgWZHTu/+6aSwPk68ZkW0BhFPquIQdsshDNRfXVpa/vI3VSIlhDD3b7f/ptDBemH3pwUSH
cbP8sWX5RdT76WNyfetks+goXQPWsxpjv+BO+2XMy3zwRzEenaYMEhgV5yinwI9qDREGgk0k5ZGq
Vfm3Lwcyk1WxaZEN33jQFiBSNeWrcdMX2NKJjec/aPXhOrZMBZ1uuXWYadsQB/+Xi1moq4pFTLQi
1hOUk+3GyMZM8A8nB1MdvOUr0H344GVlPdg78aKjIvwm3675nvLpftUL9zzloG4IADPtYe9bi+Fm
R5spjNn+F9A88l+f93R/9aiCucBc8WG0GDA4ZDTK6LV5NfWYs75PsyCzofUFMQuW1slvQaXV0acz
jNw4bz/ZhUCn46pZPi+DO0LUb2O62XV9yFSuR8yVzQWo07xWciuP+za1jNj1jKqZePUuNazM/Q+F
Q3laaoiuyh2mdxGU67HSPGQoHUfrVAfWc88o/yBn/KPb3G+xrVrx5m76DkTJ3xX7Dq+qhqr/Y3L2
4i/sIlEgVRvoAJkE3P+CsuneacgcPvTCCRJrtat47bXtrOv6sIT9VqtwyIf5rwjUMIXuou9Gau0l
kjEKYZVKZlSqBI/V5diGeZd5R7wd8x8aQ0Bt+TprlmiWMSaJ4spqpp01SiwvYJINgrVqMZF1q8D8
3gMSMJGrVhshTnX5mLlQitw6AzILBs5b4S/moSWH+CUfZ92LHaKRQZQqcA62XTP0i675QI00dnDz
3sIyvhN3d9lVrwcREE8fINeou+0IkdZ/y1xvPvpAX68lSgOWO4U0llRJ0NQIGhI9tju23pa0zh5A
hTjeeLbbha0F8s7IQ31cClidQg+apKiafInGdrT3D31j5g0DaeRetAPaJPXeMhQWvGpLZA+1Bajr
VHZqmJtYWU7q/g/KVm+8xzabrAGDtxaRvm0rhUT54vZx3S1lopgDgX6ahU2BoXg9jvbaP2Wz4yUw
jdatb+GwTpnyAi8aECa411UHmGY0JeQv7d1OD8JpDuqHoMt5gKUFK5C4nQAMs6gkrBiYN3hrXljt
dwUA2L7UWQFqOnV8KdEM7iPisRmcPsa2KPx0o/l0Te+T3tNs9HaQjJM1PSF0D07LnHt93MlJtRHK
Fy2IK0ODIjZF2ViMk0v5bVPq4oQDA3iX7I0vN8QtasdCULlzcPLK0vWIKMUWywfSDNmYcbxNgfUH
aelSP5fAY3uIjMe0z7vfu2aExMwWCa1sWRsJrwLfWvqlWmH5phb5G9CvupVr3U9HJPaNDAHU+Jwy
znEZu25vZe9Lb87Zq+z8vf9dVK2wWkQKW1Olbgdr+AnHKteDVzIMLTTP72N16FRt+nEmuvKjypvx
qSfW563sCq8JNVD726SV/JScq4xKjl94bdwaPbC2NcrpA57IKmNQz0mdBE0oQ9TuS/E5V4aZRSP9
NOJh3Ippj/VWelDbwTZXf6B5bfvZMzx9eLQyPWsOGzowIuhnrYE/cF0km5RK3omSzfS5TDN5l3Pv
TO20ZQ7q3Za7/rP1dXkotNGODXM0Sc9dXuq24DfJ9eqYBV0bE7OzvHnIQ+PFGJ9ZuOXZJeIlmWw5
M3DMz1XdZwjT/VxiDHC6VK6VHnZoXWPajUFh+UEj8OP+pqTBQFG3O21/tKY+Smcw9pCJDcwZ3jiB
0Za/nV08cyHWx9IU1ttsO/LBFrn/OFOmgHlvRNGksvGQDw5H7mot7wqIDUJafq06ArC8RpjcFVsR
+9CvyDKlFha+WR1qgpvuMyKZb3Xfv8JDMW7aon6WhjbE6BFE6nuFimXTa9fNHlBqOFi9N4GdUpPI
Tpgm+lSvqozGWs9mdvUmc78t7BePebBsWxKMnvEbqlLnhO2hscxsGD+XahenATUIwZDaOF7QSWpT
1KGsNiMG9D6u1tlPNJ+NACcMh13YjFn+hcRzupQ1Wx+KImO7BfY+IryX6/Sv1IHMDZSVRrQGfmlg
dmkwFDTlJBHxGJJrIpi31Jod8zGAzQCn5IGCnxWvuTMviejp28E3Y6P9b6o3cx3z0+Tu7WnaB+dv
3ZsMhWY3PHZ7MVwytFivrqO7Z7MQ3Bqb2cxcaiwsoSHsoUj70h5I1DNFSts3CxsyOsqqyRZm/IeH
+5KeWbNW+b06T1KoL3sC0gqdfQ9kSDBnFlfQeCcuwzlhV/lwTDcb48ldqaijc+9nqpHkDMNivNpM
nuxHqxcb0iGv1kNJ7eS6/+GByh/MkgK6fSlfskD7Iv6khpKri5Qs3VvbM3+oXXknm1DblJPx5CF7
i4lzzBId5JItr+fL6x+9qbpYotOTSkdAWHUbAja9XM5sEtgiDM9hY7W++7JE1t+bzaEX8xBW9vwU
2P0aq6GqYlesBN6s/lV1TMxjkDcPle+50bi4e6wts4eJZ7j5q3lFOJQMjdUd1VIfp2KLKw/hXz/N
1o2ckqeuQ0xNCdlHU7Q2Qb298Yu6te8drj+0xeBHmihQSHnOGzznlmgEaiZ0r38jLLq6szo4a+ed
HG24LI777iNsJXVJTlA9xZXnfQeD7vASTbkZ7pkxHS0wpmxd89i3qsTZmrdVq3+mQmc6gxChgQW8
tDiZTnHJZgRXeNGu8M9emI+GfvKHnZ40jrolhCP0YnJJbIgrO8mscmHU057uOlR077xi+JKtcTyt
Q1G8lW5/s9SyRhTh1pFh5RXzSf+cScxefV7Ah/LNhxKsFXpkLtqwGu0ysUdkfSM3HLRWbqXzfD99
nFovr0w4361dgptxqySwdwIV2uyBRLOnWfWgcVsBv9uZeOgm+zr027dvlEOcB/vvAJVgAXEKN51b
pzJQoHyb56RdMWHgGAdwC7scox1W+AQJbyXKL9pkXTBjWdvg/Q06iC1P4v0httc6k3Y1PFOUsLy5
eQXaJWQZk/+yxsVm76hUg2vV74qX3c6DjzVwPgaroVSCpWlNUc9chG4M75rXXP29zSM0VgFF067+
e3e34afw842prDOu0NdNdcE7wVkIJX3xegdkWGNU3LO9Ss0Mcf+CDWCfm19zMMonfD+Qx2gXIunm
zoO0hHG0Amv/2jj93yDR8rgawe2D0nxccVVBg216uNjeCC1dmggsBxxEY/HNgI0RLJ+L8mXSdANH
GpL/ufMKGW0dsuYzkAJs4bT+LGgWH2zsfIuw/TSrTARW0/pcIb3gmvPfmV2Ri2gI0ZuSd92D6c/d
fT3a2zj/7SZTHQczP+Fzu9rsLUfDLJpbhaAEPdjvqq/f9Wz4Xff5uUMidAhQFV9JZ15j8GgR+2u/
/+bDMw6KgTrW2uXu1xkW7WGs134N9d0xrz12yKioeUu9dkfAh+ahuOAX55VcRqyNi40o27PMeG8C
51hrm3MZfa+/wGwz5Rfr8scb9PykzW7/n3J4PlzTd28eJ1KEZcpIkV4XUS00GzxyHS7Ntqp/pTdX
EzHYwHmQlC4ShyArHny7Kr9ER+ZEt1I51XZW/9lWHIiuV8OaOf/hXcjPuyfN/6D+5UNfZM2xY1tE
Nklmt0UY4nGRRR051MTcZuhJ/krfOZUatkWMGXkTzpR1XjyRsezoZWt/CVMxcxTUvh6yZfara4uL
pYkoUtf/a5UH2ma327i+yHoyEI5UQfAh29l59yjvLcOxH/Zrr7XiGMA0lod6BA+CPtfLJ9MOuh8e
nLw5e73lveReLl2Uhg5GuoycttXdsGzc01nOmRzdCyFkxrOOcr+PulZKgolKfYudoBsxELjaT+9S
rysxUOzsW7lTk91ktU9l0xZfCzv1UQih/s1qGy91UFdrzMbu/xKlGvRDVew7IEOFJlbo3pPJQzuH
W7WCjwmsCczDhv2GAixwor5TBrI06D9mtWJ0wAum8WaisnurNYAXax6aCz6F+QRWg3oM79R1zEzt
qmraZ6aiHDPMblMnUyMr3HjQNRr/Zs0zXxg6XUnQflD+dlBOnxtbn09l5+wHk6RrlDmLb10R8bbP
1up3sT9umBuW3rpqk2dcGFHRJZSEJKBeQRyz4ZXEnh/Mbx0DblwYd1RP1/3haUCvWEfbINx4Xpcm
UqYJubCUEPbO/ts22f9mOS4fZeFrqbNXd9/U5j9XbL6sOBZkyYZdPu0a+V/ljuVzE2DehVLMhn+V
MTBNzKjpmebJxsj18WqYdvngFI18cMbJIbTIxlWX9fJqmUpLeUbqxHF9ZMpKWfFCnM1H1ew0UXL/
P0JEvzrGXB5R8ipkOeVsHGvdFrhXgeFRZf/R7Q6QpWAdU06zRb4A0xsxYoRG477qmPfDQYz4/TbQ
l9Ey8zeEPc6pzpX5SmCLSOYRBbyxiSUSjQF5VNj4ExiHcCcPe4JWzmJZ43OYgBfuSgXgvJHfjK2c
/YHj+k1YehsXPSWkS46Sndm8Z+Rx85MBxcqhAaBqmaZ5ogoYIMHdlyhDrPo0GY7cQ4Qmxl+uIZnO
De0XzjoBYmos6bRrS/aK5gnM109ZzMjchwNCO7ghugjcSzkDuo1FEfyhM++OimXyEkyFCD0zg5ml
STklZ4Up3YX6LtR6a9VeIuZ1GR4IDopp/KnYywMI1tLIHtFrbBHffHFYC/2SV9MjhHMFHIoCq5pn
Rn7Xt17tO6HXtOV/gvUm7GRNoLkoDF7HuTzsorVCHdNKtOhIm1BKG0mOAZF/ZO5t6M0WyWTg3bba
eA8C4UU9KqunjY/vC+3Hf9bdotLlrHZGqT8JpytSz0PqBy4E9MnGEhojqdGzEHlSIdpkYfA1kBJv
f3RJxOwrhYYWY+Z4N2vMxqZCmpKdcNJ57O0GbK6pxJV5og2nfCOCdzu6Eila7iDPM8bgOMmaP2ax
iNrOvaRe2lfanMpoEBg97ZHo0MweuD4G7z8OAoqdWtn+ax1fHGzl/mUenh5Hq+TjVAAtuC2Ws8hx
N0+1/kTVjH9cen88lWVWh/7Qj6y75sxVj9zLt5DeYHdiIILF6bQm4/FyZuPWoAE8VOh5o1ruMHj3
fvJyIyVJquGzXtt79QcjZNvZbwsrIA+IWx22oAwgcNDhKlbkB9rkPkkoDCIutzMQ9Mpvnncx4oQ2
8QwacLD/tQz8FiQ+7VG3CtHjd7FqXsmUsjhny9vGFyIatUeu5v1YTuvEhjsuqBhzh8NgQ77VIQxe
2NUPePeeffRCZ83xG5D6xmb4LVn/QF5P7Sa6F4m8as11hy2JMyJYQGRXZVuRixciZD4qSf9ykCfg
ozt4fqHx9ga69cvV9zaC6+BN73oJW49tYBj0DghOeV8i2OvjRpPSTSFYfpGNWGONppKbK70uJWGW
XlUWNaCEZuZfpSvwWrVou7NijyjsqG9SlzmDW9XFpi8VmSmLdSTB6HVVsxHrMrjnE/TO1cYwF6Fo
Bjc28bGx1hcPY9le0U49OvXQpOWc54cmMx7rdrxqqNkiy8AZ58ueixFw5jTryLv20l9+mVjjIBra
GTlYWx2lXXqh8LL9scr6Ctdnx1i4rWGJgpOTTRcJp/Z16+7gP8raeUI407W1d16UZ74tBWtDIygk
XsoBami/G6brHmh76gCUK209gFIthwlV1lPnknBS2YsIK2N9RF38S9s0PZmbTAuRos1Xi8899uz2
obeKX6je50iXqK8Hh3Fk2pcboJt6nX1vuMxkPA7m/CXdYExrzL3AblS4yBn0M7fpis9Mpo+MQ8NR
6MTwhbxIjtBIr+Q7tZw/Tskt7hZySJG9iKSrW3GwmuKa2baVrL7z6uSrYPMIjm5tN4mqAz3V8z7n
6xjfbY//PtC/HLTdr6lGlbk55p5MYAWOh2FupFYgsVClHL29LtHY1u0pm4v53RPWp5pUjZ4B7qGz
F8SXIvhr0O3MKGd0ke3x4O2qxt+Ovxd3eMMREeTDcbAD8LCyfLWknL4ru3twzXL/xqhVn7PazB8M
s/Jj3ITk2PbT92DUJoubM8G27tYjvRLiZ5J9nSpWzN9VY4lzh+ch7TEmvjYTjjlnQpSdazoqGcsx
cWPYj+QEQHEHMH+Q8KHFnsZNhVvQXo3IdK1HdouW3AVQQkHhNd6ko5vZT8SeMu/Iw6Cbz7m2pJyM
D8jCP6a5uBgVdxzauTKaB2THHp860rolwd/+J5ddzSXa3m8qEfpGPcfcqzesuahO9epmEnbBIsfB
OmQ6JlmpXTMl4iFfkqAQOE1W7UZzuZOsYgaUXUzMk/nBVRVKvGb9z+UGJojDk8nOrBlL3vuQengz
DvzqL84pFvuGOFpsh+SDNLXRJ8ay109luVya1ucJsHmqco0PAq/q16jMd87CLwcmNc3WAA9fodnx
7K4osVhvkZy2Zco9ruA76zzJ8yCs5sG6BVYBEWjk75gteEmaVZ392n21hn075Pv+bKC0I9ChR9Wj
4BxVXTes7NjPh9Hozsxu491e0/RAjpn4KFeKA2YTEYFhKlTbcvztl/N/xIngk0WC6WsrCocmyy8q
wwCKOklFmB/x/ow09nr0+B7tzpXRmrc6VCADTNtgTDFUj7wJoVBo9XoJtzW/F7mqQPLUjTXsPjqJ
KsrQoicOzulQn61Ls+RTWNRwmO6uDVGHESIEtX7re8sIl8x8oogd6UkD5lg7Ni4cILoob4vfOex7
CaJdS7TqoxaV7F2JX/t+ikC9i5y2/Zf16kMFbpNSJnInfJpHuzRHBKEDUrsaHWvpYCINshEa11Sp
YSv5GNS7GxWMTR+TpdZo0ETG27XnsTVC93pT7adkoAxnmDUzxIfvpsOEgR6SFwthYJ73fPLOKAs2
iLKiTHV0gZxK28+4bRlGM9kcLHv5EHXzNAInhgJQ7O7GL4+mOX73vv5eFCuWxK1QEZGfDU81VPau
33Mz5nd/8abEswVWn7tQfzDZq9uWIalVH/5GAAQbHi0QmQZD7+jTQaG0olKzAmK2RcuMNg3KPjTt
jAYYf2BgxdrOtBDKWvGSaEZTPhaezpdYWG7zB9fl/AWS1U1Q7k5OcOr/qDuz3tiNLFv/lYbf6WYE
54uuAppkzsqUUrP0QuhIOpznmb/+fmm7u2zdsk93vV2gYNRBSsqJjNix91rfmq0DniFWQPyR4j1m
TR/8RtObfKP0tSL8mf5UuZG1iuwnHBSIM3bjdMyujCIJdmMY9aBk09iK0OhMNd+jojXOxjD60jnp
Y2hMByGa4XEMuHzvU3NAbiKzoDPd0tSCfs2cPG6ZODgLtxr9c5N+s4roC/VH/CPm95+hlb5Q+YLe
EJq0OFybSo1M3HHU+ZuNj+r7X3Oh/jm2C/HlH+FKs7JM06QaeKXFkqOPmoYr+nakEkXl7P31U4gL
3+ifcI++RvmFmRzw7aJyi1VdFVuK6kRw1dHk8mYEfGB7yrghQ7Aw4zeK/eq96erZpKcXyPy4iD6v
NuBapvNfv5w/wUl9jf4j2oFbmt7TJihL6i+nZmMzxvfcHF4Wbf4BZ+9P+GH2F5iXQkmR2ozhN3Wh
55SPQfAoadbEbhbqeHOrJOUeFzXa879+U39ylXzNAQyj2kqRoi4bbG40L5Rs8Xu9kXf/2l//gvcS
qjYynm2WTdHXps+RR9+qahn/gO/1J5fg1+w/qgE1lInJZzUwIENzquInotlpWcGP+Ox/9vF8QXtl
jVOqNsKSTSmcnOwyfCiSmjCJfsCl/rNr6ivZqxAFhji8ilF9jmS/TfXKnynHRuVHiaR/dkF9WQYY
omTwufIFfpv2XgfMBMVJedTkuo6b8l+8iL6sBciXe3QQhEI3qUkPYjaUlWQqsP3ri+hP3sHXgL8J
NodRqclCcXYZdRttuZkBVWxQTMy+0YgAtEhdrf61J/uC7U7RS8ZGxxfSDgYJhipelx4ywn4Ow3ht
V3lB62oIf6Xf/fv79H/Cz/Lm16Ws/ft/8O93em5NHEbdl3/+/Ri/N2Vbfu/+4/Jr//1jf/ylv9+X
Of/7+iN/+A3+8G9P7L91b3/4x4rpczef+89mvv2kA9z98td5iZef/J8++G+fv/yV+7n6/NtPsMKK
7vLXWPuKn357aPfxt5/43P7993/9t4dObzm/9Z8F+tmGFfHXP/Xbz3++td3ffhI/WzZ9FbYjHcKD
7Qgu2PHz10d0KRGQOTqcOkezL3jsomy66G8/6fJnTAuWUHnI0qhkefq27H97SNcM9fKH2O9sIY2f
/ut1/eGL+ccX9W9Fn9+UMZo/Xo1+uZb/sRdZUkUgSNtMs0yHGa38GgYinULp8PiixlWuJtoExwJp
q2fqmr4pI8t2BWwFt4nB/y0qktG2ycqd0e4tZYjPF8DZwCBmm7RAvgxzj9GvPJEtcpU0TBgbRCeu
kymrWdcRdYVQQurqoI44dxm+WPpou3mFnQQBYeUphowxl9OPw514jJGkeCFth7VDZ9dLpuE9V5tX
mp3fnIWGvPE4KPM54ECzsbQ8IwtvZCgUb5sRMRuyMkgtp4AeNLgFeHOlMalnRa0+GhG/Kjr4blNf
z7XD9KB5r8vxakw2dJvOnJ04QUX6eehR9wV1cxB2rni1Xu7HjsafKfrTMiafl9K7RoCMMQDKEG1U
d8gU85hiD8qlpXiNMqqeI5lsoPvoMFvLkc0iR43UWygFps0cF99Sxb7g4TgfTfZ8mxUfKuTIK02L
PU4SzcoZ8XQJNF7YYDdB9pBVqorjyY7XucANELCneurHFNC+X/TQb6aw9xAP0KDrA5ywHT5C/cCG
tW0waLgzXI5VptcYlNo9n0mKV70JV2gKHmP7vmmNwK/4uKjk8401096M1fLWWcob8SDi5nuQKk9k
wuurOukTfmBiihYzIAjQQSVzuUO5MXpJP8VeLanNUmvcQjXMtgkhIwhcOeHl1bJfEMf+mvT0v1pp
/vka8odF53+2GG0+y8v93P5/sBxdbuM/X4+8t/xbeanQ/rEeXX7htwVJtX7mnreEqQJKo1nFHv3b
gqTKnzWNBYlIBMt2WBn+e0ES+s+mbfIYDUtbs+1LsuJvC5JQf9ZpwlqOgfvBMWmk/m8WJP2yf/9u
PUJ5QNOe5VLTVAvUgvmlxJIW8QPc7t02r4cSCHrgtnl9P1lTctU3ernrx8uiFAzIvaOs3YV9pyLp
nWhwqOW2qQ17i0FldAN7ZGAao0cjTy5cV1AljQal6tQFSFSQQuxoyNUuculhE/ftfJnFPGPf6h5I
rzIOjnBYtSbnMIIOWeEDpDaHquvWTCm8pDSxWlXxRhcwyNH1Zhu9ZcAOBeQJaxJdKkOsf/f9/bZu
/36dNr4s05ePhY1A1Rxbsok4xpc6uh+cHr1e1G471YB0aNbb2LJtn3MEvEMNMkXGgsxAWyeGYrSN
wy+fFaFbBge3gVFZXD8PtBhD5Dv0ahUwW8zdEME+xUge2jZr9lWM1loXhCZwqD3hhO58FVv1OhCR
iklanCOYH8fQBpiZXHr0sq4vyBFp+Tnfowtioljl5RhvtGH+Njf2tA5H5XlwlOzKUek7GcrONrRd
qMeG78gpBbP2uSjxJkmhZqGBfODcmKKBtn5Q+cg/1ll8Cnx0hhRcVHjqcNJ8qUn5Rmri+Kxme9mg
D7IvphXawwgTr8u2iDwpROth2l25gys3rJc+px0LOVWRb1oWq+u4GI7CYv1vwuHBCcYQxSxYTewU
3Efoo0CwbVBMZj6T8BKYUoHCBkwDhi1d+Pjjsx8cD/7Is768H0O3uTN0oaEK14xL7f07DDDgqQRI
p2i31uWZzSne1maj+Kos0dnm4hGymqvkBh2KZhA/4Bp/iX/55ckNRmiOxmdlCM71f3zyTvZ9Zyng
K1qmAyiAc7lHn3dfXL74Xy6ceXkmJmNByJVMWLcS/SbsnNS/hGRsx2L+bvIF7FKmVIqiDEcSZ1W/
6Jcf1daXqurLMsLLpKgxHElfXP8alUukBXwKogK2fFDSG0dlQVqt+FFt0oVZggPzWtu17JnvmTIW
Dwh4Il2Nf3DSp/P//74QR9dUaVrUapZmWF9OXGaV6YUDaIAxULZXixNl2uRiBrP9flKTFVfhDfFu
tTv1RGUJBAHR0nw2OOZQLgKqNbq7MEUGnNBpP5qLICtnCPxaLlx4SfOM7CbRs7Vmza/MLS/TJxQT
YzOuc0vdlcrwrIzadZeaV4NCTyvGJOX2Flw8KfdMHEY810BMpuJBZZJ5qCindi3QPbI67NWSaY2X
TcLagZp6MjFKEeuL55bEpIc6dpp1knTjPkAzhc+W/1cVAXWGXbeMHt0audHSxCtLsaoTBw4f2KnX
Eue8q6v6oj4yxU6zmV3RTNWepDED8h1oUSJu2cxoLlb1wkCu1WRxXWZMh+KwTbFU4YUZGWAQGhNB
S0BiN+ftAY9bcnag8j2WwbhK2frWs8Pc00EYNSzdd02Xd7qJkZd1fsfE9zyb4Y3WM6uSvY0pVq1e
8sZEehhPz5kaGmvjG/LH1J+dVmNxQCZccq16uY2kchFK5CfAkpiOo6pn+h1vUWhrftCXh7TS6zWm
usGTIl1NE0OQvNWOdkTQ+QxwASMwGNxKAfHaMlhMIjyneotVIjRsWmXyu55ptVs64bnpulc2tgRP
VMfoA8GdnqmQNg3tW1JumMjWq2HEYzYbE3eWco55d7p1NwfOWXHknaXN3SZTGdrEA0qSnBE+NfF8
7Hh+plnaddh6JvztFehcxm9B+zQnBSiosfmERfDWWs7kDxkGdYOFUlZo/yNkN14XoGcsRHgqLz2P
2tSf4nqjydk5JcADXcupR9wlzQmTXrXqcuVO75BXIAgI5wX4kyYepGgflsrgoFFtg+5bII23nHAE
3NMVcOpIHiDanRoH/1l0jfR5y2wYk3u34HboW5M5sL7SzQzP7hQjWscIoU0oSVTzFRsQq3eH2xrt
xaLdiH4+RkrzsjhO56lKTD93LB4Qc/cbAnuVIrqqjDjzgChauwyWw1zdh/h12MWcDqqzftuZADTH
cIBUUS2tF9YAKYulw5mzBEf+Ux4spsp6oryqYxV6qgT+EERtdAN4Rt8El2h1S8Ow6DiN2KMOeh2H
trxOIjZpEwRljyh6G8ZCugBkX+dYG4B0IxHXMZJirzdu6n4+WMzz2UddNVcWbgjryJxPrOrS6T1J
rIfbiwwQHxqxbZqFNMM1Wod2a1yHDZDfOUKjr9T2xo4EMNOsu1K7BggwQkbmEIY7yPlxMiByT0p5
DHJel5Oj2JELE7aqtp70gSYxS88IVb2bXF5SMZrDycxBSuL7OGIuQmhmQWFUMHsACvXUftqVRfdN
cbAZgBURnDo4V0Y7TOA7eO8esy3c73HQbGmko6t8jBimrdEXvidR+UkC6XQnWKqYTSvM2pdnYyqf
9LjLN5mSjpy+jOFV2ZltuU3boN8Vc234MgSbEsHpnYQ6uWj6HlMn+25ENvgxHU1xb7dbc4Z2M5ZG
z4ti3omTl0lH0DylavMcJQyMJgn6O8/JwyyHo2JfZFbg9GJbkN7sxNXJWZaXqWxWUi7jR4evxiXr
5ozducRRz4wv1funoSLHGQIFUemtZI7FYQ/jw9ZKcAc2XDfdc1agUo07RV8HcQTxgeYA3yDpzBZJ
Dp426FgNy/Q1oYzFWxudZXYiNmI4aEWxmgoOVctZVZtslddYs2fJEG1eOhAdaTSt4YhsYXziCy1S
QMvt8AE2hDtHVTdZab3Cj80T7RmZPZ5rRy19WLEuqsV8W4VngjBurVJ5sAQirvgzzEwfGm2zGWLN
WIVAAFBGo8FUG9ihBegEI1huxtJD5yebuNpNsVGC5YVvcg9gyQLZGXUraKFoegwG3vk7paft2vh5
TTjrbs8Y2RuVc1cQHy3xbvr4q7aNktbeFHY2O6N1zJgjrAPUFYwQqh17JdxqFW5y6mAjlDp3qdOf
EqsMVyIZ2AchveJuRJeUADi0kbYzj/IbO3yanJrVM6yfwxXgiGk/45GNy40yNOCyq2ibLk26D5D6
dEhQpBo+JLJzjT57VC3rzqqCu9wJ3urmFBIUsA0W8zW1nJ0DrfCGvWHVDm2Lscyq/a4hnMtiXBhd
x+BdADzNH3aFQDXr8hcScmgUoSKdBxB4vUHDNQU0uRaF86kmnb4SeOckEMhNW4bpTlR0rIFq5JNd
b2/yutfOjs3FNuyNUbDhoTqvUv1Rkew8CH6vNYv+SF3J3LWV7t4wu2PEeNpVx+AZQIlrF9oRyYB6
ILhqYSpcZ4QGgqwTa6WQO1Eb9x3gcJ9u/OThItspg3Wna/O4dtLyJp3f4WVbz4uRz77AyCsvtIpI
ctDASqWBd0IitFQ+rkTkMNhN0bTflngMTrgTDDoYa1BajV8VYgR/H/Vr2kOoDoyZSb2hTp4ABFM5
r5HRNhu9UGdfmjbzl7HZN2un1IAEZgL5UrQ8DC0wYiN5sqqFPdMwL+bnMD+WzmT5DtUdJv2x29HU
Rv9m5hsm4/KQ1A5JwKF5WUQ34yCBNCcgcwZB2gB5m1fjgBDIwBy9DSC/riW5xYdhXPSrnnkwg9X4
KjKH4Cqr2k2VjvRnZyXwY5BWzG+1Hev6uxMZr+QeBptc5YotQts8ABJsMOlU75dohxS2PwaAfSnF
dyUioTEh3NVtdGs3q1N5bOz+wYZn5NkWRgMw+4XL3DoEJGcw3yyTbZ0iYDEWJopW0lrepH9PJjY4
3BavWpLtehmDuYzHGqdB266cDBJCZsMTv7gnlowTcjV+n2txY0uWqirz1MZ6FRP6LUU54LSkv90D
J041LllcRbDYU2OPC6V9RFv12kZgkHQgOnGiLDcluRybfqSsmPQ1Y5s700nfSHEeWcgmx9XM6KGR
g0IivPpRcfegn+hXS3ULIAPve1W8NmjjHKRkaMHltpoO5BXc4ukYt0ZA4oBhhC/OpO2dJvM7NbiH
KeVn/dz7QIGoUCwt9XKkpx5maVyv8W5BNuAXFmCzspePIUcAD/f32S65j/X5OaFQmTu+jOq7PWhP
KGEjb+wBLYBbAGoi3NwUN7VaX2PWeE1G56W2y/sy/kid/hNA80vnaCNbFkDFRY3rPVCTj2UpOT1o
nBuxbxZtAaqoeQ6wpnsySDAaSpT8SIG/K3nzDsfkJY1gTP+yR8xRtxfJRRwQoXEzIDMG5nwQPXYz
fRpPihD6Cgng7DU2xWodXTt59Bks14oYr/Oi/5YrdeArvWKvRInXxZgKTD0jmlH6ppFfJI+1cyBa
4AE8t9fqBcySMnvnzD/bxrnLFoWDRgo/DJxTbXJhtbR3qNWcQ4nERijqDm2va6WEpqs1alezLXbG
AMpuKuoWslZ6rZJt4aNB8WXZbJKque0EVAojJT8iTrmk5cdC1i7gOKh4/QPYpudp0dHlBgzQC4Hs
vJ3E2qDEwLXjKJs0nG4Me1mrFRrTXLctt1fEAQUy66bdnuIQd66TY4HKSzSomXETQY8ZJutqrudv
gYqVe1LvMn38plpiPyx4zx1n2td5wGHDNPa4rgQ09lQDY3hJ0ZuBa07Q8zywbJaX9dSZffLS5SSr
YCaGJHQUiXZjOgHLQ8k2yj3wnZp0cqu+PqamfqOYMOwWRedbT696Bz42pOprnPysA7aFg4hjT1LZ
FwmxgRBRpijYELeqc8lTDfKh1+t01aoIOGQIrSkfhjtgj1haYDhz81BcRm1x32ZduVo4rN72+nh0
2gGDDuoJb+gijhPwZusO8VTcanjXx3RrtqzWWbq2U0Qs5Ww19HIwVSFq9+ICv2wrwMA5znsWjtq2
+JiD+DA0g+OqavJZpSrHJJLtcu4dlBJD4daDovpNBAJCdoeaRMLj7GQ+4pTU10yTIBVn1yYdCsmZ
dj3s7UMp1YxFzN53PLZOZhR4Q4XF1lhWiFSVqEK1G4INtNFrrvUxJURGw0HEdV/VebvOdet7hqcx
GFKbmyBLfFkot2pVkcnB8UAL+7s5rJ/SKjolrK/YYezrziqe5XyvN0W9BjezZ5Ze4KhJPkDHpGYC
tX5AomlEGAiqGLsTjXfbMOqV0vdHR2Tt3jEYaQR4MiGOeX2FFYPf3mNr2zuMXQG5nkJHVi5qLlxO
l1yaclm+ISz9oH+/mUf1LuwRYS9iPLA04ola+NspjgzTQvBUGPYRj0TljWr62MVz7aa/cHJsI3ML
rPMgIWcobskNosCnzha2m4F/9Ef8wWm13OR7ky6Y0ziY1ayw2hNeyX6DUh/hKzEJ1k4s6JDtzqBc
HmyfScQN9CqX6cIljWs6KXWp7EG/ozjBt4rUDy12BgTfz4vsoNX5RwJ1d81XuDO1cANo70ox6gfj
0vF37khAwAWRHC38K34eDjvWPB6IaJ4OxVFtVGsvWpZabbzhqH0bWNaCQMdYZQA07zSFeIlAQtEa
Lr2HuK2nW3BjE2nNHlia2FuGIts4EudjbRso2Uub1l82pfB+4DWErCuN2jTrODerg7DwOJUOjhxk
mcW2ytrqZsLt1DZhsNft+AC1bQ8GUFnZqmliqkIQrRvRTTpemgoLITd5Ovn2goMSfxnZSsm0hw28
bGEuvoUjeGtEqSGfajpt4GImHkoiWpds01e9zv7WayaCQYrjepiqrd1r703GupkKKDa2aI652kFu
6PPjGOQ5iQQxoQlBepsPUbVuRptlHARWs+wtGgucfKW8rtThPiufS5AAZ3BPEA7iZNxDG7/TmwAW
Tqz6poaIKaUTOk52CBxrsG5BAVwhr6fL1mXYaI2jxHKIuhqGT8FsBeCv9FhRYJDR5FgtAHpp1GRu
fwk9qGbxZE6sfxMbEDIFjjNxcIM5Z+Y0g3qmQiuuxTZpD/FOyfnKjJhgnDAJVmNAM9lBR6vozUeh
WoGfd8260ZSrXNQbUIawLkmawoBOnwdx4r05o4dtMgtNYFMSziFJdWmW73pjXjVxm7s4Wfl02VLI
H9E8Ra+aVahRscM5eZVqfaYjHQPbbdgH2oSYLCD3yO7CexluR+BZnAQjOrMLZAaeRwh5J/MhWMd9
vqv6pqHbrNFlrauHSFrFpqkjxmJVfmcpiWSXCV4bmuGjfeFax5aHxOSFO5K4pgAEGWLjgh5ZA9dc
GbZRbDyAXxr9RQWGQZ/nvoMixUmG1bSjU9ZSeNcBGECE8s5F0tmAphzB6GV8xCz2lLE0it2p1tft
BVuqDUj9FQ640FukGzlIQDs8NqvoFy6VMoINT/zcSEFqE6iyDJRXHNfYTrQdAMZsT+5liRV9OYoq
pdmXQRfEn3RdFMpqsC97r92qqHYC4ZnorNPmE+ynsbXpKcmIlzALmvXxTdLSvQlHyyJFp3rT3nXi
rbwsGXeLUyCcnJFjMrh2daXuqSLQC0aN+RJpS7MXYYpVB+e7VU4cbOjNgESFuzToitej2N71EyFQ
bWqvgBr3Vwnuli25XJ1LotNKqYhL06sAX3yQbzqdurMo470V53hjq5faYfhYqmCYyn1fqQGwBroC
WR54lnoi7ouZDJgvzpbLG0NYCtO8o/Kd2h1rA/Y83brPJ8XvwuEtzvJ0xeDgAojPHG63AQW4LL5L
JTG4gbVzzknIp1mGzyt33usOAqgR4YEKbLXwpspez7q5SqbbQYDohljITHR+jBaNReIWPuyMX0ca
fljHO90aIeOr8kF0OgSVWWcaLe+KDOW0DIrvRnkoYYeAdzyiqkIILkJGqEq+xbEjgZhM4wpkx6k2
57suM4FOKMZeU4H6lQQLoEOnWOhJUqwyxx8jYOlTeopEbV1B4f5mNzBdepxySsj7Mw12KkardCcT
vEvo8UhyYQDQ2fopnSWEluXSU52pVVuErXiS45EEizrP37MB5p2pBJUbFQRPIdjT3KVBvXgpYTOv
zsx2O9XWUVkQmMfd/VLQXyXthu2PABZSlVGLfCQFLrRsmJs18Z2VD7bMgfW+metzFxkqbQmuwUqR
97UR3Mlav4aS8dnNgBkGhYfFLbhaxxUxxsW0kT01TLwSvXWv6ynt4NzaLmO0sWX7rb1AOCW4qcgI
tqpc5+R6bLokozE8Yt6hCWy4i2n72twEbr3YD0jvyRGbcNbLSJ4W7WJ1w/5/TTDEtxEEDMdCxFrA
QFKedH5Jp2iN/auhfZYDtsrOE50gNzKyw1SdUlMdmWyRXoRtAAgVz3rR1AY9bgpMEBN9Hux0hhXd
G5pBHTInJ+zfCnxIgRUd1pEMC8BlWkvxFPbMGPneFE5KqcOzO501c58os2d36gvXjsGYMwhZYejK
bW0tzbZVVJ0k6llVEEugGRmbM+niAN40HyrmrtXakvwCthkl1Tgl0bArTYsy0Eqsc2aNR2yZIOPn
fnTbmtNlnvUlxWZGoRkWt8OoYNeo8Wu2EDTx+mrUJ6hFlzF7C6N88YwuuKILgHO91G9z03iQnNpW
FBr09aOeoHMSfs1wj4aUehSS8Cqc8avK1qKEUVEpw8oFVxNsKkCRHm2F1huZVcVGIvcsjrcF+aE0
zD9nkZ5sRJbKFG3ygVNKp5y1pSQYaxnuuiLE/aIRVSfq9H0O92OO5WQb9yQOj7CMuyg5mUb3SWeh
9AyBf7Oa2uq2l4fqcpRfdKquxeTq7CFFeDgsDg4viZyMLr2ifZXlF781c5As7/ZpvyzrSeofEM1d
rQNuKQy4cfFwSZCyhqtLrIEVxu+ONazz1L4iG3Cr27sJKR0dOIfOhXqx1sIV9ZqAmLig93oqGpr6
2acpIXhl5WdMZYZfDyLVJYNKvyXAqKPXK3TEKpP0AW0l3XkgaMOrWsoaYab+0Ns0BrRiUwGYYtOt
OB+q51Ji8J8WE8gVwHBQqYlFDVPBe00U6HyYhLgGRDDfknIW+cGIl61L+2lbc0XO47ABc274I8NF
v8dpy9BkC8JvjQfwUPbxJuQKlI6iHhCnAVGe4XjYfHPqQ2nUpV8pYME0sPFWmNJxa0QGwPgu1Gkq
KQWlijJggS0S7KFMLxbmhCvWUsT0+qqtElAJlHay59JNk2Grms2ZFMjIlbKad7K4pW3LbAEU92ri
ahpwhDBz4MoPHMBoS6cN3pD09w0gjn1jQz6lyx5S5hrbesoQtM/JeV4Ww0ewdxax9dl0cD/tkHp0
NF+SZlpp3Yj7Qxv3iM1p7INV6GaQTiqjLVGbt4EePwUmzanJPizOkBym5hJ11PW72awkrpv6lpRK
UgfpscckDpxabDRJWbc+HP3St1FFraRK9h01fY+txmUhQ8lE7vZaWSA6MZkuOSrT07QKTNvWkMOQ
SqmtWn9CnITDMLw4JS9+q7p+yETvO8mHkdqOP4xw7zJnaHBaZypTuxzIn8p7GEbgYYw5mQLNATSU
ItptmS9gYUrmOyPpcI5V2yHJSOPEoeXhCTmYKXVJ08xEGOEysgRct4a12TSH1OszJqR5hjUOQKTb
ceNAP0kKjEQSQigSC8vZYkIhAYdVEApZDl+a1d8M1N1iW+tBBJ3Xw0ijIOcKznNIV9Lc2Y68USP7
kypkxksE6pP865nZIGYoBU6436cUv8K0vG7iA6+UmIXVHrxiyWpeUnKvcZQh9YBKvc7GlZVvY0Za
a6ImrnvxWDSMXmLG4V6RYK0Afb93iO/Sa52GCxeCZRbP3fSRiWINZyN6KtL+piLKD8eN+tQVI1Dj
IHxcSlwJnHXJJSX3Ksubeo9d5E46zTkpngN9ui/y0lllrbnv7UHdg20n4nBU0I2E96VIfKOvPymF
ATrh/rf08ibWGICR4FDCrRrp8vewkPpR2+d8N/6s50AO5ujZGok2dBRlqyIqdjsjTdajVXdbFZoq
DbVpl1e0QRRHU70IRCxWQxUXhv3QaDs094M3Rnc2BrX1kJYW7znbADy5Q+rgF057bulaxuZI/4ou
vlLSJcADcjYbxg2SmZ/oSJFTcwOb+TIBEkrvo8mSFN/0zSz4r5GQdF5tLmah3OgVp+JGHTbtcjLA
JaztPlWuCA6jzQxEltYJoHmsI2me3IQNB4kGVbvaBY/0kg4tb9yLSVHwOn2LcYI5kzKnO5nIN1XM
x7nMnk2tfRpgPLvSGj3LxAJB8htkMYo8j/AbkhRKXnc69bWrUi0+XSo6GbDjjX1zDG6MijcUxWRL
ZMXDiNsZk/u9gQxuU8f13RgyIGIO5jq9Oazy3rknWqgB79cdlrhYcc9xo5RgiYqO8AJN9yqVHUQI
Aq6xlVGIxsFr8QvxVKFnU6j0b4e5fFGiFwe7hqs76XOWkpqTW3hcq744Ok5obOLLy6gM/KKzzBAi
KRFxuct72dHXmnIOYOj4zEo85k4/+nasFO78PPYEBcmx+VCV8EpeGHQLRYhb5sOa2lo5DFJj8MMM
xHQAFHCyjkfKYqlOeHqDaK2BOnMVezE9FZoUzM27yhbfaXZWYByvhaDfXFT6MUAbv4SQMQWmQF+H
VTHqg3aM8udYyfY4loRPJGGwGRY6hIMGHj0DKippczDt8Sp73MaZ0zBCDaVnJ86OnVrzE+m8mK39
zdAsH4fvk06DRO2IaqyNYVMmIDNKMT2CniPo4gKeRGLmphzncRjJGSxLNDRPes4qlg3HsoN+FcpO
eli1Znrpy7CdQMi6iCeJpl0kgkemzBtTkg5ilv1qFoF6PZvDVWiO5TEtUir1+bo02OSpbxULJQxU
b5pT3S0RsvtuuJgu8QGRelDe6sFobq0yJYnVTp/jnvyPJoSR4nS3UHbSTU/h5slEuavRdYq5HV1D
VPaKeYkXTSG3T46fsZ6ZhvXDdC20vFsF6jOw1sltgZ7R1wpCr2m0F0jLNqjqzGRO23K+TFBCXCIE
LUxOZk15R6KHR+7xfmkp6LCBFSiQAFvTKQzclc6E7EDfDqO48wYqhJW9yqGTKDkiJpr7U5DbvtWS
1ivJmyIrtV3rKSyxMEBQm4NKo2fbrSvSfzd6N5leCF+EDp36GdE0IfZ2JAA6ntGTBfXLFJyaOXmp
RvvQqu2tZdM9ljXCk3F03KGJPMrAAt26KbwygP7A6Yt+WQ0kJF7gWUDf5gsSa0ixb4vKD5bUDj0O
cF84AvCjjiuwLt0ooj8qTOhAEanGlTKdTdN0iBkdmI7nMbE0HfxAayTkk1g6bSgwTfX2k83nz1uW
bXYO6fRyZNOuQgP6ewMFNHoyo/esS0mRjhmDKvl9YpfPUWDuYQzkYYBx9rK0yhQWm6qwhcaXY+yi
PuQM1r1usccrNTo5E9nz6VyuOYu3B8JyqevCt4EJiBvrs/Qtc74lQXKDvfg8xbyLCYz0dNSd6DG5
Hfpquo2mB4iqANZmZP0Z268Lj73xS240D3rllVOOhSes6bGTFyfWQEL3koL5TEqdONas9FpS50gd
BKlFfKeLd/ZtKT7ajLVi7LjqY5vKmGhD5NMu7Dt+LC4KvIy6ACqiXdVNcV+TXLIyU95uEy/rDhT9
Fhv8rjXFS0HnYUVelb3hDCG2So7saVSGxyK6MErIQSKXrj6BJl1Y3vVrB7jxLms4TdgDUsGCKOxY
0VckkG9m57L71epTOAma7qazjpMsWSWywMU2dMqGEOEbtIKfQZIxUMgZ6BFPtR5G8WE4FsOQPISQ
FikJE0QaS8sMV0UDG2OX57QbuLkrBnQcNNZtXPhRh4KmzLjxtfBbaoTcKZH1uFDyasPUb1XmMtSO
ZATAORp8jP/fShWLOryTLYi9PSIoDvQINCq1S9bBQF6o6ky71qLjADpqXejsO41sO4KM/i9757Hk
OtIe0SeCAkDBbknQk832boNgO3hXcAU8vQ7mlxbSQgrttZmYiOuaJFj1mcyT02eVUHHoY38GR4LK
m53NAmjpux+9J2q3VjPvK7SxqWN1RuvI+znXoA4qjuECQnbKsqsy7ltHKkRXWhVUun60/1E4VTAO
MESiQfC4hu3ms4ino1dSGeF53PddNaMqqc49iVMrUzGgjRadfMnTlEVsT2KfEWDpXDSnG05Z9jml
HBmyJ6KqSV19R9cQSBexu5Wec40BEaA/rMcZm11Eo/Q+EgBp/ysG3OwtknAD78E2co2ex7Fn45W0
95rFc071MPUO48syv+Sl9E9tUu9VNu6I2vBoAuL2JNChKZUepkwQuYFokU97eCLEUaNHL/RzRYKh
mPV1P5b3DoKzjetF8HnnbNsK/w9X/mZIjF++hisix9jpR5l2Wry/PLi7wUJdiRTgI/K4QgElbfI8
ei3pMpwYeqSOAxzHHBFVffrtRbXDSpgbhRQO3JVA90aeX5yK5GrNsGGrtNmNCUAsr/3Oee6BLCyp
xU4U72f7CZUCsShlyfitYXaB8Rclxyf5WMaOG8mnzyqZqDjRp+hgN3EjMgkciNxl59wa9ocOn3Ht
xb2+sbBRIXzwwwdwci7qeuIewMuOBOkGpvJfEgcBk4njpyb/pHA0gvCgJ6Cxp6qwzBe/m0pwi/hl
51BSITsuSy2f9o1UV2o2vfgw2phUk+JnDsd238oHryzv5AilElQ+9X0rDtCVn2XhEjJjE3LtxwV0
koy5pDL+yuna6qWD+Jdpq2ugsoVYgC5YdtZqNAp5LhHnr7BOr9usdoJR8xF+dNWVWVm7cnvfD9xP
TbDonCwcyuBOninfLywUxOqDIhaEBr25r2zSRNPmcVJFkDX9zo9pazwGnjxwDgmLHLxlAsi8iESP
a9XZtFp6DfuSSQVv2HqSxGpIDx1UL8MlKDA7zO5g7LIDmagv3Pf7rjXFJdXZ6VUcC24suQpKKPEd
ke3KG451jbdftASDda37OY2wx4h058KxvsmfaIE1xtCe2wOr7ls4qewIWOVD5KQm22wYkxIQIJUN
zpPytc6RB9AVbOIJ1r/uqPeRIQea6OI76uhRswSmWTneOpcMPZopej/GUpsCCWfUHvBs4oQfJJtT
tC1YuqPbXretD+Gq/JC5i/XaYZ09dNA5NYl5DeOKbaXfi49nx9Mc6EgRCcLBaUK6VrnNoCqt6ooK
yC98CsqUrYON/I5LGylE4cLDR2Ukazi3WcsGFBrpjVbzgLWPnIg8OWlDiYrLQeQkJtQNbAuY9rzE
TtQ+qDHDrhKhDLO0PiMoOnzys2TDpnsOWLBGa8RvK4Ljn6jkvIufbQQJwdt5MoDX5h8hJE1CpLlT
OEb6I40iSXOwC4e/3IKxXOr6A95Sdoe2/8HKM3CHKH2CU3Igdu4xkZKFj9u8AR7Hku94B0vW3P3g
OK2xX4ECsZ4pcwMEKDvDxR3OsivdTF5yKb1RbHl/LkakMTxaihrLqxUChG6EwSihEjXFbzJMN3jV
B9YASLPd5s+vYI9XYPPBJPF26CABRfbuhhrSBTTzbL04z38ZtT7JMbyhCbnAxWp3KKHR5U3zawIk
elcbyUesG0enKNA5FajZXDKEYtcmqyWkVUms+MWtm5uCAhAUs4R7mbzqRMfuCj9WQSW062ziiB0/
TGc+WXXx1k/NWamKaUDMoEbYP+wN0avXO+kabHN1us3cgZ4ctly0nmO/envSiiy+F/JOLxFgmcVr
PpEuVtGI8lgZ4CMg27K52Mqs63ZuwUix4iiwMKVHA+gjDPl2oBIixCc0PZVtf09WdGaEqSCBEegi
7KTfWNy5YN+/Gk+Zu1n673Vpgwryi/w1LCFgqHTbJ0Du1JS+EcWQBjR6OMBDksiZc6+xxbEwTZH0
EbuLqunmtwnCsqr5NJIvZXHeAkJbFzP5wHkBHCnmDw7AS2ZfaXdOyqRpaF86jB2rsSrKrZs7O1wb
fFe9LAkK03shzYrnNZsfLVZ3nKUsPGKkX63x2i2UQbLWY0AmZBvCJ5JvY2KWsJiWLDVs+3yNUwc6
I1BVjgjaoBL8KbQrziU2H4lNByrGlPghwDlCz7Z90wMBNLud40B0aky5bsKWyRyY8SR1TwRFb+06
Mw/2zZwg5PkM6GhektvkMtJtCI8uIiIjuhlZTWjTRtbQWNLcLzfZsAim4x1jNRvDiwLgi1cLlkOQ
SpQfi6kq19LjIOprz94QekF8JkCEujhOToRze/Dscnz76YpM6HhdFU25IebwNyGNfqOj/iRROd3O
QJg4odIcXxtj5UEvQXppE/zaML/ONZe+47Oyg4iyE+6wTk3Ipl4LinIu0SIQytBkGvA1Yu6M3GMo
7rF1T9iNIuuauZ8o+5AYM9woj2aUfxNMXsLHmJcZWHgISyZw7qzfVEFa0wCGFTfghy46oKj8tEHn
kC2YE4qOIo/knhFecGTRaFh7zSYOWYCkWPsu533IMNBqgADq8X6gYkBLq7FN6p3bJPpXdH0nMT4L
aaZnzx7RRlqI3aGb44nZergkUW5IZ4Nc9Nj6VgzPPSUDw2PcVJGVwRKmeNNR0wes+gryQMWRMxr9
ldDkmU+TVynzcoOmCpkYg0Ey54dNpVnZFuElh5MVPVUJ42jybJCtDP6VOJ/T1Oj11spbarCRKQ0a
r/DEsvxvhgb3j3EETOJVYSG6Ajjq1hqysw3r+jGIwwxeVdWlsML3lRnvoJaZD90lKiCVu8lfPtvV
3UgagT2Yz1ol7FOq+uUI7BEEkEKHmPBQxz5xeuSmXqSon5vEHYCvmc2uiyqa66yzn3tpbuAy8zG/
2TMXU+ShfTKFZPFB+9nHFfnw/N5/flJwubhnYnRMAELIc+ebgWBpFYE2PrAVIQ2TOyBAMrc2eoWW
IkYx0I0Xs0UR3iiS7AY/AnrpZ2cPnHHRutpB62ZWgXiULEViIJpt/eTH2BP77hFQxfofO5aLtGHd
zHF6rCOPAyluD9KYfrAv+0dtpHOy3HIjS4RRWmm5RCXg11Ixl4lvRm/OMvtOSH3e+D3DniJjqoUm
maJ8cttzETUBPFqENg4iLqQOVfTMn7J2MYJHapx0fpJFeXnPMKncDTG86KrLyZPsknSRhPGyI8at
KgLH3KUPep48Fn2idsw6WVQye0S6RynTFqF1RttWrnVWBNWkvKBC8hmkDEmDLO7vjQ6ImWO9uGmR
7zR1Eko5l4nk4o0iFmTTGnJem1YL6ngogDMuXrd6eDf44tyjrrS37Zh+K887E9gM+iebPzX6rxPO
iINepE/gkm0CRDP7ISnmApJRfg/IOtlBqq+JdCwQEiT6HQYqaChWbZFpGRHs1eaHpgx9lp/WwW5q
6y4EHdZrvUl5BzadnmRDlG3B/AjfW0nyX8tvv5S5R8JgS3C9nKN3HXWRIVK4lpxBtWmcCbPqA0fa
5aHwxq1WTcW27I0miCw/3ZmI606lqaPOrfxdSeZIYSDSqFgb9qj70Q+V2pa4W+S+HTSgkM0Ib55/
PxXyRg6kHH2GflLn86Dg6ax2PsjZ5pvaku0ZeuLOICXGTnTnqIEwY7yad1tdMU83fJcCKNe5+W21
xonM2U8+/VZLQ5LfybqWNJTRyWZJuKo68Ts3Q4EWcVxc0Lz2yWal1pnWoVE9YhRNkODtq/pD2uh4
k5wdZ8Px2Q59hWAdETBfX1o/e1P6JNt1yxvaL79GJJ7Ylktw/eLp8hd/opZGx3bmhkmtMHrsZbZD
YpccGkHKr8SbGbhNXx9S/Z7zElGMzelbGS0WAsP+/ucvVpLhSeVUCthDrTYdFrZVWPrTDlC4BcEV
jgzYgc2UckUWNQKwYh4lOyG+EQkE1UAItc8xXq7iKQanLaAt04/32uycqyQMhoTto8HU6IDi0l3V
zqA2dm0cyfBNL9Zij5zTGo3clHGU2IV3iFS4YdbxOIDYLxtA7HqcPdpmFWiKdjMKuxyColT3peud
ucrR/Fry0a/Y9v9jYQxZLTOIjPZSch575A6r5bsO053n+1ox0t9MiigWuFnVHqP5WeceXtuCJMPC
t0jakj7uwsjeG+iT04J9mdaTaC8TNZ0hG25nJ2GDmWePjmYVa6i1+iIWmjalHIw7i/loFZn9ndOz
vk8y645R7wYupPvAc3yMlineNCCxUqnNz9SkP3PmGlBweLpmv7VW8RA6gVYX/cHN/VuXj/dFqid3
kRExJMuRhNcWsRzLb2+UhTA6Njc/Gg/dqe/BQ1QznbPyH+2RgY6bvFZAXA+aBitYI553HeX9vQuB
+2xJEklKpDFg2GCYRaN9JOL2lKSsHxGltWvL5wmBgEj2aRrrtEVwMQUqi84rrK3XTM9iar+qrKQD
DD8yttL/MsT9v1/7f8FHQGn4H/zaq6otk5u2/5Xz7zK5L/+LdXv5s7//Ykn4OLcd3/Y8y9WRoflg
If7Dum3/myt0YaFh1F2wERa+zP9kSdj/Zrq2D5nfFijOnMUv+h/WbTATeDmxSfL3+TrmYuP/Yt02
yW3+r65LEyq54aHGNuAnLeby/2a1dc0pV6aD2FaMmvagF39h0tcPODBejJENdFhixRDNvG2cPjzU
eX5EFjk+DszHL3pob2HHd2uk7P4J8BlB63A+91FWB2wbnWDu9e8Ok2OQToIDAC4OYI15DyEvfWQt
jG7Ip23BxKRfMaP+soDl4NLtx1FZOB85zI6xKa9xqyjwPcKmnexb+mxw6AHXQ3UFDscwSMqvpkaK
nTDVOoACS9pseMKXYZA4WJNEVrJQiOLhlTqE5WmlijUVgghAFd4riBCnOWUQm3oqPNepYTLQoBJI
9eHJgVdOfG2SbhTanMrz+gNkJ/coJwnZse4PXErbkqPyxCR1uhZ+8quyZNqBe7TP0sDBrhkFZRch
YNeuH/FScd8eLOJFfRXfuDx+qyx6m+txeGPqQ7onpWCS/cmhJiwbuYNnLdwzsMErip5jmzS3wsN4
yMSVSUq617W+3Wk5XImskMW1YIVJ95KxIHgp9IOtgZvMqzLda5i/da+y7rNykVX7/c4bEhZRZhzR
xqF8NnMpeEuYUZo52qo2ebH4p1lL+c+Fz3YCMS+pF8YD2TaLPck/pDhG9y7q1oOFLlEbsAqbVQYI
HiunTudENiKiiXFi95uj/Rvpe2NshtkSeKYtfV3p5rgyoumBoQodAzHvXHKjs8GhmiHyYkKeLuIl
nfpgVXhtS3synkzh/M4V4oyi/Q5HwQitpG2el62q1xBFMmuCSoWra8vHCKV0RuiVO2rY123aQ7Zs
spfUeDSaYTwbiBrxW9KPDg5zplF/1pQTn6KoJrNhZt5RWrHaDEN1TGGub8A77ltVm1dLqD7o0OMr
XMxbOi0sH3XGAtA1AJaUXbglrzndC8XoRKuTCbcg6tnYZxKdsiGoahRMw0CqrU8Y72rwIZg2cTNf
YzbB67b7KxV67JL0vqCqEM6JXhmb1qvLc0qW97nqgO+VAxMBFp3evUFcH19spjeOhnCfHbIkaRj5
X3kTEZ1SmITTKQ4ZZLd9fU+O03i3JdTPOjgxxBG/bZtN3vfasWdUu9ZkAQmyxj2ALeWCl3RXN2Kv
h/CGqqi/xYtT3svMD4cxxYZ5iz+H9Cz+JHbcj1HQCIsiRGTXAg3IrMvsUCOpRVw5PlP5adtuNN/i
2tOp72IMx3XkEJSAuUco+4VuUg+Qr+P3iXWPOYKfHTxjfiOv+oZwmusym4dVNTifWDM5bdq7KcKM
02S/jDa7oIhzVkUF5tem+bJDGZ3UeF92+nxPcLdUttjU0Jp4bT2zI2mBidPShzaa0htRI8dZcxTj
/6YmSNF77RNxqNu6fqUHdYhrbZO1ltvVvm+j+ylCUYU7uPPG8lywAwq6wtUecCZ+SDEcSjecf2yS
hkDfFF9GiY4oLfdiSJpH3DvtpnHKV4KPq6MWLYHRYXuw8jIMwB+wGiqLT08k37SxmTc/1WDBo6mv
L6i61ujQ4dnJNtuQjY1EZShZ5eMmXM09nhaFj4yzm030TB56munMcVjnThp7uHzMSdxV3bHsRozN
jGicMIo2jWgfnDbOiE01flshXnvmdEjDs+roVN1xtqmS83chtebohAaWCmMitaVnZ9n/KUTMuDy1
JXp2ORPY1DEqqjGTdfPP2NyVGTz2Yto46INR4mevmYudreZTXo8eFvAMQ2uVX6rCJ/3RGy5pDSF+
IsNiVcjqJYYlLukrNn6YXmn9WaxMf6QUPLk20QjhXGKZHQAkZPtMej+WSpKAAvTdHNXeM5yn1Dce
64X1g6AvJL0jdvr5MvUMomLJ0yGTRyd8bOoRRWENbLkpexQkle1RNspnXSgUTMozznmkgdHVEzMw
xhESgQoiBABz0iJ9pa02q0Us5L/rDNUCpgZUt3BGlyg94lfYUzKw8Nz4I8RsuJrMiRSIvTNTapOH
w6dtGDec5QwqGo72UN8Kzgz6JqNde4VzR1QvlqlesMhOHqGAoSZsBJuTMdviqCzqbT4nR03XsULJ
fJ9byIsYmyAy5fEl70ZxGBtvxDxh4ZF06Vpp3NrJuzHfO5VWgxoVRQJCsuK7JSaByw6PPsl50RYn
MMrBmlQA8L9LzKNcRz0yCkjdCP1HWm8/bu6Hmo1PLt1VocaveFThsqNgl2mhz6GwOFmFdY8sARg7
Q0qNcOADuRa/MVQOpWc/wigw/OUtRxW0pKFQ5aqw1VtNsF3bzE8pSfDr3Cv+ms7/qVTyZdKGBZ4f
HeqybIOsC2/u3FxsD3hcgnpsgyiWAn+ZgGmsi/xavjFUOCjd7o45+FWUgV1eX2bnkhBXE3ic1YGZ
tcRB+KinUcusZ8WNlzT1w6A35tpIecAxWs8QZCQ6QeAsNvpPTheTB5jog46cATLVMOMnVXtkk0eF
NBzDlscrNeYdWsdN7u2hThdH04yCyZm+TVu+98SEYBXsp0MTar+6Fd+HSpzTpskgKJsUIeax0sil
h0eeBwZOhfO4SSUeTV8xlAlDDet91tNI+K/JPG1RqWEkITx7U+UpC3GWaxlcqu1AjiPn7kh+bgQH
nW3AOWUASq3Az4RUCkRd88o7ce39XF9no/Vd9oicDJG/gvav9wx90QsUNpnNU5XhCxO/ygfqDz4M
6UA57ZU+3gyEhQMt8Fp23V/e4FuRhv0k9eZIA1xviJ5jDugsUuvyfQzLe9TScMXYkSRO/Op56MGq
WJ+fmrIMyPh5L9qOwGejRzgRQj1gn4VoBRHpem4AeSmsSYB/shdSxTKasJisQES4eSv/WOSYS44z
8cl4K2i2Q+QXq8lps90gTayCaF68bpp2yJdXrJ38ABADb6vHodQVtnMYGYyj4t9KW7x1LIiPYy+w
WmEsEouxyjaR9E/prs3HgRVLLNd6W33qoBemWE+3jSHJa4/HraP/ohyHeT9NMxN7AVUFhXOtRHUa
56g+cQNKgBfdZ778bn/uv/2p1bYtPPq5+AgpyBS6mCZkAO6Q5M7mGIu/UZZMKiDRuOSaEMBK8KKq
XX0J4/tiXPDlxrF5R3Dcp5g9clnUZQjHn2zAxFFmDKg1cPmrUT1LvnZ2rX1BXX1s5YBNvXSevRi2
bm8YaFbshIWg3v2EQ/WTLpFXaH3ESrbNi9UUkAZng1JPbCWI5+49s+wERVB68Dz1Zov0KTyzlxz2
rdtetZmkEU/3dpq7NmKUEb4IHzxHJ+wIM6ulh3eOhDg2UNIo1+fVRjAemDhJLz0iJCGbFlGLZdqX
chysC1O/02Cn96lg500+pefEF7TjThBPxZcfud5mmCEBlelf3wVRiy5dY+Q4Q1aSFEi54RHDarDM
8Qv7Xtb+VVBwxyNQSGLOb76Og9vSZkQnzr1GUriTzRvFKZqEDGBracbs441PxMTW4s91u2bdxNFD
RF6fjaLDsLoHu02CWmDRG9pN3sxfY5ddG13DfOXcJaUzI5tWc2CDVgpb8eNhUqJS8r+w10NBto+o
XwSRVGQwO1n8mrXzg9bMl9h2STJPNLAK5kk3O8gpLgwnLKhXbE9Vxd0CNLhfYANOwUBUx+k9pfNL
XZiXDBN7RfG3qsudqGpiM9DOIcLgC+Wm9ckLbxE/XgwvPKW2t2bmWrjpGZclAljAc4myfTv64SH1
l/lnHT5U/vxJ9osZNOWtL70v1STPriV3dmETrmzDECFniQ+z0D85JR+mCpWerRUu7QK1UejYB73z
Pnu3TY46IrxUqFNOKh+pvja3k/S/7InxIgc39XsY2BM1jWrQ2RIVdkH6zLg/QTsKNmg1WHEf8Jv/
ulkRiVPiWMgIYkZ7IGtOAhqzR517fpOGxtFlzbSiWz5ouZME+C2+Rs/K1lJn3bBU3sqYbrmhmGEV
Mzlh2cnItCEoalgAvWnuJwYrgcFipJb8zYQmuut04gKNhHuKK2crm/5lLDIqL/bWjDgzhLwuUTXP
Cw6/JpTkZDmEeqbpNVqydVLXe1QDiyyBug8WBZ7nNTdFUI3FE/nPKxKbyBWTPAacE3esinlJVSnx
CaHiZRhwF4Yls+wYT1vPXhytTJoD8J9fs6y9j6fuSyg24vPgPldz3Jwi03+RE6ydLuobFiGVtqk1
XjhCPOIUi10bJmxgYBVtQ6zXaXOnWZO/MhBJMOe2nbvJ7XFNjG9z5sxP8CBWpKT6l0ndsVxMgBRO
uEdiA1EEcRkgTJx9K+xdNVPBiJZ9r4HHbzcUbJtGKXAEuXIIWBvAXfP935LR/OtoYF4qZoKHs4uc
NSbEsh7XOR5yPBpL8boEaOVkhTmzfEgMwoudSu5nYjriGomKjpSBsts4dSVZdYJwRra69l+FNanv
7jq1aHAFU06umaDGOrw1OPf5ySAWhRevxPObVh2ptaHFTBNxOKlG+1pHogytG7X+OonlC0tTirzM
QyKAAF3pSjuHpouaJ0W/WdpARVKX6ruRj3ZPPYo6APzmPhTRR0icAO4YF1Q8LjJoez9xOQFb14mx
JENvT44YVnm4W4YCS6kb6sdI4reR3CnwCty1pYuuk+806TLx/CUkFxB5Eh16GOsTTE8B0l936KHL
e2nnpH1IpoyeX79ruN76hnYL5k9am+TdeQSTK0r/rZwGHvTiTSScH7Y0UcYyi8wkWXUZW3f8e5ZR
/oVRx11N4JY9TJRqBZuWpKG3QzBWaNNfhT6lQbmzziug+FlYrUUdybVnpp9uKpZ7rr4ZuI1cVU17
H+aHjlaKgxdbCtorKBVM7OumtwKNvCTTNmPkqt0m7VZTyoMZQzhh9SPZ4rXV8+jgnRtMmpKqMHOC
4SooVN4cckW1P1Fsl+jEXepgWiF+ahavWd0uZmH+z4It4ZXTqadf4YrFO6VOoLuAb2n2uMpd/2ng
4DKzjoGN7rEAlBeXuweLWvhHPNCDgapn1ajqnf5wz3RerLuF1aPlEYHFMNKyjFZBsRciUvIdk1dF
CcGAqIOHsZqt8A4N2Q9goN08jBaGQdZwTsKWinJMAGcFoLGsxBLuWffZAcZJEINbbwb9G1GAWlX8
GWhqBd7O7Lsp2BjSFFMhy+mo0uLoDdobO/aOvd90cQ0O2dbPj7WtXocivGC+wAZg5mS1awKG4cOQ
mZRMxhQH5HrxhHs8YVNCJWHJd35mFgmJOVIITIyO8Qt5oVvBuCKCKhvSPc/+ttKwQId1Rriy+iLQ
crzUS31aMo2XsdwPJd7FRLcJmczKoHVjzI8jSq8YdVnTmdF1GL4dZ9Gyk6KIHGfYuhML4K5cCrv4
0w0VGRMewhBUklsTQsGqU38WyP5tTPG0Enq8S3XtOcpRyhIrl5nzYda6XTxid+ow+Wyg2x27eiar
xMjpgZqHWur6KbRdxlpescbBlazDsWzXfZhZx9zWjrMwPiv+yfXAm8y1xsdojMYWIKDcYlwnNM4h
UwjWir1U7HVwjlQXrYeoWqKxC4rS2Vyn3KgkWMT2xstxkqS95HLATV2p8s+bv/XBVJssb7PHyB82
lv3daM2461KaAAcIFFaeRAZuyuZ9CJ899tw0/8mHiOPHws9mBOVOckgRxZoKbW4yA3Tvmpq4Uncb
ypDamPcB9Vq6KVspV+GZQZLPqCWZkRhRbfITEeVE8RiZjcdwL9lIM7/1PmFGYS0PukYb6jGVDnrE
9quKNcaEgJ/V/6sx2TbTxZlJDD9lavhvtGAU38Why3MP14/gAmRUZca6DBDV1kGm5efMHtbsTcyV
PmivbG1IWTKsHWK2ciWm8+jHPw364Luy/+1HzMu1g2wIBOXKsgil4qu+SUb4FzlrRJ5BMreS6Cl1
rvkSsEHc2bSmGrEJiPXHmFCteLxFwGGajh4C9/NL3/KK5Yx0Orbyd33kFZdFfWtZiBv28OQNrb1r
/KNd4DzSOZfXhc6w0S61n3KQ4abPH2ffsyCcgKnT/JBILDIltCWQ0JzvvUZ2oIjKjyRyfxIwF8mc
a3QgAAoSjHXlOGdIW8A06Hl7ZfJL9zRifyipsiayNmhdHMG0BgBw32PU5gOaCqIIpD6SetKQVjXt
yRXbi9TZTS5DRaJGo5XrLSND/jFg3USBoJchw4HEEKFaxkthIEouXi5gJDYyes6n6N3j6QnaYvrs
GvHGc8sbUrjzul7gVZZi+IbCC/m6ser99r2nqHOZLq0j8jkzKjpV8jBWrEtT3fzQI2CCbPlB21HN
ifA1K0TAEhh+F6La+JEOFM9WT5/ZisAlCmAtqKuxaObXEL01fwcXLt6GVd1hnEgogMDQoHZ2bLQn
oCS5M/tbO+xoH2pmIUjiYxaxG0ParOXKtzKEQVNTUHopdmAZiQ9To/ignLbWwzB9yEYjaqi5Vv+Q
vlD1dt4dLU6N4I3n1O9QD0QIPAbIM8RdHdvK/xMa7bjXGT2mo/4wEvRJ+TxvU5LAgikWUZCO+bkn
ymAzmvb3mMZEL+t4JCfcXrbX4KnV7e8ke9ZN5NUGQe1or7x1TYDdOgQtuompQ6IIP9ryH9Z5Hv86
LLLMYg6dJL/5MoHBYfMTyjYMpPUGZiFBnkQJx4I7ABJBHTbGFlAAHhiT81H5BOXgySxqpMqkXOKL
BYJoxzMNsJ+6RI1uKyvjQm7Gk5/gcOw46+FDmO/uJJ46aKgRF99C08KajeATZczbZGsEPTsDei5R
Uj24J7sS31lnqrUIiYXtw/rUcJ+v/Kx7TtzxKZwY+BRWkQZDdNStgR5OFyhFPKRrnvzT0+aeaSSv
gTxZLLYN9xa1ROmpbyVdRtAY3iLieFihlF+Nzssj9iMLQvvqZzYyXIlJt2v9+3hInxBqugHdPuLL
7B5s0oMP2ou9Esy9auEb+jyMa1GA7MC+hZ+uC5raBtJXgknTh3YRxkCo87YJu4y1sfANI5OZcTeE
yLGh64HPaDAishdnNN8kuDM66XqrTQ7shORdPaKIcfed4z+YVT6veMD5/hga7CS+5TOn2ezyYdWl
htRfT85TJM/1jDDenSnhiyUoxW1fQR0/Rlr9k6TobV28slnL3qr28CHZdfKEWeBpZqfeRtlT6vK+
jbY2rK165w7Wb18hsM34ZmcV3ueClCNJRLRW0flbcvgRvrkhY1PgQJK3WLxpSscEZnU3h0Ci2aze
YHpwh7XDbcygFGhmdRiIelqNe5xWTJ2k+YvbZ2XWmrNO6XVWVpk89Fm6KSI/2XmZgaWzg6COvSCy
iOvyx/IjrXm1bqz/LaMDi4HpKn0gPRNRAmuENbQ3G+3brpb+DWnKDNwmewwbFTR29tFSO6HiYWQi
CjLXqJBZo7gbS3DklJ33QxZifT8R5rmKwvQ7BF+8omXjRFe/VaWYXNbdLcxZ8Fm86+SJR6vC6rdO
y5vWIhQAPGHdGQ2EtPBRp4rBXcaTSmoPKrewXw3J8FcsIYt+bLJEdOyzE7PpqV0uQlvEm9bh16Ip
ecZNf8yq5LMp5m3W11x7AqYgDnfO6fBjgo+ydhc0IioK7P3X3McqE8ecqhSUSCYE2p3c+/LyeW85
jClr7o2VzjQR6Rfj7clCkp6ywWptkr0iNkF6llXbaT5pOh80tfKjk4f3FONiPfj5eQaJb+TWWrnZ
yRnNlF4cvXzXmchsFfT6GpjpLH50NspMAcPFLxoeR8/otiRDwqpJLBhU7oNuccuZbUuw7mzvEHLM
FBYg37y5etL0FF94dPWEkwZY+T3mmyh8pBtdSAM3rPKl6vmAW7v4KwT/E9f8qpnShuv5xY74MPqa
D20axv2kDb+dv3wpCG4muE27IEm5dc49Hy06xM4gKRwDL1PdeM8k841V+P2/vj+iiAN6j8aN2Bk0
5U9eFCVrJ9hPrSteFGGHVGQKHb+xBSVZrhSwD9FmD6n/J0mYyiYE1WFs3osm+Zrq7IiV7KmP8o+K
8GyMnfybqkTRV5BdxkDCc1kkt1oFUrNGeuxT93Qx7zKpy/julyZZu1VpdO15fDCp5RxQGrDGFKAW
N1dPeWXeofa/tqmL2Zm3dsqRF/IUcoAtHxabUMia9Ydea++TYQkoO9AcTYfaLgcc0aNl70bdW88a
KI68OsUNYWOiXp5rD+eUHmuX0WvO+ux/JEDfVkjKDJJikqNyxd2Y27shR8+EEyjbQLXGXKdx+fjx
xi25/P16OjVIT4LafpobDXNlzXINOeHOUPrnWLUpJbFQKLt4GoxGwWLF9yCsj2ZkjSUXseTSwI1A
QaqZ14Z7Z4J3WyBHJ+UtNig23ecw7k5I9bH9dZCEM02/6QoGK0iZeBvmvM8jpxWTmae4zfYzoGPa
Oy6j0giP/87emW03yqTb9omoAQEEcHnUoNZ97xtG2s6k77uAp98T+a+df+Wo2vuc+3ORHkpJlmxZ
gohvrTVXr4fYY7iG93A2w7s1GRXIlOyIxLmrOsnkiguxtD9F4KHuthzhCeaJFX61n9n4OOAIvXxc
Ua2Bbzh0zDpt/uAhocoowBAFFY28ISUFVLabbbtHoNf8WS80Nmk0orJpsmeP9ooWCQy04FeZ8XlR
VulrI5TTgN56oK3ZbjZwDhNjUuTa4L235IiCqEwP3ptNX8o6pvCwnuctXABeyBFzFK0Rd1XvEqy5
LQuO8mEQPuWBurMi+aWnwUPc1bfY1HHlRMgbkNWBKQF+LchSxmTZ4c6wRU618IeEL0N/rfEJh424
SKj9oIluiTPxrh26gzPBMlMWzXChaz1LfcGeyDDdejr2+A5SAHOd4bPHMK+jO/gA/14UrANwQHq9
tCxXwBO6xNwlIw0fnXcCfuKLBnx0Yen7RksenQHx1Ki2otA+mVTs5yG5IeZy38Vps5nN+lxBDpqC
29ZjjS3k4CtWtxs7vgHZhU/Aik7z4F3F+LGohsZ77J7wWFHRp65bEpEUf79V5KPiSDs3aSFOnMO2
TW79pA8bm5ne0er6lrmwvKfIXrNGfetjqH6R9+zWrOpmZj96G4PInfgUR4truLin8kjb2ancGw1A
YTZ5/I3ZMxeiYsOYxfOug0OGpZrIau57+aDWU2sC1vHoWDSqjWUnDzPp4nXZMpKglfXdgHPTVTcG
mBr2C+ihWsfByIj6+igMs97JzCXG1b0N+vPI/p7sanUzN3wYKXj9YVbDHjjJxAua3apRyGOkM+6w
HMWnk5VaInp3Y2gwcg1xa+QfeDFYyPE25XOwwDsAf8ADIIYJV8jhIzMCrdg3LdseuC1rWbOettzk
Ad36tQkxfWVYSiDGxff4CM6aVp6ppuNA2U4hIlBOYQhn/eWYq0uyl3MsHyu8C2XUsVW21bAJvfG1
abDKUcbAwaH+UECNaXoGi+d4wTann3bb5WjxWQyZUJkBQiUR21I86S7dm16psyF3iaF1hl/DoF3H
9p6IXo5fAdCP1Rg4imf9hn5O6KOLvBkpYAvVsZoZmtWTRZOv/o4ZmdVYgSm/qEOLBoeS3Kv2o517
jqwjDSyMFsB6hUQxInXA3v2SJEzw8W6zoQ+5Oo3feK88xcT48atkha+zf7A8g2RLXRI2x7G4GXvW
6iIw/QnH84G9eKgNhp/mWDkd2nHNsr+ePJOPY+HyCdBqEmKQMIaQVuF8+BWPy3I3QLmqLRLpATam
AuCwD2WEUSBou8nhYGi2xUbSXspk13I2MWeQlHpPu1LP8RQbm0iPOWLTFXPxk/1/393/4rvDBvef
a1L+TxGW2b9Y7bj7t9NOWP/QXWHgeXFpb8JRxy1/Oe2Mf0jpUHfiCZs4++WWv5x2mvUP0xE22gD0
Wp0qJYPatb+sdprh/kO3xL983/9Db5PlLL0Bv3tSUMEsnedwXLx+aMym90chyFRYVj8lru/YCr/P
ZLVA79FGMg1FRpIT2SYW4yhZmRo3ZO8ZnDysrIQkK3M62TkDFXsZy3RTlJ/auc5PVd/Zh6ph3Lxc
dflCk3d+ctoZ9mVg0T6q4S5HGySo0HK8pz2zjU74yX6qUVsIV5bFqG0OOgCtcbVyWk8DEv8o8QBi
//jnl5wo+KYQlNDqblwdrWoRKOn2Zsz6fXkYm39eXY/IrB6H4A3T0OlYD/2E0XmiayrOPhNqsmAC
9vaRfelVGeu3tgYuYYxg4y+LcLkSWQ8T2gai6UAgINpDlSlKCJu9eUdCjPHqbEIy3AacZ9ftVTfg
ThjT/AbLNHM9hAGTXmlEHHMgK67ji5t0eOaBielcjTk92+C1rMz6EHH63IVpSQyhtDdlom7dSP8x
9vkNayab2PAVK5HnJgE+t5jXCEnlB1RonE9G+Z7a7I3DgHM38VlWbTI96zblV9lYvnuJOfpmf2Sq
nBUE2kuE0dDKrgd6BsKRuWmiv5oD3jiw7xsVnjvHuW+rulh9sEdlme0B5Y3Dew+WNAnZnkmVKK4p
X6axVamMNXkx76pJfhTuwHqcRrS1LmeCFDV7HdKACpsyVi08FsxFsaf1abFGDfrIObmDnkTiBLTN
SLDvmDgyv5qDDGRFVGwGo74LQlluaJuCcwDGUjK01GNKfdPZvI6i4kmT9RHLoglTIWb4DS7AiH8N
luFsQh0kLCTshI0ZVujZzZ+tVv8BLOhx1vIniBKvfRjSB09U1zPVlQRh603J7aCmWyETAtMZsyas
Kch+bXZDxPwmyNOfS10AO7MrWIJnJa1n3QF2OPJbSm8+T9BzNgzsK6SI4xC1+IZE8xMZ8syeXDtp
WXksGwQLDFnbMq0ZrZi2z6D2arAzTA2EzrMyFX7TEM+Atwhe3GUMS+yJhRTEXuI/Ye5ci6bP2RWx
Mw3jd8oUghVB5YSEpPsuAeLd0TVYgVGhRuGjltndVMxQZ0qAHLPnWKspg7w/emtAXdUuJJY6U70T
giXeasMuSYjCYvh6nRmFpxN3KMLXnkzoLgLkuBOlnR3TjF1UZB0qyFDoc+pp0F3inCGU4gBbRIPk
7w6oOkT850dUoIBJ4l6bxvkuSHQ2KS3QFMc6RRA5GKkAqeB3Yn3eYynU5XjNaBgMDLb4U1jzpZEA
nUjg3wUCpX2KtGOUEZS1YtcCixt+yCSbcdLFzM2n+sH0Hvso6X7FmfYcCJ35POa8kzR8FPLMj6SL
MtGwr8Qe4Nt6zzLcwiuJ0ao8hPoDuL2I3TnIlsl9t2P6PrxUbtwF8GQp+HFmtIT3a+TYQX+hPP1j
YiO4URpOh5iz9s5ScEJbmIqw3yP8lbx/0gYCqzIh6ERe9YKZNdsMZBX8XII2W352LFeMhCaWDNvR
W4bY+ogzKsHlIcTVlNXZtW4ED3YPp1u4N1DeHsBy8Q1uCMc1bZqbsYlTzH+AkCky2ROYe+tqqzuE
TvZV9QnBDtc8eg2zotmplV+Y4HexDYpXnJIbD/bhdrjQ0GAciyJx3+Ja26fFmD7hupspDQDVaDMI
BsC4cNn5ZMa8CLyRiZUxJN07Qjwhi9mvkcVxRKLImFq6gbePMDCp6DSUxq8YsySzK/XLo3uYV3y2
D1E01bezywelToZj199G0mcdKvbo/cba1ezgGm16ytzrbEq1a72bzGvtl0aZ8TVEzZheZBEY2lY5
lXPohghXZTboN23svk5ZmQCygRkfOnXzOM2YqOYsqH964tHG5P2ZT4JYYFhpd04REFC003vDoJfF
aRLOW1X4ODSOug+0U17mLUnT2dx2TBCXbBo95Xi/wfuJ84z28d5atoYEkRbHRujZM6UMPvQctM+a
AWA/ypGQ9FIb6FXtddCQKQGwIH90yXCVTqzl5kZBHlYwyR1LsapkYg0AtvVZ5x3m0izumrSDAGSK
G6odWmx+goaOvkseXPTS60yk155RN4RDLFI0nGSu1PJl6jknIlROWwODN1xTkD8j6NR0BM8jOp11
KsXYoEyhMkZjhWRQgs0mktJbDhbqqsNmaweILrbwe7AWhBC7Zl1x4gSRhfY0DD2NMYBf+9DuNiUl
SL6VG5w59fg9ozd9a03zm51mJzGp6Qdk74jpDat4IsJ/W2Tdfq9R/t5lZv1rIZere6yqDFMSUmD1
RKTlj5QArm07kal50waLO7VSIT4PJATCv71okw1CRkjl2mfUjjc9zw4o1/RjelI4nlRSbBkS+jCf
nr3UTU5Bhqt3FE3g92L+dA2NIG+AdtnazTtbkR165PMgnU+vBy3Icfen1U0945M+9Kto2LAHUryH
VcMrgzUG0S9n2IJlNkxuyWKq3WASqYXzXR0GXHCrzpmn+9DUJohxTDdHx2BibNdqZ8QlfzgD+P//
/GJJ/Y/KLZc0hycIbUmDl4pMhfHHSk+jWqiw3AHPEi48eyY9F3p3LQYQaFQs8QLoPXDEmViIDvUH
Z+UdstZjmGe3mpb/mFtqcXAmleS5cIhhapsE+mbdJRurx7hQYFxB36k3lgE7NgLOMEw+OYyN4Rjp
jRFnR3cs2c/XpCLcAge1UzAasJtPmnVOJhiWlc22cxXia0GCa7dmJh6GLrmfyrHa1PoPDjZ4Puvm
KV0krn6OH8xDTlj2ynNGrE3m9FmaYHihBV1TQ36rUk5SXa8+elJNcMdkvbjoHAzgY6ThIdNvHBF1
PonYKwAA19i1zEPDPk8XjS86kw2xpr763NTxotdPxA1irJggW3LLaf2+OWkdQihS0B2N9y/VwBoi
SMafE04feDoLZE1HXGC4k7Kns5Kx5uWNrgTYJrh44LnKpHor+1+62VNrobR6M6Tk1bx7t8hou2e+
aqjPwLa/7L7B91MZTwpH1LEV+X3S0yeRmp+ifC29zUQ8mQzgeDIzK74uZQtQsXen7RAUwmDOm9DF
Mha5H7Y0v8CsqHChBB1XLl/GXoxHRwsOePTrv274vk81o4MGRXa+PMJUVgZL574HVqNN3a7XoXDv
YLYAJElNjpykkw2GQTykLLNyP7Xlx+UJLj/U9w+x3JgJUVwlxc3ffo7vizKkCcVpQZIud/t+OnCV
xXrSGJBcHuX7OTqDQ1dNzOf7t/j90Jf70CypH3OtPJSXX/TyA31fxLm6rnUZfv8+l2eRmSHwBMGT
AwNSXZtB/dxRk7ovaTu5HkJVXl+u//5v2z1kGJkOl/9drr/c4/LfXFi3MbBLzrQ8zuWq33frvBwv
Uxgef18/hw5EAhoTThNFCMfREW+MPa213gGkgnperqOarqncuwo0SCWqx/+RDvHP1hg8n2aSFivs
FbnjHSB5u9W3BlQPGWBW6ej9mIZUHgJZGJyW1H7Ohq3uIWAOuX10+yZGTbP2w8AbmBVzWBn3WkcX
gxujYDUzda2pK17z0aJHJg113xsw1qUscmgizIGMoezHjEXRKXrjZFsoMR4B1h0r0L1tcCrv0RzW
laGyXTkwV8rC5gdzpn1SW+2m1QJrkyw1K0bJAxTWAcm3xOBGDgIOzdpKYxBQzUuWDE+2lWebXCvu
aNY8i7r/Ra0as8+XTmOAmlk3KWvprduGCodiNl9VnfWcET8uc3WL8phR5AXNdNSx2mQNkSVE0iKL
+tuW+q+YPQy+UgeQrOo/OopAccHvWB/cRqG409G9OWHacDYHl6pdS/sl83sMTwNkH5dVqVkCyjUM
tRVx/qAkE+1qDOYtbg5FBBtIamPvIngnKxPd4+wuFKAAJ0Os5W9OU5BAqYA9mR2HEKrYp1sN+TCx
AOTY1WscxcZpLo95z0SL0+irXRRXXYW7o8V/0RTjk+bEV32uNThYrVdC2CVFFfawgnjKhqxlkJiX
4XtZMw0yBEyjtCASLbQSkuxgfhizdy2GkA4FK8BKEwVb2/wA6nAzRHygPPR9xoabRFYfGJmQlAVu
P7Cdd5zoH3DLGg9x/RSINn9rE/VmWbCZHAw3WguhBXI9/T0L2Kt0FLoKfQ1+y7JmASffy7Aq3ghx
TOt6UbQbLKNQfwEJp6GrVtgiwmMFp2iTX3XzcpQMIMWrABzc0HR4TyYDcmVA7sSN+JhYEwbVkT+Z
l/+aRUe9D/G/xpi3wuyjfdcRtDE5apv0Q6lGlo8VO9FYrSivcJ4MK2d86nb7EZP3m8oc0O7aI4mr
Yi1BooCoVwbA7eln1SpMgYOpCLAkKLrU/W1s+wo5CuLPFNs3UmNEiwQuDwwpnpj+JSXT3KoYu3Vq
zBhT6viNUx0hAhXeT7ZBHnH0XudA3IQ6uuSM3Lcu6rTwURtwAfVIfjSLbro4TLaUW3Au0Z8WvFlP
RVPYmzRLKU6lOGRvTaN4Hwy3uHFjuSkK592BrFWTi2sFJjaxYHszDWn9pmCsQrVsy9oTyTKVRNCp
6LN9ER4sujRZeY7EelvsE8VY3NGwIfZhtS41Npm0o3+wTYJgG2Gy0wMLsHzTecTakUEjNid6vzgy
iy/AmPlWdZD5yGl1oBsZnlK5zZlTDV/UhbAkK2PUFlbhmFRi/Nt8SKsAI0qdVL+shtdm3NPNo66q
EWk41FxISuIslAWnMS8lswoUuNQbzgucYxtYhdpUbXDECVQcbWbg35cu/yWzbB40ItkIgsco1pxV
4ZqvWS3faOIuT4yb6FYa22PspAnRc0OVR7FMjTRi7Vj0ZhxpGMDKv26/XLzcdLnn5dLl7t/3vPz/
932+r7zc/vvuiEI80e/H+P72cPxoJtlvE60ujpcvPW1DsCvg0h2/L6ZAmv5+0+VehMrCGewv3/V9
r//h2iIfwbL8eYf/u+/92/NA1qIYqo3QDmhKcuMgP9IrzvN3guXL5f+4EHimy+3j5drLxd/3/779
z7v+fqj/fPfLLZen+/PR/u3///bsl0f/d9/++zrVOj7Q/tpPXLM4RssXpFdn3gbL7/e3i0YLeRMg
LdfONMQvEQm4Ug01bcbYHJUWtdAwudTXdnNsL1/sGNntcvFy5eVmdHVpbP/4Hhbi3PP3nS7fU12u
vFz8/cCXS3/e/LfH/Ntz/NsnvlzpTAOLN4swhwFy6J8/7uXSn1d+P7SaaZ/3fDUZh77IH3pm22uj
dLD4kHwClI4SA3VLsX2iETQjNFniCFXi3C/ODwrMzKtsyMy1p52yqHLQHa1o7cRUI3XJttFN9lWf
WcUwBmIqdKPc2UaN/tEptS0lUz5jZjuUOFPmh/17PhtPjmBpOTaRH2Ixg2RLc1ydm7vZgYQyJ0h4
LKF3WXiblll9ZBTwNrqN8iHQEKpJ50c3sXYS16s0Y1Qs/AGcLxdjSND9MlrRHsHqXkc0z1OKxt4A
8V93WFxkVASsY2idlqGtJs8mPROQd+hDDpvDMpA0gvIdwypNIODu9dphC0OCeYGIYxtCNA8bxQpd
Q1LWl2FLG5FzCsMOuzOZ2CIc78u+DsgA0ahRc4B16h16smJ/7vwaBvO1XGpJ2BQe4vGHKUW8nkIJ
MyxwaEGmT5IpMewoK9sHdTuyFQFTyyyXDGP2MhvFiYct4FdKCFdjeGfFNomc8T3j9L1B5+KXN5+p
TjSYkDblNqzgCMEUqzdu19/gd5582t3b1eiRxS05S3WO8bPU53PaaKdI6p9l63l+gJmeCkXS9FhJ
GNqR3j6bUQlxMZL2Vrc9CQeFva7VcZVN/2as09kSkJVPDLCFBKQdTivDu/QibS16x4KixynM1oeD
AdSNnwVjb2/QXmWXBrQzZmJYbg56qd92LJt20JRzdgct3buJGx9pAaDuBUZ/EzaAV9loCNezT8Ws
2yeYiKPQ5Y4V5TX3NXdOZrJPaRMKUSITk2oWAN/oA4L0IYIi6XNS4/q8JukuoeFhl29p8N0Zg6Rh
OUL67fNql/EyiqYUhA8YF+eDsTcWDHN1plnmnBcwYdMWPyGUuXrbhkxMAkVPNCNAmE05CcAEW56O
EwY2dGUwnmOUw3JyNXMqj9MXgB0Bk3F98lNSaysnax7TuHtSoCOPbRb4lBr1+GwUycrIXTsZyXX6
+DbaNIGOiaP3xBoJ+fQnLdFundxR50LXNm6lt1TYzNKP2+4O9xbneTbtq0pU5GGxtkM37kEt865P
giS/o04Sj4l+lX1RLBQjg4LUMjIKj8L8qyztn1UjzT0VITehtO+xR+GV5GwOZg2/ZpAzw7bS6DqT
gb0xCGPY9gR4SO92euTASHMahqi44EsPoKJ3IxwqABy6JccppVN5cnQUE85AebGJe21F7QwdBdNM
l/FY3oqpu+mDROwNDa9uoI83tT2xBL5y45monUyJp+mtvrwh3gZh7YxengCv5Lg/kmajkoI3G0vu
JWIKQLTHJ5d4pJQcVntbe9DAa3c9e94IqAO+s81QM6VhCSLI7bkfMsNtNQ7zw6DsgxUGcsWMydh4
JpDgLDrF5hvpbEWMAvdSgKcmH9hSzJhyCEwDiKGLlizCTVCTbTRm0NS2N69dXQ0rvXfhxoqZWFLG
URVTDs/aMc3HmxzwEYX7vpcmuc6OSM3KnAPKipEnBEqMqBrL13RWUikrX/PD6xtgrMuj5MFMPD/i
nQtn7wAeaRH3EMz1Ftdn6G2bSJdoDdYLIH7UPOsuD5IAQDuD4rTwqLTVyByyeBvOGX+orqYHKffg
2dg1qWrQmVuSSuGqqrrzOIamL0zI31mtkQSJcx+nXbZl0Y5uNAODMcmTt/ChmNeKacNJdUcwadpP
EtkfS45+SKPxbh6ktRpCrfATi7BGjyq4AjjDgXi2KPs86vqg79nJLkzYU0D91g5vIQfmIn7RIE4t
PX7NyriHoZXsWGMP2KrY15kEqNdKMnwLps45xg17Mxx1OLECmxKrPaexdzWF/a2bxQAm2TlWnabW
agLVxTCIBKSWPdCqhBnJ6up9MtFtFgZpDm8Pi0UBBWKjF+yETJuUqFcnH11FJj3M8cvnUXnDgpDq
1bS6DdKZP6Qbeg+6sN9a/bbHS+Cn9pjvZAeM2HqdZ+vB0OUhZhW5GXVozKKq81eHWKSOYdYes8dO
kBuXi/0krDW/gOq5MmQU73FCJlfAmOxwrPwyNa4GnT5JC8s+7p1SZcE27HROGnODS42MR29/mA6m
S+Kz2jojYdxN4mkOiVkGqg13OBaq3ZDyU9S8B4KlYFgqj5cLT7Uj6hTHph1tRqdNTrl0v4IYgwi5
Zpt2MqIGtdYeMK+mgDKzyu+tAp8DTcNWNob78EkPSwIRU0ioySt25LEbfFvuI1xouZcW6ZYwgz2k
e4hfdgnulhP4HiTTgHQonmObiaWiqy70OIcJDVFtLhARQ8O61+L8lGKi20RFUm+cKcZWbBEKX8rl
+85iVROZ97Ne2Qc4Y9eGTRK/z5txGwv9RmuMh7lVZ8OGX8jG/y3KmuQ8EzDXDHUUOiUTeT5Or8ML
4fd21eZt8MBg5QoZttoZY/ChC3EYLEBfQ4wXNrSAG4SKwzP+2nXr8UPbWnrXR9FNav+kKsGhuAIs
MwTglxIPJAuFQB6iqqZgmAF+kQefaS98s7LzfV8japbWzPpK4x1W08h7LqQhVvmBKVx9A2/5CH9S
kRqlepkBbH6ysoyWFwaqsRvZfh6brwN8SKzQZ7OXyRLb5xeDI1bC1cRHWgR+Kpozz+aeMo8q+ZFn
LCSbc46Fq5whUUvUHXaOZDnUzCdZe1+Sjz5A7vK2MemHov7RWtfGcpS1KYGc3Kcw5vzGwJD9v8LO
2tg1W4pxrvyhJMGiYV8mLOwj9A47xLeY0EAbrtMmNje9fBuRs89lWz/O6RBuNDv9ZJj5NiDmUN5Y
bMw6uNUrw0XQdsw1iDVClwWR7gUmR0+Jd0Qohj+NiXHbqzuVpPDv3HxJrkOObE0qVZL6K80yCF7I
tlY8sObt6L3qG6YEXSkPuY2cHGg+tSnPYRPRwxQH6gGS4b1Di2sBvHMVzio5lS34u6CJSNZU2U08
gAmgVRMf4NJ+NDvPTsCnx+5GSelz80TKHdVFG8PNSOtajyWO5Ep2Sq0SI1QVYaSyYLdphf7oZeR/
jNis962F5ESn19lwvgCRcFoZhoLGItWf6PsYAUs75LSF+2roXDBpCln1KZUtrEq9VTJq+6aebi3m
QszAGV9FmDHWDHBJoVLKtI4mh9x2zv49tfYkEAjQEy6W+rtrLzGTuaYDxPH7MKm2nKstcrjbGOfV
VlJ1RAntKgmT0Dd1Ay00iF907dqhq24fWRrtxaAdh4C9zjIkYVc+uTsdmul6LPhjZ+5Y0Qd4Z0kA
v1QZgY2Xhr0xl6TmgssoOuNB1wCKOzDkHTwQa6KGkL0xAuKGGt5LcymgdEkR4IrfpMc4ZzVBgRyB
kBYT6RguiVPPvKoj8MfUjLks4SOB9wE0RIjti0TRcKQGSCwJtFsOxzX4VXwEBVVINBQsPtEYnk/+
ztuv56+Fo9ob4VJAVpz92RtZzdbqa0xZ51A/w/7CkOTh0N62epbTBvoel8ODmWE/o4vlSHiHCmOh
+xL2imeaT25BGZitdiGbTl8KQo4elRWM7zdFCaSJnF6G9m9oPibJG046JUBJFgJFxVKDzcQqq+qT
RePvCnbbK47PW2VQ/uosB9ARU6GdiLuUFNMJ1NcDoatzMckz0jIcLKrW+hlvbFjPK4TTYoOjcpmE
Ok/wMH8FNLvHoZH4qSSSL0leriXlFYbGqVPHem8rIj5MTn7EffkDQIazmgxP30p+t7WHg7ex4hvC
AvfwiYZ175XZkVKHXJAkaXIK3bMQk4kJ75YF4q+qtZ5LB71JPEt7sLaA65eSGLkeTecliPIP6FYU
5FQPjTdTQFNRLuY6t73D/JqULgPJRWZ+I74eboQZ/yzn4dpsLdx7Mc1kQ9bvAFPP22y8DtX0VQvk
btvRXlNpPAd2+8JyvBCsGxV91/iIAELFKGgba8TgDsG6Mphxd2b4XHq4ApPQeZg9yyfLcad5Qvot
lqXGeEGUcBjoDeaGcfxVDJl3NfUKy2FnphvjnLAE4r2DzUVNxD41WDNkae5iWoMGKNS+5cDtCYPB
lwynj+PU3RVZ/9rPRFRcG2apm30pzwTcyBAPYilykOe9eEgEBcVDv3A1UYpJDKpiG0Qf37tpjS+O
7LZ1zZqgue0y4DXWkreqDXog6XbZJcNwo4eA3cfarI4utaupQ6JM3qU9hl+Cecz3bSxYpb5NXTIq
orh8935s6GeKRXLorZYtU5EPe2PCnpJqVPlIrARbb9gNAeGB0Zn2RnXAJwI3xxuPgZsd1EjTjAH9
eyvL8a7oRH/WPgyhjVf0V9lNOh9HL7S2ddt/sln9HGNT24nUIO9DkXMCbtgo5/DGTPQjrmuAz2CY
/Do7lFn/s1UN4AwtJwA99ApIA6eeKIlOykl8O/d0YDIj+eLCZjkh26euZ1iaR5BZXFLatKy0kUK2
A9WFNihdNC7cV0HXXiVLtlLYd1NOtkSz6A/W4SRNY0jJj06MWgw53FpmwiB57H7l9obDsvQUBpQw
Oi5nycQMoJ/EyJ6FU5xRHOxNznp4HdpEPbVgFdfWBLwTeI7FGWw1Sil2drcvdAQR0gQAqiPjsYPh
twMk/lZEkB4ce68N2hUp+C/sQR82xa10Ihb31MxziBuU70rf0JLSNxQIYAeII2dfj+xK4lG+Bflt
nqdDLOevKKp3LQTuTazp1KMhSJLgAFOsKox/Rrcwd8yA1hgH7ZTqpJqOHhbhPYl8Es5gHlf9ldCW
ITf0j20vbG3bAybyp856LeHTLaODX/ls7ivatDmgdgSRaLnFecLOugsW8zQrdhzfGKjNY1nFwN3A
T2KLn8/2HMFz67XNQLlSKrx6zbafgVBBRwSaxjgiM8VltqRWcQ91i8/PLN1zInta31oPeb/U0y25
DKoCmFcU7vwW6om5Vza9eAtCxhTD05wWt3QsvgvJugY7MfuAXwyCm/OUMquyKDkhRuphauYdK6YU
9EqFMhyzCC113P01XD8bOX9j67kDURVNqx3HYG9mj1aZnegCHMjLNt59qL+G5X2TkBqOGeKwbjO/
HBxcbO0ZJdYUyM358BnnbGImEd1xzGy3SuuvWQgQ5RPqvelNAilKf0nD6odK7/GnXcdT+TlTgrdK
BydlEa0/k3BNfZgXD00tBcLXgFkqHsrrEG+Si3tkO6QkjXi2MlAH61lV6Wsb0ACtJmaeM4HIeOpQ
/2PKXGtEbZzExig2RP9nMMzsYcqqu8vRwVjx8j4ygx/oPSmbPvHgtIdBOXcQbw8qh6E369cBW0eM
n+E9rg/ftXFFDPaM+yVPb5pC4igJaIvDP4F1sE45gwCUjobXuQMvZNJPvbFgitfhsnhP+AQWEtjV
YDpfTDO2SBTsCoV9dBptr8r5lsqhz0Tv90D5DxM++hWZxGNU5lD4xG5YjuJ2T84szxvfNIIbV9L2
SWTvEx2/Wk/lLyzasw9W7xxMfJpHxHs/yeqrFpBdCDiosqrnpo3xdjhXERtedwhe45qSBuwzbd2R
ZcWJttXdxmdvVCflHcy1FxGyyW6Y6Yyj1h/najOrYTsXYtcY9uNo4biw+piBqCj3eIaIq80jFAZD
o4lrftDpGGJ1jc2oFjnf+cuaJyLBHJXzWSv9ULWffTy9mEtJaN6xonMyQoKikDgAmUKVHRbVCd6+
GxpP5ezpx8sXRZnD9yXGd/oR4vGD4Zqlb4ZUqRCSNcZ9YrDwUBrh0pZ+zqojUMkQAHBmVB+jCGWf
cBObXOAvbHyXK3ltmLbKkVRakgtvH5Rgwm2UrX1JO7DLhwJHHGm4LT1DvMvCmpbZbFa4LmrnoR5m
SkAS7xqFkKScFhlH0NqIcrXc8a88mh4CTaPbvAOrcULR03DXJt6iq1xukihzy4/knprAiXalrfXQ
nQXSTrBIOTmRF2IffF9pG5uA5M+qiVL+rqXaE20o14R4KrpLJ7QSt9gXNRp00oTnGl4QvBe/HJDj
49hBSqqiPf5ee8jIi3dWwmKTDFI9inJbBZRkZSx2WSVIond1vNcY/uE2KZgJFTA89UbCz+6npxD0
2y00nnDqzt1ENUoQT9EenMmR5s5lCMdQlPp0jUZV/pikMyFmLCN7HbFZs9ptJE2XMzbN8ERVle+B
sTzWxAKPOIElQzUwCULv6S5D0i4VlL66YfajJZxBjbh6C4XiY2G4PR4Bm4yukTk1BjFsC2Vdrc0U
3Xwl24nKwk7y4dUTnMoZth2XbvBgeszc4TVOOM2ECeSyBqBCnEBvGCZdQfbChOAaT3NNp1XhoGga
r+5Yg9WER8ifYGcrcbw89uWLywH7r+e6/J8VRQOBHaDHSFa+vygqy5cwqBvGdtVR0e1+lN8KhgtJ
uCutL3Zk15frL/dvl/sLL453skKpFY46RbzzMO8a3rbYD4umhjOAtur/vnS5LjdseNvC2blWxWQj
JpnDgJOfpm6bY6Dpf126XGdX8AvjiuhQbMY7krgW7/ARX64yDyW+342XWD/aWL8nMUU+1pvHVe/Q
WDbHtbfWrZEmmf6jLiNKPqE8HwGdgKfs7GDngq5lRmdfD9VYXCnX49CYYQ1OWv0B2i451f8i6kya
G1XSKPqLiGAetpLQLFuWZ2+I8sQMSTIk8Ov74LfoRTvs6meXSwIy87v3nhvg28hqfqhDL4EneeqP
JbnwtNn2qvzUCdg6IzE6KU7MaLHTDo3YUKgT47v94AV8bpPpEWTYIkPEzEG8HyfGVmPXzkvs1Y8Q
0LRHin5LaV1VPzNjSV7MGZBtMDx2NLBbevWNg49vpmOejTA+W84e1ApuDN9EIoQRENNVDNb/MTer
UyIVfleuOojb78HsBpBF2p4dnHHfNP2ZkFTODYvoTOP3ygvklTz63ZAnnFzxn829c+vj9Cnpis3o
aRC7mAd3TBN2Blo8kkToVNTrMsS8tfpwzRzk3nY4KfAPxFWLJoxVlKwT+ozMZsW0zd55VfNr9Nad
v9CfDDiqVPdccoPi03SA4ZlO8bfqHdafqgpnQ77ReXA3UpNBqHIfjA1qf4C3ZHbZuTf0n3nvLWi4
bRS3+vHvAxFy42DZxq0t9PtkX8rFXRq5XzUV8OfJVD+58E3YMuZToiVfynIeK/wfcAhIMSXelVTz
94y8FgrLokKNc2pcvRnDcpLSPHgOONDWzexfkqxJWE78NeHBTYsDr9Oax84u7+eclJ9T4Np2WjLT
4Ga20o0ZUwO4tPzy3jGHR02Zl+V/s5U/S9t8mezfEt15L6pkBycR9aiwoBY0HLvNKWHfYnOg8ckY
j716aDWuWWUFgCfwfhU+lICoGwikEkDqc+fCi8UmDB8BD3E9TASjoITTmU0V4lR1p0Abg72YvHem
W5EUGJJlpV1bGhR27IzR3StYduU8qXyXEwpN+/R+0MfxAEWGEugkjqEa2SFInn5VeubZMqZzMFQ3
ekfXhTnvB8GcLW+bltAl68koDh63DrvBQvIXygKDu0nO8GgB8zpaVSWOf1/+92c47PTw7w/Tgjmm
0bg/cUNC0mwf9YgqePA8tBE1w6+tm3MYpPmxwlq0G/sFl1jummimldDL0rO+pyo9Pmg4G0h6ZOuk
i48we6+1FGTaEjbTTZn9myXd0Y3fvGQCLwqoNX/rF8bRlukjCdlbiVXYcdt1S3CAzEnylSS+t7Zj
SkY7ADUO85O80K+pl1wEzDRFWJxXb/gW+PjxmeorxJ2ZI312ib3g14FbvBns9NFjAR0y7RtfPr+c
Y7/SxLWBxUD57MAO2e1pXp3xkMz0CwMtzc9OMaXrnDj6ZvZtg8brkW1QzfYfN5V37u0Gg6vvpdzX
hA7SmjuDcsp1WXs6CYI52FTD9K4V3vCs0ZRYMkinnw8Va5oYtvx/2fK7EpZ8Y7JvLhafrsXL1nMG
W1c0nOMjphgyMR8Gj/qWMnCeGRz2SCgddbUDIKAkqiBpV8ExS+6xe6KX4BXdirpJdzyndrSf34Fd
Hg6TCcRKVvF20BnfIcAaPBx4agaEKdh9Om69sNpIJETdNbEz7aAs7eBgO76Y3nwggE2TTQWIrUKQ
PfcAltPZd4/ZlJ4cJvwae52DkR859OgHU1ANxexp3hQiGNaN1bjbyBgIxRsBIV/jZwIQcPQyn0Iy
dDo/dpBGqz5jZLIA53T4RI3kTKbrOJa6gBiMYCdBIRmEScf/EcJH+eyLUOUIhKU0MuAP1gI/pquJ
XE6iSv8hme2dtEB6WFrTHDLlfHaBeNZ8GzI3CklsOWtfHdirnROHIA3ops00iWcjZb+QJvr36OB1
YPnqHmVuXvHfHEfBmXDmpvehaGNz7t8GOok0dcQRsmarz51RwTzLD64nsF0zVJjnDZyCn8pRj9Ll
gd1EFi4R9V0O73EZ/ZBZfEmsiWG/oDizKr8jh6KQ0grCaC4/qJGY9YciDl7Aiyyd5/SPVv/MEkpE
rZjZ+KSd8vTHtbyjnhbrLpAMCKK7Sdbazpf0xCa0YiyZo9Yt9xBdz43NgKRCoQJnZ53TjvoMaCay
4edhCjCRPspWzzmRZ58QNu55UtTUtWiZd0EsWU3pcvTxPm0McHqs7bLEPUVBf5pd+5wNlBCNMmbq
0IIit0Ei+8m3HVufgAg3A+jtNTFUm97Mdtv0cND61HORxreiAQDdx9Nr63LHROoxIxhbS5cp07Bl
/sMRPnhAj6HtNFWPtdPdDzglLO4tcv3BS2CPVyqWtqyoZGKjB93NbxygiIanDJcABppeTYLf7Lio
qcGbyvgm0VUAhMWBeZb+B6SMBx5chcmvTa5kxWyK5J7JHlY6LaW/DwoVDVqN026GjnOtjDViR/ax
i+rQ7pudRc/WjBpOoqD6zNzi2W2Cs20mj0hDvKwX9qf3c0FliqIiEVGTotxV6VJNHcPhW9nQDq2K
kDtgTFx+7YkeSVDP1j9Qb0hlfdeFgx/wjYjaGq4BfiH2yg1H7lLggltSWA2IGkmp8wpxI9W3eR0c
AsOF5Gx01AcSDPboOvJdEIa2PaAQdFBVMhzAuUP4GDM+F6wDDtZ5bOfho0n5aXWdrpwyQRDL5KeX
6x4I1xiqpfYzWCCR6oIrirDRtfLzz3oXLT+xtzkJBB6IKRDvTuUuRg6FNlDfT8VM9SiaG4NuVAFA
Q/yrPlKVsZ7G/c42+zdKRL+qsXJDq5kWUBn30ihTwJySqVbhJccJinmRdc3OaQVbqZxQgUpuBJhZ
1wycF5P/JXIEYkWuAYsgRXw4LwGrk6pkjDXVLsZVikSxBW6BsqCmsqoJphehBS7Fi73fPOBgrffb
oBvuaaNl7mYZxwRxbAJlzN6N1mvNHj9sbLTQ3Yp9DQUVRimkG6uBJk9N/Coaxy9iBPcREefIe5y8
6rs3C8SMrnzr4CiiUJRAmwAlmgm5yZZoGtusa9CTsqfOMZX+TDqdqm5gxQTqzZ9kFnx3xlqua8km
J3ZGCOo5MBmSToO7j5m3gdLDq8l6Qsdq+57q8m15k2pJD65PK9oY2GE5OXU4++YZW1BkvDstb1ZG
tEczXjzb+FJItCol1MeBjJa/gliAX5ysUsPYMKrmaEQRmgGPFZmh/Xd59MoUEJCM3nzGlfMzm1+Z
Fv+ydv8D7pIFTJCNKbvnqj4nJTd3kQ9QAq6uibt1ylsNmZQMjhsf3dj81Z0HZ2FsSBl76+gazN4t
Q+PFE0PJRU1TQlABxMybvWZm9N1O95RSjitLYolgutOgUqFpMPfCxZKFYoj3hmlsO+qJfUGvX6v9
82iMWIkAcbZ3b2NV8/r5KyqgePRzLYl8fIOA/jGBRENTZ0QQnFtB6uiTfC6B/5dhOXDY6xb+ZoAR
h4MEG33AGMgcjMSCpmHniQir7SOjicNRp6eGnt+7zOFqKW1ULQJHpGGZRW+HjidR1QGqpIFzpTpr
PvvxsqvT9yB7XjRL2Kc80nck+3h7Gh48HnWReVLedyleMtQH+gF9/n7fwE8yG/QP+EOMWkGRwsY0
nIubwv0aC+2cWw4DyfsuYZXmeEO/ZmKLJ41E3Hpu2QOqbtqNKCWAeGARCz/epjJ5ykz9KHN553TD
A9GMnexdzg7GceQeiSVZncC34v2gyqdZsTxDWftljvCitOyXLc+PSCh9IBL3b9K8UJULa4ytmVtY
6CQ5ItCYCOwZPBnKiV8z8BeaWD6eoomiXfcjdZs3VcqPQbUwUyZeoJzm9VVieftMRg8NU74k836K
JMm2sDEXxNSHhbME2FD9PLYc34dgp6Gqb5n67BOXn46J4Taqu8RrXj0JUVlDwcoYn1JwdCxqvsPS
e/Z43+kwRluvlCchs1sni6M9xqFXI1ENMWtrL8StYSjHiM/gqEBXohpkCPv1ExTBji1eG2aNeW16
dk+k7Z5qzuON49lhGuXPSqv2RjF9cIsOe5JU06Q/yCpt2NcFX0GKXOYBgx3mu8LiNxZw5vewVbaL
m9tLMPtlW9cW95UvqcMTa9sGw9XZxGioeQ32xsJ1rQ0mKE4UfRk8/Frd/5JzRGSNFF7LWMisY9Ic
2fib9tlzkfN6UeB6P5XpJ7rDtSz6Y1xNb8QaQ6aMjI689HngQYeyrSi/dHmbiJwn1hlHyA+9Wpj7
T7BB2KpFvHRlvgsmH45VzFZibJ7NnNR200+7HkPgxpmLbxNxGp+A2FvEmu02eKPe+MOPy0/HMO7p
AzuUCSnnkaHQjC+9c5Pd8lIacnqc4rYN/Sg4jIIuD3sRIqb42Q5YPNmE0muwowOQe58TvoWJi4nb
C2p7i4cPO3ZcP8+KbixQaz+8c9uWSWeNY69Z+NAx2xXS59bgPQjXOoKsZISm1qIxtzregGjszhnz
Z/r+mse/u3CYudpNGGEr3XztMFzmfXtSwIg6x3hrgkK7l5gmG03xpHMf5iR5brPgohfof5LikpUT
1ScbSQ7fbAd6irBc01bAqmdEhskB4Sqr05RN8H7g1WF1G7FlETQHm0RyvPmQLYQlK1BQaZ27ecRm
0o7aO7XoWLOc7DzGuU5ozJsY+DfTEVf0dGwzv8ULafzOlRRrzk3mehaWOP19SKueqUjPFAsXUcKI
oELtNhEiutHHhV/79rqYTFKgjagofTHvsIBWu0616ckdjPQkhig9NSXoX5x/JAgXomtNwxi4ET79
m0CRvlqxkSYN5trOumshtjNkhCrWVYfCbPR9BMfn7HSOdopdPhsydiJGLA5sIoHJTOPBqnSeUwFs
4iMbToe7m6nJzDP5wAydqJOHl+VvStZxeyN/8eHvSzP20XxURPNAn/lYF13vSOCGNVpl1WZqschn
S4dGBtMKtx3Uf7X8mSkL1P+/T//+GzujniNz2NCxB1nrY7VcWH0Zaovz+e+DKImrrKLFCf73deqs
XR24Q7GgtGnuQYnpOES13hhONO+c0iRj+fj7tCuLG8szaUAHFz/eH8z7f1O4ONoP4LeuGZUTgW/6
F/aTcrQ3k+lZxNoGcQuoOdDGRAu9Lv5XeiVwzOWD6MYIcoHT7KJJvYhY0aii81JhKCMQbd9A3A/c
lIeqA3nFTcrmVvrV6e9L9pPnpC3MQ9sp7SS1eGPFfnYXSDAMszNlYZAFznk06NQzG3n2ZnUVXfc5
Ic2b0JGPZJeyx0QU28ZMyCa0U73FzZzitZDfZa+/6DamweAfLs4WqyLyEWCAnd7pwdFb3t1C156o
RliVSicWZn/3Vb9c5dN2libQO6vcYb3xPoJEmLQF+F+WP4LqDTyGUnZJjr/eNkOziQQBLYHaRsmv
GXMm8V6AKeu4BDnFw2tc6NGdA1ymzYBneHd+Y62bGCDuJCt72wveX3NcNLNCF0c1B+yF/j51HX8B
ZhRhr0fl/v//ibH8dx7+nhVlXIs7A8Bs0MWQIj/iqCRH1voGxhW173phXOoWD0PSS4uGKsauEcx9
6il4aFo1VDePi99Om/hAZ/YMrhJzmIhwslhYVigHuJbxLJmcMDlmFuZiVAy1htfAI9qzVW2Dc5+K
GPZP+VFaafJowoMgJf3mDL3aUxbyFcfM2iZo346P94NozHL0yFljW0oBR6HujOneKqAERBJEduRl
wTFme5mqiIMz9HYynvRV023owjdeexQfFAn5uZEhMUBBjlML53/2072VNnS/eP6Ft1wHqJ2uEyHw
4Ziwvs3RUZuAfe6RFKgX2LwokhfAw45I/glkuFJYdzjoKT1tr4WI2Dq60VnRFo5lqJd3NaxPfCCl
vRlMZmoGT3ABqfAyI4edvBqMeTO3wByns+TQfNBiqiZKVBTIuR5J0vjVo63zVU31m24iZMXd1BFt
0uY90jh0I0F+Ms6ku1P+Li5q6zHvsLCVbABWGCn31I7KB2qDLobeNFctGt9F9qrKpj6qxgkeiKR9
B+0Cv2MnUwsOmxh6xTDWD0bMLKDRZbzDu6kfHaYNustgthzhQDkagz6kWLnVg5zgntXeMy6++NgN
eI6Pe6kMTM4Lb7chk7GzzPR1TKuHfHQ/lpA2pUHL6WzE9l6YN7bk2hqEgrPVoeHulHCBXGEop5vF
KPPPnrP5ZnR1YovdkroXjrikGgT0iSkgEHdUwkhylGvm9MMqx9scOfQ8dIoKdJtvmsrSg1ZmlJt+
+vYSu3ntU30+tI1c4GLMxmK/e+asYp5MH6sJM7juOWCBBtfwNPnmh1zAF5gXuxv9ayBw7fmpXD7g
yzuYbh0xLBxrEC569oLf7EwD/Rtxm+Zi+Uo7IjVrm6KSlCXIIL1n5HOF3hLdAvdq4x8/jRqpdPhy
KURGDsX2jMl56lxthzTDo8aaPnNw9itRRu6uhW68VWJ8892IpDlXDT58sacPAHGgX0C1pS6+WroM
dGcny8T4tdv2LU5rvkNzwawzBDgzRQhHs+32GuTrlSuw3Cgu3KcSECYQEv/AofXoB9VK6Jb91WXW
14SMRM5gvGb13J7zfnpsipwuPk7suGndQ5GbL5xD6EmpTLWzg2x6IB/y2uQDUJGpdnj2uoywJlhz
jiKIYeh+dqMcLPwjFLBWvgUl2dTc5ZTotdZTNGsPdYNSHE+wxCKB6BN19llPsALQU6k/oSd+m1h9
uU7IUtKQN6SxetfT5Ew8rr2M6ZGKNovBpybB0AYE2pzoIdKM+dQCwo/m4anzx+ltboOLEiVVyuDt
xtmvwsCFvwAPtb0aLmcGR9p2qMEzXgGo1l8AloUzzHOS7TO7UwMrGecPpjQzTj+2jekdZoAVlTvW
uagXC1GSHHs53HBx/fRtJs+1TzpOo85vpdPcQkB28Mss9CuodsKmyLc2Ju0xreb7CPwXhP/kxtna
gJ9jkzLVSZ6zltarfvRTmr3wB8GT9s56yy0B6bVbNzXXuRrcL2dy8wtVoe/WOOXrgsjx1W8Hjk0d
qXQZfWjCzK9zjJkSADoUeZ0RQQLZ124YZmrTkpsvsXniNUBfr4fzlFn3ElAj7X16swtEsEelz19M
1/vIJAflMXUvCu2S35nCK22w832Vfmdg9K8DRXpRFYcOdsRtEr9mtYR81KWIN0WZPzVztnRhM6Hw
vOGu4e3Zcz7UdygdM6s/6Y7cOcx+Hb1UrssaG2P8tTvhvtY9Ijk9Y/Uajyyhhz4fb3YaU4vMaHuj
YQZb2ZH2OvVMqPAzo45ZHmPYIiWijE2fui5Il72NLU305xEzV1X20Ra0E6FZjlT3Qe2ey4T4pmZ6
Jhmr0Tz7kix/5xNd8RPy8p0T2ytBow8pVAQdB+D5qmv5pxMygIpTfKeOp59Mh/5WqfpvEGDpnezG
9M5hIJIoCO9NPN3hcHS3HkfLLWORY8ltjr3c8pgGjEggACrwglNpQLduUuqXvNbiY+zEQK2Nutzn
jgbxAtDFoHX+2cWyCApPlaHQy3NLPobxtZXuO5FRObhM7oCzVus8Y2tMg31opE4ftoMyrqraaUYl
N38f5GTe63qdbGGyJ6oGp8PD1//qRW+8unHFQckHK+L0X202HYsZqbBruyScqgvpCGj/Ru9+D259
iWS2IR5Rnv/eX1MPxIag/op9gM28VjHn8iB2TUzMN1zk3ErOC6aeZxm/O56fhCWZjnWZaa8QzrVd
1Ka7tLZwnceCPoiIojdsbPRG5oFFA2T02bRPMZCaPaZj/lHwfDaNYf/qzHGOltkUG0y41vQhRmtL
0O/SDk5yNpupDctecBvq1b6fwZdJwPs5DWnsG0WwaRyEV7zAGg6+am/nJlQtgYAiGQYoy/Qeib88
JhU1Rrj96ab2sowHL9mN3hxeKwPQocewnHyIraARbf6WETuwWfdsTYMfXJEyHi1xwwCFu1DmzlHv
8W5CnjND1ejG1kmEtavTDmqow4RJK5S7neGVwuZRT3lEWFxaynkLsuKh9DJnm6nKCuumbvapRBml
kTvPHPcfGmYfytTfuJAohGVqMN+73UQMd+PVqdzrmFSroHo0C0Iofea6Tz13LjN8nKWlMYU0BhBC
6DHQjda809gRIOEa9wHktKOW05mzvH1m1sIh6Ce0QE62vbtKIZb8Qy16hHM9xfM/G6UlbIKs29v8
gxigJ7c86qaVjdKwIc1tHW0QbmvuwPaYVzR4OzwMet9tT1AwP1SePgyd38JzkOWZXnXQmgxnSbRo
+EJbO145iKxbK3qFCD+STOOEmU3BVZ+iA+o1DFasBHs7AuaZK0PuKeGqCZfjZQV0QuyFQJIXsRA3
+fKjFH780feOKILtrvXNU9f7ArtpeZvVmJHtweYRKRvHt6ReWhInzzrKuCnqwKyWRWvyqAw6mE7s
A8L8KYvN0mhAkUtkIgeaKzOYaMhwGbx7HSNtrw0AE2XikDBXY3et7w2GrbTH9iZXTY7BCTDUxgZj
DS21Gw9o1tpDbkPq0UBRtMZnLXTxa5riPY+aVwzf2qNq7KcEo9iPpcptaXeUWDLOv9gq/6L60H3J
dYL79Cj2d0UGLNbhRVuRHzd2BjOdW+LPbNbbOv12i4e4yfufYSa5TyPqitFGcNNa9iuqkf5Jzyja
kIyo1nz3LzctFbxWBhCi8oiXj2TF5zpLDnmVXUmLba3e865W57+7DJmIVzoW3JE4vzrowlkxQbRn
93RiC+FcQEqpTYkbgN2xsq+We81YlN5VU+UozUwo2b0iSAQ2Tlt2j4MRCBRZTLXZwt7kxd8OFDRd
2QXaVwfRFx2pNbhezB8X8W/TDRgvODlTxrIQcU1jpiUveZ0H0GG17IJ925XfJRNy+BLavGmsvyq/
MqDHoR7ZRPVwKVTkvOkG600cUHWvefV0kr74pULJCWsPnJqP+ocWZV4Tn1p5sl3bFn56+LfqijEP
Nd/4dbOOp49/ZEjxjpMnJy2e4mLptCMbeIgBZvVaxnhzBNEyIKelHlaTusqp8o6GlXhbxMmlvwE2
KpEk0Mg8kN1av/dbJ93OChrFAAtxg42SnVLFo03UPzPY200NHSvlgTt043CcdRI5VOnc06ZuhiJm
sUjmjG5NfzjLgNhVRWgUCoi1Aez7ZAqIf7jlmObkmHQYG+B4dbD+miOFakwLCLQOW8ZmhF+rFOed
jS2LtgyDBlTrzJHKf4mCj7znUMHeNjng1GdMxrXStl2GKsoyAcA63YHXqS7JzVdIdcR05KEOnlun
jA5MEdRGn2vjFiVOepoWaz9Q3PrS/SsVAIwoC9aOQ2EscQmAQY56ooWKjadWy+daJCdfrz1ssHiG
NX8Egl0Z1RUCMYFR7POsSnawc3PlXaN6vtcmJLQaN0km++IxnQYf9TO5pYHsLqCLnquRIvnY7G9o
VxBrI6wyca7NO1Jgr36uVVdemXXsLajIqRtWnlfwpYk8gZxw6FvHDUf/gAe8JqcniH11WIsi0nnL
K0o9mOvcGbFB0ZSosrNvoEN1Lh0zeevaj66iAAyn8C4zyDMIJxiB/0YuIPqcKoja1Q4mc8rVMMJX
U238PmlTROR6PFFUMV4rfkJO6BOjUWIc4lo7zKD5w0CY7Xvj3CJYRA8QbUkJjfLbU1V8aisOZwwH
koZ1WZgm7gRfir1RAYIuQBVbPd3ZeRadojRhgpOxca5KbIcttr813DfoNX1JY7Op/4Ia1295pxAl
yNLZmn8uaxi/LrlfGBL0Eo31be6bn6zjiiDDUf5UImZGKRJcrZPFxc5wpKTDOoSchXGdrOMW++9R
t8x6Z+oSqae+E7SQ3Wz4TKGZjfuM4STkzce6RleLPZmeqxwTgWOIm28uHvOuJOyPUk88GVWrze8q
y/jtm5kWNmsYNggfJEwq7iMx4ucaklE/OJn+Q1ywv4yBelA4z6JWULdSTvvMi2F+BizDwhu9vY4Z
eOVKQz50Pn7k2mgqCN2zWDcmB0ilE67H1WSjh7VsN7Ny3mjwuTjpHvUsSm8QwB6FbvuhnePEnAdw
MPmoUbYW7drOhjxWsaeNkB0VGQmoQIL0OIa3zdS7xZqTXcQ3Ma8vaWrhEbGqyP7cIzOQOcWcjuc5
PdWsqQdXPOSNMHbcHrgr6oY7ZW5/CoZyG9syujDKz0Oc2ts6zfOwMe1LnTmAimLKnl00swYvIb7U
daIrUuo8aOuu3ls5r5VFzoVkFoiV3vwKxlHglJxfLK3AcB4wJew1HAGkGqhVVDZFSQMHxjwxIf9V
H0XdcstF2sGty6tetg5zK28njEMHd8lSngDHjPW4ns99OdsPQyu3U55w9qeRBTZfco6d6LEbzeYQ
9MXdmEMxVTPB/7rzE8q6lsQDCfNVPzULdDymrUOkEL96bF5szNa1n/xGUR/j8UW4uXNd29gIjUpR
yjDPTA7MkN44lz7H8SiGXmydCgVscn0q0SzLXxciJ4FGBQwzeYO52EjbmvzgNNOEwbhXikYjQQ61
lIymGoz9HABKtgnHcTnHsWyrNirOUNb0sMMBafStQZbQ+mhGrT5RbTAzRLH9g21U/2ynHi5ks/tL
LmprjcxFpk23h3OKBedMbfydNcpp//dVUO8qjG+nyOPADzOOlBMDrRbFuscDPHbtQc2Zz7tFJj1o
o2nb5Y1cvjUKPSqbVzHoQLrtbCasAfB8Bbr1XPrp1QRAtbX9GfkdHOodhRTxJoknuQf7dp+Y/msa
+MWlN4M74kri7IJTY6Zk2KHp2py+muJiJv8UN8tDp+xH/Dr39N08A1zL7mrwZVGXLROTF+oxcnrT
tOSqVWPomkV+Fkn7OBfF+DAsq2menPLpL1KYgURzOd+OUxC2VWDf7EGdfImXm37LQ1OBFoiQlPeA
cTmIJGlotSyZOSksrZPkUlTzUWsU3LjSow6U4AJPvyA/55lHXr0xDlkuhu1sUEXk6QWUe5/qaAuP
T99p4QQVPDQN90vqzL7JcGVbiwV6TW9UuS0sPJ6BO1kndzIuuT76J6s/U8YEBwwrTUKRfWUkOiY0
l0N5kZAHHFpOoTndNNTM/qB/ggyuW+pxhrQlbWmhekYOvVY14VEJdg6lUnSCqRbn/6EBTSEEge+U
no+HRENg5t28BIPYku0HCSpvRaF2OaWiBNrC0qrEjkIFWis83EKdAcWvL6ZzqaHUCeWK7eiIW9fQ
dGa60N57HsX4QPVDGjB6SyF/Tl02b2Ct37x6DpOB6J+TRZ/JrLd3luyhHBSUcw+cx7KUyhCrfouZ
VvD3ppRUWpmCuWqSSwVnlTqm2sLvb6kqYoWtIF1edbvWL5qHLDLrcGWRehwgfLRxbCFBLeVsajpx
Sm842Nj4mwZU3QI5Mywq74zurO9odCYGXo3kqPApPxQ6ic8xUqhJoMUgJiImAyoDr/wvaYydVXbN
yXLZgOVUNm/sgI1Q7VsgsUjLhR2a6Kq2OnFi5H4HF0DfGRpRXBrYY6o5iNwX6WLC5oByqidwrEPj
HKXCuefO0EGnNMOA5JKcl/1BAsU6N+kwnWd2f2hbiwBv4l42S3c9Sb/csrjZb9ktlX0VajYHrbIL
bACo7CvricNswrQIuxSKQcWrfpyYhOS1yhdvPudovKTsrcgCtnSuP7QQJumTlMaGE/GzyLViDUEr
2KbZ8+h37X1ryJVwYhDBQ49wDr2b4SgDD5k/Vw0uQrcjd453eiNHGlfZXrbh7HiKpHCl7+apeOkj
+ws8HlosCR3fQF4pHWRrvSzPVcfTLpGGdegxIOMcSouHXpcvs9G9FxaHHtQRn4bCMXMPVPpF74Gi
rNTLZHoXUG8eiNi4N3GCYbpz7A+3JGfs1fwf4FNKZKDJWgDT9wlCxL2Nq99PPflg+hFEz7JJw8qe
OhYbo5tP3vKBXsrs4Jg+oe/2nSa6aO/PuX4Hw3K+8xCozCGOdikuKbGiW4CM9DzzIE+15OyW5fNA
fg+kaJ2ercAqToPzgKoIpnf5gB5i//cZmmiMf2FhVSjd6zcuO0ZcUBHcA7/f+x5rXjLgDy5dvMpJ
4/X7tGgegpIGaq8Tv3pMV0LNiBWgBSDYxNHITLaQUCInHy8EmzeotvWTLpBQ6uK3DOYJsq70ScOU
XGbsH7mBGoBbcFjxQ2k13TDsU0c5HoK8Na6mBxFv+VFRuWXsW5xY9z/ctPmSUxptG2mwJY0iP3TW
jqlpl6H3UtihlFpwWt8MkdbSvwqaJW/9eOcY8yuIlPhcztVdybhxP7eEMYzlg4f1eYPyVK/bxMlO
fx8oKflWTayjbUTqiEA/7yWvUOwP45Ff41BN8ya22dQlJa6BXLyKNAL3qKU7oE72VoypB9YEHUzR
dlmVMRZYecune59OCnr6mDFFLQiLuCeXhsn5VKTkzwy33bl9/Znp2QeuEGYfDPOG1Bk3Yx2pla/8
zewy+UzRsJKqoUJ7dFDFnU3RWXKrzQBeYEdnKdnNhkYITv54/ZdNnGvb/xKQm6ooXoSyg43u49a0
FcF06t8JLZLZHTuH+R2PH0j6FgHITqlm69ghVdRfWSuJL9W7JiYv6vTlC8N3XCP0WTERw+4mAxxU
+oxRhwrZwgODAT5wLeKdGMGkcLbYm4aH5Bi7xzZhky9yXp1a/yoiTmeZom/H6zhP9mcvwQQqyMHM
yJ+JjkMyGr0PSSEd8RuNnOm7luvlrqcdtrF8yTMEU1tqBTXXv0kr8XBpIwtScPFiW5L72lTvjU86
Vtjku7GpsImlN5In8if9bxwWC+YI/E0qtt8bvOMrPG/UCQbGo8QjA8XVO3b0tnAVOSG/3s7J/Z+0
lQigbvMRDZh3eQ7AlRYnLD4iLOwvJ06fi8wfQ+9QuwzNy4E3JHGfbEXNcfk/9s5juXUszdbvUuNG
BYCNDTOoQZMEnSgaOUqaICQdCd57vM19lvti94Mqo0/mqeys6DvujAwlU4YGZpv/X+tbBnAmT5os
PrxtThqs5xi4lIvgQbHUB+pOWKRr6Bk+SpS2tO4U+JzM4h7engGQ9WlCZMR2BezJrP+UbkBNA4nS
MZvNRY1VwZooSQipelaYDHFhAjDIaG02MRkNXSXYhyGGMoBRyxJhvu1J9EowMjybvmPq9zdNcI7B
q7bOdXQwMPnYiBetyapzUO4iaOh3Bvva5WRgY/GnGGyQ9eRMCmCI8Am5+rQwRuMMyOyMhWQD7ObZ
GbObOkYaSyD9Y1lYryDpl2Wj2EvbolEtbPZlpJOzqlgoNe7dKMToDIKENh2OY5TVb5rSMgxM/aqP
SzLGOQBtqF18tULJA7xqsFUUhyRGRfoPDGOoAUNIQHQiDoxPpyShmc8eeEkccrU0jWZDIudjlbLK
zAiWCw3seYIZfga4+9WmHIuLlAgr8rTYKS1KKngEiwlmMMifBmYYlWe9RmHPOuchM7cQN94GbcCv
01CptsuXNtdQFSGCF23vuXmFXk3Vk4dG8a5mUlx1L3ypsujOU7HpY8ujK+mDAmjoqEaSTBxgFOxL
AB0oz32if81qFC35sJJGXfe9tSwi/3YEOLltkKSLwQA4W/tuXpu3uhnn2yhX90PvfySxeKtTzEGx
Hx2UJjpmvXmPIRZFStpfEc1saRg/df54H8OnJXaLhDzWU1ZhsaUq4XrYwaM9ABPpK4x++tw7NaEK
RS9DY0erusafPLDtrDLy14fZWcdm+1o3lg+AQduXsf2Y5iChVPwi2lQvWe1YywDB+3qYyhe653dV
PmzimPi5zEaU51uSsAAWssYsT3cwXdQAkWhgozEtv6oifxudfmOW7AhGTb1aVFjQlqmEOUGV8rY+
w2ISoB0JNH/ZTLCRUsg8hvNlNREFPA0UfzuggxpoE4RRfRBlsJYSVI1v2Gdsbv5SS2FiN3BTvKAi
TLCOH+OqtpckTidg3evDKNnlOEIn0yg6ZZF+G4Q07uNQ39oR+LPcR1yHRMNwHR8/SYjRCDFh8dqY
w7as9WGVE/WXAoRz8pC+CwUy17vzzWbcpgVR9LCd2PmjJHTKkRMBSwk7nqSibsUgG6yqrzaKRO9A
/JvpNjJ/swJJJW1J+kBhWfQtIjhXk2TzZ13sFFFp0mJ9TgGZsKNkdybJ0C1Q/vk6o6gyfvYDMSFm
u4aERxS8U6cbu0yJ+0N219k0rSkSsC513CGPrAuWXHcg4xi8VJwcDG/G0k35Q50wSwzBZz0qw96o
mfjVAG8gvlqs9BwM3yGNW0tOvldhW+kYm4khIE2tc4s0vdeFXV5qNaQWUjWuHdA0V7K3Rp7VXOmv
GhcPGcbhDrvhZwt7LuqpVLSE4sn4syu5E0owsMLPGYHRsdQ0hYF+loy4m1ory4VamqgmRXsjfP0h
0Zw7aGGcEEqDoNPkwVNre60VY7LiwAwwhtUh3333KzVNe4pqUr0aetg0DHQN5KjZaKRteNonUHe6
0Pk4t4QXlF4nm+14/NCraKf7yn4s5NkujBfKdcRMTRxLX2f1PxFUoI3xabCwJI8K/vhJgzkdUUhk
21pPXPFxhpBHZYjVjCMS5rIdhgUzxUdccp6olx3jLCb5sM0icMZuZ7Lgoh7xqDos8KPUe8rJ9kBY
WV1sT7/DOYO424THIvsT7ciXuEpGOPGgwUr/R+dTcLRHLtYGT0LZfk7OoiohMim1OrmSLijBEsVS
DVBYF136jhSJm2LQLhEhLnlX7PwJhxPlMmNfz1++H00ofnB0Ki+RYUnXmh2N0Wy3ZM1b7fMyRsj2
/RAQIA9//uj7kf3tgvz+wipsKGZdRwQH1JthoN+Psl777dH393753z/7lZ/f+/5lNBbZ/uef/fI9
0n9g6ExEfMvJw9Mwi9d+fgl9/ff/+/2D7+/Ff/zBz98j9Xp2DM9Pk34//Pmjv37aX17+lz/7Hz7t
99v73d/8fOORJYPf3t/PV/znN395yZ9/8/PD/re/8s9n+P7F//Z3fvn8P5/1+wd2KGs3Ceof2NM+
BwJA3VGGLoF02rZKSS9sU/jvpIAsI1Fd7aTK1+04koqqm/pqVN3vS+z7i6yAE0xzwX9Mf1ATG7ZN
Wm+JXSO/OHnj9sqxZ4Ja0WNn2Hst3uNSK91yEE/ErTX7rA7Eum+VO4gcn4U9Bes6Z5HUTlSNBvrh
y7BGhuhUGYOfA8ePZMj9zy9h0vXLyQ4wHKjxpkCzta0pz7DazRHeQj5pnWSTiGRtq9BbwB96LLGs
Y6XH98ogxrXsK+aaNDM3bVUZm+R5MCxjKwN1FXR6skG7f9uFBPf1fXxxcKOD4EBlZ8w2djVLs22Y
AgoYtGemgHSdRQqSz9oHYPk91plzMRUESJXS0MCIuTewHu2oA7Fxxc2uzF9k4LU0Kc2UCq3XIK27
+EogALmhzyPZbr4ZJyl/u0HhNFFzURV8SxVwKZYKeB+n2QqJsoOQrO+HQoNiIHFB223zHhYeFmFL
RTUYOExDkd6RZYTNcSStiHb+E+1gip0xsgtwLE7BFssmjQ6spA9UG5jL8BKKBolTHK29TBJiSvWq
0NygVJ4mjCFLivXntoW91RS4I7poA9eGs9emM5WJpSxwFqbE7pBqPUmG85WiE76iTNFbibJm3oUc
QvZyrqbEENFv+7ZtN13SkDIud6Rwbz2ijRZNOBmH/sYsQiwhjs/+KL3pAa7u43npZ4FcWaECpm2i
sT9jDs5SpKqAwmifBsNDk+ZoBxW9XxJJcau9eJ3/JvEhI8+3Pyw/WSZGUUP/5AouPGmvCj1IUVp2
Jy7GbmWAy42rXh4MrX3yh9nkSZ16Z4vha8BNxcH5shEp00aM9p6M2DwowXvSGY/aEL1S8n3Fx8Km
m05D3DcU46GJLka1ZMSFO0ODIVz6DYqhWtPOxGizhwi3hdrdmdp4nczhR6Dm1wisZ9Qxuc7LEhCh
TyWUbp2Y4NSwEXVm3TVOo0MUZ8d8Kh+ouwtSNrNbv+1WqK6iVarT3VcjEkIVNMUAZICMULiKdvVN
kvmBa+JWXWZk9ETS8ZdhRnpqD5yrs9kas4O7sbI1qq4RPMBAb0r29r6PY/ZY/pi7wnaOHqDMRZmz
9Yr0q6l4ySqmA7lUxICGu7uwscCqohc7NdYfe4U4XqXOzhJfZBlYnx7Fx7hIxkWBP8oN+57MV+iw
yC3Bt6TyviLPYVPojCq94iZmeql61q5di9eJFvwWtxtuTq9xlUq8KcD1qLjdmVF10vouuI8+CdK5
6kqEG7Cr720D1KkXo6XBtBazBOjsRzmGRLW2zmcuoFyVj4h59rGqXXOd9S+ukzdwrCQglN1LpHJ7
mwg+wT0gSncwAxIDgxgf8pcFIokq0zFi2TL3h0zXBFuxVG3/aWx01a3VYFNLlLEgiUxWj8FaJ1IZ
8ypv2PeMPYWcQ9zkPwSrjYAKrzRWOmsRPDP7RpVUKVsGZ4yvG1lwxrGpTtDmyZFNd3kXAnDzz2bc
AJoZb/ziI2UAIn1uLG5oru3TAZW7Hw5HM6Qkb7OmcqljrIxqCCiSDyEFE0HyApiwcbqNClbUFqii
ghR2on3zZYILBCpK/DJySpYJcgtbU49a4RyKKl3nZJ2MDjsUbgp/oys1ms/4VJujuWSPc3RkpgBR
6MhqR3RHh6an7dK9q7aR7LTOusZjcAkCUsfDEwWYRT1btKAg9yT8aEEGXGfY5a2x80L9EnmBYOFg
n5KMtIGgIiu5Lk6stvYO/m222tljOQ6vAxxcdN3GPkaED1mLyEItvPoKec0NBWC1ro9NFbm52nxU
AZ2ThguEVR8g6VpLoM3YzUGMw7UuU3PfOOBM6PEmABOpvIIvwrKZ6m/T5GXbFHXgQp/d30aifaoZ
1GzW29MlT52XaV7udmzlV8QQHZwABQdJ9MhQD5X+wzOcawHK7qSrxW2MeITQZm3jkBbHKU+W2E+2
sFDj3TQGT00IMGsoXmyJ66onl4uZI11PMn5F16gA+hlvGbHTlgUrpqSb1hEv4TRNS1C3dfdS+AQR
Mo0jQfI/Wh3EHLuraxuaCEI2XUOsgQFFe2FnE12d4xgjIQbTx6RonK2geavneno1ph+0Ut7tXHyp
ZoF9d65fBrG1xwC5DTLzWnbjk1PLgzkrq4sa40CuFx/TRABOhW8Aj8JWy7N23Y0lJI5EWyTmPFzm
BC5kVA4iPyTcwrRS/A+TiwCCTV6ZXQYCFdCZ36RSXE0PoZ5mlHTyy6uWN2RMqCVIG8+7kfZTGxkP
YjQCoIPtnaQZCzzb/OGQR6yoGHidPmb3okVv4EXTLR09ev7qLXlGq6FEka1NhsD/yOKg8PfIQQ5x
zc3EtHkJK+dmW3dFdgls9ljNQMW4m+jeZAlJJlN0woHrY2aw9qLzj40db/w2XDUFXf3KAYtqjqdU
DQiDKI0QGc9XHAT4vLjkhsyDoDAHFVEmK1MPAJLMkllmdefLRgcex7ZEr4J9iU4Ya3WyqWoPLGsL
1RFzPczI3loYvvWZBwRC6FhVxrAaN3X5UYdsjpgsj7ltJXiAg3WQDo8Y8MGtJiA6Iu+rHQy5pT25
LavwxujsL6iy9rbVul1F/vZIP4h+0Xc1WqSL77iq/82ZfRiLz3/87SNvs6Ya7z7RUmdkxWZN2Iy7
H//4m/xdqtfqrXn77UfHt5S/+s/ps3p/C8f/+39+/Zt/hs1K9e+mrqmSqqRl6Yb5M2zWMP5ukfsF
z9XEwKk7JjG0v4XNGtrfHU0gkVSFMAxLN83/ypoV9t8FDR2otJrJbxi6/rf/QdTsH9PaLF1KndHe
BoZoaI6pC5Ug2o+3uzDz63/8TfsPMnYUL0Rx76Ym1Y7Bg7qJorC5TggfcOTm1QnkRrP73QH6k4y4
X15USF7RkaZDr1wlIE7X/viiVtoPKBIC3YVYzQLHeYsMcZhaPBol9JxiOPz1y5HL+7swXWt+OWIZ
DSgaqmmT7Mux/P1nZCLQFVMmuqvRYaYMuqXzR3Dwf0UL/8knmp/iZ14vL6GrAj+Ubqi8iG6KOc/3
d4exoFuHWQBXR1RbJ2/w1za531mGHzspMQv/f7yYQ/nPMIScL6A/vhhQgiEJJjwxIQpp1Gf0sR10
5DS5A6hyif9vQur+5fDpSFJU/tGFJgxd4274/WcDVWmTkjg0rt4btAHmMRr27V9/JG1OBfzlAP7h
RX45R2pHlXAiRgsq+V3XPfsdvBg1e4gbG0MyWz7SNuPBPsDbJKi82JJa/G8+5Z+cwT+8gV9y+LSK
TjgSRT5lOyNjppPuWAh7ga50QBn/zRn8lxtgPqSaBYqJf02umT8eUvjkFId7D7p1/OVLKluJRD/G
TigsUwXPUvT414f3Tz/c717vl1M42Xbuqzm81xx7YBkdlVTdlvjfiM46/fUrzSHY/3IiHV2YjkV8
toRL+sePRoO/7xW8oq4AAIdbxgh3iuJAAwd9QTP0pYcZ2cWC/l1KGzRm8ULCFSKlZRrTl3bG+3/z
fuaP9uuFBTpas9l4zffnLxeWwo610mqvdotBQ/nhr+SAAQnxc9Wcx3K8nTuCGCaB8iPW8s74QEkT
bNZDVd2EMEn++t3o8635V+/ml6vMSJvMcUKldscG3ctMQMjvxiRCqYxpQXlWc1Pew8AE3AJWYKMg
BXcV0Wk3bYE2cVHqDbHLWEHH+wnFmcmKB2feslFjZytUI3ynz+3v+4jN5BLtdPT01+/+e2D55d0j
7bRY3EumDFP95bJV+tLSAL6kLhjo6APahHNXGRVsAiKVPGIBWaIAfPK1dTYOyrHHL7X10q77N7OH
runiXw+jnING6SAI5o9fR/R8MlWBZqZwM3PS35OUXC0ZV/KVFTDcdhwZ2gypwWU+aeZB5tPwFGqk
TyyGCjsCdA6ruXR4eqKTFYGjZvmeKOyiMJg9N6lV4w7M+7PtR7iV9Kk8oCxoNo1RUYTS+rj9yIUq
SOsapm4XJmSXhUIlPKBvtPhMWUcnOa/DmmckzqkkjTlYCSTFS2GGCqBYyD2vQ2H0LtH0cwdNgeQf
CP2iGOpdQ/UHoZGv0abAQS8bUiargpQtoCxkduNidYsajHs6Cm3d5u3wNMDKY/2thPvBHKaXCtmo
m6M3B6rosNvt0QIUtgAhjhUVh3ugOWDRWmHS3kvkTHaLU7qmNLFppzm+sxSJUp8JO59CkLhFuMfy
PS5JbEDtj2X7kmXSvgUQU7t4tpCrcGNJVyZB+kgJIzhodjDsWxzS7EbMuQXCHH8iS46Nfic1mBxq
IbZFGfjsEfGq4rgNow7KZJWouxI4LBWICicgAlhYlk6gGbe+WaZHcPrpg6dqYhv5CZX/2jNxkTqe
jyUzJ8nFH9rTZJIG3aU93YIg7LdaqQJpQgfja/XWscp4YzuMtIEQq5oRYalV0QMlgAdp0TsdGMlc
4cuEzf6EV76LXit/wB1PZtfGtsvsto4RYFdmJs86O5mNr4qOYocACwkjC+xbulb9+NOBwkEgNQ0h
ZmV8KO8JlVQTOhYUTJU25KTQV0KThM3t3pvjCpir4y8B45rc1oJwaxFeMvqHa59YwHWBTP9oU3Ge
zYEfQ0N+tQmOYea7QG0ha7qdM0aV6i11+paIkRLf3lC53A+PbVv6q8lXIDgjwt5ZU5KtE6TzeoG8
M8Dn7mEgiYev3g+JFkh3IonuChwijRNTVDCPep38qKzwuXa49rgf2ND04oOA65D2NyJxPA4+3GDv
a1TUeE3pZimIhVfm0JEGVlcFGj2x10TIr4c8XyEvXMPcXOFRWeIHW+eJAGWQrHPVXCWtuh4LddVy
gwFRR9XMG0/G5yjqAKNMduuqkBoUq/q0pUMYX2HFrj2xwzGAEWrZnaLa9y0uWW2KtiN6YIjUQA0i
uMigEUCgWYLkcAuUCbkvkpTsOJCuoNQVpNnV7pH304/NLYrVapgihKSs7BiHLrmWvbUtcrnWajrb
Q69CrulveuXZ788ZuQUZOZ8GxSeBi9oDL2Fk6blJ3zTqLFH7VdEAd8pPuAqkajdP6fRMrIA7JIww
Oehfs12pEVIq/AR8f2nG9w16p8g+RdCpqLAczL686dL7PNt5nrbvPXMFie9O1uMeQ7uLsM6oEIIY
k2uGu4GttIWqArRfFj5RHQMyHKxCbw/Fb1N2d3nz6sP7MbN3Z3qiDYqQ4CsyLnaxCUiJG2wKuFEx
rSZI7GjxK+KEyMBcp9VTBmYoaiUggxze9SfE0O2UPcad+WYM71F7bRXvKdCCDWG+4Ezbs6yzjWV/
qZlNLobjOpAiYRZQRu6X7SxiA3iAAOkkQEAksQY8zm3m7CzSiwZQPFZ0guq4opKzlfFNa4Gfc/Jd
I4zXxkr2VeE9M0MPApRYSn0GMsUonqsqfGzJPYvV8GowLy4U/Q3AMjwLUB7wLtrJukq7prxe5TdR
4GqRuVdLqjjUfNX8qMYFpd/wqjv+WzfGTyj2X+eIIzAN3lqaPyIZ7IvEuavH+NarnxLYHCnVcrC0
rmxunSI66wV+v2aIVmgtDroY8FlACTM4+9FUHUVqruJ8og5NAWdhYQJALIYuiYV6EWRHNWWq1GJM
Z+BKYS67NNFdK/yB09YlktlVvZeGxHtRkz7JDCVQLeD6MPhPbL0aZnmbRRt7rG8xmFFbxDjRTfEJ
4NMyEORpBNUG+unW1KifY6/D4kiNYBEgl4KAssh6BMokSA3RGiXcLqRpr6GTsClk1fXBR8ZnZv0X
bK77QT8K9Xmi/6Vg0ITgFR0D2tAUHO1rpVmEIgEvjA9AZJ41+6vTx2nhpCzjkiOibKbOehFSSFXJ
IMGC76rQtovwM1Qfm8lDPot+L6VOWefPXvdki/oCxPhNlVTlQmF/2sictP4xBjRm03DtbZhyDqYs
ueOKWQaoOGUH97gMEU/dU8sPgWlBbUmjxwpPu5ZwzX3VxWeLfcXv9QcP5YrJZO1o2CKe9fZYem9h
9yZyRD6o30mDhwL3kRiEMKO6OY8Y98B0bJxwj2kfdbDryPJW065E66rJW6M8VoYa3Dh5udELexMI
MGW+hrguUO+VucSTdsi8/WXWlWtqzEtpv/UM3HZ/b4mZIL8fq92E/9080qghjkY59yTPgQcs0yer
v2O6RjZIQyUPvowWUasEOIrUpe8uZTFfNID7Dv0A+RNORJsfpwQB+qOplciaenQR3MasaGIu51BB
Flo8jnCT7ZIiGMUyadFi2wZQ0q3tMG3NEaktaqECyX4DwrZNtoMdU03dgRWFYYz4WepLxGYE1tC9
qZKtE2PNc8cSl/Fa7WjDk8blTrR9uhXfpwuDhQGLAuFlgnl4qM9Cw2xOnlF4diDz1d6pKTZgaovw
TnTPw3TOlBfDOQGVdoPaOeqi/VTIPe5HJD9KCS135oicdR9xnv5IFucCXBg6NPs8ZeMh0HRq4vWy
Uy569lyAIgr0QxGfc3FjwZCAYFP12Gq0A3s7HPbrOghveyxL+UHCeUpMTOL3bX6PBjbABS7y14kz
Q0kulw/EgQskBVZfbXs04kRsCgzBEF/jT580daJO9NcyKEmQ/QSyHaifGlU53HW9Q3owDvM0/3DA
l2cqsr/uvqNdFCDZo2NJlRZewTqPHmKT9AScVr7Lt0y4QsE+ER8d+be6fLT796yC4y9j4DmLQr1n
YAynhwKKolkBJw8wFZ1b8+JoD1Z6wGto6Lcda6PWP/TGxpgBMg56ajQZ0xYeycjqJm+3VM5hTtY7
5MTvWBKuGk6WATPwuEc9Bww+wq2lncNgFwwE8KKjNn3kKsMLd6Kbs/JMnWTtJHSTq/xeYl2JnReZ
4Q7haSi5V4H8oU40P6zg4nsH2lM3RRjupsA7tgEmRtFsFP2aE9sH3HdjoPmqSzxEBgSVwHQnHgua
F1ANWL9tC0lwLYQ+hIALO98GbN9qCS0zg67BW8T6WnPhAgvk7gEVoqWnIcV+xAhiqCmLe/zWerYd
B5If0Y2M2O77ag7Zo9eTst5UTee9lfppGrGEY6wnT2WI8L+n43tFq6RLPjyF028F+aJCc6hkGNjU
jR49eST5CIz3VPWeCMTdZgzR9HQQwBCmDOoWLM3CGa+l+tLYX6I45Ol9hNlZHeN1IasL2W1YvOCm
95dCPkxMy4o2XFM7eJgHxKq6y9Q1oMelYd2xJmTkJY7BP7Ls1M6TAa6h627BbOx7djSxKr/sNMDZ
gUcT78M4iVvi6umWjfHKH7/UnEFn0PdOJN5r7ASxzYonDc6DbbhkZNyGwKhM/bFjr45SesuhQY9E
ABGRQbAeAIfEZ9vbkF2X+fGG4vmpbFo3oDS1ESAiF0n0qdZvZTMt2ZS6FSDXsPvRmdwMIP5zP8Sx
OOxSiKkTOC4YJSu9tXCi3cWTc7Jhs8L9wcNXCUxQ3VNkxBulM128MiB3/NvUt49USjaR8aGHDmwZ
ax3PNGV49NG478zhBgm1W0N8jIzgUMbTap6AoqFcagz6JkekbokcLyzCVR7H6trmZ40ovE6VpDuE
K0rlmxCjR1cLMo2yTQdsbhBfiNz2HqGUGJdfq1x3/Qgx4kllHAqGaFzV9twZ8yqGFOeb7QnmqomW
iJBTZKLgzrfkrTULqq1HCPBD1R0MwDdN81h1b4quXcoKwrO3i9kM1Gq7Y8GsaOcYEJ9Ko61HxgkD
0u0jj2dFmm/HeztR0AXI/ongKBxF7LtW/XTTJ/dDB64kO9sygxo2d2aUXek/qd175KOHRfuO4ywm
sNrYQ8Yp9B0zcE2yVfku2adOm6B98LmCa6LM7dcgexDZQxoHu1w5FeM1YE4NAfvQMQNHulbTge5X
SS7BhypJDrTZ9ukADw5sOzeYqteTvZ3Z6kE0eCuLNl8YHBOVEIF4Mxi2VBeFZZtPrUasbBnZa6p3
kCaTzLVqecEW9Jb000uKc8AuVKJ1tNzcdjSJjx6x8AWzM6dcB1DSGvFjOXENRcqwTTQaiJD9Wtwz
dG5GLa02et7lD3SXirUC+snynHsFJcsDsL43P7VeVM/BIxMN6led2UjAkaARs7eY2gB0/GAQKEaF
KC3aTT8vWnzseXqqpm6qDLsYHwvjAXQNz7SQXMYPmJtpjjv4JU0nAguTNjedHl475OEFc1zRK29K
So7VDJx1AFnRsN4apf8cKnN+rJ3067II0D7aPF8MGS/XxzufSSgUzMBx/mmxqzS87iTq8AheEcaU
dQ8s+tJU1aarrZ2d6cQKsMnGTnSb0NYf9RQHaXIHOgL3SrpUKudFxDiaQBezxIzJbusjTlT9wL5z
2XPD4755gvd+UDR73fvtRZs8lJvTnZ4YaCSYE6cof4lZ20VlXXMPpWy8onIqmKS8+fwZ3qrr9Cfw
Xagno/pNeN5O9uYxVXBvWoPxY0w6cVFLZxsEqHRxr/gaIsWcuPUCCEzWhm6g/cCp/jYF7x48LIxw
xkIU9RGb5ZYO4VI0JLJE/L1KmUIAviNhCrP4sLEzzw10+azNaThhsu260h1bAHRtfuqTauuo/TYe
Z2YN4NqItMygXtdFyuoKjTR6q5cotNeBjQEDeQt82gwKZqnwxuxY3KYWapKGnHUzrs9qrG3gKbGo
zYuFRJdpD9pmCGt/rcXNOrOTAiPFuIlFdmwV1DF91Dw7arkajWxn2jA+0yz4MKAADZgG3Shs2X30
mEL1GDKHNPCzjZr2g2OhkVcSz/AFcLgGFUIK7Y+GnPeg5orpEDGk2ZN+WYX7OgTiwklcWT6ohaEc
L2rUnMwCEIVqHbwwx1U9kH0Lq/4Upg0cCOTWirOWUXCJVTQlsZd7J4G+0om+Aur5VCAf8s4w10OR
3rHg+xFRQOwnk/0Kcp572BnVLmaE9IIvs0rNk2KW9bqhm6YvugYBGOwMEvyw1+fjflBD18Mt81SC
hFtQnyF8IKxJkocv9lxkA2AGJUB30JZ1sfLi8V0L/I1QehDVmELSLnrJxmgP3JYtKdAggik1RhoF
NZIXrSxLsPTg2nBIjU+MbFZfArTEfmqOyyJnuWvWo3UcnGI+9UpwcSx1fGyUQXu3WlL7ck9PbrK0
EJ/E4mHjLxtwxrX92aU5R7QiVkst5jKhiAnMiAeYvKmbJz8KnV6/UrzLyh/vOmJHV0WNAdL2hbhF
+Ky+EHQGZiPF/wpoIg4xgEzSNEEjFPbYLg3JgLEjvU5eAEtXDk5XbogLeteKmrPP1H0/KhoftSQo
FLR1OevKiJYjCFhZTrkscXylbbfWHAEfzhqnZyFDbVdLSiafOKU5/GoAzE/pCkkQsiaD1wKOUbeu
uO7MGxDb3jMUgvKODot/Z1uFdQcEIDh2RNfcgZZsL5U0ho0wivhDGekRLsICjZ4oYuiDCVvQsx/2
xZ1Xg0UvNAshvV22N+SgAp3KpxE1L0naj1FvyVc/0ojSHWjjCYwZp0pvOqJHE44KIN1rYHpEiTYk
XcYhvmcqsOZLkdbcB4ko7yWVu3vNGkv2fAWbvsgyb2SqOQsZQ8bV0/ak+2j0QOxRtVFaH99zkdnN
WUNT/cwCITnHlS6QUUy6vdIRie9h2tb3SiHbXQBfcx0VkfUhsiC/bSlxkuqiq+wA7GmoWbVRAz5X
U4mTZVREc4JAk5LYRDn3UgbQZaVDdhCnF2Mwkw/NBizsxFoaL4Onw6ia8nDlZQBEFT9qNgwsxjKT
RNemaSQWUSOnD6MFwGNi5IYjD9jwwSyLeie7jOhOWFGsnC3PXsZDid49S9LbqGqsUxvDNujzujyM
6Cs2A0f4udEbthNm7IGsawsdOZfZiNeJBA9Q28JkpRGF9/RD0semKf0bKrhduYj1WltXg9Ghl1Kr
e52wbDcLDVIOysTEWVn1gAqr1N6k/uwyGvD3uFPuMxXpZe5T/yQJguSZIr73CX486WZkfjaYSJ+a
QMdBZNTWIRowu1hpK06hDylHy7p+AdlJ3k4m4Dg9M/oHnVvwo9Rb3Hde4iVfjjNiLsgD60bqHAwL
kgSYFWmX66FzKgfhh9NdZQCbBpj2SHCbk6SHIEOFz9Yf37FhBKC/ekc8pNwygLMK+aI5Vv8y+r7l
SgiavE6bUlJqqMFOyDSIRSAZh3bLErciFpe2BqxQ1ZNYTH2kIuYzmW/UwdxODC7rXO8dPIg4DBNZ
l+5kTNlaqX39vRMNJXafSa3EVb0U6K+2JNmcIqt8UlUf1H7BTED6Wr3yiJVGiYq/wG4gvOO8C9dl
qX0Q/2StDMH16tsAebPSqKmSahiWxEDERW9SrjGy/IRal3hKM1NvqsImiYILdG3Chl/rokSDW9bt
xtIY+X0H1o4WwKfILCveSJ4LQoMH1aWswfw5Dn0Cm/kN6inLRK+Wy1hvTy2qYWRcHBkjhjdLlEgK
IIFN16DPRmyB1keMkb6Db1O6TWx+6wLzFdFm3goxTjibSBsaHH5cLLuOPq0IxCOWCnmCjY5ULQ61
NQNqusyETQISlAvchxZwasu0KGyZHXLUMrFWeojLX2kVfK+dU99YTR9syGOlDCZIfFbxzy6KMpNf
Hrf6HUZ30EAKyD9eycKHgmpJZhUZCQ6ZV05T57u6MyvoT5QwwANUq0ZF94y2PLoYoSN4PmD5zI4K
luCeSAe7BQpbNHCss2GKd0HOjDNa0l+prPo33Vh0O2n07aGfiC8do3S472rpLKayhHGQYQI3ncJj
w4+frx1JD9UKL74qmcBHU6iOgofJhGwgwtB7ZoOYeNu4HfqrXweQAh3dN188X9EOpK42H4YgSVVP
WlzIvvTT+64r6qdeVYqj0TIYdyqAlyRu/WqR5DHZAP+PtfPakRzZsuyvDO7z8IJGI2k0oHseXLuH
h8wQGflCpApqbZRfP4u3xdzKKlRNN/qhCkhkZLggaXbsnL3Xhmq3LRJaYH4ErI1YhoQ034Jpqo5z
5hlDenK7HiVtrMBx+6xlTvJONnW4hebIZRGOw3k2rHGbQMa8UiiM3TlunRBlIpRcQXN8Dip83612
Dplag5NNY3JE3KWlUGlNzX6sDGeyMG+C1yZDC73pacCWtI0Qe85VOx3dJVKnwJdRurWKiXxaeo3d
CzKl+l6oRHwvnHGdnmVzTykvcv+5HfLuxZdxEtEQsRiP9GPk3aMFx0kViQlrSDEuhxme3CGAYESh
gq4Latdw6ZibcUoHEILBcmA4aBXezld4MOluy120WOELg3Dn0JK5c9Ms6mcv7PQYj7a7l2YmmK0P
GLbNzoVpmKHPi/cdgG3xXbrZmQrqMc6mH/1AS6kyNVZwrxj22QhrYRNHdv5GBJF8XbQDgYrfTWo6
sDhi6wJYYgO1wc6U9XKXTDAyokA7T4Icjqe4wRgl0CN9KlbJYB5Dc4wDFLUpzm7afqI+xOkCXDUd
/Vsky+5rUs8hB0JdkBO/ps+7VsgHwg5/6XKX6LpBsfA6MjnYUJqeIjbpQ2mBwKv7zj34dmuOaUUV
1Gamu6loVXKCkFBKyESorfs+juiAy3A8u/NAXKnVjY9ZgmKREhjsjdG6/RqG1kgQ/cDt7UZLnkII
rqxya8s4A/SBNJNQjBzcV0M8uxy66gRonfKns6zHMe6GhyqZliMj1u5WJRzTZkOo+aYxrvPRVWWH
zpTIKFrIqvvqsM6e7Yggt6Hy2e4JB673bQ8H2G0ZNYa5jI4m8OBz6dJ9KQuyKMmm/2GP3bRLCs2c
wJIRwxKa7TOmK795gsBfYVfPDJhidu8NBvvhY7FmPEMRYgBiU7yHaWztq2ggPFhO2eh9EIxMGep4
/pEMCYeYQbPJkcIdgjk2OLuaeNmVvZA7iyCxB2UDWtuwtFkndiZSeTCT8uUUzvC9HpC5Br7rnNAf
xGjoPVndOYoEAQDdJQ1YTrPfHOI6HkQZ99d0ZDridgMxhNNEV7qak/GrHtnjpSRKEtXq0F7GVngf
qhUj6c5psKnGcfmqs5lpaB80/rcAQMc1DdL6QJeRNEWbbWq7LNhuR7/XRH1ZMCM2ju0Pd+RH9c/4
PLCvukTbUUxNsLiZU946dl7tIWkiQvRrl25U4wf913kJLZeDRmC+oyWOXuqwakn8WYudrRVrVMiN
qkDIJnyCZ6tcxttqMAgdOjzmL5GR8iaRAh3pQmw9gOpBnIjnm15EqLE3DxVzpChDM8vqXvFspM1r
I2FHKd/GrjCX4x0khPZzXBGZvmVBM5DMhkRcE2aqR4BXyR7DXXCd+CIPTtI6D4sVZ3SYEbeSRhO/
gtkZHspRFc9EanXHBZzcRU8GwEdd9ZXFwdS13jRkswu1Omr7sm2dK9Bn2voaNNt67I7YTkPJjJ5o
6eG2pDN3TLxCH6lDBGdZ5svfsHV7t23nUEfJCF9fUqttTkTMpVwYbbTKbc+dNWB/Kg297kDZjEbX
KFczW8w32nbg8/eo2iMCvPZTQej7kgX+pW7c6BrhnuUJlMq9L0Im17sQYttZlWHyc0hcDqtpEifX
RVWcXfOy7rewM8V1aLA9EilM9brE3SlxYh/vaVBdRR+a7wlk6qPtV/OxBLh0JZwU+7vkaOpiNoA5
4qHZFRmHTidt3EOSBP2DW4TW9zlLLC4n6QtqyYpDUrTLQxaA2U0SPPZtmD1Vtc6eMhEx4Ji0/x7r
sT612ihm2eNqqzdpYL5Z9bR6T1s9PzpelT1JXLe30ELFgyWAWRCBVd1qVnEUG82yfElkHQRbNXEy
NVEKmJoujY8OQ1dHTU4V8zfSMbYhisBrbfvZfWvVZIUnkwPfUq2FNpX2Q4dk457Krri1CtO9cIKW
SL5EvKhDARxwbxar/IHu3t/N0cCwBU9+jU2pXs6plQLBXMIGq4rb55SA4HfuisBkIBodCVDE49YM
pGf2dS4AHfgONEZwDZ4r9xH6zm4zx4L2JxKx6aeuMvHogEq7D22O8Mex5FfEwyQvcyg1xpx2QkVS
RphgkC4DvEuCdgClKgHn2SUQSuACY3ZTcyBn8fNaltglrh6ycna3JEMBPZfKv+1WKnVd1cF9prnj
xsiMpzQ2fbwzg2c7NDEHb4LYacHhZhRDc4OTpJ2C46+gwyQdcq2oy25CSFxsudo5pkSAHWD6qq8s
ZpD54rkU0F4NSn9TAByWEQhwifm6ITFXQ4PyCEjRJXbJpjBBCV+gl49+4SbHoXU8up/+0p+zntOM
3XbRW49AlqQfTVgK3pZokTttZ0zQEcdPNg9lwKxWJT7At7K1vtSBncAWzW2kJulMTqnPY5M3deXv
or4MTyXxKmdbTrmL5RcPaNIG+jmJm3jvOE1J+zrnjLbYeXYbJLF5qpzI5YIjlSUqK4rHu5pa9YU8
VYsYZsuQdK5rq/gh3OwmK4ILFYg+xLjukNel08FHA3XlCNV8BrFsEW1Ce5jM2/aSBHToirxKzvEc
zh/NnKs3uwhxpMTzFJ1abtWdjgtoosQurJVR1nOCA/jJ9crC+3RyHWZqY37+36i0FPIK9kNVg3Fv
5Dzs5qzDnjZ7/do1FrRT5g6tDWfVoX62lSNem4IJMQKI4st/Qx0mONY7eKi1y/9/q/zDgVh2pUVX
twJ2cp0W29p4WAMfEs/un4aWNBY1J/LEmdfbWSxtJ+SrweXP38QfCB09NNa+CvRau3q/SGOHqrWD
wa8ngpVnDE50c8idTDi80knTj53dpH+hd/yjF9Se0o7nkiThOL98aFyrUSWSBCBCNiZPbkZaASq9
8RggWton3dT8xQdc5ZO/SvD++fV+kVcWE6kXrsPrcX7lrljiR+Vl14oWwqbrwndSAR9MW9d/oVf9
A1Gnx8dTAOpcHFb+L/rRNHB51ETkYN9qHmRgHjOrO/z5lfsDnaanFVJtT/qeb6+C939WGSv6pVXc
lTYiiNImL7F+KeIWPkUd7P78hf5IaswrBZ4LuU0jof7lK9TBHE8l/uV9R//v3LX0PMk3Z2of7LMU
dk3XUegmKUW9W67Gje9RFXhP7dg9/vkb+YMvlbweEUh7lfLzZn77iSvKTKRrsb13h7gl9TO0v45N
t9z9N15F2xD7hdaopH65QfumErmLJ39fO7q+0Exx9oHjvf/5i4g/eAx8V/O8CdcVwlG/fBZF5oW9
DMMEmqs5+ETSeQIg6Dy8zpE6T4u5MOw7hhzjTeKRMhFTp1FoVwwak3YXWNnFj6riL8S2f/SefLZr
h2dbYKX4xWXgSDj/tW2QyYsANUD8MNrtI4zX2zatjn/x+XFq/PpYYuLwMVM4vBJF12+vpaYsq8EC
AO9aQrIxl1lF30dE7OBqQ+K3O9yHBLRyYxc4oL6BYyfA2vHirwwtVxFrABtEGqIViVLxHxjr0Nme
HXpyJJLvUXbG+3okYfQvnmqhf6e653F2laMdIXGC+MEvj0Kwxi9YKRojt8SGQcGuo/vJXrpTX9vt
W8dhiWl3FsEG0vUbDFuOW41IP0TvwFvtx5aTruu5ziMQcv+VeajzAfucTVBOlg8QovYJrRyEfKdl
4HyP6GA96HKFLkotoM2UNNFhrzlr2NQqR4PTCjxL4il/Cd2B1nRV+8/G7eUeSLP33vG7j3G8Ju3G
w/IzEnXwSelhuV21qOOGCIeGQRPeuXIgwADoSXQHpAf+WGiKQ9fa2U6mnfXReFX5ADARFFwnmBdb
3I4PWdyCcCRw9ydyRH2raeqi8ZoZbAlcd98oIaurqm1GOgjcXwDAkNUTcgSHB8Vp65MZgolfZ+nn
ckqrz7MavFMz9QPO6daPn/qVDhZXMjhEkaGWczBUQgUJy6e0aOfPYb2w42MWBcKTJJ8iQtP0mgwy
Qb4keTE64KL1D7aamvfSDfRDS2zuPkoM+aRQySXpgbF+sRwO+rLI0htf9+TtRn1srha2/63Tdske
9NB4gJ7lnaST9UfXK5ezELAH3XwsT5buzS3f9nxPrYnHLog148l+PFjGcj+FZUNqBPscdlJSozIP
6mmORQ+vewoKt4gQXuJLfMzBv+BblLZ5r1RVHjtswofaVelPIrf7z5HWkFN4hwd3SZ1DGiK0ATro
nMiWy/aokIZPRVbQZvMZc6O5RqbS6ttaRN2n2p2n+zyL3H3qWpgNF/XelKTSIjNcMwwt178hnSnY
SgzFBwdRyqOHlf+W6CcPoFPpHGVQD7cBh7yTJ+HdIEss6S6NLaJMljUEGJRtgMm0Z7pHciHA3Vee
Und4BvpXV6w2Uz0ugng2sjWIYkiHI/HtLjOonFl/BsgSkrJC8OkGqs9QaZFek1lO/MMZsVAnVaJR
AIE8vsMBCoaYEhurdsMtN5jGf7Sq2eApJAtIr22AkXv4DF3HP8ix8R6MlQUXf7KSbeh0CtA1WFU4
v1X/ZbYogahMy/jHnNiscTMDH3ghcfFE/7n9VhjneyJcQEV/vtr9bmF1ud+FcKmvVs+Y/qXI6s1E
y3CGVEhXoqKSzvK9WhQsrarbke03/sXL/W6fXF8OO4nQge9RZv3ycqg+bW5uST87Gx4YHF+F5fyF
Q+x3xYdn21i4PIcXYAfTv6yDLW86ZK4n9qgDTrpiQTM9Cnvn859/ceuv+U3xtr4M2/0/LH3at9fl
+J9cYnYBIpEuqoOOo9qQu7Grx/EUVu8lcz47DKCEi4c/f8U/+mA+syEYtSJYIwd++4pzVTDSQLPN
PNKm8VvsdLA8Tymzxj9/nd/dEh5fXsAGSC6Kr6X9yzVSXVBOUVpA0W3e/TWnrk28jVNzUg97//CP
1/qfdqEef1arQbP7l/UXf6+4IZMoNv/nt3/s/u3P0c9q9XX+5g/7f9g/H/ufLY7Qrs/5p/yif//J
/9+//Hen6F/4S1cT1X+6DX9vMO074BIYEv+fIXX9B//mLhXq7/ia1i0c06G9DpX/9r/Gn53517/p
v3sSUfxalMBd5G6jZvkPd6n+uy0UllTp+KsrTHHbdFVv4n/9m+v/XeI6ddGS4ayx6Tj9V9ylUnrr
HfZP9zymQVvzGhIbMxZY+WtliDnckEMAgCGMGM/bMFcO9TBxfi66TYXA52aaCM/x3pzVGx3O8zma
MUZ5pHIOYtj6vn+qckS2qmEqZRjezFH3RZLZeHTrBL/KmlNFWrJSII5rJWJ66USLyMU7MwBGmOk/
mZ7MjMpzXnsvf6a3tWFm2W7jmJjncYUxjzjbo1U0ubZbNXq7wS0ep2WOeBwdRrJJf52j8WsYGLN1
RgIppyH7EliocLuRqPUbinvvoQAmsFFB63HEB6tY1Bk46tI7TtkLvckWsiSE3ap/y4sFGeygP3AG
ml3qR+ZsqvvSNQyAaZzwhIEdI3ISdwXzT0LzaDGgLppd5MmlMvFpsglFJrQuhjPOCPIFX5sIkqcR
WWCp7+OiaQ+1porSq2mRoR2C0+a2q5en3J5vfT++m7ziFZhPeBSwBkWMhE2azy6eA2Li563np+Eu
89gWc4FVSlioJVuGop79aYoIUVdzi/ouQqofht+EP+hd0I5XD3kXsJCgYdLGFMeK0RiyQ+1Mawjn
kjFwutHXO3/EzVKWfrdzneVK4k11dkwSYVlAgN4nKJ7HDMWqgodQ5zaj6jG6miI8ujMaeSxXqGAN
fowhmB8Hu4A0jmouidE3F+ZHmc8IcYz1IZeILvSE5LDLMqj4kPA2vqycK8OGmcc6BQcald8ThOlb
5P5olWOx8zSYItqUGeJLOk24oJa9nC5NioEXidNy1ojWZQEhNaPnSaEKI7LDV6Fxam8DM6Nu8qMF
XVZnnbA+n6ATbVt0a85iDQeXkSFhy4wiQfoGA4I74uatHYBTtGNMYO/ATj9PoX4qjHoC20CLmEQU
nyRMb8gGIm3IWHahNihvW1v0vtSsVnwZ7Dqn1Ae5hJdKkorbYWann19Co2BMg7qx3aVoj2j7ksOD
+e1nSF7JmQ5ss0cCTSKWqLojUzjiN2HGmIwUQotPv2npBB6k2z7QKBsPI9ygjQs5eDsF+kuRE/09
9Ea86AU5h+pwhyF33JM0vpQKTxvuBsyUDc3INj6EAkjI3DG+UBETd23kpUmI9cycgfBwUtJASjkg
NshUzwieeo8xRm6BQexcEpKeiNiZmXwvODbarDrw4GzLGjb9QNd316Qtb2iIDqD/NGUwoqJgFvuo
D5ADe8xVG2QWa6hzDJ+OJ6d7Zoa+6R3z2PcBeGAyNozIu12byO8OQx9eaDhJP8Xl0tj7tKgRDNNQ
tvypeKhGCyJ/iFYMLGFHYPwCfISTT8eB7UbXxsV5AjIZ7/mmJuB3140hx6ZMTofGrDNqAoLD+mla
2vjNt7OXlMu384skO7Z28ui3qDilieglLjYjk4p/4Wd3Ueaepkjlm7r3oBkGUwqzmUlsOMhjtqBF
TLOMkCCWQd+LwHkpMKwNteemSSRumzD73OXia0yK5D6VxY88QStVklGKvjlBe6wth8TICyzpbu/g
MtqmPnDcwI9QXtj3c9s8DTSuEZjDAcxUeNukb62sj1mbpueaslb68c2A6neDzU0By0PU7iGXVGhl
HatHqs7SAMOOXFv0jXeicO1DT85IYKZxV5KbfvKT9NVFl8SuwGMUBFaDQjH9GqYmvzjz1hEZArGx
vkscb6vIQLiphvnAhyTUvBO0QA9akrk5WbDuRUveuzZDfWRbeCPFjtZzJjmdhe2ulNPXHnY3pbOi
z15FbwzrLgKh5raz46epryTEzYj5ebwNvfpCqtZNib9/OyTWbunb5NANZYPJREMlqsdyV0Q9UP+w
vbEDBrUISnnvbQA6i2CcZiyOipxkgDvYQ3MTX4DSeCfFSYQVSNyGqoYS5SoAKMo6anQvPGsEMfro
EhdSQpJq37ciPOVNFvE34rZIa7kL8iG5Rdje+k0AMLUEAS78YxvIS2C57tEO4W4mdOgdD6xU4r95
uHjcnDhyaTflGUEZ5nLYkmaOrs1s4JikLvriMtr10kMG1nzYTUyQrUlI1cnt6+CW+abAr71M1rfK
g88QcabrEDWJmsNUi8+LK9g/pFiWuLPyiy29i2Ovo4l2vicVL9o5HqkUxMA0M8WttdxFKvQ+jQbm
fdpfQP9zuzpAgD1yaRErocXGZoUCE7kzCwNgXzD/Km9nWMXohjxwkJ2t0gMMMWG+yAi6/NpdOUNp
i8G1F/c8DsFxCuWHcRlX9JZ4j7OEzE8XFm9XA4FZ9oIQwx2BRnAE5vFI4XMkPsLsTCQDODDs3DhB
Khb6z0mCDyFDe4xaA14ngffAtJERJajBzvVixzsWDkoRrOwh09ayt2/i+n3sp7PJPSA5lsYgwMrQ
B3qneoLGe4i5zLZIGsurF1u05SEpuQviJHmKqzK9zKizQIbBiA+Toymibrck9YjZhts62CeF6B6d
EanKtJB9Fz1ETWrINdmJAm1oHVoHZu5HX8XfpNfZu7AhWz6LmBbEQ4N6uHY3pDVOl9n1rrR2X6iy
kJ2/zSEtCPR0uO31pbbFOuxkRm57X6WHOg1s91fVEeZXMj4NVHeaXEbZjTqTPXYm4nMPL+QrsYRX
mv3Vg+riq6nE29wST8d4lX+WBWemUGpPtAl2mvJO1lgGEiNuyoQ1YMTW1XpQcklA4JjgYlmb3Lza
Dg7qQk75k9P328KA2R3W5LmM7OEqj07EBh+G0X8g0iHYGmT7CJPUsSFVlgtESgdQHNQ7PQh7nF+M
gILt2DvJ2RoUIpGW9lrkp6dQBa82vP48OQ0j0Bztw1/Omn24JPbVizAuJWP02hL+c0iLPNyP4fxO
DQPWCjPtpk6Tt4UaqIuw4cZhmZ4swRtPOiDVffnhDMMn0rMJ0ZHzi9117X60I3vDmTVJ8UfQMuPi
2OPnZYQ4KDNJNDUS2dt5nOdNXkTenj7DfF24wWbHEFKbKGs/eljoZMpzObq9fSWYyz9JUUS3pUPe
JVZP0sfCbdPGENiigpT7BYviHCOIsizG0bmf3EVT4ZxIbcfKk6IkHlgeOERYt02HMhVM+dZ3Qg/k
hGAJiaR+CtH+uD2YOreMXgnmfjH2qw28/jKpM57tlHi63NrkkEBKaerzhJoHySn5lKXvXUQXMdSs
6ueqo4KHWq+pI63wsE5r2H2V2uXDsawVyQ2+ftXR+MOaoquLWOcQ++I4TLo4x2CfN/VSypuU/ItV
a7DcOW6N/cZ09xYcczwyh2KN7Zrv4TrcR9acI4LGJ9LtkqjLz13f/oxqSF1VjXfJdjHlkp5nQBGq
LvzkxLRZNeaYygYpbtOdZYT5ZluJZK8FaifIUvBqUe3kslBslBsT5qfFy98qEgypTvHF2K1b7Vx7
ANc9HRCyDMyPoVkVJiMLeCsT5CvBwlIruwY0ApHwh2wigqHX2APDokA+6iYY5+QNQdPtBkXlTTyy
coQWmz/dLodEaheucYL2wT1I6LcMsidWx5TOMoNXuFBaYo+K0RUFqv2euQl62GUZIS1jnfQVwen8
VTFGzSnv8pos6pvZBgbVZRZMYF+ylsCtdEfG0ylw2naMzqPuQc7XuNwVwGLb8KXFcDI6CuQ9Twpq
8CH+XNlnvwjKAwo7sunL9gN6BUNUM2VnFZR6704AuGHHbtRAdAqW4au/wsCzHkIuhqk+j3iySwxx
MnPL/aDmzzaWfbI1wq1Ct291cX9M0uU5ojG8ij/jTYIUHC6ke9BxchFJqG4yFzFXWR7GRn43lvdc
OMGM3ZD3qyz95qbmW9awG9Lok800nmQRfqx1dovvOS/Jmp/cNScFAdSuiskrU/rUS0RUluuAbiTQ
djEYZ5wRx4pV8R24wavTMGgryeNSCAA2DWJA1rtPaHHKfeHCOSQd5iGzPvrSfJmI0E45H6DlTY6y
lnequGnmCUh1QZbskJ0merJ8ndVNUJZHAh35lqT71eKEvKd9eVYptsJudO+dIkL8QD07gJ2DqPI1
0MtHAHoA3fSyBeXqbxj5CZyfVOBlRcS14QcbST2Y2OxZU4fQAC4oRSHieBkvX3L0SEha8Bn34tJL
ivAxbc5DhrkrrXnK2vDFIvZ0b8a03RALgSVlR6oOAHQl92TTaSSczVNH6bOLoMTHsQxOIy4NeP1s
waSYbOx3iUCFH8NPPmA7wOvo/ZxGklIEgxgcbKM6OCM6z7WTStEDIp5+mDkPOG62dN2feqHHG49j
bdQhdi8V+DjUSGf6Sj8grhJFMDrDfiL5eUPA7ufAi+/zFL0ekQVsRVhlC4TOQ2QemaT0pzBwr1nl
30UavXIu2x0BJ1APWDC2wTOrod6VsWLDWUAzBllrQWsX9V4BDx2H8SUkthRvQelvSwwPoNxaf0MQ
CvYXRHo3rY/AH7Dtjzluq6M/OHfCYFsvagBWQzQ8YEHo7pvhWYDQSkRqPY/cUMQwEKLgyul7r4I7
C01L12IQuAN7NV2kFXJZ6bBfHZWwgobjk7Tsdc7wnYRhfFWILjfAXjfhABMPWlfrtZ/anIcnKILv
cDupCvIXazGsN13/ShkDTMOhcvAg06OAnAJGLopo4EmtG3xwJr4E68Ey3aN1gsxgh0eGWl8tjhnS
GaHn1qeUAcQmtIvDisMuC8CTlprve29tv88jW6KXX6SNzMgpCeCF6J7eEHu/EMmFiRi58+xydrW8
7jI5IG4jlyAi4n0J+FMl1a10+iN12yc/1CgPcYBSyln7VmTvKAzqc18DcE2TZ2t05Qmt2CenWu3V
Beay1UVj8oyc9bI7WVMHk7YWt/F0VVNh3UW3NB95O+VQ7m0Il8kEnXxslTgklyVElWK55rFJFnFr
Zv9QBxwcI4CfLHTZbZO0ZrNwzekeNWf7RxSHySEi2diBVJYE1slHXr2TQuV71yN5t1wvip8EHq7g
YF2sqeGDDMsa5Qz6WSTR8Vjf2nV7I41/n1aN2NrZSsxsgHorgay7iudDpG1iF0nX2Y8TQA8qrkNc
zhTF8ur6wVWmzqtGSbIh1+zY9tTiQ+NzOkj1lbPIueMKHHxQv4SEskuJilxs1XCUmDGjgk+o/Wgv
QILBetTbuIEP4a2dWbQZmPg54Q347bIc017eWO7WHtvPy4RjlCSW9BQM29yOwvMUHMDpMyMK4bF0
H51lbt2VAjlEI8e3yhxdVdzl83DrJc05H6a7YlxXfXfBHmpqzlJpSHo5lzgJEcsP43wGMYRSc7Zu
4K5/7fP+dunwoDcT9JictwxgNqbdidSqfQOPGlpYeq3gZ4bHuk6iGjFaQVsDEOxQEPEIzJigmIz2
n6eHm05MWEAhwAbAFfANIiJuOmKs/OGlX+44L566oCD7aSECxR7Uo59MoJehf+SpBZezbe5HCuDt
bFMJKzE5ew90SBtb7aHR6URbjY8WspnjYcKFUIonEygacnn5LcsILiDnIMd2Lz6Vj1C3Dfrp9Ise
zSG2bNInA+9E0Cn9iDB4B8I5H3r2uHBuCVMkYWVXovxf2ja/GVHShoglUPn6Xz3vPMr+S9DHp7Ls
X3yOIVRqyYXkiLMqil2yEKati3HXdzyxsLd2mfDrrZAVp0P5o+AgxdmEMI7P9IsgNNvz3k6nC2/v
kNoVkGA34FQ8fQtmcDeJ7SN79uiPci9x0NqEVu7sGKgO+xjCtW+pWzJ/sFd72T33q97hGalwtWxj
q3eOnZV+nrv4Y/YNEToWkIIweevtpr94gfdhuepi0X5j/PA50xlFJLNyhnddupm0DnfE7SqOnoSf
ub25KfIFV2FyE6w2smho7gYS2zYNk5oDacLxscgQ9uZssDZWJzp52ZOKGEobAFhyZWrouh7ubarj
ZSoPkcUcVICt27kT9Unq21tlhPvUq+i+DDjJ1Q0xzPA4um0a2+EGXRn1uLsbohzLU2B/xdca7bhl
aEyE266dKf+cZ2Vh+R4Rh3CMybexKam31pThrMd9OQerHjE+e0uCTVk/5tWE3UaP37MHJy/Lz5Ki
itGwpB2F9QY/RRMXn3qj99T32bmfw1d3ZGUAhHu2SjTiEcTEDcZCOhdRjXuny2K2s7dIpI8MfIfd
COPtwIz/PMb0m9noiptBD5Sf8H7TIS9BW+sv/cLPEE1kN92rg1/jYuGBobfXiPXx9OMfSpWfBmv5
xtAdt1LGd1LElz5+bfyrLUP7OCO13UivZ+3C2mPrD7A2Pn4253NNZk+VW3ATVMN02nDvBfC6ncHa
9hMhRNxUBBWJnZWyzBGfitUyBX8S17BrTS+2iMq7TdGeeYpbDrzBO2+nPXLxd46ojhVMJRIs1gR0
cZYZdNiCR7CzN7Yl6P31SU9XwhPUCOONiXh/UgRX4aaYR6CUb7MKni3q/k3iGA8dKxunmH9ka3Kn
buSTiPDquTVJcQXV5OigiU+UhwRzvtjT0hzFgJYtW0owKoHHb0zL/eRZz/EibyOV3RjknZR4+gdq
zP0QDPmxGQdKxRDxc8YioLCvPuYIiC885bDqK/cz7P7iTs/qahJ3IqSFrD4irjJBa7DzhuZS9M2u
M2sCRlU+Ii17n9rmC2GTlvXaMPa2xvHYpVZ56soKcv/DYJmElSq8g4//EhW0UfMQWw5vgh7456gn
oUYF31Qzv0dTytEgC18y/3UwHuW7nQxopZNrYZLHrpfNnoA7upG6vMXpho4S8g6zaPpkLfrvbnS+
tfVPSM50VwyzgsImcQvuB3rbl7SvQB+MGazo9r2PnX67oGGJyHQ7dTgoAHiPEa0L8Vgb+wfBQdvC
dQRROMlDlR6NtVznwX6K2/AwhdVb54JTHvrM3i5+tJuEOEVVG51rGA5NObI5lB4Um5aJjynHG5dv
49kFLr4r8BJydS70mJ/zlX7dz+rQpY3cTHH3pZg8zg8KsUmlOdkU4jJKvdzA/LmwnbIyjHgRSEMm
p0nscA29ESovLtCAN7Zwkker9B+9LDuH5Xp9PUez+E13NCgWROAF+Gcf81wS32bSenIKSDghy8nW
o3k0ZdU+7b3H4NNUkS1Md+1rYBFfKeYvHmmYBYsONscjPqONLnXE9/9pbHCDLfIhF0hoHU7/VKKy
d48guwhP8xD7+81dB+1JRz/X9WdpPvJK7DEXegwmOJDSdzl7or1x2LOE1PdV5nzzreUZHRTxNQLI
If95nQfDLMGvNtyNFctDVhyteQCIAtGBOIAIb1l0h+d2zAs6L2uIjF185MFMMnvnXxOD6JuTZn5N
Aj7qaE5BXdj3agmg9OtgH422s8062Z2QqW4duimfSsfZocaPj8RIWT7fvCXneBeaTJ9nfe+7/biL
U+J2XPwET8RDWawv0amh8buBqUNn4KZrg/JmoFafUkJlejk/pIz/Rm0aPDfFyxLa6iko3aeWQPJ9
7piHhib5JU9A4vcFoKpYLXea3Gga6+rdsQn+bStxbL34tixR9RYkFJBkmL5DjPEb78jCghcsByhT
BFwme35u1SDfQgjeG3/oQ7Ra4HJ6+4RH4hNy8IKwC+9e1REeSse99m7/MKGl2mun2xtA7PuwIIw7
eqfjH2+6KqSHyKyhz6Zvsdt84D5bnYjTCfn5W9B2xDnIn0E5HDSY703fkNkEseAuSokIrpf0zKxJ
XJfJvKtupZEXcp9H05clCNH+Q5qxrPreSTFB1kLQ8WRq93+pO5PkyJE0S1+lL4ASBVQxbW0eaTTS
STp9A+HgjnmGYjpabfti/SGqSjo6FlnSIr3pTS4yJDJpZoAO73/veyAb1+hr04FYTknB8nhrW4Sa
3B72FbHNbZ7YwSKZ/hgLP3qsRpaYkR39gKgthJgI/bjB0xLu0QlsMGHxhqbnkEsbA1jHp0OU0FUb
NTStxcGG2SiIcvb6LKRF11fbZvJMtvplvCoPg7Bp7mpeVGZ8TIw8TJ3/NgL3aEzykI2Ydhlx7IWg
2CqXnKmq7KdxlHUNBEu79mb2NPptD1io5nntmXZ9PtNA656NlLNcKYdTkRFbLOZoVVXxcjaixG/w
xs1gcKSEntJv2IxAfsYZ31kp3xN9cXW4tTFx36sc5ozEekfzAYC7DDaM7UVXd3KeMm0027IL2bi7
Sm51DQYuxQLGuPRPocsPX0zWwelxWWelj3yX1hcFBpMrlXoJREfX55B4B5XHcl3jZCMsZH3Jml7t
OJusvRGW0RqzV3szhct4Lybxl5t4g0zNia0lLIOEvO2bqttQJoZ7a1U5TGjnoe6P0k4/fM7vCwzD
NP1xOyLK6z7+6G0nRoOplylD8mYhra8GoobcBeM164q7skLxNZUUMie0lLeNLPccty+1DcZJkKSB
HVBec77Fo8LC3dl+jTeLT8JeZYBNXeQEugs9CDKkJxWAZWgT2iXpGsSY8Lxj7AU/TNt7s8P6QugH
CdhKbovhUeswf+ps8ZA3rCbNOJxY87GE9oAtkWs/CofiDkcV11LBkuQ3xc3ZJIySw59ExjjcBwos
mHFUdviQT0SHbaO9cL2Mj3GIBKKF/T6YPMGNJvhDcQRAm+yDd4fMqWZLGUx5x1/wrcra4lktbhF/
Fu0129iymhMd0LzhDvz/tt9AZOUB/xUOOSqVZEQQxMkX+Uv8tDS9rswhRC0w42d8Gu3a9iMeM121
vN8ANpmUHu1MHQugm5uFX5FkT4wr3vzOIiw8Irm5M8EMzEnWpjYpd40Mi8sOoSNQhRhjA6ZJ3JA5
JrFLEyVtUmvLJFrsWPQPpikvVju29zyKfvv3Jrr5Yf+jiLlfiDT5xbuA2dCNnw0CqCA5HX8/AiKw
jSVFTR2CScJSWLS2M/p76z0PZs+IGBoyPVBRjA8wK6Hld61z5xhiDoW58+z05xSViJk+x7NJzjsO
1e7N8a2fzBIh+5niIrP4SduJ3moN06a25uRUTOKIxIjpjQJWLq1VzYAxkI++Xx+80XhvfNaJhqnV
2iqAZ3GRuAsU7Md44LCXmrSTx7xK6zj6Ew/zry7ASTJ48pcDGYDqAoPDXVh89HoGvkmMaMNIJ16h
iLTHgU1y5OsN5/pr9r34kPnUacMFIDHRkY2t5E+fJ6NV2Ss2ULqV/aHeENVqMVmqjPV3Yyiy16mr
xQZzIhwAwTy6iEdKKsN3WR61h1TRJifHu7Ux+MEOsssmmqZdbtTfheAoRh0YoUDYgFsQNUh60Tjt
Agcka2rUbHRRcKHYPJ37hQGIMiAYTWdlRXE7pxhftcE2bbg7B5O55lo0cuqawi3Bp41KuHi6tbPz
svc0JXOa1TLZ67R6bojZbRp8bWuhyd1U3D0jNLMlsU7615p+yMQ01/x9OZ5+iva+mlD/KCJOspx0
KHxKOJ2oQtjr2RfPrcMpGzvnto9LNNyGAE2V4OZOc/Q8YdNuhKW5AZfNDJxis5e5QXasB3hKU0Yd
bhKVW/wpiBwrKpK+W4C0g+5L9BEOVlU9xts0p+a87pDdnUCgG3nNgvnJjkFaOfRnMFW394wwWVWS
TmApiZ+nWs97J6HgBpD8ga3Q7vOtaMjOKBWeJ/uuqW48NE3KllMAeDA6kOEc5Ob9jEkYCy7o0Qx8
8g7o+ClryIKPptGiz1cHYyi+xhFGl2NMPtzdagFJhc02shmJT4VBu4yf0v2wmJUJYqIpozxGSzsP
bU4Q32J7E6neQRvCUNRPLXqy2plYFlYYjgGnLLPHNNrQDcgJ2M15Pj2OGyRVqhAnQqDMN3I+9ATh
R9jFI/VGOEvhq6a/O4cOJvoulvneZ0AAejWW8DAZ8ZB6s83rmE53v0s5kJ+jMTtzBMZAEDtPhN5/
90HqMccyTxBoizmp1klmdBs4WClzR0pAUefzm1e43xh6RqCub7GB5ZRM/smr6PAspk7tan3smtY7
UQU0rmQ/Q5IJfSgu0Yjb2wxvkxVEIHb0dmo4FY1UHDIY++gT4Aw6T5k9UyK+0gT3SYTB1qhgjiEy
tTkVxG09ffqluY7MbLpSP4/ddxgvc2F8zQUQLldy8iINt5oY8HOrNB74CeqzOOIMBgkT8d3P/Xya
UrvgZMuaXNBG3y6IR+rPym64DgzKaBBnOJtCdwuD8a0n0LwlkQcIsYIMkfQG1AOht9Y40midSb33
O3gMTPI0Pcv3RtEEIsCYzjZhtTFbPCM9Rh2YIpChSpapkTZ42Lf95LRbpkMQm2X7FrEbbDwqIsGX
yuSeX0s42ap6tmcE4DQc0TnQl0eegtRlHM4UU8aZgQzv/AxzppxZ1eABAG8Lbso+VQXOmdACrTDq
D5/JDbU0xJyYeOVHP+Rc1WbkFP24gyBRFSSR0LSf/KBtn8v6ZayMSzRHF0XL4ZaIUBFWt8nL7b02
9B80KwgXQYUajC2eWRMG7Sn4zgkbsdMPLwRxUIpwfNSMRXrIp0uy0dsk6cSPk3KFiKKflmM3Zzdj
xzfBKAtEms6GLcoNvzvXRk7I99XMoAVzHabEcuQRTwgOHPFHnNx9MQuOY+HMQwqmFA3fe2qd5kma
8TlJKe3U7K1bhbsGJdBlndrVkXFoEhziPllhg7JmQvjVfegqBlQmSg83BRSWMnn0gfjtTMZ969hl
KiiZQlLguzA3yfAzV4VU64fFtpq2Ib6JDWpxs4Gzi6niKUlSTrjKpC3W2NG/5uPaT8KtH/MzY/Tb
x651JxPeoGBoBJRoOpssQGZZn1M9X8NG5mvYru7JjuyKaUf2VFs2ZJt6/oitYtoTRN6KFKbJONgP
eAzVAu8cMvE8aH/Agl4d8VWSGnRAQnUSNaZJ5utsGWrZ6sCxsvBNBufqoAOD1wnK1LpzWHJ8wFGx
jCmTfuuZAaYT7ldubvBULK+QMlHUDBsWWxDFn37uvgZDC/00oCLVNsqzCLPnqgr/TNqF4Zf31jYx
yS0H9HOAOOfIaA2/cGl9GcCnVc2XLArJVpk2THVk+SEwfY2KeLsVVjgD7d+tTDu6uC2ojkF2b4Mi
3jc8RCn7PUq+urrjn1IhonLkNZHlKDoGYDHtmoRyAJqvEDgiP0KnORFNLakjiaFVePz4SXnIpvyJ
6DgIymyXDcnnqFqTPSr+UbX4QjmvkggI+g1p/FNtR69x2gbnNHkQveLY6yT9hlzuzkoc9WAxVqHw
NTbPgyC2QQbM3mJy+GXn44YJbr+KS38kQ4uwDGtj3Tnp2mc1XpU02tEU3rDzOtWLVXN/L3L7WTf6
4IZussKcyThW0g6bmthctG5O4V/AkOKhDxw8nlwh9hG9Vq0FANRM+Q08M7LOaU1Hb+XIUyLuTcyv
yQgajagK3X3ktOeaenCmfLSYB94wbxgOsPv60KfqiKkuqn24S2J1ZJir94kzwVRm9+sVZjpS/pLn
AFRkQh/SirQPzHS8sIR/YWQroTZl99EPJs1faPxRIQ+W04e0qCLtgeEsaUcIX4py2DrOyQ5K8PUD
Ea5YA3qdnGprQBy4JAX9Dg4Ejsbj34pB+kDqsx50IjcktjF7dvLdqbOTjQcY69fXJISxhTG4F4UK
ThWHN9fZqXBfOx3Aoax4A5vypnFZUkrfHttUP2N23FlekGNuct54Atp1lM7fPiBQgi/ftUuGPhMi
Oo7uuWLdvXI5A1ZAMHihlgDTmeyBpjR86kbELdFiUGcq6Kh5nr8NsXPiUzAp9yha0lwA4y69eJAK
OBPQx+fJm2ExXzNVfGk9hi2eRhzPikMQJp/J3NOP3ap9UU6czhOzBtW0YC+rzVy5/jEeED5Hkip9
QcbH67hnrBsUIXIT9Llky2VBJwlHVWZJsIpaCrGxJ5NtQyMvs7uFxWyOpvroTtVh4n04QCth+RDj
qZMPfcXVG9/GMtRyP6BycAab8Ssw5OUunYtPh4MSvRIbYQC3qPz4A4F0OEfNU4buTFbX2XVzBG9l
cg+hSbDI0GzjKgCMMzuJvxf+2Zsim8SP9+hW1nWqR55tU9WXBW0/2dcgmx/rrIr2M3FHrLTcq7Ez
6G0VRieSwBqs6/SSeUOz7TmjseFaALX6xSoRux9V2vErRD1NnQIwT1CDKGJwumkr5rTwvS/WpJoV
Ccl0q8V6DMf3Pp6fs9Lo97aJ3duYSFsZYNA69nRqHRzASCrfYq5dQf4LrsuYlYTK2sEusnSbYRli
O4Ncon9UyzQSRtJqMBNayYfibrN/bwQSNKOHmILAyHgocO0dJMEu184+O3J7G9sZu/XoB8k64hi3
thT4oQoY4kZR4DkyPt40nHP8gh6zpr/nvvtn+QfwH8ZD2uvfozWmK7Kl1imyBjrhcYfMcbjpilTu
54wNoyJYg3sR32TKpuGB6ynlb6y08x4GFoYZ9yMxOSKgVxdHpo+Y6FQG63dxBRHgekAfX2fpQK4u
kHjrGT06Sxhs3lNF0f80k6pd1ptNyZNK+sS8tCW1GV2+sB/h4i1KWYayJa9xyefwGGRQcWYIBp/z
1Fa7ELf0SgfiNR5Hwvw1969wLI5yAoyG217teou3Ja7CawalZzeYCgQ3DldaYeW6VdYZdb3EEWpJ
tAV7l3Js5nzZPlRhzqQloKFbF6d0TM7Kc57DBuj+7DxMHcOBIKmBkrpA3TCXUjCi+HC5Ve1KRd9t
bXh7Ds4uLkpQzeY+s5r02AH3JKeIvXYeF3bkYfBgn6Q+LFpCFQbROvMwFr3Yy6T74QQVC0WdHCq8
irAi9bDqC2YTnMtZIGqi+aI9T0QgD25tnxIb0KLkAApVxrc2EbOo0beyXdN3z/Y4LTS5oNtJm+ZW
j2RAWTfJvu37NzxYh5AL3NwWLBFTg25LvG5pUf1KCwdKhhW+ZnHR3EkOwqhpN4BaeMRSwSjP8z+s
QFibyujZBMy8PbWB3E4F88keq8Wusx5KYkYXHt97YacW93jH2diTvyuhShwqzQSZ2cJX4KNFchf3
6bZw6ivHWawQEDK6AfAb5hGmMz6Xjc7xwl0w09CK1bpmIvOVuE+qz3/B6bH2dlgwyTfuml9wg+1z
ho4dTBvedcvxYJhzs3XbbO17fQn0AmiR7wQ4R/JjLPGQNe4xD/rqQed9RRzEiPYh+A3KCcOd75Qd
17HsiU0s21ZOv53CivwlIWYIy3D3fzYWsEHb89jK6onJPNIuTHtqJayso3iRSwnOiIm9ZNyVTE1K
jYmssgl3KYJqqn+1GHq/aTxTrq+vcmKEuhykkd6dN73YA8gnjr6+qJ52TFBtYHsU0ju8x2EbCGYv
AzArbLnv3DO+geNVx9rFKSuslwCO2CrOR4q5ynnja1onOTy2WzYRTgSq6nCFz86ajoPpMITYB0eB
rZgLJBB3JlHM7oyTLGBQKtt/puMjX1f1kXudyZ80fGN4xhCmt+bkIZoiCRUtOLjJIt2S0lIh7Ueq
NLeZi7g7WT8oRuT/sx3NB7fjZOgS2OFU1RSYHqHrTIvFZ/DSxwbn8drKeJeAvHEpYGXqsF2GyfAL
PiVrqcTBhc93ZTBqC6ShHpOqtkDxL8yOQLJQFe2zKPRbY3/Rk4h8EUJ4LLOPFCw/ugV1Hml7ieFH
nWgmQsYKp6s5hp+mSC8BNYjwhLPPnObi9WDoo9OO6Z4JUY3ElFGBmaLVzCnbJnwHMhgWrvDUZCmg
2e1d97hlAyzxTilt1pJfZTQzSiNpgHsPw21HDScu7QAf6aZMnHpDqdC4qzrr3MwvWhIoMQLy94N4
GDov35H0eDCFiWG98H4ng44A1XONnqklQTbxs01nNGcHQPOGAXy3keU31QgFF74q3tDKuKi5swXQ
som5qyoqd8fgNlF7cWA0ZDfA3FAMD6yBtMZ6mOvZnmXT9uvArMC5ORl3dai4hMbX2pwhJi55IwmI
KQeHty7j/gsRy6b1m9SMuSCWyuaD+bfAzf+RzZlzH4r86IGMYitB2tU6/QR6hp3EiN7t8S4iZVHH
5RKLYbNlSznzhFU3xNNXRzo/Lcu6xV79Hud1+pw6YEMm3rF9mzIUNd/CgQhWAHoiDGh3qSIF3cdv
dkOCfxyYDCplO4xXLg4R19Y4dq4uWKK1n+c1vNylwJmNO7Bh8KIybMowOaSYxMcBMuWcusXWRqfc
dLMfHbifFTufyxCqesEDWXUQVTiQmYJ+Yd+rw1UeyHhfy1Fzv3HDNXonAmzfUlzqgj3JHL5direZ
EGB9JzUy7ttF4vBnguDhJO0N9xOeKgh3K7iUi48bH/AI+2jDVZjGGvvTgZmwNYoYYSViSFb75K9M
W3THwiiucYpynirFXbG2uYyO6QbbAkJYPX8HjTS5VNJ3bvgCNmF2U1kKlDUWzXUeTmE0zeykZH2m
YJtH7V4Fy/vhNebKGYrqMDMSB58cnuVIbqkwdbkbgB7V8acVablvdYwaYLfJ2k5ywLIVcrI0C0i5
JeOJFJ+Udi/lKMuzpD1v1QcDcyYQhjmX+8hP6BuHq3kchgkIesHbNPb05VTJH8/Aj9jTMwDJtA7O
ikcV3sCta9y32qJmq3ZolNDQcI40z+OYTUDgU/+1csb4mT2F/wb3fqcNSFOjzLdQt1AzAVt3VEBY
rSZqfzMRmNZL8Gcgxn9oFk1Jlc9e7c04EvJvm4fU9uhlLUyKpcbbNJnZY2iQCwCc1OUmLStx/OiK
weY+4/9qjezB9yOKgqEooHC+mk7zOGaiPYUuiYFQVF+K6gj64t3nwKgPs5MmWzEIufZnP9uOgUFM
I2RXVx723EnQWcDuTXPdtJtqthclcr4xY0yR9MP86n4ruJtN54zgu9p2z3G8nFVwZRubS1+fAoXJ
MJvqJWuBkVeIiw93Y8slrmbRKHfIks2p8qNTanJVxyaK2dhPkdX1kK9qe3yXXkaWqEZXjUpc7N00
mofMph+4KPxTYXwLA9tq2DOLJgRdPA0mW7WuOc6nNvkCv3/U0s8OxZTVhMt+5Qxdf4j52GTuPZcR
Rekp5cfGcEwCfmLLL7fxiEuOLAzTfqyOhy4ZDLaunrMilKlL2DMPLPxREFUUDPP1tK2FhucY1vUZ
YMSOwSr7FfAbTolFdCC2vovS/IAk0l0yprMHawKbkjhgKBOGqnL8DmvprIDAYc2VuMWdcXG3A9Rd
CTcsdmnZPpTubDMU6/trY2fhJsuY2pg9US6vFlfLHK8cwF9CKkSqCtetQKVad7W75Egi5GPY/nWc
X1Xn4QpwigQXgwsPnjoYMW0mxziDL9kT4uIMNWJrGBs/unBH44Qa1gA6oBSstSgPbFL1f2BI/l/H
la/xV1O25Z/u/wwo/xU6/t/p5f+PQs3YC/9VqvnH//z34vf891DzX//Cf6aazX+zqVOF2+FYWMNI
5P9Xqtn9N+4OnuWDSQQ249sSqst/ppol/0wJytpM2/qvwDMX5iXVLMW/WUgXJNQtZTvCVu7/Tap5
SVv/PdNsobp5cGUozYWKZLviH2SZxja8KK4xko0JbgIaLaezMJ2fEEtjEkbGuC3sG+pSeCIc9lRO
eBOZCXgXhnqvdpzKY0vL0+ZvX97jfwSq/wf7EHTMoluqeZeE/d9y1vxNDkuUDcLLEZ5y/qIe/Y0t
YLUxbgItq5VXdC+mITHqWVGytcWY7cta1Huv0hjpvHG8zwzD9tqBAvuv/4Z/4A0syAl8H57nmEKR
+vb+8bXM2AkYb7vFKsQGSQCrXQnPVOc0Kn3objUF7WmL0KXc73/9/8vx658fXjFc5DGxbVdSDGn+
A7/j4CetSs9f7i/yR1mV7TFIKGLUiJ+M0uP+5HSYY4Ie+b1z5amQzP+J3mF6wH17aoEPvSAJExMs
XdiitXO1GpB2K7Bhk76RW8eaWQXXEYkMJndGRVREpx1os5kG0fXs+uI1amvuWVnyy3UtsHfqO207
hR1wjHa1QfRUUZlAQLySB8fL21saMnxphYCymeTbIdb+nvQY3p+hq7EOyGadNEDyXcbgrxQDkvFh
eTyar80AOS+XujqhW4xLJLwENi1+LaIqKKnxcfKJUSVNf65wfT/CgTzk5nwoLPTSIPxl1pRD6eob
xGCyt6PwrBB2nhKU/MMCLram11j57in21ZMAb7gSpZyP3q2vJ2OFxDfvukgzupXLPb6dv1ptts9F
HJdr0/E2hatAhUd9eLUMkhKJ8B+7IoK/1jH9y8kBqAEubGj0HrsJKVQoMNG9lkjBBgBNKhSn6sfQ
pPo0oz1xC8vD/4bV5v+DhmFhv3I8m0+jOJyxviwUp7+9I5kKo3ICKI7n27lVrPcPruFdkpqxY12c
mVcVF3BFb6bRvKEbT/c4z+5mgwJfxuEEYJW0i1kGzbrtJf+A+Ntqyo1fhhnEp6ydauTvqD337VCt
wcW28FypUah62nBEKJONQYbtwsUvA/OjdwVpmEsYa2cv8FEhuWh6ebLlhuZ5OwVEl1PsHSjMV5bU
8V70PwiCBgdmMphQAz85uyWRcjweexnKP+Ns2GcN5RluTvrpCYyFAP+6fZNyUmF0byxJvPhQjDaF
dRGvZJg89dN9kAyW6ETAXt2VZ7fIvUPRt9ecmiEOTe8NPyEc0zLDxx+2d2mWx0wtowhKYO+iTN9L
k3xljeqMBQYloyeqL5KTCHM0x0x6W+595arATnSuChjnXoCtrujkE5QACEKqwuSZ6nvccoZRml4b
TwIMcojMFMHVDauNbz0zgGr/m6WSI+CCI/v7YknSzAP34jks49KS9oIz+duDUFKmOGrlfEXMb+KJ
AyOQyxlTice66OcBj3N6yU05PSll3oJwojdz3wVc44d5IKbWmP6pMiyCTLL7xbu0c0YRXEXHu+FF
hU9C0Bv3pbYJKstzNnv5sU9SdFMwm9Cj5+PgMVIW7nBXfnuATGZsLWSoczyn9zFZMrpm9z0z7mEC
brxrGOqkcah7DCdx4oA00R1F5nvoS2NPp+KLCJV56Lnvb1paPlfEIvC30DHU8SQL6P7TzOQwy14m
15LPNIqizav3OLaoALHabkd9ynCNg/E4V7lkTkMIx9TFmwz12Z1xINOaMNw5ho2mwh4UuOnO0uTE
fGt67rwYcJFhzh+c50CKG9xBwujdDTNr59jBzuj5XwT99MMucocA62sPXiOXgXWeOKWvQqfYZFPm
H4veB4JNdODmu85zKYi+pjWYVQDcpK3mSTFSy4cn4oDnnO5pKIS0rxVc3Cxot4DUiu5kZpSkTZT5
roUFtNPN+SspaqGJAa0BsF5TosSqbkNFZnM0gfSvcyH6mzU6f1gsZvhg80ehu3JnVsmBPG/QmE+J
4xiQwIlpE2XdIzFS51R4jzTwGgjmu1DYMY0N7buHNyo0aXIa4Q2ue7vrjtXkbSf/4uS2faM4UDyq
AA5H3psnOy2OqkjNgzXj87KDNr6rFjHHHfb5eB8qTS9d7q/MxFqMnyP9i3GKzVdtwqSh3ZO/9Uef
z+lDNcwvbdHOP7q+TzFC1p9wx8FEqPpU4+PkB8JaV6IBYbUL90GdAt/GptC4AFlTj3kAMIUjHnmu
H9ghQicrKNmjqsCjdKNi67Q7gHlgl1GjuG3aCahgjQtLzg/4wKFdDeG26Q1W/hgzbcV1bTuC5a/a
tFmX9lCs64mMg2RTbHu/u9QL3jmIqTSz0ugUKXGm7mlaDe38yUyyfGlHyArw8HvgHNnNE9zMhb0L
VYKDYEyI/5sYIakUoG24Lw6FkxZvVf1X0WeRUcIz6hWdZ+fKUAN22AqRjrowLt63Dln9NtuMn5J7
M2PypN7NXRjEIntglAtPmdsrGXAlHpsueM8mDZWGHh7EAcIIaUxTX9y84kv2DrP6jZde3TAuYYtN
9LHuYVhwoSKwS4n4bmlXqMz+tVeUMOgOVh1ujntMrOTBiOkZieWPXFhYgiGS7MoJf8SoPeS0lG8t
Sw7k5qqT7TrfdIqQV9MrlaCTUWlx1mYdoBBmhMtkd4xAoudRePEzNNKw0rfUIhPQ8JZAQyMWSovb
xhrwv0XB757p4smbPPB25YhDIwD0lxgPVuJ6q6CDBE5SBBeOtHhsnOzC0PSPYTjBWWRMbvqomE9g
88SzaqdXsCpfZJHUo3KGS2zSjmdPxpuzeN7qgpqdIlmPs7bvqT9/EGnw9oQPuD5qF1Mf2lEUGNew
NdJ92WveL0rQ12POiMIiwz4ioT8msn91mgbSNzCYyQ8RFO1J4tL3Z1QU5xmyP2Mmu6VJrH4YJB+n
9NvuwWPdMFWzlYrPHxmnSPLrgOnNT71VQalH6B3gP2yzzH4tJmAtE7/Okx9b9c1QI+8z7kVRIAMk
VO4hGeePQ5Tnj1QW4LeF/7cGl208dPK7c6zuAXjxtnCp3XUC58Xoh7e2JyNixxNOwYFZu+9Qblh1
f9CGXKgXt3JqnbP00k3PR9uPCSeJnp4/LKZZ2wMM1MDDhcR6xKgBYPCME8kQukQMxOzWZWbNnNfO
f3b277lM45eh/SrCUlyrlsepqwmRjL79bjVJAFtBbZKkyphCZy8aa9AO0Nh+SsueEbtMONsYxLoD
Fu6SHQrvDpaX2jGbVVnKPWIYEZa+aM9J6JkHmep2XYiNU2W/XJIpayizSG65+ROGsrnuIxRzp6qC
C37YdYNheislWhCBTfdQqGUvT6zXgpV87zAUtgtLXftjIidO1Ysf0lPDyS+oGaA1o7lrQM0MHA25
mZkvoVjx0gH+w8+xBM8aWusSCSambspH6nWYkPm4TvySxlYnm52d3+NAzINo19OdtWqYc0CVYdqZ
Wgaik2Ci0S8Ou8Dy3rNYUEGL3WIlK7Y/w/85M4mP4UQ+GCg4SUCQjmQvMcsWuRTxmmlatGtksbNo
JciqszPZgom6N2zZ9PykoiLT02i7D4oerh1/E6NDVLfXypQvNkvSzcPWsDOzudpRMgErMvsVsCDS
iOdwwjPmXx6glWtvth6vAC0xum7E1Vf+82RV7tUqxZ8aa8xLjAXn4nViHUbmUwpd5TFf/iPqxfdY
EkmyJ5u50xBBJSdzCtrlHeOGfzW4Dm/cOvoddjAtqNTInwez/WSAsAhuPflkupV2Ydoa66a3qHql
xQNsf3xEIw3Codq5dYY/imhgx2l9H6TyDVwGIfW0fMhnu3ygZ28dzLP/kFYqIMxjOp/TINa6rYLf
4eC8zmn7pxx88zB77nT+6z+mud0xoW1PVeTEJ0dTqDvpmSQ6WWA86Mcsm/FlDM6t7U1Nr5t6yeox
ejYR2/tegiXPqBYMJuzgbP7lCyDKo6wWG+IctrembtqbbY3ZVcxwyR+gBoGex6u5ZZqJRDo9eHrw
diAqfPS40d1SWmVtlNU4l4rlJAFqd+Eh+Iz4dRbCyLkxgktdq3nv1dQrW30PSbR4aAyc3K5lQUXC
rndOW6xwHLp9LvWiP1WK6ABbUqAs+zDNv0zUxDNSvMIkiCCHZ/x7aOPsnhdGS06Nn49dDCAAbRcH
t8lefcWh54POeUyDtL5cZjokMXJmr0ndXtPcIsDecoBsDD9/0D1ytDQ4BRjOpvHSbk2snw3dSgGv
eFLfs0IOV0YZBbs5UKyRP20GqgQeyO75qBlH/pj6IFnRGszNaaM7oE2mQ4lrZRpMk+lJ+tlG1OPR
e+Cc8cvobda74dZycL+4ie5frCABbDpW1cVNLXflyvot0fH0U8OR3kFhCWEPwKFwZU6ZXnjiOhD8
xnlEArKNTKoeAHWXCbDgsJ5vwNPESiqRfrNgryJTjB8gF9JNEQcJb6ikZkwNwaGuxpsyveKFoWb+
BHVkE/hYAgmsY5IN0MozuhKuWltXNzKmg+Uqvcur5k/ad9NZmdWjzFpjbzpwx0DlM5hzmq+4IJs/
RGG7CyK+8D6iQK8L6H4CS8Bn1B92Kch4hsbzlPrFXfXNZmqw2+HMjQisTOcAg+YbLtdT1pnt1QrK
41h28Uk4S23ArOSe8qefPvCsUw6Ivz1nI3k7i9TVmxfx6AWF+aIsWmv7TpwtqedzyRONjWDON20g
kjsNFBvwmJeoShJCK9C0Et+MaWbBKUKe9+7M17Yc78ac9YeeljLuE56zDoT67JzJPQZZFOyCIcW4
kzdfYZhX3+M07jKXalyzeOYlHyHVVIDUeM0ulk0yaGB465gMiGpVnsefDiUsV8qTkmfVZetUZU8E
wa1jUJNybILWPRWM0XtPxgeb7MaeSybLrIjErhyr+SBqAvg0wLbrNNDqgQsDVfONy6EXFlxultWV
2/qj7IvgTL30es5yf++YxKSK6dnqRnmxsSZsqc7iVJiZTACSmKBdHqZ8BBcWmgMVSeWjeYzmNycP
6nPvHWgyw/q0dOMYbihY4yJyTTr7DKIyPQl4L3KY7HUYWJiXeKA3TdjBu9NcQPlb8IA3tX6Kpuy5
xX9jR/WwRd7CNuzSCGLZAZfgecg2fu0bm6paDOi2u1W+LsiQwOVtIpJuydASx7dS61ZVAGRbQAk0
NMQv/4u980iSJMm261awAWtRUzU6Defcg0fmxCRZGefc9oRVYGM4FgVS6VHIEGCMHoRUfen+ztRU
n75377lTvYTkF5w8IkSWupMwrmgHf4cK6UcvSGCddCKrXHZuhZT0obDtDQlw3l00WunaiWN/W4Sd
2hdj9BAXmrsH5DKuw8k+C6cBvIJmV5Rn6djBKU3il7Qj2GCCE3wk65TlTQC20NCB9Ka2xaWYPSJQ
PREG/Op0miIAShQHr0zIpgWpsU1b4aw6PTybOIkg9pTPWp9r5JzamPwHGV0Hclyr3HsEhvVC9pOx
LNlpViqM8Ri4xZeckIZN3YuZmTij0KYuWnfBGF+dhPuiGaFazBsL/wQq/1IM6FEUmpMmSjHQFc5Z
kpp0R0AwNP0oSo/IqRE8ywVfQE76T2eipUY3zgOltwXmOtvcoed+ZKq2DzzX2GsN03VS4S/lJP0j
KIm3ajSTs9TTHzoug21pz6RBY8JtMij7MiZZvBo9QRtHBj8keL/vmhZjCawDNtbU2IVd5Nz7FQQP
FAnHylXPVH3lMqupZyjGD8zD72yaxkeGjXJVOuhwYsY+74dTGqA8rhRGfDBwexCwhA12xnifS21l
YmdNSO+5T0tcGEWtobjVGLm0k6Oj50sWir2VeS9N26aZRzGwF5etB73E7E1zk1XNauBC+p2xTKUr
iBBt9yRnpHIUhsNxMJnijkZ4nzS+vfCjXwS41qvWHcmTbKBFu825c6XcWTSsNzJEBZtyo1jqdayu
aISCne+oL+GUI5MDZYfzUE3QVPTi5MZtcQGPP64gb4M20Hq+mCw4C6Aej70x/ewCLTzSxRJgVNro
5Nr5m6elHgpQcy3x8G8ao/MP6HpNxi7pos2J79HaUtv7qv1Cbviw8H3bpCtyKswy2hEG+rXx+wfD
rOOzFThfsimtjnnHttmOCFxx+7JYx0ScrLr9NRlDSGx1uR0jlBaqNykhSI4/NtgH2yArdkD9vPu0
Hu71kuRMpsLnqm9nRdok9tjc9AWy6W6fhyJ77bnXqAxSJsuqP6g4zw6V0bj0cmBm0fREXiF3OufO
U1qHNk7WONzYnlG8tTFQ0DfOLvFDaoG+MNPOPhtgAA62aZAi3WIYjwzv3MSduet6tIRUw19yQj1e
6igl8DDp9QNK9HGZZ1CU1LUgeXur+3g4LZpQCzfRgnNmo7erK7ZG8jkPQUdGS5SY1tFoOuuYR39B
WtkavgzOM79sERkWykIExe8NLGRZpoBgVaD/rJsEAbir3UGyWRayWY6Opj0UiZwW+CDCvYNoft1k
vnfKa7zeMugvaRyHh4BPuWbdFCheJvegWYV7KLmhrwMzZkAqrbNlNGJpOJCwETBsuFu5WHHo+Ehk
W+cgb754QrWEsDeMUtrqVNOZR1Kl0jfQz8Wq1mtkIMZQLSECTdfa7jsC4KEqSmvUTlWLM7KrgXjN
mQ+7KaSvlJrI6dmkjhaRUIDiCh9RtQ9m1S7zC6Leu06TqBVQLW26xjqZTqGdiK/cFZExHktasHlg
TdcQlSfxl3qyScp+2hekYNfQz7Uerz4S7BfH6lg8WJWv0/DVr2ioRlzWbdt6HrlgwyFp7JMI4gOe
fbEFPW4cmtSGdjM/+o6FCypzsDVi23vs/PgC+hSRiWeFr1ZGW2nMRwcTJRl+iUt3qIura0qS3BYh
DO5TaOOIFcOa9HVul9M8rb5ALYPCYABzEC3RpuQiY8EKlgFtpuXg0E+l7FoHaBEeK4GqEl40/sQZ
Vg4swX5tZ24F1CKUGxXuLfrxzq6ViQ9WTI0Ly9Wfa5DYmKDj5JAUxBXEVazWATFfK2YAagFQibfa
DiTRmUUK+i39muqa9ZAHbylqjGOhJS+ph+heWXR/c/fok3AuMA+psQpefTt/VlNuLiJiAFcRq3nf
I2IokcdYC0hpxk54D5EfFyuSisqHFjs3WvLc31oSj1NZ+K+9W91jui12Lg/3YRzclcDI1WP8eRFN
/1dXjGeUqyQmnwpNhddq/oMo5UenPH1DEmRw1Bnl44s/hYHlUsHF7WHQg41R8oymsxeolMWbaskC
rSITDeihwfZ0KgnfORXTrzJjRqDl097kMcfnC9KNiOJrJEr30M2RnKY6TR5ZwhWk/w44y7aSmJGd
2pVbO/azS6nQvyep2k01nvRU1q9lh1k1HmYTfJznL7AmSJ2qfa7uEXFD9HQfctMC+V6GZ0rRr0y6
ikNrVIR3Kx/JnH7JuShcKnt4Ntq2uUKGM+5sevWA5nPcJ+YPY0CJ3Vmhe7SnJmInyINV0h45gkeY
YOIBi62DBiH+i4LdfbDt4SLiSX9CXlouAKDF94R3tpMdEd5sdLiXnekQIJGXibPUu4nWm9YNR8xK
9Tmljzx799AmO1awjWpbYPIosfKpsnxUkrocMfJD7yf7WEXhWevM4Gxg6qYff6fBydykZiOuPYna
dWcRyTBKCC5aP65M6AUUNnjS2rlzl9l0uo2xzkEyAJXSe1wukWdUgCqaaOUmLTiRVthgDoCO1rrV
0LxRxjEv5GOchdazDdEHDbpH1jQmO9TDxlM2IpvU7Y42MhJDtPb6gdsKsmDdPlRZbJCySAqo30ZU
0I0hjmHt1CuuAwS+49CfepE86w3O3DANXpIRE41jDNAYuNLh75pAl7nthqvviaywHVIkj6cL76OW
9YgiGnPT6RrimjY+Q/4meS6ul5Jt/pRPaFQ6zdy5MR7aUcbE6JUozmTglzhcxcIVrbcz6q5diqql
5EM5ETBg0cNqNjF5X3puPCu/mp2B6EcQTh4ReK66bKoXqioebE+2S133vzpwhWBXsiGHZEIGZXru
NHGEll1W6pKT1H0nG58oMLHvExdbNjaKu7SYOVAiJvphCBagAbpDGAa/sDfzV/od2XgO30VyjEeE
oW2R/wDZfHTrje8jjrfj4pg47sXMrCVZAD+SONCJZhPETBI+gS7J0O7ElO8zL3gorOhLhANj3foP
HUrBpUsxtCyyZltOGVcSl/Ig/eklPfUOgy70wnsLoEtnJ/7GIbBd4vw+VCZGOQAOo46G25pCClN8
EU5mvkzzOCWRBCKHOfBlJFElA/Qaw16W7y3Rz3gl0sl8cvSUbeAPRZ3P/FQutKi9tF6BtD6/9nm/
S+JigB6FeN0fn6eqGPGo9dXMZF2K3CtWRJCx0OXFZviwGVhe6LFPreTb9XII2qrzoZuZ+s4dtGpZ
IrSFlE2lx2DkQktD3CFrT7lE1/dsAnDLOo2A0S9mO/NOyHm9m6J+PNZuY9+xt8VrtweFwM9eALld
64b3qpXyyHb+E1YMysyyumsMrVxGSXQuESVjE6S/bA/ntIR3PJL40AsEaMOYkfJcjstYHCtEiG5f
3LW+26wMchTWmGFmpCkgW3LIwS2365B77Br6dbENZP2CmSvfmQ799To/iSiHqhJ7/YHE7QINcMxG
e0eWQrVsJcwuUjbopc9jWABDwBnBYzCqvZOVPq2SpmEWZ+t/lYwhgkIC9vJf0y5+DFg366Jq5F0/
tedCCMY4NQ173cKVKIuI4UjGbz16l3SOmA3C/CGox0vfTSDNtdNgpcWTH66NBjNPMD0kJdSurst+
0N5CklhaX5rCXzq5GW3ckf4ygFxlYicwYSErR74YpA/vtdR+7hTHY5oxL2KswP/vsSGtPtEzvsD+
69gCq58BxhstdaA4d8YxqH5ZTVTto5JHUCOLYhl1XQUDuwuOrvia1oUibU5cBiZ7xBKmlzLovxB/
vMnQta71Kfwiu8nYe7V/zlsNijTBfRBixVY5nB6tQsvdRcEijRjZ5gBtJ5j2d44+RuthEKCLw3UA
6PXgl366QENfrfjOvSseOw4iVJZImBgGKIDkiU4UoUkrHqrEY+QCbEuK7mQNbbPMrBRGrWfn863A
Ww2FpAfWip3OgjiUfrQ0KUu2uTa+Be3ccNMJTu5AJgo8X3d0xVGN0rQtqurQZBiYGPkAskuGlTkI
CrsU2xTh49MubI2/orGG8ggh9hnDLS02Tgd91Dchkat+aB5M0U70b8svGuwA7KEesdq9SfBGgP1o
Kvwruk6RghQz0wehpuqsl0rex1m5MJHsekyrL13jHrXZ4OUINl0yXGl4STyokSMQAgSnljzRNZr3
Yyfxh9NWW3EdYHSNeSKntsfkbfBIgn8h85OsRp0c27J6GhvbvZ/LfmDQ+kFz4md4zE9mgjqI4wx9
PjE9K1FWV1GM7c7pewi9/nRfT0F2DKuZf4Yrx6rHs1tI7zTW+PtDbxNOdCvq6KEnqXZtEZRUD0hJ
HR8pgi+W+sBDObiq2GE5+lH4kFetIWHP8/2HsrxHfriAzuc8NnH6lhrNI4c7HEwgC1oikkU4JmoR
p6SrR4CAUDvWWKOR0s2/egJ8V7e2ddHj9DLyiWFuuJxg/mD3wIVizXfaCNFh+BdPn1rFmnmueC54
YDFYp016jUbEzA0nzpoRKoRBGwh7W4cPVgTLSO+tcw4+6a6j637nIZlZpjm5aWWLjtIExLEKYZat
BqvH2m8Gb4YJcHiyTDALesw9vyyvo84ooiBbW/TJKsvKeE+ADq5E7CGIOyqbEjlLl37AgeiCRVz2
lnhyIT80CSjSyeUeJwzt3glavmWfn6JyodETUMftP9vLwKYAMtJlrrvdig29Xwdl8yNOrX6p2Yvo
xQbzc83x2vcJI4SoA2HmdnN1ADdJ1gxCPAxdqH/7YlwUHt+aUU8mm0sql47QdsGr5xkvva+gAo/l
l8l20EXY6dKTZfSNcTidPWshOmEvEAXBFkoTpNfccBCbAsxmiuhqfnOqfbS4QzocuZOxoXtNeNa5
496ZMiLJp3NKxFADpqEGTaYbTyTJoovoOfMWpCGUJ2avzCG/O/4gtnnT4VUvzEsWpwYXTbmz4+QV
A426Wm2j7wkr+64Smp0dHl+LbQ8y/PTdj8XKVC4uxka+OHrTsDJzZjMi+d57WnOIvZhAJW+ezkoN
FTN/BGqJRW4hqGlsRrDkSsMY6/UFnqMSR30949rC5IgebVwFqNpQ2xePvixoeaRyurfAwMtp3WJV
Z3wNgWq0DbELHEBDnm7zgLi0Z2FMH4P2XfR/X8YgZk3bhPEeNz85o5NV2XHVcoX1LFWiwxpSVGfz
nhM7jDxnxSyjgOh+GIkX6+rI3/Rmts6jqceAEf30wXAR70qTJ8Yalyl/2VWIYzwZPYVEUkHg3Ltt
+ZhqkC8yLzGP7Vj8SPMZwa5V0dFBuq0PL5FmAlo0T44eCvhi5IKbdMA4ORmwgGJYI1F4tHOjB/Jt
PUlGh6mUhG3qolm77DN3GqTGZQw+ZOH4at/FQqPba3hPALW2Mky/oaIt7+1CDJcy53i3Cq98yYJw
RdxURmFtZtfWhW6hw1Nd+KF3tapcPFd2+9YEcfLTTvDq51Q5aYPVzs09epMoEfbv//T+B9iosR+j
gMFj0ZMRZA9IKZC8NQcLr/5WH634lJTYxcvG1c6jldsrRSeA+yQa+I4GCfMIAI25FeyKPPX2GHxx
BlVZsGvTZnrmv8HdLx8v7//Wh8EzrIKdTzv00DupeOblXu2skmc/N/x1mksc6GlPtoJjEDxM9lK8
6hp95gDk48bDS/CSIFoWgzV8z73ZjgOx82q7GlKeYXbieM6CqVT3PZ//hChilsY0yEMhje4KLFje
CSBEuzzVGAPJ7OLXvf08YIHcIoLQwcXGQKJG6Nh1mO37rrKBK8z/GJDTQ6Z8ma46m6sV6Ed4/2Ui
F1OmkR0cRzbxHtKTJ2nm6mS33V5DR7IfVHgkjrW/ZnVi7wq3KgAAtN5ryy1q0QyJ2gd1QI3HwBd1
grXvfMYszNHMSynMHzlcpreogHHn1OgNGzX6b2wvjNlbnY4RVsqFkUfefjS/Oq0dvDX9YBw8h/Px
/V9DWxGeMsL9JFjeeohD62B4XMGqKnqEXmFcCdB4VQ1YSMPNgX5LA9W3hXVLm18DBMv3gPvTVmuY
c9o0rgQQpzcv0ok0cXxjYdt68mY5EWpwBfI1nZZKZDn/F7no7bR/HuysOTeVzZ0HLdFbaDfOCgK5
tyTDm0ygaByWTe/cu0JWb3HsXSOs1Q+ZGhHvNdELV/V30xXuDNbEwex7cA/o6dFo5J39lo3xiJiI
E8PnTgOM8NwNNgGPA9sZg/CZa+UUK0kKBjSz0bwGc9SgOcpD2TomA5QcLX/jmjOVYNzEwzAbqq9G
n0IsGcRJr2umDyFMNCM3FPPCvFx0ITRQUWhnQDPV1Z3/pLEBfw22HIcW87WOdkPYlwMTBR1sVzwy
doeYgIxGbjKAC2vn3brnu5dBH8gmSLFoukI7jgrgHXSLSycrbHEsBm2HYOZVk5W4VMTp3hHkEWwC
GR7HUKP66wzCJ8lIZzYSZ9e//9S2Ay+CVHLAm0ylsiVCLhqxhLoA4Mfp5zK0SMkgKt3woHL7qAxO
FPuh1Sxx6LyAMCeRZmujpzegDLCItZi+OBbDSS4Wi4A6KV7lCZ3nijPZxxO1tn2lX97/SFAHF80q
H1GGtrsBL0/PWTCTr2EJ+GN/Ll3mg1VUo6Vh3hi7Kj/i/+4uDhcmHQsSaDsLAE4GTr+c5VjdpvIQ
HmQ50i8xKHlJppHLuM4dd8yvSIYfmshQl/c/U2s995FIKeejTea/8j0kZzPy8ovTTPkF/my1bGwN
/GXMsox/sEs3l/4JStpfU8RgxxFRs7em6UHR1MNIaIp1lWJSzBuesILhiJb7+iZjx92966L/v/Pg
kzg1lJ3/EJB/zFOrvn0Pv/2Xx2/tz//2X38zIMz/u78NCKb5H4v/uFj8TUd/Nwz8j1g1ZfzHAPhn
i/+Znva/Y9WU/A8MWSSVrq4I3EWJ8r9i1XTrP8K1hcAu4Di6Muz/KwOCuhUyo1o1laW7tg7XRJAs
9Lt+dSJzMTbmWCJC175anmkeOqyNuJIbROKTYW3t2g1WvclUsAvgUZoGoG6s+AimKtKsokn76QPB
20aNjFZYYg/jpG3sIKyvo2/QHs3rNcoO4xvYdfBNwq9x8DXBUbjTwmXnRS3NztNGsThBIRQnWuHf
YxOTNTkHA8Itg9R1L7g4pdl/kmcob5X+8yc3LeT+hi6EAnzw+yengZrkZQZAzugLoNitM4Fk0Yor
gg0MWtxp1oTL67ssRMCbwidE12OtbD2DaBwO1Vr63zKyTXYYMKJNMPlouTmCj6oeONR9d7yGFtEJ
5lgd/rHC/sWecWuN4G3btquzMnXSyaUxO0r+ITgmurSc4hB4ZmmMJ9UU+h5v4W5o6QCq2NN3lhFN
zL2d8JNcxtn48E+hs81S0zmwHfqDjm3Jm1xGztXcSwwE+tOojHWPnALLf09DU7WnqMf3Za7+/EFv
giDl/ILsYFhQ8KNY4vYFYx0unB0EfNAiynd0omR5T1Zdyz3Syz75Ut9tHb9/OtPQXV0Xs1UIk8fN
Y2AOToQX0skWyJeDPfGa+Qlo6T21PV4MqtUrAWkgjGPKVYPKQ2BUVPNUzOvlWxvp4sL4eFtrih4n
9Ik7nInhJ+v14+9u2+zo/AgoAywpb96hckzPajzksDSko52lldaB3sje6Do6bWD81rlfnnPP+SyW
Xp+tDL9/NYQ4SmP2O+AMUrfJzl0B9Y18mWxB/08aw6vbZ9lTo9r0yYZ9A4vDuOrOFx/F7KOru6+g
FgkjmNAHNkYOpmhkRJSaZbx+/1cGnckDvqsnv/7EMvQvP6FjC2bAFq56Synr5sHAyuMibknTRY1w
lUScND/yZPxyIawuCZ0mym90xX3bQ4qdYS8qu28h9ayqWo8Peta71POe/tD8Ksz8qY4a5++s0b+D
PP/luX23hPz2PRrY0nQp+XQ4R1jUvz+4sQED3kSHA8yrPUiqjo1MCneXU5CsyLqlrOLp2vjePDyN
xS8GnP4TqQnPmUZHzUJxdzbmP7kR2SD8cfLbANpgHiMxT3tamgLIx6apUJUwOlp1fbou9XH8Yc/t
Rj+N7bURg1ytfTy0dTZ84oTQb30QNkuEcF2bRYJzjNPk90+XW2QkWCP4ya6m+TQ89ppf/6QRC4li
JjqJnR/r9S/Qmfih4q8wq19IjtSeaLp9EsCr/uWdYMwzWKiwQZHP3WxUsgiLlJx2mhYD5wbBVFMj
CKjrxRPbZrBQrco2Zq4dLc1sjpGbfTVqrNUS8d4UaehaDOLlYxVfiY/cjNJVbz1ZUyOemTM2o7Vh
Tf1Ojop5KJJ5+hNRdx2ItV4T7IThC+Biqsqt7VjDyo2hfkgr1RekUfgYXuQnX/r7R7lZUiSh6mA5
Xena0rlZ8mMtIqk04sVoNDBlZ4HtDBCYYKUmONae9qjV/a/GLY0tobbrPAT31dt6twuQqhydoYHo
qALiuGR6MZzdKHXvjOZ1Nw6R8UBg82fv17pJcJUsEoujdvY7UnBQv/y+SEJP4TdwcM5CtbjPySOl
E9A96DV8kJjr7xn/gb8sUztCTdY8uUXsHboQbIDMpmkjprdh9Kwvedu5a2ljoFah/q1SIbJOzyzX
HSwB5kL2FtJMsUHSqy0wqyPJxx6Epo3GG058j1tAdYEDZB/I6bUPdTQUtBvi4DXHHrFIuK1g36fD
18xTyIix78rJfBM9TFDRissoxo0BWyJR2EdrdD1YfKga0WBFuygc58B4L13rtPO4AVkvXd4lx7bu
fqQ2tnwvKMz7xnV+FmRmPOIngUSD2pPAmeLR6Sn6Rf/oZ461Eyr8ZKXoH8o8U8yFJFZYNnGOj5uH
os7M3BQhqAKak8YuhWBoiK8hRQtUtu57l6Dn0M0+5brGPIGqiKJoVBdROCs9DX8lqUbCn6bU39eK
/+OeeLtrKAmHVrBr6+jieGPuza6BqB2mK2llCMNLdPw5L47EZdomSqmFE/XVRuoZePLR3E7TiC/q
rkr76Rfs0BIXYff9zxXHzRE7vxvqKUoOqbt8UbfvhkBwAn0RDy3SQnfWI9dkvjJxFwFLnsRujLUf
bWcV+z+/6K3dVkkLDxmngildVygqkN8fCkZX6H1cAqUsT/fvvakb8GfVwUq6vnpWWvct72W0Daq0
25WZf3Dn/8Inb+GmFP77LcxvQM7SFuu2trBSn5XqkYIcftMD/xSPhXhCQ4RpAiDAcYD/qFuBuUSx
+2TLbht0I9zIP7+HmwXKW1CGQ89Uh55ETX57ftSmXfXRiL5Gaf1PT7Fzunn7M5E85n9+oZtyZn4h
U9ou/mLDpKAybp6EYAz1QlYRTM05tCmOX1p8Cdlo6XdV0y5K4VLW1D9U553//Lr/8gEti5GgqXh1
tPfz3viPur0X/SjYy0CDegVRwfMnTDQcP4RJjp98RPNfPqODr93hJ53L6FsHd+JZZlSrGQOr/HGR
l+lwReAXAbJ+FWn3ZgylJLUvghsFGOqOytI55xLLl4ZV9WsrNQaPQfI9kMSJMh0e7qHDOFjQirA6
GfUw82Z9e1vmfbvCFjLPtNKNC1pwUeihuo8TkkJrI9pD0Vr7Tj4eZvbaiJUT5s6WaBNQ/lWv9mHp
O+cojVeF0rZ2YwqadiHgtFoNcGBV/LViiljkvtrFTSHxYw8t48r2GlNnkNKH3RNsC7NbSTJLnmvT
ykMg8FZbpGA42GvW0ol/OFRSZzOxyOtBOPvJL3pzI2Il4f21DMABhJxzxb9ZSVnTOUVUh8EinFxa
tQgA7QqOb+e8pE6LSERU8f/1Q2KwYilwMYtymN6uoXBKAoAoFDEoDZ/ttn9G1vos+Oc/L9WPywdX
EYtU2rqOMvv2g0VhZBRZUMGm1AlVVbrx5FslLS6HQWHjrQxE41qdn40QaO2fX/nDDsxX6tguIATF
w8mj8vtDwmTXdkiS84mndlaVCwkuCCfvDNdhWISuRBvCQHOkN/vnl/14DtEHwNtLrjxcB66sN687
jVYSwyfiE49I9QICFzAFFck21or0YDU0OjObCBz0rNjrAkCiYeWCBxyKZEO5iWExqK+fvKV/+So4
E98pCCwwrNq/fxVdFmvkxdb+okI/vC+LeFlWTrUXgKRhKDoPYxRCChVlcmIaEt2Ntjk7HsuOjnVu
bkJPw/Q4eYewt+/HigRhYMXIxGTYbf/8RuVcZP6jCJ0fAzwY0qF3RPIbN/Xf32gqh94pNUXOhWlB
B02ZOPhOP/zS8E6OimlY2BvLool9YGwCTyQc1C3bX7mYIu8HsF8PaJwLmifzsAl3+E1xF+dHZOjc
0jQ4k8yUSW/CxRPMerqEkKZPqpCPzzFfszBhTSjX5aPcVNFpmhSta5caw/TxWZ9QWNWwhhureeZ/
hvrK+GTf+HgSWCbHvW5CDqDkMW8Wm44YzUe7PucADe9PMW6i/6enGPIfoOS5V4DN9fZ3abAi0YJq
fXx6GsHhfvs6jpRNfVFlTHBXLQHv0I2c+CDsNP7sBPqwJiyaBoiqWL980NvF2zcN80GdthqnzH7e
qFKBh+XTjerjL8eaM2z2KTphNjeg35deYpohEl9kXGQeqH1TkSxHRyL3rqkyskMUND//vNY//nLE
NnLfmjuzVNPOzVI3kaFXUcMUt54qYG+FAD1hMnr//JPNhe/vDxUb8Mw/4VrtfHylxk5H4jUgldOn
yB6zauaLUw7OwYlBAAP+z5/rX14NfMrcpRZsuuZtCZr2UJI9EjnvpDn21xZ1KWxlwO8l5k8HpNyf
X02qjx9u/halot5lZzPmr/kfpRBXRGIlgwYjCoEOyYAKO8WDAJ0NAGaVGdV9ZQEo9DImbz3QmfMQ
Jt8TS5yt2quOtczpGtjZ5T0DoLOLH12vjqJJt7nrB6dZtjYAc56tloiGG6u++/O7/3g48o7p5bs0
QV34QDdv3hvrzLNHk++qIRJGaF3O7gS/Hsj8tBMB+X/Cx0QeK/WQAE5Z/fnV/+WkokB3XG4qdCvN
D5uHKqdRDzw2qy5qvY09ih/vRVtmEaEYuf2m0HxvLSr5KGJcgkaAmr834u9F26grKk7nk9/yw8qh
Jwy8yKCfBe7xQ9ONUF937C2k/kiNznwZIQEXNO5d+2AHpG7/+cN/OBK5nBgW0gM4HDx+xs2RqE0x
Thde7a6pENV7quHIeSlSlD7xY29RqsBK+OwLvx0TKBorDl+2w9CFkoja4PfF2hbg/K0qRhtbm8aX
vC/qJZ86OkLc7Fep6EnkIPmVIXb6bvWBfQY5AmHIW9lUBbSCvD6E2dOIL4l5iX/vAA9sSQMthsA6
pQOxf9NEruefvyj9w4WON20LSmb+w1K9veQMraody8fq1QaQL/FJ35OHTe6SyhH0NiVBrkNhr4uo
ZbA/pnAhH2OycD7pxH3YLXkTLhBrh1LV4Dpys1uKKHK4IyhKei8NTpE33AM2YETuOtEnNcjtFGv+
kXgxBF0sQqE+FMYed/o8QnJyR55Vu2v/GlB4GnCbJ8kMZkpn/B2bzkMT9786RAyLlAbOPrK74ID1
H5tIB/4xI49RTgDtjbRstoEIsmuhy4PPD3Vla7GB6rQ0A4iPjYGMfNUZfa/rGvwWUR0XK5biHCDo
3Fe0qIwgI3irifHETTSruKfp+ylq5WebwYfSi2XJxMLhRsD4AlzV72tzbFAAG+Gs2wYRtaaWr5k8
dMuBFXGxfH03FO/G7GyeR9OQ5IIbXDNHnRF4xPdyBIDXuKc/Lz35Xiv/dnTxpuZrg8v0hi3+9oGp
/b4nHpsNsq1ybMUFoQKOheYD+3PlQIOmmXem/e2vwaM7xA8E+rHA/5G1V9ma9wbpcqbfim3YknJv
h0H+wH77FpJSeU5snKGR99pZpM4NQ94/KgE41YxUhn6MOxghsN/jcZT3dFMCSd0YmlG3TZE63mmi
3xZj4r1hJZbfWbX9Nq26OXfr0Sjd9mHQtG8YMdE8o5Bj1BEs+oJiv/A1kjFM1Nsp9dKZIHCo+h0T
Dg5nlEdgMYgqsX9mpS4OCRi0ohvdPRAqY2V6JHA4aEU3Ycf1ty6yZ1s7JXaT7pD8BWBQg5yeff3F
U11yFhhwt5HtnVAWnsiT067gh2Man263zAo6y5JHSHowGQ3hHBXa0X3jiJkgUv2EHdofEPmgAKsS
95BCTSfEsCSYQbx0vfbW6hh8u7IMZ1zbX3Zy7CL8JQnQakyPeYWszorxePSQuCIHY1YySTSrkbMT
ZvHap62xT4c84xiZMXRdlKD4q8elparqiLP2OUhorWuc8lstT8hrQ+zyHNQ2vOpW3jdZ86scKvOx
kGO/lwUqT0PZoFik4e8DUwN77aKK9xTZfBHdiquELkV0cv4z9Zt8l5d1tRA0oM51kR9VWR+kXeE+
ITYbpWgeH9mEC+xJ8pQlifaUZm9WhcLFimx1cor0Ch8WIHgX4VdVnnd0C+s86Uo70XLAjySdRa2X
Yo4Dck6REz9FaL+2+E9+tU1k7YxZoBvTxBiY8OFli/pj5FsrOaF46lvg5r7dll99dOsdhvAOjY0W
JOgIw17BYTERsQbchUTXBTuphm6Z0/miN+ypTRqoH1oZBk8igNwTYB86IAaDoTwV3UWFMIPAeS1s
kDOHblIOyaqOflF29EUR4Ly2vSo6kKW9xEDhY0OJ0dhVz0HJuQPgyzo51Yj53m+rLRRQ7ny6Rwjk
BMImTuqvZprlF1Sof1lmkN83dR8uUCbX8zgPstZfdhq6J2SWr4Z1QBjmHbPZhh7oA7JAuP11m9s7
NYktEtHxcXK0GqOPt+Ca5p280cFFHVRfYT8k+3T2sPrlSYWQ4aruqs9x5sQ9OXcI0QLSeqDzKlOP
r8Lto2XdEwL4543oQ2UCNVB36SwzMuWGcHsE1hSuA05el4xltfN16vUyKPVVKCTJxcmnR9DHwozX
m+8FNrcuwXB+fj//KGq9fkKAIylqa9A5wL4FXa6OCkVZ1daNhb1CFFAuMg7/8wDvIkAgenTN8KUz
YZHAAv7254//4WrE2/nvjJ3XkqPK1m6fiAi8uZX3VSrbVTdEu4V3SWKf/gxQ76Xevf5Y+9wohEgS
Iwky5/zm+BijIhAxuRkzZvrvw3Edn6vLzRQZWp3AjwbRoNZAd3UBJjZxC3S26pd/3+WfwzNutgQc
NZ070BQ8+jPBWUAUFI5vKYuyzLIFnlTeIgY0dGDoYW59fd2Uer8eo/7133f75xfNbhkVkrYn64gs
4k8FS+wq0WhJdjtOZmCZyw1/Go+7RM2f8vbp33f2j2g9e0Pk55FgZrRBuvOPMSieMXpTT8bObd4U
R0/jrhJpI3zDJhtWuatWGLJKbVu4jIJ1g9CkosXR/3ju//ndTsdg2ETrJzEGAbM/AhYmZEN/MLJf
j318ecO10cAtCDWFUjNGAhR5/q/w9T+GlPNO+XEj4UOz5P0Juovwvir0niElxWLtxqeKvikou3eL
tlvzyMXmOwG8iBukGwbZtzwqD8Dk0+f/cfn/HFNOR0Fql58uAad/zotBCCIWdxtO3R4xCnGwtMJ3
QUdxg8B6FMk28xSBRK/NTmnu5jhPddE59Bu000b33OVdsxkbcN4F3jv/Y2L4Z46N/XC/IXkxxSPA
4f053o0wRXQHCjVuc3ZRus2j3SXrSjQvhetSOYjNmKllmNZpxStYU3Sy+5F8UlgqyrsSa+NCUZTu
+u9X7M/p6nxQKCIm0i3E2n/MmRShxUol4FC7LqCIBp3BaKnDa4K73w6/v2SBAn7FEPOh87Dz+fed
/zk+nXbOmJzoDBjZKQH53zehJC6biOoICsExTGX8zOwsKIBy/4+92LNW6/cxJ1+ximCO6890A3HU
H/8IONHw3Ypxqjg3uPXE5aFwvCfbSb7qWCyr6k8jqahJpcrw7Bn5zzBFsQkF4YP42HcZ5l+pjL4w
t7Q3zjCu9ND/YmBouYOquhedD4U0CxDVtxT2KwcRjn8FaQHho2qrjVc5BFuZe67SqFM3ZVh0GKDm
DqwDFZ2chZjdsdRXT9F/MoVm+OrjdJ94WgFB04+xidqin6dsLzOpgPKpbUHi767TsbpoTN/OfK2L
tgiAOuj1rs5+xrqaAcUAHEoK87uWyHirjZjxwn7HYCk/+1QoK3mJR5VjfvEjv9mZTXlU7eFDqmNw
EmG7xR2Z+CzKO8MOcmoSK6w83AC+IKiYtD606KCOMvQ/BMgNnlI6xP/MvjSWwJf8S6maP8VQfrGs
wtuL2EROoUTKlkTthbslLLKqXJcuLpBW+mR3BJRUPGuXauTvQJHs2mpMN21DSEa2OIwYKOd2Ze+u
Jb+hC2Vu8EudvWxBK6HFgouPSrdXzRcMANTlzut0pHqKdo3K4SVvPNwY8GXvnWJdJGBxBtf9ZlfB
E4azP+zJz7Dy6otel6997K3NaPB2enaxIuqzADYaY+sshRqD1tQwuap7QoijiiTfbx1Y4DFlgfYI
UrHxKK0BnYFrzxpqGd7DnbG3zmH3RgV4tgChwMadHaJiZGxsl+rKmaAIXiOpsjQSalfhjIQ4mC2c
Sux6dXIeDF0GjhplmLL2n9OS0S6eEdG2jRAeGLg8UPRur3Ppb5GCZ9RfUDc3lhb26TLF2rzJvsos
/jJF4jd5HmzTKMjWte68ZlpnQMrtFe9UhcFfTCzgjeTFR9sOoCUNLFOMoPqgiOLdNPNsi1J1OWC0
hi2DHV6acSer7kP3zfpUhyB1tIGygZqvyLKvk3XuMLY7BhIdFQwLC9jSQlP9v3Bj20j+dytA/4JC
hhIwBsCbhW0xqagDQpZ5RXEfwBFXxY3KavGIzVKBlX1OhZQ1dsuyo1K/zB+SOKq3DiKJlYy0d0TO
7rpw2rPeOil0zvSA4sxaKEaMLy8QsCLMV5YBUH+0sEv2jB6MToPe3qyeB1vdToGCBajNmrr/Vc3E
bMnf8CVlotgRz4wK9VlJ2iu+cQ92xyC+4G8bSQNXulCBdGCeTQvkSl9GXOQV2nRvT+XLIWIyJxNs
IEYiQbIpt3ZSvpYBahGhpRsLy3rUOeTlol5ZfjM7sCdK7mM/G+XWzpfKJYkpoXEt5afuJK8U5IyP
kBZwcUnCJ3DJj05Z//QxKH5OA/Oz4z6WMnP9EuTdppXdD0UfvK2Fj2JUjNgJxpbADFSSKKk6DIbw
AFg0Tppsu4JRd4NKIMTgopQ/44oyDn3APjjxdXx0wo+2qiH0Flh2kkLVYpWCcWErW3vsSUbjCvRY
h0O4DhXvpx5SrwD6QVydofmCf8r3EFTszvcnNl6rgcePNlmiFtvWStRdqpjViwP5qoeuuiDFSyGx
o8ol4hoXM/pGPWjNg03+EA9DYe27LugWMVcUo7R2YXaJx0TZCPZtCwPMLpQvokztZV8a/j4Jx3qR
gTsmmv8WWyHmDTWkoBZgBzfGZ00W3PMpfRgxiltqbdosCM1ifzyYiDCZzGxU/1hwW9kIhxlmQWW/
JvoXjDi3gR530Hl7/L+oJx1tmGyt+t5iCLuq+8Y64fNgUbQnO24UXnsYMnPnObX81gXlhVqXHbR5
+xuP81NYu/6bxW1rlcXYUmfgsRmaqb47meN2/qoYbOdA4c9LlAqMNHCHWkXCgIBBSPsjwadr4Xcm
qiXYICcjoLaw1kA9hKBGNVA/+4CA/XKQPogEHA1XqZyG1W7XbqnWRfhVD9UBzgKoVrOsDg5ujZte
haBSmU75JKAWDEYUvMwvgcCLZ5hAOH3iXShhBi4DBBeaeeM/+LpHyAGO97yUoQl4GAlsIZrE9coO
lfLKXbaDOxsQVGbJhPbi1qEyKhuhO0eXarZdFGH8xyOAsumUO6apNunOdeLw3cuxeG5cNTrHAJTe
i3zcjHiGPo/kM57hJRPdaH/gclbuDKl3J216md91dt2dvNaLsASz+2wR5Waxua8JwqA/zW3mz24N
0zHGzlc13n777N5m7hu3K3qUUlwG2IO7P7qZG//xWTHKBdrN9IA52grDjmLPIEMe5xcPR9uj1oKw
Xozz633V/C53KHvDJ3cXg+5hrtdlMeEkiVFXnesjAQId59uh0E18Onm5rXeN9q+skf5m/qz7e62W
dmTGAyj8SZHsE7XMv4fULKKfs+S1SNqEWmTqBjUt9961yN7Hmpl/V+IAtGGA6C5D63PoeEJv3MDT
341qOGRTH35Yt4TVffPqeLm77/y42dh22r3XSnmc+3BbjQrMofavg1eae6OG6DCV/nVaBxO64g/r
j4ZzcPCz/eLU/LftOHirBp4upoS/Nn8eRoa+Hgo12M2LRqVAQwrMK/6E9rUKEFBMW6MOiXbUozNZ
z8b8iyIlymv/nFVV/xSPbgUZvnrqKiN8psIpeE76iARgDG8yrET4jKRlOFPi9CjUDGax72OdPMSp
t5sbx1ZpnZO2QdrGpnMnaESTpUhbg/FJe82NRn3V/3LivvgZOHaHEkbkz3am5pO3ZnDQJrVo2djB
Stii/BzbbOdqQflzyIJXAjzZu43RCoJX6Z76iCFXm2EfnCp9gF9D+G3uNhyclRdYw1erwum+sZwE
x18d0F+su9vCMZOnCAOhBfXw+Q9bP8zdx5UqFg60zGerrXFS11t5KHRXu/D8JwKNX80HBPDD3D+3
2GuNSuZdBSjOs7wVZ+Gpw5FRH9yeqJCviHVuZ+gBtcYXtfw2ehhfiiHVHn2GKTstUfIdyDF+MBUM
CXTK9Qu2XGfFF0AGS8aKFE3mrxAaO3QZNopScKWvPryGFZ4T6nZeq/RwGiCHBRt3apxRN7A1DdyN
5rVOTgEtKh5KKKdte602j73gq6ZCNnvtDJ72OER9zCulbmuPgZYd5i0JtLTPPBKmwk12Or0I93UY
ev95bj02za51vJhqPXoyDf0ts5X2Mq+r2piRDTiJ07xd3KUFVeuKfzuByNHqVR0P+NDMB1E1JsXA
htjMjdOoFltcFt1fJyDcdN+kHvCsqbEdE8VTfTyb5sYQOftzGYsfhZ2b6HONZu2kMUPfUAYgUjw9
u72QQclOaDArquoE9SX3NlCWALHPzW+fKsU1FmV9nDe59zC3YMiZndxYZwe31UqhgBJIvv7W4e3t
vOFvvVZAVpYKeRoAMhyK2Xvs9R/dTava3l6PcW1CRmJn9/OYF3/bODICsctzvr9pq/va+4HOK+aX
+7nkaWMvHaLm0/D5V/e3g7m3vq/ptPHSFNjs1JS+RTGW90EeUMtaVsa5q2wKXFsXAYqUcbRVSif0
DzFetZqECeZBCN9KhjxbpYuDRe1U3bC6b636Ubms6yxf/7ZmXt3oxtaDY3K4dVE5hr3XNYClAxSz
lTftem6n1vwNamoqlnHXTKP9v49sbqOMwYcnBI+DIUHgCqW6OekoeG6Lit8Y67Gy2mULfBFxX3/K
rFpcyykvzoD6AQE3g/ShkuFyJMLgj1V+SlEnX+dmcWBc8yYJTy2JsHBZVfaTC4D8eFus/eClUjz9
OG8wdxnH4jU3m/546xIzyDcnJM4+9za/BDnFur2a/erD6NqPsRvCW4vbYSX2Z6DZ7uG2Fy8W34Km
NA63LkUW/PALMfxarPrmJ+Mv+asxacqAIWLF2PXv0/RKI1xISlR/beKnLWlSYsz7+1F1Erq3SvR3
f9tLHzKbpZAOH/fpSs0NiQrgMmhH3f52YJoygN1xMvFrG+JZQAsaTBXu/SoWyfuKCcnts/lC2dXI
zIf49+7ed5pCrsOQwdzd+m4NIOU4Zag70rxkGBsN4hRYmRY5+vRdWRlJo0DD4Pu2HBtkFPNByW59
3r5BWZEsddvoV5/MoPHSQhgPtYqfwPxiMBddYhpob2/7wSg9AYeJl8T92BoHZINpyB4jtulX0KWM
+DNsZLbVfCwU/IllZInyt377AG+hTq/T7e34Ep2IBJbgIHT+3jeJUZ5XgGuZxE/92oqr4TwMz+62
XIe9iR9XqzEknK5B7THN9oqu39z6bFQMMQo5yM39WAPVD4DFuuXm17G5+JsACsg28+nqGsUkELsa
CUk14+G8leY6B2duhDLcR6VorqOw5EVjlj8vtYMU26FF2d4kEbZqAlywLTpcv33DO5v/vcicf+tF
jrhCmauvg0U2VPUGrCnUNlzOi1OL2/bdf9beFpPWcs9WplKPzabZ9DJ/FPBN3LucP4KwtFXdsV+X
HtwHW23F1SNUe2ZaulWmvc/t88yJLkbubOa+/IPoLEIR4HGwvkzds7T0W794jtXXuGpdyre1297n
7eeP/Mj8be9/bzhvM7dqA8c5T63uH2VT939vePu8M0PSVQEGmZgPaBpPHgBL5bW2WvdCwfvq/pEn
fPXSx189bNeHtOuu5HS6awFY8tIrcg1eXTtiaf06n7ZWEIQpA7lRKPZcdp2bbiGVS/rlyk9naHFz
g2SY5fv5aDEcsM9S9X87J62B/l5UUH3nb7WriluL3xZVX/ntUrWZb5E5VX59q/MG0+L8vfmB+Ms3
m/TcVoxfuzr+JGmtb4ZUuFutCu0rzj5fUXoaKR41fh9E+zgcx3Wcuc5HLLJzNurGpYgjyrtjKmpM
RV2OvW3sfBcb7MwHi2eWKkgPJT323thRZkRxoJVI5aPXR6xPAlU5UcWSPg8u0CgNCr5FAf45bUJM
RockPpQ6HMcQP3cDSNSnnnT2pkeFup0XFWtr1UtICNqXzOyzvVonJPndzv9AInZCslC8dJAgTvi3
T1xFL3iIHRKwVgsVpOhH8Rg6Rfvg9Azs52NqAnKQkeyDcw4d+JnAxJMRNtYminsCRD1uR23UWQBX
MFfEG2V8bIMs3/awX8FngFQY1LI/wR1KAGxPb+dl5pS/3hl6+i5tOUDy/s9H8zsAydO8fdpi3syo
LapuQk9b3PoiW92ffttm3kECf/KEQOz++a2befm+xbxYVSaO873KhGLe1X2beX+3vZi5l2/jVP+8
b/xn63vfulJOxgvp4X6K82YVzpi/n0rm5NwhAzwnf7ssf+x+7kJpnHqfgEm8X4ZfJz9dq/shzasr
4TyXI/bUvx3gvcltO2fE3dw0e+d2heZ93prfD/m2r3Fwj113+L+O6s+DLnt80ykn89f3S3Hf7rd9
5KWG7GXof/zjdP7+LufWeSTsfZG8iTZ6TJ2h+ADZwChQrSSQ0izbtcMw7O0q7S+j2TBCRYr8VubK
N+DF7V+cYGHX5s8QIORCZYr8GuEgumaOqp7zqIZL6xPhhUgtUV1pVGnpRfc51sGxrqLuLzuMtzEg
0a9GN/3tPFM+mS5iHUoMQBmbpXkajdRcN/hQv+Q94+qgMeQPSaqvnXYehuGbG7bhF48w9ipWcHfL
tADXK/SqO8IA7cO8Ym7CpOf11xFPVZ5m/cPK8X01cCp9GaPBXA9RYJ7mHUP19jZW3zVP82HNByjt
kMAv+4yH+FhJu/1USHguTSnldT5FkiPVYT5te0xyEK+t8ZqRlMAAzLF+av5KHaL2r+m64YXovA25
aoA36roL9Sfjvu/8dFeYmnycL37tJcVH0QePt6tkxiu7SqLvCpaDi0x32mdczKpNVOXesQ5s7+iQ
qNi0Tt49N4JiaVGN0XfNjVbzEU/fKzkDsg48FyntSCvMdNzy9jKUPZbJvjT2BDLjvTqItQq74wLR
L9jjrUq01QBAi2irf3PVuoSSXO/cUNMeMgHlORHcY/Nk5CHq+1S3OkKCcrWodWWOhLFYcoDAwpDw
ucff+WsKSWldC+slHCeeFeYKZw0iFeUaPEVzANo7OXT1xmkd5WBzwz7wwPpEOI98B4vGC/TM6BTn
kM6xXWcM1OYfo4O9cczUXwpj6YDn3CJaTPfYleHqpOk1NOCke4rMEng/+qExDqp17Jj92dJxf8M2
1N34tWpQPO8b52oszHPUV2ueidEq8GJ1lzWJ9pbV5qHHBSRs6Yf/QfKMvgm3VzA7lGSPT3lFSiOm
XO58KBL/Re/HHAFC1BGEZTrapOJNtYTHxcGZxhvsnRtR4+5OCHVDJq9tEAevQk71wUP5XPbyOz5b
FjYRXn3OMafnQWuU6ybAclkMxbN0h+qBQqFhExhKs8UGVVA/HZATIvr6Ybdp/p73FWgrXYGjEgMx
sXTIEhwYeORa2o89uMFl3bTQQClA1Rq/eilyo95ondMejOmFYJK2EmCtTWpQz4ZIg/Ngn4jHGuf5
E3RgP3InsyeLYeOsdvlPLaoV/H+z8JiDM9p5XNezYOSzMZQ2uabtI+QhZdnUjCQ1QZmjg6X6F5JS
Uex82EEvvo9V9TpUTvuq9yqa7gpPJrQ+56bs43M1QCTTIsqPUnekDMGJkndVZxjQ+YRx9fKUNUI5
WZbSnQu77BkPvLg50Th8XMr3hHrw9WQDu1UYDj2V+SKiNmOJE5r3XmWgsyi5s3a4VnjvIomuZaeo
1xBfnCeME4+WXwxLYcQxjJrxTJoYRYMexYtKdvBhbAKh5xTBu8yV+KCrQ/ed0LGLObQWv0NEBOKR
ON9qLSAaUekpIGQdLb6jmzu7HiLykpn2wF0CelflayunVcNH5FO2146T65mLw1cDP1X3d9Kx/W9V
7CyrpKIizEqQv9nSeMT809xBkJYET/X82kbxTjfDH/jtJZfci+3VqCUZYhszgbcJMmO+RGUZkE3U
g2KTTRdLKgw8BNZXx7QlL4/hCEk9whZpLscnaiGX1ZB6H1SJKwu7Ilk2TtxjSnD5DpvJtiDJrkGG
N8DYmtUixGGLCJqZnwxRdQuwwnAvV/FgiBNx73WPpmMTo+rfh0psHYJkvIiizJahL+QjRXvuXi8c
e2FJe2NkZfrOeGpcdYN5YFrrPDlD+J4w6f3EC9RdEgMvT8Z/fU4k9EsqC3+vloarrvK2fQwGMYFj
C0rmKryjVKlkm85lRFjDWlipDlC7JLbyg+9MavFAwLuzT0pgQNXDv/JkDalxbIZXnb/vg1cRUC0x
QjpUeRE9UMe+FrqxUoJurVlZ9lH1jrcdizLfYMWTwRMdr+1IiHLMh2IHhrneJU2bYp8T+FeFMHUx
qu9KP4iX+SUdXuzJMckdMudYRrHxil6C225ClA0+kiX7Td9WGFuqTruT5FJXFKwW5xG4IbDi8eB0
pYH1ZeoCDCxcECg+DmWd/85PJ9gOgfFGwQsPnDzLTggciLeVTrMUWWluUozAH40GCa5m5+sIL66j
LvTuWILJPtZh8hEU9peSDFCDidOyJGf3pKsuNqPELfk5P2bUkWI2WIaHygZyn0yccPI2jAZsKmXb
UThPuV4+65gLgWMl9DMoHwmJAUoqQFmW5OAU+VTE1hLv0nJjUra+YdA+bmsvGDcJpNcLVG8Vk7Dx
G8TgdIllnvPg1Vh9ibwiVY1vllWX9ZX7PvnN92q6duUkDFW1kksFPO+2qOjaviVhHEx19zlktZNm
iUcRumgaSbo8Gon6gIQQ3PBaDmH4Qla6vGbGuLICzX/iyfEsRwuEYuSoT4r/ojqxfAhTvb9YgUKc
uHrgWM29wm3rqAkZbSz8YRZdg06n8iwX6GZwIDR7ScPc+YhKfvClqE6lnxcoWM8xqVqUj1b70sfR
S9tUU+Gm+Bis9yG2zE9qALU1hTbyYPlljYTa4CZUutkBaaexlmSXFjFa3U3MXX5d2YpznF/wAqcY
LHqLQn0JvVI8jBX0jaHS9Ue/fmBIl21rtzAQt6LRQrr4YmWy+zA02a47wg77eZHBBy5DzQqsifI4
GtqmsWT+ZSiYohmBleyrLec47sfUd9eEpkGHYiABzzTHsgdt3NkuwoQAO0kXM9PKoyaNYeWS6Pya
kvFuqtZZO64frOMe5ZhSldahT/VoBW8dd8DAx80pNwlEaYQZc18IvlXfXkk0SAfLkxNMWMVSshg2
NZCHc22U8ZPV14iWDV1/cCNu1lrTQWYbys+8RFuTCHKVhHpfuJjUwoZZtqcqP9nmUjFPPuk1Ss4x
mm9iQ9tbdZ1ueCCTaAmirwi6/RfHLrfwHJQjAfbw4pI/JePrlgvh5co1LnG2GqshgkIJaKnvenJA
jsBby7jIwTIxx0C+GjTNUXg15+5OtzcnzF8JXV8Cr9GOfpkSKdKTySk+ycjBdRvVSIZt4+rZp11Q
rOZh65XlwWYMu/hoFh1KUCk33beqN8MQuIK4qE4Zfu35UzOqC3Z1F46nKFd3tdMDNZgQc3ptqZcy
PSqyljsshx+Bj/poe1VrKZwKUAjAvmVu6vkGEUF1wGww2cWWfFJqSs+LSmsvfqoVLxGxUmJXgOQz
2yyWWaGoB56jOR50SbKL3BAYht63R0WvqXwrSOQqZOyr0rwkfrVR5YiYP4AMEseQQerYws+94lHJ
Y7DkhuVKMmQKxihFj3wBz1vKiLl3birxiWBzfMOtBJfPRupfzcz5BgAbX2d/eI6tr53e5xDPGSm4
oajXmhkUT7FD4t4m4LOwUL/vWjMnfKekhxoMSecmA7RALV73vt0dY0LBm8KLvrplW5yzOPEwlcHA
0xjzVae0yqFUmoJAqJ/nCzswLZJRg71sUJusOunUD7UoAfU2obMKm16uKcyMCQcY7bYN0LbYLgRR
0XrqD7clwm3n9qOvE7UxJ/SJCvBqnUrFexy8fVyPPRh7BGLaiHa4KwdjGdSiWQkKMR7CNvpa1Ia5
byWcDNNru0WRO+6yFcLYFoiVCvwRTnirMc4QZnOuCqDTWdSPR+H7BrfmwcQhy5CPfgKNNAmDYuHU
A4Or6e6UxoqxlJWBWwODUG81hOSsRs0Wz36WXpQuDwirpJN6ldSZpk7+FL7+MDAIfAZ6uu7UzH2x
e2NDrKFZwaMm/81IZQ9DLFlr8eh9DF5+zXVq1R3FHs5oNqqFKaxwEWtu8EjF5kPZavqDOaruMuah
SsnB+NPOieE4DkYbqs/XUY/pWm5Anvbn3qfeyyj8cZuVj9SuHnI93bVIjL9InQzziIpzIxQzOfJF
66uBAx/U/lvsFfIR74ruDKXowjfPaBy42icJoCtq1uErLjeovMtzogbxmeJa89rojbMcIxetl0j1
oyI+DG69HzqGanazLHykxXi1DuvS0ZNPYnEcvKguFGz7a9178zuv/GZFEZWKTjOAVB86hnGT19n0
nE5av15RVN1iFNmSoGo0IFZmZBx0BXmKRVDvjOTxs2286o3RCPXRkRc8KjJklqGNEpY2qoUKT59j
dUBybbx6kSaIWZDgALbaO4n5hAxOuis46lAWGmPft2FqrAGS2AgQTPRzZnOgLLY59DjL3t7l4K4Y
kuAAvajgXmFbU7WHcVqtYDh0uC8mJHq2PPk3nki6g88Y5beX+2eiQIqV2o2zSmLZHToyrnB5bK0j
D2EjXJFiY/d+xwQkA3COK+cB3oeyivNeeRy6YFxHqeU8xFqr8ZB7xINd2YOT2ingtK+jLS85Av+g
0LSjhohqpZYFzlQdNjUQOtdYLuOBUHdA6NsGPUqU4jAaDDSDOgeK/VQJ3dymZngQ1Lhdcv6L+wqX
p66uH1EOAsVumaO5WYYNWQOTNMOsZzHEiv0GKo5qJENfJvkYn03o9ctYFoAeKgRRGaQ96OsOpkX5
FL600Nmn/iV0Bv9Ty/cKFsonXTr9wgdZuU7N/oqBYLyrXLc5UQ7nSqgPvJ1f4ghvI4vc2JQ8xd91
Sk+XzYk6N0Ya5WRAPi+niEvS0rB3FRWdrDB87JWN9qeIBIuFmfGc7oghaZ5VUxsXy1M9vcyL8wsK
e1jGqimXWu9tdcwnkOZkNWocXoK6411Yd3KRBVgIjmo5Iq+bxlQA65ZOguQmsYdG3j70MSA41RIb
KkoSz5gLD3sjQf1olCDcFnHXW2cn6za4G/iPBWql0mKOLSvVwCjKM47zO5n6E4Q5/mte8pwM752p
xf3lt7Z/r9AZAlWLuU3iqVBuGwjwuUb5zvzZfRMeqr/6un9271qEHHysYYdw2/j/d/dzX3PXnsSY
EyOj/R/7ve/jvt95g9yahiDzarOyvVUaDNri3mZe8dvZ/V/9zJ/dDkGUy143YA/862n+tk83BSPY
dZTfl0P+EJm28c1U4m6hmWl1tYqA+VhmY9aSDOmn5iskCYXxTZbIz6EexheUWh1zdqEs50318Ada
deUzyfNiHaKGPDK9VB+7hDjV3CCUHgb20ntrTAdmiR6aO8X1khffKz/nBoxTAyzUxvS5GNSaq4jl
aS8r5Z1Q+25uoREXWJo88R5wo1IY+yIuHzMn+eYUK9t3KTWLqBjNbc04JXHhX0rUnrejCyafg3EM
P4gT4WehdeEBz8j8KXcMIgXTqVeZfBn1InnFPibZaXZgbK2sdF+1qHmcG7g1qJYQJ5ar9Pwev5rM
4IFvOx8jA8/52uhNP2LGyrMgwfrvjI9ltJo3jZMXbj7l18ACloutTHNsYkKAtQKA/3ZiiXcIVEL2
zK+YxhEa3Y2ks5+jPPo2NzDU6mcWDfJZIxK1Nx3P2IyM9t+dhJ/b9L1kIkAH5zjKwwQeOuZdhfSZ
OeZXn7nR1CAYUGimisD/NxHGBZ6bvF0agAirHuXrRxXyABtrLT84/KWuSE0Y706bNl74rOBi9Eql
XrALCxWzNAuCdy/869w3AU1C1VFpXfW4wD+jBwWe9OPw4fvham7ROWj78EvrL4GJLhwGWLbiSb9y
dGxHMbJb4pGkfPER0uDIK7TdZAMCDzy5oBX0vjoTxox96Je0FSFSlapdBmnofVUc/WBEdvuWu8jf
arsot12fxF/Q96/nBlVJzbDJr+UU2VybsMjwVWkH92ti5W+Mq+IXqyFO4bk9ah1cgj5t+TCvR6Yd
rgNVxse6juOnzJdkxecNIx/yd+K5VyPkR652GXOBaYVevqZ603w6kZlsLLfFP6YX1Uufhq/zeg+Z
KdXr0n7Io1E5gS7nnzOdRNNCMQt8572w7XorcItFtKtob5i67ecGrt33UNwK90wdCoaRUYUcd7ou
fDEPKYZor0TkMLcKDYNxc519ZIw55y29QDarpm+jk1X17glboOcycy95KbJnvGzTZwx3IBF5ELfm
RapN/aPUyx/z0u3FZloWV2N7vG2VhNEh8CA8qnprFcs496+5z+iqnPqMlFrskiiWy0YYv3bhKkio
lHKy06QFMXqE/7ohV3Pv82em/9QUInqatzHrvF03iTmu5wYOFTDXJvp+P2Qr36UpwmChVf2R24V8
LwT3hz5PnzsEBU+UBBGfz+R7KYfoGOdE7+fFLIYdo1U2esVprV8wGgWATwCT5Pd7kz9hxZu9KU6I
j7GtfMw9tw1KWbLJ42reBnFLuaolDjrzNonUXjOlah5rCzQQ0+np7iXfKW4uz7nIsduedkTBRra1
Khj23DLke6oZ6bIsVEbo034rrCCDuCieK39onxoi0PNGNhUExyCDpj9v5Eh/XI+aqvHzYKOgZaxd
SXR681phPjAQKd86UzMeKn/8nBv1DRF0EKPqal7EswPLlyIcbsfu2/mrpFb90RJSvMKuXMytdLvI
eVAz04i+Rp0+kvf+zwv1rOp5bOrxbEVOufYyzmNeO6+4t5vfDTn/96YznNV9Rar1yDjm5WZAupzG
Sbj97cPb20ohHod94f6+4cRhIPwVXRKYT6dgOqIEWD7hzemQ6raIjhkGm0mmUV1z3yzM6mynlcnH
/chvPRELtdbUzTGc+2MTqzEBCseDvHVDtaS2cJP/x9h57biupFn6VQZ1z2p6A3T1hUR5m0q/b4jM
3LnpXQT90/dH7eo6dc4MZgZICEqR8iIj4v/X+hYFtUKDlRjSSsjnJWqhk8urlfKd0jBEr6nyTT1X
j7Y3RidKODaTbyJkBCMSP4FiyepX/QFtKeROIthqQzu+guf3qZs6z4Me7o2yKhcSlLuvtuQCCits
LveLoBcwyc0i2ogWVf5fNqSprq0VaSl/3VC6uGUSXtPyfg8K783l/lCmLBUETwSv/fHw92saeNZV
UJhM0+cnv+98vxbReVlBHIIb9OcNXpLg0yDgFcf2n+5Rj8jbIjdo/T8e5b5LIdQW86lDa3F+W/fb
7hdTFGS+hayFSJQ/bUi6yluWFVlaf9mgEGW6xHqgrf54lPs1qnace+Dqrf+yQR0weJABUf91g9ag
+9FEPUcg/uljx3ALwVMjTfC+4Y8PMcjw6TSV3fzecN96f32jSqpxJGa50J8fCgEa5RKJ/uiPne/X
5GzANiZj+uuGXvQ/HTuOdn+5Q4pqgm5M+/t2ArCNc2hFCOI4ARByS0qOpwzZQx9jzM4IpHroA61Y
8TOOHrxkKlceC7hrUerVKpCNd+0bhS4YS5krVT2x6svcunpd2Kw8lpbXIk+JDndr7dpHcbfyzGK6
ZqwLVr1m9deQmijPFnXXvuboy2pFXnt9nNjPra8Ef6k8W19dUcKSrZiY+bXXQmOFEyy99sQarvpQ
iXm21GJrCStBr+xV0DjBRQkpFnpm6l1wu7urvjHtC20Ob342wmsoF/HeQgNfuKKwn6Jewi6LoOcE
I7EdmCW8JOix2A3JOsNod+kFIzJHUXPxOjNj6yguRU6LIMigSfS9LNdknRSXLGyqdZ8VGc+mYjdT
huRSSEess3qMLrhd5dozR+VMqFi77u3SO7NLt6Zs7Jz7bOrXWahZ5z5xhrUXolUJ82Ria0SESSPU
deDFlLfNiZi1wBrwTbr6uveynmv04Y3eI0tSUrOhnv4CJgEZUDTQ8S3KF70u1HMwOR/3bQ4iabL2
OGWP865gaaJ9prgkBM7/ai2ZeZT3TP9+V8Bmct23Tr6+bx1cz/MVamMb/OzaPsrERJh2Y87V0+6g
Dp79zFoZA5TM4cbP/9IoItCzV6ff/7JUnS1tXnby2tp5Lursl6VOFrkr7JvW8QerUnm+byNK9aWp
kuhy32Yo1W2KKnWrlXG6aTKnWFcVinw0UDZn8khCSbQ9ayQz1tQXZGnF60yj6fXvOxiFmANxugOq
nP/ZPVYirkLc2rmKe74/zv0iHCcBOCGgxTnUnb687/f7yX5fYjr4oivgbu67l/fnZtjFTaXUOV9H
1Z5iQBbLvCdrp7fcG4leMUHdZFhXmZqs0vn2eop8N7WTNzkLoXhT+Oq83HnXSCGP1OxD10xn1YO1
2SmA0J/tEKzifD/bmBJcS7LAhhDYDyoUYdxq3GGschPXryEuGY6E8wQwJu26zO9N1SPiqG+vJtMO
rGF69Rkm00Pl2uVz6aTd1mqQj6lFNL56EXPh+w7k9CyrcRrPJV7LE24aazmIovosRihxRUe/pzcG
WNUe1XG4+0+9Wr7d71mKUGAtb/uHsMigCqTk22RuFnzI+PdzV9AyfMIjezo/DHiViNErR011ou9V
n+7XUsr6RwOR1p9v/v3vv26LatZ0JMHjvJtvCxWdx5ivEeT7z2tSTuh1So9yBLdnmsiHxV/2s3gv
VKGVzR+3/36ef70aWevt2hiph8S9wgP83nx/GfeLecdABFiz8D/928Z/PcD9Ng2ai68YnfL7Xf31
tZSTMR5sgCi/d77JQr2MTlk+qPNFpk201+38SGbKN03aeF1bJo2tuqFOlMmdNNALhG4G9IhViQ8U
ckVdi4Kg2oQ3o1UaUL0jqzwlCm/32yoQaX4C3pH+nPoMKmXoWYYFWMS08ERi3E+LNcSV5qK+bSdy
XC1nCh51q94pQC83OXoKBEZxpxDO1vsVJkofjhTugCBdD3Hx5eWeu1enaDgXsW7syn56ECgC1Ew7
oiuhHFTZCAKtuOxxyBLNWoaZ6jesVn50TIlSAZdzMsp+28b1oVfg9kdpNz6EjfTDSR+u+L0AN1v2
LYw1na5X5MLkUBC21XQXszbfxXHdEGtea5xOQRokBHVsAqUlujaoy5WtZ+mqjats7arK8Nh3yngG
pXlSWgrqzTj2N814iLP8fWjN6KJ4XvXSNgOK4CK+3f+Lo43yKxqFeZXaODxM7phdtfo7gU54Eln0
1I+WsssUGV6KRk/9NPS097Ab9vkwy87sUOx0BY2pWYfSd0I05ipvb0URYBGp7nC9XzRUOM64Ws/R
YJXvTmm9ICJYVMzR9URaF8lsEqWt4+4VVe1XdMDG7RRU5ptmT2sAmi/1gMKRKngcMIsMUuL44Jfs
0rq3V4y1+4gu4gFLSVli2uncVYUdZdErVbAoyVXfU5M0STxjaIiYC7BoF4ROB/jJshrPXGO8R1CD
fJNYsmtFgDaGS1XD70aXpyIrCu2ik32hkT8ZWpw8O+2TZ9rpOYmcZj8QDYb9MD0ztm7clDzzyrOS
m6pUz6WRZMc6vtTDY+R08RsuYkCrcj9YGAOaMvwFNgW891xJ1PoJ3HNv1kfVXRdhUr3lejIn7V1o
F4anLOJ9NfTvXlJWUwd3KiG+eh7eUlfFYikMZWMNee0XqZQPOfXPrSC+Ff8/vrW2HZ2l2aKglYzJ
QR+rRymN3kcyOLyG9PsgRSw9Mwy/zTz71rxJA0qu2EuPlEtXzY756AR+RJN819WBtayRia3wQDir
O3wqp96AUecm5iZ0TvU+N8vwoW6aVRyU3W2+hRQ05apa7XtCUf6kULpaxGOrrK3U+tFXhHVnVWXi
5VooEfKSKq/AbYbM2J3K4lEixeUsqJULDVfjxaC5rMZjSYxfby+IkEer6soXT0nLs2wQEckywIEs
8tzvdUo3hsIaeujCm+Y4+d6JHLkx7TA60tdyd0HRtBvongs5d79F73L2sEWyV/rJPQSIl5ZBM4dW
RaLdikjPt2FcD2B/KHuMmHE/1Kx+mdyhw8XuGQBmiv6sR4Qtc4LTlWmb9pnz7sTKWcZJF5P5G2yT
Tts79Dmf+P2XywKYEY3aMNvGRtsfC7XItuF8DfNSRu+3z3ZKSGpTSH9kiXa5Pyp9dbHUtNkFZdsD
ODOc7SBYzGdS1vjdk/5awkfCd9AWy86MkwvdGdAYSCIQQfGM5sQ8UU1Jgy+D0Fuy6AfhSnsqwCaw
aRDAMUPQCb4nxXwpIQ88RywNzVZWB2N2+8XQ/Y+DTiHJcTN3b8IsWdRdLrfJ4H6VXXFsmCefDFXU
y2Zu/BbNex/VO62sAeY1P4oUneRoed3l9zy5vbQMxtewbjQ/J7rE98REtmbjScLvqmadyfgdi3Z/
66pjVRKVjBBQ2+oWM1wLXcQPnF6zn9Bmrei4lNl0/UYMjb1EENFsmGG/anQHbnXkvOUSSz1zlYZ1
f66uxtQZwc2X1lOQoTjXpPqqqaNy6E0c9HpO3ILRKy+24EfapaZYorV8VcbKenFi/d1yEH+q3qwl
UQzfQtez6YzIeqxn8X7gJSfHwaBFK/VMeu156HP96NnKKh47SQ941E8jum870n8AwUrXeRu0u6Dv
G3KmgUmqfQrltyqiraOpMQ6FzjiKzOIiT27g1qKTALD4mMvD4MjuSRPlDsa9saTzgzF5Mi/3Cy+v
j26je4fBjpM1Fm6o9lNcXxUWEL6DP27nOKw/3fKXUiY/2y4mGiHQP0HFBQ/2OaFTbiqN9Xi/iJv8
lbwLQjdTBx8kKrBGyOlHreVPjUqm5hDrzg5EcLMyojjcaHd8fO4+FFzbGWNd7F1C8W6mhgQ8Mlzj
Pe7UL5YC7qfo0/PgGgGyfeNXGJn5GiSp6c9BObdByX+qNlp1OatZsr74KUU0bvJePFGzVVFbEXCI
JXvHxDjbD3NNkoFZ24FnxEXnyWdTRNbaqjg2ohQ9kKFa+ktgGye4F8qn4kDqa8I2RkmEunMRVqmG
BEaLryApCPsz1rktJ792pY6fkwgHfRT5l0QJAuDMe6uSwVrNLldX0HEcFMJ0zd4aPuPhp2i1Zue0
Sb3DE701Ii99NfUKuwagixXCz3UzKzG6yEtWaIWgQbT6Xk9FdtpbtpQrnRYpQiyGUjUNz8SzJ0dO
Gzst1VwkuIGzuB9KfWg+y7HHyjfbOKgiwnJjdVBJ5ZK3kbsnarH1wzGoH1Mr2WYi0B/cZJB+ZDGx
Zap8jXFB7kdpS1p86IMQsqanjpjVlvUGlpezAiP9rTSMbllmRXojrhLoHCm1DuW2bYsLy/esfjmk
7mM2WeXZ08mPnjmkLjXgJ63okbYRVhghfW1bEa/aLNvH1KfT0QjfLW0d01t6S0Xt7EMDCtdUUiUN
OrU7MPO2FllhGbe6HIjMrge5d5uwJ5uvbBYFNceFHsf5i9Y1wV5Tq2TZk6ebTUX/BROIRb/3q9U6
CotZvZG8zJXV9uEOrgNNO1e6r5U4G3FaniIyZ+ndEdoX1MViCL1p3Tv6I/Sh8IA/P9m4IdCANCbt
UpijuA5kgvhjhwDZjQndpahsb7NE11YUeDLfUBRvSygOtG7kcQi1HB89dHGVubtv4pYqt+yiraIr
gERkku36eYUXqeqTi9RxNWMWH7t2bzne3nSN8KGx2+rF0AmncClkcDIaFcV+z03nFuHpS6MfDurC
pYBLsR7Gapb06niAycRKKoGkzC0Q9Mi+97Eypyev+BCEBj4nRic2pQqX7X4RmVL7aSnb1MgWfDyW
wYxVKdbTfPAy0A1+YiKBuR/L93+7UpgrMHMH1MrZuySYmfaS9RhVzp5s4frQKMSAl0qcURrEQ6K0
Q/7aUeLtemF9Syf2M5xIvkJ4OhNoFRjk6OAOJ/LzjytofZAaDRtyCSS+Ki6yXiHdlKI+hjV3mkdl
a3e/VsAPtULKD4kTPRqz5pXOreKjoERBU2tPdt8fWLx4l9SMb/zM2lUTeOKhgAI56S0+2iRwjiwR
zF2r5IlPDVduvbasdyT4/EQIHd8ckwacqesWX0sT31j9umeZA3Vrct/xZrZI3GTrRlNU/GIUL5yc
79pokMVV9N1j1GiBK+ttpOTHj47c6Fl5oUg+10akGinN+IIroe6TWLRf40GMZr8LWviHU2dohxQw
xiYUwaM5C3x7CMkH1PvLTm/L4xhMZD7a1mM8KsPFtMZdNZKJFkoEEWUX6idgUIIIIsXZ0VRpYi/4
SEI9XBmMusD+hHa1aOounLDtP2WQXDLCAzcVv+BlBsLq0tRPNgb/NdnIct2qJoL43ir8MVafonv6
BqsV1welOlMa7eCAk0fx+9BR3+mHUdDyyhejrbNNnyqnRp9SIsMH+z3JyhUr1/ErnMNlJyKgH/Qg
gkAzzOHzJZCAIXLSl6Bth70jmKbkDLy6DjWz4SSb9471pvcU9FrO50eaa/ppGDpUPiiwJ+QhL10z
ggCsMCnlJPH4Wk7EZmojfQM27vAdwxuKuua5lf0Hk+r+AtjN8akDuBsaWiu9UdIbqBjvMQ0iqhlh
kX9RAzTO9wv4se0RqDlCNQYD4EjVRmKvQSyUKdtJbZCGhSYub1QqK8CFPTprbrOM/kfLLJqiXgAR
LHNelM5U1knbpFsanHUg0dTOF4HigMbtVGsVeUP72BKeIVASnCl4zpMs7eT0yWtjCsoYo9asnMok
3C8KyCYidPXAdMRaOIZbH7wsCXeK47KaGSyNg7qz6F97dRO/JaVgllYPzVIa+rhOdK8B3RGT/eOG
p/tFrxRvkoSelR4LAf+xGl9DZT5VmNXJ9Ib0YqWBsdab0Dm5DYMZk5/paFZNuWqhA6EEdMkbL4Lo
mVXlW9noxSrIC2vZi7p6kYQd+h6D7qJq9PdJBvElMKf4YrfhsO1H8RHPWukiieSxMipvEfaobsIy
mX9+yHhyqfTbsZjwpg3lmWzHZKskiEzCDp5lHWm2X/ccvaN8MKzHdsTeonu19cBIn/lDG5tbzDRk
nVAENbviSgtofLAlOSiujawstZ0rWBo/axvlVmjaSpFZeUo4hWtqtGN2iVSOQWdluqQjWwpsF/wn
y7tUWa0yZWfGfKiuxZwxsfXhYU7qGa0QQpVADhppQXRoVAOakZEz2jtTemxFsWtaDqgJAec6nZFW
QTisiZvE7GaMKN77D0OtnEeRd/kiN3o8wQxh71gaInRU72iyvsIUJ6Jm4vYo8I6dCqiqvmJxvJUa
QgCrGsSq9IxnPtBhkdclUUvdByqWAMpb7Fxma9UeNc9zPRgTL5RAx9yxaFkTTnT2RsxvmAW88zSU
kvF7xq82FWlTKewm+sTjFQHCrpyjv1o9RwU+q6JpkC1lhG2mMkPtk3UVI1jZvmMO+Rk2qKXrVDCl
NVlD5Im41aoa7CjtnYei76HBAKpV8EQsTKYNhxzDX6xJVAPhcCLHJLhB+V6P3qD87A9tNF4tTmEv
wK3hoiXpyujC+kmJ+uBqlNMj7Ytk1VEbPifjZiijFvxo3D/kam69K9NYkVyJ5jdVC7EuOtEeQRzb
/pDQKPeeiLLwLqoVZossoGnA6LMMNC2ElFYsxpazTq93ta+jKthLZlece7LxZnT0WFUlB/Uc6Egb
ncl6qismJeHkcZJXRmMxJNbgoyYzNq3alldC7b+GrB/fEj3euWnWoTRLxreYCEUolREYSZsVx12d
OZkow8FpQu6hqdnV8XdMsP1bqiTBGleoCvTQK5elJSSsuA4DHwUjXFCFdWPQCK/4hjZmwYJj0Nr3
KOiwZ3XvCM1ZIZXKpwmkwPeCoFxbOn6X2PpBSKWz01zVWrSaqT4KijWAZ4YZMicEEMO6+KGUuJ+I
HWk2kFR/ClPEr0ZPjbptX8t2pp4liPkTGbWvrja4m6IEvlPmSrpE4WxvG8UlIwTXxqblOW9F9MBp
gLazJzeqVk4XWZtPkolKydf8gzLMoS8d3wnK+qBY1JG0mKpgP6ivd6i3iGApTIb8Cga7PChxafuZ
poSHYdLVhamEyVrS/b/0aQNOtqvn06r7NSP6naryvqVLWnT2lZGBPkOYo8e849TsiREjR6ge9PbR
cUqgtmMHmXs+zbKwpqBUt+99pTbX0Ih/Tbrt58NL5FAfzJ2oecgsLP7thPu2aUATaVm7qclMXbl0
wlZVkFL/c3P3lo955YsOhVPZpsUasAS9GqXGMTF1F8tLtK09pgNLb+/Zbmt6Ca21SdVB31fT9Ip3
Fps2AJlDaNQvCqPCMndRUpTuqFwS6Zp76WrTEn60n6bElocKAeqlNF/SOEe8kRDQbfYvLhidT6XR
T51wr2FV3+ej8X4wtW3rDOHhfmE4AvmSVx0LS5hnQ4+/h74WIMeHWWQz0KOpzEMZ2dX1fqFRrTV0
pTo7AZIlJ3TXUPOCk1DUehNEmBTsylSuxKI3Gxo/LYg/X2+i9r1psqUnQCIpL4462o9ePKVPRbw3
0umjCSODsdugFl3H17yOyhW2EnlNnf4tbI143Shtu0TcNF2Yax1qIRw/x/k0IQ66jpExXPvgc7Da
FhsLw5BmoCtiJQySuORT7utqfa+3xIWg2zf3/ZSEUyfOmXiphcANhJ3kp6gNJOyqZDrEtn3JQWpg
O8npKGft7j475udxShujORRGA4cRvxSLqJJStoy/7MG2t+UM5RsxFhlt9ZlTQfZFU2uclZRqmUK3
EVO8UfBCMIWzNjXJzBh1eutYGJQjbYe4cSex+6PZryuLWYZQdSA5Y7LKRBYsqdU6Ny9K0U3QTkLK
Tv1KHQlQzog4JPAqZ0lUqAclKba9jbfKMk4ghDTAdE5ygJnGem5w31WFd5wO9npClL9mcZ0edQrh
vc5BiGEhWIW844eWFugyXk+GcDnmG+upF/broHvgBTJGknzCph+S8Qmh4T20eSUZi4Cd3YDcYka9
xk0ZbDtLnPGJF4/ZCKpP7/COFOX4yeQcZ4ZXn9K45gdLqCQ9Hvkoy8j8oAUBJgaBAvSX+Bv3RYBV
Ro3ggM2aoTbwnqCB4RJjGlKrev4ZN+ICo7X6FSEz1kUQPqDBTvw8JeheKM1HQTl5yVIsucrAIc6r
dq96/Th5AyYR6Zi32qk+ISFuasUKtqWWfbg5HjEFSd0tfGxnrLcMovZYw5bcIeA111jykbwpJZPH
1gS/gtCNKIqXvsC/NXbtrMFTi4WXggCXIv2ZRcZnbMTGMYpB0TuScdsRQb117WjyXU+ma0+j2cHs
HzSQQbXHLJ67WUDkuFLbMeWCbx/o+6If6y+Sd38aMJjeC6d2FthPy2UWBGKTCBmfginFm4clojMj
Z5VDQ4F51S7mhvLSVG2PtmnvHa1IIh1Bfi89ZalGQseEKIY10C2d9FBjQL4IzI7oEesadYrYxFR1
FqwAGtPCT+C6HaLuWhBQ3MSCggqga71V+L5YB7htKPeCqtGirWEULYKDLGNvX8omPNwvLHghG3p2
0anqCvqezegdxrjyDtp8TbYTmjihFWtO5/qiGl4nMAH7Do0eg6YRPmUlmmU1J1oTHf1wg3yNz8MU
zGfS1t26ZToe4BWbvq7lzJsV9DBmYmbHxh2+Qol7JvBMXLM05KeGH0iG8p7mj9fIFRloE/4gG75P
bF5QzEQYNtIVFo5D6w1o93PtKgcv2dkjinXEaNE5tZSM6o5z0GtvpM1ol75rDM66bThrCSYCS0Vw
0tT11tibzF5rhaO+kLALQsc06FDKH3qbHxJphI9WgoCtdTJlNTYRLf9AG9eIwC2I2vhMmcGC9iSo
kYqOFq+Sol1aLjNAzjLNLWUttYu64Bn5N7/MqnDwEqo/p94hUoy2qqXCAJlUAToqr2lWJOWw4S19
G8I5Vn3DUBtq37IBEphkxbBV5ZIOFL+bWNfA7uC4Up33NCyUA8yrXRdiqBhqDmsaR92qy8P5WJyX
oxFfXgtQ0BXm2pbRt6k2UMzKETUCLqH/R/DD/47hJjvToNdu6rblQLv8M+t3VEe4ElYBmXk+F/Uy
p3AdmUCwPdALY/ObLPwff4oOlf/1n/z/RTatIAai+cu///VU5vz953yff+3z53v81yn+EqUsfzX/
17023+X5I/+Wf93pT4/Ms//z1fkfzcef/gHHGjfjQ/stxtu3bLPm/irC73Le8/934//6vj/K01h9
/+NvX2VbNPOjhXFZ/O2fm3Y///E3zSTq5T/+/fH/uXF+A//42zFu2o8ihhX/+9H+dZfvD9n842+6
/XfXsCxiWVhZW45q8GA9PyS2qH9HA+MQ9aDx5fEN8vUWpWiif/zNsv9umjYiDJMJpz3nHUnGynmD
8XdCPkxXVTW+dtsgNvR/Xtg/87B/f2N8EP+HfGwA6gY/kX+jOKumqRm2pVozpppi2z3h+98Q+q4G
nLGJJMbq1DaX6QtLJ1ZMUwoh13zUHfUYlHTZOcWqZfoxBu5mYBa+1Ae9XRic2EppCbpe2y4Ln0zI
T7FRrWn/HJXSm3vHVE3tb9ehfUfBDjImvKCBLk2+xzv14kLepaa0GpHlDML5moAglqWDagRfUn8m
f26NMxIPurPMEueB6tBSqq6v9cD9avNmTde2mM9Kt0lnEW0UT1Hvbstepr7EVNBV4zHEmAJXKkGz
Hixq430s+g1YOwibmfFGUeBZTx4UxdyUcfBR9/IshARHEuwJ5lomSMhLiKehMxML3EunyXU9eMt0
Li15P52L3sbrMLEOJW9fDa5JdOtK79ZU7T4fVUow9PCKcmHVIZjmEDZACAOgfJngMHW4PxwQePII
VMGvEfuEApzLiOOsi6lkUUM03S2lr5Vt9ytWnYswy6+17m2YglEJoZiXXrop2MvCBvbXfxodJSrs
ypaHP/NFgx+4TNo+XQZ5uWyC2eZtHNECMiGvIEnO2gdyOkQyrtOCuYOeITzINtg7/Dan/WumGW5j
Y12m8lYhceTn+65HzRqecDh1EitMvMOxBdstjujQM15gmGsC88nJ3lE8PlZtsmS0YzXpLafGwkqa
EDvm2uNaBa2tZdbSDPS15WXQm/gFZEKCcqhPFpTNdQnG1eidn0yEVkoePxu8i0lN/BD06ag8tskr
K6ej7Sa7unMfpSA+ty6XVBKfGtuFojv71OUnkyf6LU5xxszoM7ojQZs86h4QgZJy30U1PuBsZwho
9hBVnek1toKzJYHf4LnUvIsjmDG5dBfCOVOmWUlsqmpCh4vKcu4Fh8T4EFbOIqdfpu1HJdMfyVAY
TOryvdCUrWIYIN7VclkzldRDZg6ltY+Sm9UzPjLhlJlyYBQ/0+U6AuZcmKYFxtlcT521ymUD0hQH
3AIt36mhEZVg6iv14KkTxNLQXLSTwS8Jdp3SemMOWGfr8XGsj1HQr5l2YCOjyQDjdNVgifSq8GCX
ny2priSn+9QHaHgoySXCMCbdZzMboZZ7clF0+S3S22epKdceKUG4FXk9sIK1gUJB5WvLc5xmhxaY
c5KJjwjtSOnIqxOVazl+QdX9iRh4OVQTuFglOEMOeMvtrkA/7LlPCRFCLKB2EfizRaNT+xwtuOIQ
C7EOgGlrA4MJ7kp1x+eyiVeG0x0J+CbUg29WtTLfHOVea5yLtIaHANZK6oTMZ71hIYX1VubMH+lz
wAnd6pqtIhT4obPkgRLOImaV581LbUek8nrDJqHCrqgv9oSfl/q47iwV2kFC+Y7y8VjD8yh1laYY
pTDDXvTJ1s2im6dholJzY03a5qfaTu8NkATmIN+zlGLRd2W+HCLieeLuhHvuubEBIbg1LlHyj7qC
UohITWrI7U+Qcg+1CLe1F3wVNgwpGVKsMtVyZerhk2dQDMxYLSm1fTbL6qtOdpVjH1RFoRYBzhQH
3XbM0I8i+8RqIjdxIw+ZoUarDlkA6/V2q+e42KkaJmV28PoiQ6mFiT0o9jVT5SDd6ak80Stolure
EtqrTNMHIAc3pwePXzjdzcQzaqXl2hzK1UR5JinV9ZRWj0QKPI9tBjR7WiHq2HQ9K3gR3VJj4MDN
tzqcC7XxtsJYmXn3YSrlOnE0P6pBtOjxg4H/jxYdssTxxQmio1Fm6PEq6ioJSe5iOdAT9eOXxhCF
b9sxcRrg5Atqrdifa5XyOz5Vwh6jNZ26RTiwigEr5JX7tv4swp+Uj5dhuYskBwKM+v6pgbAcENdN
32jZltNaN/RDjZlFtXIQHt5C16MHXDGC+qA3kYZ4SKdQX2gFipnMhh5ujftMvJGDsSzQ2HJms0YN
qPQMdTYWImr9vG437UDlNwS5NSFomayNbVVHeI3vOsUz8GPWGw6cIz3LlSPFfmj0R9FNGAljDo/J
+6zs8VdqGWdJXhoM/AIfb69vnCAZfZOfMtYDi+HXXlbDOnUdJqKyJQ4h2BdR+QoUFz60jpu39D19
ZH3qtyblvVFjlhkutV7vFyzlMKUAmInPuF/4GN21QdI4PGAsrHPfu8rg7OZvCSiXAONTn5LY1qT1
ozpKAjEifF4CXlDG52jcsB5SqTIBWwmkNGVK5ydqPlh+fZJDB8ck7LZm7NCB5jOu3JieSUTttXg3
MEHpZXFQkbM3ibLpYeZ6XvTcO9oGsTsftHETrnqitfCrrSklq/mDDJ7gbAD5j2iF0m0YVgDKfqlK
copH5gZ19NVKONuZ2OTR+Jn371Vj+8yB12aor005LPsgWuFwMTl3JE8p4pZSK17osuo1LSTbhUYv
MK1fJhQQNhYu9K3Kh+ksWPlsowyoQRBQ9E4fQ80hskN+FZZN29EirsFVjhReeZ5+NUMayUgL/bIS
dMhClLMCtvIkl2YXfeRqRrVsvIFvR5jSrGNb/3Aa7aib3eukp2elK/hGlPIFzdiBCvIBUMDRRLEj
NfhNZbHmZGqtHQM4fq59GraGhqu2DkoAFMSycr+pyxDvieMsi9De2uZAGzmM/Mqmez16NJ9q2mNx
tHULjNFW+eR12UWocJb1/BI4oidI0TmGLL46UXqLSWkO5Fi8ug3UXfeBosv0HSruvugeAMwNuoNJ
BjReLQ52zto6DsZFFWfDslMkABU1e5pP5E7/qLdmvggs3a9IhPxv8s5jOXImzbJPhDJIh2M5EKEY
EdRMJjcwksmEQ2v59H2iumamq21mMeuxMsvKX/BPMgLh/ol7zzUy9SOT/lipInQhFtjzUx3Hb7h/
Qz2erkaLlbvlMWbNWkIvMS8GmCtEhufMLH9rY/PaxtYLQLsPBAR2kFZbCtYcM6GWvgpgfyuPNE89
9Sx1xBS0hEfHBola3itI9yCFlrMUaaB7R6/8EbLZpzKF2/VjtCZstku1frp5wVCq4+YqsH7ECCt0
RrCFcW833ZkgkoNHCgT2z+xtcZKdks5D0WyIkaLCe23X/NVZZICE5Q7n0Y6tF0857EMeprLNcbnN
z4zxWmFexzJ7tdFkbg7ecRNsGBdJr+EYKVhclPkpPa3JszbsxzY92MJ7am3zrCH6HJM1OdWzE6T1
Ax3ab7uoqF/iBDzDyFCgvNct9btPFOky6g8dXH/0siaSxG4FjLYjGBKeVuocNPVXY3oZPhbXF9UU
YHzbOSUq8LjfF5YLJrL54KPhdvmrazlfZb8UgSXnUNu8gAXYi9FsbRSL1gy9klEO3xa3aKFH+qid
JIlSgHVfxSCWp2kbTiq3QtuqADpOdhZZgMMYNs3oPteR7PLUb1lEBlO6q0o6aYjBB10njNrdOORc
oB7iiup0PJpLkwfltnc3VfiVjqBSWal26C0SNOIN698Is91wgl4yAim54aV71uP6aSwMHgK2KSia
LhWTm2LDPFalwYCmS6PEhRbSRDje/c6EMzIWVN1L9h1X8VeeOKf85nsCaXWai2m7W1Y7yOT0B16V
VEzfY5cZeuEkUW/pKVCFigA78GWOeVwMg1lw6oUjUtzAZNVumCvzKy7foEEDgn/RlQz18bSXg7uT
+fiDQDdAz9Yu6wWcIR97AiyQKhF4Awp19OXElWT9bbluSL3y69mLejhUfgP5BpY5ESmz+e2srMYM
+N7wJdvIbZe9cdt3Lf0749C74d0dq6d1yE5F6Tyl1Lxmp15cmZ0dYfpqy3ab+z0htHLjV9AWJ4QG
7Lh67YiWnqtg6/Hl2CkfoiQ+kTq2vA8blSlqf4gUp9LE7gIQc79i1ZGAm1preoe/TfRLnml3Fv8K
FV2UTimbi2kI8V3isnW4BFrQPMRFdDDUtWYoEQQOn8ykKMrXE+DAfeLSWDgAsBYiSmK5M5W2j0FI
Dou3M713g8XC5H0vmzrD29xawX0kB4b7VEzo+H31nNp6RFhtpLlcZgqkSg8dXulQRJCwrvGTjlSA
x3ArHk3B/pHu7VzG0/uo6meMMDtD5r/zx4RJDeSb/LGZJhg7RvZie5v03XrO8BllL27n3qmEzKLU
5FnuQ28YT21XUaDEMXIJ42sje0QNhrtfFueYrW/mVh+zbBgZyYindrmV+TB8aXJNq/1r64SOSEyu
rLUHlmuH1N3SQAyvKECPg6eOdg7/jQ0+Jd4LUq2oW/o9EOZgsPJ7iYprKpt9kXVRoa8+j2tP3ony
oNFtjXNm5vVYlNuxN8wLw/ijTpQOn0HXjbjLBjgPbEv3m2tc7e6tZwju/awOHwA/r//OUKCtNr+L
eeA2U4VgzoLOhh1wYXbpm5yE/0zF7FWkO7+6gjeNcnYkf84rVehY7uet6gCZjzoaqz/Ot3l6ad3A
FV+Fq5+AF8K7SJ5X3BiajixoXA+NQXFQTKAAnRAtxaoZfqPUc+3o/ox3YcrXa2INT8g7nmN+gnFO
6VJJ8zLvXB4qQuhCZ3ijifaLpovy9A+Kj33sNud2cR7Vos7CmQDuFcYUxomDxsRDq9NSgBkpxzGg
PdrPCroe/zT/k6KPO2R5Eqr8a86fLcxV/jBpj4kOT8bcjg0aVGp9WDXV1PiI81yUujcHRNmK+8Wy
PtDw3s8Lgtuheimd5q7bMIqB1vlt9C5D5yrYEuNuWmo8ARaJR6KcuQZXEmUytl/QOXkTt+nsZHo4
TfEefdKDmce2rxzrXpfDPbvUOHS3P02xnkXrvjAnclhhpx9pnx37dL6Mnh715vI0LnZxV07DVyJJ
YnTKYvEHlXAZoF7lZwl1gjXFCPZnsBqfX141g8p2sL8zZsCEGB/BC710Ygtth3F03ZVRuba/pkbH
75iFLWpKQyMLKIO0olmHtGdBgt+w8LY9e4ZDXdjPwliOw8NaeluEzvw+G607o6Coxcc8TMN7ybTD
udET54Y/1HJCs7N+w+g5mNu0sNJAAtq0TzjyKSU6ZOAcQogOHokyMf2lHu5wUkHyARM+ALCP14cB
i4M/zRqrZoNzgWLQd5L8fVbmS7I2lDwaFlwbcKmhtItTGbfcvBSyvGaHso9fcYXtm2WGrqdnPpVX
oIYTCh4OXZRp2HTrFTiH/jBh9j+kjUjOYxFuah39ZszvrQmINCDvDEtupxCjZ8VJhz1NicbsP/sy
Z/d5pdYw8zzqUUfi4kVHVRDqM2LcdKHLObJ80PdWQkRZullXdxsPEwJwCpuf3Mh39lY0u7wkcsi1
XpP6jyiKKyp4X/bNQamYL28+DDJim9R5s7J+L2ZuLAUfriZvLlv/JLoeNjVhF/q5Gz4RewSz0J68
DtNXId7I+OA5Zhqm8BqPNiyQyjK+shzred8nAXc/mSki7BSzu8X57mG3hAv9GYJh/AB9RytqHkeL
E0K3DRg62id+t4ZiBF5i1T2ainwgK1KDfekRnhrqrcGVlWUcRvb7gOXVL+lzCPM7t6AQSrWvyX31
1I7yPxKKH7J4b+KPRv9F2grLgLR6XnKcmnMd1h7KTbMsAmWzv8cavQac1tDR4xOYgi6scVXzXzRM
lNyv3QR4wZn6p8ShAURdEg1OezEK8+z07eO04FonzuFkpFoa5rQTLOehTubvVu/dd/EvjQqHZlx7
zdXs7RABnlk5/V2OLRMLbWSl5kIhIhpte0LB+C318UciqvPbzE4ikeVhnHJuERIWaG7G5MeV/srG
AAvS9jdn76X31nlskHksh2F9KGUSaq0WYtZnyko7zXR1w4KcQ2KB2/UwpoKzeP1kfhsZ/HgLTyTV
rPuarclXUffspH2rTE85Ys4q31lgD4ZRQcNRl9yRL3ZWXBE1+zLT/6DEIzaZquZcrAsh95LkXQSp
iwN2MM7QR6LOPjQ0Nl2tTmlLrzQgndyc9b7rfvEWXyDxHoqJjCXp7dacYF3+u/UctRkkV2Xu4loG
pqDqryDD3VAiziVB28l19LBtJN+CzLPacFXUluk3cCpIx919Wg0ca3OOXA/1STFmtq8bz0xr0C9w
btiJHmErvZbesmubp8XdGEEmzPm4CvPUQvTGkCIVqT811fkW/qOX96VGbFlh/5jVcvIAdYVgC4Vf
5vklZqZsrssJaVjrNwnneltOCAy2Xb1YP6301TqHi3yXORlxWVz4momKfPPhV0Sz2wZ0Hs/DcJz7
IfSkS+HSR30yHPJruvE8REpcWvqwIW8eXBKwtIbussyOEL3QvFdBq2G0cUKtIUHidZotkN8lACOP
ciUiRG7t0ex3R9Ln4tEnIpEaLKhnRcnfwOIlAQoV7xYDyZtDrzeDZor9GRDeOPaBwRhNazlxFNiK
rA3GTR0WFPOV2bP313ZLMu7RmRsJW2dnDftbJcLgymqejXrcT3bUzqR46vtJr6JufmuZSHCj7WFt
0GRVwbq0QaxjqlCvRY1aZjiQp3iX6CIwltXv9X7XlfN+1R/YMI/8sWX8ng/waRjmUraj3NJ575bA
8b7ijOSOqqOxk9DAEJA+FEW/W9OeEuNrSMtjIeIFGFd5adOCUtckArv30cxcqM63poqaad0jtQ8y
DyDXFEdozzAE5ftCsAoXfIxYkAG/vTesv33VR1r60mfyQGpkRItBiGwfJOpVN9xnj+WdVnNadE8z
mFzhih0T+VOpvEORv7fjcXEbWr5htzLHTkFufdnbVRte2zG/MOpCrf2QkujQbnowiA2bAGJ77igM
OxZ8M8fmZM4P5gR+TGd5LeuTuXyU3SrwbOTodZh7V4UVTJ19qStmOlv1snTOk+taD7OWX+PcOscE
nMWdhhnHyL2A1C3zlGTu1TAtEdRt/9sQ6dVGEIAGkOOoWfNv2+XKTxpy29jsXOIKrh+j65ZRV0cx
Zq3Jdc57tA5j0pwwxpHczgKogQJAiMvbGo+fk5pDUa5ogDtRnMpu4Rm9NXtx+T2LlN5HUHwXphfE
yXqYyozyCvIxjAaW5QU5qGLYsXved6w9NrZG22qEWaP7lQNNuY5nfyG8ffkuS+V7y0TgzQfk6H0Z
l4R7mrtkQP6+9QBRf2sDos1u18h874CuhqIWWi4BZr9Q4uy25uSVB81j0lOimWJSIAPuz3JuOMgv
YniSH6nzThlxVHRCU7/s6pSwNhe49G0SoGsJ4ZF1aDJZyopHKGh7z2hD4f0yujXIMVMkDcH3bMkm
w93p83oE981Us7yvEgS5ZnGWWOzZTznCT5Cvo9KL0feTJxxUrlpRNKYt+/D2kqb9cM4mTZ0czXqT
on+a5pkmozNetlwRjgMOG/RockfJPkfwooFa5gV1JI+4YfQM8zrwrI7n0joK8giKuJF3YJvf0CYZ
jBI03Y9LlgDdNGc+9ZUKtBZXRdwaY+ANxBcOwmQckDQTQDNjO8jswamqwEH3+FWPYyjTrj73mcPo
T2PURUaiD9Ntfalfyc1CS7ek6yPO6xdkTl/TQqGMU9w9yFGJ/UTqV5i288Oa3kpnZCF+iYlLagk7
smUuHpV1IHbLPmt8rMk1c1/iDFlTbD1L4G5O6To/jUVinQeHyJ2LN2U739IO1dQbOHOshFcsA+i5
1i8W6W4PXcO7DfZbYpJsPwlL6GFJDWeoBSD+plgLQOPteS4BhyI8Is4yfvRqi2PRRBaRKv2j7FEa
TUgIA9L9anyUJGm23QUOOiL/AULbJHC1WjUF8fa0dhDCR4N23EqnL/QERyrpOUyQmPuDSLrzmLBb
tpq9Y2EqGypaeLXtXPBM0FIiav0e9ZvFLrTB8VFiPalMSj2ro8mVkwLkMnpB288vkGBhqh2xUlQo
Y1m+KPPgwjXyqkw/tTecXznKYzktvzDtnIyNYEfogMa5T075JQcrhSSIkPht+rZNgmu63kbnMvyJ
ZXXX68hJ9KraJ1hxEPRTr+fqNRW6E7oVM9JFp6I3CKGLzNm6H2F377C/8inunpXXdBdLMLF2dCNa
tjw9ZXiLJtf7o1sNhVhTYo7NuzTUxfRU2hV2xJvJFT3SB/g7tTdbLtuln142jWzIdb3d2GJe4HZ7
lEZu4vndTWHsZC/aQO1ltdhUcOhNwjbuOr2+8PqsHCeJEdQj+GaisRHcpFoWkkvV0Ymn5E3xdg/l
sd/Ix/1nMEiLAAaLC9MktGx/jI1LoZ0hSGQd/hEh8ALgHDFxTpZW/BNPfINGX/dny7mUtLN9UyNH
HFEVuRWvEntPTrHHjWctlDHt8bzlobtWyGmQCwZZgdxzKfi6hsHlDpa7L7tVZyzPsiNOfqasHC71
aJgojH6viOH+3lCtab03oeDclQJVf9NxkGRrGg1GCWNm7uadKJInU60TEUv7RieizmJaRtVNF7N6
HWMsRPey+pPeiqVOu4FVqBg2ymZN78g5GrI7yEcysoceyq1NqcLRSyf4mZQwDWZzoNy5hVjquYcl
fW0OghcySF03pj741jYa5HLzdj0mu9UFgkO4Mj/eSGVu2YKhj2SKQnGLmOTIXPwLtuZHJ+Jz4g13
ZW/191lrPnXjbWY6LecaO6ufZekS1AJHt8fQCj+pRx0PU3MtKz/3imK/zuVbZ3XLMdd1ooJMB/n3
/GhIy7iYyMU/nHTkkz/JjVnvhj26AnM9MokS5MCPMn7Z0CWcRaLtN5uzwl27OOrK/tm1GjxjMxfC
qhdyN2KxRD8m9w0ba+zTBrOtc8qEMbBLHvhpIeJs8qyH1dBUxFgSPgq/9UH1eIc0IWJ8Zq4UAjaD
wNmQ5DrPNqRde9d1aAdu7I8ot+hFamw8x95hkJVUGwvLgT4q5/YcN/QB1oZNEm1lYC72zC327PJz
WOgP/yIYYSv8i3hf9TZ5LgdW2x/1klxd1zAQFXMIePhXj3r8XQjeZ+L34N1WyzHF5iPG9joteqil
RnMcFlGFWkbenIureNK9jCFLmvslE0Lf6lLQmqS4j6mFJtpqBJP9XxV5Xry094ZH1os3vOaN9SeX
AP7MTv9Epc8CJk6JBLV/co9BzbhaUWOPv0UxRszb9LN9o9w5J4kq06TLPsrYPuK5kvtk28C9aBrZ
ub3AQJLPV4fDO8gm4qysQnMfk3VzH4d4+rt6JcHEXpf4ZmvScECShs1iXprqkFsu0oPeQ9hGMN6+
nwcoDoSW3EMDWHhz86fMjjF+emWEZlxH0HYZx9a8LgT1RsxOoa+tY7cn6vGMB/mlhWJG5JJzGMgZ
5n7sk0jCqdyJGciuR392cKZ412HPOTe3X4TIlzPJY38b0b/GiyV2EyLSA6Guxm5dnFDnuXjK1XqV
1Zr5sVFmh0qHLeS4aR10w1ZALAsWDa1y0bhgRWrmeIWe9witWcgQXFjscm9lMZH0fmOgeYDsSgPM
9jHq9YXB8tQ6ew0TGo1dE1RKvo7UqkwQUM82yuUFocwYJWeaNzJNVunIcsV0r6vB/jKGgrZg9I/M
afmRi3uvZHPOlppFVldlkdY5MeEFZX0GhId+RS7spVKJHr28H1NiGfLMxSO0sPyxMtNhMWT81KD7
EEd8TMhI7mqt/FxQ9w+bCBmBsc+cHuNkOjV6VR43PWn2KrkhZmePbNrq3BZmfevgwHGvx7UYdMrs
lHp6lbtkcbsI837iT7roMThpn1ttVdfM+BR1B9gxd3Y8LHdeS3a7sNerKAY2SIURzPwoxzrFsEb9
HYf2MN5mnXG+j5fryGDoHpvKvSgQircuOg0nAWhsqFH3y6F1o5ZpEPZW6t+KHKqLp15yIFZhXLGp
VtKm/0ZXEpHmNEf5poGVbHtjbynryWO/dTGq+NhqWGI8j7vKqm+H4BbMa8nkWyq+ZGY/VjqFdV4y
Rlwy43BJbUSheYYkBvMUQ9zll954HBMZvgvhRFNj0dG0BMswKNOzjXN+DYxGkvzupBnRUclwRPE1
owHMXHC03m4ekvKwms/TsqgHoB/oNEfRwY6/W7WJ1gKKc3ubcCyAzFc0pc+FJc65bHnSm+HNWD7I
Rnce9RmAjJ4fZd+RV9qN17JwkH2rmfzzFWpjPnZ8vBWBCJpzR5UZtG59diZv2PNzc9KOyLbl6KFt
1QgvKxzegAFky53y5lve6LYFzrSgidIEj8JQRKotEx/WOgvdVi+DfoP7XvRnhcDLR5Zi710Q2ti8
k9dV2mQa8ymCAtnfvNsvWsUApIS9dDKS4XdXxrCzAYvvSnQdzMmboz3VzBIL8qsL4YYroZooZ7xH
AxDYrQJzI+AlQ2gsqf3RovvqTClfselfOehzbjdoQPVs4LtGXzI1LTP6bH5zx/W3EdeflgGyMUUt
W3XrPbwiP5dZ+jqk87tTqni3jKyhrYbXOhPMo5YplizNIedVTY6c2Nt+NYvzUHXMN1w5hq2juN77
KtsBNHoqdIdDdph2EpgawjW2RiJUtXoyUleF+U20x8MtVe2bjiiCZMwRPST8UjDSHTK3Yb3cYiNP
B4woMg9rO+1OU2a8T4zsj05s8DXx91IBAC565H/jr0IZf2cNdT3sa6cuCEkW5dO25inTFIZKyzrR
L3Dls1GH+0cY5+jqd0WB7fLGqmBakOTuO0NuhEIT8ufYquvLbFDMOJI6Ae8K/jbM5VuxG+lnGLcZ
T2OWIwNI+a7JcRBBzlDlTgGjhI892miQKnFHsa/ucv1ZqKa5CrtfL6q9W1v6K5mYQwRp1HxUK79w
LNDz5Z9e1bd3rS7NV0GorWfEnMJLGyN0MuP72WCU22lz+ZkLZsqV0oownmp757U58BC1uPu6ipPA
cqxyX6xNjDymNIN4NGPgvCyOMMGqc0IJ/J+/+99/jwZpuVsQoPCCnV1W2ryR/QEQgKFzKNKO5W67
4j7grtAdJ2AYx4OfmETOW/MaiXQxjgZKHK1HX6VP+oWorQq0BSRUNvYlVPVotHHdw8f6rDrcCTWR
9UcUMkS4l5dBh1Cqs4juycjQtimnECZk3gJacuxFGuQJ8Taow5oQsYJFKfvqLRZvBfU1oGd7Guej
qYA6bKbtNzke4HiCcmTUxuuWrS2Ta/fj1uPv7RQJpEjwICZ9wje2BauXTJdSdtTa47Re2jgBPG1t
p6ZdjNPgVhdbDctJN9qzp+RjZy3edZyrlqgiGgcsdM2JUPjIM7PxsRHTuU8r9p46W22Ac3I/mAsP
UkwgnWXCeGPVRAbmZcot7QIO368dSgs2YvvuFkLaTe0RObZCWFBpYWNIsU/uN5OZhtwQxNm2THZN
OR23DouJWSPWYPQK4kpCzu/Tkd2cne1xj7DssJw12NZxOmV2dxKFYYYwHlF7uPEErI+puobfONJM
MhZoBwhYzDVaQ8e1D+lWgfQuPnK4GTeFuDiY60F283lLYxKXy8xjz4LsfNAPSx1ne+yUltNSi/f6
pzn+Mb1CY26rz8xhWkptFT8SueXsKO2VD8k22VdqdliLN2/wghKEkkhya4kxNqeI8KepbTGBZgHl
5lu8uPORqNq3xXL5kqlh4dQvLaOX8UP2VAOJulZ6f9Db3n0rC726jDqfYm9kOF0l6VO1PLZV4uxk
lmhnU/NQd2LDyFYH66PDoTB+lqvNk8zYq2SixjC7yHcArKkwMxChprYTJcrJsRCkVOJm76H777QJ
Aw+Ao/dtTn9EdqOQ0BebHsvTzKKv7Kxvy+Wsbef0l2HZvm2BrejF28zMr+3gNdzcpp5mPWywCQ7K
SRoKc+fZpt7R5Rw5w7iw3WKbxlQm8NrZYJ2p/YXLc2KLhYUn76Ga4T4DjkETbLI0goXJMD1LfSGs
SOPIDbRQT4vxxKazDVzwHGSfcrsmB69e0PJDXfZVknwmdruzPQtmRVeSt5OT40y98uIVzVn3+h7i
OerdsebAJKD4KJsBQTFClHSbp2B9b8ou2JBcTb11pOrOEqsLbZhKkc3wvq9QBNlpowV11X86kxnG
I+kMJQxSdkIMfaEbtlHd3dY7dCsVYSKhw9vQ2S5pmRYb+NZedpOmH63KmFFnuI8ZXhFU2nOgI+pu
kDZAQFzQ5Fq3NwZvEHAXrE8uay7u3raKg8zkCSr0+445d5+ND6utmOlutUIRV77TI3/31sI1tMzA
lGY+b1v9R2Wzy+aS1kNV92Cz9XvxvGCbyQSqgsxCni0qGe87q0du5NNerVCg4A+ahhUyugSfOFAR
mgTIKGFA+2+bU04WzS4GWeVP5mT49TTKnRLiTcbpGNpjGUoFcHKdNhuTH6cik6VzZ7Y371kHsHGW
z96wnvJeJ7fOqD+rzLiHUMLgqgT6PLP2m2h/gM/Z5yRZHuwE1KEJXMkV+REi3W/epgYJIlKnRgmC
Ax3Jx2c+wDx6rnDrUXt7fYQMHG1Nt4DG6WaNwSWKiuW2ZYOvx0lxm5IxrJId9nnVwjirvQqOuDp0
1UA0vXJbWBTm3pwxtTdm0wCg4xhWGrk3+Et56tlrkAyMCuyGs8QnStYuiX9W+lClDgY5abz1PIHm
SP4e7EtuqxpfkY6OeMyLny5vISr2zraXYx4yf19OXfalrxNqFZV/THz/LCdwENuqDjwtvU/QWNba
i/RC6fbMt6fiSI6WsZemafIE51/eCumsiWvmfrK51Hww0aibgV6ZS6hOKmXzX8BfClq8M3zG4IDM
/DykXq++WdEEIe6ZQ1UM7r6ZkyfPvq5IU59cazR8eqQzPxwE+rFTuP7JZcnX5C2fmdhSDAeGzHJi
e4Dk12BerkijENRl5ynTXYiirHV6s3WieoDxLeHDGk2zHCtNp0t0WyfMSTsCziCe+VDg5tI8X00u
jyAhaqBM9DODlTTXvL3Gqe1undwTgonYkx/mvtcQYK+/8iUjFahyHHyRpcLnxPh3mO0JyXd7tGxz
fci6AGpBfu7YCOdcVn8cRk29BPK2jfmBheJQufdpZ3G0t69D/dQBi6nE70ajnGa9Fq8a4SS/RfdM
DtTTyFmqORgBWajBnRZeHiXrZxd/4o1SG+zQXoaS/l/z/sYFwqolcr3pIZMb5e0pL0lPMlPWDzMr
wL9x9yStJpjrnwVzd064hRf/1Gz1FC+G9OrjQqhJ1fenHhuxInhB9C62hfxUGmMkEdK1qj8+jjX3
f+HuCLGCN8cGpUYpukNeIFBmk2w21Hagi0vpWqBf13AmmslG90F0it1GDt0lKqMoTswPF9BLe1N5
5zRJdvPaJ2g6Mu0qHf1BLOZbIlg7kLmCntT5NlamiUP+BRTzlMjpXaAi2JjGZ5P6U2XjScYP01Df
JyObqEUnwqLCDVc/C4/5qtP9TN2h7N7y4luvzymbEM9+66a7qXFZVVhvjStaHOjsiyr847m18xR7
8CaIydGbWpzxGbJnFMmEWYHSqcfkgL9uhwbiCCLprK8QcvLEX1oZ8E1CxlIjKeLT6KfJu4sQps9b
Ro0FYT5kpsgfWEhwc0earhRminGw0v7EHIAsAvsyKFae2r6c68vNRGGzy0gX5/Z52bghsTagOoKo
hS7hSixJsWSPVf9euV+bPuA/RJPcMfDfUjP2FSNDQ8TPeccAeNCRs0kccnX80BfNybannXouCA/P
W+e2tHaYGE6kuA3pYVyH/WY4zPwy8THI4Y6zxzzNpXatFP6QWFJEjHBzEX8dFg+1Vb+R0CeNx9hk
f9HqGtIJIf9YBZkSNwLFDBxXg+2XBDgM1y3ebZZ1P5jGl2g5MlbP2lOyhAKgK1wYv8nKzxjhtza8
O5RQDZWbqS7Cri9LY2Bdue1Myl2B7qLkM92JnTPyl8L+WCqEzmY/QSwcgpV1cogt8j3Ris8ZeIM1
68F8K0tolYlc/wIgeQL1eM5671AafLAmNK+peJyoUJNuPRBjtQSgetmlkp0EXYRFKScOu8A75EMj
xfo2+4iGsH0gCQhjhysi8R6HthFAmVBhD9YMLHs+9jG3tExOC6L9Ya3vmdLuyJ0JnHLFh6s+SD9/
le4YMvDAUOCYoFm7i7JbHjTKPZM5WIqMpGM7bS7JsZnboLG1XyQ1/TUI9yusA9JJpp+IJW/qlq49
eK0dCRRYZtrfZcA3haOhW2XHkduHvueMGach8BCw1p12rKYqHGL6W6wJWv1aihPz27tBkg01JsfK
SSmGWdmO+fCQUgGXk/tmVdS5UCghfjvnobPf8/Ub/n/YFsXRMVkvWuAVjJe4m+90G2HuLQBwKRkK
uhfoDE/0oO+WQ3pZGitC2lV2Ru4YlAXBeCu4Qk27q1BaC1nsjDVmLV3hcxcn26KKnKDL6NyOgawO
WVN/EpvNlKdZbzc5mc99+v5fjHz/B3+ccTNQ/rs7zkY9ZXjCkZaFfeS/GSxrOFcrgXRbyFZqORTZ
a6Jw3LQxYq1ae8rz9Pdg8+Yz+vViiWttvFiNi32e+PLk5ob+57fzL4vjv76f/+a4/G9/+f+lAZNX
/f9uv/wfXfJT/Lv7kn//P72XhvEPz/Uc27N1/k/ik/2f3ktN/kO4lgQVK4UQHsNZ73+ZLy33H9g7
XBMStmk6jnT4R/+yXxryHx6BpYg1dVN3dBhE/y/2S+GY5r8/YObt23Ikf5TtGbYjBebQ5r/YL9uG
/22NOuFWR7S4HSq0u6XLLkFDc+0vRVtcB49QKJPJs1ExTatm9IHAJECbChgreERLmlScI+zUuUML
di/5szDL+jokQIOSxtqNyinuALSQST0WejBa9dVYivgos7W6ai5Dz3XEIdXHQ3oF+hfkLtB+fSvn
wCYcOZMO2dym8UetrWCr1noXPcbxADP2AxjRcMm6A+QRcjrmnInQqBcoEeLiqlkIlly74w7KFfDb
Mt2DJfuKCbDbTUaDXNLj2NaL5kokzbGAqouKoc1RL/5C0noi0a8/Zc5KJmifr/SiTgsBItV2xoSO
Xo1lctVnwVZsPjIVkHtraOYrFQvbwYYRX3pLimvH12TJiuO0GFcTueKIPpHlKf0XkqsFSDi/MKJc
rkIkmy8saexi02SQMYE3oiM0iSN0umDeUMtgZ/uLeDI5TLeXtWTYef3n7xI2M2TwoBGVJse1Qpq8
p5A3EODfXgpVcUFt6UChpKPFIcNVi9ia5NfOfWUwnl5ANKVc5Lz0dHcNwSRlHxR5D3AfP1TgDNN/
MPVeS44qXbT1ExGBN7fyXiqv7htitwMSEsjE8/RnUN//nzg3RFXt3t0lCTJzrTXnmP7Vrov/7/L9
bd3SNswzTh3oty5O+gGRy7higwAtm1qT2ACFREu9/DBfLi76Cldl1qWtZshD01Tvc9kv1l1SRnor
P2ZBG1wdwwmu319Zy1d1woY0VlD8TTyROp2M6wRx//r91ffFjBlohYzK3JqRSRtMHnVsXccA4Ys/
5KQlB8fs9FFtcyvB2MMLDHLeeW66bF1YUXwVy+X7q5F7g+hDuuDL7zsvN86saOjE2i6IhzYSxXki
58j4/X3C6ztow8OtUJT/dToqnoZGBdxnIxgqo6ONBzhjPcVoylod04DqsngP0LG9h1bLgIYW5zFk
5kEobobO2Giz/6BG3HuJzHM1Mkp2JBGWwAaRendo0khNIE7cR/IytNEbsAG0KrAerwhfylMW1jH9
/3441bGLc4XWuCxd+UVm61+fZtZfw/0jEq9BZkPcVSkQEA5B+SsdUbYpBIFbnCPxnhABzEuj17+a
Iwdqn1n8tUS1zWklLtaFKwb6grK/JnMBkcuPkrcxFpjVEEX9KLNXo+9uqQWBmq4X+ILldaQGlmQZ
5T8tWTIlILN5R5Mq2CRZDq+SmuI6kbtyWvpbmFiSLe2/6Z6NiglynaiXwbCviU9HXnVRBQGclv34
BrxLMLuL29eMCOx3FTQcI7Fw5CoO7k5Dj97JQ2CKNFH9SPpXDdJpOwkzOzYRIlekrQkR4Kr6FZl4
H7qm/Ifh6RGWyVfqjfGiy5/XY2DiUQZ9tG9ck0pl+VmI6OWy1N/Uefm/GgPhyhn74BLPVocoMA8O
k6yR9NflWwItG6CkjzRv/hl6ZfivTKa3EQE1KtVsPxKrvg6g9TzMkFR0VZZbNUXzLQNMsXGa4Tfn
ZiZRBGDecD4X27yqyg/HkFCg2il+azxqkZSzWxT4+p8NHLxXs3omWSRJ2RK/CocPqnTccR1OOMe8
JxlkUCakdyoyDs61RJxmFdm/VJjrbOJeCIP2dybr8dTH8UOj6FmUzuAyy/jcGdP8bDss9DUMgUt5
nPKSrkaHWbKb7OnnNAJTEm3x2Yvm3aMLywI2+i9W1FbHpE0fYk6qJel3/AhM+YkWKWHEkrSXye/f
HKbtDxgdjMJM71B4y3Jj6XCTDml3NOr3do5/RKXUOADaR9+J9CX0+uuEdyVANvBjVi/lkCMJT4kd
q8fCewrxMQe/IEV6Hxx3vYv0diZKmVWVOtPTFOa4ieZHOfWaLoK0brpjQdwMc+I8q8wydxyLf1Yj
w4iCh6aVNbHjeE4a8g5gMaJgKPvpEzH1BmEfySZOkB1Z19OjyVRgS1x99xwECwWSTv8awjT6INGe
T7Mpjqq2lz5e1RyLgsnJ968TuQwEE/xn0+SE17H3k32YSbAuNoEZILlg+rgz1pqM6ZhAH+YKsBpZ
kgDTheX+tAr9Rw5qXpuGrbCmhPGLlOXb94vpvCrlPRePko4VJliIgG4+fZLpUb2gVAkPuoFVO3HO
zqllnmbA3HtQfbpnyMdMJjdfo6J8DJ4RXiqpjTsaLcyCNo9hVjn1BWLHld0PundPAClQU8bHTWx8
+TRPazTOPMQF2+3U9Bfo7Rza7TD5CD1vZ+Vth5FOR+fZD6YvM7oRDVTtVR9ZO5JR4mMpfHMzNLrZ
gTsY4G9WdLXSyrvC+rLvlELMFVgvfXO4hbnSbMcR+oyU384Yw79eXU9PmKSIcoSRg17T5N/4RvXe
AgLv89R/6jBmQkXx22oi2Qovb5+E2CoUUtVM+zno90NYox+2p72KTOMZITrZzyYaYr//UMtNFFXD
b7o59UO1Nb0UEQ7HRM+UyEn/0gjnnQmlve/5ams3v1xrEYx38i+k5O7cT4BrEtt9zUzvLli6nnaA
98QxkVY6sbFzll9/dORHCcvlhSfmkAKVvwZl9jEFbfd0hgbtDcqXXWyqaDUUpCp0mfdf3MxAXBHU
vVqYD1SU/5toAB9ykf5EuPAHcFq7Teui2Jh293eS3fDiIt5tjJ+YBNEp2gYWykLNUBD6czHDJ1t+
63hs2r1OAtoEHdqyrLCfOk7/037pPCLRYwjOyJvJiK7HP/6cMTnsLSS5NM2YPA4M+r/CYnYwjOnk
SuD3sxpD7x5XfwhgHh4c836mE3/Q8poSnxqgP/Q1zPLD6knkdrqtqCd3McOhenl60kiSD0I0Wi5N
9JElLw45TfGihvaz8hEsROrL1rNe3neskJmsDgHj9MX1h2VNak6CI/upZJh0jKBq8C888ROVl1mi
1C0Ymj7VInEnk+lzpFezDSRK8SnkPqEq/3Ai+i3E3vRGjFEFkRQINvvNBYm6LrvcPTkkAPHkTJCI
l78Z9o+5slPxJ0UOv0d0ZXzY3LSxSMYnAovoCJ7giBqNcYKv3C/JNAUx1XhuR887lUS+LqtYafbF
F1EYpxkVzbHqdMgOmPKxCCTkFr+n2Zj+ISNVFTVTk6/hqKKbqstXzaGZApvTxxhP/wDHdpe4WZ7S
MADOO+f9QaVyn4Eqffc7/RYmTv+CT9PeOz3bhSzbS9tb3ddgYtMw2HlXYWkOm6FqetTZk3eOG257
7MgRszqGa+08fjmMvdzU+zSGczm34kquAbENpjqL3JLn0QXGYOow3EgzO9NwoF8zterDIeI+CRw8
lsp/M+jJPwbh/BDOHKK/rBTqPRaAPMIyYNVKPjXqNJZx9kg2xegcjBwFXDBaBD7xrvjdfHIjiYGw
1cG6rxsLhaZHi8iQaMpiIrBsOFJb9sY9GNX4Dd1Lty6HoIe31v4UpiuefeY0+7Co5G5ILLr6SfYO
Hq5feQ3PYOr47VdAEz233XM0caybpcyu0ZQgoWLp+VLsYtj+AnM/RW9xlE6fZBn9cUcx34U2y48I
42tPgAaR54uAmkLI8UJmosunBfE/Q8RhA1iUtdhYaKBOdo/Ezg2z6dLL6iSKyXlln2Zd7s1TkrHo
KItjpYe68cQNMq99O+q/eOJ5Oyk9CKMrDv/7bAz7r+vr/D7ukMqqz8Z+L0cIjqySiBbb6BiZWN++
t5AoRRw8FZxuJBC+nUn65c42YRnUU/TwiGlZ9W6e3ZiPGaH6mrD8d+FwaVQD64JN81akQcFIxCpu
yFZhh1RzvTebOt7muke/VSrQgJwg4UJEDCIsjTuTVKjI41ATZYImdWA7K+aJxLGFX7lTu5z0zb9G
Ukt0aS+KRo2a/fHWNsbvJq3g4Sr1CyU9i71L3sHUIRQIeMRXlunl2z72m601S00TkTEJbhpG/0kX
bSe7t48TuXMIHMMNkYYbZdv5Ryqsi/D6lPQB969l+c4BTXS8yeYO3wC5nDuXNCSAKW18phag5fdz
7By91TXc1SV7aJub/MnmipSnfk2n8uKZari2vdx0yvnNgLP8KgH4gc7zkNsx30Vl8jMlb4UsK27K
uqYjWI0SPVOoMGPM/mdVB7AwI/C7TKoQ7nWrgIJ4G1UuU89AUBU1PwF7ynXh5w5hmOMzm0Gx/020
NN6+L2kw/vTL2LjQQRuZeIXmYWpLB0uC626/JV2YH8KLNVv/2UZswIxkCjK5yS87AFyaNjpdV4lV
bwHHcWt61ZmBDAa6xQUjGBA6fF4bRKmQ2ergZnbuPwHgbUvlEZ9Uwx9q7HlfUuet0pad0B32TtWc
7ZQYCZesxhp2zH9sXz+FZdqv2VTa5yLv77MP6rRs6hS+xnAaItP9QNbL+IKwncxxCHurOwWbdOZw
aupbHuY/bYYqlOiZvWnJolo7bfPMewy3mQvgZYOWApPWqO7CZZhSN2pf9YW79ztjeHFy9SEZY4qx
Hq6ei1u9FXjOE02IDbCFCWlpWkJWsYgz8Uw+gja1LnDEx3XdeqxxaX0ugwyT5tWfUWOlg3sJEnM+
kjD+2qZGs/aM6VV40aMkx5OdqH+3KUUe3xfEAcPKs6AHZBpVQLbAbwfy0HCMuWpdmHayJ4+ZBJi5
yF9NNeavnjvHq1yUsJhbUPiYsOTO0Fb40Dzr4oOXC7nDvYTaC15qwzqUnvlnhGe6w0mPCxUaXOhn
zHO7eRFj5OOLG/aYQhTmMjXRtYfdmYbgI5rBwUM62i+6d6mPYNVufew4rf1Rxn7IiKmbj14Xfg2y
hU2aWe3GnoMeY2ZTXBzGeii4QqRSbbymIbbVSZnSLc5WdFRvqhNk+2Tqs/XLiBARjwdy+Ty7Ktgi
7B0/Q5KK17VGIJIq5D8aMd6boWjgSgaHcNvBZy1Y16DsR7De9Y9dy1zzxc6wRvlGkhyn0ai2vc+G
JDCBZMR9pemi4JwUrJ3/e6ldvLaxNeyBbQIameI7ryLaSh6Kg22kAd4JuTCm9N4Nhund6f1xpz3s
VGmE4HggAo3QYBr5fwrtu4Sv4PE36/N4wMXSvkYmsobexFpVZcSvwRMpMFKl6qQApPzv0ixf5YnG
sCIbaz1VTXdsGWMGNK2zt7725KbI9C3D5ue172S2Vye7a0WxkoyNTyiU65M5ON5+VP62oUkXY1on
wL7bGGTSo3T3FZkHS4FZOGftQeTLEqKbgghB4XgKG3GJNcxC0VMAAe60KxX+QIor3JJJtVE/nZFV
dZbxQMZV7R5Fn7V7nF0s5xFrJuqEt9Bs/4LdLVmuYEfZgXvPZLJ0zzBiIVXTZGUZ+a4N7JzdrbYY
tPX7Dn/5n7mFT0xsmPWmysnbm3aIat0GvKWczQzL651jASC2xPwtG8+Ei1IPL2No/fXHHFJZMn44
fUbtSrTiq1d0JPEyTlb2NS2n5nMWIbKvoHLejYl8Q8cYJkgwrE0Fz03blvh8AvsnpLH0vVi0XHFV
PSOHfaITfnTmNA2mxhrkJqvLnvrXjLaBbtdOjGujTNOLjUfz7IbiKxRoKeisYQUmQPUyBzGMV2nr
JznA5IaMPCJZ1r5MVflD0m2FbtBr7JPe3nUtgR5gwVG6xPEmHmx+PgTX8D5yKzTuU/q3V+017ggk
oD76jwiV8d3vCaPSQwIdpxqOeQkBOE8ZdiE/SfHjLPh9MvFuUzvfhqUscLu5JWVnRrpIU3LdT6aP
XqhUtFiwCzktmJks0gPTGToBZmafFXGcuypKXwcOr50wI4isGXkxgNdZ4cMVUGdri8bjqyZ7EZ+R
cyn6INkbrmm+enBspMk0qEN9EeLqhg3q/25dvNc9J8IQlN6bGJxg7xSISJhA7sZSbJgl8nKgsR1i
szxgMnduMN70xtP4P2fP/z01hf2oPGGsozF74dnPGLlw1AKs99dwco4eNBo+8vyA+e+Mn8HfMhxp
1n7cVK9tTGY3m+gVbNR5mEJEGbVFzifAnmszedtWU/Ojj2Xx9V/bIrdfax+IfyN/9WTukNoBmNom
JOWcpsWlH+w/CbFhr0VofiaE7BzaNiAKL41AHBX0OMl/exvl8BXExzomaJPivd0EJtGcc+IdXO1N
q1CihSqi1qIsEpTRXkVTNkLBfDRr7zEVhnzkcY6VuhAbgPoYlBECjRRlXq7m++Cx21gDXMRR7qYl
fYtj61+OoRhHPA8hgGoRcpWQsOMq2ucZUx+KMe+SOsH4kZY1oRN4AY2pvEftvAmKeTy6BSa/zJa3
0vbeK4x07KnljwL4cJrW+qEQ0q5BpkPhY06LYUPe2h5sgT0G1q6esI1GCoOZZu1RQf7qaqc449Q5
zjX5T5XgZGXmxiebaXDL9PBmE/UCb7hGRN1Oa9HQ/7XaK5PPL3fuZu7F9BXTZXJAkfZk9f5Er2fu
Sl3VG6u1hnWSdJ/swfFxzoKTaGrnUQvgd10CcpFOOT25MWLgla/dZtQrs4jeaNNeg5DbgR37d4Df
Yz25Lfb1uJdAnv6UAXMMXZGUp9K83ZrwpNelSvq92f4WsyTxxUqMjbBp6xjYUHOwB/yETrspz0X8
APPX4GgA3d6l6NhrLPpmi2WmcKtN8h+Dd9r89KUkyAOloBpnAnu0AwwIxoNximYOJE4pDp5zMTjd
HxptgaC2fTqC7s8uaPf9GGa7rghdOtQAJ91Qj2io578+x4xkEDe3T3ZQc/5muUp2Mgu7XY56kWan
SLYj+u+VQyDCKcBBubbk6O5HgAQ3o2EM7/eEhTU2cIs4/Yr86i0Mp+lyFBb5Hxw/m41TdvZLMx6j
gfgmfsIBx2NgnRZ3bwinS22HH2ZuEa07ZZRuRJXca+cXRMv23tQzSQ4dig6l5htx2embspmth1W1
hb9V7hjbqnXGikw+PNkf31+55K1ujDy/R9pFlBwH05XPUG5qBF4cPKOIVBsYmCO4jJX0w3mrbnai
gvsIJbkqx+bQh5JAurHqz25jdP+7hD7ZHGGSs/nFYJVjIHR7r1OP3I2fWbgptP27oeTbKdM1znaj
k4s9zBXbj8o2Nm/kWVceWhI1b1HD/iP/KbzbAj0pXsJiR58lO0eehx6kD/d5V9mHKXnnfz2juYJc
4iVHyDEO2+LgBZ+8pd42hNoya0YSflkAL+nLlyyb4rUOZLiO6MWcwOu8SUkxirnvKHWy+OiqQ8E4
DewLdBkjIOIRTP14SsP//ys6CcCiDO9KnGZ4G3sV3coKY3Q6qsv3j4qKYyrz6FPV6G5Hr+2lL9TR
6inA/do52sztbnXbMY1SUcYiSuozKXzWLUyXfFQAD9s4cPl2uXz/hxShJR6pcNwFxhp+UH2rVTKt
aUh7e50LBMIz4p4WYMUn2YbhGeIMfQK1omrLP12DsT7Ad6gNJPRljcV/VqeBT7mmAn+fm9wGAGNm
Wxln8mH55V27c3ugL7A1uuUuFEn2mdCEO4D0azfp8q3tD3rfDmRQzD2ZDaMh7Pe4EvVRZn9ng2NH
ngf2J7Q5c09SBn5XdrJHW/unoh7f2tkL13H6tyni165zfjWjm3w5dvksCwMqFEzwtkhHdGOk2nWB
253zEaueYdHz95KLhWqb+7ykomjP6Bg+vRzTQ2mV77Pr0L0cx+nRl8Qvt16mrpr4zENmcrpESXAU
XiLPDvgXq3f9yzC6hwDqPaookp7F9G/g5IPxYvqgHPN53dYvxofZEXviIYzZIDm6/UhMoSmf02DN
Qwl5ofb+DoEXEcNY/iP0kEPOjLizAf+OplYuMk9XApWDUtDBtOnp0wFsJ78IgmAcBj8yld3Slu5j
SlIFsvDqV/Npu0kNkXQujlWZ0uOuE2uvahPneNWmRDD5wHWwzLvVhFt4njnxihbrDaqQgajzlftp
84Lv5Ez+BqPVBaTVcbJerJFzdfdFXN1bkgtvVfKVkE88ClOezM7/gKyA1XO5WEFGQViBm5lg2k8T
hgjHvleVOwN+F9Nq2GtPmY+sVIymyWE62JGUhF/T4jPN/l5EWKqU2wNBafB6Rw6i0mQablVVM3lB
QrguQrnqx747Jrj2HZyxd/pg1v8uKb3xna1tlLmF2tSGRxFoLX+kl2pYRz6cGmH/EC1ZaB7GyztT
jRKWWUp/x/DNcxkFSFu5icJLxsN1xsUU3UURMSMJsc+mzgno7K3l4LNptIYhQXOiCcK7sPPy8X1R
KUyftHdNpLIkzlH0XMy6TfeNj0wVZa55r4r8K1Gdcfz+7vtSj0jSZ2xEPW3rC6Fjq8kazXOSRneW
83xdmU26G5uZhiT/YpujFVe1Nd7FoMZ72Asfl3+wovyToByojuLO1I9wuRhmbdwGZMaGS3aFR9bC
DlUlPZmm8dbEGF69QTb72i0fxTjesqSeQIJG3moa6FToLvSonCb7nEHjNI3JeziKc4gXhjXmJYj2
NfQWJo6BjfAw1TdrSMyVZSOdJfyy7oMnZor2rPP2/718/ywvQWQsUb0nuxWcGiYwvqGVviKmfsQm
p/FuCOGzTzhtK/yDbYJKjUlISEHql88OdMlqCsr2NgZy+AhC0gPNsnqW2BucIj8F6MyRnFq078PE
JfcTDaPFSfMZIk1OOmF8ZGanDsIg9jqyuQ39UTwTxzW2XlSZew4cfBuMX64v3AfnWvFG52eZvp0D
U/uv/pSpowjQa0ddkD4N4m3XHcvB+fvbGXMpp+OTaiO5Vp2V3sKQf6MDkPCEcSN3OUi8PR395KlN
77dMHe8+JJRLyur9E3fGNmvS+KsbC+fUL/kjM7OVL1ij9aZC9370Ind4TE52SbwyP4U4CwJySNB0
oDi5hnZsX0360JtEFwhpI3CV6YRQ3aHDUWGJOOGtBjb5/WVhEC0ZyxlgRJ6+6d6y9hP5Moe0GYIP
wy7vtTTQT9m+e3TUYKMfcfsHBn/7LDgub+ox7X/p5aLoGazlKNchcvoz96d61DG1tcUb+wvh/tXA
2vFJLNIEeMySB1KCii36YZAEYuhOCUy9kwSYtU5hme5CMgBv5EV9jaE0ga8hHZyRSI5Z+tHLdv6I
aTDcB+G+fH9nkgxIimTQENXFqaMup/RouTAjC3gbdewhWxigEc3g0ra6jQzOgg028snPr0Fvgerp
cBm3NtI94llt6AxmNDPMdN3TKIh4jNkgV7KieAuL8f5dBTdB9wx0xa+WxaxyFXbXqBGnfvLKh4Pd
fl2lGYLjWH0SYlWtcLCOd44MihQA+V9a6QMK8/id0aexyQizrfOkR+JXEJrdjTizaeRBXmZbdJgY
hpH/XoTpeBGu91brwt21VfPPrxGJsIHAFnIrkyaPfzU8jE+6/8ynfWloceFIQeNiqn9XcUEWygI8
6OfmTesTrcSazaN4ZyyJx5DM+Sa3HlSlBkYgsMrjKP/UYh74gFgaG5HsJ+ywG8cWiESJd2r469e0
xYcDRcJig9BQIUwfLBIcKXvABzzl7Z+IRjjN7TI8kxT5UtT2bc6T/BJodmV0ckymkA2iL7SOPu4p
bh5nPsShuYO2MTmp+YLXp2UV1G9RXMAgYaC+7XtdLNG5C+IJwwTmSdR6MDYRX4UHymAEfSlzfgQM
ydVfLpOS+mh2EklQ3Z27qvo1f7MKfBal0XU/GbT324GJp2Fav4KQpcwOUhwcRXuyRPFLVbZF/Ibh
PMqh/EoiBzVw7xJ/MfPAomvKA9c81EbyWzJzWsJXKl8qRIVGvrGiHA4s9IqVhOvSuoZaRX5tM8jL
qCcWsU5X46VCRTpe8oAoxpjOgR6XkX8x/OyLAJN1LBG3jNAcoZijw8dVHUdAJz3xH7RdyGC187aA
PSvPmE92HXwmX4FpHEM2P3BWrrdpDfCzEFDW/lTiyG+TEzorFvZ+g0kDt4Y57kDNWkesb39KO5kf
/TNIAEMZgBoMqA/TMOwqns+ttMpNN2BXkk1JuCANOemkkG48wE+mHN5Mn8FuBPXAo8JfpcyyhtR5
HzGMbYaY+q6NG7lJTPwczCfYmMko2ATulJ+oF7ZRxnqHQ26lFed8Ky8Ppu+NNFtmfOASjbt2swNh
H962iKFiZkVO3aYWlmmuqXEjwkurtLe58fxbIGja5l2TvRI5sKV9yRpFCukun7Chla18ZAxD1jjU
nJXpB7fATJ2tUsW/HMAy8Fgz4VXRXqc9VACNc6t5jRwMj4XFrI4HMx2vSRlCaC3INstaCtbGmn6I
CdAOHISCcLQEMymNKi9FLDJWT85t4dtIMrBvvcD5QrS6OIlaK2UspH+3ZJYd0Q0xQhLS3MxuSu+V
9NSMt62DmJD3QOtQ5DMMovHPFtQnxtUvTRpF84oWfbpY+spLmFovTcNkNRz87ggE7eH1IZ0pMaEg
HrEE2fBRgrz8QCtkn83Yp7tXklHsvE8Bs0tdkkCTI5/fKoeBDnM74xbbBbppawMumHWsRqLRhpdW
peUOnCcddIyCgvUZML1YRyahCImnccDgnDbysr37Tn0o2BJt5dgvljPrm+fJV6ZjW6w3Zp08VKpI
s6XKIuSVZnNSVs7JKdWPgrH+Lqy1d1YAvQ3PQgTgzPTKVnM0Jh85mawHK4v/1QM2J7rJhANYoTz6
aTFuJZx4Apa6vdIITgz8VExd15bGiAH/MAMrZY07CKe/amN6FlU3H3QC0TlbADlo7I5R5JxBFMT0
oii+50hXm2DkRiUY50rfFLhB8ubj9t9Iy0bS6CzuRjJwPoceAkoVFjwzIn5IVehFICMZC1BIkaWJ
m590SgR1O9MeypUmOXEhPm40MZVdJlIgzTBCfas2D0VjbF3i50CwZzeHTeJkz9kPDYhxVwwNRIvp
R4YfhcBRa9MIBBUmfa5a/Ge5LjxTVsd12qA2jP2kh3cOMtzy/2YTYGju2o2NLmivmoY6T6BpahBE
m9p0dhBLOdAZfkQuLxnXsQw+khnrhi69T9SSlCiUv1K0mFEjxld0GxzaMb0yfmDkQCval78JimCr
SedXryXPllfsy/qd5f0qx2nTSfvepln1qlkJpvqRAMtaS+6C3eg40IfHXK4qk9uXNPab0q2NbyYl
eqDP37rkK6tti+EgXHHL/VeTXXGSHb40qBUkQGDPhKjK6XimSeM3co+qxVkhvNWbwumQdzKj2qNI
VeV4DomQ2LTV1QdLtKqsrDpmdvPZ5CYrowpwqSjw34pcj4jmplcSi+YFBskhIEi2jQ1F3vD+K+iV
q2kzkf9xHM1G4D1knBrL+NwnMCjCOltr9sJSp7eOFZ/mHiQye2kABt4fbZqXFNNHMQXkb2U5dqbh
lGHD2aHMZR0Vw3QRacjv32Gjq9RP3RsbYwncW5KKWszyWwLm6alPLsd+oJM6B1MVj5RNpWcdRYvr
MC5mve1tgBHlfMN6gknTqsU+tmnZ8MaaOfyRGnqfAEMAIQQQTlK004cPviAcxkPljMeCbSBGVutH
4121GeYN5lR7gXUEKt0hsqAD0mF0f1aMQCrDlMtRi2ATB9t1jrUXDyD9WWZBn23ANKLhs1YEJa7t
lCk3R1ZLZMU5AMCg0TKiYxBrN1LhSVbFIS7JQevlHxEFFz2XpwgaYI1WciMSgRqyecWLnOFQED+m
TL42uTr5sOeYRnDOSUqOkpL75upF5m+ffmoeRnfHJ88iASzrFftSDReUtMxyq2ItMWxM4aeTwDHw
PfF33i3XpO96+kMWoKskWMJwk72wDZzBYNq3RN91nRy3JFeJlV95d3KVO8O8JEreyMw4DgFvcOhS
aHmF+OnH9tJR06/zDCcqtr2tZ1nlhYbkUIE/cw0z32K5/UnzHHfpmCEnrRjum8kuscxu4wkHAESM
yLoWCsugzgDo5uB/SIBbIT841kwt2MCb7jqW3OyN06/yDjUwlSACYqTDtEN2XoEncwhJCQkkvrsi
vtpg9KwMQl8CuBPr0kjfeUrp3sn00wx7yYg+3FkOM98RH/DLZBMKaUCz2XZRabw0y2XsCI9AjpSd
AIr8lAi+EGaDEEe/q3bksscEv6YdXNIcPGDTj+Uxpg4hyEfD7m+Mfo+xnzfKGb0zWmvy2opY7gNP
1+9LBO5xlhiMutKt3626mR8WIy1HQ44Eu/VwTMt7fH/lRtD0PDAG399hywnuJOiYWegeiCy5IZj1
L6kYuRNFgVDHH8GYkVKQPdwh4B1mn0qX72T2OWpca0M4ir016GyXmunfwoEZbaVwVZumheTeVT9y
25sOBZl4K3iQLgjEzjs4wTDsK9d2XxKHjubcm/sGUgZyQBqeoYgxrtbZwVhGaklJBdujQHiHt3Hq
ZwlmWVo1pmDMgV4jL37hYW3K13aUOB/mMLZvzN/WM2cFGdCt6AMX5kJIxFpFiuw2BS1OeoJt3/VI
ukrc5HA6pOTUJhjMw/4Lt/FAOaRreDFx6OotEtjqhNoQeSFcxFx6D0Zj7npQcYovUULkpORGkZtH
3B604f3hPFLkQEXGOrwwgDSi2HU7FsV9aq3PwRPk24WYAI0SSnTwIsMy2lOmM/bldH6fVE1fu1UT
6ul0eJktmgfwQ6K9p+fpxygwPEJUFZN4ksz2BJdyET6udk0bbwCr7pXVewneH7BrxhGI9YMEJSRF
jDDzE+3eTR9mqGWwNF26sWTCJTepNZbEPF/cOKfWaaG9dCjQBlqmWF6N+N4sl6HBEOlm6NOU0TJ7
b1iuoBlVN9WG5c1qu79mGCfHyvGNu2GnL9mCfxeR1RyyweSg2OfDp7+cDsuU0RHaIGKgxrqL9iGa
hTN6iuZsLZfJab6GLs93XRIzFCDX0BfTSdiBuJa1Tna0Il+K3I8uGdM/zfB9g6RhPnQ1AdFNVX1M
SOHXheLGEZOlDo6gq1+GFw/JGzPxJj7TRBPhCZmqs/caoLA6hjcvyMTC0MhtW+bDT+WwoBhNbJ/R
qMweWSNx1EOT87/IMY7ejd59DnZsEYhBujuQipXTJQzGLPzrcRx/oUlJ7nnade+2tHHFaWedzmEK
GP//cHUey40j7RJ9IkTAmy29N6IkSr1BtEXBuyq4p/8POHd1NwxRo4mWSAJVlV/mSTO6+vMDxzB/
VVrA2pIK61PUswaZdLC/R+G0I+6pbq9nXMrJYu6uLS1KfhwrUhdrfnh99Xroq+SSunF2qBp8Z1Iv
cRx5OU5lZr94xEx1IrgAmMBIqcFMVXCFTjztrRJTkh3o+bu0yA2AJ6BkBneECaPjWdJzbjosS0NF
Z9ML+WWNu2AIYWeP0d4ahP3hzT5goxgWJik2So2cbZLKe4dNwdLs5lkil8Gy1QCzmdmdZon0Pe+x
Wgk3q/bW/LTJshs+gJIxR3kjiEv7fNmJi9AG3Gpa+5U53ngQqGWHEY3s0KQAhoQdxmyAe14Esn+X
KijGpYlDDKuj1+4j3/8Z9EXxzj+UrYCD2NuQc88FoNCjyqgWr+l7BsHR6OfOluGVSkB8xJsxnzBh
OsALCjmEl95P5IkWklXXxO7am3RrwRVUrTBtx2dBE+qS4UmRL8bkKIvAfaBw3/fSNPufFc0Bcu4f
LRTdaWz5t+1s1nDtSb+5kbziCA63+ly5YRu9oBI2Fzun4WYmOHE/wEykZXfxxp5ekEY/Qvxul9qY
+ihfI4VaRqgnRz9skmNGWfV/X3k4DPZDMSBARMPx9YCfajgK0KerIp7BFaW5ZHAf3g34Ttc+sJeT
kbT3wmmbe6qSHwntGbvCs6NzsMzRJY513BCNYXrKgVD2jAa5owh4/cdOaKS5Q1Nng6VoIPanLXqp
tq9zmCiu07vgLc1sNgCdGr1taRMZvyUa2rGZH15fvR44fwIafr2EnKs/XnXnZcBtJ6BcF9DPyUS1
pL1nqMZFt1irHMOvSxqZ44Ie9Uc/dk591v9mA1yfeicdHqZMuc3E3crlSLUhpSQ/gTHdoyDKKFTA
rNPOQBLYwz5V2EGyy4uuE8vXc0Kp9SJtSfFXqczIa8FXknQIvZ4pX3xm9MfQaPokiz0RDxLTxZbI
iLpktcjm773+QxdE46owJn8FySXdaFA4VsA9pqOZanfC0P1pMLqL2xjN3bZstlIGjcrcwO5FXf7W
9UzddEPRgzxYB25C1sEpHbVR5gSa2WysN8P1wm0docHxVo+wa6HY4JpN+QBfnUI/JwEagsYtZzmY
oHIjOqfODpn3s8bqsU2j6DdiQAqqpwC92eJh871tHEPfCvRr3HXD0SUlf8clC9EX3zOUb8s/keY0
tyIDXeHHNTgczJ1Epwc6q1TGiNHz+rf5M9dnGDq98fpaUjCiW+cwH3amYV0hMgSfHcftHRsdYyUF
RnrMsJfKq8trXieXMPfdw3/P+ja4WO2ik/2cTw8GmI+tFcDHydjMhEFz1xMvZ2O0hF1J0iGw35jR
WMu04yVqRRedUyMWZ/qpmw17ItYs4qTX14ORNuAs5geF+r108NGu2RgG575Jq63bk+0p5Lz7snK5
G1r2lo4+NluN498lDdv24uEbA+UdnRt4LTjeqVFCZIj3r99Vzx394PuUoDogXBepy+ZpSm0sgRQn
qq6ehzUF519YvsOZyjVAl8kj0IkAmiiLgOUKRpAVK55MaYM1hL9xhyYHCAXUIFdauyczvq6JUbA6
0jjQELBL/QoMVh8Ey7aocOyU4DXKQT0A9sarKZrd+6xpSJU1RMR6QJrz0fumpqr+OH3DcKLMDpns
sZN2/UdEHxijMv2sa65NdKg2N3zewdzFDnwP2AVQBGW9GphVfzmViHeeJOpjqfJc5RkNwPPD66tq
3GnKG+4BTO+3GjC3jnJ7C+dPSWczqLBGLaDeHHgO3s7fpaaMVRo29ZpPLjwInfSbkXk9IP4ggqfj
lQeN7i4jqN8NImUfU/js23XqeuKQaxWm8JkG0HnpBxJ5sxs9QK4a1XBKks6AtAeSMuHounqR2HjX
vTOtnxywtfG312ZYlLUk+ZHhsyud/uHj2I5jPXlzSVGNdX2np6fahZXAOueG0OMmw9p1sia/UGD9
dr2Epri67yiNSfs3rqIUwzflkj61sqCGk4iGor5/03tJq2E/XrAIaefQTy602LULEnLFBylSJlyl
W229ofpZ2f6IGUuf7oKTcxLqFo3rwzZtyHc5IhZc1PfOc8dvzxPnLK6HiJaTn+5QXkktGc8h9/TF
INDS6I6DKVz3D7BHJiZkrd12qS82UdF4z3B82Elz62FP/agQ25a9EuuJVqmLCQ3/Nijt4qQ7TaPM
S/eoOhFR0X93pg/TvP5sk7F66ILgW8IICE5hTh8LWwcKUhdGVUHxRNhhBgS+ah5c7aIMdq+rrgiJ
JA+HJrqMoRZdplAS1a+aaVuPHCi6lgR5RIBsV3b0SeFuljupweId8DDt8C66W08N/Trr/9TYurcl
O0HwP5wqsWT9NLhNQGRIGDH6KUTHQGcjXTgPjgqnKl+HsRA3FJMAn6hNdB8q3dUP2YuZOVatlncX
JOq51+N2E47+hd4FJkE9/EW7wBbVGVt2PdUbO0dei0m+Sb3Lf2KTCQgkSZBxIa3USPlXHygUNTB9
cWyAJLvGc/LLD6kk3UiOCBkk9MMDVCea0uAGK+AJHpq6ix/KC+h2yUJvnhMiOScTSK7GuCCIGxz4
YjzCwbYZXOen1XBEcbE/HmNmO2vTirFd91CzIiZzB07DILQ74J14nP9vI47bhQiA2b/lzYQCgtt3
x2GADUZq3QM56t8N2NdFZwB2glY5rZhmJmSKmvJMazzmryHzb2IIrhh9y62KsOy0HdnM3Jtwm5Ya
1IfA3mEZXkVzy1I9WfKSNeqvkjYCDRWjLGD/vROW7h1JVf3tA4QmJc2MviqvuTtzA/T/+x6Xa3+2
O+2eO+teD8EegJGlEYLzy0j0cdHY6V23uuQUpzRR9okUhxQ1hqk/KnebOGIX8SKcNfvLGMVMKTD3
COo12w62Y6pTcuPYIIGM1Cw3RjiRABPcRGmYfg7Ix6Wy+qtIYJjkcYtlsKIsjcLGXRgCkRha8Wa3
lfecLEJ6vsO1iyOXYgq4HgeTNOiiCuzgog398DMtikvbp8mtNHmvJmF0B0VuBzAg+3FHuovG86tN
bJXW8rWJs9XwxKDkHR3f5oAcpRorFPMNGbNjdIZ8Xua+U9naRz7K+VuomV9yHMR2noixRtLxtdPt
acvUqz/W+RzmzkgVeSk83dcpLKkTGhcH76cBJHyX+RPH+NhbMSyBt57y50wMwvOsiW6xMpKd3dMN
5yPm5bTML2wPowfNSkTycmsrDMznkWEMpz6IVy2mJpasHgOv7q0zsFRD4NKa4+q7UivQeG2u4waH
Fwu54x5UPDE23lTUQ9xt24GubOFR4bz8y2+iYM8mOznk4C/ZPv/RqsJYMXoMGbsQ14vRIRGx0JTi
H0lBQhIepW7uXBD/rGfHMMuLQ1PFaMioeCt+em11Ts6Yo2nWTjIC8qToUAvGGBpQ7z7MsPpMdHHU
kNFwx5yDusyvuA0wDIDTNYx1O9vKIxRjBWC8CBJ9TQrtrAlIqRZaKtZJZsy2nDO2NL31+OiKcPgz
iAgoT50abyWlaezrYIRWzNqD0VxNLVxLn0uAwLSPHF7t9Y7OzSnzAcR6FSBgH5FKRu7fVJjDdvSd
5o5rmKRg7sofQVodO8KJ/8CKbsxQbXWtuJrNG3dPkCdBha023lDL6K4tpvRfhqVvwQ9Uv5uwYENS
JiZkQdOlwB6wHv5lqIz/iLRL+ERWtMLOgIG48c46DuJT7YvwmGYMiZMbO8mNx+7FOvlRAGw85HKM
6Yz56eqxuxhlDuR5DACbjPwVOuoG+55U23GSX7IiHOOYudvICKCgj1fkk/iBqSPk/EMgWvsnQqqR
Qgjgi5qjxz7jnkaALCtWVm9OjxD/5L3GosKHdnpkhu4d3JnCG9PBtWBC3e5rxheLrKyZMGfusNX5
aK7UbIHCzF8fyK2Ru6ZGNK42xjyLaTzqjiJM0KY1IWBoH5FkhpeKGMqPSWsCodp4Q2uDTbTcDf90
1F3ttMoNLhyoq6WLDWo9NFKnCirmsE75QJkPFdnzur3JKYmOpTP8ZcxHK4ngINmK/MN94dvHFQCk
dKdaiL+Dk0tYwhAVVKtOtGWRI1bpQRu70zCvjSRd0oOduvdkKt9qNstHTgIJO0+sM1ox/c1zvXxL
UXarsJs9e/Ua4fkn09ZmqTMx8cbko8nCDWVrwcpLYexEGUgt0NPlfAOj4RWgmN55v7LIdVd1TklC
hqdhokdxU1UN9RUjS7No1D5zWfORLJdDHmz7TsfzPTUfYR0+hNnQn6GZ4OiqCstzf9Gqhi7DkIh1
Q+9DXZUJWpX7Q01E3ZuoNA/h6LobV9MoPBgo9QpOKqbppA9jxsv0qJEUBNhkdau88W7YBG9Fx0Cl
GctuU1iUicUG8/W2Zu+W9iDpjW76SlJmPChX71pkDTujafu1GfQPr8MwJ/xfFbDBHAfHgh7iS23g
WiHscyVgS6nnoLpPy4nChdH1/REAKZdG0UNh4H1b6DNjCSbZn8au+Wy5KFd4un8VgncNR+Mmqttg
SQJ1GbC5zjX6I8nhVTs2RiQb22SNwoh4l/YnA2zpsqqFZOWFvQa2eUcjj6d37DhKXJu9yg5tiJ1Q
V1zF4/zQ/Cvc+AFEm09oVrUn2YOv0YiajQZIRkTgH9VEJ4b+1dRZ+d0rpa1qP5aHLu2qj84L8Ufa
GxxZ/SeumZtp0gHaglS5CD009pnKQ1DBKrlHbF2X5vimzNo8uOZLAMekjVmbWccU7+MmGxky6sAz
XdfYoFkN+PTGsw+EOSUN9jBAnuAy0G8jcXfLFtERJQ42Z6zZTw6vaOEkwUBsDvaz8cSj69yUIE4j
iV3o/lo68LJj13lCSey52/u02E6FC8RLSui21WUa+mbtpnl1VZz0LMIbm7HjfBYP2W+IUdNbTscR
qRJe2dEy3vROm4P1U3aebObvTflnhAFxBQTAwJZwaz+JeBUGZ3wK8ZbKEEyBfcAkZuaYKVTHpesj
vrE/WPWkors4hvkYKXuP9fDRgZZfEcJ/RGgkNDjUGF2zFjcGmFr2oldtsFEFxx7zqEwemQ8wuJn8
WQYxvTW2whQdrnD2Q1kmGDa4fWILZJfVrOHeImCNwfc0Du8ty8ulazXrFHv9FtpdBN/M2tdY4Q5w
oT5j5dXEOGKQDUMXHCJ942PC3FF0RIoJoxveFtKtST48h/GHY5S/+rInwBP5C5W3Hr8M1Q460/9l
MVV/bPqblr6dga237eTOBMc56QqOct7jNOZFObmz59LKqI2SSXDC588dgcIZ8E9pfRmmibNQE6uF
betXoLcZd+aficc6B5ETQ3kAHQ7DBOURfnUW0zmKbUCxhhhPvqusdY+TZAH3Qx7FFIOHAJiXytE8
EGT18S+WyMFpVC+MvFuz+SkOttm4p0ET7onVy8ArB0GxCuod85xxK+k5hKvrH18PrJJ8VSNP4L06
ZjK117gTmQP+MbIiuKSER9cGCEOGprV1MmYkszJzf21JR8OMmlMCr+6JrqtDXNbFkfhZeMgS3BkU
DmSjpE7SSra8Vb9Ziv3j2I3+EU9RY7r9XrM2bmQ7B5l1zsGkkn4RKuoIXr+WFeHKcfP5qIcyXhiZ
s5VkmPau0X3mbD/vuRf0N+5EcB+au2kX2r71xb/ENburN3HfTmuwoSW57NxYuX3WnOKxtf97KDhr
IFmCw2z6Nj6qQv4QePE2wkoSxDLvt9Btxl29AtEPNLNG2uPYHPcjvocqbVHQhbPCAogBHQ2cKSCm
D6v4I+l0NNQY/Rlqmp6wDaM+Jk+PwaPwQeUWGfzfKoNfpIF56eizJfKyZAJkMr+N5kGKA8J3QGwt
Q/fWd94eGE20iGxaTsspIWmGb2kLaO8D/4S3ylypDjV78IX5FBXNAo3Sjl1aTKfIohha4/S89NK/
5EfIKozj3s5pwGNvPjcm2fsAM/SaLUG+zC0McKLCq0AT9rLz4Rm09d0AfbooUw40k8KQmnLnZwBi
vScpvLjGif1lrd0nEgPLAbBlQGQXpUyZhyBP8vU4NpBL6KzCkAl/tKjE0eCoeEn8GdtPmsoh0BUX
sXn26E+bRH1lKLCBDcBBynZQNOZLprWT+FL/Voq3rg39SwwvdTsOpbEtqwQmEBWwWg4qNyzfBw13
vG541FnAHglKLM5cKjbNCpiGOFYKROQBpy5ZDdemD0G6VrhFjqd+KJbjlYyiACDqZ7MNYstEMrxw
Xhj30mjvbjUXWbagaFyndchHq5+jAbqpS6vf0gWMCiswvRhtk15eX+l18mOsp24XNzs3A5NcGtTV
kkQ4FZQfbNKJ8HdCYeqUcU/zeFnx9tHy6Hhtu0rZRNjoRAdYvjvSGPbJxRps19d00uBwJP6Tv3Nd
0ZJ14EPz2esRXo8Bs2zM2fHQmTpELfiV5SvMII9FmO3TtsUsEoCvn7kzVLyCRSQVngKXwlCBLB67
uPfzdvwyY+3pZNRlR4qybup3Vu3crTH0Zr6VWf0vYI66GEb5200b2tk4hNAe4QBNVBhEHX9uj3pE
mq+WABazrW8UWxLWbyl0/OVshUt8tQc84qwHnINOTbEbq+AcakcJLnl3Fqzud8jkxSWsV7ZdGhu/
phg04J6AXdnL2OLP6tBa+X+0ImjWo9CSDV0126Ikjhxrrb4T66Rv9oChRj4LYUgAqllcKFEK9jJm
oFCbv0F0pUsGcFjCbSzvlJpg5XIGUKY41B3Rbq1q1rIL2SxsHe1DG8ybHCOONq0FtLP071lsr8BC
YHXX4bIWWYAPJJ7e6QeJ91bVftMI+2Y54o9KWn3lhm5FbrgTqyik0orGZRFdO+zpyM6cpd3qjmGC
PYJalUwWtaLWfjVk+fN22hlVY9wjtmuRuQfAsTFk5gB6Kqm8MNLxEOpthcr4FsEU/GloSLJwpFLm
A4v5qM2strmVPVjJekDCGOcG0eao1NBdR52Du6ZR9aoxs580ZV5T1PW+WZKsBG5sdharAhUrdQfc
nQgw82T6Jb1ERfSuJw4IUJBtMn42ZmhvCu8bcnlGcbbZA0AsUKtvuqdnxzT272NhS8p8zH41ae0J
tgYT2pn5bEbMaxEGgB5PD7N/GpmQ196S655P7sHP8r/CcS0Q1/NGxLaOnc5VBgucqTJDvFVsu+y5
x3GTxXny0GIydXryHUsqK7indsuwmYgI1uh0iLab2huxRjNZOhUhZY+NzdDcBfcrILqEafLAYcJU
1NPeiSvAwpmMflPb9e82qPtNyhCHlZBjo+r/pO6UbZUZNLAydIZ1lbgZWnsbG6yCEu4pI2FsM9iS
o1WgkY41DQ+d6iUjF8lsWBoF7px5nZukSx+8JfhmNfjYL4orWSCmsXQkrQwqhJnGzeZOG0Vd2XJt
Ny0c3qhG7U0pnys926Tb0QouYK9hlRUR1Yqm+BVSaLYdaJpyR7YRmOnp2zQk9H8vTNZZ43V7L4ju
oYY1K7Hy9xKjAil++V2r3GDMKYlBzw++xribMjMQI3Pjm485xnHB6AxRgy+kZLvnF8U9MlPzrc11
VB/9i/EepZhBtDfyzDiVQUhrukntlcGQH84v5R/EsYx7kZFQ7LOymRHS+9IW1Tt5MnjYTEt47ZZN
zzVOrY4CnfIkzUjZVRYYN9MzIG80OULAiDd2NMLuYNhtcLSq4AFMmbFVV+/BqSbLkALPfeIAO0Ek
uUjSyktmGszYzergZbQA93l3j9OMIH/vd5xR8x++YSqShASgHSxyWHSZTBJyXLa2Yp5i6GwnASiu
ESz+qTJ1jyS72we/5KlImZMYMY5F9yEth1sR4LdkxvWFqOkyDA66NnxhdN3CJiPwDtLDaYGMJUar
NgEdDNcwSU2Ka7p/FkoJc3AikiHZRFPyNxHBHBd2bN0H25VoqQbVYkW0BHaRXrWg6ZZRhSvTlECy
1MDHA5vlgtps/UaxHAiQUOcE6HcHLM12qdyl3dGmZU4NVQpo9EvssjJLkj1Mmd9DBQgESxuJlo51
XsSUbykfDmJbtsN6YD1dRi63lcp4FuHTCl1vU4VTdG7dKF/AS7Rp7e520o7KbUm0oKx0h9h9pVad
ppqT0IBd1Bm8d5uA+SF1y91QMTnv8wEwXwPioijavanr7xPn9dWkU6qC/YB6r146W5PkOHdpfj7N
cHwkPlpxqAzgYJaBttSYdJcVa9mpJc1i8YfQ4sdggX1hCxKC0cKKnVdNuGPPIylTtGBM2+zgjHkd
jp1lN4cRqK/ID7ZRXNBLMyJXwy3ssvw6u5Y2/N1IWC0TPQa2/mpoc+NQTgETq1xIyOjia+gsVqQp
Jf3NfXDwfe5aur3BJ7eUfWOsy4xAVR5IJsq2+U7eatkwgdyEmDDPuhPhy3RxMXCmX1hBYh/VeAxp
gNrxIp+nXryzWX9jePhuZ2zr1eBzgwvsjaNpoPwDITh51zSQas60gmjo86l1MTsUVGBe7JZ4g4er
tHR+ORzDRl3tJ6h/RpQM6LbYGUJHo+ZiVO7asXpO47n58doLZzm/N2Uz9D727PnpeUEvqOt6VUso
VrMijvsu/RyI72Wo50u3W7tEInd6ycG3DjF5O+jYqrQyjKXW8ze+5OqS5YJWwrE9qL7hz+zdQ8mH
eBuQcJx/D2hqf716BOXZmaeiL2G55bRzxb5gLd63EXjpnoEiByRQYR1dheE0TR9divUE9x5RV5fC
sTj3iV4a0XSIbJ8RA7knz4a7rSxx83v5EAXr+1jrn2UezFvg1L1U1vs0sp216Q67RLGXcVlEz5EV
ZI4E24fGHvaE15wdMSQOp0SgLFT8h0a37yLqcGP1gkkReom1sHnZ360e7DH39IOwuc1CqaKXQkKw
ybhdrrG2jHugg0fPc41rk2gt44Nsx2V6hlBQ/6ip8cAaPjN1/JFWiNTdSOx2BGXkwzeU2EvqtM5E
etZtoZp9ZmvUWzSDuY11GgSHyqPvoISdonhBZJT5R5F73U5FNaq5D+dIsw89ZKOtUSu8g1r0S1Xf
MJz/VpOdvlM7sXU6c1oQPzpyuBO7FvLBAv7RdKwzMPw6svxNR2EeUQqO0o6DxcQkXGS59cOjg5od
ZtkIgc0Vj1Ne+bssg32tSm7NEnoVm0v3XScjxPjf/8RlGmC1JVfoVHCaO/1HQVwtLuNDbcJ0j0V3
CqZyC6ipu0kinFdutr+cybokueNcNAVbqk1NOhnJyRuK+zBFM/8mzW4vnczeIQTao+O8KUTtdnAJ
ysKOpLmJU2KP6UKbYv/s5H+dvvQ+pJaRwysGKD0295pGufk5rdiDIQeoZwMZEc1J0JoCzbDXb+Xg
UTSLD+wUmX65AXhRcgYpwQd5+J7ETBVoiwYnEQAkSAU1ZBO81QRInY3mD9m7AxGao/uHP2rsAMw0
Yp9Xa1eGXkcvSX6jKXZ36fNDKmKXwnLTB4xXfSH+MhP79DBGfDBYNHYOxVyoEiW53yRqd5Ua5FuG
VJ52LCnotuotw6y16ZlTGqwfRVnrHEaQCzq7l+tQV5wzEQIOU55WOXydEZGm8ImiF3l7eD1ErYPi
9vqyxE928Bu72uQdIpaktp4i9czE7ZwjY+LD1Si7zxa121WH1/OSsemOOMzGqqYQby3dLl3Jifz1
b7beCFdj/tdp5J12bQkejkwqpg0M46+vyBXhDn097x2Z6qQG+U//fbepaB+yI6z8iRlpmNp4cEIR
7gZC5YNtugdBXcnE2ru3fekeGtERM4xo6GqwWh/MyMN90fYNn7v5+eurqjGpm3OYGVNDeUDuGg6v
r14PQDuTnMpJg9SQZwN5g0SHArqvGz38DDRZXGIsCAt7bJ2nTRJ/E0dYESza1khPYsOHmtwuxhLz
q00R8BNd1EkM9ymKPjprXjUv27H3NCnvmDwZrxq8Wlsvb/ynWwIxCWvrSjNgdKoHqDBJFyK21/oz
9Rkv1I37sxBVspT5ZDx1x2TUYseoJPPT2vb/eSh/1zruGDSbWJmKnwORnaeDMHkiAM/Ncn6aI69t
GkE5aKx75hNNJ1lgXd23Q58fLRG2n0ny+dIks842gTcTs3kpls0UBcSJImDy1TD99wKEifXPVyiQ
gH2Tk+WxgW67v2PkxE/WM+MyFeRgMnJDjbK6m53YbEgk8qWo8+TpgL9Z17FT7tiOueTNBppH587T
NLAoNbMDIDVk7T6T/v31ascpMfXJIxjzemoRUFrjK9K3ZAZiveqeSNJ/zKwcrl2mlx/VTM2aBVNt
gJcEkCxYgz+TS9/lhJIyYSM/YqnVWOTmnoRB8mWDkq8FDrW+LuMbW8dfgerCc6txlmxGKLidj83U
mUOetgP/xnPz+FrWjf/uBfj25u+biAC9MzCUQilY2VaYf03WQGhO5O3x9TRGytQn61O0sl4XJGyW
ABy8RVdp3heBHAghMnEOzCftr4wZD9+NWxOTTxdtW490Rd+UrNF9tkeEEhdChWSHsWZ9c/Y/TDUF
8rhOvqVvAOnQ3XEZSVASA4nzpRLySJZLfygrGS+qhk7lJtL/SicOroZm+QBJXP+L7H/R2vrTFXl/
jHvPZI9RBl8aPoVlXcTWyQFtSD9xbLL1KXdpXOFxy/xFMClzLzzqnWhWlmskjmDJeZz7jqqmDTjx
Pd1p8hF5bnUz7eynOYdje9+bG0fiH37nAs4NiuhHHBQIL2b8lcfmjpDkjV3TuMY3w7suuvg7RhJf
qhwx3B6QOCN5BAaXLX1istBh3CuOUwAK1OSKYCx2CA2IKxJeQtn9bbWkXZXlNB0m+DaYp0L3gnhN
qK2vD2FXWF91TsHPkDAxSSzH/DJq/7csRzLN/I5vidu+RarXPqBirVSWsNszkEZNM8NMYKW03otY
50CNKZkx9ZpPzKNloHppAo2BbaiDRMJjlY6wntP167WOJrtdTaR/SI3y0ufhqpFV9tb2xZW9dHPy
5dyNGTj2e6jLVcM0ETJT4O5rlwvXw2rs0fj0TUyiXY7xMGNfAyTYOnrzi4GBpzNfT3XWX4isFG9E
hj6IIozfVLODxsMhiD2tw5yqSe2L1WzZToSLshjkEHcCRv/z9+tagwtiDu1JL6OcUi77v+8LU+jb
ZgLfaXFTSNO2/pri+DXr8WB+fGJhyk+ORvHe6y8zGrbsiV2Jk2Fb3ieyNuYi7Nz5IJ6V9hbrlLhr
3Md3VtnI7x6PodvU3sEPcuQ2O3hILyUhO/YBCm3ofps61SQ0+oXnWK+rt1D3P1/fl6Zms6swioOw
muKZkwiL8AJ+6/q07AQjmsimSjWaRnpvGiqsIoZ4my5X+9ipIkrCDevoZEOwjOf/iWEA48S2co9d
m54TqyvezDA8e/D1l1Ht6Eez4/jT+1G3Iyo5fNMOmGt0nU5m+NHmjr3TkEPJn4np2yrTG9dIgdHI
AVpSWW80RvyZOG2bbLtHu2SqIcJ04fsc2NX0NrbAmZgLRNSn9tUXhmUFYBIHGvcfa6mpGjXCbT7a
ZwPx/yvD4YHXHuG4Lrh5hlxuDrkLqM26oq1KPSg5Chce0jyjq7F8K2CM6heRTA/DxaHvQsRcFXot
D77L7cpILrVGDZ60EnVPJTd6X1BP2HDT7ob2D8Rh55uW2KXV8t5pLYr0UBQ6K7EaiVFzPohJSXIH
3+g1DoK2C98QWiSwPJA7an7z6MWGgTkF7cWNI/dOSuy7BU211ee11Kr4jFv27M6BxMGq538n2r9I
ltlXzoK/V7pRrF/f1oW6FVmtHqBOfNg4BTz/8icia/wdjlm1pN4LX3DSeR8Zv55ZTeI7EM4aGkuw
jvyBRFQXoBhFOztTMOIZ6HDb8KZ9oiiaNqByfeH4Jskxv/amiTnDmGNQNcvmYHMwLyMbSE2kfQ2o
e7tQjtoafkpIvl59iQShb1LucBOW+DPl8oqQzbAaUwusNSARxPxgt1RpDMhAmZtAh9YFRYDWMq38
riMi4lPKADC3h/Jb08ZHbjj1m+x7cQhd2DKcZHY4jdmcmHzqKDabLL/Z6ZpRfPcOkRvtBN8GOb6m
GD0fy0fdwokbS5c2YkHcvA2m71GF19BK64dUTXeumcFTN9dN38gX0A27AvMl8ZUH/T6318+Xvbxo
cS9W3MxWmUCArclJc//7omsYGwgcBPJl2Zjq68Es0B98Xf8iBl4vQ4ZaXWwcTc/yd2XB5zcI/L0z
HHILCSi2uJJV3U4ra+ghYzrWz4LIGBDgeYzJlaMJIsOq/Kz7z84DZ1AyHz1gnBu4zh35HSjcnGyx
QNL8rCIH24Ce2XOc573tcs5HiTuuG/gGSITmt1bE7LIhf7x+cuycR5TVUKj997zTfyV0fB1HvOll
3HSbQUuPnAYwA8Tjn5Gmv4lStVPXMevWJJtskR1LKvZQy8un5eTDRiStXMdURixc5DC2axArO6v+
9scJOSGxvR2IhN9xjFshyowHc3Su5Jaac6qL4T8kNNX0GEehXTLWdXcDlbfriLXMmQz+8oRoRszl
nNWSOqjAprkayhmKEttwL2NEKgKOy0FbEsvC/LOM4aIu2UoVi6oheKH5PlExlnFJmlB1vLh+GfhH
UKzWu0vf5euK8lLyWL4f/qq6AA8tnVJ5+D/2zmQ5biXLtr/yLOeeBgcc3SAn0bckI9hI5AQmUhL6
vsfX10Io7VVKqidZzV+mWRjj6jZBBOB+/Jy9186ivajVRA96LdFO43y4m0yCn/FmVOCwvSczhLsV
EgvHNhLS9TbsYxiXz0VWN1cnmce1klO6Nkj56rnFJfIz7jHXXrgmqtkZkdVzON7J2nqxWrSIDOGp
WBKMB1W1V1S36Bp8a5fwifp5eqD0oFuHo30dR7XMKnLaKjoNnPrCek2G3bAgrvfoK5sJMByIocEA
Ta/aaYb4BPP3hWd9i67tE7bOTyArJvRXiLDcbKrvSOnTF01L5ZOSREpHlcxVjezksIhpwY8s0Ux7
nr1ckP0hvlPiQSZySrZJh657bwITxf0GuqKsn42gWNWOrz02KufZ1BggtLG3TDCnApYxqu2oafE2
KrV6jTCHHbgpt5ygCTJriPVLR6CtNZUxR22s+IpcOLeJvTcOcndY6cjnsIYRU0Zxp2Iz3ccEckfz
NSZFKHmtkvA9wC6A9z05IPo5qwZTB0/1IZowItsxygjTWdGAxN8FsBoWoIUGf/7H1alK8Yd6hH+V
SIuXof4sG0HpLcyD76Erj51WnfsCGiEO7BhUL4dZozWfbb5zb25luERAF72Xrz0j4vcAXf4psGFh
81XF1L67QFVk1PXdJzDi6JozCHA+fkUe2HnIkou4Q7cJSKJmNTJnh8JwH0w8BoqYCppumWBLZVnU
meO+KVPiwZlN2yOL52QJ0vMIM5O1fGZAb2z8Ghoo3SPr1RHgNBz7EnUiekBMlp2DOYEt0jL3rZHy
xY/jjFQKTi4ay/gaUkI6L8a7xig7lgBnWJEy/LmSWs1OZiRnne9HRIgOg4nemNlSKmEAJhtEqGBR
uzmeBhYjp06/m43gYKInFQFMXYVfWMPgoOJ4lbU5gEKNupAu8B3f9YnBEbxRc8IMdedyPkT84JCe
EzTOZhIZjmLguqTLOd9TYMoH0VhPPn7lS8FFXthedi4la5Hd18bRKXN1hPleQ0fvDiWY4zc3daJ1
RazTQYZxvWeLIjor474vAlKk06F8SDvLWY/mmSZMtwNNVT3OPn+WbqsPiju9EzwRAKh2lUpLannd
WsFgP2KAqDda9JRmCF2t4Fi4Nrwm840eyAiDg/+K3955HmBaj1751ptCMoFemqTvuDUrTLJ5rp/z
2WRm80+cZc8O0PsEpHrBKsn0ccv9Ny4oxrRlEUThWuNfgDb/EdbezgvS8DQaGO+IR8nyis2zDsBx
eEW2pgqsFq3TdvtItd8ZufZwPmwLQEHN1DffuVTxyx7MwyJoif0oPcmapX2wRSyFyRgtqVESt8GO
3HcM6IwPFkWXkj5mJ19wjDb36A3hGHfa0yxIC+daokWsN6c/6gXny8lT2dvUasvMZv6fWmwJYwfU
awjqQ6GR0BrqdJ9gI4mcPqeqOIi1HQsUaFGL3JADzSmugyu+RhzVN0ztwVm0iCmHzF1WZQZMQzjx
FwBVO0bbkLGBAIN+y2LqhTbZsYscJKk1YM88iP3iCma7u6ucul0ITgdgNVEhjNPVIv/9XHa+jrKM
n3rlgc5addiScVRDu5kELkyDjE6m62zzjM2ZxFjZrpODt5JIluj8kZfXB1b66gQoYbCU5jsRNp/q
RHc3ts4HCpkk56reKyHrJ3JtmlUomgtFP4GjNN3w1MCIbVHh1mH/RZ/6WRZxELFvwAIbv+XeamSq
/Co9ALs0awKmDESc8N/jtsUGwcm4JP1x8qN8JRKaxJKZ6bnEr4iZGJlmAfrqTOBwtjXMLluDoEW+
RqEuGLhs8TciKe7j6+23c9EKzgukkXX9UcQD8EuLGY1haw104xL9SiKvhRvD2ix8nM3zUkv7Dhhw
tSSDqjs6XcZN7dBYuP0ncEJdGsMgJF40D/E0Wg9joX1UVpS/GgRv0FgitNKI9kPSE0BBWZrjv+aQ
Jygq54O5Djh7cTt3//cRMUYddtSiyVtSpqRlsYebEq7diOK/zckktWHQvQ5lzJLjFOZdVc1kYB+l
2nxbaRKBZJ9SYWuyT7aDXvivpi+OML+mx57hKc4aL9tmIVbpW2EF8XyXCiTmrWmi/pDQYQKgcb5z
4Ln2zmbyMGZ42YfBk6uoW2kiPdKps8nNtE5U+airm3yFIU7uVJPl26KyTw3L53FweMPH2nftR5gx
5WDVbBd+oLhHDYEbCeEk7PcWgUhu35ylaFoSjV+qaUmEAjOSt/x1YachRsqqZVRx8LORG4LEXjBI
yF69oLxr7Og7lD7m4QV9COHL69T1Cp/FN4/mw45cos04NmTF6rCtWzIxzJihlu9WQLY6GsTsS2Hl
LbHeh8uWwHJiA/PvccvBkSbFYkSgtA0CkW0ZquFi9glMhFLozLKsjJZA13CpOtdBp2nwlhYX3zji
YGjb6VoNyQSncD05htrEWfxqxSGmI8Zyi4bsMao261L2tr8EjvWKo1wcPEQ8Vfo4RTX3H0MtOllc
MlGgDzIt1rxm4F8UUdTZgV3vKkGoPVy7apdZGD1jIZtNyEXeAVKI5MhDgMsNGEiFdF6zLUZdbLcW
3qgVoFw+Q4LCh11qDlifnFMFmIVhSE7Qj51xzJryfdaM27wJWQUiB9Kadx0KtRpa0Ddt0rtHdoNn
eNfYa+RIMZuRFGOGHElBLa19ulSvBhiyrGSx1pMRBQeY6SUon5Vj3os+HtZR6RebQgzYVKzPyDiu
Q56ttBjqhqn38SrY+7GFEIQB+BQHjJT09jzNkyAtreC7OUWBYLhZRm9O44FDyVQ2H2WRxuqooqJ5
YoYkL6DOWCbE+CzeOvSNOAB15q1B8Yy7pTc6WufOoXfNLx3IOYpXe8fQf+rtR+VPKAzmKVhu5LPB
1Fy4Rb0jGP2hi6cLbrwXCu+VBjbYbPI3pbAx57537sZ4X7VnOkvrkmAUR8KhVAlnmyH+wAoJ4SP0
IWakpBw3YlPqkaRxhz8+5cnVwIO6yDEXepLgES0fvOqdtIJs22oDLUnTODh5s0M7l66NwRw3dcBw
wuU83RNC6ZCM42qwic2y2vQJdrmu+XBI4V5kg/EFLfjXgd23MCJ0StghmaI8ZNERLH++D6Lmk4EU
f8tXCA+T/Ro9M2ldaXkU0dSh63IRxTQ04mqrGQ6ESiMdCaAAy3QcT1k27EPJ1TK93tgHA13ryJhR
7RjbVwjUyDnTKdf5HQj0buy16bTHHM7tZMjqHGUhWn6BKUEmyUYl3TWVjJvIH1sWYQjkmTbmoujd
dWcE88fS1knZISWcIFbBaTFLd+5f2J8HlbyryTphbKYlJz5TQbZdrsOxGL+wUBIui8ZpBVFhWDA7
/ayQNiKd8tcA5yZu5jxkuzSWdk+zUMOOw7wnJzxr2uq12up2nyOC5maCtUeBWQ8rv5+jnS1PMjzD
JY26lryvqfA2lZ6eO7KMDgY8T5ZLxMysr2jQ+fRWUSARnb9kH514xWGitSzU4Na0H8gDJCjt4rPO
iyH6nprA8lFCHhAevxih9GjKMYrx2dXbV3wD1bIc3/tQAOSOa25RMgViU1/Xjf+9CTM63cFoL4En
UeI5wVPq+Yg7UcNsrJxEb5ThI+Ks6VKE8VPfZ5sONPRW1bSPOwNZGI1BsdQaUVL8bgHHPhYuefKK
Busqb7CCTZRx0dnvJA02PJuDlRy6hLiw3mlOnMXAjDoabT2EZ6uwgfLklTZrqI4M3sO16I6OxjDY
hPWes2+ZtIul6B5segTbuiy/VbaolrEPkoY4pabQkIxWzC0iqtjJchHtNmcAIiuCuhgoWNkis9QH
AV3VIqq+MdME5yRBITlD+eJ65tawDOLNqydHy77UNuEmyngHadZqJ4uCoDTQQ6rB3JiaRtUKt3Cl
1WSXNcFer9DHh8WHjfYEcSmuVI+wVAqtvVtql9wFHuIzYFdUnHZqPFdgZBiCHwtnfIpxCJjcRdzB
7CldCkQ4qlOXwZEWwfFKQReq8QWQm5NEnwuTylD2EkxbiBDfab6kfZ1zWs0IsB3UN1MEkE8JXJea
2Oh0EZZg+I+lMe39KViH/MtpoKLiYmMvlpAYnelr4pukJo9fcU9WiyRjYoXWGpsp/Hpa+x8G+VKL
XWE7lKYQCJhVWnct4E0nI5A3qjCXlNCGFijux4i+KJ0vigES81g8COztJ+aC0/tomK+J236JO2BY
nv9NdMQkGxL9cWjwq3TP5oBXAh2HQWg9RqBmejMsln01DzfhTzDzybeKYfvJtWxCgBDLNqIuAOzn
/lrz31GLlAAGcNTC3VILsw3egLqxmUWSu5tpbau3GFundEU3pN4YvQNf4IX20zJULgnkPY5TGbjc
hmW91fQ22k5Weih0C4qa7V5JilimRAUuW+hLpqzMFZnP974591wd96qltJ8dJu/skr1RLhskNOmD
HmNd7whI9/BaCu8QdM4HE6b7wsnqMy27cZ+k8shDh2SeJrxZfOXvgDsHgz7QN1ONDapwIgjmVJis
dO9Drg+7Gnxdp1vEcPNUcrAV3imI146P4H10/HSlYnBMjkPLIO/FKUowPKWIiJm2ZOS2rrhCeNAE
CXIYaVLhjDvDIpkggmLc+NlHHBvJ6hI4xC7+/5zfrEEQ/DQW3/71j48cXXg1Xr/5YZ4R1Xv7o/3X
f/1DV8Tj/r+Tfq/fwiz/P89Z+DX/7Z/6d97vP234iAZxvo4ycJK4xn/m/Rqa4WqMHHTWJd0haZfz
bBP86x+W9k9HObatSYbRoIgsPkWN+4M/Uu4/XanbFroo29It1zT+N3m/0v4p7ddUpglx1TYdyWdz
mKlrP6f9Yr8LOQ8F/TJp8+8mDaYGz/FFGTGNwYVnNvZJf7yJxG4vgxYVu6Iy58AA+tQBnohDgXf8
RUThu+GxpP/H1fwf0q510/rt81mOY3DZGLLqhmHMacX/kUYMGsJJMlbqZVB0zd6ibEPkDrYQQRIn
L0akngFJ5Pb29pJjBUxKAvXKnsUEJ4t4qKQjlpwWzFVRIgnUZxu9rrD8uk1RQAOdilWkkc2ZurRd
sCakoqtOfG/pUwXschkkbrZvOpvlYvjw+xohllWbh4jW0D5IsdsZTapxiBcxRDGz37Ys7O/AqeGJ
ZjXCkkS95ybIE8qpvtPFne4jtU71AcaSIg/HV+y69dSkL7orHqyKk0DS1BLD9zhSvDBrmOlL4K+L
ND7mUw+VM2avMcGpIwiAaOh08g3pcPgeFU69IFvLOFLXFEvXN1+k8sPHFKCgkKoDlZS5K+IN4xcA
KByyAiiaRaPJjVHir8vtPjzNvqAnBFqs6a2hyX//bhUHDNvsXboRSftmlGp4sKzPYxj6B9UCUiha
y724Hb7OoXM3bhmKd6E40ZR4oZHsf9dU0z47EvnU1DeMko1wUzjywbddXO8xBtGgRMZKekj8NHLO
JJM1GGN2AWYE9C3yEFYqAzl/TmrHpsaX4F8D7Ns7hh7BzqJlljjddCnn6U0mfZo1eZFt8j6DOgNy
DyRJQOSMNjw0qRgeBmFx6pjBG4bJyILA3SeOp5Ag9EJQ8/M2Rg95zzDAvdc7S3+2mA3dc6j68a4F
XX0KAJUzszjgeUupd3NUaD7cgC2cPlsSQNyE2CRinT4oPUECC6bnqCaUUCkcMXl/RPw73cWTX+MG
4CXjBLvkyH8ear9HJ8dKciiavNjBJxzOVsvof5zbCYizcanMwyXTRPpiS/tJDX19oSUyPMQRHTUT
2W0+DQ7n6QR2Vk0DNQ9hvBGd9q2RzsR0NCEJxo45Yzu1F36VRbon/9r5HDWcMiqPHW907Uepq8cY
Scd9cQhHozqNGDxPfD3TQfQGaIQFCWbkq/FDn9n8EMZL0WlopGVLO63TcRM1GExaJwKNaS8y5Jql
dYHfNH7g+b+IqJ9eEfiuFO4yHAuNdq0US0mIH3pdF2B4/XDI401kazUHqdC+FEgTrbi8hHS9L1Ya
JefCzM4+8K0H3QPoosY8kIvOSlbS16/mMNUMcfnuEj/6aoXPk5ZSUs9/IeMvRG6c7d22vuNIaR+N
zDrXmC5ON9e+myG2bm2Pzv5sh/KCccLdwlad23axZqaWfIk6QoC7qnzSwI9Fjl+ukMZqz0PDEMBB
s/slz8sHQjGC978shr+vhbZrsWUY0jQMlM6/rNUeZ29rtGd9P8Lp0xj1+ckPOPPM6dhquI/tMLon
LdyEZXIV9FxeKOw+FTi5tpLZ8+T+wMD4ykUmmWb6NkL5zjxkSj5G23+Mm9x8BqFXbpUd773BgW2W
98PZTtLFn38RqZzfVnXHNQE40BKTaNzlL6v6FFpx22tjBYwFH2LaRofBENQyocwq/NUGDo58OlXI
qx44WOGcscsaG4Pmn0Fvu3d+QJs3sLroGfIDpWscQUOuvYcYLPq5SmdMYtMw13LR0DJcivZR48I5
6IjyBE/drvowM6A+8pOMFF4Ud9W0wkVtpevPhFbLVRoT/Ggj9xDES70RWbysdC18rBG8kF3hvCWs
wPbMMLq9QIxBwl56Lg4aoiCZarqXHsJKmtERqFhLcdS+Ep8gX2VRM6IpCrE3cyv6PIRfqja0lw1c
jPsulnAUg8x9afNWUFw3dLHnozfItWrpQHd46QvJ1hGm5Umzk/cuctIHO4ObWSuMP0q+kJt4bHV8
pSBepxWSAOdM6wwnB0DigYUURIHZoWMxl0Hf5MyJPE6cjmfvyI2ftxkHeKgBKIlRSd/gRwC7c/bi
zRSRzzTR3V84LSuj48TbqtDVXoSefmogGG/ga6Y4yEBBWCHJUB3QtaXS2vEATVsuNDuz15lIOBwz
7hHyWGat/j6GFcoRG11HRnVPYKpvrLOQ2I9+/glyDLsALdkz8Q1kzDiOv8tp89+XPQBDGH3cw5aI
H4I2tXGlwQD3q6y443jOTxkxqqW761IXc57m1fcGXuL7OLknx6eCJuruSZwVVwMdyLJXBHEyK1Eb
0RjyKcLfx6zB73c92b5PWPyIvhSkK7ltfhSerR4cUxW7PgPnOxGB9ucnQ1HyFShz/Dybq825HKPS
MTh+Kskj7vxajrWlJQr0FzziyHsDj+w5jgjOaaq6ao+ujZ54r6qTKvD3VLmzh9IvVsqpu50NkWsZ
ZZIYVALnPpMD8GqZ2Hs1r3q1wlh9ikJzgfNneFbeONxbWLf50nA94DvVzYHkxAYoi0sGb5eqR7OL
q21f4FgXHE6j2GrfW8nTg+wdJFMQ4C/xZ2+inq1oC7/CBrkHFB3sMvS2hz9fEuO3tYIC2HBZ7kzb
cR0uzc8V4KBZpYHyqQBw3uxygp9fs76EzdRrpwkXIxETugZW2w8vEdaKpCfoThsdl7TNydqMMovw
9paYh0F82KHu7PvIkUeENcaeHql7oTOZIkvrsw92xm0ZcKxmcytPSaKNmGcY7gxmdQ7joVt7XW1t
HLw0KyBa8HsztmmTGFDfFe3e9ivoU3NUUlwI49AElnP685WguP/17rA0A3GkaetK4Tt3frkUWAbM
3ooQ6bFBCqM5lnTrnso0KNaUfd2mz2Pzrq3yV4fmHVLSmhveMVAKuePDEPb+6lb6Zp3tIrHlraOX
4zE0BFHo0ExgfmewDMq8uQ4kNes+WcJDI8WL5SGsrnKRn29vvaLYKKW/WDMNus9DmhdT4a48T3F2
COyoQFhBpFFuVcGmRCoxO0xuL74WfEkbBI/47Td2qWakcKrwvQl1Z5iN8QyvepFi0eQoVbx6cvzW
Sgs8ncL3hdrJXhRAmpZD6wencWRgozWeunPE9lbrNJX4arTeuLutyOWYwoQm4xwZtfetRJhdraVV
hHs0gd7x9pKJYdp0FIOLKWshu2W9tYmDPP8UM4f2ApKYfPXdILtxtGr5tSisSw5xJcqi5JXpQwli
ekSyGgzoSJws3kM4w3DbhdkRlwSOFgNGTapCeiu9e53kIZy5WgUNxTXADRtRlYiuUdQmm04gPPFl
EB670kb/qFHzQrMREI/9lnYJWJ0FzQYCBkZKqwSx1yVN6C+odO6ZTnGyCW0DOZbfwWCvu6cWLwGA
5/pe69qdX0fJLrEIvbPBNm0rb+Y/zfGieojKz9Ui+SNtVA7TOsaNfK/lo9g2lQW5ty/p1Yx7mxCk
y9B8zwX8F1OfO+sprWLEwPNnRN7MV+x0xUPuoOYeW1N7HcnZpGOqR0ctlQ6eWBx39F7PFBre6cdy
a1Enw1m8vURF8eExdlkIw232zpB2d5IyhxLdaQ6k8zF5YlN86FrvM2OMF82Mqhfo+vcEJDPpisVd
Z3Yn0RT3FYOpp9DkKyAfEXVqXX8I0+w/g8a/aH5iPbZZ/SYDskvMAEFmc7u5bu/hJd2zFtOIv/1+
jjmItZxvQlmoa1o0MT233L7YI75eb/KO4fxy+4m9sFsyK4SG5wobkK1d7t3YXsqx7dfCqvNPJh1b
uMP+eDY73ADJUHbLogpRazUObJXELV4xr8G88eoF1Jzqk+nvDE3436LJPujQKl0GjPeC/IV7jMJy
0Q4MQW97Vst9DDoFTzIwf0VTGKOQYKm/a4MQf08yF7LEiHA75eAzNR8hvmqaeIfYWmy1vNiXpn6f
xire5ATVPPz4ZuIQ0LgB+/YY+eRDJkUlENkA+xKyp1mGPv4hAGS9QxP6MtrlVeScWEDF9i9ZDbkd
3IlrHSTn1CPUHRuHHo9TNgKPu721Sse6dHHLhDxMIXlLEa5kHolDE8fyVEcG2ViZBG+PihI7UTyc
ZQPdyRLPiIy6iYSQLEMWFi3/vLL+vu1a2txmoRalpWJq7i/1qO8DTvQDBlcEjw5XweqpROvcYRCz
YQMk75FpaNAKcvcep2ux0jnhrlEIk2jA2WWNS4sDTKnyq/Kw1+mpDV+wSWi8p3ckOZfnWb9g4zm/
eoY2gyXL4tXUyE6ooS3E6KpvR5WwBLOFroTE39B6S8ww2NexhqLSTpCyTjUJDIcbNzMa4CoDOErW
5gxRq2cv0egBs/jLRfntuMFFkdTukjrEtm1L/bzx1nHZAAyiaiTTD+58Y9dE5/ASTq7C8PEwzmvY
QNzVXrp5v6AYgDAFrGMvLTO4JDWTo6hRj7fBR5KEF2V1BxidxvPtz7mGO2KDUbwQGm/hdjmN7Ma2
WT/05Bmew7SBerSNhdUxqsDxuajtSty1K4Y7gC49I3ioNM0DdEnYRFMSWQvZ/SMEtmBGWvpiSECW
kWHcNalZHK2B9Hkdve621px4/+frZPwPu7JNbWIqnSJFZ0z783WSWqDpxnydAhTE72NABiM20ZhT
5BBecVSSRupTu9Pdv0tHWbD3thzo+2Qg/rhY4zC2Ftiachwamv4MztpCdIZmvyS1pyqr+r7r5PfB
idDKsdCs+2iOTm2kj2WpmAG4rXXHMABdreJR9fEz7sgj6420fp5mBLjAXE6JsMaGN204OHWPCUy0
OSFh2GtF9ZejnU478+cC1tJsh16mprhr6FD+ctN0mRnF0qYpYuLS3OTNkJ/QXrGJYie+vRikyUwt
4kwsF1+BZNMpMKA+JtK1L5WDZRH9xBZIJDECvrV2W9R4lesxWbTM5uwbcIf7wtv3jJtOiJeavxTg
0vytIWpBA5BzBU6HVbftX7/NRFd8B/OJr8I5G81UxdtL2UMX+e+3t59MkvaWXWEgCceTYMLCGFZR
2yLRmDG7qL/UpupGsBwRsQVByFJhzYxwnW/10EXZwyAH89EwvlpWWV1vbzqnJXTI85g8z39mjVZ1
MKoAjGs/Z3MbPjUAzYGjH1agDuqEpDqsmzNT3SEv3ZKnIhjubKf2T2kTCo+pDlwI03ntnInU0LlI
AOPkzca5ZBXQXrsOMUvyIY56sSjs9iURfeEvEMzVQU1nJrGea+Bun1vbgnyih+PFELm7IZ1FWxdV
GW7SwuU4giWr93Xj0I3y8zT1nKfAD+9uruFmuC9bfzxmbHew59SXW+Xje+D/wSzNRZFBZMZSGugm
ZO/UV9Wn7yO02KPV6+u0woxDAs14vL341J7lwtOHSzkQgQGup93krM/r2mjTJ6n7d2iHtkJnJrRr
4xxfcFEVzObyfMFGKzFDNeNdJJDvr+B9bJHwLH80mpxAgZunOadNWqxt8QRDZp8ULUhabs8pOP+9
r8FJurWQugFCVGUW7vK2bltaXm8tTJN6LeoNWcjiknM3gFcv68+lNb4ZdFZ3eptwWaIgHA9IT6rz
7aXvG28zpNjFa7JkUeJhBVgQ89UvZEtpjn7yw8h78ps5gXf4A612E9LjtKeEORvkZou7KN1TeQ77
1BwT0L12MZxSs1xxiNOO1P32OTRKuKdTQsx51MY7N6l5+FFsr1KnLBeaIeqrnmIkRK+OMAepyV9W
R/O3BcGaZxWmqWzblcavC8LEXdkSjEgG9QTJtyj0naugdjHJDx5v8bCme6kGZ62Encd4C4sMVHQJ
v1NU8WEa6vr+trKjhzM29AjFqoIQvupKkoTKZmbtm/I4tfLZwYNz7UrrJZ7V/0WuOctgqPNTomnb
ooiSa655G70J12OiKJmk6heJlPomzKfwKDtzPP75F9fnheKno7xl2dJgU2C6Y856G/78PyYXnsgw
z/RZuoyjhiiPGqwIC/pthfO/3djsLhHK9/nUHrV8QIuqeTwCKBYZIOafxijLjv6Uv3VONDyQUaVf
W9+cFRgorEO9QOzM3h+Ern1uLf37nz+7+n0RdCWfnS9NOSb/++Wz96IPRIF3AxfD9GVUjGpn7Ny6
0zYNzS7s35q5GtCGr+LY8y4ZRKdFgxxvp8KEZuOs0/M0zBNxR76u3QToVury6XYDRB4xkGEG3Jqx
tXa4/aRnatzC1Rm8/a3pjP9nRKaXXFU9hhejil8EAhFcUoH1iRkpB+zqIajd4mWEDBPdrq4Ix4U2
lTFOyH40d6GbftfrKb3Phs8j8601W3dNVgzZCjgj6Q1jx978+ZoZ8zX5+fvm9pYGFYDUqd5+rSGx
44YwhONkbh/4qEcDb4K4h8FTYOvVrMhaAVXwLrefyH8DM4HbfEN0OAm7vfliUIjf2T5JN07Xf3dk
/5rNCP6U7tTdWDT62i2oPBPYMY+JIHG1ri0E/sSWUSo3G5HCiZck8cipjb6WtYnsD+jQBhUG5YTb
Vg/SSqtzkeMkxv5DehIekb/1J37f+13puJqCqqWDApG/3jV+Yftm1xGiRBEPcErHbyLqgOmOBPjX
OhiTQcIPrWmc9SFSZ+m6ydZ1OJe40OhPYxh9vjXqusAGR5lTCAV9jKw/jO/MGfZv/9+XeMb+i9F7
+fN3aP3Wa7I1zZgbTQoquuv+et9HDj2MVPXJ0kw6KhGMWp/hSYeXQZqvjpRvRk9SYW8Y2bXOOoSl
BWKlfGgeqi7Kr7kCy0RMFF43la2tJktPTg252bRtkKxdGF8ZLmE9Rm+9hvopdmMAQOo2dUAzi21A
eu/CSeWptZv8kKjxGJkuepvS+2ISuj5ImtbBYNQgM4PtzGZd9X0tD4GOe3F0tacayL8VZjvdre1X
y8HM5rV1dZ92DfNLVVwHnaUQBUm5/LEK1RxufMi3ME8yhIhMdFY/lqoGLjkNrvh0e7ETVywAk5Bd
JXWxuz3FozsUr+GQfRZR22+zNA2ODJLlckwcunLx8LeHS/5WY/PFOIbGjUXXUsMA/fNiGg5BDOet
wIOdes4cpa2eiRXZYxH46KqJNqe0qmcnMD7sfnjrNYLDUDX5q8LujE9e1i1nYWROZPMitqmAx6g0
dqZNCaCHzV/WffO3Fq6tKUpfuncMa7AM//IUeFY5FRm9fJxEPHVAcpa3tps/kdJze6scN9/24DOW
dRjKk7Ldr2Dqm43WFePx9tLgLsPAbz8bpsvZuAjL4xSXcssRsr6fStBvHQ5McBJV9NB3IWEOatak
Z+IcKR9Z3xR/v72DkQj4NBsbdk69vtf72r2zjUReel/uSb8RDLdB4Qb9vRn16t7KgTaFwY0xWlXn
ahjDZSx7AkXny1jk9JqTBGTB7W1vqefQtODlO02zF0Jf//lZ1H9bT+fr6HCc4vypKf3X9VSvKazR
+yfcVPOGnUzKp5OB/2Yyg3Ob6ymBSBbUscrr8WoNEMptj+JCK6gAs/opbz0BosXpzzasxDpVYn/r
QkXmETEOD/eEYMnQbXWNes/e/3sb8Wnwg1iIl/gdjd3//jcyccFqkqkX///1N8pEjvMa4OzyRx3f
N+JYZYQBTgGTfaawyzhLSEGkDtonYOLW4PnGN75q/EWXIEzCdYWJHzHAJA7GoJmvuCyOaN/JFbQh
2N+K0cCEN5E8/nv54iCivOlTPanXv/wqvxU3ttQspebOvKG5NE9+fh6DanI9Qu+ImWqiV4W3bZ10
HZgERI13mpna6H7J2sizbddBfCeqgvQ6t5VHUdg6MSNc8H446sizXzLfqFb2mNv3TBHalS6KAeND
csJ9nPHbyegvz6eu5s/200ZtS8kJz9AV+7T52xiVyWLv00sAa5k6LaMrFSMOpP9gvXArJZ+6MTu2
Q7kj1ynYpoP7ReBhuss6guB6rx7IUnWhjyCEpD27CBnCXRKRJA+0G3NsemZ2DN3Q2nSIj65FpmaH
jMlhgFB4jMISIRzrGKJ9gmdQ45HXa2RnK9oZZUogkO5ZeNRdueqaLtzzmerl7WRjtE3/MCh9M3c2
RkK+urHErTpp0K9L66wz0TsPeufv3LTxTmh467ONrHbMKRbNYbSOngxRs7SEedNdjQx/gHnVWess
gqt0S+XIMHX3oTTu0syKL4RNbbpamE/N/OLG5QLIHxqf6n2cP3htJeAHqiDfOiSJrdKIT3ZrBpmB
AkngICxPxpCuhBZcjQlTQmoSNcJlnSKtexzmFzMhdiA1aJogvp52AUsTuee8ZLr3X4Sd13LkSLJt
vwhmCGi8phbMZFKT9QJjdRWhRUAHvv4ugH3PnKk5Nv0wsATJ6qFIRIS77702IdOjdfHyAELd3P9Q
uantCi0o1wN2MSB8jB9/4XTU7lwUpWsEL/QZ4dLi4COAIkiNLZme5XM+gDqLOrQoSNvBCZKfO7Xy
TgvgxwLF/ftSZTnmM5XfIQMoN6206ltVEZDpWnF5JoFCRymoqvtJIawDmO4fo346WNLK7uMkfG3x
M9zRryX4nAySNHlXaWlsYttgdJtm+mooE8KSouJDH2fGF2P2HQr/4kPW1iPZHPfEgsUbRJJyndbe
72WgC5Rg1dc9MxZRy8PUKYrpaYcwvrknCdx/Ir20+vACw3ntsgDidaXK67BblC1toZw9dhn+zxm5
H5Y+YyQtSP1QbrO0i85z4tnYSyAFnEkOAmPPm9a3rzoak9UoXSDssxCCVpfaeEFKveJrIYluk21e
QytxznHd40c1y6OYeVvzZu8bHtmUznUpJP+uJqFS9aSQe9aj7Tv9ta2w7MTx+J4lbXbXNll3Thzx
XGYe7p4Et6kfdQQvjU4zQ/XUDyI4eXt5k4kfAPIAw6j2aNntz7RvyvsyB9iECqjYeAyoDssbpCtg
K6EOl6IrMETo0ROI9+HBxPA0+MNDUTZVusWx+XPEpLBqTJU8ax3tjd7RfvTSjOBmlPISps2jzW9j
2zSea4Kpj4vNks+gh6E8sft9LXeeK+jn66PNzDETZ5su/hnLO22rKLROnNu1J4L9qEB89V6Ck/jv
C68998/+ffGa24xUGphnPd+y/uivFb5Bv1AQEIyKbFh1WjFs+smJ77Bx/w6jmCE5wnBkIbwKQxy8
WKSbzeAwZdfayf9oa1heY2zegP6DepqmfD8Ftdos9Whn86sodXHGSHGcm+V3oSJQqOeU/q9IDUN6
ciOMpNpYQhn0YEBF2JrCZY6h/tSb9QeZOM3GmGp6Ya3vXIkohArjaSGc2g7fUmu/RzlDdt1ujq7v
la/Ip7sqVj+sWqR727l9746Vno27vIXBnOASPy+vsvmVFoX/8Es1/vPIxvmC0buYN2Xh/tnBZcJM
31EnzJPcKhpsy+hHxwJyDty5j+tYP6WrE/Q4q9SKWnszbeUeGg3n/cqr55CqjO1PZxPXQVRBjDIx
VyG8UKovb0tjs5AYsOMqNO7/+9thkfz8+9vBxVS/KCTZyoB2/fs+XGno9Uz4gRwdjA4gi15e+2Bv
yoIp0Kyy65pqW0U4MhL3Qvj43DEg1+n7/I+Ruz80vv0RuCQ7B0WU8D5owuKoz8A8YhBuY/6P0p//
FJwupzmBttXRPcfS/3gD162p6cjjM7AtrvWC4XSZmBjEJfHKCJkD5jEp5zCZ3uJg0LcTtxj3quba
uDP7NEnjc4NG4irnCz5RpC0tLJvHRLf7V3QA+SPKzIMC4ptIDiIC9MZa1VLdpJ4xajMqyFSZA6oT
LB5K8HPXwjVMAI3fSBkpdsvHplb09CQ9b2MpstLiqFXYStNnvgUAxpKSC4MDU7AKjdQ4BL9bR16j
qvIePIJWvXCcHvE/njDAtW/Kr8MNlvwCnlbfg6bL+ivjAiYdOQvcfLd8vMd4sM9cMH0VfETqmdQ7
LQ+l2w/MA2UtjjFNKlQfsXzrwbANid9sO+j6nBgQNFQ2KfZaUiL1DO1yzXPj3wKjSgi+nLtPMShb
Bs+Ea4MVtpCUbACwDHfN6NyPIYNGphAYVlyt+sgCoMqQn29MwuynZmJY3Y5FvF9KPuMq5xM1zjN7
i8GUOPbvqB1+2cPJ09EJfD9BQF+Zesy97jD3EeY5VDs7ZQD21XtSA5P5YOsW2XtH1cePlHC+z2XO
LoH3+d525CZljP2ox2X0mCXqnxQlfz7uDqU67gOhU+W7FnvQvz80BRKKEZcpnbmsuyeaQH4w++tW
tHWDq2u8ViIcT7Vo3APqYxbD0L4ZVW/tAseZdhklw4sbBq8qabwjgPKUfCVmrjoQ9LMVnAar2X2f
xImweZzvMpsc+76oPiaMWpaN85J0kGJj2V29NZ3UB7/gxv8wu2NM98c+wc9oGnP3EU235bje3On4
X91H9GEq4Mkh9g+WFrgqAjlDYpJXdpvzY/X5T57OYvUtaNO6Yjuo/DSR2XMrJx2kRNlFYNaMKN9n
xOetEjcMQcoNPei8OR65A2b2Rv8YBYX+WAX4fQrhuY8Wg2WtSHZLczeXIx3eppiLTKvGzUcy9KIp
jjIZ7+uyJ3x0soLzZNkDVlLxFiRVtu7EENzVotKffRMFl6U6njDDwO8yDDT37LPjhjROkBEv1RzJ
HBT/lgCvG4/5TSQdYEeGGfGq4ikypqm75JCo0S2n8sO2kO15VUn2WF9+ooDAxj7wZdJM0qvTkgiC
P/uKHp6Q+Sb51TbdvSKM6TFFIr6ln2mfHFlO923Hwc7KwOtOT7mVpMeBNPtnGs7eHqsHyXMcUEdK
+ye7Q7kGVr09CK94drtY3kc+sxytcfKHwMJumhllZK7MeJI7NmtCtyVh0XFk4xOawmNS1t4noS8G
zIOiXRMCKMrgd19qc05R8cNT8iWwXpaWGYdKZgbRHEGKyJW0hIjhnuWvB4fxkz0/13knH2ufP7SX
odPBzhf9Q8Hu/Vmwz285B6UWxZX7f4g6Q6gTXeki+Rn87Lmz4d0EwQh8rkN/x8Bn7dEi4jcINhF5
01cxjiedpMGzLwV+4im1gbu0DUCdsDihR/R2Lg61ZzsPL4PpHychqrey9h3QD6l40OZZSxZ5zp3k
XLrpXffTIT7hbAB/2Auis291OohN1NjucxCVNmZ8wI2S/v+htER+kIK8pJG51LcypRpo9hW+OnUs
9Gku8ueInumTKPAEeZ39OgpO1rUhvqC0pKssI/prYjJ4RJrZbrBCa6/WOF4IWWbpnKLhXCVJ9DjU
PlynTEyf4Jp4zw3pC7B99JzeHOopOlUfS0+aFzY398gYA3fxnJSdaGnw0BGys9WFuNZNnBLZpvcv
ZcIbBEqovCxLMZcGJ+t8EdCHWvKyn7NEi27jjVBF+1xz6F9nUQWieb5NAkv9w+D7PyYc/MEpBRwD
WZ5wzP/odPn1EIY2Bsd1ouHSk0bc7MNGT7bp2FoPXdf8ap0+25pF6i81ZOPm2tG0Jt6qU1kS/0o3
FQlqlx9Dk+/QSY0fOSmX+5CUnTvYGJ95Jd0bp+EUPy4W9v9+dKJf8edoyvEsx5o71jin5nHvH01F
XVByaJ2FwsyHTufOpHTSmB+a+eJZhAaAXc84GuTJg9n4yUOt4vQOpdz98hXLh6p+ZPKO5oWcnIw2
qZkU62JMur03F/zUCubRH1x8udyBu74DSZjv/Q44wjTV5lVaTwClw1aZN7N+H+Y/P8+o9qD80jvZ
93Z9X00F2y3d7qX5/UcbnPYmIHK2uZ2le/VzzIDILepjaGh72M/92e0Us5M0ws0Wc6BJ0nE6QM+i
uGs19xVp2a9kcOsvguowfWskrvjd2h1de9eQKf2aWDFtD9r2fE1zMIh02Nul52zIaK0HZB6VOX3S
XDRvSH7NW95I5rWMmY+FnFrE9oRlqomRxdIiCdHmkoNWPPuiI22eCocnGp53hX9kwwFEUpD03kMS
m5uYyOZnksW0M59EfhcQ1sJfKThCwDnimzHf0lQ+F0byFXfxLUQc8FfRpLeC4eZ3+zpUcwoC7nVT
L829D/Jby+D9LlKrwAH6HhXdORJY6jwYb5dpiiDo+46/t+wGMKffq5+gwdYlreh3jlb2higmGE51
+GzU2PQsipVtntrWES1qumWZTTdm5/YofPwP20uH26BaDO9duq3b+k4Ts8PD2+e8Fc9ZqjtnOMXi
KdLd33pvPTDwWmNQih9Tx8n2sW8Z65Fx5gFD75z6bqdHqdn4m2Sw8ztQSJMz+W+DO4/2e9oGfW8j
kmuT/D6JWGL1cT7+wiZch+VYYdN1ygtoRHtVaG73YlQzWjzzwIw60QPDx/E4NEBuBp7hF8dPwjtw
wfBV5luPQ60h8OoaAmaqMxO/W0f8fTFJyzkScbXC3FzcGsZ89ITL6vtWzR8LDLJBp9yANYDxFbdE
fY9iVezdPiP9SkM52lcD9WX8oMeUWD56iWvotzXZoWSLLK8KHUC/iAg0Xj7rzl9SO0Wxa+dtVerO
JQ0s6z0p+3HT62Z6JRFCHOZ4uzOUhnLX6Ln1AKvYWQdGlL5Bk4LKnlT26yT8m0cW5KqgotpboOsu
QX+My7R5JRsBWEtX/XSgcq4ljIL7vkscLJpIGtt8LH/iFFkJl/5lmIHB8O0I8A8MBjjsnvZKGOZD
Mta/Aj3fdgS1PYdalD42FvvSMNTnPERFoSo/vmLjeuTsvnegEO2CwPRXonSnLbrFu7av3edaBsmz
U3nRo0jt+jHjd30Ya1Q1y23g06oQiW/BR3PloSNroAqnRxKZxNNySXCRYyKqLssdtIqJ9DfH3sRS
PnXBlJ30MB8JzxASGn41XJNIoy04XxQUmvVUGd3Jryz3EMXNtKe/J5/7UZ5AvKyLKg+LzQDNj1T1
+SXGXIjHnCzJAKuOZPQcE5NoINabF7229aPsa4MHYaB7Uo6bVKv0szX3TEDb6udqnAEfnmZzDRIf
YfXkYk6YAuDzjXaNGAXtSpnTVCSF4rJcaDCPicwO1LCfPnFAskvkFyPNm04m6UdAHtl6Vu0G8XjQ
0FFviIIEVov86Nrh/b86K7CyCRkcRr/t53ObRQYpLIwumkd0bkNNQO+2Uk9LqqszUJTOHORzmfkx
uaT0j+qMOUhtwWKmoFcvZlE3LDAdQg7UJS9TN9nbxNL7nVm5X3JyPy3Z8EbpQFUVLceMaQzxRvBI
GqATTqkWvShKU1NoNzFplE/hETVb8mFj4EuwY+VBet8NLizG1MvIt/O3pQbBICbyitQHfWWVPc0W
2Am8g0aCJWUAu6DCRePS/DEp6YHtyRNkmkcSA2iZvbKduZumM09gRYYt7GCyx4z60Gf6E1jdv8hF
PMCObQ7AZcivL6t413htvNJKkGWN+TmF6VZCU9zklrMyRDls/emYq+LTnOKBAjTEl2ZaKJjXKMEv
RWZOe3yTnzZBOwiOCueI6Q5jKSSlfWHD0IhnTAs5El7WsU5Lmv9kEP2mU0jRUqUFkAH55icGU5Im
urfK8VPPkMtAEjr3HBdX2cCZDGsnLzRk69mLCRV6H6AlK/hvnWOl3RBl8/aX5a92HPWTThEAV99s
tqqjG9uSnOJb0sdKxpTTN6lM/Is56dnGS814i6cuXS0RzRVRqWvzEY8kW2QTcNpGb7MNtEGsK6KW
rxlrPGAYnUh43XrRfepfX7enHahesTFIbBYMp0ioRm7eZsiOxvNo9Z+5xI/juPaboySIKmE9JFH7
m2fwpw3v3SJKBbmsqXYIztO55rBWulaL1RDA7nVAYeZI1HyryDYqtNLtmOJYqrSi3ZgedvV2ugMZ
n1xK0jqIfnFfCacDkE5vGpBMs2ns/tLlZGEiMuvvaLNlTIx70652bdFsZwxiVaOIaioCHK3B1tba
aNtzF791gic3nogwIIPQU7+dZjyngBUD0Ab7Nqq/REg/lgnFHaksRF26pBM4cPyrAN3o5OOEjTCv
9635OrR5uNGt7oFfPFubIHghpWmrB8MZa+fKl+RgC4OwWl/QhnD5i24kvph4JKjWak2Kq4FmYNon
P9oG3rRfTni+gmoNQyGIg+SsipfBiNQJXCuEZNtI1qU18bM5xnoQ2OY7umfrMPB/+O0XGLF8XWb6
I/B0kG9k8bSdJxFIRcaa5d6cm5vxwXGIpGWWFWO0gc6DOgXGPQPfrTZhzZIxbwf8ISw/BKFDMWzR
tzbki+HA+g2x+7kMi88C+lbVpV+1T6THFNyoLw48YWTShkZ5Qm13RFH2boY9GbyOsQMJOq8X+EhL
CknSrpB3Q7SS/griLV/eDjDIeoQDdJ4mnsXO7tQeqRUUQpTSqq3DXcgkddcy9Fx1JX4FiBvIohqz
P5bFuwc3dpNC9mU3VMNTOqZklHbaISQSkj+pQz5DQdhRRXMm93Zm396TtfM1+NXAlKKlvTbGR0dh
SW04OqzdDjODwv5YZsaBExDvsk4RS2kUfHMScbcyL54bwc/Wp9MAx2pVNgAJa9O8eXS45qEQ++3W
GQt927ree4ROBHaqe5J5eG9QGKzqoQLh2RMMwnRrlzt+sJ6agJCRVB5Haqj1EOgnS1Y/JoLqcjC9
wpAs98ZT6tPA76zukE3Ve6XPJz0EFZx59XOIGJ5Fk7CMsQOX4/gjmMbgxYCa5rNVbWITzVw2gNzL
5KmvaPmQpoUUvaQPku8i7KqIwPaIKFZp6nK27mh7MdnChR2tzJDzrqt/JdoOPSExbPw2ywngntll
m3FE5JGV6s1LCLOS/gB1pQoPhjTqbZC+NxbSmHRivQ5AjBdiIDCosrcpQOC16TfOoSfbWdT1taka
Z00sJYjebIIGpoxTpDOHqAlLmWpEUmOC16tM8ZXJUPYbK4Ks0lTyK3AlYXaUSOtCeb9GOfQXIaFQ
J9FOJeIpDPJ0hdrli7TWu4KSLYZfoxf1eOwqb9MNwYF8jlf4JexDER7oNJLaNphm+hZDaDeYnI3A
6LjNDflZ2nBT03iQ0L2RyVD4bvIGWWCVWQFrkU60k8+hzWheY4HOy+7h8w8qWYUqJeV8zGbxZPkA
Qy1dGd4+zB0SEt349zRW5LLXgrzGnDxTUsbv/aj6asvkPmmagQEgHrAk3WW+8Vp03gRxr8DyWXKm
0HDRkMrBmpKbEixsR3e1S9f+4M8hu+M+KcOfscou2DgfokDdUs+6cYZ4dtvZnzjYLzZrYNeaOYyt
EO4hIvluCJGb+J9iIsTON9/JaNkKLTz0XvBWNfyMQ+y+aCWTcZONh+E6iNyS3DthO3/ZheccEjf6
Fct2a8u0Oxp4CFrZQKXzg1Ph2E8kK2MxHl3aZKHBMssyGOcn/qSPTmk+4aYgdTwgGBz7d4oRtMRa
KWqLcVy8Bjz9gK5onwxfTVydHKtTxNas7UenRR2b68VqIE8dfIrdHUuQLqMbv+mm3KswwStd7fM+
KlYuWTd1HJwHXKyi3XNUM5xkVmWQcSUzhSM9Quycix8RLIMVwfCxrvfrtg/J8DNJVgd105LQIv11
LDGn6PFvzpf2Fk3xPaj1XTvxbZPO5LqcTukfyBvjJ2NGBZ7rnPCf0FY/DXwQXdqNB/DvTFg0KViP
e3MXUQryaUXyD20YdWDB2sspepNIhdZa4/p4+exdGQBzn+i5HbDZIcnM3T3bNScudh6Dsdim2kjH
eK2b7MMdgWANI+3LRIfxkDQfuceBw+5asLi0MmfKYGgOzDKHjuViMldpAdF4zOuNGZiHavSJA0vg
7XDg/3AtYG9Iu7eup+gN5AJRgQgYYeKTq4hyDBgUVqTTgqNtejB92HnLMvzq2/QRhpCaDCjnzIxJ
FVBgxwTCTH0G/YyZc+U0at6FVnhH6QmikHlPPKdSez59uIHCw2FJ6wobp37A9gX7nt4Xwt8Reiku
/uH79xJ1rLPm2DeEYulfUxn+4JGNto1dE0hIcpIAJrGy5igmWB17BMfuzjoEsYOUzGDFTwul1oV5
FvFv0wb56JJL5dUnv+PIGgaTuad1zqwCvQR9wOg0mPLNRha8Shz+cWSAcOwmH6egoo3izaHm5V8R
88OVSxm2cvunmJHRCrXq2dD73zUZex7JrlvFILgnEC2UDhAwab/7E8caVx/fpkAzV5rhxscqpQlW
5/qTjXG7h862RoCarzXJOM4EjBdJI+Tk3JtbQAxrK6VGDwcSr3JXExs3QX3LPzF9GtDdVh+mVTOn
SFtdX++mfHJ3CTaYkK7dbiDzEZNDdSya3F6NWvlXgJkP+DYY4WwWcyVTCyJLHKbGdqhqOfdEafvV
QfYGHK7tIZOQ3OY9t1UR3rMEg4l1fsz4BhNP9lbp6AtkSshCq9fQtPByr5bbcv5YIFnCimNJGOJD
bjvG8+hAOfIG5x+Gje5/zE18VzcMFzuDZwmsT3/MTbSaSXCAQpUnevb+9eSMpqbBqaIditMiAMn6
On3s8i3qtGhbQa+6S5NCHbA98tNhYKhjJz4toizNdTaaL64GTboda2D5lDUt7jYNSEgw+ubOi+zm
VJv84MZsY1luZfD/RxGDfwe4GLqrNj5XpeZfowkvY+nP8ZuLh69zupzYK1fwbJBqIidgLsYmM73w
yR5JEm11YhqjWStA1/qhBBC/BkEME7tqnVvK5uN1eQWYVFqrbMybhytEEgjoM4ZD1dZHvZAAsC5W
+7qLrCPZx6TPk6Z5qGztAyHCeO0IZYqkbdOhHt7dimRV/Bp/X9xCXeLWdP5BYSb+7Gi6DIKYTmMg
d+CQiz/NKypsa7oRurWq8MpUgYkDy3f5We1+NbQ2gbM2oLzGrK+aoWWbgYnQrMRFZz9Jkj97LeMI
5hwQx/yDNFj8KQ1Gt4lWkefV8F3k5H/qN8nHTPyMky6lV9wdOoRrBZ2yN9utUbvoqjyFcJo9npDu
RBLT/lu/ljQBNiKdGja1nOofhv7iTwkb3xIhA4jXKDiRbP85OmeC5bgR7jsavGhHGDRZ1x5I1LYI
cJG70/CsD81funBPaVbfRmYfF1OPzfWUEfP231vRlqH/KTx2LZxIlo+r2xKOaxl/jOv6IIhCNUo2
EY2xpF6P156/w9CVu7ad0ST11J/qMLyGJGiemW1b51Bkzs7PIusBrBx1CotZBu8DAqMebOPOby6y
QKQwT1+M3CGYzxI/7HZAxaTcaGuXdnP/PZqxcO0hekiLUAcWg7eoCXrzxSXD+/s208SrB9d7NqaE
O1YFXMLTbD8LKm/Xm87b33YNJCC2g3zdnNEzsgc8qxUlCh0k/iuPPOF16WFB1kkIvYSi17YNgdnL
11JHDBzGCm/bDH21rTUgBFbur0OmWHNOD0wa7Gz7KfPJJLS1YpvY3axIztW2kla0kYp22DeECdOU
d1Fp59/r8yXvIF9mOSZcWz7YufZgJDl2VaDLJUL5WepB9teTw7Y7M6GwDyf0PbdlXSkM2gsWwkhx
DGCRPCsviw56E1/cYaKPi9OYELMWrZ0Qz2TWPVqoV65KleKZow8KT5WfQYd4G2wKpF7rng4uk7lg
HjCvDAZbbTWdgJCAUoCaFHzPJEBRwsa3n2LcZG1WW/c5ZMUurF9Eid2aYsq/S9JEHCodfG1ttkwU
be3iNVF0X9PF3X0vyrBnI3CgmnuLCL0lz8Y815Fl7ntOKYXb/s7qhFx3Q3g3cGXxCd047zk223Xq
K/BAxJNoKyCHzWUKoT3BlLsjPa64M+vp71fRXatFd5MJY4n0tByJGPooEPzVBKcRsX9sxswtOvvI
44MhNhTF4265ot8tH/0UGhGhhQA6iwSUYjTm+8pvfyiskPdWr7RNF9nWCfiMfSLzROKANo8WaZnO
NF5QbtkHYMVwXxnpUNTFxmoxPGtBVe88v/COJvxLtl0r25OZ3RKra4eki3lY33WPVMR2gjZYyXyP
mj2dR8JD0j0CGZkemezWTC7ARsRosr8fuvmVZqkHkgbLw/IhobXoqNzhdfST96kqrV3l9yCLSr28
tLUkPLvFBIs3A0FQzDzElnqBsj5AKaHh+iK8YcIUqez2JufLkHunb9hXEMT07Id0IEAwbx+yzH6N
5ZOdqpCjp6Qv6seVgWnUVNdJuePGyZmKpZV/xjIuoGJxIYfOJH5ZpoBMLB0TM5eOxHukDuq23Ok2
p79g1llEwKRmYwljoOC6vGLncI6kxzx5jYMQPPCfU+aNmxES42GynQ9jMafWT6rh/N+7ubvVdeJI
9FSa56Fw4BSGWnDRzMZaG24pfuJ7A9rfq2FdlmZ6y+GlPBItp3FCtqZ7mOXdqs+w1ZGlpvOM4Y33
iRxqyVfu86zgV5jHR9r2e9IIUS55Djga4hMmDr81XFfZMkElQrrfTcIgHWMi7NM2eh2QGvsdDkQS
jvsfLnlAp9hGZktDgRPfco/LqiSCsvu1uFFzv0L9Y6b2pS5NHGFWb1/ZX+FBZFSAjls728bSb9gt
1WmhuPXa7ls0YcvABS6TtY/Kps6rs4fCtF6+P4du8Ue4qFlzcLNObahNxlGbXlYMM9miUTj/u3q0
8odR3bIZjuBSZe5ix6alOd+mqogu6OGyTZ0qsU1zvb0Qf/ZpNa547ms7e5LFb2XDn1TzmKMdf9VB
rCJqm2bXNY32V1BQBKvev69Qu4Pqb+QuGCFYJfN0rY5HdWdW1m/hdbS8eeS1gKQOl77NoOqH0s2q
e3J3ELA9/uujmmdEl4qlWP6kfUB+TgElImnEsVg8oCmpaAFBwPsKtx9pTyNI+2D48PnLv+N2IqVI
t38wU49APz0RbwF6NanGR12NMTDgttsFOtGFdTpVbGY9ToimJee2yEkFt4Y14doIJaaOQE6FQCnY
OYHffT93wQh4xaxITF6ewLKHsUGjFYjpIj1qqQpODGfucuniKpQetpkA7vQiZLIGxRHD02iVF/l4
gSA0lnth84skTvVHgc+SCBEflet8cf/nlW/NNO+mB/cWFsYlyfxwz6h1zj0wTXTXbY3idYxT405V
T3NMwmHUklvO831XzpfUwNJneNWOsAn6z+zkz5WvAZlDQg+fjxEMABUnYa7IfOALTyu5cJ53U5rz
5begv4KwHO4YCHdb5Ej6arldPtEE7bOHTeeQufSrV30k0juim9Z1pLQL+s96HRG8urUXWhrlYbSH
+73LFLLtqYq6lybwyPUSZnP/vf9hzNMP//uHkqmMoJ0CenQQBVzIsuEnXV4a3SsF1TabEvNOz+zw
NS79X14fmnDXZ/FQi4lt5UFyCLtK/Jxf6MBK74PAhqzuYWsIne6lrTv0NTbRAZqiLYBecaAhMa1M
uqBrbXA4mRXhBKkqx+ukV+VPzJtoMHWd3luS1NV9+VVbv6IBSVcb9+KQ1Dw8/eRTj3PC3wJ+uPSF
Pz27BNDQQ0qqdGfJbLrg3je2emuE26aTwA10YpmXBT/qknEzJg2NMzc9xF2QvRkB04FU2SDIrc5D
86ReAoPcZU0WJ4enHMHov14qn46Y1N33b+PD4oEYcmvOXQkKVuqm6Q72spo1uh/RyvTIsNJsgmSQ
XawWTdOiCm80U91b1adMcvHKvGY6qpYdfTw3IcnltoCcArKJcHDbotAVJXEFo61b06YgRwPBPXPr
7Do3Gp1o11i05sV8PlpQMCmOsF2P0nqbOaprVzoySPJJMC1oVR09AXkAJhyZ/p2zHMU5yItzjqvc
qfzgjKSP6LJwOGUzEiUaRoM1UXKaxOz6jXf5F+ildT8C7031qYemzqPfqbOUL7eZ09KpSC3MBFMm
tFWKJ5DQVMYnCKrcTZLZxSkU6e/FBI44WX3bwUvDHc96nL2mvSHuhEvtafngg+bDXKPM9NHhrvHH
e6Ugx7lOj2+86YJjRcgDvQVu49odH3wx9YcKFxVI8vxdCv0rHnFwfL896FtRndvZSFZCxoBUeFcI
DU+MSdzgLNNyXE0c1EVc26e6oiHWe9oliLUEeWSpfrSZxobrC463g7dbOCFlRs64SSbx9+1gDfUh
NkgLdKewelJl/9Mfa++NaAzaZZlG/BuXdL6ouH/r6si8gONKbj4UZhmZ6j1kA+Vd3Bl7u6rUuxtj
cddjA0EBXwW/5SdRLFFSxiTJECSy2MR7rAo/qBpotwRsXJTN1tHHhLrTUcu+hKp9iSZax7iN0BA4
oSQdbTiWWO+YOOXpK0KetWV0/kMLcuIwGf20r8oofg6gf7EYOHc1JsprKPwIUX30ILOsOtaqJsUk
EZfKacUlw5lzWW4BwmerIZOfiBmL+yLuCqimFadlk7b1crt8Qmse5EJxUoS9q8EJ1ibI8L/IGWtE
bvycxvF3jdl7gewhkX31KJ0eEwJwrhzQzBUDUoIFvtchk6m3bBwTXkJZHyqyOFibHKJGo8bkO1fT
VqaDifABVpp2LSFz7zjFMZesAWEWLk7uqTROPKjf9ROngmarW0oQWZ+WV9Rl1j5wye0KiOw6hgO5
XWEYDpeyq9p9GerDhXNVu4+00d2lYvxr4im7cCye1mlr1J+lH90LnqiXPs4EEw2D9iihiQi6k+eo
0vJNDqoWw8mMy8qdfNMVOrfz4Wz5rN020wFYqrbr0GFv8Y3288ketKYdiFcCNn8VDNWvIqiNV0Zl
Gyuvx6e6HLtDjSFoNdNgzt5c4aC5A+/ZgH+f75aPu2NqSthAfIn9r5ce+g1QYvNXtfpn6Pj6yVFE
rCP0VwTIuSEJK1zc+VIm2IsI/eBlTMDCH//95b8h/ea3NgyQ2GZz/2I7qFItIKvXKtgFwR3IFNwC
nMpv9aiivdk4nnOfu6l3E2C/lsF9OzEV0Npw68Vu/RDMFzsnEIHSa5XnpXxMooQmfBP9DEqbfPLO
3CqwCjt9BtwQSfz3Zbnl6Dis29IYaQsE5pXcjIc217Wj5UCuT9qKrBXfJVpAyH7P7my+4AEit5qE
Dlfz8wvHsvKaWM5ATAKJ38Uk51Tezt7S+Qq3oWWqH6nrEE4eqxc7rw5YAju8qsKk3U90epQGzi+P
DMPGbds3G/BQmCt5GC1PX1Pu2k+2nr+kuvTP9LYfGCxGdwt9hKdgz5SO974QJJUm5MUAn1ZXK2+Z
Wkj/Nv+vyJybk5rjiSgL7bUTDfGevnbvAdW41GH+GSCeYrzt/LKs5KtOiUlLUQ3sWumIE1lkPqnA
Ly7pv1ZcvRUQ8K7kuD7zq93qKFl//z+yzqy5USTqtr+ICCAZXzWPtjzb9UJU2dXMkIwJ/Pq7QH2/
vsOLQpLd1bKEMvOcs/fasqFcmDkik2eSHpXqu0BiA3FtwtXAbDQA+JT/apMtQgpsimJiVgoKw88O
ozHoYCMH2uhUxFElKZhCeq6pJNsT3TEh8qb8tMAW79sZ/ZE1DYgzgpq3i2Z+gkRxHhVDDQZy+avI
iaIgSgYkXM74Ph7s/LslRotwteit1exvGdUfUZZSFOEGpJBUIR2ovHoJ4Ss+syGg560II8aHEf8C
RLoQJpanMSlBl/DBMQV2/ybS8FMNSiPvo7De7mQR0rvEkfGWdfTK+LkA1vToa/vFXYHsfWNkQXNz
0Yad6DmCPg1xJ9MjDZ6dyC/fkSP37LUWNVVcRF98LYKVNrkl63nrr5ySqUatyJfKUHzQTU2b3xHZ
UZ6q9He9pVVgcvxYh1L+E9qa/lh2vAPLPZB74Y7cWv2RYpvnpE4VnkJ6hCLFygq+4DfRyBvqAJfU
ZYLIcKiZ9KjT9pCU2tUQZfQokiF/pT9PITASJOF3HDCxdp3Sjn/My0ONOXMVHuxZ8J60ENhqVuQs
FNHeImDjQCRrsk9rlAn2bE1ujU3XW8mlzbJszxD0N9cqiFuD+HiS2XbJ0J5mC/h7mpNZTXRpf2Z5
jt5Nl053LEAtLj+Vrf5HlXZxCZnnePNxnWGcfgkHQzIXYLaX+tRHfjS0+5R/mq4C+TyL3lAbnxnx
xS8jbqVN4pT5EeX7DBIp5iCrSMh+76mUN7log+0ox2Q/enZ3KCCIvA106wxKvj+QN7FvFGP+qOvj
dUCOuUPrNx3LUjmnUHJoKz1zV4zI5c3JklfpDhahmrb+EviRt6Jz/JmkkXzw5ushm68Hbb4e8Cbg
moxxOcNp8T2LSnCmIJupq91anJxjTErEpDUD5G3+G8fPD/+d7pYjXmHKc7+gmZsUgV+VDHhaVBgX
a7Mj3LMNzeQc971FDK6GorpMX13PgEQT+/UekDe1dlaUJkQkcsCqof1dN3796vtkklmsaXuq/EPE
dOyx83POQ0Yh/0Z8ZEn3t56T/0zySPaWbIrdUEZMQbQk+8ntjZejrY2t/HeD7mrj+35+mcAJPaTg
BNe2n+Yf/27YundF+qg9OmNBcV9V1Ptx6rwUkwheQt94zdmur12o9deytDTCEy4QR4YPrajzi+OA
XiPaVX/HrLdpje59IWk3ASm6TsFsUeTGC6FPz11je69u0l/i3M3eg8ZgBWiM56jqnuwZVUPEY7sO
xLitMPa+9m639vy+PPfUt6hna1SyZatBBizMjJRK1MqandhXw4kIhUt1rMAzV1PX/ENZq71ipkOS
TUGfC8Zsa8cjVtxC7paHYqHNkmm1+VM6crhinCDEohMOasmyBARcelyrk78FRVJdh6rtNqytnIhn
XT+fidprdQcotqATZsOh3y12tj5Nv124sHYCUTMZBd9M8K0rrF7YS5kFLxDNPBM/udf3NM8m/SKN
tj8SlvU6dA+JRGeHe+iBJm5zDAedbC4by9P87NQ9hKl03mgIEB8iXYnV24quELLl+8Tyq2WsG84c
/0syHOPasbE/DB8SiFWRo0ViL6rxZLpUfa5vOjM1NplFyHCB6oGgU9y6m2wyxQdWAbzXhavtEqdm
NN7z1xoKuWxixj/InxA3ptcQ7SpJ3tzwLdBx1hLTGZDt9ew/oF8L8Ic4RFrzmnpHFk9NrYO5t7RN
bLGTj4OXEi3n8q+rqvmuR0BXTe20B9NwBxwA/bGBovVbJ9BS6wVcD06GTNk49yw3zBBTDpJkxCwP
cVyfhgayVScU3ufF+DyY4S3PzF2HX//FsP81ZjQ6U/XFQ1TqSf3AiCErhLpONWrLkdD6zWLQjp3c
PrULwt1WfXqFjlStNE7ox8q3k+dQFdnp/rLQr1h8xUsIUV4dr6NZTS+5LDdeLcElLKRnKraU1ub8
zc7HPL008J11hTqL7JqSo6nC8dOl1/tdS0vTa2ZAzAkUy20VMz4P49y8+4VYaruNHKVnHZ8M+nrR
Wkw1/RSzJjd5tsrj8+yugF+O3UzfX278xNC2Ni9+/d9zLQitayajXa3TQqW5zhCgB/G5sePB2pj5
WO9s9tUNC3rLwSapzvlg1hs65X9kK6LLEnXQW408MXUg+WEe7RVGpzCTR9W+9JDezNWSSASKiTip
NoKEqUvt+7Qm5hHLIGroaVb0D3OQgFNFADN7MoJXq9HMbp2SPwTYBGXzZHroPaOw3CwPW2NKD0D/
g5UTBfVOdKrHXN0RIlDL+oRShHV97IsnqZLgVCYmmXd12P+hqt5OxGJ/Yp5qdu08BisiMpLsubhV
XIj/x01j9rfcYMo/Nfp31lrBXz35VvHw3LBDnbo63UgW5XNscIIB2Lma8Lyxk2ON2k3DyP48lPEB
pkr01MTdnSDkIV9/aRscYBmCVUgDyHpSTUfc4aDfoZm63EDAfdKbGWqTjW9pw0u+tzed1IpvyyGz
sz/tzM1urV23j4pRMLtfePaWA7+jkjl7kMfu/a6E2ZtCDb6GXnltplF/6EqjI0S28U9xpzM6wIqJ
YY1QrA0+HLqLkJMeCwJ9DFhAp6ah6ltK3GrU0XkpLb0w7HohPNLni33Bddw8Atggi2PqrX8YP6CM
K7roMpAkfUnr4I9X1FSkXUNwtGtYq/RA+oH5t/K9F1fTp7fWkvtS7/4uH1/D8ejZQyvpzB3X+bp+
8iWrbLQRQ4KuS2rO2fWb9o8BM5vs3yT7gHFpcqG46UmRCrFJXEYv89QhJdbgZubmuW9MigN0cGs8
BtCQvLZHU+jhwM6pqxqvPC+9X5IYGMRo/LWkuAWXpmDibqdh9DVhHlvnlbDOAUzbl9anvnTC5kmX
QXTJ+/DD4O9457jOUBd/2vJIn9bDUObvWaB3UAPhcnrZd+T5yU+QgbAeU+2DoLBpayEaQOlqVw81
xHiniV8XuLSqrD+xO4zQ1dE5paW0z1MFR9Mz2uChCDwifEe7fy4yaUNNn/r3RKej2RZELYWZyLao
9Kqz64Iomc+By35W229Va6g3Q9e/tdyfTw0xxWx/xT5LUsf4wyx9YGmvzBcU3XTiSVLeN1axr1sg
UVbWMgdz/TnKAunXup8USuH5yeXHoWF7l5LWx8qaWvzP/wOfXu6VKHRcrwOuWNla9oOkM9ekdlIm
GzYVxXyLCYyey/wsAblE9Dbde0oa+LWwdIxXA5uKQ3DTenm4/GDUzWpYNU5VXZvK9k+ll22Xn/73
K6limFsP2puC7HgbAaIetQKRaIEK6rY854mhu/Ix7kH9EAKjg2NI9FDuXTl1FzWL7Zd7efvF9Kcl
dMJnUFB6XndpMuyB2iiR5yASQbqFJjNkGP+WQT4/NhFteDloP8xXUO/F0oVdkJIlZRPqq/lmfvnv
BhNkjaTd/VkajmGuzwBjiOqVOo+lMM/KJVvNHp0u/TAj0T0qjg0bQgKD3bKa2GUDMKpE864P3bFv
4madhVwkUZT8LIa5oknEMU7hjoNIBJGK/3W/7ENdZ6cXlZnobLsr1qhs64gueqFHdiyAs1/qGQIS
je2AY8xUCCJZFXxEQs1HGw3eoTdPrUUamc2i/jVo1q0ciok/4oM15RS6qP9H6pWX2GehVkSbrge9
+x0SMX9Iy8A8uoQJK9t010SO26cmhUMZ+Ywo9LHN1qJp6y8vzKBk6M5mcmZKlzbJJ68DBjO7B3CM
4qtSULbdIbkqw69/o33hu1AZ4TVh773ZGu95pkRwFMQBbRfxy0T1sxIOE4x/e7/U8NtOMOdDu+XS
ORom1FBVc058bIBdoGDMNyBupVCPxoh03nehjS5759IAN5WH20aU31qv+WfpeOcuYcBGB9U+M13+
kzXVyMSER5JAIMwiVvVoxL+DuB5uY0pEG669kz63TesxkFtMXowNO4YCBpTBP1rJn0g05l+62/90
sDreWBuTXWVjdKT93101a1uFxSo2UaPfkyMmhyYvagBOP/M+SsAe8+DoW46Pg18f3YX93uglEECA
jCJTD2ruZCxwO4UgqxON+xXaBBv2uD8utUbxYYzWsLbL+G0YVLe/D7u7rI/PpTh1ee28tyPUCoQ8
PglP5hkAhn1EUcoMnO7YmZWN7noOjLox4djP/7egZIMecxrY6QzVW55L7G/2yQE2RR49NOhS1mrs
YaCW0cwsIiuTf3YXJrb9Onebj0h/IJXMD+MxSK92wplPNLuxRfSAC1YivJ11i3Q8rWdFvv3j/FPP
zcKzaDijMHs3XkpALH7rx58+BrpjMqBuYwRhEteOMtWGO5c6bvrmK5XvrSqXR4aTzhNJPtOqCLCh
O6F1AJJlrLNeedu4JhN9KzzwK71mb1UnPrTZY+3PN8u93hMkPoI7uDDEe0e6MT01rpPeKluQvUv0
0heh5MW2yOxLQOPoWhgBuGWQvl8+juW1Ikrk3PZ+/KaTBIEt0zgtMoe751p3zfHAtiY4uiXjrY+0
G9Me7d2sx68hT4O3OkgYR4TEIDu47HyHL08mi38LvdjHzfjfgXrpOWpFPOzxw7w13jgH/DSaOhbO
8AReyKv1eMW4V0EUDDlQzOP35V7vVL86j8HV0q6bXCN8cPTz4GgPCxGHycoqmaJpxbHAvsh0OOLt
IPZ7ju2KgD1ErlE8tYZuHNt59kx/GLz2VLx1Dq4XZAK/VEUcVh0Y037BaiRuC2XVmCDAFAXm/0HH
+WglA0GvdVzOUTK3zqgnvgSsl6FWlYgow6m6xIV+9qoATaUNtfVQJz7rsqzTC+F051K25sHp8+DU
UIhXM4xv+VmOZOkiq+ZBBrXoqIeCiRVBRyGFqOXkNYQQtF4X7TMNJSMb56tnBCD4l65/7Ilp7d5n
ZS7YjNLNw63m9Z9JZLAien+0MXvGawTpXNhHIqJwkjZEL+Rm+FeADdkhjxhWthzHB71qkSMkqUxQ
+YbWUVREgo2I/Hotj05+kZ4MwijGVa0Z5jHVo3+rU9eb1P5+qdzjA0heiOktUO6M2UCs4yTCTZtI
d20xG2JMavIN7Ric41fZLTLAEPvq8/xIgA6+3f+ujv7FkxPqT81AggGZ26t7nUQTftgvda1yQsKt
TD3aRPNUXtDXuwSidjcWWKZ1EHA+YSAfXzB9A1ub5yaBfNXKsfhI/aZB5BDnbA9SbKMp1I5Bl7xm
isvabtQubA1xXobqXkgbJoS5cJQyfS2y+tcIAunRyBJaIFIvbxrjQkrHpjlgTMjPjnQQtdfiSSvM
6LNxNEp7qoUpY6g4+wgWGVZQ+/Fati2ml6j6I03apxaV4Cvzo5fMiEoi3B25F3mAKorm6H7hFesZ
cXQLBKE9yHmgLydQYbyODc677lPF6vn+4wneWKZ52MCkqxFo6zZH4GH3tI7W1d6R6wf7CMGzBRXG
aUznB4MVSp1j6AfZvjJmTtNsE4R0XhFT1JB+7bb+uxpIJSFUy2tNBPNGcyv1izULeAgmnRdS0HZ3
SjSyBP9ejzvKjvYV78Rmwmm7SVI9PBB8/55FsfZAu8dea+UUECmOHln1jJkUGamahpS/N5FheYid
HuhjvOtZk9+kp928Qo0nmjqIRZSsvkwQ6avlJiJlfHvPfsCIOdIWu4se0GQRicPZZxXN+tCxso3j
wuxXPhOigNkk6TYB/YvaK42rpe3ZAcqHxjGPNg3A4wLOYvZb22G514LOwmmmn5bpg6339RPj1TSE
B7CMNfq8H7A+e+M+RZixjduq2tSYQbB/oAgScbRVYUDUDAP1eyumQkJ0jGr3oUX88xm4YwbVp9/c
v0Rw35LEInGa88FHVNKRlZrn7OBAjS+w6fdWPZFHk+EgWkYROoaCuAwBNimal1pufygtT36iDCVK
TxycK5kTLgz+ALnpruWaR/UNORfXdnNubGlvwopThE049GW5iXT9l8lIhCM5Jn4W17Q9xgLpHUni
sLfV1QXcxAKYE8a3yCf1xBmJ7K5Z+gwKlGrGFtmj3DF9y/i25daj7+vQh2rnaflqBY3FzlioR3J5
XRuqnNsFc2U2X5B/vS5RP2EBc9g2NAUJzpuwUQC8ul9joU6acC6wCLB7inU3tyRCM88OTYbiu2K5
JpydccEkpDjENVAdNUyoeqnJjrbuNk9ahHpleWhIDHRL9E8URsYlbqF4wHNeNbVy3tEGHGnG0wWu
CP2eIW0NdchWYzz4RP/KxHPNeyNr/qY07/a8NU3tP7pGzhB9USVmTv/cVb7/fzzkA9Du4B2VlxlN
Is66KiPUrOyd5DzV1T/LFVoivWKqoWiNFQkZFnWoSCLxIEuUT1VN8PhKiTY4JiNp2rNWZwEs0PPq
Dnn8zAZAPh7rMBNrQaPPw4HqmWR9+EPk36BAf9OU2asQXQvZ4+45kd0f0wmgb8ynJhWyf2UZdGbS
8spL0mfhM8PVnVaJn9bGw5JY4n8L19LUunQxA82iNhk1E1ns8Krh68eVwEuVxNAzrDwnY7A2klXf
Z6+yoCFLJJZNYHbR7/LA6D76gfBwYhVfo6bIXgArgL5C/RDR5rtLp5K0C8/3b0Y+6747BXdBeMTi
RPNO/e8BtaTfUGWaOApFhqYxE8drA7RcKIeEXn32ooI2+qOFs/67JxLYGrz+FAsbY/Rkvrs1h7PC
90mTdMUAjpXj7n83i5xheVgo602bI+6MsML3PCNeiNEKXzvA1vu46tnxrc7ZRSbbrJuAIFh4CpNZ
rpqGpLUFrIAFzd/WHisGUU0ErGWF+TDWmKoVGsSWDsMh6cp415uQd+clyY9ye13ESbSNiOPCB1FL
kPFgHdB9ympDQNtEaTAPlVkrzjINyn0DBfErrV7roCx3ZTlkDFviF8Mttb8CxEFDpb0yCgthBUIr
evlzk0oLRKIxgUwQEVg4LbQ+JKU7FHxrZhlCBOPdkwbbhsSfH0KePcRFW+zNzNLe+t5/SlrLQDtR
lBT4kY8Ppgmh3LoF+ev69EicErLv3oJ3SpTOtLWjvtz7TmS9VsGXbHr9L/zHn4EP/UFDOszJlQT6
AvDX23KPONqabgaC66NtVmoVziOUzmENqq3xKcud/sVtWSLsLL1xqWoIIhnShoPzWUvfPCxUq8jM
nxA5jMe7jqxCZcE3PjwD7rAhEJrjrylFYqoPmo9jo3MfOqew6QKuTfiB7AeRfoSwoW3SMvmK+o6o
08CrPj239i4uJqfaGfHnOhI0JeeR3dJ0stzJPSgdXLYT8oW0YHfuELDLG9kh6K2pG1zc9OtIGhmc
MlRa5HSvwj5pt4tmS4NIuFvuhcLNdorh6Tqspl+90w3XysvifRClMBWSiJFoX78EEr3Z2IAsohvi
nkiHMvdjJsBuFwwqAG4aT2WeGE+pCUSExU4ErblvMLmuG3aLY+wTULssQPHg/u5qB5Ij8/3n3Leu
7lR+64TqPSZEBiH4Tfm6FIi+U8sNDm1nvbRTop2zqM9xePMP6plffuKf+C4txt1kRayj1I2eY2xS
ewb0ZxNV4YF0nYoKL76Zmd0TB5v9LGTK3rF+g5SzDwNlLCJA8gg1zsUwTdL8O+29A76b9DMIOiQ3
Q12eJLG/q8a2Q6Y/NAZae/rd6UGM5g4AXjoMEJuryFqZKSadO2rHI9CnSOob/KNrb/XEimppsmmE
5h4ZnucENeTWegA0Qb5kJxmFIwDZTMK3D05Xjy90oHdpiqrKBHtzUXbW3mKJsUwnQmWLMkW8aTHZ
wXn0idmHNFklH5bangWeIkq9aMVfNauJcmN+aW5On7ZzaSkLbQ9W8SXMmvQ1y0i0t2YLzX3pczrz
bWmJV1lCmlGAomJpiZOYu8a1vzf0qjt2ceu9O+m4RSE+/nJCJJaI27Sj1olvDYcbE2DdujmhV29M
cgfPHKKiV4s3guDHmx6a6Ueexe8yT4avqa0TKA3J9GJ5WbPtx3gX9N3J7W0LKLn4ZaNMoQndRg+s
mNFDFxgtBaxT7gu9hOGKme9BA077GqUIHMDafA4doi+dzW6j+9MD+8RzNVS0EvAyP+WhhzrYdft9
J+z4JYMcQOVwNQkoWY8+URdhoX0tsvp7n2CUUsdy2CMN7vJ8543DAw3FfIcCnOzazsNOkDTEtkxD
tR781r05II3X2Qi9psoxWeao/69Cq62nrJ5+ls+i/J/nFaM6LHExE4CQAOYlrQI94jlOFKQ+Q12E
E/y2WoiMWeCJB93EV6Qb+I9zGxFj4fR0+Lg6Npw60bWSwNHT3kWvArhZMCuM0eh+JkQtr5Mcl5Tl
4FAYQAxvrcj80CKDEU5cO9EFooY3jJ82UV99X6pD37bJXpomEQLozh46OkGJzB+qIW63yoJjPM6b
hchplaLLJtMlNs3j0Ju/owy0uFnx9UQZWHxCI57AzH8YdmsB3CXkVNlt8R76EwZe2lc4d4ry2UC+
vEozczj1JagyIYvmkgT5UxI09W1squridnmz0RDibrQq87apP9gnQeG9HuIACjTN833tWu5W+g36
Bsf5MCqvvtAsaS6DKbMd03lyi/2/i3NFzPaVHMjaissnOGNcDTD57Un4y7alLcZblYh3NLDySc/I
MzNN/9sWxB4GIbrDpQ/yX1ukN7Wd1LXLZEv6k4PYZ0Zl0I+kYaT14AixK89zjAyluhvKDx8XY0Kj
q9E98UbVCiXQs6jW4PWs8zKfDktLPkwQ3SbwKEPKgXg+LWZlbR3HYFBrr3SGXTn1LKNzZ5OIhm5t
eiWunTi7aZEbfQEkslRK9I3W/HsnLba6kYbvidZ2jxEuQDyBHdUfojeClFcGDaSnZGy/fG9ub/lI
NsMg8S73Uzlq1zmkwy1XcWUJgFG22jmMMXZDVGYvDadUX4QPcs5xJxtBXupp4qQ6PzTIbzpMTLc3
7hHMUVVAa82IUh0CE0EkIcLdHtp//cocn+FnbpV/hfY8stmv736c+1pkxaxziQj0S5/l+UaCgX4V
QfnqpowakJb8cr2IQ11Kl6aqEE30qXxZ3hokcFsEeUfWzuappyd3EVb2zvROvE1itmr3HRecFs86
mrbbs1iheSaX5LXh09m6muPtCCnA3wvq/hITwG75UXFbLBOUJMEhnbADpyJGW5wUPYKjwn7RWvuY
Nf3wSN4hAUyO6zJ/1hFJN0BVWswLt7Kw0NjQHdaZ5x/HPB5vHOvdTdvbPlalFuYM+93edT0m/Q5+
/lp149N9dBbgy92EZT1c24zmF6qHes/Zw9lx7h63i8kCXMy/D7t26t6m2xLwZmQo55KJ+UM0Z74k
YZHOznK8Qjk6CDxs9DXIm794jpXDocSCFcqQOpIfrPNF14u0qVp7ccxhdO70IrYSqxij3TkRGOJJ
k75DphvagQ9qcT/ppuLvDsjxDEwXNU7GAKwJXTj1VvJLeNHV7kfxw6Z7JfdlY7mluCxeyaAii7Se
vAdR4zksihFoAsy90WV4T4yu96zplG/SZnXswmN+r6pDlEeecGz+h+XJUlHypOO/QWCv99sitxA+
MXx6v99LkC8ty7th1ulKhiXiyax2nlMO/Hdm8/I6MmIONvS4pj7ms6sMZZ+ZrdXHNqxey1LfKrSq
hFw504bVLv6RU4/LuOrVySVam6anz4LRl58m9NZt3jLYXbrUnCA39/en8yxCpOadx0hCZEPsJqfB
CHa1UTXvE0LQo1cPDcdw21zHCihaYlZbxw6Dv3VlPkvdfQ3lWL1afvZDzFT6G0vUjxoqoASG+tKc
/MTuZn0kI+m1jBqZyQ9Rso7cZAN5IXvqRUQTe/Qx6bSDvi9Kx4b+RADdXHsG6ZA99qgBcdvCpzDY
s3Zki/yj5jRkP6qtg9/4sHuS/GYOE0J+Kux710wPi46LPbagVgT9R0g1jjzy+W549bqbFF62ipwp
e6ec5p0rivqxA6d4MJOZsQLOTePg/VL5QX0KCRdfVbOEb3ku7P+6JRlHje2+61Vm7Zj0vYdYznDk
VeLDN0mQ100tuRhLWFaV5shAY9glMbK9jT0PhaCWjof72kKsdXJdMPse9fce9/45LL1hNW/W30p9
BV3IwW6ciB9YU6FMoA8k2pfc7OnUGqn5Mrh079NMuWQK0oSPAYRBZ8djoM+QeyobhIvzewlq7NFD
q3LuZRNt9VKZv/rEXXVdVu6phlHaF9GAvBx+zBCI/iCWbQI7mShD8Tzmpb4WQZ8ew/oFH714C0J4
RSkz6g0WJHdfhwlVfTymF8vjbzUKt3uyasUMyZLXKSu0TSAV7iXDy8bT/W7AsHhLuw6aKfDCOq5/
UKOBL6qKfQtsFc85s9p5zdTNscM28uB2Un+oGOXvFQEel/sbqFxE/W6C8LJEJ3x3BtlVc6kdYW3l
fLPg2BX8Gl0cfDoxx/9HgJ+aerG96xynaHzItRTZvA/r/79ZUsvEg3AwJjmz5SnvBtKFOaQi9mdw
1zXPuUionKTXrTKSgM73Vwb6dRWMSJAW300TTeByI73feEvzOtMh95Dfd1BR5q5CcNsXy8rCQ8os
835vKYRwuzSciGXzFHmRcTY5XEL/BvO7rG1+gUQrisa5bSlPSzBBoIOnCkMoWomRo7aoelq5DrSu
KQpCYNRTvqJisv8ECPl8dtO3XqpPcHrw1YvQ3S5tvmXd6QOz2VSD+2eysYr0dmc/izLL1l5astdZ
4iFOdH2tO0yQSoFpwUAm1ODCAPE6yWeRC8B4xoymCEYtXBe++NFhi53yMG03Sd7E+0zUDf3DtLkQ
LQ4NQQJDjU0jWPOPaw8N1mDO1lT5NBfOWunkf+c7BdkUf8e0PbMnFcsz//ePNAh1y+8sv0z7i7Ev
ueel4fCGTIVzC6OMjiZT8S0yzoblAcu7KLXhgrcFaRZNqC8uKWy/QNgefS9xH+mJSWYarvZFOh6H
sf8M8Ms9dzbFJ+7WKx89jWS3hDbjoz3DalHqNxcBNfcNNWC0Ys4XXfFKBee2KH8F1Mvn5SaJTSLD
0AMRf2od+0hi3qoC64gThl5ky8m9RrLwlrogpFqHtV4jZey6PAR59BkM8DS3tcPxjZDd4stKAvRZ
yCdHXQuO2SwbwaHZrcYEsJullLhIE7FHUltqn3WgcPxZ8d/k/XvW5f5zreJ6k+uNd3D77iOZ5HBK
DS+hXaLrz5D6yJujaW4O2yXFlQ5sduKCTGG21SQW2OgvaNRuu5achaWb7LoJ2Ak841yPQBGhYgvS
wAQXsFwT+sUw3uytnH508GsUPQl6aJbFuqK5se9r+Y+PQ+7XqCks2yQT322mnWOEDHtpqKFWczfA
m6ovdFf/BBmvRWXqWa9hMEcKkwc2TBjt2MeqOH8b5gdaz9PLL4TKTu73/vtVXXbDo2iKYYPdqvrA
TLxZMN9+azrbrB4ymEFZTftObUKDPi5OAQWBhZxMsg7ogTtwP/KiZ4X+/x53lty+NLlpvnXpo9b5
3cYVrbjV7gizIJq+y1FnvZCafnPTsjlpEJl2wJ0g+jEYPgy6ylZdM0c41h0RVQZt6U5eMz2a5jzd
cFt2HHKBkSYfeuVWK4KHxmtc5clHFJOdLBgFeWZboY0tT5Ufph+S8EqAZwBklt8KquJPF3jFXipI
TZZPJKgxbyDLTRuEr5Ir5xym/b9PSdE+E5YXnDN/osqMrPAJJ0Z6WX4/dXE93L1hbcTlSB5g90IW
MBCalvwRc0Lcn6oHx7F7hDrw5HOPqSTnnnRjzc9xIPyl6gyUST0AHMTay3yctl1K04cRJ7pDVdVq
3Tu4jiAh9S9lg4bHtBu+KkO9W6Qfy02bePnNEzgGkzwdd0X3+z5xVFEfrUbZej+QqCw6yX+rBJ0X
b5V6rdDgrpRuxgdtQF/izzeaEuS92iHtGJxTacGRQY7GY5wL92jSkyQGEC2H6nr3VzqRnAYa5b02
h4GGbm9sc9zYJ72C+490bdbIuYmL7s9xzgRL0zVqlb9eHmLdI4IjH00wSn69K5NsOg8ZTUHUxyVD
DKf50mQ38TEkG87AT6WXqJufFEy5YzoxIKhIEmclqs0CUyYJW8vxsrHMaJtExOVYrakuy71oeeiw
NZh9/kT33H42yBGxwmzf+s9NpQuKGG56IaezU508hj3rSpTUNmJOb8Ux/ZTid93XUaiQfpXG19jf
zMnxfiX2xOTFeWoBGl1dpvsYaDD+rFSdRrvlSS2qo/2oIepNZUUKOqLzqk6mle5nxc4U2bBSbVOe
cmvEkpz5VPvWNZa9sUG/z1THEjNYaHaKqYFRUbMyEYF9pZrnHkoy79exdFLyijpr2vZY+SuLJbPN
c+e5JEx8F9WVODVBMF4ds8YtmIjpHbrYb9PStL+NxWfk0viFnP5t0gUdywJrMY77D78EOKFy/3Ho
nAHv5jzMDn3YH4N7bLHrroyZWT64xniUMwohaW2mrUxSxlpSLTPmf9BICqLHC5/fdMldFSppTqML
ZJNW0bh2+jY7xY0LWV1l25RGxYuwmmIfSnDhVGt/jDjFj9DRYGvzUZwmaTW3e2dIms6qnyZQEZB0
sL8RytbODwnA9DduVop9G5LObpp9dcbdzLsHWvaAhZTsh4YYxqY0ok0W06sOHKu4gWKN4d5Ac7LS
vv4dF/bRVvj9OiZY+7KQxX5U4XBEm+Xc9LGJ173hVD8JWMa6QFnmZ/4F9hNcwyEuj3j3vL1ejPbZ
aJ9ng/zvetSDzYRm4DzoiKlGczo2LtIsPWU8RxZc3EnMFu7Qvphh+CgK8b8YO88d17EsS79KI/+z
ht40OgtoifIhEwoff4i4Yeh5aA7t089H3ZruyhpgehIJIXTDSSHxnH32Xutbwxu71Fi76JrnQzPC
wnr2EuKld0PvXBk6T3z+SDrmZ96Br5/su9kI+AyX/hC1kXsP6MF6okUVChxLOMlqenKBvsx6oiyL
tivWoWbHx1TTx50OlwMe6ThutLYTi9soGn2UcdcjpPkNpic0at0PoTgP5PXE0fUWBsycjOo76HzF
iitMB134eLtREczivHy43XFwwuHh0cx1WM3TxRx+nCM6bR2m+rgwb4ZmWt+MFFCRrv7ZbatzXms5
VBMdYrzZdWy81KUmtgpzbXZi7ho04Zep5amHpAruYP07KGuRzrI3wgaqdqEy0pYxf902Zfi/6l2l
jsViVMb2t8Cw7WZLIXblhT17Ym9W2HGsgkPBEqDO0R9gXZ/TyjPPQzdV286R2UoJnWB5m94rqWMd
nARFyu1PptsknJhN5HvmQLbCFB5xqVd39Xi+xSXj5DGOYqgOt3scjAC03nBMv+tax6hNwuT4rpGs
cQx9qVjfjOt2h+uO0L63XNHfb1PJaNaOZgrmC6itGCVLw9y0RUs3dt6VM2yFdpY/1JDLmkkl7hEM
8zrIvVM7mt7d2CXJdnTdZldoSuVXeseomi5SVZXhS2cTIhSbYArJJHSvRPCubo6n2AjXbSfLY5PF
F2UanG2iqKCqgkb65g3bFGk2m4Atfn7fhfEyD9yJhCiEdwL0iLy1NZBlRq21+V3SCK17uDW64SS6
S0JRut+NboKHeSJTTJedrk5v1PmJSdAGqPl9iU+GczFPkjYhUbLFXYLC606BCkb/dv7Qpf97F8w3
TNbdjZE1z50XMLlwEpzDnhlCWauY8Go9584iPUu94ayR1eGBNht+LGNSfOgMy8wldnCYjxl5Rkia
GHODbhI9bRfa8rm2kmo7SqXdNI6AhJsWl1iaxaJ0RnOLcejJdufBtCIjMgxg62oIkWvMaEXMeHZs
s9JcGBKiBOqAeULdToEPyaismXrljfvyWww2xlG2iqrBXoR9uLvNADSJqhDnFgIibRLaqlAy5IS9
eZyPAIpQy8/YVa6hLYMPLXjmIHNE1pN8Wbr8wB+cPGVOHG4YLMX+7y3Nm4CIdw1lVsNB9ZOL6hLh
0nzm5+7l1ItlVzn1Uzb2cBrU2v42cUw6+Okm5pt+wV6Ih0uO9eF200Gb//0RcY4PtBinjeCcYB1d
YNR3nrBonHvxnJoyO0DKvntueYNsb8ddKy3NdRqBd+XP8oPnQLuYok3wfrnOYbSNl0QPrTtTBzlg
TnqF3qj/B3Cf4AQiMylBf/9ZUDnQzteEd77dIPQJNpgF+0U+BP/4t9snRifDNIswY9lG/TsrD/p1
pyoOaTGEp9thVzgoWDULk20f+7fZ0aCn1n2cYTiexeFV1j83kWaio/ZoK3q2cbh9pLbW4wiHpV6R
XuEeUhE7S3y12oueRd8ShOQ3p9cljhK/sKYB9yLWpMRC0YhyvwfoOiMXgthKl7ffabQgI5sMDBC/
fdV2jE+KInbQFkAt/t3aaUeSSaIsfxezK5azAPaaotEPVT7AtohyQCNTfsBfRLTw7UNWMiZf6h6e
rXHsYMXQi2nubvKwyi1GzkXmsCKtFRCmk9ogFKNxZuY6mLuaYTVwlDFhwvVQneebRo8ODV7+AwPG
iHglKYs1NiD6g62h8EplJDZjeRxzZ90DlTw5USv3cKjpq1fdaZz/KZoB5iGrpi8ng8jFGpCIUt9V
cTfeNfNN12bzjdUsKpK6VoM11ux2DBgK0/owNUUshMpuG8bwG1Xicg6imdh0FC6qWyZ3rCL45Vh3
0XOzOzCCY9Y7N3TitA2Wao02K6Wd8QAzZxHPqwiGsPAOmcRHSFDJ+nbvv/9d0QYyDzRngUQHN1zp
zset0QCkW6Yuel+GDgp988+B+O+0rJ3Pjg+ihH/BUW6xleWQDi9Sz/Or4oT3N2FQHXQNMcJUMmgT
cuJL6lcV6RFt488BUMnSpUt+UosJqA1Xu9GZQl8g8StXgxciw5lfNZmM3oIIEkINRW6doUwzNJ1H
ojoqyWXTkXV/o+YpSWoxRFuC9yUNp+g5UVYk6UWOMaLY0F4EGqFFaZeYfPF/wRmvAEBryAvClgOH
PdGNqZjXHXqPY6CnFf6QG+Ko9W5zTTQGm7z/d7RtZ+C0xvif/uiT8FjrgrhEZday4EF8UU6F0x0Z
IwTPA2df4jGDAcl+vL5pxN2xvoYZTZabwNDui10BNr70hlcYjIEPmfYrdJVqn87AHaDrtPTGAniV
Sy6hpyn50VaUu5IBxUPlRB+Vprm/72kqggwXazpNMj6ZRvFwRNr1fLt3u+mQyFkTibq3e06uAQwu
gGBbMVytLBvuy6H60WhdJwkBF7RBSAmj0aiCsy86xztGCoKwior/nXp4Wc7xELnSc0OsDHIERVtU
AVr0JSntJKYW9C3NNGDwS0CGqU1k+DpWu9ahnenThqos431tmYfKeesNzDB+MnPzpdXb9CUZFHQJ
8wcWLCZ7eYGiS7Xup8lVd6bpvWAtzbDHkQJA6dkfpZu/olt39/iv8rXBvHUxDF24seeseLfK68sk
h/rSdur/lHTn/F9oQ9PVPUAUjmmqusc+88dfAq3iQdNpZPBm0auRlKqo3DVwyo41us1L5jzF80xl
Ygpw0LtsmRTpawx3/OCOrn0s8sBY5Jq37eeAlduiX4L73mLWM4jo5N9aJQNTX59EQJZ6aNExvX0k
zIH5CjrY346sgZjI3w4tREQTqD7kve3g5JioMCiavZJsdKW7/O6jZ0Hvl6a5QNVd/upEzmR6HJj3
FqKlh48QKZlvxjmYz3FTZw8g65/0xIFNF8dKCNjFksMoy00S9m7kTy3MB9q1JRXi7EuTIWMsum7G
JZeAqxoHXX9iXmB2pysOEuZvfFE6BPYCXnyxKtGANdAj3nS7KmEPB+Mj6ghf9rmxaqJS3UhIMTe6
4f/6HP49/BaQvMdQFM3f/4P7n6Ica6aZ8l/u/v1R5Pz/H/P3/NfX/PU7/n6MP2vRiB/5//yqzbc4
feTfzb9+0V9+Mr/9H4/O/5Aff7mzQjwtx3ucx+P1u2kzeXsUPI/5K/9/P/lv37ef8jiW33/+8Sla
qJD8NNy3xR//+NTu688/nH+CQM4//R+fmh/+n3/8Z03TNf74l6///mjkn3+Y9t9sA7KA4zgqGeKq
R7Zb/337jPE3LjrH8ZBFElCvmvwOjPAy4pu0vxnQWRhiw3OggnG4PhqByujPPwz3b66hWrpq60RF
6i4kzP/zrP/y6v33q/lvRZtfBHqs5s8/bijK3y/y7VkZsDI9y7F1QyU6z1VvkZT/lCznDnbTGpGZ
r9JK26ZUzK7GWFgV01cpodr0UVMuy5yAGRS92AjiQzi5Gwksjnex2e0nxax9IDD3GIYoMRyPqRod
3hZHCUMSENyqwJzvsL5beX+83WQNVxv4Y6Tazf+0ruiw4lg5/vKETP5zbMMmIQqyrTuvPP/0hIAW
NbZWgp2PhfWaivyV/niyCSSZ2vVrm5Q0NtDwbWhhlqwW1dZI3W2kq9keDtN6xj3gfiP6AuTmqsmb
wzCwM2iavYpNeAJhR/PeW0p0mL4ytIhhNGNR51PzMEQw9NH50JzxtGOqt+2hm9J3bxy/0z7C+wGq
kjBHxTjoprjINDw2YmZKF/QAijKBsW0fdE2CRHfzrehJ2TEzG5QWjeHIzYZlMEYKpoP42Au6jFJ+
W/WQ+01GMeX1jNzq8Evr4pc6VGvUUHNTdaqeXKnSUN8j1r6P++Zi1uJJmYr3OPpRmpyImIUUYP7H
xgXKOUdWM8Tc9RGtojZ5tmptSVGCXiCEAKmehym5GKJZhtp70fhqmx2tsP7UI3mvx/0rOvJd2cs5
HHAlk/i+eUryZJty/AsQ8KhhcoCndzVS8RNLa99ybJ5UYiPC3BgQAUXvLdkurUgeTC1mnFTrV1W0
ZwrVq6H2OyUrFkEKjGGcNn1rQkwdj5EY7rjeTiVxzyW+j/pMZ1RZ5kq31mpr45hYmqJjU3BGRL0j
U/XK8XHmaz4aup9GO90IN55SHtCA4+NJwYGHpwj8XZ61u3k058Xmo60/ZMI9sTveq1PmO5G19crI
F8iNVWSwOgNJgkHUxtiwd0IA9q52ImGUZ2crOABr3OWE6aRJt6rI9x4xqxKpg7Jk6Vlz/GJanuYn
g6hwJ8K9LZ2942UbERCIOFcqrrh3G2qUqTyiSPcDjew3vap2rpq/ETaxGkow7ElP6mmwUg1nzblV
jes5SOOTNOA3y5qIz0EmKXiDCnPVF+NOmsnK7ZRTq3UHaZvHMunWFId+yJgT+p0bAf0En7soK+Mj
tLRXR0bKUlrDV2AIglOQTNblfeoqB0hVx3RS9pYev9hFeXEx2i27wb2LXPL0Qt7/KU5Xw7voqfIL
Td0dariViJwPPBzRQpdEiExBgj0ueKsU592ItnmeH/M42yrkd5dEvSBQ3pZadGexkJDpvZPsbzJ1
d0PYXTp4M/n4pATOR1IoMZHnXrXo2ww/Uf2rcNVH2XPmH+Rn6nr1gmgTHUIjjcHcY1oSe/eiA7cn
ygcN5W+bnDJqoqZ+Svrc1wePAJZ2ObgEC1rRm+k6n0GWnCIRrqJW95HZnOK8eQ5ZxBeWNH6GyUR4
qznHGUPy+/0kreP8Ja5OxTzU+dXrUr9O1aMaalfdwa9REAsTGE8e8I3cegd3u6UN4NvR9NGYyUfk
Mfc/Mtx9NLtu6wbdQ4lBwavpl7TFkREDQk0NkQTMtwqRVpFXT1NDsgCu37Oae9tI0hdyym0RmpQG
4hoCyV8Yef+Nqf9QTv0dkQstf61xKU1EyG03fHes+kFY/4rb9rW09565Mdvmy1WHzzABq9J6Kjoc
zP4wNUE6BNaPZZenSGWEOfJmkcgxF5qWa5vKeiFb+7X19BcpIWwl6blxze+2Ui8NiJJe6I+Zl1l+
HyOcLS3SFItfYzYetLbeMmklTyd/H0rcOIWN5lI+RGaxCizddxUbCnB5okdyjIeSk+mwsczqXhv0
iwDfRATXI6DzRQC2ZYtrG0WXs8KklS+GaLxjlncfKdN2/hMGZf6uT+9dhmm2wqQZRIa+BdQC+aFg
NYw/PCkfDMOibdjtKmPaG2F0VIb0ZCf5vYRV3Btnu3afsX08RoH7Si+Rnl68Kbxi40zjQxO2Z4VU
vvmFsNKUvm10ZA14aZRr2fRk7vDkrOQclciIAiJXYqVZJpyX57E3cstxmZjmzunxHFbjOfCMTQ7i
UG2cx4ykKtUq7WUkMPDZDLMa5ZzR0EI/gkRtDY1IYT40HIhiPoZ0ZPKyOxRdshWC1aelw1xnvErl
eDcvYBLLpdvvRjU9FrH3Yw6Z55vENNcVkYBQs0JvJt+eLUj0jaGfCisg1Yt10g2UbQXwooMKn5iv
ijW9dO74y0bH0kiJBYWpoR8Vp6EeRyprHHCVUO7hWO+JVbWz8MiA9AL6i9U5fG4D5UFMyrao4y1v
C19Pgz2uWyQ3j6St3uHzHYnJ6No35tr3mpUfguAZsfuD1bYXQ4ufrLXSjQ88tCNUD3NpGI4vpqc4
ULdeSKc0MJ4VS7vXK3PlsXCVvYMjIED9A7XS+RB3bi9eA+bCSZKssT1juJ8z0xbEmjzVab3Ss/So
tpCoxNab5CnNvN0A56jH4jZ75Da1EWFSkxi9qmc3YdVrHOJgJN1yKWlF5SC3ligzh0r4/SxELiPt
vhfTjogigjNikHv60JMThZqxj3F0KHx3H1TPoTQIZlvrxMAg6XoLkvhbtaNfndpeTYIYUJl254LX
dgzE1ghZ1NL2XFdECDX5O2K/lwp4EurGH6+LHi3op5Hx3keq3xvp+yCg/Fsm6L80vFPppKY4j+3k
mIvh3JnOtcvMZ5G5h0lT99Jazft9qI37MB0/g1LM0Jr+wKSWBJnsaVS40Phxrih+5VHXUd6B0pNM
NenuPkWV0cEPiFa6MtGPRbHkDJ1PKx/rTPsE9eXbmxEZ9lQ8VwV4owy/3nhnavolY4rg5c0DE4Ar
ZDbGqdXLd8IaR0zu/OAxPYEpny9no8NerYb7VB3XpDpsUFP7mAW3WmyueBUwB29aprjC0h7tljSG
KcmPQxEeBru92qbypmTTU6037D3W9tFQm/eYWsUknFFskFoS2V0bDzWHUfC7W0fE7wnuDskYprAo
mAx1mxfqe5vFcOkcUS0VnfpDCMoUy2F+p/bhRVVscTbjQ2pne2b341FaFUMWzQKB69nf8xTNYe8/
ha7NQS6EGGin3Z7cnQcUtQmyBCK/ZL1DqXZP6z+6DE0RHLOpX8YGeLERZ0XE+poGpPPArdqNziqQ
Tb11lPBiIp1Zq2b/bKTVcnLcYMkUQnIFUroijU82lmIn56JDntab28opOOTK9mAIbQdrMuFngBlV
o+Ep1VK5mBplbQ0u1G4LplhklQ9pPz5x3KHamwbDNwOGUk36kYZ0QUfgrJmrTGtQt++N9F6UMaw3
oRZ89inQYgi05cEZU+aK9EvcidBknQE2CtUG/8pgLEqBNpaXwzh4IYVuC8GE8GrVr7rMZTWJT14H
s0Yn1CVg+OmqdI60iB7mEF3NSRMrnA0MvkxUelyTgZ0xoIytKywFPGjkc3XhZ1xWd2WX+EGlKOC5
6WYN7fRDcfI4NfZexOTGio7HldgRkljCRw2J/6U+2oPZLCa87iugDR8GB4mVB2U00Etypcz82fXY
KlpJ1AUPo8mQHM5UnRUCH9rhcePbih0u9eKhQQrvd7rm14zgl8UQ/NA9PuEA/VGmSDBZZcOLLGOh
DsUvyleMbl12Nw1Eegml6LYoC4tF5dDeWcfqwKyMqmiBlugZ1VC00GKcCgn452yCR++Wy4JT2JJG
00NfkJCaJk3p0zFcNMNgfFizYA6joq/22L47XJhKfDG9ciRWalKXUQVdFg3HG219JaxRELKqA14x
FwGWdOjQ3lX0U7XBhEoXh0ZGXMd3dqSSjhfV5E8wXTkbg7YmVnXYA3xAr8NWdnYHwzkH+L+JEXB/
NQC4fJ0cKOZCJTJo24xXs2V71WW5tjYjGt14Ko9G3yyA3OQrD1b/CmsO+vlaL090kfNlUOT10g7S
Yhu1KrVhVcI/ro0foZH2lQX5jtQvY1EU07YTEfGGeDpBO8OKUxBV0GHrn4B4U0WO9aW0icdTLPWr
KaOjBNrBEI8mLmOSbsl1HOXvmp7ZyxJ310pXMSyQb+IQr1lxrbiBfl9tsqB0Ttno7OC346JVCRkq
PQ1rHLxN0q9qddMmAu4ZFKGVmOxH3SLbLysQYFXVqbM4RBI4d6pZZphdEa3lsbovLIfMxjaIEOZj
SrXj7N6VofYymuO6Kk9Faatn+I4MEHDlZoZFNdV8ZI7VHbLQglOpfVrKhFDPvSLPtDH8F6sMzcA6
bpDIuj3TXdw8ybKEXUd2JsgIw+AnE7W5tuaJqiq8e7ua6o0W45xWCel59CjHA4k2vI43+KwEamkb
XJDeBWx37AZIXmG56AuaVM7GIREe/J3fa0BEJLVqP4hrag0vOjBEzCLyAISfQPHYk/6AxGphMnDS
IP/avFAuZNEauodhcLYZIhs6qn6PJ36rIw5GjFathCeKpddK6EdVfoor3htCfEQVagN1PtTWw3cJ
smThZFGN+AL+oXSz2eq5GuRPMXkb2MIbN7SsfdeoUBC84sHiNUcpdCHv/l2x4TtZb0bXaXezfJC9
0GQg5eZrq2oGQibZsIv+ruyVVzwX5OUNhNoypeQdF6QqYjcXZrbq5dfY3elFr/sKwbbsGgCcjYqU
0CBcRDAel0MTIF0ttGrRgW1cxArHHCtm6kF38jUJj6VCUonsmYOmEX+TULwPKVGgo9hMRbgYzeAl
Jbt0Wx7CObtN0YyMv4fyAdCjonVNt+DVrgABx8y7h5EMbgdfNsx7DHIATD1Zzib9aeHWnm8V9jlJ
8aJ1ktIefim8H76ote32YFnbth2ebZQhImU6KQ19XXcKkoo5QNRy37NaXkxc1w2h1fgTaAgwSGQ1
PMR2qSD9tvDcxl7iT2p2ENoPg9NhaTIKxYFy9Qb3UES5RCGniTVklEdph5iwlYZgWAKOiR3jUdHF
JcquNR7rtMGxlG8STjh5Gh+HKecXlwrZJLUgC2JEp+l8aTUuNwUZESmOM1vPkXd2AGBOiWIA22wK
ddT73pTgw0mbb+KgX5SQ2a49YZbsn+MG9m9nvWd59+UOyk9fzlWTydAJV/ZPZhkGNhHKBYvCKNaY
xed1X6yQpK/JcRqWeNS/Gqe9zALsJs3ME8YWhlGUyCQj4U6FecGfpV/coECNke07xm8AyMRl8HKH
uHndx+t1CWrrYkJwWbsNC04Us+HVwMBWeUU7q7KTZwNeW2jH34MuF0MoMRFRTKxFznMv+p8ksdMV
rcnPIq4RdxUtXh9K7DGpjzF+w6XjjRJHjvnTa+pb7aX3dVqKhScTlp+gIUOczVUlUdw1oPmFlGUS
lNyC2IiVE3M0cFqlXFdJj6yNDTrKGqZg4tgHBfpm3GAZRhk1qjetrqzaKL20SXJV8AgT8Vefo860
NkAhomVRupICWmpLzzSeQh2RSmLBgZPTetbxENLux8JdeOJumKEyZa0fFQdcvPoKz+ToNN13Dzhk
UapYR2M0Z0BsZAdyJXZAY3DloMGlsYEjz1a4XqzA6X1Xq66mRzSJxlDFLqkUQ526OMu0ReieEw/C
cIeBbJXAtt4EbvOILubsoIygebjokpfRTixOnTFZYXToOkPIu7E+I1oUnPhR+OuZytJdjwvJMa5W
w8bvEObn0bCbvF5nD0ivSjo9o5yGg6DNy3dRLJMEmb4+fJlKgRphzRUL7J3lDbMbFll7mFVGIwqv
GuSl3THJG9BqSTU6lSKAUYRCMC4G9LELvQwdn/Gct7QcayVM5RzOotlRNc6l05MzNO1wzVT+FJ1y
hp8LYev3pgognyXykQMp9LTsC1wxSb8IjGX6BCx2Pw7Yc0sgDIvCMEC+Ot2n9p6FTgL1m4lr46FZ
dZp8WDUFp+peIqzCkdym9Esmba5cOt4mpgmSEBNP7qNGrcEy2Uh5jQkMR7uuGiC3ikKE9zRoLYO5
9ocMv3uPePIhiL9yi/g1L7J+DQ4Ppk937KvfqZY/aZx4EPj7JFUAO9Zjf+yZo7uBt3RJddNCtEV1
ylYaueGTUxpXaeHQCmB6OgUOjNmRIrwC4OVTS8ahm6MVjtSt42aHpmiIl8DEnHUj6uf0FyCgalGM
EC1Di7IhUg69VT1zVtgmKSTxzjsZrnUl0EisLS1nK+AYE7Txg2DiLTT5YBrfLcFBi1CnvGhvx8Yq
JjOQS7NX83TFlqkjlRJXiQ4QP0G9QiZMjGCqC17JYDnkE9KViWIMfMwOW2KydAfw0Wmj7u9w5dYr
QyPyRNHJPaL788aOiJmAYGizUsS61hPKah31Df4h7Bhy2cmeIGXKRDiilp9Ec71BdbBwHU/xcUvf
Dcw+FyU1FKytpF6HWOmXUsv3lGni2TJUfIa9viLfmVHYVTbroMYSgIYswgtFJKgSW/sg1XduYWlr
nVAmDh20xPRC+HRv7goYDpvGdi5hFokFoMlljJuVUwdPMDYI9mRMuCoQdHPYhLUMeAmfuaWy4+Pq
jRNI+7zKmxDzpZsD4xE9OGnOpvVeFCABKb1ZyIgwMGBcDwrcij4GuxcH+Yf0cmtVMsf3Y93ZgGb7
DuesDtkhLAE9IoO9Z5eXqS6PWsrsMVA8JN1dTBjClK04UVDNK/0+sbzXGmobFSUA9rIH2NDbJ0Rx
9yQJAhby6EUtK6XN/XDKvsec9Q1PwqZB76CV06stsdh0E4chArguqBc+Q1YB3xva16ZQ63WadV+T
KfKF2lJyE9wFCZZ63DP0XxzQeB9G4Stj1CsIkmoRqoRpxHX3ZdYtWb083LRX9kQAMpTIwdon1UVp
Kc17g2AXsOZy3WMpYodWyFEF7E3KV4s3cjjXOotlodNvGMP0vTLqFqkMpn4HU0PfTBeAxeDKSxND
+kRkl43VD1LjSvegmNYMXocw2TsR7LOx4oFMCjA4J5ePlWNjlCgxLcIwkE2enwoj/s5AXT47DucK
RK36Rgd1aoLJ4Y//bSvOGZKcWMdfyOhIFjdGuUKu/qJkz0WKUiyZvjn+aA3oXtuAj6c9BsX0XlQZ
nRr9q4z1AXJg/5Wqw77h7eUL8e7A8Fr0Xv8r1Qk4cYYiRW+rCT8i7CJX3HeQ699EgsMtrMyNHDUi
5t3Bl+VXRYj1Es4Ax70Wp4rRgTLrs6sVeZuQZGeRaYeI7EdmJHSIBmx55Ct0apUinM+AjzogAjWS
VKgYASKOJNFHpglAoknu+i7D36+Nd2GtahyzzpaNWSzYZ3n2UMpWXUAng3g0ojKovHsSb/cNTEHM
dxYA6RQkcduUW0n8clwwGrc0cTRKKakJiwDqpk6SF7xtULA20ls9u0xhvM5VxfUnnfFRpHzmAEDQ
vgTQKIw5K42/4Aaoa7VkJliswCQcNavlvdbna63jdcpd42B3NJoU4jgnFhaDvLIGQG83IWAqVAo4
YyQ+ZAIPbf6gKESa3HVEXNscmp1nXe+RQXAoYr3jpK7oa5dSDD5x/KIqvIMMXN0+clq5yVAEaIKf
GXjXcYRCKUxHonE5wGD7sMw325GvrlBfhr5+A3z/M6b9e9qA7cTeRRZ7v6VrA0AOJVTSHVtvk4ly
l4Sv4Bj2TMipMEpmUGOrvvTEOota50xTv6FrQxqEF8HlmJjIDYP9tRIdrIp9XKeD2GoOKhh9Fc/N
zrzb5QB+IAvPSx687mXtuL/yOEGxUdvrSWQJViIWNiZ15g5dP1pKz2dh3zpltcrz/lnlakQ1MpyU
XE8AtMFUYtt01lSrmzaKP5CQ/Dg1BNJyQNLCFQCEBymUrc3KQSLBdfhaBpbwnJBPZEvUVSIhx7uY
luik2febZNnPDVF3+EojzeWSdLJVk3Zf+hhBxWaTguzgRxpCBIif6zSmgjHLtZ3PeWGiGAmwwY7X
ed+OHahrfKIrNfX2BKMwC9P2GkJeTJnVU5ukH+TWPoLNKvbOvN873k9g4PTTFUhdrtJAK6QLWA9g
iwOylAUDL/0+b8BjRC3NW9NRP9qOtc++2vdehXytrwnorSjGmk7pN1HTP0a6Mm7saeQpgRjwG63k
tBJmmV8oGP0AN/Y+sZTYJTIXYrwn2HPyYpXX8BldFGhF4nFwglQbeQXolJRRlNZfjGJolkbraAu7
/5ZyVH04YvYm9boHXbhv0s7vQ4IoaBasFdqWy1DaO11NEh4x2LW+mdGMWmItG7r8kUSGU+MwQ3zv
nZMwTvwyRS6dDyxYsLeY6PQkenjV1p6IiNNjHJW2dd8g88G6wEnXNao3LVZ3auqYDJAnOhQRLOOl
2eE9KPSBbU/LDl6p/qg9kl3DRcHaCkwyB81lotZV5mtrWRbiQiy+XVp8NqVLCKPk4lZilUFIfW/r
ghEk7ce8srtHgCHLuKnBJpPLB70A6BgRr6mKG9LFjeOXUmjwaomjHM3XZmRWMQFEW/UkE1NKPI/j
xKjR3bUh0RjI8vbdJM9E/Sy7/GGii7B0iPQFVnJvDxXlossiG8M0xFA/nBmCvxaw+5Bye3SWLDaF
Xld9oT7qkYMEjIlOEj03U00aoKT/6OkeaGuyMocE4D19Hasuz1i6QgKxkJCK2fiRnPk7qEvhGqs6
5qXszCxfd5xGMWc/DxEhlU2ZKAvopislJny8pr4/RhhLrDkScaK8pLGkmdQgurkhU/KS5op9sMf0
XqPHteb5d3uzG8ttIJNNC48do3tEZralu2tO97Efd/QDgwaiKBXWNen64a3q9aViYrQgco1f7Z0a
0m5W1gjJahzzjepRylPAV2Aaaeg5DREwkNUkdGXdW5czab+KbGujELINaoZXqUyMe2jIpn1mfYHe
K62QZqD24RlWtuH5Y6JOi34/dwpr3qRb1wx+IocuCYEkxoZfm8YMJTMc43Oi1ta0lGc2nq+6qp90
BbdDLrxNlHmVr7SK7euuGhLklD/3XndCQRIQkLQOIq87S5fAZ+HBXhyG5HNQSWyneF2Wnf2TexQd
Le5w32xOaG187CzqgX4v1X9ByoYxmeMeyMNbjU4XzpyOzSr6CuCz9wS9PGAOE3TCI5Fe60T1x8EU
Oxk1wNjNeOOSDhI5EBIa+Wq1YfJSWSMmebtfpV1k+nAqaeLY7SU2y44rT6Fk4qJjXx7RnbvXOq4E
3uJLo4zBNqZK8sjRhbtDHCrFUXkYCmtD056uRZjneztsN2apvAacgPdxMtuXyU6nryp8Y3YRdary
0Kh6vcJy1rAE7Wo7AADTudR7gXNiZGuYctGaveU3TkS7S/FN5uuHdt4EezxEy0IH2qEHzE9UmHi2
JwRTtylfwv6k4eH8dPT1j1GuHzxP7+50F41vVj/Tq80e0kHZRolDcmET4sFQynde4XTbGRRW/5u9
M2uOG0my9R9q1A3sgddcyOSS3MSUSL3AWKSIfU8gAPz6+0WquofM4pDTPU/X7JqVlWTiklgiPNyP
Hz/Hfa2FoDUZ9Ql6WQwfUX4xy6H102KbusUrqouCjRmrpr+sGasMB3zihRuc4fGNTlOTmBejeUHC
kDEcKluctNvopJhdIJUhvmkqim17NO5t2buQLps/3aKlSz56/snQMhnlJtb9mPpL8rMKEQPfb7cR
DuGL0drWwskXxWBscLex0bKNado1ACiT1X2DjpjQD5DXNg3JmlwyjFL4pkhoN9YmENO5DfIz7qc7
2K9naYtnBZarjL/VY3gls+TWNPJrjF0eFGbsUW8gMvLsMLzYVMVNmTArnnTja2FH320/PsFyZZvl
5pPX0odrc5BBlbmcNihcIXO2RCB3YdSuWuz9DHfWFbpH10MR/YTC+mAlxQ8cuB5ZC3Q2tM4NGROZ
ZE2Dc8QpLwxf08G8aR4Na9qVEWBcNIWc371x6YtuU2TZfGYW8bYz8l0+lC+otTFWmdIFCcKdKtON
wVI7BdWC+VHclsn+z9aJGX8TeJKgnfciaP7oRGTU6mIjRzPP59oJLDiSlYEKsMnUf+reHfwJkf2V
q3/MJTJHbWUmSMJzmNv9ozPWywBxFCsOnwtk4ZC3Lb6bTv+tk94TchtXeYEj66BA2d3Hf6RMfNdB
Rntm9PIfWaJtb9AOSN39rY8L7aoWFvBaxcybxx6EiumAmqOBIX9kXvgCMyWHtEwrhGZnCDl3nBgV
qwuGXyPK/9kGm2WE5k8jtVINQL6iFQdfRqO3Kj43p8RfZwiqJc6m7d1+2eR0cP3ituqaxzSMHv4x
9e2IoOFQrG0sERaj554bOciJmTUJNTl+jQPkIAaA1j1i2avURkcK4bH17Ld3vo1kVWlf0hk6j4ys
xppQcwMmVDBGFXmrCuuLM4u+fdSpC/haIdWyt19irDIuDCl9hqawrp0ddVNADM9kOvx2lP7/nMsv
OJc41v+ff3IbP+Bc9n++Y1zy3b8Zl4YX/CE91zU9z7O0TbkLR/A35dLwxR/CsyW0R4jHjhV4wb84
l6b1BzRI2w48MAvTJbT+i3PJl8CgNWMZRqHlWoH973AubY/f9IajKPlomM8ugtBSBgLgRPurv+Eo
hrOfyTxmvrgOtwgAoG7M8plXA12QHI2BGSWFbMrW2Tzd92l30s7U9tG3rFUnKgvJwe9CbEv2Ci3u
/SivoH0tZOOuZYe9BiiYo7NdrAVQvOjmeds+ukaE56ozpmsT84GCQa59b2x61Z8Vw8bYl0voY6Cl
q6ybr2wGWmuv3zn4lWAMyhxRsGAu6MqJo1tQtCV+AcgR2jQu4cqV1gIpq7UosBOfCtqGd3BSGKX7
yd4H777wSFOtn44Y7/e2u8TleRGk33q3OsHofAmXAG8m8Pn5ZLJw4yID6H9EBudk9kIRsTQZ8hT9
Oq22KI6d1hDr8PaNCc4JUkqNODehWdRILmbxakRLwDb2l/sS8Kv3Fyk5a8eUg90M6LQSVIHNauOx
r5mcrGim0MnptD19xZwfyA2OPD5t/bxHjCiiu5luBliIjIcwb9KKy9QcttBVF464sgXkFMTnX9G1
AmoCeph+IPqK9Ac5fvJcIhpi1Tsq+DqCb4F07m4PRcqoSCMv7IxRjPyH59w7FT3S+nZALQDDXDLv
y3EKSQitVQQTLm1Bpx87tIHyZr+weIvRQJfVVNtw39DvRQwqhgQVA21UP40o3lG2XSGzsDLQ0cmm
ibFn3LSZ0G4M6s8r0hL0EP+c4aFWjyPy0Fm7yai9E/rBDQ1lV9wkPr46oDITc/T2zWg+tfiPJtYD
moGLEJIZIlR5NDULVI0WiGxS9DCwa0PJqRqK5SrIln0fLFxElCCUInbVT+tE1HLhkHpYRr0BgELr
F11OGwMqL72sIZylYPp1E6EP9CCTndPbCBJQNEZMc0+lfS5mf4vi3nokKYFQWC/OGwPlWjB01BDK
VeHZd24wv6Tgfgvfvqe5ux7C6pbXeDKWm4nOBePwp4F1a+eIzJYhDIsGo/HEAUjFW7isp9M8IlH2
G3XrYrdtuzAC3F8l0phZAVvEPsdHeBMFAfOk/kpZFo62Z5nbQYf84XiYAvd4Qgc3yM8uJlgRjVmc
YpoEcyBdMzi4AZJcVAWVrR3uwL2vMjL5jGaBJa9StcsF9WFoXNlFu4XXi68iRS1wrwQX46UU52O4
sVoUsWo/vi6h+wWRsbT0VFItMCLpH6auf7TNDE/u4KRx/UXiXztWem2JM91OVDBuEwXk0N3JKDtr
jCXZZOAsJ3nvFDVGNTAcCZFPTrGTAqUByAA01RjQIuHU6rgGnlf7kHaZtbSyVnP21u7+p4B60vpq
N8/+jyYcnnCVTlFWxP1EXfsBAkn5ueVtUU9b7akckCO60loXSJVfmvnGZcVWorwIoWqiRodnuTmw
MWRrnExDcRplLhIA/p3I8OwwjZKRCsUmAM+gq2zxuPdASAynwoZfZ2GC3nQMAlBf7feITij2dn6S
kyIW1saY2Uv9Q0V6ioAf7ddErboZ3VD/+5vD5i8i/Vvi/PsBlr9CuGcxwIIGl+cIzpG3ITz2orI1
bZoAsPV81A+x9muTm88/w+II+/s54QW240Hzt03niMue0JuIKZ7Qo1tDhtghwCcX9p9hv2pOKXbv
0RJYucueR7YrGHlflr+g+oTLzy+C8YRPr0Hz7d+cVdASkB6h0b4yxeQjV9ZiiFT3J59/iKlPvP9i
7f/zcf7XneoT882nwLqeI1XzKcZmfMY45QRJEdiPi/3aXLeniLPdffGBHx7Bbx7t0QBS3rtUuT6P
Vi3V2kT8YlmfRGsfcexL91Stqpt83W7NX/XW/53MMQvz30xciA9uFWkjyxfMXUjHO3qgU+0NAnYy
D7RZ1WfOOlrjZhWsvUtcDvMfJO71nzQhT3Cz2zCDDoXARJy0Xn9+/x8uLSl8PVxiOa4ZHC0tIWmv
7dsenbuV4uabJVn7+KPfxSdWvfAujZ1/qq9AQAY56zdaXhg+zO9Zov/+UXz01t9exNGj6IsUGExw
Ecwrr61lt+x20w7VAPNHvPKX+bf9Blrsuq8W5poK8UcBHPVLXdA2+/xhMDLz99X39jqOVl8d4gmX
ALSukKDY4Ah667hLivaVXnsh7MX6f/uBR6svsFVbjAkfuF+hYrpihHU5bvy1f2qv69Pu4ovb+yhW
kdXiW2tbpjAPm+/N5qppayR+ZOm1TuvgNX4pVxRZd/FJsGT0m5LlhNKy+OpTP3ioTBRB/HBZ575w
dHB786kh3G9bogrCpw6r+gYU61S/T3M5XlkX6enn9/hBlOLDXOKk6zL9aB69wVHMFYMxgpWEmGcz
vQa0EP93n3D0yion74205ROC8UcGUI6m4RdB8MN7CCzXtZkGs/4W7UNnqJjuxCE9hpOnOMgdHBw+
vwlT76ijOOuCE/3rM452nNuG+ywukMgyGSI4K9bpSbLbb+D5nc6n9i0N4+X+F1XEf7Lg333u0ftR
U4C2TMznNmtq/xUA6/lwgQQsQabdfrUYzA9C7LtPO3pXxVDvmyDRTYXT/RlkjnWwdlnnYiO/CKNf
Pc6jLMCc7E7FFR+EMniB+8UU15epJv2L+IsF/lGMentPrr7nN9sJXVLpFhEf5S6GFarhy/lCrvLF
xEHxdcjQD+iTZeIe7V23dZWB4oi/soJ1JAWKGO5N7QBBSvsm9dSdmRhfhIsPFr9nMh1pepb+zz9a
IEVewRtyWSAyO08Q3MwDtfti7X/1EUerIktzo9BqlVrl8iXxgrsslCTM+VNBaTDlgG9BdzW5M6be
7jZP2+UwDA5NdXgqeT98EU4+yni4YWRjpQkgERwH5bEKYOwKSTwB+D3XLzT7Ge2g+SyjF7HKTvrN
57evH+DRK333efrpvFk/EzR8XFb4PGWei3gT5eM1cmJFgEuovP78ow7R9rPPOkouhoLhQ8ZbkaI5
Ky66td7vFCrLKFqaFyFku4VzbZ3ka6s+D7/YkOYHKbNn+ibHDgCOD5Dz/jZlYZQzxtpQKatqHZuI
dmGmHXrjBk/WtQW4ycDqMnLuyni6oJyJvnjKesP/7c7ffLw+FN885VhNtYpU4K/EebJJzuHjn5r6
SP/iY8wP1/KbzzlCkKq9g0uEx+fUz94pmdOiPJk31k1yJhf9JT37k7/S1n8Lg/yfDXVf17/Kb/v2
16/99qn+f2CyW0faT2DGvtu3T/n74W79I7+xRtOTfwg9vR1QCwrLdnhRv6HGwPtDMoAa+LQ/3cDW
Cgh/DXcbwR+mTV+cHwFSdCUm3/9CGmGF/4EuuicEXVo69oH1b4132+8PKHI+hsSJLbZjSTS1HOso
rPpNAj0UL70fyvQuIYBg61qdVul4C4nymy3btTMGG+HQJEN978Qp0sM3ZIl/VhXJNSPKW8dFZjbG
6doabksFeXpUG1z1NrB4t5EPcqDscwZOvne53EIrOKk0eAVBZN7PT3MfbEsroufXu5c2piEoae84
P76K7OJ9IfHXbbpSmMLVE+320bab41i2bVgmPzL0Njp/eKjKBqKxiaMXjewsROtkTKDzTd6C4YoL
aIFbhG5v0b/fOHm4cWzutQi30YwR+DTxMJR6gDi06hzvThUjroPOhfTgZCHHlTUhboAl9pXuWdU5
5ywOOqzaTbd/QAmb6WFkFgbaQrONkVGEPqbDEFWADKl/UTgxgCRADmJ3crqPMu9SP0dpQN9t5QZW
w7WqEPzhW7qAIK0wnpLuWdeGy8iQmypwkBWeXjug3KyKuSEuawZychlYAjsk+q15Jxj/Jht7zu6N
JruXwKgoE2wRgFqmdO7nHjSyL29wvr6wUWSRs3sGa/D74d/sdD206nZm9qdkemoe4k0HNjPEqD0Y
zG+olSHEa1tVN21KB7VI8GEWwaYr6ptOoAvjD7dDzEKr4ut0Dl4Yud0UAMVZHX6VyB6dMbxyaaIc
4tHxClxbAvS/j7S2W02+ole/czqqdziGAgYmMpIPFTMgZnLph+0vtCHNJdMGeC1GP7Ju2snOO5MR
f/reWZfC45HDg2oxClXhtmq8S/SsziKRojEbX1RRjx9asJlpY3UJKymjz4lvAObTQLCeg8pzxc5Q
t9CLN6oNH7PCPZMFOyCwz/VCEdAHVKCxNQXDg4UjeErMG6nJOZd75yIw2+VsQB7w3Ds58f1ZsM08
3magV0B9oz8sctw1ziSMo3lnmaQ8jdi+bXKtV66Y6AfwtpyE3z/H8MrlFtPCm2pO7/Ubp1O81dcD
LadcDIrXgmNPNEwzhGj3Ump0V8z2hV5MVRC1jMglm9bO9Cxxcg3T4MLWK9vlF7Fd9Gs1GrVSGAo7
nn0Ow2dTWjjjReo2neKNsgFNQpbOiG4xP5vNcktvEHW+AbZaedPaLLuIm6zcM+RW4GH28TW8L4jU
cX6Pfu39UCLAnXlnfDqXy4jem7B98/sMfgvY2e8zA5pAtgg8adsW7RfhOOZR+kcjtk+myXd2Vcjm
VPm9foaZk60RRoeBxvNlDl104fLwp96gindZ8gjieFOBI+r3doiEHX9nl3Yd76pN7/Wt6otv83E3
Z9VNaevHXCH2WN8M/IwdxteoJt1/fj8cBG9TDX0/JsUuRwvNJNMBOnu/AQa6lr0oPBMdyGSjJEK8
c37vNEQ1nyq/CV6qnOjCPem1Bcfj0cm4/j2AE5FGjOMTjfuzuRoeWtO9K0eitOHF11UDOEzI//xi
A/1w/ysvOlzsoefGuWdJxzePdqtRe3thpaG5U8mMVL/oxYPesylY7az7WhSl0FV1BJWM6jOsxqwD
nTqWWvxTeW0D1xocvHOibNWlrnMiYqZmZVpH+LcinJcP1o/GGEt08OKaLgtji6pOgoVoumFpB5AA
7YEHoPhWWsYk9bpD0PnzUzblfOtMz6XaW6+igAqrUp6l6lFqxeHRZujI+O6ExqNo6ddVuY9rKvSw
n06WZeg0MYnatWxfkfgodsCNl0iI0Cnip3VQR7GMnkaANpoMEoSbgvwZcvxTh+wKB9H05MQZ3bcp
+iktIvLkJleJjR83tK9igYnFsw6oaT3uDI+rTyLBOszucQcZFsHT79/dht/LpnxGcn2bN0rb0LOB
SVi2YiQ4tyEhgN0rVY1jACPpJ0gMoh+cMCvozF6wrOqekS0YuKdVF35HHbpcKTe9VxYdHthNP9OC
Z+TuH5K+bDkKKm/x+cL4WxhnFdu+AAelT0vzVRyd3EPtheUUGGIXwWbt0vAFNa+zLvTOQHTY9d6l
jpSqYuSVY7cK+tsqja+djIMIeXB/qG7YBrcw7r5IsA+6N+8XrE1dBnIF0Yvk7XjBloWVQOBpf1+X
sIeHCCUbrhH2l/UauUT+LiF+jbsuDdBkIWKPaP3FhmQFyMMBbFQkF46DcQkHNd9ou/G/V2fpXWWb
uI5JM4A1Ch//CM3x8ebyEhDUnbQJW4VCKXm8deL02omKe513OInxHUXYLYkqOZiDkj/rgeszeiK8
7d61znBiNM755y/1g4fn2oCNYNym6/nB8cMbRseQ+Lz1h+vCEUrzCen2mN5dZrsXDHJeKDID1BJG
PQy2zZTaOR6v1iwG9qd72blcYqVubbwtEKDfI5zgXWIf98XzO/TZ379k0EKbHo6Nl7FWDHofQlOt
15zt53bnWN6lQuqUK8G1k4yRo1cZHA+zetAZZJUHG70QdU6gj1yBY1kVcQs8vypi4VokaUa0iZgG
1MkvogbXZcwRoMqbknCcdsG2pVFl1yR0+FPpfzeY7G6Ve5d67hfJkWW/B8D0wkDmXvjkRg5uSMAm
728MsNfM0iyodmq2EFsiMq4at+7OmVF/bg31UkNYuhziZjrzXeiSWc9+q8MXMeUUzgahWEWovKYB
PqdVEGerrFbxKZlnt6z20Y8qhDBI+FikgdxWafSj9ZBZwANqp5h+PG9N5guH2Xg8RJ4QlRFsB5mU
VN5TF5KeuNF13O4xOrJPmFhfD7MJnzcVr5y3Oyek2kgqPSSImEBlmShAo5pOMCWART07ihm2hRg4
DCobsmbUcm5FHQzeaJL0SXwIzQLhOHQeuxI2D+tHOLTSMzk9yahAfTSA0qxqFS4wQMTZeSBSR72w
cQ3JoxMiHN87djHkV9V8q+qCAdmcX9fV01OF6goNaoJ8u69uoCrrGM8IaDQF33UegEYcI6cxjXIs
l3g4Tj1eZgZTUSUzAgudifFOylUmjHgtJ2u46lIHhlb5LCYJNxv9F58/DX8rMi+ChGx8F3XFMH8Z
nGfx8NAVnGrdPOyUy1XpVeXXWlJ6rnn2Ba7uFRzLUzmSUlHs8D+/uOlmGa0qttGym7iLyuJ5IEQS
ryMbhySU6QlXhf+CRyTzt6mWY65hDmT7/kHZOQegIp4hFwG/ZK8Q9U3IIeOUY9UUT1XOi8jQzl3g
xwwNlzOuCtJ7m4xiIaqCCws4iqucwa0sKG/QPUL71/JjjjudATT8ZlXxGcxq0i6O+D0+fZhFmvBT
kcUgnI3rrkQJ+hTd8nZhB/xeeFnpou0oLHU2cMgejVC8DhM8ky5SyEyIdglD1V52elxpCOLrPeLC
XMVsLYckQik5/A71Zg+vDx5fPomTuY2BqRIeDhLfwxL1lv5UaSdsEpFs6TCmfS6mIT41XLnRc5Ir
IXmjswpemHF4amP3jgOBjNrmQ1Eq+DknOvdIiLduGOFo0NQQIqLqeSBR3ho2C4GrKhdlh+GaRIs9
8/fytJu9O1GzUVQ4NZsIoZJrBD5fB5uhmggRb0wV4808qgksG5dlarTymQFdXOMSHi+6TaRMYX8b
2TyobiAz+p3PI7Sw5NQQS12HzwbE+0qaNmm6+aomF4ctRFuYdpebGbL5PJPC2M4oTj4/DA559fsg
6yH2CKHAYhrWEfIIkSutPWPYZl/tZM8S96hkHdCExj2PSv8S0sSZzk8xymP6hdWZ2XqBU1+YKQxu
daJLVHTnMByL8bB01p9f3KEJdXRxLrCNqU9Ql2B5lESTmtvmGFvVTjQc6QZwB3qeOttq/RSSOxF8
5OQSqMfqMjIqx1uJIOtCWt6ZQrbMIXX7nWpzFlARS5BFiZ6GPgs6htShS94gdXSGq95pBdVHnxkV
5UHhejdT1Wx1Kt5Nzl2HLdciqzhMphIXIu/M94YTGJ8bwytPhyS5toPh9vNbPxTIf7t1jQzRBfcd
COrvzwhcjhKhkHbf6WWoCjIbzHxFK54iJjYjM7vX6E+la52Ww493JAPqWxVvNOKTWfaFTiR8Eo+S
whnz7lMQ320JDy2V8ablZyHAXyDyvfz8ur2/13EHvAfHIkvAIzsgwG8gViMa7C4TZbUj9uCd3CXZ
ysY1dnl4U8o0Qxgt7IrI0OOc0FGrYbSuMGptrvXNkQg/O3u48GKedthTCSwJLEJbkN3rYmEjm75e
C6T70BgjPcEG53s26IDd65DGlDu+P/LFiedX8APIq7W65eVKPPeYsIKTM50ooGV0NRSJjocSSSVA
BiQxds+2F4XcilIyK9QSRZy+rK+iguv0BQGoMBj5dlIG+ZyW6Fw2xnddBuNTiFGvTtsHBh6uMHYh
wHjm6+GEzcMXP6Hi8Oc4OTd4Xmdfp3MHmsnxSrFhRNLGDdCd9I5y9DbP0Oev/WInsJWLEtIkB5ik
Yy8U7kVkUAkDrgmbKlSVz9IDDNgDebGCKhlfC2JPpVMhj/gjamqRIF0Lg30BC15m7A3m75HJoB7k
COmG8kajVP4QbDUMkZbBVsMLvLJTn7Vnh2QTKZ7srDedUB+SKRLMKkXSZ0+SyEynkQabko32dRkL
aPq3OhZiqc+/E9Jo0h4/itQemHJAk3nXof7H9DMMYMV7jbAjZS6t6RDPIlGpmGZe2I57eUi/MjU/
RYpl6tecXFYDpQIJZyYZMPodrGhZ9wqVm5JURwVYwTNF86AqAQ1hjKDa7W3KiYZnpzzyRWd6Mtzh
tkPSfIl91z2HFpO6nWK57tUuxbNjmUXZFq0aiwFOVlYXUqK09U1qcHZVwru0M/FaGdFPdMd2zE8x
fdMzidDxik+JTKQ0PqWKM1KNxwWYQlIyGOoYjvqlC2TZsScUE0Q/lSJRkKqt150MjGDZmV7zKA0D
C+UKLaEuz/tXpzfFWiAJdI7snn2upHiNSFRIG/f7cxeRfSih5Gaqy8irIpK+KuN8Fx53oyoOoqiF
W5aZpNaI1i07alkxk5VJS7G/RYra+Ub6NvMQ2VBpRXxPqB1Agk3eF3Y3quCwVWYWvER9yowGkwic
k5EqniufylcJ7Di7MNZmZHa5ko3/p0zZ3p3jv3SkD9giaoiBReo0eXfSdaRUmeDlZfj2gvE5mDMO
O9Khkh8hcWX+g3EawAspKK51hmhr4TynZKcCEmaxfDH2OrnigMtiBQoluzXTcveH2P87x7H4ehmR
lirct0RR3hwghahKr/HGmLlBlk3oXHYZJUQLuXWJABITtYENUNIRJcBy0fEo+VvlF89RhXNe0vCo
2IKZzqsQR9odiiwnMh5xj7n+7bZtUlGbpA6HUBSpKrwRZpguZjDH0qu8G0YaXwxLh6SROnwmoeDW
XtuexymVz7Tx/Npqw9RI8vpm6JrLKMd/hvfEULlFZEsbTe10eAopxtnZBCjjRJjeMVvvkP/H1wDe
2wwT4ZVIhwcEvHW6XMDs9OUWZ9B7YzK+Qz5lTsAgu3ViYJxODOoESeDkXMbeHWUDE5spQiRlwTpK
HeSubEw1X+ek6R8jwdX4hY7pjIRAzNQBek/m7uTGIzaPjFphd09WmwAn7bkHabAGYv69GngPA9+Z
tuSmNjDQYIffIwRbF5kqmHPN9Y3hKIooVNk/qjqflg6uNIhBDLcaMLZzzgadKaZTN17aCTkzDUrE
0CJhrkicqSUYLlvqnoju0Byih6z5zb5P7dVKvZRsypHSNh6xdkU4w2g2UJ4N9FTSYsMsW0R+EGXP
h6UHkrmLmE9fdPH+gdo1W1YJz3LOufXDg0HaiC86nCBRzBdaUEKMKIhVpBdqlsGyndJkDfH2UicF
fsRL7WR1M6czUpsgmyMRJWpIbn2UwRlu55WUZdOs/tF6VdNmzj7fZSZvoSqo5EUNuJ3lwFCZY5Cu
z3SQ2jYja60p8a10ID1iLX2eHmiW/hHS6NHFpteFRrIPu+4orWmbfUYmHeQ7hi9B9YCkmXlhNEZx
xnMqgctm4t43hxO9uEROYkfdr5sXUUgTiD9RVz+PauO7hnplRX4fgJtwy4I+QNRR1TYOMAa5HceS
GNj54CpZCkQMcJFlNMEaCXYQPurtYzuEu0MeF8ovEKqPanw3cAWiKwhI07A4Tl0zu8mmxMt3B4h+
4jErM6fd45OkeXdyTwNhYg/pNpbo6htJrygT7p1uXVFFHtBtCnSmwikChWNfKPR8CQE4agzjE0AR
Zyobc+Y8LoYHDWB1DJE2My7Y0ll/nWV8mI8Gvr4dn0zTOwg7v8nrhjnNjBG3s51GI5THZlA6eQNc
ieubA76ttaQD78yRZBMasyfTAERmQJn+SwrYNe8PofjQ0CDZjgLq0oqXAj7fes6F3wDCkKR/vuCO
KFUHrAW9CcGiY9KE13D0HgxYBKaR7ovfIBJ9BRpS53oRZR1gMrm7bgjKivxZRhvK0gvp8rAnGqJV
9FP3BgbpXn5xTXqRH2VsPsAPnQHLhFJjH22CeTY4pdC12vW+vMG85YzneK6BrQOYRTamF7de0Bq5
FC30y0RdC8WGmOgGksNPeX+7D4yzSdnb/+Ta6ES7pO4wTw/krTfvuRTkFcyuZod1K5L6RiOrjp/f
61rQIedzmG7uKL9Ez3Nq0vuoGG5ly4ZFBd/Ikmu9n2YoLHR8vwge7ge1BckdvXeb3M5HH+59TWQj
gB30SZvtMoOTvBO6SzjttH4333+mt5FeiBqi1uig0/iXHT4alUViM9MmmOxvUS1vdUcYCONUF0qR
nV1nyAvvUeN3u3LppBO2dej87fk9bMPORY2iYrN1NGXyGAMhcLfcoxM27pycrUpLvbNZNLpZM9OH
o+nYRtka6hBqP8lmmNRKF1uM0X5PaR62yrnQm1PgMmz9+PzVaV7C35cVVTKi9RaFwOHxvXl1tlun
eWrxeOh1IxhEs3EZCZqRAp0BUktIxU+iwWjFrp41VieRj9bd88NGaJ9ng3rRic8CTGSV4V12AajH
ofdGT3RfAX91p4KOc9WwNmMe/dw/yAgETCb36KATqHmkPtUUManDi+2f61fNnOSHZJtUuClIJZPr
qKX6GIvnDDlt+mFrzmI645yhvnum17waqGH/2e+jsyBj0Dk57Ly4vZokdJqB28EgGE1pFlxOIiQB
c/AJbvkFmU//GySTwmitk8BuAAZFDtMevUuGxy/0Ah3ifjlrhoAbJ8uqye+7gd67Oz35JlV9zgvi
6NF/10/l89f0Aazt+TbtTnhQWARA+H2/iofWJFe20mynyR06C5FpuNUtb91p4+1ydGECSPeTabIN
NS0LkhY6PIiKTpJuZx2eEE9Vl2sOkLWjgu/6CeHdBmcCfkdP26By1z6owLAHKTAp37z0vmSa5p+V
fzoNXyFJHxztPq1Ol8OBIT730OF9t/yUO6HTk/LA9Qak8436nd6UQCu3XTDQFRx3B2pFAVWD7qwy
udZabzI6tLSYZ+5nqL7qxB6i6XG0dXzICBIVIRdG39HzRqC8m2kp7rqGBVEnGwaQgT73462athwP
UF5YCIpVOUfnpHi3B1iiTq9x1fnZIRWUYRfYsch0d19R8qveeIwm+7xKWfE1EBEteto697q7Lyb+
blBSARupOr5GFuxAzNCBQTfpdQWsA8QMb0QHhM/X1gf9Os+nV4dRhAm7hFX2/l79WO0N2ZfpThMB
IrRvqiT9pk8XvdEdTjRZ9WewdG5IjU40j8WJ4mtd1Wt2gW+TLpdddt8S+f6DC2OqEz4IRhoew5rv
L2zoGtcDRUkBKQAjNCQQAimmPGTgLFkSTTlqs4bWU0rZCDVCJ8s6qpaDutUII62Dm/8BZKB7SMeL
g0wU0TodOD1ff/3Nop19JYvaYsZN1z+HdJRoCchyduCjzBj6TgkS3rTsaUUtFJD1ITvTuQL8Aw0Y
aYAk8zkCYOqk5BSV5axL2vS6wahpHZplY5MHGf9Rjok3iAP2w+AAaf/RyjZGySitZf9+qHpla44B
HAnYRHAJDhCAw9OmvpQT29AirI2Ej5hwAocAosw668D99WN3HJ2luZdRHGKRRpBkv2pkM9X2xQUk
EiMlq1QrHUMA9PtTNOC+gDzN9+zMQ6rmUwxLS6M3TL3rr795F/6EfWfrh/Gh2aywENJr5ED+AoCX
c7JBeXyTSVgIQJf6KIrQfaT3sX+IWvdSmOWNxqWMlAUD8etrbNP/8AKhR9ikR3DZ/KNF7COKELqG
E+8ch3pldGnnG7odA0XYJDxQoRBRDOdH6ho3mnGjyxnVV8+Vy3EKCUv1GofSeIGtSUqzez6l8VUS
+xyaVDgZW1SHf7qbUMq2mvyi//3377bslUaBdStZ/1qn1JQqmBm0RDWRTtcRVcwFkLgIS9fGPIKo
A8Knc1UBDGgIv5pYvgWPK5xenT1Vt+ZCzQ315iEph5gUdXyHrpB61gdJneYkqb2uPpsLOtjX1Sg3
Tk+hOBDKWfx2Nt7ko3fIpTTYEMn+1mkIizm/pwYQhP01GLAydCJkDLBtKF4/Dy3uB2+FvJwxP2aE
6F8cM4dmGy06Web5TimSmpTCagxfdMzTHAVJVSFG/i0GG60JOZylh1YAlMDU8df7/BuiDYckRNRU
joMmhrEvSHb1j+pkV8XI1GacEb85DsPqkOnoIpm4SaHMRC3JYTNwdkfXUTzc6kxdE6pSlmo7gbSH
/ImJFlZvZIDEVr18MlTFFinaf/oU0AtEc5M0o08HR10PoyHlIba11bipTy2lU8cuLbb0vL4Iznrg
/igIwvFgSNJmwj4wxSGxfLPx5qyMQmsyo51etPrzRTbtDiwKTg1dk0QZwZGekBhgZ071vWhTsH3N
ZsDsHfjvoWs48jnadA/SG+Vzn5WPojN3OB1/jwryZ2B2XWzp56tXpt69urzNatZaBRhDQcvE2ynx
4Ur3lTTpSfrhIsPJTR+z+rhVYfAdGzBwPudAXqM5xoI6JGm0MfThrg/yzgIKYo+VfHVbJc7575qE
+sT5itjq6v3+/vCgi2/7pmO7pNvIBbwPWHQ6vAa0M/oXkaIK0bTxmY3Qb3k0sHFP5S/YRGeaAhPR
w3Lw/tbbWH+d1ipKNlBXKjpVNqcg2MChhw411OmJHj77CPujTE9eZ1AUNM9Jb2PZ0i0neKNof+q1
+dpDIRm+/XkXya2uuKFZwmEgRmq6YtQ660P6DAaSRe6d3rXSAIgKQLf8yFXr2XLvZhgTbcR1UoCj
2BitPt+jls47jp6UtoyTpLyWReF2nJf4ytbKT+G9vukoULdq4A3ppJcS8tCE0Oe/JtjqvtyhnADG
OKwcbrLb07ejQQ8JeNnaAa0HWgwpiRTJWySin35uLD6/4AMF4+iCIa8yo0C+KKR0j2CDVCnR7VE7
/h1UOFpVRhIL8UkHEp0MalrngW8KwVbvBElHSeIriQ0mN9U+H/gpkRbq5ODKUwdxhCWn9Z2ANKC5
Kjh2aqLzUgeTwY/nZZCKq8j4U9MZdcKu71mTfgGFT/S9V92WwYlHBt2eNYXFhrXql8HLgYOj8yJN
Ktb8TM1Z0TyWz5/HRy/QoxVJ0KFV7Mtj3C61UzOb/TDfVaQ2Gg/WsIDOjXAsooHPwfQXfUhAYMaf
/ECWdjyCJdWzxt/UniM6hV0KGV0TxHQbSScZxpDdpyQgX1zv3yk2B+kOuDcc19px7P3WnF1ibJMH
3r0agXjQSvfp++rdl1XuhW6l6vCWCe6D8KYKgygFFthJ9aSbXqLlm63fkP2ZprHp0uRrUO0DQCMA
HoT9byJdAkB1dJVtk/RF6YXevWPr1BxGpZxBl21A9TLQTdOOSiWqsJFkmIH9D4tBRKDF2R6gvkvc
Z48CduHoTsaBR+OMINiHroSD+PWymvPnaqJgQQ9jfWi7orpKt5K5pmXcKv+kGgemeiudA+p2yv/l
7Fy3m8aarX1Dn8bQ+fCXJEACodsh0DR/PHhhI+tgybZkSdbVf89cShhYzrC7e++8xiQhrUhr1aqa
NecsPSPrUH23cuuzZ0VQNA70sIZq9aamDoYTzLRbjB+HV1F4+KZKzYpoO+CFgjDcoik/9J/sah+/
8TKq6irlWjrnVRm093m3ym9zTpdL9c7p2Z9wZIEnuwGB2DUs3N9Ors5jCOlA+/zRsdXV2d5qK/a+
GgCIJODf3qYbsXvK5N5N0QyngcnZDc2ZJku8guBKeqxg0iWiFVwie51WZD67hTo/gsbmQqecPeIo
Z9QFsxOGR4X/YiStoNpX4WOUDaNIgPCA2QDPkJR692ns3ekYVA2hDaJq8fwGOeV9cF1cE1lTHEj+
O8tlvTQ/bOp6PTwqo5RKgHT0pmkoeKgf1q3953LpMnNWG5ejaE0BpIrdxvsjI4of+j9Gbm4F8a6L
l5/PX5uRvRwFX3x8EqYRJrYNlHXKBV/3UQsH2X9UR5spG6/ThHvUU98k4JBku7pGvxEpkAQ3CB6k
xIg53xsRfgTrgZNPlF4SgI6B2alDDqLc1UY2wYWPAFgqEnTmCZu78AucRB8xHzwb2UPoYD+RCCr5
bVnmVb9VAwrffGizpqlRIi5I+y9xGD6o4rWXh2+6uUVGtMTx0ABhFeA+cIKive0O33LMFDHiu1PD
fPTiH+ev8XRhcra5SDoDjjkPkom21m/X2HXVQBRx9wC71BlEdAzFH3V4NYDxhU0lDk1Axa6J4pSG
TUFyGrVfKhdMM5lIJJeLWv8kqeK6AlFn0QcijTIn0e/X5frwmMNq/ygpULOBp7EFHtuLvoBrGJFp
7PZf/AOlTkRHaGt/K/BwM0SPlN6i0eOQBx0K73+M5MWaAWYgWhncmq+7+rNfUV915JYtGSPfxjy/
P/yRWWzAUFmaXidds6iQVolypfR9RGjgj8F7nVRa7CLNCFYr0/IdeuDX55+JfxLOSDfQrEEAd1xs
maMZwN3l7bBaL8v9o0nERWveoH6h69U7/O4ACDQvTLEgiodqRDVb2o37JfLHO5GBjNKJjWpZzrvN
KnovZpNIm6r3Paf+AztBusLqNaFWEX7YrFxagehnxXviiRv5gQoaA2MAswoMKNbl/7IAzgHKIoWi
AiY7gNqjKkRVeB7FZ7cG6mDF5MDEMF//daDnzoR+wF4CF0ggfR+vVkzv8Y/b2s3jM4jXlPa3xuPJ
l4AUS8bXjDTWDt/SkJukCOCHN+gUFrq8CHjJsLSy5G1E6nWZqnzaZQJtY9nC1orxDuP/ji/PS4N9
uAyKenpw/kBauyYLpMAvt3dr5qWnbfY+bQ73YiYUWI9m2GgmQ/fWY0EKk72cAmGZxn/0KIyCwzK/
1rc5eLhzZrX9tpPGHZx+N2vgMHCU+OM9H0Xxti6veWWcIh/TG16bkm6vPskbPuyvtXvPn7xObwQf
Uibb67fN33X3vR7u+eBvCD58NAnpld/f6Ovk7t+av+NvvOFLvDbhY/M3XarpG3+96ns5Evt7fUv/
/AZW3m8f/v5++ivujbyxizWULCNqtOM3fI5Xf3PPa/M3L3zEiV4Z5Dp9TJ/hk/yV198/qlLfE5G9
Jm+gcV5Xwz1/oUbjDa9Ujk+vX3cpXo/XfIxf9Wd3P33waX4G3zT9s/Erb82LvnP6AcPj9Gb65/wz
/ajpNb/mvf01fsjGa1v/Ccr885Hk9HiH0+n4sRplAgjnrbIqjVZr202pJCtanvEkSVO0kI4uXa3I
36OPihba87Xvvm3iERYN7RcPwqlOyIFOFYqjfwBSqyw+XpdwTWPOHTid9D/dWUrUYQARIW4ltUQa
VTBgUDifjnfp/Jps/OZXEGhRHjQhMCuNDSFSol8WfXArYUm34xQI9l/+wUY+aWLErnaxz8HD1uHt
bCP77pIKB42NThi7JtVAJibYQzNU/QY6YQH3IAbkQc7XlABAnIrpDh0QdaFOa8XInFP9wvN86bpC
Di9EfQiG2dfH11W51o5qtEDORvtd1xXXtGYPTHGj7jN5LmJVpqUgHETjCn5e+wh/x5j5uzR96ITp
1PoH7fWXnmVI3m2KwjDw5ycWjsLBkPjZI/5p1LRq9qR/pZv9FTKtO8bF3aqul/xRTSulkOqYbqP2
Yxju3+akbtJRie8BPn/pzDi5ZxK5yJXDQXNMa2qW4XibboeyaTN+1KmpNLKwkB4XwK9LTlHamP3Y
MbHC/SA0SrUpWpGrpjtcpevlZyidjFlC27W8BFiazOpo/eu64CjaPEr/tEmDlW2yq6x0/CjyeNFC
7+1RbSINtPfLH6mzhVIxetQs/vutT8yjS2gEOjAPwYGk/U4dtHDJD1/08s4a/yr77XvbRq+GhDCu
B/4EsfXgxaTRDzuCgqibnu5FPKtXDKQMbw0cSy6lVmHN8K8ltr7SLKhNJfKmVVINn1/CQTDf9tRp
Hi7gPtIlRokms77nLtrkaeQdDvSjnJ8icqfbGKJdT4eqJze+T9OmfGDuzfgDuoH3PcbwHllKDJsY
JXXbfmxGiGm959qcZVAQColMInj6ihJFhSYDIXl4HdeIXWzG/rwrPEDDtKZwPbSD+3pZN9FbaIXx
q6Babq9aSsrrbjla79i9FI8INlPm9WW2u9jFEmNs9uuH5eiur73tuPorz+Pug+e2mw9eRF07HoLN
PTwvaGl7FIFFhDLPS1DJJlDLcwQaccx4vzEFWo/q3fD+/1GKOdF+uz18jGHSvUKV8BO9e4EuZvx5
/j6fyrsYYQ7zKBHDCgOzOZprIWOph50/sLwgQURUSdvVVxLee0ZZ/kCyEFuHbxJGNwFsPUZ7foPC
DG5N/4DFQXfxZnQ8chLabU1xQOcBFuFd0naZGH+8BwxRISRn4krtOb0dT3nuUHIYPpo4mxH3Efhj
EI/EIIcWpd5I0yU/bKBzJuv8GRfjt54WgvpXKuZFFPCdPagb1G2SxqsiQAGTtuNPteEYpvhV50Ol
QYzo8sKry+mVd7qcaRraPuotLwjpus5Oityv6RsyiOljQZ3mp+lfdgdhIgKw0VZWUeU3VKtbuF0g
gIIN4Sm9ydod4Xn41HB/+1ar16H0p7Hc5DQIRE1RJ84AZTuCfTl8Y24Fc/a89ks/MqMgC++Trt4w
oJvmSkUvLlHG4YE4QwwYGaZ5fjGZltbvzylCLGTj1YsLdQDWbc8gbtQ/h0PJHBiWLW0JFhPb8r6P
JopX09JZzPDTJn73iF5U0erJqCmliiVesf5VaRQ9fJ3SXd1ZEW0amqh12S+MYi9KW0oOVGI9cJIP
8m0XEGd7ifh41JTDIF6Zwb89yhDgfXrtags/w50SolQ296GCLpvTKYG+LuaRKZp3yY9qRRiny+L5
xWO0RRe2ogaA7aUyZlwVjx7kz4hiUIqOigapIegU6dedxebctWLHevsvaixofIXC5TMcqENLLAur
Jh5IDSUxyPm7f4K6Tnc/Bhvk3McReYZCW527KyM4PB/tnnoPikpTHz7p7tqlBYuXbA6ymAhsjQ31
F3JWA57RBasFh6KRvIqbxBiyu7LbvK8wR0d1+GOXDw9W7S8uE9teul7HZZ1EtniCMLSOs5Sx80eX
Ns60WtTBFWpuWnF9/0U8Ix/H9Cag12lcN+gXJVBW6O80BwhELQsf5SVw7p0Yj6pdJwFLvzAA3UWg
6SRLxuTRi4AaxNMkDiSzPezlRAi/Df0H26GfKX4ULhX0OimHOQyVIkB0/5laNKhAwET4Mj4eIzuy
ztbfO4c8FLw7clgi5KsXnv4cReLqyF3o4NOTAxs27aff6jfPTSo85lrnQfmLLCeUx3eH5c/Ui6/3
Q3QTxAzvpTWnvE99E7savtWgSOratp51F3UPVguCaAOxw6aSXP38JToniIXE4RiCcVj6UPNcEyV/
u8aRS4NVv7QfDIr0W3VJOUmlmTr3v8rM6T1VJW+mMpPX2HvklRpyep2+OSZeFm8pV6e/8p6PJPqf
FXxPN9/5saXm/r7hk/pRGMLwznYfxUjlE9OPn37wrzKWH6+sj3KT/5ZqV+6W+aAkncpQZSB84GCA
UJhP8qZ/5P2sDFXNRGU51Z+84YMq1D/AREiZoSADBJpvz9/wXJqaP3+VpbzR9+7up8/8KlH561Sl
TvUpr/xVDCJ+3vS1X/9g+jfT9/G+O+hnmd0y3PPZqY5VUcpjL79Td/762PWPvKfi1Eemu3m5+vTn
ZYGWRRQjMKf6ZHvNuWCRBRt5j2r4wa/0yHigE/jA62H9cwmoZ54pr7TKpgfGex6SzIAmGEJfe8Yj
nj7DmcoP4wtc9O9LY/rWYlhrIfDTpmfPm1/4BW+eIIwn6GLFztYiwDO6q2+fnn1/Pz3yggNjgh6m
1769ZxUIgPj1YP0MqemEPHDjp+fz65UHwsPldfrMr6fEd07vn9YIP3f6x0Am9aOWkfmpvOHTz0tn
+hn8vF9vmuUSw4qn/wRvaA1Or4ARdBC96jtPPbcN/pDrv/gESgjE4CtWrq+DOkyvfJH3vz6mv8Jj
ubwq5vUYzXI4Brw64BKwfGZ1/xistn6ucXg6zdQFNz1DChofrUt8AMa3oIMjKHqu+UXFrl2UvdB6
BOCJIvEf6kRdET04XwaHKMfmqKtlr90lhiXdgzQecUKmuaGfK5AUQr7dwJiCAl63mIys6Z1D8lOf
zPgGgJLnMBo6D+FFhc/Qhej6wg3DoUGlEjRP0IjZcZp7Td0ztHn/UJflY9jkt3tv+1PHfxzAXSdH
Wu7DD8vsc+xTu+7L73YAZ457Fu9guPJlJfEd5hz/4bJC+E8u+5uD88TXYhsyl2jdc1kdpSktLRFW
6XRwQGLWRW9exll6lmppxRmkyJL8EJaHcnNUkHdiG1yWzJ50NETFQFPicqJzy0A8j7OPiBnlh7GI
9g9qtYnGIu2I+ryK/CleUYzh+SRWhciPYiopO1Iz3WA3ALFKIC8TlE54bea68IxzaFCSRRsXuN/O
yC51u2Qsgv1Dk8vJLYAvpp6G0DjwfTjKHERUwnYotf4Bwgzz25Xryq5CWafxCGM55ih3R+gDuzUJ
8YVnehKw6Z6S6sMZlZE5EPvxvasGlGjOum7hHIjJRjca8Whtp7f1dvUo8agIvMUec8odI+7oithh
Bf5Ufo9dGsdK2yKbRAiQydtcYvCeVLSmtYstLlOp2A3kQscXN8abIq2zsmXBwa8BEaBRSajbocLs
/fSvyGFM5ioISNpI1DC94z7T5WDheYc/Dvt09cpbj3dpjO+WOgGu9dOzmGKb2pcqbyEYR8USySS9
CRHRCCY4B86uUyrJto53DwZwhx+ojdFUAJx0pVMUuUa7TcOiQK1V4M5B5oRbRvSjqBCZb9kosMhE
jFB1V1EiiX15mdxyUnxzP2OyNdajg14W1f/sOl2UwFgPbgGeSNGRTEyM6Ig3NKeFkPkBO4f6QkWY
drIEHwVmDEjX6BaLFAgEKjm9kVfRsbZb1muInQ6hWjXUzpUCrWehXk6MT7otun6KIjILl4oYDc3x
9ec56SjTcDcPapOJOxeXT2XRQQpPThLZ/hjeGCKjuIEWJYdDED2JehQV1df79zuICW42ARGSJqNo
FMx/2+WMN4z9ejnU00U9sYL6knuJSZYq5QZmjo8oWlaN8tMpcroliPR12yTS37Xo+awc6PQyfPzS
I098fBQ8Gr4gQ9EMfOvibhnimFQ9yCxBqmMtTXGUdM5J1qOur2x/6sEDLvTf9D0xnKWqWG48fmwQ
QQ+uQgcfYAd5yQR+UVV7iK14ENjjGrrH/zm74a4PAZ5gtKWMCDF2eHRUZUpZd+CtQ/c+rao30udJ
5pRa/o3ODKOK2+ORhDQrtsFCaojf/UGAACCDvN4yDhQEuYxj/d4fILUxQEtuXbqNjJJbiHOtNq0Y
mOJPKF1r7FU09USB5YxZAvim6YcCtAgxNT+Y/6IQdLkIGRQCEbu6oXGObEKuTJxeabX6wyxvD+gA
7kDUQ+mk1tY66mCq1eH2br+9Y5IjeRMwKlCVIrV0oZbdLSQ9UfQW81/OjrnLL2igBsozdU/bffva
8WrTqRORWyyrYbuGOL5b6MBn290zuvWnyBo62awaF8U4uB96Et4ezgACnMKG2Qt/1zhaAWeMDbtP
tKfLwMRLR5qhzKNshN0QzI80CxFWHUbr+oE/Hkwzuuy/2ClpQIlmgv0v1Z/kmCrs1SLpD/FbYTYS
4Ciq6ZdWQ10kDPHKL2xGnQizSMwOxDzKleiAQmS2GTf7eoU8s5oiHGpF4c0oJxcx8Yk06XUzHr4p
Amspig1ExP6kXrEYN4q8lx0OX75noDj0sbE69OxZ1O3CEMCvjqoHPVwkq/f+gO5IXmpIUZVqFrgp
aJEWFbCT8hRFMJH+tMS1ApVzihnbtbjq7HFVOn/XZlMnkEcCggCFQPFzaYGdkh4LolsLq/lBy0z7
W5CmVs9z010bW9wbTHxQTfF+RRfCxxemX0NNhKlZbOiIrfFx1WZR20nWWpczglPgxpPGCOYSkh48
cubBtrM2w3Qvy7Q+vMqX2UJsCKFiylPSNP2KbNrym1ulKkZSQjbQ5wReIoWH0tKqse8AiLycHr8Q
amMsHxlvBoGFZMXUxr8dBFW1WwbuhgnxTUC6uXEgRS9v0hQXhbrD1jLgoYOAycBXC1Gn69oJ3+0h
8cp7Q3I46ZTrLe0aIfOiA8W2/yBTOK/imABkjWA6yBnoHyA6pzsnxrs1omUGY4B5DbNVSmTCNwOr
ACX0N5MghgZySmKPQbBoQdrd0v31Ky7QBGLOMNNEZ0EwxfDz5czeZO7H21kmekjmsFwGhZ7jdFFR
M6Fg7U8XJY2Eto4qjrocruuDxBQIHfty9VWfbKzgoQ5o+T3d5tih4RE1DbVJc8dg4/fi7zZ4deho
SXfQ2zYcNXREavoc6ibpHxuEFQGYUrVnZg049yc9Dpn7Mvad2cT49wFGG0YUoV8nQoQmXaaH8qXt
Mg2Mpda1kDoX2DjsEdegRuTEuJN9igRhYlKJXaq6Aw6MseyRJ5H4N3XFMYIEM28ICDpL/vV+hx7A
tk945MC284I8pw5KNqusNFGy2aM6rCE5Y7yrdktdQptjI4lI7nvWDRHrWselCAPSYiqlMp60mXzB
6JR2MVUwhM9lfgllPC1OYjcOSPQoONnxJ/n/PhidnbMtDBDap6uvgmntNdQvhyLPkxEZaxL/o96H
6mT572smhPXIdV49M42NxdY/qjpPMG9E8ZScUMUl9IdqoT7Rb9t9t9pG9I33K/JkLgT0QB2S7lDC
11q/k1MB04wftXF83B5N3ypprwzfL0k+q+WmcKTVoMRhE/2VNN4bTzZ6Hryty9aZJ6FT1+u5oHMS
LYRYgRxf77jGoXUTBqmp9BjLQnUcvpfctMki4Dqyvp6kGsqc8arzUe1LRBuvISu2ZDCE1wg3XqNo
Ky9WUALcf9/oXJx03WSo2FExf2F2My07yfYr/GFIjklPaSAUDj5vslmOXVhwu4D/cRchTPk0v7Q3
05CgLpVETphk36ietwJ0IQwUKJawFeGwaZ9ePtBNmTS/WMzMcQmF6Cno4fhO0ssuD1G14WIjHFz6
7HVcvUuz6L1RyyPekiarWHH9NqprBSbpsZ65GuqZSRYtToQyPNFai4Gf0/A7RWSbUqjDBsXREMn9
Es78JM7j1H5Q1FVCpYRFD0esTAmO9HvSWb1Xjp805W1iD8UloGB+PugJAfOjioBZEZwQZCp3TNuy
3S4XaggKJBA1sxgw7YYmDxOa3jY1jgE4U4IFBgGF6z+MctswXnHWZysgYTgfyV5a1JDAHRY02Z6N
rf7xo2CkMV4lRbtcqPKunwpZ43s1UKFgAiCKv4RHihCbsP6wyvEDhBm3odAmHaPH+7ArmA5T1peU
CFoF81Xy26UZo5Df4kPurV0sdOvlQl2ceEePmNVgPAuc4J2N9obpg/cGNaMLXGyDhyQfryqnAWkh
PXVgZDbon1TQVDiUipVCIZFbPXOLk7ersHnT9hfywJP6Ws8Y3NGBpxkCEoSzENHtZVvRe4m5ZAkw
1VkpPDL9HeZX1GRaoPL0kIK4JozpLICL8M4Qxyj0/gPRKGHBMZcNKYcI//GcAIU1I3jEuloujLI5
yJh+wJojKCBmeo2Q40oFZkN9JUV8GuPEz4aRH4EOWyP752uqNqrqEiB6kvGZayOq+njbQKY/EcfU
NO+LPEoWwiNE99Yj1upTMduTBEituU2sN+EqYSon7G4qs+cyFP93ZJUi4eF5QDdbZ6q2ikn6efyy
ZbcKSG8QbGXI/W93ju5rzB1l6hR8tznGvBtWZewQdxeGbi1YzbgoTkuzxzddIIC5txAM1PySFC8+
4EGzHwojchZfqMJKDsfVC3vndCGS5bMGQxuGhTCVGaAW9e2Q5ev1ciH/Clk8SqAgIM0ZxgeL0bQF
paS6NTL5Vw2c+O13K4g+CIbCPeuPy1DKadTXNcGZp6mK5g9F+yzUdEFfZlUx7Wc7olASd54zND44
3m3crV9pNoNk7lIIi8AuuZFCvGBoVgJQNKd7s2MNFOOTQatKUO1x9cCV7IsmLGWYOdFQ7PYlvCWl
hKauIp5JEcrw72uAHWhjtKugt0XsBKnNjb8Ava0LK2XejWCVh+Tg5IsM1Yzx5Tz+xcdhtao22TJZ
FAHkecxXJBjQ76VuhJG2rdh9auhTwphWCcDbc91veM5ULpfFFiewv67LCdBg0oMGjJhDW+Mm6FH/
psoZuNcxkBXqGnX7BGBqcoD69wJ0lMtIcGro7QPZq0mtk3vDCY8vdW+MRPAo8Ou6sNgmQyAvDOc+
H7uK4cJ1z87SdRUNmmR4KgJvdEYVdAJ6BAwaicFI9IUGvyTLHIzkuuoZ7zvcGm05dzoOhtvUQclA
PInX9A5q5jpIfSiEQIFORkoG4+ykAgQrgoGTOvLRU/Dg6MNmwxgJ2WQKZfRjWBe3Yzu819elzhPw
3K77+3i9/WDaC/x7CW/kQOfV3V21balU5POK2CeRseNFnsucS2UeIRopeASMgIBRdby0qjBY7ijo
CaADtwRGsBEioS6UBr73CvrwYP7CdLlmCfSUT9t0A9UtNJZ9O/6UGZZYuKCJwngl5jKdIEyMtFVG
qr0LW+IkGdIjhqOBYQEJYDyPBV532GRw/DgoIWlqWomyvFiuEeCJYkaputc1G+YrpjjSxYvHJcs2
dZvE3Dp/TSfNEnMvKZNd/h8MZz54olonY7YKNtxLDr42Sv8vJwcTJQ0h2EOaYhKOnefqFV+9iZey
JnRZHk/JpNwdYEXdSFQdjdi+F49ZlpsZK+ev8sVNC/WVxqZHGnkS2XcBsjfcvbnKNXgIQVKeG00L
jI+aR9BS2ts/DQe8pbnQwGvBvy3t0ZC2cN0AlqoVbCaypfPXdaI+0t0LjMgEUNO150jDbuMug3i0
Y+TuDBuqZIxHfpsW2X3hpTfaBvI7VcT1I4g3nOukdXeNSz1KNKFZJvttaAoYcDCC4qbmKuvU+pz0
6zdgVte9N6lgtefU2tNa2LWYAJDT0XvBD/pJk7TBYAIZixkEssSxnjsSdaAA8vOxOvhyIrJd1vme
JtL6/ZFfoVszTfrZiWvVTtztgwaXLCxdhVepmrWyw3VSMeWDalYC88O2+RFaqzv1woVLxk3+el8t
/5RmwMv2V2WQ3W2s7EKSf2JBp2cD2OdBu6SPCiPuOEqgmbexbi/jhWW/b4PVrWS9O5dNPlK8ch5J
kmzo3ZR8iLruTJlIMSIJvFCMNhvvd3TRTYuQhoC99x906KqMEnI/Dvhm6EA9v6ZQ/HFhs5OAVBpa
rs356YGuHl941Ddd7sZ1tJBldVqlf/U+Nsf5AcNhbDJltqBOjBQGunwxJ3sLlQFgq+qE54RSC00d
FcXD2l7f1cGa9nBK7U5KsUWpk6Z3pvZC12a3Mo8j9iTenaYdqGQXq0J2UvagzCMh8zDeAGBavdde
pS3Zhyy8/PZKEI/fwOd8AvIF/cHXuNE8hcmQs0VVR1gzNE6wwPjA0sXSUDOPhLqp8vXz9KuyARHT
mi0GP7hB1TngG/iS5izZMnB+ThfqpLtW40bomlT+cd1+kWk/IeKNFPA5QykaazDyLo3yUE0kPafU
KkqOdTbluGvobDJJOLZafsp/DHg97Q6kZAOTjKCHYlIMFfeTmjDiQ8rgr3E0IR5iN41rdbqk+1MB
o6aN+Z7iDgz6UatEXQtjD8Kx09TQBtGJA13dC9yrG5BlDMfFthNdUfzQnYvlLfRg1cnGFWuTZQww
kr3XhLmYDhl7WyJaoQgVi+FKflipw2PgAaoAVJDQDVCQiFoKVUSZF5boC7kdmQoOiUj8SVjmdOxq
s7IilBoRVT0LEtRfo9WMXEimQXSyYk4EjVRTv6RpSVC5+YYNy/gUeVopLuWomM9f10lHgi2PSpVJ
SiEBKQjm1Uk+REOXDwfCEXffUDooAuot7o0dXUc2ChAPZ5kUvkX13d/Qo/QhrE+ek4AnI20JDo6+
XX/PsXSR1UW3dsubsWKrn7/WkwlWXCsoNXePbY7mbk4/GQ+jXzL/IjLcbzlkyodGCYyMl2Qmo3tY
7GUOyLHCMKMvz5C6XFHUBzVZGjoUeV/J0EO0CmU0criDPfVWhYWIIaoSZC6msVaGBK6VfdED46Uz
msULGodXZQTGOYu30bZ17TrtQnYli4Gjriw6uui4ANGHstc0N3oyUcrtYrl/XfvAACHuvAo5umhr
173tGOGJBe0lQshLp5RGhUWCoCJgzFlArXbEjbiuwoUUZLHP9A0copR7aUmIUW+TxCjkFyV3Njj8
jFfc+kE8X3wBgTBllVylFNQXl+yLdw0nds4p8YqZ334c7Ks9VWu/3wYLkSv0uOuA2L62P/RFaPJC
mSeK7yO1jvJvIXzqKGz6+kOZLxEZFo+XWUjBC1ucZq1D8zFmxNpJc89zN2UXrZvA1NLpntKtpVwa
2EIrBmio6pfoQl38cUMNuyL5F634CU9T8W1E2BxURoFPgqtf5NnMR8mKvOQKYpTRNjwdXrg/LkQv
ONTJl33S8/3RNf7mf5sxR0j5JLbuO4x9WNa2J141y8e4A5UH/szwW2G9lynNMyw4C6X5YCQ5kBmM
fwZ1DAgEJNHSQIj18nCTpf2by04/J7bF2tvYSEA9ojfGfpg91K7umcax4ealPlYh3DzhvKp9J0YP
pzo0CU0VVG4R56Sr+fKtCO9SP8idQF9rfG44ADukAjzQiZ86qLERNw18pNRdT9+Z+t1Dp6zWj0gh
IwQc46ZKzJdczIys8kCEADcuG5KYgRqzTAVXCFr7SgJdvDWOF6+XLQ+0LtNpkZhnPrCRAuzXKB7s
AU2EwFQeKKb6CCH19H2bDIsy1Ejp1+NPJegWCgqTTcmhB0NnCcOZu4AlE9yRJbKj86H3pZoHtpU6
hAkQBY2N2WXXlGfxduUvDIMzpEiWtZAN9kuixDAJqYg6Ir70NXLx0uAP+dZqLelcV3qtFqZX4du3
oUQy9SOP7Px1nij/tIxU7tiY/2oc6oyWACkqi/au5S1w5b+vazRD1Lj9Hud+se02+EChjzB0AG2j
HnCV3M4odqmGYo5acVRoj3zWJFMpZWMHj2+ZNKhdoGAiIMnsLRFLoDSOdOglDVLOIJBA7UoPu+NX
BvGGD6mpQMpyIpqklxOLkwku/MYJpyGoaBBC2ppzaztrt9k0fRctGouojEueOL/SD4myJeDD9Dz4
bScbFHFtSdahxdW4TCiJ70ks1Ccp6uiHieIQCqR4MZYkGmpLJSWdq7jvVj21x+XSYGaJclens5PN
BW0ppyJTb1Y0Oz12DTGrUmh2Psnw+UdtIIvZToKDSq+afiVn1Tznz7dFvOOECnG6Gpur2EIJZRJ6
upeGRcGDV37lQ0hTLKkZiyo7on5HHGEKj2obDfMSRqTxqA2+fQxzJauFV6WFLSt+wbK2zdrmlDNU
gadZNvGh/VL7dF6w1xW9ELOtx3rU8AZEy0qfY5dfuDlohF/yVno6c04C7Irr5IcA0RlEVUsjqdor
jSNNV4Dp8vXja8Ikq/Brsio4xtZ/ShEjuY4RZ+NVpwiWY7GhOrldW3944+amdpgPQj4sjrQVkKQp
x7bw5b7OO8xVuyUdm/P3/6VCHqpozCms1jHOnschYVcEdYbrOikChFZjq4i7rhqJUsJIz2WHLP5O
A+NIGSQ8Jy3Q7fApA0x9QtbbQLZR0aNoLW9zu4hu+yr9KrKAFqUcM58xcaUXIl5ruJDus9x4VeJP
BHa4YCRNHjWRNprcdw1XjJawZTPd6/wvb/xl5ouPZnQkkJqG+dy9bEzKPT5XFjkIU0lg3L2L+x5q
BL/cGtu1dKAKaQYWlE58hZepJMQpkiDKPABZJ4Fm4P//Aynl2zJBO5pDD1x2qFuSezPqA8t9zXuU
gY3pvigXYFiarCbbelO8Sl4r7fUrJMrPfTdRrk1RCo5dRMtbp8s/iqzmM6FCfmbaqhpDLX2DvWVV
sRj1BMzECXnZxdiuqkqUI416o1rXhnGEEeNz20T2n0pc1I3XAakERkC88ldRlzSHUaUoU7yuNGCi
Yha0cbSE/5jTexUYrElWZAMA3FRpROkYXqKpzstrqQHHLe5XEAnVoJfruWT/GiKif0YSKjfrO3k5
i+B3mf1qALz5w1W3GRye4Zze3DTMG71mCZfDX9i74qY7RH9sbIsjDUBZlKC4lQcdpgXPHlPq31Da
wdWpQdSYX2fYl6oinsrLeE8Hmtq5bmGUQfmms8fKpsWs8mNqpQ+fdFsUPqWrFDpYoYuLCBza5ecX
r5kGfvL7we+CPcWZQVPqeOdauzQt7ZXL7yf3J1gpdgowIs4czRYZvgtpMNYviAjtjbhyTF6R74Fh
2FKPmDnfQolFDe3zR3VOlUfK95TO4g+tFdlCKtGqINxZ+GRoXSjYVinMsX9gLPECBoS4hIqApIrW
+Xx+whjV+eitA98Ai+LW9T5i576I3mtUqTHWJy2UU0ID4qnmJeBKc2XIIZzjOrYuk0FegtQSEZZp
AtKlAF08vtcebg1VhhWh6VwC7Zkx3X0IJAufU3QFySZi3N56SkyhPfJOFZ9OA+1kiK/Or5oOWC3A
cIV0StTUnpDqSFRKwoEYCeeXyAsNVweSIuHNxlqNIQpz5kXrN07urDwDC8i+/fm4NK5+misPo8sE
NQGxsYBTaazNTFAAQ5oyn42OJ5/MjjsoRGZoJIh5ThQUjqla21DsmB96/upP7FahW4mUin+wRykW
zm2Eu8BvrD7tXLLA+k9mhH6rNzlHImeSEVFWdcqBQ6Ks/gVRTAR9pQzC/2QJb9RSGOmLT6SEVkCc
Tnqzn2Gzya1EeaOM0foV8bdwYoT0jDveYtCbjz81XkgNCePQ/+RlbibGCST0pyGXzWakWdHgtgaN
jbpkGe4/4zx4Le209qVCqshL2krytx2RSSFN/TwSQ7wg/VAxivX8bXuhGXx82+YPfYkyYhPjz6CQ
rhhrwwJLE9bngTyfpljWr1/vD7sPOpGLjf3OdxpSHpC+Xxw7wODzF2Uqi+NgBTjlwEqAmGZjjTmr
PLr1qo6K4uAuRJkVYUkXJf2YYXVwMDxr5us1o56o3u4k9ymgb6Qhh5TMCXuMB+VBrHLQyCsY7CJe
igEcGxoyIC0iB0grZEYuQ7QRJCcfbzOIQ0dxTcuZ49LuaW9uGZsEnqCMWOi8ZiSInydMU1mxIXV2
rCfU/KNKOjk5qmd8Gah5caMG1GPwScxund2eKl21JK2FuxAlydjW7CC/7Ol3otc3s5CUXfrEYTmU
AexxTlP84lz/qiihxrCshSqYtJMZ3CpazEQkU1BStFUlbpX4ook5+Q+GuM8FPdqpAcYxHEKgepCj
j8MjvOLWjzexa/qSZugNT9fsQ4wHiavvmpYBGCrX+S3kK2cKTNAwhUfhzJo7Icci00uFsWYtpRS8
DIidgjtcKJIexnjGGOnPT5fdNi7qPNtxn3VmIhbgyLvvQxaMSgbaeCoV1Ac30jcaxlBQvohZIs5A
xd4Rq3h3seB9Ab+FCE0bTcSvhPN8xsuCUjVg2uY7pkG6WeZ/buvwjW2xoIPyMXLHt+1Qf8zATa9c
y/rIXPZ3fcE6gL5pcB/6ESot1BEoNtt3WZQ9yGjUG/H1OL+RDcI928jAOiDfLqcKavvZSs3dMXGW
w8aZGGTSFFmCEXD1bWho9JwQGpkoyKsRpmHFP6Z63PqsLqWY+oYMhfqeR/DJYI2ksNPATW6xBu1q
0eJIcj+u4cXD9zcaqfO/xgvoIz10qR85YBBIzbWZ3TbHPjDqHYOMkt7fGKMdNJB8NwoREAWGtov3
bNoy4h5qnFSCoTChSWegEWeQQ124LiUS89sL1xQLP41iOnFasABKyyos7YXGRTXu+g+7ctH/ChDD
+0i6whb9937/RQu02KJkwZBGZH3tHtX1SiwE9OXUuuev7cTJhV0ua1ZqdBJq5I8zcA/C/mGM7IGE
E3LGbtzelrcqWIXFxH72Vkx9ZQ8qDFV5CFsWjMfYu+xVG2997im9MhVGtLrETkDruqTVi6yLTqQq
BVUCYr4o6VSBotRoMjDD0ZvMNo3T1573cb8ZP0NXu5BvvLQmPIID+5B7H/LncRRjsjqW5Iec1DOl
1K2dN3aWmKEsIsj0TGdWBFP/QawjwMkbKYnk7ajkf1cmP0bHftMl/tfz991gP7M14QW478CcwAaI
dvPxdeXrLPLXztIjaGWmgSvWh1rs0njjGnLzDDqr/pIGVYe8ApkZkuYBrkYNjd7sb3sg8gor2n23
LRp+5Hw9llpqCABP3WNPTT6A5w4x7pmQoRpXSZYar6rq9XWZqahnLGKNDmN6SxCrMuWL9EbpkSrh
yRm3Vg1AGMIzRgunf45VdadU+0u3aexE+UdC4nRuaUKA5ptJVaRAJpwxPDRf/DJ8p+xK7VnxL/Sn
eH+ag6YRx+dv9gtAnMNti2AiMRoKt5NZ9lTF22YMlo1nMn1JaKVJLdzljyYhzhV5juJOk/jWsOsp
k1d1eVPF6zeSSTyHDeFQmuWj5FqkBnFp7RXwm8WmoBag5/AgTpWYiiLXagfISHUbra8Paz9i5rkG
d6IWfaY+VOuaUVoyLYfaStFeYdz/6jKs/dIOIKgjzWT1+wnCluOVZq38Pqhifnk9KDmuNTtGQiAe
sAnF+nUkvdLZbdQfnD7G1Q+2icw3IkTDKnv/E6kVXpguiw0A4X1OHN1tBtva94G7MLb4e5Zs4vwU
0KQOWzFQtqhRlGLxQqueHiKFobVf1JW66iBIGGSZge5ewJnI1Z9fMi8lb6irVBkSOUjgZnfN21ZU
4XFL9kMnq/GK10BkSJkhuAu4JDMVB19jwvowxr+hQ7+EMVO+fbXcMU2tZDa6xnOCqoETmclg6Ae8
gfLaXLSoZAKcdeBoXNf5i3/pkYewRNQ/phfLmTN75OXG87d57Bieeh2yxzKP4ZqKGqoPgQ7UppI8
TBwy0RUNgFf0n4yQHf2k0WeSW164sFMgwAkJe3J89228CuZK3FWZka01Tyd0Bi9rC+OJNC0Ni0fT
JpafE1Wq+BoS2vS4Tci3OiLfHMUclvrr/EW90PfhorCDjRBNJiBLsyMCMVO7iaPUob/FY425W/AR
xa7WBlESJPBQFJBV1b1xiu0HHRsmHLM+mwFChdrWe6QJPWOiV9vxLg/iuzGt7eu8wtDLnNyAnucv
+8WHDC2A+0h2znOe5eddG27CAaNFk7TJIckI7lECqi0nFlmM5Zd4gqmDKPgJ35YThboehjcCPqHp
ruev68Wdg7QKLxHySZuodrz4mESbObnV23hf0S5Nhk/bwmb4eg72lv5l7OFoYBoOo9B7AmBjR69t
K6WVA+ypeg4+tVxH/F2J3w1cMU6fgiFTFJA3IjLstmN73a2q75e3/YlOlXRI2borLjsAnDO7qdHq
cFj523ZcaHKpQc6rA9Pcl7B4NP5CyrDk7SZ2/kx23W2965k/vUdXCyeE4zEizRRLxhByQNo9f/39
/M196aHDsbdJ1Wivi7g+u7kJZkt9mNtTiqtGNmbYKsoUlnpsT3TOywecrqAZ+aoTp2a4kfRLyrzU
O71MvDyZM8d90+bxqXPII9EEHV+XlTWlW4wrFiPNPVmhikKnlhenPm0q7KpH1DLg3Uh2Xje2/U0A
ueHWMHye1iQsURp16Rr6ioPVHMB3PAZoWtNrG18/f0UPXDvM/CbqNaTWq7FnGrjQ5zWMcpUXmmrO
QOKEUUPxj7x2eQ5BD/tJzeJLLZYXWBig0DEEWAjsohbMz4cw6TfdhoUiWpt+0drCZ9gNrzN/eW2z
0CnlNW9JohYf0duzgl9Zj3AjdUDElPpv9XCMEx3FMGJRzIZml4b9VJfFUcalkW0JbRX8L9xYvHCT
0BdcG2fqs92QujXiApouDcm9oOHu31vnsEZi6b9xxwsBjOZzcEa88cbM8oZFVrTXWYPdkw0ZDLnp
xLUqHsO0/9ONLLxMARHA4Y1Fjec/GBoQSwKMArnpRYriC+UZwloNDeTKTgk1u6aNaaTiuNDU1tfU
1lD5Z6c+kegZNCN0QzpYY2AOiT716CcK/RVMJRO80Vo+dsv+jwiN6Pkdb9gVs0JBLuZApSH1AvyE
450VNU7vhxXNWtPexx5B3RV4Bq/rFaDaM4dO489U2eqRqjukzjCD59Farm5/2ZuCiYlWUW7G1avN
0mX4w6UD3mjNjq9WE454yjBVJUuYlTXd2su2sCjHhXpBIgCpzvAKSJuafSTccmWDpzN4lRqkyBnn
Em7tRZgtG0zHBuwxyaobOsBke6aYzHEihB4pE+yUOXfukN2F9R5KMNADs5PHUZO/YQRfllacalvR
3KpAs9nc8g6Z/So0fJzV1hsOU/ee9guH3i2jLlEzg0MT5pWvCL/UVjLGpZxnYu+oX4xv5xdpD1J3
e0WD9V1T24/bdfvOK7hY5Rn5Ptz8e5DY5XJpfQKCQTyYiy6o5XdxsFviOsnNFsLZp1wtLixiVZi5
TWJ8knbaETpvpj/U44hTgGFLUNIjZbpMvTqZZ4JHDSM5I5rRsFMEhx6vX56Q7y/31H9i8EidqBWg
sQ7SUAqtEyU0HrDIBLIXPtzHZFcsZ4lEUyYaPA+KqjfIgMSJ1cIQ3qtuVhdSNOUD5FHI5hIFdtRl
53fgC2cuv0GMaUWAlzxcwNlCqDqs3JelfG2fLNvFtX7uiDdI2OWTaeT0uloS19TXbFdAaABn9QdE
s7jcVQtOAVoXYAPrNqaFQBOdJ9PVZuMmO88lMoRI8Zn9l/r/n7NzbW4Ty9bwHxqqEBex+Sr5kquT
TDs96flC5SQTxB2BBIJff553K+6Jscvq6aoutxM7NkKbvdd6bwsJyHz8IiGwmH+B3VYIfIKzkFp/
QHQT0ASwg0jaXhhcjUflNPAziupegK7OrLGhxU891gqpPRaXUr62MOoebTS7izK2pSa0BFiNAtFh
w45qQpaPNq5GGFbf9qjBiEcojihvOK+HETyo46yWmnOAjxXSoUxWJ+/STT5UN5fPwmeKUY+ynqIe
Qwh25eUjMbvT5I07si/SuP5mIoJO6dm22oCOJiejZ3pvn2IG2wooGQ88nZpHZKXiwJ1/IiY+rQiE
Wc1euK39aM/1rpCO0+OTBiJky863vXhmWkP6Yj8FySRKA20yD9HyLAf42xlIADCHh/1TvA8eL40n
mIkhE+2i9Tge038pBPKBirGxdCg+BG2Km9ScDe3Dmj+noCvRNLofWh/S8kmfJ/2Nq7kolGLqXa2P
DZ7bj3bbwypWrskbaRwlSxpB9iRb0kZog3hHxFiq35oQgB1GR0SUhJGunLwVoJQEWuw7NqcEsYPc
IepOmOK1rbwjgaasJziqAD+72bF2NGPdWpz2wXorbqffI55T3ISQIgUR+TGoIqJ1z9ump/kmQoiv
RH1tYjosGdX6Q0DVMCNQB9SmM/+Xmfd2dOV50wOI5OVGDpp3hC6X9bDPHYc6Cyl3vBD0dxkyMfiw
m4eZvKuAqZe69Xr01F6O9bSRZ9Tp8uvSy1+pehSaoE0QhdPWD/IPYZYgCYWK5Vlut3Trn/Wm4J38
Im6/Z15FWo1XUQsmB0prU4IDat2Bh3euL5mDrGZouRJ5kOR951x8so9H8bwq46o9furSYNPWf6jI
V3P8AKflTKt0XKpwFgVzEbAf82ox/rlz8l0kpcDGwMNXhDt1dqhOYK6l+rP6EixEkh2NHbPTlO6v
FtCdWYlUydQEwab3iFTT0SWNhumQdQVH9+YhMs45SP/OQqyRKpHCI0hRn9Oq4EQ6yx3tMSIsU3YF
mCk2QKqh8wpQh67SzXKYkEgSHFi8MyXR3LIVbvKmXs+v/+GUR1DmPbdBsiiNKhXE/b8fOFh9SFWX
mf+ZTE4zl657MAfb2Uv4oXwwMdt2KDowa3MCC+YZE/uth/RBWORO4WshJTVgroSPF67raaHsYZYm
KBSOKGaYtdCdX9z883Dw86Q6HT8N3f71oeh+NyI0Tzk07k/HKUTC22FVVpuw6Qgh5MpIf1F8hjGn
r+exsPBBHO7+RTb6mY4MzS7BSEhLCTPlXHx8dV2SjTsnrg4W6VfCqrY423aKx8DcZw60mvJxCN9W
EdFANgcax4hLRe4IBxaRmLcjpPBFDugpScmEbW6c8jnRgy5BJqcLnF0xjAfMrjzpZvc+dVxE36Cw
XgsZ7PHns1vSrlf4Hw3YVQEhIat1maPY/3vFjRIFkKpiRGStLd7TfKpw1zh9b9FhGclsWBiAh0L7
1cRaDSo7qtaamrKA4b8PmlO1PiLP6ZS/X1hr1lG92G+4KJcReAy9gtpdYJjD1DvrKVv3lj0XdCR7
mIySYnZThqwEw/p94aUEDMFiEH5lw0WAkZU/EJSod7L0X+l+2ojZtTyTtl/QHPkVlZSvqrHDt0Z4
LSMkRa1JRpbDhehskXBHvPDALs1R5GxUXOlHKy1GGl79OkV/iCHVlHEdhlZUwqwXKwokcccaBGhn
bJYZB3Swl6gIugRkzpCiJxRWqBfEAi7+Ch5Npjy8JBW6LZ7zszSRekSH4piN790gA75lo6skQkcL
rV3v5NbMXfLvbW48GXjr3iMNvfitiJkhDG7WEQmVrvBYEbSpGDDpI2TcyqWRQQdnY1YhcByXRwEV
oAwGgieAaKxAXFih+kk3RbfK91jXjfkb0JaHngm9wXoVqc5ePL/RwOQXd9+dV6JyBUTjA69am4GE
mjI36QjQ+F/bHOIEQrn2WVoPhW9oIvJlvZVtWZ8sRFkukVrFEWzp430ln0955pzKHiZg9WMcgdzg
KAofbpzS3+Vd7of3bsr70cMWys3UizmLj18aCJ4ROkhTgDQtV1WnDIBW0w6tocQtIQ3SK+n0k12/
6Ynch4Kbwm6TRTM513hkaHx1YglCElSjqrtO2Kq6tbCzvepywD6cgshDfqDb8rfeIX7b77OPa9fL
N/3pn+n6sJUURuMgZb1WpzTTqgZM6VAnUEOM54PKjr/3tnJaIPtT/KZVNv16aJhhKNrEdJ+U+iep
mhIhrPQfOdVGTIoYTHcgkYzqBg7sXqrF2WGM8+yxL3ODLTMmidjLe4wNanz8zoJCwQkGHhwJtcCi
NXWy4OBU5YpLEwdb8Gwfmm8yAWl7qAlN0CrUlqEh6iIB+hKilFvXK9tVrpYCLZOgam7+Z126hhYL
zFSKsTsDWUOZK6JAm6akEXa0IiJ+m2OXIjf2eX6Z7XhtlQfgl6pEXn6VhNexQJ+8THpX1AeMFSVI
7PEC7szei/ux787YrPx3ZATjesLQ7PqUVamXxRuLJo0VhhGTEWospYJCxgY/n7bN5LFBZlAZ5kBB
pOeySfBq7rr8cNWVrbcZHbKJ/TENryioO3Kl2d8Cwp+KtOMfNUyCLoz6A9/pRbCzmxKVCebPD8vw
C/HgbW0/MGarbepQwFLdMc2GWrltvtm1HrFl+g4Td9ODVNzFqt9aAVnjlPlmjKhBNHyZlEv+Pj35
V8FpR/Yxa2+3Caumui5KtPZ9EX3vXZ5Sg6iTeIprU1FJwiQEsqPtAZnFlRQxWb+BSXZbeUPqCIl6
EdAl7/YB+ymwrSOt8Dqvt/0hP2zsyEygn5xRPf7J9ZmeMCZo+x13WzrHfOsTHLIJUChtixUJQkf0
513HocIvyLYBpqFx4GUFK4a7O274ySv9D2W4SdvG0J/SNowNTSnm4s86FZpWcnERxVZMldf1tptY
R/PA7XX2HGQNpsRNcJqqTVLv/9Mc+HV+Bu9Yu/pAjOrLy+sZQSeQPxg4pAIRhWQAP15dJP+E3S4o
95/SAeaMblSHpIrVNKs4xATTnEULam1S3GCCy+TY0XPRMKxIWI8eKkFn8mdowCaBlsQ94ZuIt4NT
bLod750Tb+RuTFN+DX2Oou4CuaR/wrA5+p4/wXV2U4XEKKhNBjKJJs9eUZ40muFdPt3u5uCDmmU5
zK0jOceJNFQbAeGqVOeEOyqb5OVon2cwXe4ZOQMu8l2YnCcJnkUwOfU8cs9+KubThBcVsrDdo4en
Sa1QJWk+pQSnv+6aDTbBX8cB+rtaHI1gKVzCRiU6mI+w5VKpS7h/OYLSsl6LHQSgiWIMI1OINn1B
27Idxm3TDa119yptZzw23zTZiQTQt2OGcgJ5EGDjvcp9CZd0JNvIM5Cx+WLc9FPlNugmLXXAiyWH
H8zz8Zrzj+VhHFq/s3ZOA/IlyZKaUaXNyHIaRNPtmG2lsSpmd1McpjeKc7TQDvYU2XbUQ6szkZhA
mJb+LHpJUhQleV42LzztUBTtF4Q8JdJV4qV8fNnD7mScbGg7am3UDopCoCJQTWjNkjoW4tVt2x7u
4uiAmPybtCVjKPlNcO3gLpI6RitS0uyXn+KnJkIuzXq3EQGCHi9FIkTztlWYN3sb5zciuk5nfJ4n
qm5CRk2LOQZwBe6EoMZ03ICTsd+2THJ1x/vKWd31LuVkj3sWPN5pGGooMYRfuVcvX+bTE1sOfZL3
UGLz/j+hZ+ukOFRtM+1tj1e0SijJODJUVemeGo9UCG96pfKih2QUjCeCyaoe4HKa3URUZvtvbUEW
n2JHtVxOOiKGNxqGgMSVZkeGG5cIP5numiT5o4P9VZqvjOczYPpD7IINIrlYMz37bqgoEeoMgb5s
tH1T5qG72+8/8U3vxiMRrxauo48Vin9W81NE0WwLJJdewoqFRznQKQUlmNAVSjZYI+H3Ectf9qo8
5cp5MxBVrYDExegtwzT93dq0XdNzlZxSMnFKwia/7IP824qCCyR2AY8XO7vgGImyLf9JKaVVYgPF
eRFdYi4YJZ7i9ro+4ohlkoDTX3L5uX+Idsx9PO+yEjA/eLilebPVAjynhE9aChYPIInOEECmtrvj
qMkRRsmI8PIi9p67MES2EHooE2NkqotOx6m61DtVpxaMibcWtf5XweEmJSUrYHp0TsBIv6/qq6Jk
vJMye6PdnklLhA1u3Txptz3FBKpc6hI1jEFGK4B+pd1wL8AJ4cubHXKfVQoiVx+G8goFUE3oyYrx
ABVWTKBjmpUW5dsMwX6TrwZ+S06dYOYqg5DWszF8kQzPLXkzHWbCMFdyozipaM/vcnKy+ovV/DXd
V6Dh9K2Kz5sHWulioD7sjQNtbxNOjONTplGuSLYTsY0MGSbACBw3Jb+HpHn8ZaoTFYRkeaEJORA3
jZ2b/gkJQzBRGjIrErteyGuipQILrFRAAlW9GldpcVO0sbvNGX6yDTL0NyzCz0ztu2JxZhsGYrbX
4/rQfErdKbkqMLA1lWrFiXGiA0fsMKFJb0zChlcVHL89loARjx8VJgakcUfN1LthSiYsNZ8Zub+9
In/VBgIC4K5eo0XpO2o9gxKLdwYoXe7UngWwbSoueQwxvY78nNOAGNJpiz0753C4aiCF+p5306yq
PYcVVliP2WtdzbsRFJrusWNSaIci0eN8K6krlUgU5IrSbrl3aclno0GWO4tSXFPNptneI4FpnZ2z
9QqfUbli08ajMIxMMDo97k06HF2EgMcvtqAEA3Mb8z3KaLgGA8zAvr6JJhocM5kVUR3F8CoY4QnH
CenQmlzhCGsAfsij87ZrJG8KiWwAMPVnrNliV2qPnoEgsmCT74W4OeC5AbXN3HGvIi3UYMXvGMvj
+uMcx9nbJovxNvrt/irLzJeq6v85RtO8IeHW3NYhty7KAGVWgOBFePo6GqfiFnBF5si7iBuKb4Wg
H1EiM4q7xIYZ5zDGcvniYdgUQf0xT3hfc5o1ZpWmN12EgJ1Yj1g9yQ5RujszM6XJERLuWnPt0M0D
UzNUtU66PfNBgC6xmzsZXmZGKbqv5skfr/8xOP4hHd2q/ZSu1CIkLP2U9+eqiLCFgnw7g/sjX42f
8YHvr9zJfGdwC67iY3HJ8vrUHSRgUbswJ/caGnrBUA5B5e59XvCZZkAVZIlfQKp0rr/ZGZQoYiyh
h2ncBnIjA5NzDYF5sBngsC9LqZ5GAOqiMPpTMILHovR8XO2QSjs2/hw39qKslfEnePeAokn3Z/By
9TGzKDgKzHQvXliBaLIGitWyEwIUbE9F7B7ZdoyaZmG4xQE/FykGFjKDXhLcbyOcAA8Ufdxk+A3q
/zJ4Y0Y/J9ZYB5BqvoEkqQ5+MwoQ8e0VTAOqo8BlxNfYzop7RebZxgHYKddKiU7xd3UPvv6Csvzl
Y8E8oXMVi0CbHkumy6m6rA5PcesnXt9Yqg82kmQZBbuC/DfsJ+BJUhkVTAo3oeIUuXdocwtkZv0E
sEJ5ZjWdED/sj1+UGpcWDLijL09bigghlvwcE/LEFi3pU0IPm3K+C+L5326I0BkXrCANIYpKE7Wl
D8VE7/Zs+/mt5N35jr3PQdNL0wnyu2Jbzh32KymF1QYo5EfolQx3cmVpiFMfR9/zmM1FJ6pkpQ+a
8QeIT/hnlsAlwMBBRsuQozpco4BsmUV7aHXxoCPNmlgt7R1iQ0U4WTwL3UIEmPoPPyirFBiBO9jm
H9QPugzmefldeu7sJu+Q6TshQ8CecjPzvkIynjT1WeACPtSHLLIaJysbrZg7TXaVnwA067M1jcf8
nwJeJaTkan7MiaPElpcv7LnSWEGMEddFUfEkt9gZ85g9va0/NSEHyxojdDHRiMMwmHr8Qqf8oRnY
KdPQcPi2/q24Vp06TTL9VpRFRvjMT50NqVtZEH06hPlndZpuzs6Fr18QsIB/8fh6IQr8l/1MQ4zV
aAugk6ZjSr03U7oDdUDPz8P18ut8qieJgRGh86XIoTh7Mn1l7R0y73SsPhHXcn2cMm42GAn7ReFV
mxHL/wzgbvO5pZVCHWmz2ajZrRecis+NE3dr5yeb5GNR1++lOVWCunLV3AJEB6UjgtX6m17hX6j/
1J0+6qb1CshqBTKRxnQpkO0aatXskFWfdOcosH8E6AXTgeNc251ih4VzPMyOT32CA2RKB7mXnKKf
gazgN9WGMMEVMElXeQLHe/lGP1fexzT9dNnM38OKvmiyIx6+Kp/80soIxUJKbqB9SaxfI7SE7lpW
RnlxTYdCRDJHMbDcSwNUxxQV816ZBnaEw9/hIzUbENUelRXRY+vAf3zCDLPbHuOuLz8pXk67o8LR
xPilM9AmnIyrKUCG2DtMENvwxFhgmnwRa1rDXTZ8kWTAK4cP6TRc2iiekKVcHLm3ZKBgTgx9f7Gd
z1U7QvCGhb19DSOxrNdkRAB5hiXItJNuglBSiyQ/bJmuKVyKBbQTR45orDMylDjJ/y56lE0OayeD
DEHAofUf37toXLemWE/5J0rhLzKnSoFgdwxaeBvclCLwwFvRnKjvU9afdAfh4Yv2ZQ2Unuk+23r1
Jgzai5FGTxBrLg7iT24+ZnSgfHl8cXXi+Z0TOztrEn9Qq0jWrobeujkjNi/mTCmkcWqKV+syuX04
cKh2MfwdvlgDFw+SrU0RL3mmvD2tzaX3WQTp46cZumrtYWPBeki3vrhWv2vawHGM8zE4cdbKbGEa
tPg9aa54LbQKH5Ik7ZwgkuKsPGx9YogN4mVOzcuA3TMAAhMB4E2ZBYm7DIbj8Q3sptH3isoNP44j
PgBac85FglvIYKUOsN2cLm7I/Tdw4v96GPGibaZ1SK5Lv7hTM2xtSlSAuRj1qWw2FzYYayv95dYR
WWUYhWoVBRAwyL0eX6XDm+z4rKNbt0vSq8I7mNvGh2pgCA/1yZ7mKVjRN2hztzzggXlyDew5A0OY
K4T2wt3j3LLcL8VJ0KsP3oOE2hw2uFvncLieX7szJaNVTAglZQLlFzs0nFKnpw4DQOJoaGHj2Dts
eu1P94QYCnG6ivtvTpzZGkbVhEg6ZStn/1Ai5cMZqLAUAc5WlMP0JxWXtlwEMxJi1/mkhWB1qPvi
vjTdm9W4Odbl9nhsCTr7PDfpvfU0UeUOzGrwCcOIkMnIQKusSeWh5Z4ufj/c2B8rAy1DvGzo+QSc
blOw2Z2ZF+v3RJPB1eu6rV6IMXFacSRFMyoAbOAn1G5NKwqZAXgRetQX6F80p3SCKJG9XvYgISNj
0cBdVRhVuQmmJEeQKkf5WzbfN+YNKia9DeDQDWlQW71FNoG2oCW3CqGQPCX42ebEOzZFDBI+Rm+U
FYdI603Rd5+bOvndxtmgje8KcAkcZ5SYNb+CKt7a0QDlZe3Xnj0wCEWiCD3XUUMJakl8W1nuq4aY
JUgQ2eGLGKIH2nVqvlW7Bm6dQMqfAs6ezJj6VNxLlClzvgVVCbDR6DpLj14cFr40g2utU7G4eiaB
YZgx8XitA3lMCJvX1F0xxge8tn8CrLC/LonYRUGNHKBoMxFjxMB10DugyEQQwIi7/gSuz321Dbc0
bR0ESQ2CcFlWSnL34x2NSxU2DZPDkDEmD9gwxV8YW5QqhcmoCm6ZX10UmjfN5GomIstOwGfnP/MF
17vn43kWNR8ZOc3HPz9hnjWf89F85Svn//gTw6hX3qZLkAzpi38OPz9/zrfZf3H+Ih/5+vlzDbH2
9Qvs487TjpQsar6EmmSukFuGj7uV/mCw6Hyz/9dX+NsdcilNu+aj316tnC0Dr93TvT7qG74x5ppP
+lF/w6Tr88diIGYeAuY9s875qJEuQWv/0GoW9Z//nYdW//lHPjlPNj9/wmTq8yzsvrs/T6nm4/k/
MmL4ZJg0vZrR1Xw8/83MNq2x1eeP/DUDrrsDTXJ3n35MwSofRl67/f35X4hr0chz/cPz+Gt+Hk0V
XyVj7PyRP/KfA234kb/Tpw9D0Xlfz4Ox+YtfvkLyFd/y52Ds8ycG20r66vzxwllg/ZT/PQvIxtNh
wNMR0AVDJi79NHXo+fvBqbjVSfxdwA54pwAuBV0ixF+BM1Lr2jFbZiJd1Z1o1Y0L3FZE+yPxGoKC
BuBU16+gr3MgSGvbSvdQh5mo6GJFgGMKWwBW8ZUqG8imA34ryjYl9o2mEvFjDKJKNN+0+7f1JjQr
AE5EUJRszK5JM++Hu6J1VtaLZbz73unfdEewgd6jty7K6AovS72tayhsza1uRv2AKYtvih1fbGaG
tMXsz/rrwgeLxc41QUGq9i/BZ92kH2xEPfMagAAZMoHVoG+KbwWn6Lao9s1NcYiBQbr++LYNk+Mm
WK93m24sxg9FKrR4pW5oDTlfDMLeArX7E//CsuoyLnZuAYQ3w0SPzLAr0J8CYQ3bwBAP5RAPdWh5
0rwdVxXwdVvXw5IEezNjgUl+H7r6m98iUiELdPLd4VU77r8MFZ3lWGr0UHP6CnsByByAt0YjB6y7
EtIPHKruBeA7uQoyfjLHKL8+41v9CRCqaDADorIOgGG3tQtk7AOzEGxJJ32C5rQ/wXLYowfzTtbR
/qro+desK3drC/0iAYZFOECTO/At1IoE/K/4cTZbNT3MP+w5F+vtylG6H7AXHufyVd72hoGneYML
kXa3Pn0F9iGhdvijbpz+lp7h+AdKUarNKauvTJcdXuMJABjeUYxWIIxpCCoqdZTOUtMS5Joe0BL0
TLtzDH40dwcW2YCTF320Arjt96+CEvlqYZA5F3kB0h+V+w0aGm44x8emP4brbZ5j8nHitb8J96sv
dtrrPIJOZ7xyt+aW5Cfe3Dkq2/tLD+OjA0DPovSdeMeYOYdpw9rpfzkAfP/U1VCRxTubW6neQFMG
pRNSxJQiu2TbVA7g6MObCVOkObVmEt0TITiykP2FhP7HKkquLKSbcmOmu0ZcGmosrvyXK6vrUxm1
66G8ExkhscFY4HY5YM1owcY0Zw6tlVKZVQHBjX22ECGHp8z2doAkDcNlZtfIFvpo99J1MTUSrgfA
E0Z/cV0HZltgbSjvTEL3RNEhlaBsbWpY0iPGF1AsIWzUTpxwP23F1LNnjRjdKpZNmV0OUfEpXzXX
kuGPaOz0dwJmDNHnQYA2BZK1KAZMM91dSoiSTXbLxw9u9a4B/kCLrLlw4+64tUNfSsIcqOvcljCr
AdD/Z6QQqpxPA3lfCiBUNINC7eSskb9NM9XsHLmftiAp4yUnFxUpap2q7lqgiNIEpP2WilBqeptT
gnBSs+aaFYNw9z/nR5gdCXYKgAK0q7c+iblSEGihSLog5VmY1q9Ox2FTc3D72CO5Z/bhT5uPL6/s
hafLrp+QiBukuGFIKNPSDpLvBiiiKZot9OIS9T5KI4zaQy4/IXdWwcnQqhSLpDK0lTEFW2wHP6kQ
1Z2xIi4ypWa+rldv/Sw71jtN5svXu5i3ZK9Xyxxr+howPbJCiF/WO3v12PtZkdypjxPCIVBcQtg+
y1gr1e3QWvmYRsIbA+bXNCCR5PXYrgaE12bqUbzoNaCd/KwYO2spwI8+JszPQV+ofUopgUIoBYgo
gUizWqQmr7o10qnjJ/nESad9o/giWYn1HlnD2EUd98KOf37NwE20/iua6mAp/K2Dw2oofY/XjEci
jenAEO4ylu23U1le7U7NTeSmr7KsQU9JewS9rS5H9K2iMwMP98mBZB9sz0R7XcX7jN2UZYZDQhYY
ISn1dCkJbSHoeXrNCzTFyd1u7WcD9yxANwsGoOy6FIWHzbNAQmEjRWNceKiFU5QIDCfk3EDynSo9
uqXSx84hqwyOl3aroQfasdQMXp7cs4hD+Xm1gsyUieMTmfV4t8rBXdymLXc4YRR6N3wRshe0bsLt
Gr/BuMGUwxwiSxQXkwYoQRi9oUiBc4ASKYcmeTfMzKCX9hG3rlxvNiIXw0+PA016Out4LmBkKZxt
hqyC8kUKIHCWSiHdnTcgCbPsJkMVruZowF2kURX55UnwwtwW2zRPERZkMj2Qvi6VkFHHHK3TkDh3
8iKOqxU+Q4EM2Ocfhqnq+ZA6RNMIxILAAUCp0yZLhxM4/hsNH1dWaxfgs7scFfXMAQcgjLYFJN9F
sblYSP4uhJgvG+dOR2/acucDABzlkJNLEzRAcnS+YjtVagQ1PsOy/lh0rB1irOZI43fBrRFJv7wR
PbdxAm0Rjk5mC67eJSKXu2ncHaHbP/QnKkcO3tRQMRMnztEPb94YlEKIJaVYk1JNUTKKBFN4UJON
V6vh8HterD6mO8ZfUgNuRCRILBRNmD6D8fZYzq9evuQFU3Ne5YKXGENGV4HW7vEq97uuqrNyjchQ
IVOo9+UJSU8I1ziQ6EXeCuXEMvK7QTQnz24xkbJNvnN6glDi69IqXK4VnruVQNZMTdWoJT9cxsLN
RRQeKQ2SO1k0XX/+qqdQkZKFvGGcR1KENRic7ZBElhjENrcatktoTE9smdzQdtyEJsBoHpQ8SB0+
DFFrl4U+C7mdvZMa7gEFAHQBpL30iAwhmLmfVe80/E67MR6GN14yvpuGEa6PnlvJyaAb7Fw7hApI
qhOyysyd4uaFMykgQyenoJs5mb7ys+rt3nW+J21TvD4cwq2PTMhv6Zr+Qs6r3ujFU082Jc4lgRoE
DyyeqZp6Kj6dTsU7sULK9JBOCQPC67TAh77j5OTQkyRYEkEdKiKkrcT7PN6drUD8lzVZxf4b6zkv
0agoMa4uqe+jA5u5RsVfWMEL5fb5xlPvoxElNQFj04LgmP3TgHx0zN6lZVByDqOjHga6qHHtZgzi
bv/PztxKGcB5Na+5++pSA7f51rhAoXo1VlwY0hZpo+5bOBk7qYDM6aBWDyauFjt2kTrIA1AAjZ16
XSRL26ajJ5U8V0/IWTPTsFT7Yr7tD3Qx/Y7XHGT0aQHpoFu3oBcB+aOlK+k7h9q8OSQQsUXuvkKW
U9O2UAGavdpRs84w2HbC/7gG2yFFJehmUK9+yMfRz0Vzg239Pm3mH53PVxA2/8izYn/rhDM6mJzw
YMaUpVdDSw9pAb+5ETMtTXSxyf0uv8Iji+JkRWfrn0LzOt+DaioaPljNP/qoK6EyJdro+GcVysft
+sBQ3ACqbceJ5XZq2FIUQFHpInFPy/m2iWJQgzXmMM3QGY78ZlBR5CV4gNIAZ0jrsYLBP+3YMkln
TC0hPQjeSM4sRpHP6q9FnTCDTuaG/X7TBsDdZZh/G9eJt1mtsI5T63AAFjOZpQ1PVddfZPa8Z45B
7A6QTwgzhLsvuyizK9od1o93qirPwcfigHg4DOyFjn4lfMIaq3MZK74noY8ANdKpKJJAFgf5KVNm
eGEv4QqVQG0ND+jZ5S+SuETJs4MUVIoT1rPXtZeymxaS2vMTwiPr+QpAArhZ5vW0fUCBVGTv1I4c
5+RmH5aj5VFtWBtWqUBz6lGXqCSxZYpG4/YsPGk5RcHktI2n3nyLnfjSqfmY6f15daj8lNtBxOJS
gTgcG0whyYmOBwRPN9omzM1rLD8EilEKkvpxExi6Qik5cRNBXds0TTyr5xRNKldSlNRbaazA5Q6D
g+eZ3RExNYrqNV5TTqTHx+TclYdT2gaZnXZT7Okh+pVMHmSzqCiy4hKfR7rexfmmHRCcc8bP5HRI
ay79+jDu3qEt3CraSSYZ3pB7/l4t+BsZZtyCZYwYj4HARGsr+IGzVRmSY7xTnXwtV7jOYoOSxGVe
JQKn1xK+FW77UQmZYi30vXYSBjJS6yafeIyM+S7qynX8fyqGaaxk8FP3+62nOlM0qQ1G5/OejLVR
pcCRXWWEWGXegdRCdnaDWAdaH03ycnK2KvFx1tkIhSS9z3BADy0ORpuTBkP0VIavZVeQp12yCPHx
Vq+C/zkqYafyFc+EfHTRRE8JayNJbtIkH5t1uZ0xNg9cvyTd3Ypb63NHpZ6QesEJYQCYQ2btCzx2
Ulj8Y/CTJjA5B4EKLKBwnZKKS375wFnkwP5cr0qN0yhxJqJp4/il3fT9XZXvPI9fc6LWVxsDzKLS
SXmJKWkCMkK6/vCbG7F+R8JM1c6Qkq5hWCKWaBGvrfwIgX1wRJFFoG0/EWI7UQDwf5VXkM2fxW6J
v7l82j+/I0jy662Z97RaAsndsfVOMc/Zh76gvT8hpkjHL5Y+hCUwxEf36CV0rSlx4WqLH5KZ7LhA
SkW1thKG/c/Kj4f7SwNCehjIz1Jl7zOC+zhV6/jOju7q/RtcSqCVOypo8bHKKhZZrAradlU0tdid
7vuW1YqzQiEI0k47B9rCg/8bxqJ3OUr1l1fBc4UzyhoEe0FIq0TJ93gVRAe36LNTlMmxdtOMOCsQ
fEhSH4BG2/BArlFPl9xt9t31eSgpmhVXO0N46wC7HLm1fiyQ+3n3COjj4PJRm1sB3S+r00mJl9kP
R4CBk3QzbCBrVilZygJDpAYImmmjae1aqXYuJhEFalE0vqI48c4r9BCXmIa+yEgqwYogsdSPfx81
KBbQI5iZasIq1aMtf7j0GXZ8Bo6mP18/QMKD8N4eKRpXh4hIVSJosWWBZTHRv7c5MGJoMKCLoxxi
NgakadFEVaaR7AGTFiWFkzhdgwejvYMHHTSJYA0J+IfLMzmfaTINLhRwXgWD4st8/Ab7rMJjUXXx
nToP+I+PkkjpxdnUQLS2CrPR/qZH4yFZXb2Gj1uTULXrHJcr7s0LCshnFx7xrAEDfBlo5S8nIec9
jSswOTedbUfBZcqYUMi9Hl+9yZa/JhpC2ObIHAM9HMItbR/Eli4s8y84KJ/WSwFOrZBVx8XRTC6K
DD+co6FJ2+QuWCOmH8y/NENFs5wEh1v3Lr+7wTNkk+xDOASyOmzyQUjc63H3QViONMy+Ob7vzOlC
n7DglvVgBBiL8Iko3pa8m8UR3gQtiYXH2rlbdXtNtbsOTuX9PMVXK88nS49tWtOOSHtUvJZpwn+u
2uSq83fvNRRLltUxIfyNrS9sndsyDb4qnpQa7+rljeUZZA8pGReJZwuSOVyqUuaxHgY0NDzApLOo
G++b6bPEb6hZr0UvqO7Edf5Gwig9pDJnWC0D3XlDurjc7HbIF/dV27WlPvl+x3V/aNOR9O/CNT99
VnjnwcqMwBjhkY+flQH56g7lvnPn7hEmKMFMmsIHeF+wcePTjpg1ubrcZYWY6arV+dqtgSe5iFFm
DAyaxq8uOYcwbh2AOmS0XchxKMnhnMCWXZbJLbIZ7fLw1iiUQtR8mtG5XL5N4qE+yHMkqoCS2B1d
JuRI5SwOnb3tuujpsaSBSbL1bTUfPsjdTgT8F6Hg0oClzgGKjYav98z3kUw25kJ9LhqIBWBjWpc/
+tp876bkP866fyWoVao/MYWK15HnNC0nPAnUWMDkzopdkfagh65UdfPyG/bMJgITsQ4ZVIhoEb/z
4mHId2XiD/tq907zRFROKuEIp8MHw2QWG4KGukYn7MgkF4ETegsUM2sFldqlFQXE6Xbhup7ZRKCs
NOdd25u7nDbT1TtnXK/KHF07flebP+1sBEU9QMIPPlmNU7BRfowrsqcrtIM2OdKXWDZADgY3R95c
bKWeu0BSqiMiDljnJMk9XulUq17brcLcFn/IpFjtkA0S8OgKFVqgqlqAu7Zf/D9XJsQr/5BTz0hK
sod4FnGwB8WmTv758g185vjX3Jj/Xt+iOO3WVdb7ZBi/7cJiE0YdiBPotATxOh7+++5SQ4FAz+34
ah4PtziJ3yudhlDMG0uKRCgHUW+NQOuW4EFIo1gzdQM2jFZnu1RFKhDSTnCl5p9RZQXNrqfST37X
KC8zoaoCwFafEMUY+wGvnT3fPTOL90rNqJa7DeHK4E5nkoJrD9OkLxGVVqWUY+qLbV8hHuxEzcSt
U21j0fGVoe0Daz5AWnBb9QtevqHPPSnSpjJHC44XncDiSamR+ZRTDLkUm8P77kYmaEVTSdbr0um0
4fF31K0kcdLkgDKLShUlZEOTiGxQfaz0rb9zVeuI4liI49pOI/2lyuucbk3OkNdaeFRV3oNrz/yM
8ekBOgXRC2MWGBE3u00+ZTcWAae1SqPs/XQMf7twXU/7ZET/nK3kA6M3fjLhuBt3XubujjuBH28Y
MPdWuYVyx0oCrWe3IRVelOwDQuvO9DyinjigRBGy79Wbly9qMZrVbu02TsgDZEP37y6QnKRs2mnw
TPZuN6cf1kWySdbedr/e34Zr5VHUxBiwnOCinQjYC4fLuKI6sB4yDUnSSAwlyQQJOgQdAiP7s+I4
BAzqCFMciWx4qoZVLPR4/RFc0gWmIyEklDX6v3A6jRpSDl5e82NU1x7H+MLSWIT5nV+tj4QOyIqs
YX+9OMjmYzEc8/h0bkxsuGhC6inEiB5+NSbuEXzRdSXw4Ok1aAW2yCARVZBPNPq8DCbTiO3UuAK9
LcOEjYHtXvbLsxdygtUB6bDGf420e/n9sh6ex1A0YX4kyXDxbGQg0os9tst9FMG79p3F/lFWmIww
zBOtVcTbgYYhIP5pw7PBS6Fk0xgIxrIVI75MxRbJSq+9pU+Io1DHUTnxq/1M5tGA1rIILSRLuewA
4AQH/iFm5y3r4AMhXXgEUcWbHaIjEDuAYDZ0LBHxTT6Nr05BS8cDzu11hN2TbWIwxI1O8ocpzHeb
N9Hj8NZ7rKdf3L2CuJ0dwSFzwBtuAf4S0HQ4kZjBIWpIULFOIqYWGkzUgl7NjJiUSjOak7uhrq6F
mggnzGeUj25B9AJPtaUMiDSz0+V3ZGcOwkQUaRchGEAnKdmtyooIRcRsLjW/vja9J+8QFQR6Is9m
1T9+h5w+dY/93Js7ZZjogGkaKUywl6icmM1vrLEPKbdcFh5cl1di5VViKIaqH06fFaLpkpdpHbnu
a4OMxjBkULtBmiBLsmloIX84YOzn0LHRMCBE8lDNsx6e3V+RhHOIP/fKhPbCJFCIrBZdXx2ti3FK
O6hF3G4qZFV9DxPq/hMFLQVJHpw25cG8jkjCA919bwVlDDB+GF3llHSre4pdkdsC9FQfuCWlolpX
AXsAeNpkFEEnr/eD08Kv4SShpvzm+Co+erdWrQCnacXBFL54tAlAsZlj9Hi8v9Jdq4rWEt9jAjWI
17HF2BaL1tRwgeJxgqEBOMc5jJ9bpLrO9x5ZtCE9uEggGKSBloJDYIp1pcBDEabBygN1BEwpELef
oSh4DDEjaiiLGCoCkFiNkevwTR2vjhRzm3fB+WLWVEHUtJLTC1mwIwyEdeI1EDPbMOFKw3Ak26Hp
uhYmplA3wnUIfYG9scZLEN3zXA2gCBXDSGIUZ9mcCJUGBpK2oqOM6SqQYcFAJMKRKELOMIAVcgEl
oOBa/qpfYoetzCQaugBs2qQZtMLgru9dunrlH/a46NA+KMqMf/OPKGDsWuCxDEaQiBFXvGhHAQ59
G31/ebtb+FLPG7Yif6GNgZKeGN3rEZyLcbvNO8u363ftW+4pKGrM1mxznyhrbIHRhfdu5//HXREk
ASXX+Fm6meKjTW97+aoWMzZ/XpVOEdktBYQ8fsTnYjoxyDvYvWN5ved5/6rkFB96wN1zotOKBhFN
m5SlYHLaJmULUJsvw6WtPqgIrcDsgCWGLkitqLoHhF/bBrX/n9AJU3DSKb9XczcgKsLq8FZSKwXf
vvyankE9OVIgZz1li1ClLI7GbtXNq3EekrsHjjNlpr22L6SEbzXhVzSt1BtSPvLaPmsQqhQbdiBE
XX07I+A4++L/MQHsfL81y5TCSfc8Wlxbblws2NkxvnNjEpqo6JTWkmKZtDMVANgVaKFZuloIll5S
WtaBbAhhnTwoihT9C1oL8b7Lrd64a5xjkMPoA7Rh/lppBuu+8Z0MWIcjVX2xYJ19Z268tn1reM8E
N8HaWJGRMiw0Hkrcu93X6KWnKiCJfX6VUzW8/H4usp3P94yJpGu5tEimt1//5doGj+TiZneiZx+p
yBCqaZdRH2ZT2wTxKNN/V1Gyrcg9YQPWLt4PxXVx4Mw69uVmOh5f9xMzjtijJD9i03tTTMSshaxY
TnHNsBepJxRXf2cJqDXFUY1MF+Ou0bR0+nil0Fh1kj39WUEQ+S2H8YmfIZZC25J8GjO5rXa8LtIr
eWREiFjgi++5fIeekVwx4Y2jDNllRFv4BEsPyrHsRygRbZ86jYRSpx4nAhanh5BFBQyP4fzD5Cd4
qQ5PC+istPzolDRbUduxj6pGfta54PCNesrF3P1bzwAZJBCVONo8b+kGrBuXqad1Hd2JWVH3oMNX
A3m0r4wdkgoYFG3qYiRUptojKh8/d8CeiiFTvvRfgFyfeQbYLOirEdwhilxCwXWF9yhFOmL5UxUF
djKvxBFWqapwcw0QY9n04Jp6e6v9/HoaKl4EdRibHmLY/yDWvVEg9csPwcLFZh8CTnmqsJidDe3R
ouMfJr+Y+inN0alNbMb+awk3HuaiySsLJPLGLmvGKI0M8izjq3bv32kFa3aE9mWFX5JFcduB/f8t
KD1gEIvHtaKOQku3KKoihIod7gQgaWp112AC4NYJPrM8ScolUtOqAlAiYNGjBcBipa5QDKQqPUGt
YlIv3LpnulWua+2Tg0sBys77eG/Lk9mAGHR00aTQvGkKoivcaiopaor8TlGH3Fl6AMm2sJOT/EJi
CoKR8X0aS6xhgCrSQ/y7GdzxOoAVVKwIXok8+t6A5RFBNJcUNikRex084pZp4OY6Og3xO8hSrFuG
muLlV/Qciom13SCLQ08SAXMvXlFuWqIF0/bOHOevHU6ATWz6YGvJM9Xn9qAu6W7MCReYzKJWZ7lD
4SgkmfSAPmOVqOIeEefLki/4WO+DUEw53Vd19a4zh3cyuenPZ40M6ZuG8auiBSMoqLfdyvzfMPwR
nakG8W8anz1jHXj5FT9XPT16xYvl75ROeZgPp9aKf0URjSv0gJpLzVTzwmcnp/0ZE4pB9gu1Ec3E
BAd2MwkvJBeIMGW/fE3BM/vFr9dkm4xfzqUuXO1wXjb/z9qZLreNbNn6hS4iMBHDXw22Zcmz7LL9
h+HrugUSIAFiHp6+v5U0z5VAtuGu6IhqHUlW2ykMmXuvvYb8bbHOf1IJI7rpSTur/cYFrKRmKrw1
zMkcrY3d8b3e9T81RfY1z633CSMcHCHL8iVmPPjbYJbIWPNQQ94N6tf+Qc/cGt8XO+XLGq5ID/R2
Fa2R61PIxy+i1aC/Vb4fzMi3q+6tjRbjqu7xtIk2+UCd1hefs9WmuYMS0r3aRTj9ZH78zWJN79Ju
KD/JLD3s4COkVL7XSQ00V2eIFzs4zzdVXO7eTwTLPaQJw7nfX7lLaBulJsxayjQVQ7Oqk2yDcoUN
Z/5WjaTKfVUbmk4qCUV4m0ggqs7E7JSmQnYE0jInIIHqukMcMP8AQzLTq1kZ9GxhMwFzla3Lct1s
K9MXKq9LLL8iTf6C5kALxSw1IgtNqFcddl+rCkKDbKFamkj6PzE9VJdEeK2IKiRDEoOYgh4JCevF
AGVk56dMABT2xQz0hN4ZTuOoPq1gjufJoEWjkei4Y8t9S9WgGVJx2Ah9EANjolY55ef9i3sUMEZz
fB93QbDR53tMlyW89tiXv+W3upU3roop+U2rGlRykmQcPvQQNZQS3eqUllG8NfYf1EiqpVuOoplZ
MZiDkOGNYr9CDpkzLwHPIQ7xAA30wULEOHrvZBxhZqNcfKlMDPWW7nFfeq/Wpf1C9poyXBNlUQ7J
6qgkPw5J1/uDQlqX5dkTBIAsUkPgsj/H0XwwnyIkCL02cA3T1mdjVHGqR1ulpwm7xrPT0IIpveRC
rcbDtNe/JmG6pQIIFm7n2SGoqDQKRCbdLhO8+WblFW49kjLpv8uj7Gbjdl/0wMbN8MqKcuPeLOeK
EnbgvlrhJQbaRTmYZ+ldVdh3pjvnYf/9ms4xTNYkBgNxLXyAY/H8EfP2MPNWUZW9F4giio1052YM
RKFnl9TuZEwqL8F4iB947MBSRVUxmBLAR5ZgmAuNXtNEiEKfFdoV0phWBeWr0kikje4gbS6DY+d7
GIunUwIHl+UBQU/PF5+vprZal65v5nd6P/oSfzIkTfKZshXPKMD4RP4/MaNkp2fMGALwScmr/2BE
f+ERjHF8o8NUtwS5+vnKwt3g791g1z/IGUiGB8YKBIaSUiROkJKqf+OzgcBFA5xj0DxXC+aX8gT/
gMJ7dl7S23srlkRbzoRlzgC0yny7TtpshLwGcUumTi6bal9Bj0sJFXREPAYBQUonmxK7hVnbDu7L
MiZlkgpFZqRW43zEnutumdhtDK6fv7hkJeBCwtvhClLX6p+c5vlhCGJYefsH+EpvGAkyHohfyW9D
L4oBNHmB8Xi8CePDm14WdSTPaJqm9MuejsTMOyirlNMizKzfiFiJGFDNo5nOY6Pjb+qb1o0+C/4A
g4KxS4biH7QLZwAnIxCS0oTa+jync5daj8Mi2TeH6Dhd/nXCij4iOyhACGbcoqkxdFMGiSb1WKLh
hEiCp6Qe6nk1nvcg5Ih8Y1EiwwVkppdDnZBB97J78nlVy5pRoqGtYKbk4Sf1/A6kvrsmLm3Pc0s8
dbalJ2ReWXRgSBNYKoMB+FfofiEYMPnVOF4itRMVV3hEgrP0kdYGm8BYvHE7JCQSzqwjU2CpDmIc
oB4pOz4LnJ023Zsp2r3WFEIFY4qaTfuvho9C7+Us8AciEhWs88cNAHpFD0w7dzbas0o3dfdBXn8W
/8M+rP/W4+QFm9e7YPs16w4moPAIVEElpDEyUxxED0I5TSC13YPJKpkI79mozt9vvfJFftjfquLN
sZdIqT7U5RlIFSRaNcRyd2WepNkvghZPE0ovhGc4Ny5Jw6Gc8sgdCT/ZElUKjxBBhKReIlF1gfNi
4wwPRkFgqGYMSv0KwGHAYYQCRh1137CrD9Y3DdakVRPcJb6oB1tZJAllFkn/lmWrN5t2YFO3vlRh
/1nynn8zCg4dosRQdqCJBAszj+mTjYCNr9041O/3UnmqjdWcUPC86bBRlygaXJQ/TS2mbvtiyNr/
K95KhyeEMgUnN/6Yhu5CG3sOaz5f12pWm1pRWOAW4E73w9hcp97hpcg3empUctp73PjD7HtfBl8M
5CqdLBi4jPa19xyD5kEp5AIVQntaOMrP93Y6UYeNMzCWfXPuuTfu9v3gF8O9en/R6JItYyKqebWi
GmFoB00siMqgb2ZCzG6u6A9hndLymBLt12apjEsrwxx1gCYmdxOEzEpNE7XtSP9m5lYuliPn5ybe
uAiRQGXhj7nerBwJxy7Zc8i4b2SFLhStt47rxtCA3k7hXnDqjC8gZMkTXQZww9jDCEoTJiRulrHF
MRETq1tDdIw4DioIRoCVPYH0ArCW+VnnTTLRd09/gdkRNnmu1bhFOeHzzBnKEXaiCzwFl6O+/Spw
WZMUdP38XPTGGBlABVqm+V54allTQJHEsSq8Yta4p26XYfQdjfIBhGQFhIrJm3TT8tcSjaH3i798
KyediGZJVvir8R/oBNd2POFFvv4y4dSYRu3XLlp/WXhoVQg937qerc1gbk/edCIi8WPlGL0Xx9Iw
AnTDJ3AgalGtUYJD4WxRw0GEAZHJAKI+0W6ltsfHKx1XQYDnhjBAMFSdmZIES/avIa2G6tZ6aeEX
as9nC5/HsISrbVnQyA/3OjyEoJ58/wSA+zUxIhTLBm3jRvshPvQ0GSInidgYevSU+En8Ad/8whuE
mhRxFrMXL3Sj2RShK4YuWTf5cJ/v05tVOT7AJ7yV6fgJgkqIegFPM1unho96ACUJMPZfSBZCCnzq
uyW+2fnuBNbAFBgzQVEt54FTedZk7dotj2eUtvSj1hUi3IkKDdfgURfM7J1KS6NCEBFOJB9j5I6a
QdvQckN7juyGWhxDIVog7Z+zsgc5A4nRU87iDltGLxGGr8QRwgAtAp5KxBiqinXmSCLdBNhJ4J+z
f68SU5dPZPOOvQYjMHLvgEaW86cu3lY6bdjIFGfBfLwQ1rvO2zhOf6+NUXwLQzQT5ixkMWD8C980
G6ndO8pGL8B8ufogkoQhRqzSf3LfMj4Jv39/L70GLq8nc6vYXcWUjM8LxryZOmcofetBEEWygv9C
GovhIdMHGsSTKlsHjCFSUCYJRhJEoT5RYKfV4c6xLFw+r+24o5zWIM4KZzAOGU/3FZi9+L6sHeAS
9IJk+9mFfHiYPJpeAQzFZm/AywbELZVWELdo4z/dyiklwK6vZUodwOlI4+Qmxar5f2GRs8duOrSw
ZN29c69qWwAKSSrEeZbg35x20YoWwYerIBcuO+Ps3SnmmbdClc7kM0DAi7FjWGNVzsfUyr7/wYH8
++tIufL8/qY9tvXr7c57YziEAZUYimA9cz5DDFkfykVEz52wAp4B7NGOGIsZ4cUMnHEM0Tkt7Efr
NmwD3mSro1JjqxFlT4wBneESO0xUUWIeLDyn59iLnocVswe0REzpZpVbRSpM1nfOaCpKkZgMrkGi
j+zhRNSwa4arDN01itNatfN4DGJDKNUpKq7lvKfzkaF2HYaqGoxEcuZ8fm2nMLUmdxOvUcIGH7Xj
KCZOu40G/iYp0AJfYecRjePEPzEVOsMAjT21ZUsyJhaTVxOjtTkOcOSb/vvrZzSYs3MaNE2zfKjn
EBVmj2q3PjCa84OeTCokohg3YT+fjR4bI7j4Dj5MjT43shDB+km6RuzrRNdGwps1a5Dt1PNuIkYm
13Yl4yg0qniyZOidYFIlKNSui0GfQVcMmuZDGXT+Ve2NPAgIOxl27O2GIKbmkN/lHrZglcs7mbs0
Om13aDGZihGmJvzFvUU7wlsPkRseEVKHqz5WkICH3bo/QXX1k/1jTXS7rXSAvtyhzOPRrTDlshPI
Fq4WIYZe4jpYKJUJXgbd1+RQjhh8Q7Nhg74uduQk4XfD7N1Fs2qMqhAs3oZNGt6EW4bOGxkTBu23
QB2TbAMTfLRuPXSIIbED3QYxBCnMKrIKC8Gqt+Uv7CFkXHsFLb60aQUesy+NhlhVQhRtp5fTHr97
O0cP6RMbg944ca7DeGxu/k+3Srt2teFsIG7qw0TZYe8Xhz+Xzh8fpYRNVe6gvp/VkN4Y17XrD/a9
JHebvryz4hhxGHt9kD025fC2avPXR3cgOI2DjAHQ2U/EruAHEPJ+pR5pfYsMxovnDxNj6JcyVjgz
L05DonUy37HvRUxQzahaUWICDbLhNr5RgDSjjo9UFrcSRPkW4iqgLJO4y5j9yBFfel8u1dywKhEN
oRxygPBn0GQFF33XYwBmmrG6DfArQhhmcmFQIJuNE5aGcCob8+UrY+TJ7mhICiAeHRVuShGmCMgw
WUKizxU67Dw4JkKdJg4YnHwGT6JswhHU6kn95NTeJ+vbMZkMYKDgcxOzY+hFGFaW0YeoTl6KlCF4
R8RKkf/rjMWvhx8iZJzMt5dPn8t398k6Z7tOtd3TEQZWQjwqd1UCUPwy5DdkQD8GID6iTWl2E2xr
BJppTCqsz8f7RgqAChQqpNj9/W5oYNL5brhy6aYgUFD4zBXrVIpoDw7rY9fi9sndunY/RiMyFli8
Ll4aZcNUEaG1ZHciqkt1pWGRgZvLpTTXcwoZ9/PpemYnSVivhpaRB2+BACBONyG6CXYSoin24CUC
33Wv9TyJhlUkJI4PSPu2LophFHbMpUUVy4gdFboluqRc7/dJeEtO00cNk3pOFXvDyYPCWOT20xRH
jOV/I5zR7wR0Ti8DKBzMKUeEP0UbL8yP11hAsN1AqkEZaLAWpt9JBjYEhC4qlNYsrEWKLJF/VFlq
J9R48Pf33oBps3vvUUTAskCChYx+/kxCHSviicbPnjAIrp2qvc/2dsBkF76xiJV1yUlEkgqGxdUW
w88ot4AuoDTi7sJYYoQ8na0QG9ku52Fet+WrKeI88wZ8HIR0ctJAas9wjKxDjrJohD3dlxygtg2d
oMjZ/RU8kJXYYhiDxtoTsdyvIoJcsYfoPZyTYMZ/SpLV1x6r4E8FEaX8PZwdSY1P+loPgY3zZDFy
ONY1aVqWjsMaL/Cgn97C9W51+DkMy8DYLSBn0b2ievgcOZDZOU4hCnXy9Fg1JdFc+c8k1NZK/udj
skUOFNnia2Ok8y5qyt1DRGDQu2TbpW+Kwzq/8539cF2HY8zVUwiMT7RJyjkLoxUxe4GJYr9TnIqH
pqXKD2+3G8t6vU6DfXIVTZvtrRULCafXwlHHvslBoq0Yj6dhnd6Me2v/UOLR8ergNVhvtPHfKuYh
Mo/Xab6zX4V7Li6eN4fr3z8WJiNv9ljQZpABhjYTpfoZBhuvilUW+e27pD10MPzJyIDK6Xek7CJr
M+m5G9AMAoFFidReJmgrqYcPmCyVV5sg+CENUNRzTgnZNCMMMgWjHOKHXMTkWzMgd9BgBlOTr9me
OUfLXJ7mk9CEuzEf35upABYEago8wCRRbDXfF5uwU0CTxBPmGVWRwXtiQvGgYVYpJIQ/2CgvdP1E
zCnUVMUjk4XnJS76Ai+x7a1N2c0YFugJQs1t7XiYqHE8g0NmffPC3tUGgzx5zmvzEXwn/bYiNybi
QIDxF4JIz21HwMy5W8w7PPj17lxGW01FZtvpmD7YLW9N1uJ3yttScCCX7hu7kSZh3ZWvku0O99K+
il5uR2t9NTpb575OsOcTEaS2N8ULv6JnlJoAnWh5g8t9fZv2vNG1X+0ecpKzrvtV/MVYfwqUwird
+dFVvO3Vapy2V2F+VY4LYPCFkQC8Prj1THfZQpHPP7/w3sZruoD5+xtZgcu1zt/gVo4GQ7kohhTM
jFuz8NPOr9mGhB7qhQQKiyRx8v+ItnDt8OxW3SQC4KQiXiVKnrTXou8D2eJuwxkySeySR8PVH8zT
tOTZG8bEksEAol123rOYssgrgnEdDzjAcegDC5r07T0hCnScBGdcS6NiuLsytoT/5Culek1mYaee
XtlL8lipCDFQQRpCw5pI7vF8yvXfbwaX6ha6zBUsQdimDoaJz68+/ntJG41ef9/XkGoABw0j9pd0
Ufk36uh0nkboUZI9KJIoxoBwHY5U4sd3+IukdNUL67rQBTP1Va8J+ZPszNnrOPmbdmzK2rnXpE1W
CvUEdUYZYTAnZZLek72kekrotIZadVGzXfKH0v0JMs9Rg/5+UZfaYBiB3FnOU5JI5nSNCaS8HELu
q3lUua8ddM5V4j6cEEtjPooPltpDKcK0QDmpRA3pWzZwCMJHPIDfTyv3raKSxUmuAwYuwZIF1qXC
mbXi1glpii58zjjo3MSZtsizEEEQBD6xJibTJoD7FK6gEp8xRYbTvjONd1ZRHG2KutVNv93TOIov
tv/ZUZiFlqzH8C+2l7IMLq6TDTeQ/t6BDjq70VXedkOWdOO9Jo/SxPi74YOJE4CiqvXKGcdIg4A9
VPTZaJwMNDcc0XNNnPVAGv4e/oJWyhglXSyktY75O40PPa8ImnYZ/c5elA2H5LiPQcC0TclbEBsD
zazw9yPqDKo20j8MsHIGx7AgZQar8t6Ac5StUvJMsvqSEu33j+U5yYkJJP0b+CGvMlW+3qUnCCJ/
bZWXjU39Sd2Muc0b3mV28i1FEqAAFRpMDj9zH+t1eCMF8pameGu/N+bLXO32pRaqfk72jFYqm+ql
uv/iPsPyOFd9LNmQDszWOI7WPnCo+7UJ91nyl9A5ZqWvbSm3jMUCpr11Igaf9kNGTVCKBMHJF2Ua
Vh87/jwPF9vfSxsNzKsA12bkNnTCzxcGbd3ucUFoSFQGno5xZgbe0kbT9xi+DgD9UjGLpYElsCqZ
Pl1/OZ730mxS0S1DBRdqkeDpmmZQdUdFbZfT2OJbA7OEJsnHIUrZoHoPEmv/U0p3DZS1nmjPcUiU
s4470+DS5Gg0Z6xQkIL9m4ftyfWaPWxdwF5gTVVL84ZL3n7zvfCKn9r/8iJ9tXOQiwFhwHR9lVU4
OUkgrs7S3q6vndx+a2/3JmfDslFqyZsOh4eFBV54UXkfxAiBhhgFwQw/DQnk3BD8TYeJ0ESEbdFF
je3ElkBeG7rOSOdIByn6iqJqJUyRcFwZILIJ0OTmX427sP+EjAhnxZiuzdZV7cYE6jEQeh2Be2Uj
PidwNXjIIjZXn6G3lJ9ak3BT1TDymg7R52qIbUTvHnDf8lF7YaT0fGEziCX3Gmds8on5IMCUhs62
Ky8zKDSir+ZV97FpHVkWck+pV+CzGlngKQPTz2D8qP4t4IJ5yIE3gsWXzt4LGwirhPmC2ELC+/lt
tWp7vXU20XAvxpXRQmGKJumjdjdjYA7+KPW1mmx5E2kHlmZA5JAKIFU2J8vQ+H+zLvkBsrsxyJxd
vSoiYGDTx7bhAYhrrnNWBBDjOcvoQcbqmTzKcPTSq9Bn8BOI7FMETQpkfqpOF16D832N6xXC6oIy
Db9vPkbI+wC7rMF1sKmhTIbXZx9ojBkjYK9lAAmZvavu1Jpk0C1Zikgp6mPE21rmGhqtzvMzFPwT
Sim3QFzIeR+Da3mRTJyt5tXsLeuLCk4zQlB8G+y4iIMc02CSRtCkGzUt2qy+AJsQT6jegQRsLKe4
ya0a+0heI4CTmrNeCmyZ4akQTKLdz9T1Hhr/0ZDTtvCBeLVuVHtpul0TMXEdbUnS1dlsgu+Zr4Ue
FEvEGC+95VBqvdmzXxuRHDTawI0YJ0ezLZMI1B1tWOocJ6LQ6+RuIUaDalpNUoQAF53cQgFLOFIK
koS1c0ahTAPQP5+8LmAN5FcSHIq25YEoLiOZ5y67IRJ7Hx0p/gjEnJ1FxNu7sF5vPBphuNIJY4Jj
fsHEUc2ToyYsYfTtE3apwZpY6ZEDr4z+xGjDRJZj4GOSqlmkygpVaNK7EUSC6r1echq6gGDjaCBd
NuOykHZhfoRXThFEdWzfG5ddJrs+qvKTn7skH2q1JEc8mTOcti4tVNiCieni3pt85YX38PwsZ3FR
FDK1l5z3fBwe9k3fCleQtUnTESjGuZ5Y12bAA/gn0DNyAKmpbaMNCkNEykJLirC5NvpXOLb85p/R
xi2Bw+dHJSw8cuycWBR5uvnntQ/spdpqu3IyHErDscUTprcxkMSjoGdkayI5oVCTivt4SonTRcvh
WXZoFpSP/gdBSuejXCzMEGCRogShCPul5+vKNzbPZls59zajYyFC0r1L+2qYtejS5JSp/kqJT0Sr
vhmG5rPS5rV/GX0Y+5eiqYZ3dKgLN/R8cSAxgTLiwM5g/s42/JyJiLXapfCmerYPNnyZQknsIZ+J
mpa9KBnV2/jWJFw5rEQIh2g/GOKP6uyjNPcoSlGb+q+OJLZ9m5fYw82RHXc20bGKiF4qTJkg8wbL
n0BnOS2geYEh0rzWC6tMDOm6TE8/MXGyUWohddZkVpkFE2P8hSt3/riBryFqc2lMHSc6w6OjKajX
3nZk9nFMDS4Om+9UPKA7tKYwacVZUXmhGY4YZ7IBFH5/PCo5MnlNltm1F45wOhJwNcYDnJO8qM8f
t1S52OOQJOqbXprJXAV2z7qMHFGZA7gJnmwbJazRceljBW2m7rh9CQv/g33twvVC54CTJOx86Ejz
XOOcucJQrffDo0wvtS4xAYxrMoac2YrZMOvSZmxM473us4xDs55eDkpkmE0/whIoZNkF8by0oIdb
saNrXYoQnV0vayihKee2oYvL/Vi5LSfOq+AESZl6/l2VF9mBrYxXU2QyzZW8tfXtD2Ywl9a0UlEh
HJF82FnLlDOeHxIrGe4lt/J3xMKKcN+zhVngfBm2i6IM1g1GDwxfEqSJggi1qIpZADN58bgXQYPz
zd9Me9Gt4BMFgXu+kY2lVyf7VIBR/GrI6sdwD9cJ4MUQW8Eu/QO8elpyiVwlvi18AGUvfeyq+FVr
p/f1prwxGXurf1FQ+0B+MbK6aEUY9pxJlq+zZNtuvcEImOV/Xq8Ethzn0QnWtNL4iL968q4+CYPN
Uy/JFuZayxzQWfo5ki0crALY0gxTNZeer6tb2fAUM2jgCsrqW1xTspVceXBnl12JT+hFT1KOMlgM
w7Im64RZhVg9ii0PA9rfHnkqK89CrnBZ/BRDvlhpmt1C5yAA3N4DQqSEAW130ErZBLFJTCFubwr3
dZZwDiMBiNYM6QA/jVZUDj9IAdQqytnECGLXMS4A5FCpwZBGTDkCMqnQDiWjUiU15DbjDcqfYz5i
/Eqr+v2uOssC/XW9oCFz0UAk0XDM3ka80h2nqoZ38t0pOmb3GFdII5Pg4a3GyPgPnhpOjSTl6CYP
A1uR51AEUfja2fpvAVo+CQoq86TxsDsIM/zicm2Lq/wTqNB1GMUPAQC65VJPH60lIxu0C/qEDN3S
X/amIpBnLmz+6urgOu+MmYDPLF42spISIURQlyu1haALQXfGPJg/z7HJs1JOUPWQMnHRpiwjnX1a
kV1XfhQS/vtLeE6FRjqG57GDdJEJBK3c80uYrzCusruqeKt/S70lCpZPh137SfhoRNCGHMqg9V5n
tXcvw+xohTPzxr8fB/8RCfX/W95kzy0/aRUCBzwUHENhtPNDab0Fg4z2xVt/KzVl8HGzSUrC4Yob
mav0FWYgKIQyC5BFnoeFzeAN7FFdpiq1rH9CbOF+y0Q1lRnBIbxZEwYpTexkL7lvnB+lGIJRHAGT
4tqOEHS2DU+rck3KWVzzMEJo2ULAYxvWBC1puYK8moxfv8kQ4US0U0l0Qvm0xg55xx+YtZ8VbSBW
+DPSW6oNQwj6/A53nU0cYojuRCifpnsKbRZ6oEGSKnCRb+pq9XHM3FvCnY13h3EzHiPTFevxFDGo
D73btbdfKo0urw9tI4A9b/Kcc2zVaRTXVjDe23F5VbjJByH2WqMIqpKSyPZdCIyxL4o2V5ld4R1+
pLlormrIippACn1Zhm/nB5kkl1BmCbbjKPM80zQ+gZi9eGqdjBE35l5ykQo+2jVFL4p6EZdEN65D
LOU5yFTrFo3+9yhxMXbwhDYoK+APy6QzHbZZHDow5IK0q0gynt9cz6lxAx8m3wjEyVnNMixLfn0k
F5UviUY9fuTJPyal8gl5py4cW/2nANTvmn7XTA7fIBWOfrBN8QPDMeqUn4UDSKTqMRaV4FPzDX6G
bxxjUPXJt+iH+aNfn/C5fCH0B4Sk8hWZp3yDYNTj/xdf6keQMRBA2jeKR+UnCaAjeesbX/BdPprv
Tt9ZmfmSGFM+4V+Ak6APxKSSVFp/MymmRJ7ytfl0+s4X/HeMOlUQKlGn5JvykW9RCym09Lv58OsL
Tq5EYafHj4SYmoRTvrL1Y/zH10TY6hN8OXswFP3o8TuYnU3fn36Dz/nBflQ26sJubWyPnuIp3G/Y
qNTFbI9M6w3B4enDuOcAS9OuePQLbJqLBg+0qBw2JGVAQukLmJHZaG3vwS5gKw5e+5IWsSTz1k0U
nMx82cE+wdV0BD9RfM/xE8Xi47V0ddGAqVVFl+ECv4gDKcJrtMoVNLllegIZqa7hf/AG1GX/NXKd
w9W+yrLrMW1JBacrrcgurYgSrZGT3xQ2DItJMQ5QniCjrnvvoYi0LI9MVvFZ/Cgn5yULdrcm2tTw
XOyBuBpchOGE1qRsTW1Zv3KGyvvEbwnBrcvzb0ldjXfFONqIJfjHEkt4d3qweczb7lVfJ9/tA+vF
56OnsyOExV+1hMqA2NytWy+/Wyelk1xz+kBxzac9+a6wDj5lHEnXybo8vMViOP5gw2Yw0X59/LeJ
e6qBo2rOq6tInyXZaMMowCqljxzWz2zGHnjVyVvIr+u9clz2cvPjR/0elsxEDA7+lP9kOLZeh/nU
QP6AT4rrMSzWlQwBDZN44/ovsrj1P9t2ET/0HUzyGm96/sZ1cJPh2nLd72Cg5unU3RCV5GIRiyNF
nZQ9iR+b5jbJrW/5DhZN1fHLm6RTELgfGgvaB2bEES35zeSQRls1BE6I7+aHKNgP+eE2OtD4QuuO
HOWLTszh/QAa0LStOtiu2+JFu++/NGs/vsKTCOe9EGM6hkf/qGGWRLTroRrlA0Yu+eDtXnYbGBU5
YJ4yOa+ntts+hNu84hcgUrLaNJuX9kQwanGwNte8oRMpPTwW/U4kAJ6ca9QHiIITrl3i8b3KwxNa
f/k6326vkKk4FLRcy3QNuciruZYeM4absMGDw+sbCCEFi/QG1mRZmh1M2y3GUnKuLOBnWSVvysK7
OT/HzKvJUQt8iHr7LBPFC60Wxle/f4it6TbdswMECLgov09jex/QEgLO3fAxb94KHJEyRcxwHWJS
WpwMO5a7sbNRsxbHgFRWtFgb2LEOuaf7xqpbl5Z3wBoMmEguwwQ/3qP9oOc5ppqxnSck6tpejzzS
Ii80cN7We+v26LfJ3tk0f623K3hkWxzW6X7oM5ZH92flKE0/qb5gr4wUwCXONKWH1OmmvYOfNJCh
rPWyDH6WcXnE75ARIHJnOsb2Te2u7jZt/C5v20eNwJnMfVEs6LIqwfBsn++5URzBJYh1zuKuNrt2
3QqeR2f5R1s1lci2BQtJcz9TigIa9Rkhz/AvksMxgE39dpTQG9DW9l5zLUWZHEqmDc7vADuq/BTX
aJRv+6M41wNV/v0TadyNfrdwPbFPbroCkS0371DqbwDcNRyXkW+Aw+9JG9KPvAfG+9Zmh1IxWGCr
cuWvkLsf0lvTlv+qaI6Az/hDcQlyUhHQoqAbRQ2lh/jvP8NDDd753/8OFLHPf4dpWpOTzEOH5AKG
XA5F0hAQ/OmHEDSJ9DUM0VxTaT/iR2kwIr2+CQ+Ty5IQVDX4UUi4rLDAY9JZxi9qcsf+w0iC0Kd0
D2H5RgwfE8ocRgS7CCbJFHoNHUsNnao9g/gHpEGTBCRCkEjXkD0+TpXCTnVdaH/R5Aoq6BqmAPTa
itwTaUhzc/0+Ia6gKRkjGmf8i7GrXiaIBxEtGbUhA7HZtdsf+tGxgv3bLKUtLpK/BFQJghGZWK40
Ah0ZFTOmBnvH34LocgqIFjT0l4miBoe4KDkLe+WF7Sgm0gGbNhfbHKqZWa/kWVHd2xEeEroKGa5A
Cp9QWox69PTgvuIQKqFxHIcsoiEoQED0F3GwpKQRr3mVOe82Y3EPfSe90lL/1TVkpStGrwB+pADP
X/50GwWrHssn4xjYJ4C2JLYSXVn8lG9vhIdK1snCBAbvFQFh8IpBsuBk414Jpgwa4jLWU/e0DN6e
javYxwFHXZaFITvXc9bZYffahvZaGQ3a1ANeYL3fBJOqO0na/Oe6699z6L4w/knicuCvpDmgOEQH
Z4t5bPBdAbiaycoFRuN2hUwZ2fWiTfKFzV0qPzgwuPJFHnDD8+fRq631wW2b9OHEI5Lfirq8jL1E
xDadkLL8MRk7Imn/ygjqouzRbO5Ahr/fI81I7/n+ArMJFiAQM6Ab3LbnawqH2N42ie++D6bxBiom
wBoYGbk9cmmX5Uc20S/1ofWPOb4VqEqvJM2k0F4Jk2hi4HojKTiK3vUwhFB49oiHCItPMsxNkoaU
e7F6kz03IbXIcgPsFLyvzconDlminN7B1WzI3slwJMthf3OK6I6ZAG7YtrIo0JQnrCngUv51zWw1
BbV5W4kQyK6cYFxBj9VQDTwLd3CNHqsJvZfsH6YEOFiESuP6U03sPTyXwprSrqTkT4r3qjzyXQsL
m8+BBKRR02a/TPQxqPSzCw+VkKwt2eMzomcW9/zCdyN6VTetUrymQNEBeaJCpRKsC4hHObxWOUfH
RX8XJva1iHHo339GCdkvJQnJkVoTLhHVbVazITOFIEPhZ9c4d02+MVu4Hp66oeo9/gCgEVW6kSDs
CKCAaCsjwx4OtsbOmza5ytMPcofwSUtTgJMeRABkGuTjIZ4gySZoCAISmzexZALElNdTpFNx1fv5
be4ilmSMrV5fRt/s9DkmcZiEDo9Ki0qC7kNv49IJ/OdzP2WVLoGTIkF1NyJGNca6WDMiodKarikw
QG5dmklJialjWG4rYseIsaMH4oQf/sFEXI///C4ByRiQMCQYbYbid0mGnGFlESa6dV7ajUIImSug
M+iz9SuJdCPcwSJ7d1c0I9NAnkXct2UtKCDEcGVZHzKmR4lz803y3eNh//0rbCDK8zUCEzItZc48
zyAJMy/ZcznshyQDAe4h8PSQP1+pYVXlWI+8pzagNyQLMxHfFj+FjDNroMOAiOQP1OWwLzXKEVOk
sAFDFGcYJTgXdOsHzXnqYv23vacWrdJ3xrTKrt1vmJ3/tND8XaF5K66NJXW8p5WaKBzcuvqbQvfz
pNwDXvuowIILv+trFQmGmAM0GcnpHqN35TYaMhG0DGlENdWK8Bm6KbZK9gOlh8ohk4cuoLuTSFGz
Lm3ZxsQGayTFAcquxG66r163SFV1Lz0HEbwV3GsitFSzoyb323jbBi3HIBHTAhGztQYTEDhkOzZA
vp9W/WtjULMHVZygv1GCGb9r5vpJkz7uEro1p+GJRwrd4frA+SLD8uWBmKlr5g8EaDwaYprLKJz7
q0508PW4oeM8VRc4r6OEjTj8MNItEP1cieqtkyeyi/frzumu3YP7Gvj2naYGgrx9VMZyf9fGbJyQ
XJj1xHkbn4PYvk0b+0bHlD140GG3EEOAy1UyM0utq+1LAwKka5DTDP9lmCNCKdMDCCVnnLWvHyrr
7vfvwRkA7TBYJrtIxlAUflhGPt9RCbqr4sZDKqFyoN4AUpJ04Xuidqo85S1gxsANxmqcMpZdzeRW
o2dU72nsY7S0RTq2P59Pal1obhhOMjXFW2/27HTlsCtiXKffyRVBMTY69jWOyizrsV8VgOUuTif2
D4hOt0bZkIm5a1OryrAHlFU8sp6N9Gd9WL2VIW6dE3ifbK1vqrzVhWTx+koOOiIjnyaeiUQ65Ikr
TVdp5xJ/gCffahTbRzBMPEytGCPnCdgyhEndoX7Vfhv91c8/8ME7w5F1GWi+OfA496B9z25PVmSO
s1Mnw7+TbDFPWUkdIUFLTxkE0E262a3AJlHoC0fCY/5PhQL9rbJApyr+2zxKnMz/82cHBSx9AqwO
+zx0tkKOXaQEzj7UOTQYaLdmeEGLa0BuaLUqUlTBaDMyMRuUjJpdySZZLY4pMBbHU/6FfQcrEghZ
MYJmnAHmzw5+AH6DBv9d75IqDXe6DtjfM4khoMrJGEsBrsfhKFMMhKSiknIagzObmanCu5IMPRcW
aCJqKYHYiLLwzzLM15qK7JceUY5E0s3qWufE1KhdkwPCBGhjGHk1LSjDCW0esqM7etUxMuP310O0
cE8uvDfIpamWTX2Ep/vzB2aKfOS/G84bvTey2RZnToESUYbcHV0lD/jrkxzLVDtEfupk8RiYaJi0
/C5f2mNiLBxhMqqU5yB4vqa8r5rGiXNKeOyrdA6IbyZXbSUtqoTPME8z8Ad7oSiJp2dF9UrlsB3K
XG1R62sosLMtH9gNjlkgYycao9m6Sn81YCyVGqhDJbyoU6ooBavoczz7P2x8/4WoZyZ9XqqF7f6R
8EYoofnPYqRYEyinlDqEufLKN7oReetp7GiywCCVyPH+P5s9+I4c5TTuFrFO3DVxKxTSG25h/0Ft
TmuqTQa92r+EESm0GKyYLqFW08aWxIxZlrAKCJD3XsgkXyCLKqVcmewhjC4CoetrtZAa0ypcRNRR
VckSSVkrhs0LD9+F3QrQC1AK104b7vHsgnawX/IqJUvg5EHZB9xsETapmnWY2AOFAEuUvZPdMHFl
l+1TDp4DOzDOThUYQ+WPP/4gFW9ODmIPJaIPWgmvB8LF+RCkGho2ikO5NQed0kjkcZ118I9NkrT6
SF4OxdSv/TtZTxUt+iMo5boveqnlc71MPjtLQjbrAi7FOAn48oy7l7blANrGNTN4i8hnUPBFQks6
TKV7i/EIFbOOp36P/RSnrcQMBS5KNqpTEy9MtSGDNzXoMFheQxF8Y9n9jcQNecT42Gq+quI3LnXc
gA7/+t/feFMcPX+TXFvB3lLTCFmYoZ2Vv3OQT3jHSu8U5CuvWUW+ROS8czF5UzQNgiZmGOimEaZU
AmFQxaczV22LTnAl7YJKvFZ/HHViOFsBQZhgu2zdgqDkOsQrdq23INuqWyMPZbXtX+Z9RH5296Gw
e3TE1MQSxQh0lMhNZAt1O0qoUZ+q3lVHvKrivpz+0VGeu/Y/FcE+v78+F3ZAgAv4B4Y2Ea3OvNDW
m13BCCtjB4SEqQiJHQac2gFPxYpXvbWt6rWGm+7evdvvpg+6l+YE57dWqMAywn+hymJdPHmYT4Hz
2/MuyNq4h2P1J3AFzckbeYBo5xPjurEBLfIq+iqrLAtrA3OcoY5L/eD1wWXOZGwH4dYV2A02oa+R
lfdRTGebJkNmLOKcGnubFh6I0Ag45yJQsi9+Fp5NBu4Xexh+qFiONkeuf084lOHx6p3DC1VNYTkW
r3d9fhPSvCr9o4JFvWxOeeaRirMaoW+0ADSEOEDMtQnT0MVbL/eIfYtpUJlZZvB7Ezf5q9p8PoTr
KwGO8g7zUcbIOtUobj3rW5RSJwRAYlDl1DkWGIQKXVBxaaxUe3AdH8JJS1GJbED0dMk/NOQP6YW1
/Rl/EB54QVb7wn7ZTC1EcPufMNE0dFGXZHjU81cWcICSEom0xifPD790XQBxeySwy87QkF6ZBl7p
sIlWYCMZpGbEhLLolTX5kCdvve1NHj2k+/GFR1KrClLMKT6Tb4Q5T/HBysdP6pZ7wlj9HIp0cXin
p1nEFRPy5pfMMDhAZVTKwfnOTCrpir/alXvbB+4PhVWoc/JJmEo2vMRojOwK3YHaVZWwXtx9+Bcv
5tOroFPjybQjxPlozP2a5DSk+2JNqf3Ri6lfRcSuJKEdgh+ivuA/po4w3XIMC6VG0ZO43I0ac7Xz
u8N+wUR8Bf9m1paF3WqEN5Xt3xl7lOngX+ko1R0hE5E5N7OjaMs8PQDowahFoHc3Na93tofNMPub
ClpfCaAK1l7HdX4VdOND0XD0Ag7is/Ko11BzRH2vwh0abO11qKQ79Aa62MKN1PQI7gtb8tYWrrye
r9lviNWRIF0dx+Dkz6+8N3q7oT5kdDbQ8Jq+f0yz/LOazp21/WpN1o+TRF36Ri3ULuFgjPlPkXSX
s4svbdHKteQQhhWDb9dsPeTTbOIy2+yMhjBJ8b3CcbzHTY7TCSUNW3WCkJonUDCLilTSKH5GUfNV
QwVx+/Uk5IC4C9fpvG6BZv1kXbMOsAp4N7Hh2jF34TRMAfd4HQ0Ti93Z1FTS9ECTNBAjXh1FHH/R
MEENutZlLM6WBeeX1qXuSvGFK5HYnt+/Lo6bXRNu9u+MTgNavwrnhKwtaSHEXNNjiJ8VfFHK1ZGM
Psxl1E0reeE4tOY+LlvxX1wXNb24TcytTXP45I3OJ3eLF2W1M/pUzS+NbeH2/zPXhDdJX2bI1oA1
WcqGjG3hfxpTfONTCoyF+3jemLnkR0HkZ9AtTtjsja66/LDxiugItKgxU4pUjW+8YdRxnzBhMutC
YkKFxItJEy9OrXUAAKU2Xd5lzidqjNIYBcELomhHn69G+um1opGs28kGqJ04qGJBiKRs15CEEkLd
JCo3jPBm9SLbgLpM1jdtJ2ISV331aefleKv90oPywE1J8LHacTgvIg3njDUW6rMZUj9FMRzn2cvp
RQOPW5ru3ynSuu4YycohQirfJC3oouABMmXNk/ynfCvEWVQRKgvnE+x8ZKZyTKOKl1H5sTKhgYLh
Djz7qHb+BJNLTkaS3EdTanaUmbgSqGM5JcbpuFYbP+2al9PovVLbrG1TyGHawskcOd41wV2WElx6
umHGA1vTXrFZzdv7fO2R5dUen24Tl0khqQmtdilBQZKrGJMZdVgaQqR4y2H5ffzdZPnN0724G1wq
JOUdZzI5uFPz5L08TbNtMDHxtBOUkw7XndRNdvA3tnt4L68h7Z7isUR0uJkV/R2lGPclDieUUf70
fJKs3vbrHOUPSqCeBjxEzNJz/JtBM+2sEdPK6k9GqEp7SXp6B0TITee8DDYDcCSyEguvJrVpXpp8
r+x9aUxlOyJ5RT4xydiqb2SiLaRDDgCqZpYLrHMGCM+sbhSiIidGATV7ZsNV7mVdsspMw1kwy5Nn
tApKsbZAjTmoIY33KQymBiTiyrNKo8/KNoBlaEyVEnCy1dRBPLHPhwBS1RD9rf663qQvWMELq/oD
yiAv/vxwfrp2PYZPNoaUQ8feDRFhbQ3TdOxLNdzU9EYzTBtzAfWdYtNoY1c+iKyZTa/C9FpU6RB/
UJEXfr+JnqVQy/qY1BdoPgyEGb/O17WLt0NoF/kDY02TZKo+RRQAKY+EOurxlzX+aTCsiFThJdoe
oglPRckhspGZpmF9BPl7eSYlGwYmJDXLvFlqUTlQhc74I/T7z1aKahRDP0O/6PgzVB5qhgQi64H7
L9bOdMltK8vWL9SIwEQC+EvmqCE1WJJl/0G4pEqMBEAAxPT0/a1DZ18nk5FUVdzoaJedtiQSOMPe
a6/BaGAvlufnyhGUJsqYwIoE3OR09ZRh7ORVymCXFWq0TKQDSzFnrnzcWeXiY+YMNRJeBj3Ce7XJ
jRyZHkJyZEWGvf4GXojfj8FSiKRJ8oDX9MIcu06C/oDg/YP8+zlw3pgVrRNZYitpRZ4AeZ20ZnrK
lQF+9VXjTy0VtbV1bf1hiku57158eOe2notDIx4pWCGCTJzctcu+HxEsa3iQYl2r7C1/gfApGLae
xQbCm0v0gQ5UQAygsMSzDdinmDA3k5hO2JQMB2lyqElJX0KDLq6LwnGLFTXfjnwqX7bp/7HMSA/Y
x30OvRhP+YUEqq3ytgyjGlCduligHVpSVNe8eCu9w9KW0G4wILN6zSc+xokIB1Q0lBxJZDzT7i6i
/VpxJ2cCbEBUWRBwILW90HF2VdN36zQjo055JuiMNA+XrWRXSopIZUwWsZ5W6AQ/5d6jSZZ6tyeo
//Wl6Ostnn4gzgHHBb+1g/XpYdCm1eiVq4xDitNQBtXCJxiLXIu7tR+8zZwrT3T+Y0HvYe3RX7M9
ZETPYf15PLiPo4PEyVcI+4j9veG5rA+fmsG6sdxDwA8BKigPhPxLKQgp99Ev4Yu5jOlRYPre/CjM
TWefYRcxgZf5iuXad5aXvtXHUt5JjsHH61/9JYmHRcLl76HNiEBaT4tvb7/2S0SDpQltFaKu4tuU
QweKOIuABTz1jypR7hyoCip4/8ke9TGhkIGWlJm6ZOyekw7tr1ws2x1A8+sf+IXlDqsauQErm2kw
ctb1Sbew8KSrrnIs4hG5CHFXCIcYVuPuiz/JRG29Db1k68uRwmVmLZcFdqBfWr93fvfBKJQZnbQW
ngMt4gki7i4gmOfONXxmwYaZOtI4GObJP268ClPoxEnbDL0oZwEFjN8SOEUF7PckBsIDYOmohIES
o3vPEPso0rOo+HAYx40IjZ7RrYkIBdvCvdQIvnAC1SOEIOxKqexCFT4p1vND2e7nJGoMJKDlTp7S
F33Srhy/1zE4sRApSi15vKmZkEjexj3JTHt0eMmttMaMp5gZlHIf0pipRBTQrZLWA0gYGIyp89dW
sj2yIVjTmsDIclB46YVlcaYpYk5HDhkGCrhZnU6GgjRtI5TX+buEjAiB8obF/ySqTKfk7dLtHqX0
V+MRMmpjsxEXD/onmhwYshVfetDnuiK2jJghka+8pBMweyjsviTPwDVjobrXfRFw2skE1s6xScez
Bdrzbd1Bg+2g4NQeYBauahhzgkQrk5gNlYzDJ3WUObLj1mHdBhHKs3a6DKScaQlI5EY7Rl8JtehU
zZN7U97P+5hzWU66Cv4i+lyQrSAszQ60FvS+DS2MOYFiDjXYMCwgzit55fyCKcG5oQA9GxxyD80J
6PdJr9LuknqwnZwtFYBQUEQK1w+xyEmq5Hef6mZTz9MngfxQPT6oQSv9w5sU6dmVwQ5WX6RTNc2c
pgcyvtUg0yx5xYaAfYUMCHEafWv+e5i4BfZUxkMp3MONGWnruOVrmE+akJv/EBxdE2Em1dTfDmNh
457IvPSJ9aPqVm4qYwppBp7KVtsKFcK8wUBPa0B8yfHAPMuh5ATn1nDC2C1SlIkbq+xzUYYOUfqb
28xvaLzvNUTuKNREnhDujX/XtV2CdzP305BTNvmjGF6JOAu6TqJvRRr+NL4RpKFRvrzfhTdRbV2R
n0TcD3+EKJDi5AMRrJr8TepNnjkcRcoQFiVSlbjY8kMx2Av/4eBRuIIVagQi4WhSL4/KpD1ufdJL
Zs0YQQQF0CisbmlAnwd4DlZvffPq6d5auzdP08oMEpI7UCnRO2u8bKOlM/A3Ixr1eiq8ZSmjPaGq
z5t4kjxRI20HW5XJvd8tN1m9fDbs8BlK/oEKR+Zv9oFXuQTQCfkY8vzR0NKpvNumXN0IfBYD+PJI
5NxFAOICawlaDFSrU6ghcMZpSIMY3ZHy/Xy+VS5cfGbBQcY3tECgX58OIQS5L6JjVrXa0QIDQA11
dZcOof0oZwgBXOIkvn5unit94MRSI4Ler2BgnNwFS9qUg9ft8ncHpjDuOH8RWKnWXtNeCbS03aTg
kWliy30FzrMNo+G7YfawqzSB1zE7rrjlYIiIzl7DtFPeSE1QE+m3h+9dsPs4utBJoDto4DhGJZyZ
8fdkpLVYpq9ql+SmJja7uO8mix23X1X2AeT6/w6v50zmu8svFPeJk7ao2q2tqSrBGQ72dB9XETUn
aGgMydM6/FZ3h+tV59/nJS6Dakyd/Gbsm2zzJPbUbIV5//UvACDilJwUo1ibBMyYsWGhijilBCdQ
aR16MirGHZ7vEEe5nY+UEzpn9qsZgwPS6EQ2lBP4DKLX6+fyX1ZKgcb8SnvR2F8wIL2JAgs4E0oA
e/aqhAVLjP0ZR5vG/iLSLJw72gca4QnWCMhiThwUCdjhiybYBXgv60pSjYJoO8e8AVif0/L1RXmu
ZUU24GC9CyMaPtDJvemFY+WP+yA9zlJE2YL2KeDgiUqmW1Paa8UAGUsh3ecMeUyYAH1CTtK0cLQL
n+slK8H1FWFDdcd+xhf4BMxoV9A/kiV/1/cIwsvsqw1f0xj2c+Vg7Hsr44aQU4+Kn0qPsCk5M+tQ
E/FLsxFL7ntxkm+tVXthK58r5UGEMXjkobkQqU5uyXy9G/bjUMNLaNmiVMYiaXhw1g0hD/OrpE7/
1OWkqXm4Jou7g0PBjFXEvBCAQuVdssR/iEfSrae/OEE/LC7n5i/5t509HyNYRFhHwcV+0Z8C2827
oguZkQLByP2Ofv/NWHCc1CjXvegvuwh/0wB05DgSXcVYIhDdVhCejQTyt2Sw7qs0tTY6JtpVdt/O
zrcLr/xcTcSrJm8UP0OZ4j5/5biGtP0QwDyVmZufovmBPcgm+hBiIqc6QH7tYc2DXPfvfZBIMaEg
jXw2Ahw2FYyvj7skv7nwuc4uRd62kBNGrqfmmUsz9DNR4schwDjWCC9SM9AJLQSyM2cwbY5XJW+n
VXOjE0BuMOL5+In1h3gMA9RzEWB/YXByphZfkfYkOp9aoBccDg+DTDeGpaVRaHKgnwBxkh7AJ/JM
8gLVkPJbNNICIHMVMoLB0TCCjsXfLjPJXziV0fOsYEsgpGcGypj6BMgJ6iCfksbP3omDK7hbU1Aj
SMqCzx35IzIcFdxtzOzUj03OZj21P40WCXl/Pnd3AUXDZZHPC5NxfTZ4CB5qJPoE0Mjnayzvyq6g
TCpMPpZgBfrp34qoYTPEgDb8vdP9S72ivZKjDiEzqoVEFxTjqbB2H0VKNQACZ6CG3wpUUXUmSoAi
QuqYorVZvdXpLmKGTnopZ19flGcYSC5sfRakGgjasZNiwiI1oO9pBB/GdPVGBUNdwr8B2hPyZGiE
NJtiS6niRcn0vbDF7OBsp6qVMaj69u5AIxT5TJEQNzgKWCdAVdQpsZCSdb+V5aU6SeGqhMtf4POf
u3xQfipLHbyQwcgJMlztnSIM85VnVu+R3gVfSJKcae9v/Ig2SMivIRqKW36cIBQuAQWIgP80imcI
5pfByHNrmKlfGGBnBPMHSPdknewRoScHn74dMFL9Wd3Tf5DgIfau6kh9KKNWkykj/bgwGTOQBK7y
anJyReXzWB7Udq+/+nNPLfS4rMUsDhh860z4B+phFXiTuI3tmXPS0B8w41QKi/GUxNNIIwoNl4UV
CMA9LldMQjmLVHz8Yilx5pzEz9cmdg7Ag7nkyd5aPCdbwpjBZFcA1RFCpSopmbGne/vkBIWxyk/t
rqf7uutoscrdTevm39QC6fq7bKt6btcj6uNmiQDg1rh7PH9iueNmu7jNYXJhhYWE/WY8kFuzwqoQ
uqc3179N02T+fmx/dHP8UwNU0YRkwSRcyzxEUGS5AKksFSvKnAfU0JjV3A/5jBEEYwVhB5gkibT2
C4eXqoqTcpWvIQskaiP+crJd8l2yagGbYGoC43cDHWhmPxTlTKoHk3yqTJ8YYAXCFzXUJbxezAL1
d+/9XftGAIIozyZoCcarFqioz9Xeu8WQf+shNtsE40WP+zO3+j8/tAkZ/8dqxZTWLsoEwFd9bxQP
123/RqCnHn3CYjXs0oizVAyNbvpLrlSaD3r5vAHx+zC47YMckv7jTYSpG/lpzNAZNiCafb4klsxP
2t2sJUHZb1MNBbgIOHb3YbWa3lkTBDcACo5wtcMSAKudKly9/uwuL2foQ82f/x8+1kmr5MXtqp1K
OpKnQrLLKXtplxiDvJHXlU2RWCfJtd3D1Nr5b/Zz/ufc2Z8NdAV3MicA7r9qE3hcNEp4ElOhgRA9
f1xVD5wd7nlcOg9FslPxKB6kWNUyNpetkCpxMceeHK+EQxpjc5hJmi3+Qpvwsv7hc9EnUImr3jit
zYJybHN7aXfv1D+PYwn6xHOCkGQH0MAafKdhR2mgpXeogZbe4fFzIQcprW9SUr2+tM6M1Z9/ppOl
FVRO6dn42r2TU+u4kM9XrzB58/kb0Ud0Ko4hjng0MUNIg87wY4EVvNAiGETVGolm4eK20d4B/YxA
SXVHJWdRXNALy9fSgKtPedbG70MiDa4eledVSbuI5HojNqNRQkgRQQBHMjEQw7pI90GHwenAMSdH
isEBJlL0pmqYX0iU0OJ4fm4hvCXfAtaYz4DvlGeQu36fuG1RwtDk0nR5Dgl2LvZuJHCNQwDcToQ9
qTCfaEeS3Rd4PXJvfAVrvBbNXODx0Y6VOSksAKHdr7+5M7e+cHpGeNCjmJqdpuq1uCePzlj/g1i4
lF+aOMAKIcVCoOk+hbF1p3GCROrCBjXE1Yll7+A8mOkyldOx1r/Uqp8ZkPLp1jL2YP+5LwzcoOmX
kTU2f4/OpBIBUK0gZWrgKENuk6GZBASMo32jJ5FDpYz9zAwJQzeBlzJ8GElLN1LDv680Ycom+zW3
fqUfeHkDgMsRe0MxhUUwtcHzsyMoMESNGiGgNMuquTX3kl2KmeYKCAb4NFcVeLwGtjLOkLXWk2Q2
53tcHtqu9eeeLEv0LaYf4NRkSPr8cy3e5Ex475YPgIeEJaZReN/inPI+KeFSeaQfh0XqbMsgtdFj
lPNVeECC3HeE01qHPaZWI6xrG+uiItvjRrSC7okNZnCV4AGySWZ2aeLkJVA4SZzJ0nQ3dVB35GM3
830yIuOoZZ7D9HV/Ww847Aw759GOUvc94Zzhfd0kLUxtFOV+xl9CfCbuIKOzcxpQVnkW9kOHtdPY
IxzlNxt2AN+LYjkGiuO64kdtFJYbj0n/xuqVDRbS/NXzemPnPOLCxrko2GWru2IHYp3wkYu0Izp5
kdkPws2h16DExWtqaVb+zVDv91ev77YzVRnzaKjbMmASiHJSY7czOzGxw/mTKFjir8tKT+OGwo7f
q6ZXTyvAWEic+kedFnIPF4Zr6F2wYv/PsHIENAemAr37KmtAY9JBYtkx3vN4csj/NHfCn69/j5dm
Bw7fwwEcYEuG2EeclGWeRau4K3rAICB3gUFdLe069yO6XxvZobTkuqt1N+rA0NmrHvyJ9WHoT69/
qJeOMCcf6mRxoztNQpk7P0h07wegjDBQDeIji2RuCSFR++lfWZXcqzXUs1uDzzJ/JySTB5hlJADH
2Nhr1CHv8La2yHEV/1iXRP++7N5oMiFd5eVBlGF7nGzOCLNvmVALXzu1UbaGxs3GuIke+sSmiGiu
ZUJtDg4b22J6bglpzFXKZEfBF7B6b4nTA23jkMsoAAA++nj/oawAZQpcT1AkFHuPgfv8oOmJ5L2B
iheuFym3BRmqdtfQ9LKczj1TqESo6gHhwhURD6eS3XwqVkECjmkYwUJ8zcAfkc0xrQDBMo2ZpH5k
T5vvNmLGEC7hz1Wz+7Aai420NpIqaCZTBP7noSX9CcROvYZYpmEHMMfg4r9Ij3Foz//52U8OcAtv
93hY16QKaKOCKzA3wmLMZ6zHJFLGiMY3mlS8sUHNhG+LJirm9CYIcEBO8gsSrDOnNx+K8Q1maBR/
p67Dy66Nl2bH7SeCiIlU8hd7Q+u5SeAzm8JpfxxQihGqp2l4TQe0K/DAfbJ3CFN1NkSlfQj2h/tq
qu+l7NSQ7fLrP3dGYFcgaxnwFuiFJ2fdsN7nNZw/2g0AfwzYbjSQ1PIVBVQTBEUOSLGtuxph1Fs7
CG6NKziy9aB033uZ/+nCESEI/XSL4S0IJ08wNllfJ/dfuvd2Q+CQmfw3vUNtpZ3af/2flELcPOB/
87mQewkmEnBN3v1v3TTdykxGVhjMyj5WffC74qEvfEb1Oy8+o1jOpI4Ypsfzz5gfsNBrujV4nQyh
VOhIktth8lD4XAzsAcn4xU3VAaueV+Vxgh0ddyYTNMYpkiCoexsPMEdTml5m15YFlY0DwkP7P7qg
NRHd3+sfHUvuM589wk1MZS82sacOZ8NQtGEfrUuDOvidkccZeq1aziTGlc37wzuE5POlV0LsggPB
EcnqW2zvrzWIEh2gQKcg6ysJWX1MxTvi3AU5T8mCCbRjHI5lcq8Rp7EzURYbPP4CAYgxAEC7JVYv
02BIMaCU0DvViAvgGzBBENVJxMimGPHdWe6VVVLvqDOMWCECgAPohVlH+qKksqMmUXMbffea7jsn
ZQcfCVu/pKWdQeDog9Z1uaKu5JxCeSwWQwerLcH5W6i4PNLVpgghk3Ylrse3dtLQtsgMCs07YKmY
OGK3FJGMGAeudU5q9TXDjjJGsEALde14KzGapr9D77QtluqjaNNFGPz8f/UsMImHURdDGMNxRyOo
Yb3UXMKap777mGbDY17xkUUbXZhxXVgFL4tfxQGITIHrkHDO5wvYoi+uhnbZPai1kyWCIXosqFRa
7ixMpXQPy+9WpLUEeY9clzEs+aLHJPFnNdmPl1NqzoCIeMzgxwMGQl/vnA4O8mLxMycLSmPzISMh
+fBKOfOkoSpgeaoo16sUwCkWpQiLergVEjmJG38BqnsJItLbwJMj5WRNsNWpDYDn9au6ikMOpZl7
BiMP7QQtRhHjtJI1nu0c5pQAniTqGTqKXzGFw2HN3JlAWEoxk+Wisb1QRVv44Xshn6HXf7c8mJZK
QdewGy+Vy0AdM4UXW1/fIgJqxFKMt39SElb0wG4O5fBoopJQ1gIfC4nXJ7WVNp/AmFBd6HMC6co3
EjZxzNllnRFhAtEjYdOl1cFtuNJQJ8Cd21BrAKRj33vIygM5vlwinBD1nnko5DE1fnXPEAilUQLx
2494byMWLknkPNbEmImPLCRJdgpi52tu7TvYfWdItqC0iKBvJNUlY8sDi7FlEVA86TYSC02L0qJT
xDhU0kN+ESRmzS+T1fxY2NNfSKOyzdo/3GpUop4zK8v7Mgw/iIWtUkspt+W+/9CkAzUxNX4PnsR9
GIBZaLNLZSmLZxFIdErL5tsgIBlYDqiJxhidG2SUIFfaNl0DZ47a2lgzo6c/PldOfKqRp5NHXnej
F96JaytqK0f2z2He/fAYg0iUKtjDcD/l8VYhD+3WV3m4Z/kBUeLOFHCtBASxyBhOpjbCs6yV0Bvn
cehxjuDoGAgMhgK/XLhJznDbINuxUZ31OlQo42nxEO2rkj4/flD9pdNbGpli4e+phSXUnmL7zb+E
o4ijoHcneOKpYPTK/Zf93N2IAGI13HWgXpcL9hdW7tj7KWMHnT66Mg4V3Yb/wHmhvS9ukTSMmHH2
ekIklMliWP6gliafBWQuOcDsQjolhqv8T4TM6Z4WIUXkY719gdOGmBKvPmufiv9xGZg6g/dg9s1p
wyBF8NQpbWjZtys3nGaBwAB0MBnlPpZMqKhU11IJ+r5xzWQKyKnSlUdljq4PsR+G1Hk0Zjrcy78w
Rj1zcwC0rnDQg1EerO2TDs5DokgXt/IezDicDk6jXSnt7YUbg4mj9DYh8KXMiFSaSRMn/9GFf2/V
1jdFNehuv3Cj6cZ6XpJRB4JBRcR94O93OkINmIBlWRNGD9JbJ8oIBdSUamgMsJU9lmNgwOwpKawX
L30fUTSo4BZ/ETNklNGqPtjc0wfouZfK2jNnL90AAJmPCpcr5OTstYa0mw5hUZkRr+AD2YeKFKzR
nWAnHbE2evRCOnXRQPkkTALJmIYZl2X38by/UdEYQDvwreDdIZXPzASvjUEot8wQIme6jGW/SLJn
B0G4JEaLueOK9KDTDw6pMW86US/hP4jvWOfuo5oZlQzBqv2rtOs/R5fzL+DlK/cCKq08JiTW91G3
Cx8xfhMc/RK/Gv0MJia6QySdS3Cuqn1OegiGcsrxux/y0dB9JJp0QffLYO6NUU5bGF4lVNJU1EUG
nTDK1p+sfiGtDUV99kOSHZk7dDCAlL4NaIr3OxOmFLo9zZ/aAk3NzThAPEmUBRosy+7EZIgzXtGY
Immcx0D+KRgcyuLCivutuIPH6iK8i7kuqqo1Hroyw5NcSbYpmrgLxpY2NSy6u8WqP6t1UwcsI5hw
AuFQnhb6ltFvrpIu2TCFunbSn9q+umXUB4i8ZK3ib69vEWOZcrJF1FUxOsalzgPzfH4WDn7vxdkg
7xy6ve6A2gnyErSbN8ehF00LZ5/ypnHlLywijFCJiHiolG51AnL49APn0fDkAJIUg6R6TEBNt2DS
6ufAgVECjr77wVdttjaiKLg8X9CXfaqH6sG8Jnk6cC0KCbHD3UdNMeuC90ObqVGNmA268O24+hxm
zW9G2w+P+vtx8es+44XhkKaTVydya+2RT9pXKmUFx/BQf+/gdJhIC3X5SOuN6w9lSoI41Q6XvyqQ
fHXnkm+oTBHfWSet9k/t9tujxbjggpqUIl3OEGUucxDPvxLkJqBJ2BkxBn7+SrxiAiDKGNybV2I4
xNinmiaSSZYQR3uxOL2+PJFQzHwUuZb5AiJnAlxrTKMZiXge9kHekpwsPWofYn5NACurzeA5UBj0
vx2Ykq66ljT0/rC+EbeutJJ8U/XJ+2RPwa2dPHr4F5WYFlCfUlXoqlEBG0IDFIqZHChgZZqiyW4X
V4aRrdxNWVgyJLkpdrKGpw4SA26Myx86rNTciUxsMEd8Gfzd8qheSDRe1UJzuHzYxwt580gvJYzJ
0+Wv1qH4yTkWKyhgwlWkUqkC3FWoK1SJvb5PzpBYNMmIVgwVNXQ5jQ20hrriTJzCh6PkC7dG/Maf
2BZqdSX+UsMvBqxFCMNSlRw5lM/rErarkmAG9NY8qDHAz1i4alF22zpcv5VHjP45d4EnOVBUs4mu
/AtckTMXtZLlzWXNdOuUj+HVOzcbeov5xhjd6Yk98Z2OB6QOUSptHXbYUWgTGvBJ1Y50Glry0u/A
17jwdF8iZFzOcFc4guAM0Ow9X/KBX4zzoYsiZsd/n0I+94XwdMKfx45oiLDBhxTgkckF+dCbJEn+
1MzbYFATCQg+hDFRghaatU03qTJnUCDqWJvgTPsLbemZ9g+kB+kt7uvI1Ywk6R9V5LB0WerW3v5B
Ckph6XWMtf4ePxMXu07mWmL6q7aQs6ExKJD3K+/Z6AaYEuZ4hB/d4YdLhcWZ98xnoxKgceaePqUx
W90YkMDWhwZStwdO9SX+qepWOL8ms2o/5XDUIVq2py/yqpNYkSxFGipGWnTSoFNfRVuUfVGbomTQ
3E2OMeKBa22qS1VpdBmDPANBA0Qgx+e5wq5klv98PeTZwfYSjwrd95I/lUltqA/0Nji8vSnS4LOx
bsq4zGftrhS4BtjMNKicPAkmLzS7yVW3BD/1xMWEkEPTE2AepuvPgyeld1rSUl08LPTxTi7VFQxy
G0Iwh8YLfWhV9S6U3jx8SMp5E+zzz6tiflD3o/qzqHegTipI/q575DYVLF+rJjE+Fma5UCN3Mx4g
M00HTJij9TkUAE50DwztwvY7s5Rp1xyGF1oruKs9f9xemXtV4ZT7B+keykP+UK27G90UpgiAqjki
vd+EPQVpgz1xigsPKW/HjAYiWdiHYQSV3yEju06Y36Esx0az3siHSKWq6dV3x5h2T6Toonuk6PjP
OXqAl8T5Qv2gcY9OUeJhgQadp33w0KGjJpPhq/widbmNsFpVHmpy1KUrYX3XEo0gynsn8CrAOm6R
wQOX6GVk2Ng6PV8Oa5Yxga50xIgUTwmQQ5aUYxkEmBeAIIjTZRAU+k19NsluzdZjNW1EnNDlPkQT
BpyUwXr2T+9BTTMDDGlJ63EmvQbMQCYeCU/W2EUAvAqLaGEnaOGJ+tXBWmPAcP2EK6rmucy5ocl7
seL5imgb5ewPKfpUJOblAAI7lSZ+oPmsS3KPIlZGjWZlKxp4B1RAUfHdn4hFGSOIFcf+kHq9m0L/
psryGbPiPnpTFHP5ziMgZesPyOIaG1u6vm8fUNM+Won9aAeEvwgcJqLL2dQO3tYR7gedW9hX48oK
yVYBUvdsJRoAcPjxYt/UKThxbqHPr9yYEEMSf+yEbdh5mGOZaomsCD/+1pbcLcGOMJZ8QFOnoIpN
HkI/dhBKdD4/X+BdUyjBeWl2/aa2yHcZdzSNGkZUCXrfChT05hC3YEdD8u+8wl5OxAfbY0AfMCRL
Zqbv4axEoYEvX6CGJTAOQYljP/pNtLwd/eR3O9ZXA060C5aq8N4uz9H42coP5UEVe87jQBYX/oEw
7rHYfUE2TgTQWBQ3glqKhjgfXxlH3VJhcAdovVB312EsKTPGfyaGk6n/vE1mXMBbUmyM26RvT5+E
ZXoRg+As5uLtB0QLGb/EHrlIu64MyGrh5JV2RLW8v69m0is4sDht/WHlbe3Gwnz6MF8F+B/yOsbf
+q7uHsaFfyeVSTvwlNO+tDdg+u/ymHicio5gQ6LQFhy4ui92ZYo9HQORA4L5MBQNkhZEZWgXFWQ/
JWmOuXFI5ad1Eu6T/L72eVdAbvT1fDr01HRWfsUkiPWEvTVPz0hCsK5emAoHAzg68Tv4aXekCtUL
66ZVokaVEKJkhEc50UlLkLlXaRwBgB4C8qmYIFx3vNMPYysNE2+QMLgQboQYFkXMkM7n118nk/uI
8vN97bHOBw84wadDgkJMH1v9qLGR8a0wvJfSJp/d8q7CEWbDHCTdHGJ7e0DDtqnqw7SdvP2/jdLa
kkStyrdru/6jJd9oUVGJQAH/vN4JtmPZVBA/1G2lrC7V+gnwwNYO9O6sdn8lYcdIXhzkQKLX6dyD
K7tscQUfViMOVHv/EfYDd1M2lx9rN5s+tK1UC/mAptSmaavz+keQE2tEc0IFX7g9Gkr9+onArKtk
7sAosmZ/a76JgEf0SgSF4vs64tJ1VRQcBn6AEj6J/PI2zLQ611Z3HZZEPhWxXnC+xgR31ZC5pmwA
v6ZKHsuiwsN7t78lFLTZBg0cj8KvmQ8VfAsX9tqNmzasymWtmnDHQ/EPnDhjT7B53dTe7S6eymvG
CoyW5t3qThGNYVsmNwkTr01R8Ks6ZiE3pBESPBbzAorMhXfSU0SSXhttunUAR6WdiDXLUK6lskr3
WK9+xjEHqhNfhRl/Pszwz8bFkAZ9tJRN6fAFcw6doVaBYvM7h7hNb/bp4d87kJ0rb81yLdbVnrlZ
+fuYFEytigO0uzKN3/k1n84+sESPeTGgUVhx8Y92SKrfhJlI33+H8c93DnQwje20KUhz5suMXwWv
WCOBrMQT8nUSlyXOR6zTPNsWDd+4dqHcCAGv3f36T39nl9fWAQ0oK4whFrvBnpES2xZ7s/BpuUyz
Pda7H9rg9or1ynHS3ztTk249Bl08Giu8yTEmyi1+4VJzQpIVRk/Z8dK6PXSz3OJnScXhY8LGwtb6
1JVDRqaPF227IbK3w4i3klLC1tGUXbWF15PbNdrXQcNvWdlsys4Gs4l7m56AD1p1+Nr4Lm8Bexos
6W2RgdgZvjtahEpG4Q0CVrJ6VwziaDIhIEV9c91NsAHEyxFEUUNY3dJschUxL2jHgjCuPSe4PVv1
duW3YBbVik88TH+NOavKjwm263b7/S3dR3FVR9pq+hntuo5e/eFa4R0/ShxUAVoJHaR4FgqfAkQN
Ahayfx4yAwPSJTeNs/59bDQtbjDxn3QEWhzsycKvC/je4c5vmBbxF2x8OICXBnJJi9yu83kTmVjU
yepmXrAZH3CCD/wPtrObr+JV3V9nVUIaXMoGanXJBQzyK0fa137utvm8D28Xh/gxhEzp7WE+hNBj
9zYdLBlGZe9s98PQkNimtQ1nsKiganV9kN3bATuULmd9FaaTd2/PLEgRwEgdKLa1eSnZUoL7FfYH
bkeP9DmS5LyZP7kvB2fT9MWDDGO9Loi2VkBm98KjtXoeXJV77NV61wFpNultEGjVrhd+1sU58NAy
3TnBkIMRDtlte4jDrbFP6Uf7hmvYRo/NIU68bXg9JfOaEAL2eR6vfRzum+Gu2sNr61bEF/h5MLwP
AyLsPJxQtnBgcDGOuum+swgYu6oXNK817dNbvtN6U9FhXNfpsrvzBvdLANPHvNcxHaYIL5eyWTFA
WoJNlhS7+woY/MZaT/GVl1B2BLtq+Wi5SpPbpas7xx2/ub1jXdWY2W7aEAFyG1IfWGXXPPjt0m2D
4hBhzOLsbx1ILETdhs3WiuCLFQd2kTVzlC4dhUl4GL6bf2LJU3Ks65CZA7v6f5ht7DJr4u7pYv4f
t7RkYn11Rdh9Hsu6uOmCjhm2y8uS6jrpnPB+XBUheUfT6u3/VHmHM1iZB5DT7GJrvCANijeSDL2V
iDdngLOtdz2swh71Qes8jjbpf4vSDetmeayZ/2whDK0vUfCcFxUmtDWEuUCUUra9UH8OXeSUde8i
TD+arvs2X0zKCHG7E58F9MRLUiSbRiJSL4JUfzHobkicYNegMEuZ22DzmBfRT/PMRKx4vZ8yEc/P
C37IKoTuuvQjNCKnYl1vQqq679fYTgANCMY4BlPI1ZW+L8H7zqBp4sUSAeZlXOPglooFS/buZ5xc
jYWJjAXpz9+rQ9CYVMaHPikbhoczUTsiY99O+8ropOCR3IY43GoUZSQra+jIafOjKdzbfOHeD60/
RLA1tGW6yySsv18n3vIoo1GrSP4U4qRoRNlEi/UTJlSwEyQJdRAKfZRfkaxoTFPHqBR49Ku8FgPu
fqMVllJDAmja2defp2MCj04eKFHa6Ijwz+WZvvA6Swkwy/ZVZlBqURPUSIfwh42hIFIyjds1Zpcr
vjDfroD8Kqn0UMEckQsUodq+dzQ1MVtCQ0ldlXojUioIeRJJYFjgaSX1D2GLaRt+cLNl65dklsvs
jw5YmSsiJ+rNaExjMi1gNC8H7xMA4kY9p9K+ZR0hLy0pnMyYAq/acOTYnlE64fAjAl1YRT+FwByQ
567twzvDI9EIxAQC5GReGk48eSzyCKoPXFU1qb9UJdgc17wTayy+TnhgbNTjiWeiYA/5cyehino+
Hf9lR5gUBxrmLAoGYjw+rqCsxMekW+nupyh7t3jerTgdtceJn+Gkie4++TuGw3ANcYjU49HDDciR
XMVWQmIlpEpagNdfd/iymQwJV1AfD8Pdh1/xHI7IF4YJuLxDSaCPF66qibtRZ+JCIKtKQTbi1AsV
KlxqVJkm64WILSopaZ6RcBxgJwdN1/TPFKImCACP9UKI+N8sEd1tyjzsVpgrM2qqD1whY6p+joUk
QY1S1cUZEgfGZMFxmRYWLi3EY9QOw4UZ4G/E2KCE7It4oUP/I7N0QR5CfcOMwxvSnGya9XtKUqZx
twQOCSp6AoYrfjJBQGKyEMCMtGyCTxj1D+lhK19BjS80aRERpIJSILq51Jxk5FZbbUgF+xmObh9c
t0Px0UygoVZI1qmOUQ1si4+M5v6i6AQ5N8jrr+wlRwfrJWBlqEMrlPCIop+/smEdF2ti/ZyPguI1
NDFZNghchCAJdJRswnB0IA3qSUtN7luYBnD8iF7lwYP9BSTuBbLFxBz+4Zr+YOUzaj3R5lt2lI3L
6JO8jOa0G1SLMTfnLvjkU0WxYjq5Uo82Cu6e2cpEjS25pOZQdRn/0UFIooMevgrS0kko0xQdemYM
IXtmBtdZa9+mufdOVmQaxVxO+3w5/YdmRJ3Ho0WmvEZ++vzxWuuhsUe7KkCQuCPgnxPAy8Sj/LIv
hussYO1qhIovw98sqPAA+iY+i5y+nXFgPsagksHpZWcr/8WQneE6DgdkgsApp5o7mSBSm1cBVxO7
FfBQ3vMqDJSFJp9EIKGttoj0nsJsbYaphvvOPDiU87juaT1tMxXkDjP7hn0iWohgOuH60EVMRo74
kmb/KIXvb2MxOdiIGahp6hO8Zu8hJzF8Ftc48YlNEquJbACRdrSz8pmJOZNcMRA0fJIdjOaZ//Ge
AHuH245DgAvsF6mi+ceAILe8sU5RFJqXVudYcXioNeSxraTTTmoSvjzV7KeCGM/QAafpRvq6FVIA
plwK1JKc5HLqz8thFkxaNHJ4VTAeQJl4wvTLrX1YJjJH0gGrMZAkOeP6SPvsWi65Jm9QfdDDtKvp
Om08SlGEL4bzrXNw/Nrn/r+8uSeRFSDOjT65kN+38rgUpmpiG22YRozrNSSN6/Km268vzOQco3x8
VhbwPWT2FgWQbvm/k91drfK5jQ9R+a4oFnrb9ird5x8DOrzx6CqK8uJNl8c/5VZTdMy1YRtoFSY2
cJaY7XbHv4Cdyxz6hygKMtQfxd3UkeX38xGek+BeBGidZfUu++BPMOPEbpGxjU9DPRxEOcUfd8dd
EM039urwvZihKvCOxZZG+G6I8uZGPuidt7+PkfOgI99zuW2qlD8qA6MS0J9X/sdl8X5a88x9DlWe
CsEQedLqwe9ddP/59dIy5sXwWr5q7R4Zr3jZdLE6TpW0I5KC3oJ+3k1cYwHmUtyYyXr3oxBvLJyl
sY8wi8USRsJwpu986a+6XVoLTzEOM1Fcn2K4ZIun89mr+LhKsJARsk4jVWNyT9DMDZkSgCv5s6pC
9VWq1v7kWe0nDynX67vLMMlevPsIOY6zdnBHOD12vPVUrWHJHW8ccSgUL6E3M4TUqAnKERAIfwcS
5VNy488tnxNdgV0YvReL1PYpHEaH5cxYvPOYN+a+APeHLsCUSbYyWj2Aw7JIkApbSyDpq7vCWT/o
On/imqvcFhZvhmV5RMlwG66u6p19X3rprTfGREAB0Ix79ZWH6bZb76HPAiyoBNO82yp/yMhEpfnT
zwrrVrM4s3CgHyihEYO2b6omwD3vjHd3RkuYOBgPGypC+iGg/JCLbDIfzdkNYRoVzOsP/qVch5s+
IMWXPBbOe0q0k2OtLOOsr0uYaDKwIhHSpC5xxIreKe9hIxdZmG74PFfZObjQD2gORPe01b3WE62q
bFDrEsFYPeLmoLtVrD9jSDbN8ZUuK5mMivYqAsaFL/GyLoClGDC7hbAG/+pUZu+lHvSfwuveq5M2
cwYiGu+KZnerWlPcUzOqa8bv/PMbYbA6s5/ESMkOtjlcQBkNiaVk6nboXT+lBh9L+mGF3rdrmAja
Qpw4YqH+N/N8xIAIDiKodwxfmMCcvIvcmfdd7c6fagcOBXNeHd4yjJMPjQ40hWF0xH5y8hhteJcu
H1l732QNUOX9Z6vL3sGFuzDPN6ZCzzcn80/qAZ4uREtQyeefa1jRwLgLfYiS29RNGltc3ckJxhQa
6ot6qaF5EbALpSd+ij/SbNa3wUdMgJTmVeK8qrYQN0dq3GIORkZ5Ac2wXID4/RaqfPjgxNtC86UF
sHMmxBIKjntwp6QV+gbwPvb2o2LAjLuiC+yk+1dnsm/AWBxTRMtVeSLOkTw8wpRrgARl0z4Zw94W
jF8+JCgXMDQdt02bfqr93Z3bFbfjId0iTEeHSKNtHKRnjnRFBBmiDLEjvj3+7Ib97lpESPmjii8s
4YD+IJP0NgqOhKXsUUdr4N6SN4XsAipZi0yCc1bFypLiQeHOv72+Kc4U8RpXU8rB/afrOk2/XbKm
nPGN8d5LiBeW8U9ZRcnVyODhojPoyFNLOSZ8TOkDjQ0v3BBNdYdZ3AAY1+V/7p5KWs4a/ZQjTTEl
/cl6WqoedLa0GQqh+5Hw44lpY4LDgXtEjBQ24kfxNxCEO/EtDOmOBm9xop8igsjgXD4nOVY5rz+5
MwUVoATqLklMPAiRp+1POq1tjOPsj8oP0KVztJ9FCrAmOZHgA5P7GjDP495OGjguHG8KI1WLyfr6
mPS09VpXI5Nfex+wMBgYcHerOay5253w/eByLoq4Fqgq3F/atC+dwlwEG4TVrYkoQQN0Souu6vWq
3K+84n3oE+UnRhYTM5rU5be69plyUiLBbVa9OvpRuo1CKm+n/wrxnvka4G9GIUtOlsoTHS8LnK8B
W0yn7m+yLHzjXQyAfTlYJ/MVGreeOioFvAqfHzOL68WTHWcTU2emylXNXKB2VqQkdyGdRcRp4O9F
XFjAMsVtTHxKXHhsQtJquOVKsTFhDbqaRyj2ZtnQ6s11sp09h8gqsP8d+1/G4iTuMpBJcLRUyhQM
RhAFRn2wQY1VO/0rzY1gtMG7RNN8SVmHDCg+CXkakbv2nZNLNxg8pmVpPeGCxtShiKav8my3E8p0
491GexWSXVWAb0BMu+4Ujsm6MUiRId7NrKEUAA+1kuAf7Ykcxrr2rUmN5J4QVfD1fWHiIp7fA1EE
sSSCC8PKwnD++Qtql+XgF3un/1/Ozq25bezKwn9oUHVIXPmquyVbsmypY/cLyrHbIAASIHEHfv18
68hKLFAlujI1mUlX0m4QOJe9114XzANh0msckphvpAViySxHt3oH1XT3j3UfF4FqwjQ1Mpw7ZCWq
T7LYnO997p32H0HNiGWZNFNLB9TUDjUnyK8qC+lDPFIWVEGJ2SQzrN7A08cxU8hYEsE0XIub2PIt
PRfyhFksvnsdgx6oiuemEVkFBpEF5yipVfVmQ7g7BajH6z/C15AikrpKpF6pSjLorSpNjpPpD8Fj
3hWHCGgK0lsZRs/eGfsp4u6L3othmOc434vMUYfwbGPGyWJAiRmQTou/g7XpT7xyD8APOKS3oEgp
Rb6XDbMUXjQ/eaeanK63h4esC89ypEuqdzFhSqkJk8iDAAtetZK7bbv5brA9Y+6VUvCAicFeSEpe
oAhT2i12Rqhi18Thjye7C9DgJdw7S0CB8QwzW1X4cwNSbbblRQFd4VQd+ZN9g4JK4aib8Jp/EZ+3
Oas88dXjvxggfO9KxvciWWcxw723F+UhmKLFqDhE1iYXiv3Pf+vL4XKUztREi/+aPAAmW4ErAlu1
bEnOK7PxIDD3aiKP9GOZwd6r0xI8N+3AiQREKkj97ac7zInm6XwUmkA9UH/x8nv5+SdMmta5Uxmr
x4pCNrq/ulrSsdVZc+6FyIxylNN8E7UuXsGYOY3PbeAA3alwoHzN8PqJEgHmbwM9MR+Av7g4MdRZ
1iXIwUgNqKhH8MetQwGrjNAdDGLW/bPgDHAbm3FEqGCO1hIngf6yXNNp17359x8QKg9gX/1yDxna
Sr8e49mXvzxbxz3OblFnI9MFckU9YivVjPgAWKMQwDVhrIB9RLtyMe45nTudw8iFMOPT+Xs8yt2S
DV8cYnouP5LzAyI/0MSXz1WNUbDp4qADr2TAUkbUpqWjAZhHPVqjUvOSBawABrfGZbhWBqA8dVo2
kLC4Q8epaU7jMqjo4Vew3wncevSCPUOFLpku+oGpPPEcMEM0IjUpvKA+587ymu142nTB9rQIuvyM
MV9AejnXrtlrLNAQXB+nmIEtSAyPo5O6UaWZwJZB4iB6AhQTxbNFY7m+ZLJ/V+IDCrOJK9H6ZpQj
srEt4e9Kc075L+oMsGhntOIsrM26vChtMDwLiH/HT/JIMqE0kQ/HXgDCjtvQC8FItxBlTMRfVctN
cSZmN0I+82tQndCkutspPqOo+dF3qm4pjsuN6BNUsqomTNF88Tzm217EwYwF9/7S5dy9gPjIDB3W
tK3A6414BA2v2k7uCi43gdvhHhAxnCBI5U564xlOyKJxvhY1B0iWQFh5e3sequO1GIhupN1SHKmZ
LdIqCRnXxcDyyia0C5SLrNwwR1IWYw8nHAKqTkkNHjVQERSickjpBzoyjke4BQcILM9kQ2uoydg7
4QwGq/zRCeKh2BKDkonpP7SfUWq5l6YiN2NgdAViwXBU/I8Nq9TKONAii3IRphBzKh+Wh1TfiAkz
EmwWP6Ne3jHJvmbMQudo4EBw9AeM2P3NOa6UHScPrKJksWRqtIO1weJ4iCYYeMJoy3ppLhKah1MT
8CfXAyuqb7IVhskwRNc0/zg/wDdz1iPEIoq2rsIMbmIKTf9MMYnekcMIItsK5lGuMVi5ESa3A+D2
9vsrw9iLoHQW4eTyX502XCwdf+oEHtetnK9JpBmZmCwJoX9stPVdR/VaFqIDgoaedgseWYhx3uMm
nbCmwgmCypGlcnieoTrzoHvCIFJHNTvJq7xxlpsGc9GcBomG+INOculkbNARfnJ2uST8f/GVE8A5
wCDDsF/I2RPZniHOUbL9K/eflAy05y7zkAgI5+V5BuOMnm7XpyQU00wFADSItkoDNMrpb0eSVI+q
B+QCnOdUAHuqJnEtVP1ooCpUI0StVcExePulWab/y8NW2lHGKtjqIouzk+DfLucOoY0zebw020mp
DmROa2IuAgZwHsimtBYStKirgqjwMYtqrsbwXT/Aa4Hx+FNRJIpLsPcaJF+brYhtE9YgZzIjk6eG
pgeWbUgOs1Vey68TkFbThT7AOiKnEtqIqI3E8kTGcJkBuOrWjNxUw7g6W2sgoxO9OxcvQ4VaqJC2
aYhkuv2BBPRwPUm7YfWCfujSB7z8bk4aOk7qYu4rs6Hn5MF6AOVEYeNhSfkMSsr4QglffQmglo3v
MLs87XdLO5yqwmP+roefjJ4R5XiABB4xPKz9l89VrJBs71p3fZssOTCKaYFIaF1OeINE5aOpdaMp
jaxPIuijjOk+Wo4IiPYexIQDB9ict7rhyrCGa1EzAqkLvYmaDVwrmDpn3srZWgICxn7w00hwK5ue
WQq8MnLKmi+MM7J33p4/rHa20F2L4ZvCAkrIvjCUzGnaVvvzJt2lp2FFHSTJaV/yCb2C4yRyIFjV
QfNFxFBXMloOkewM0xYPRptZfFtVUXSOJq48Glsz/6QgGpR5xsceFxwbxsjLV1dhPcppHOM4KR0l
Y1NxQ54tBCRyVEMniD4RfqdxWCJ6BxMWjghVooJJ/6AUO7hS8ECTmRGnBKHmS666lw/mtsHYbwm7
QMkLjzTBteg02W1WF/lIx2kmyD5yLpw6qhLL+I48aMzox9xTL1DyRTG6MJpF0cP8tnYhOeXLen2Z
D1hEOpCPjOHQBWh3aF9E9CzoVFIEdqetk9yWJWJSw5Kp3QF0z4nvzY5ezDjup2jPPzpidqIUCTB9
Bye0eqQaL1UQeEXMlANFwtg1Z1i2PZpxnZ5n1SqhyVUbhJQCtgS72gdKSXZ7g18qf3KdU9pav7Sy
g6hLRXPiZCzKPOPKQ9xYejjEgi4ZR39vghwp71jWxodhVu+Y2+Wek76LdraLNO1ltDTfrDVJwh17
USaZuTRqGcwCShuzquYs6VTt+TBo89zrzz16c95Eepf0XIA18xf7RsAqII8uOXmkEUk8yKt7/THi
kisYK/eT+B4HDvMpHzmrYjOMMIiL/UXNvUM/yE9I0mVMpNi2vUnGKUPEzBPARqa/gXByGY3sNTQ2
6yuzHwAXGrC+xa5B2Mcf57V8v6St4FMWE84q7aKGpMA9G3WGR14aXv0Aqypp0OsFKgLz3ZMBh63z
oFgG/04qxAoT17GsLLye29jd0JkmXg/nbqR0Y3CKmYmorpZj72038UUQe/GjW1NgdMT3nIEsYHeX
NsN7t9GpFsE27VMoub2hnHRGBlJOnBuON2o+J51W7UmxTYe/mBrB/XPy9meG9SaEO27kkxCPAVRL
/nZ10ex35Wd/1bTXkzuOPGKVul+nNY53p07GGxJlqCzhPU9xejvWAR624fo6FGu/infd6f9Bm4rK
ZeU6N9ZmOaSeMM0xaFFVwu8XIjuRKhPek+GFIoeaFXdhDjdyHPat5ZKp51MVoQGFJK37JH7XmuRB
jDfrlM0tIP5CRIYxR8a1DciWhxSt/bmUUOPgfB768MnBRnZoEQoY2YjB5Om8Y0O6g1xVPTzwHCUp
3gBMi2aDZoflkhW7bPpIvWU22TuRpVzxjIWOC/6X1lb2wIpQs+5YYXxa8npObQAVPi+KoZFBqvx6
PIaaOgxLvIB1OJYSDfTwtWR3wNp9kLOOnCTlHCnIQ54Nms5ZJx2FyCQQA1sWO8WW3BtFcsJYHBr1
r17XqmZ7DrU/GDm99iFJo5ZNnDSk83y7bkgdd1V52MWA61hKQrv+ez9N75eNdy9US62uh4S6TxkG
yyRpxQ3V81FkDEKteG4HjJjCdvjaqCapqNM03PWD6iJfOu8lyLN2J8xp3y7LXrsP/IBUFNLLPDzh
5g/vLHerZg81+yOBVGBE2BQkACJQtHnEckQmEg4cjZpA2dl67bKhc3kV5QGHb0DS+GkaDiFgg9vf
1b5Tv2PLgNbu6Azz9X59n7TsOHUWp1vaq5sgJ6O9Gxaw4LO/6qUHTremcM/X3Zd6oFSvxxY/oIwr
BVsEaosYlidfFFaFjNLkQ+R391jCQ2zd8WDuKmnOmSIwHup4/rpxkjPb+oj47owbeg3uJzBHYnZw
pX+IRmqKNeSF7Ta/IJSjep9t+JuTgsuwHJc/DQwTzZwLENhTfFVKMoyQL9hIxTr+MbnYQPlwf12H
o3HYGa4flmrI8nv7uxykZbDB2FZUEAaMlWHm7HTAgghecxSOHzWMTQjesRyYUZNtASfyBwGUU/KO
osUl6/T6DTh++EHqXjEIBGBb9RgLykJaorofecrDMgdtL0YRTJYi4nXmduvhtoHcuY3GB+uUpG2f
7m6ScPNJAG7bevejZ9DVMIIX6Aubrk5X70xfP1oSBePLCAqkKlpm/IyKo3dEmn4SDOvGKvk6rJ5E
4+GG/jMHv4Oun9eM7zZsmQWKWkYNs3OsQmXRLlfk1Yo80Jrwr2UQ3ejh5WQjapvaJQ0NFSP37Fms
Ed4m2d4tXB/VVndMtCmkYXYxhDhZiyW55H/n9lMMzGqszdyn/N++QpH2y25OrkkKDJMSPU9DTBN4
cQzvrOaXl6nJTp6J9qFoHP4aAxE9awZXyzQop3dAaeDIyndSUMyRxaA2ZfbcEfgedDxgTgzHZu9y
8vduE+1wnBCp0YKYEbRcuLtlxxEvW/gEHBuQyOaTMOZKtszzaI2pja6QciAW0BQUHTpNnSgpMoxz
OuoEhpNvP6ttXV4+q8T+y2jF8IL/mav+w9TZrPvNNrrpd0gR6wxDr3xqO6rGAs1JgL6nWqJxccOS
iR08wDMiofIzHC0QMPmcFRGjXNBjlFXJBjaeYtvqcQk86+Yr4jCoP812nSH58xPyQWnl+jV/f9Kx
XSWLiKoJYNDnrk9pWKMOLU+F/8LJusbwrO7GfxEAvaZ/cv7iWPuSp9vdX3QUlEhJjYiicTjRXDi8
OU3INVQnZE8TI5hSJWRaIoSQIAsqFAqncJcDHgMXwRPq95vvdb9u3pl1huMvQOS7flnvr8oqnKCs
LbyHOt2vL002eo8FYAIy2za7czvqujRu2tM2Gyq642xr0FLgv5g3Q3OG6Xl6m1XTt2hDax05gDpF
lyWoiBGrXFWLJLguncXm0iML+TIxUn14GwChNeoRkD1qttaZbggmjd5Z7d7xPnY5X5iBxPwQGCkn
uOMWc5NfxCCEBu7H9IMd3a8R8uNDK56XFqlIQlqkz722F0MTZ8HJgKDewJfGrk3MeHm5JRX/WmPc
RX6Z8IA/CNaYFxO02lzCEQQLcCUa71l/Fu6qdF3thkIerNfyzFWWip41x1RAxkY1fT4/832Vjn8N
q/UHHfMyEKWOxTl5eH/cVuuACKr2H5NTJdb48PLm8QnF1IVQf/zivQq5KKaASSSOAviqJ/Ab5nU6
YcSQ1ZBUL0UuZggVwdOxThAZ/5ktrBpXRHovgu+Ml47mVhqX9wCvz3WtUi9EsveoemQfpOOtZ+ok
npQsNcSuRgZqbbphYD8qTkixIl6OkV7RfSlXDH1F4xBxRxihrJ5CcFFxqN4+Rw7Gt7yaiHgBbkEq
PwYcuiB/Q7UcbNn2cVjzubimJQixFRRjDTyvAfAhX/ZAcTv2n1Tq3CVIXp2TCIhNzJG8wFrF3Xz3
FiIJ1IzIGMtoApkJiNec3WU1ZkdjgC1D9ffjD726ASjm5jbuEqhiNoqcIlAt6rfwVulAjVleQaF4
1JUgPl+00OG0ZRxtRRcTJjoL2KQE/4mA1Pf9vTijHuKWaKBbgqX+WDPik+eb5rTyPK0z56TPuIWa
h6HzppNpuSSshE/IzSWcT36Hm7i96NYRfzAkXh9USDw/6zbE2tDCkg235fMxFLbeWS09kGiPrJlo
zz8AakiEHZ6UDiakTdV9YoYI9UXzU3dgSTqB3ADKGFmMMmxbOoociEG0XF2UCN+fAqBMx+gGFp60
EZDVNBQWTqtwZhEv6TrvJuiewgLFNLTkA81q5ZChVwiDwMaT26EpPKViww1LU6PuSwkdhWrZ423Y
gSsf35EEayBDQmVE25vBTG7aZHtTLsNbnRZqafseSy2STaIBXx7Y01FDa2wrxCXvg86I2ceNNwit
Z4f+mmBYK02+YMWRL3s/1zhf394nBzYC8wedQZxZHLa7PbObG2WAi3fpcHad7FbBZ/0Fet0viQu5
hjhDPOKFSQOE4uvRl+anCOPa8sbjevMmoIsSaF2GyvJg18GQs0GMzKWQsfYjfy0JAqNDAUVWlprt
iuQCyIGkZc6oLUiTwxpy9vmD4pbDeMiPjAgOrpyQ6p24ySh08UoMD9BuSDwbt9gtCGOHfxrVisnB
nA4qcTJBKcYIwPL53BT3apE7GH3SQhim0pJQyIlQy7BiTdch2JOWlR1Paw56tBg66DX0sOoyyF/E
LYSHfnmIVdtVmcY1UsXf70cpbDCSYX8wWhbhEF9PxWMEQXc39svLBDYNwqWftmfNpm9Ohk0THyYs
Tvbjp7eXj2VtvjivuBQZasAKR3uHUcesGwqj1VRMacEx6/XFdeTT5ZmMaTju7Eh1nfqvpN5SJtEd
mTb+YRCrn8miyfOwJgsFjCXAgn2MitFjl/e1+27qNBwa2R1uBETptcBf+cTZ3EcMLDF1/VkyLbyK
cL04jSJ0n9QX6U25BtNkmvkTS6MF0KT5GfnEJdjSJ8Qw66wsF8tT12n7yyoN6usiRuBqU1e6DAwr
7wJE+T2QlZMBgg34HpyMyya70oBrytVVA0wmS0rSzAUYrpZHgwJ0sr98k4hm8IPGIxOtJU/58ltn
5WIdmGazu/UXyVfg8AsLTnBDq+mxJkLTAlnb4sZeVpgn6hjXVIUT9ouNYvtlFlVIbP72Z35l14Sy
UgExXxlMysPZw02B38Xt6I1ElDKBsfiz+Nli+MskUKOQXBx3YUYqaEsONZEtBaJbkzGxgISGqcWX
n7NTktOC69ZU+5/Ea3/7eQ8GbuESOagPLdAQDgoMNl+W3dqEPaXHg1wUvGn7njFbQEXEnS/gDoTq
Gq75ebSHUgMNX0QkO44QV3Aq3m/N/lpaLhkOvv1kBwQ6POYoH/GYswgdliwvP3O3G4N22+f0WHDd
ZZApfq3y3qPUfMt7YfpT8i8ZWuWx8A88SlQEy3jZdr45cxRpGzDsPQnLLdpPJGkK+6GsqqF0k4R8
LsdAKbwkldKFDhCs/wjyNRuuAj/KMgoJTGspJHbBldxr3v6VB7xWfiXG+3C9efuwWuduUtPKbdup
2U5P7uaIQBNCtOQcb4t5znqb3k09Cj59KZhB5aPKxUrKCoBGIaR/4L2sTvfFJuPU53no1IlGDDxf
Rf5vVSFbv6qTJqA5RFQp9a9cCKm4Polrvqjzz9N2yUpWMU+tBG7J3PZBjOE2N5fbILuQK1uYT98m
uvvjB74lfM6fL+TpoMiDWXJDvXy+cL0Y0PXlIAw1JTbFnVitMrX+T5kuRj+rVCW4KlfPh2iiG5fC
VTRE0PzvWtH5RuXFBDUX0ry8XzXl1jDZwgwIhKS+yqDCCgaGg/Ag2l0HNC1gyjYN/KFhwsEXkmp8
ZHUcHHXqV4gkXaAvZ53Ya++3r+DUW/wxgD0/CTqTojQi8yfZ7r/VfvNguboUATZ4HXK4fgCgJSwW
xDZwla/60D0riFzO+EzHjZWsidzLTwDuFAHyGPzEeMoZ3YTMdbddNStD/jmdCyWwNZiD6aUHw1rk
ez5ife3D1EsH0XUfLEZcYi7H0ujc/KFCt6OlkS9x2+nCz2+/vAOjNmS6+MVHBEXo/wS28fnt5VV9
sQ7SnWsoFjl0aWxUkWuJ9HjT1FssNaT+kw+MnWaiqe5dWBgokjmepQAp2XEx81cP011vPbpnztjf
2xzPVf8Y0vzUuX8DzRi4IMRZ4Dguf3g68BNWMIgNSNpStcNslaftiuTHgZ+gtjXD44xWWsxnDi/y
LsZvGqjY89nx3qkdUOaTTgeZ7BZLzHgG7JKO42S6xV5+ehgQiJt84AjD8pzVwm4clikMQT49omC5
hnkRWZ6/VOu1Oz7aSrcId19Xe/MvS+dDxyUBEU4p/5gmv1FforqrQohSpXjnAJd+PW6zbIGR+ZOG
5KUTG4I/5oHpd961+4U7tv690uI7Y+2py6b8LnDOgnzExlGafdNwO69OoQlcefXKGt5KKV+78Q8h
1dIPeQOGCZWWD8oDlDi2SfHhA0h2R5NLbOy56VHUc7UjCvskfBPPjB/PXnq4Ut0lQfgxMl9WhML6
dQuaFp7n9A4cXzQCT8cTz8XSkqtsgogBSeC528QXbjXcyfRdIKgmQlac5RFAxkBCSEK09z6V8Avo
WbmhBfogfpS8Q/6CWhGSbeq/rB5CV54Vp1IUW/cWizsw2X2a0iCToOlTUK1N8+G/VAB7At2eHdmh
h5cMFdKKVDsPZzxyeGc9fDd4bFFnyO4loSnFpejpnCRlt7e45tAJ17g0uGrHJVcULd4wHDQwTbXw
Zbnf75mw1JwjxBNYBm/O3yiPBKmaJCNV3WRV6KqllCB9nLik+2a+zhghhAsMvQMmCe5sp+5zRrGU
WDfqpYMuuxzH8vw/LhmAbbAub6NFeSECjLpYFaTq9HQYqjGSq/9xt0qb33PwXMz0RfSSP+zsnsza
xWKMam+46Xb9yeBNnBBgFTFtQURlNfK6Zd8hrWkPH+1Et6ciItQuATqfjvX+veJFlTVd4kBo014F
VK1SIV43kX6Z9CK0TWIWyhyi7oEb+WsYMKci/UYByxlH3ueKBu8ntIx8VoAx4UpyoRBwphpTn7KH
Q1J0dLpkb2OhdqcVK0m0JkB6UyGnrz06oEMLBhFzWDJRexZuORc5ZsyGZ1FyDQYqiRl/SqqdM2VV
+Z/5HDk48SpNyWyCT7LeyEow6oH4KsVxeGLfcGf0IV7ShLhJnONKsSATY2XeeOvgpt18cKbkb1UJ
opxB+bhzfEQ+eyj+fvMlq2Dv/RpUhNA+3t45DCMO1xsUTz4Bbw7twoHScdjvK6dM6w8i8Bkm030P
1CQPZiTDqiF1t+l59aueShlUmBAgGQq801Yj7QUjHc4G1JBWFYSOsHd5W/y9WMNcWx04zH0dStps
xhO7idHHqnGuCFGEfz88qjiVZ7lkTTBT8D/nYditAjws0SnfgnHR9uB4aN0mYEUzJSc+lHaCUY8h
tlxD8DpLPqSFOdl6+xs7/FO3htJMmkWK+gfBCT2eEwlsRP39z8zxfjn+lLxVapc+DdxTCDlfheS7
nMHSU0ntBqHjXlNPnQTyg9exb2pM1cp8/XfuclCrVNWVrtcTIceJfdQYGN8gfH0mP+UjZAAuOrmh
M5WAHAKxbcL+XkejfDklLPiD/uCwAow02pPyyfqOzPZvNXS8v2phGNIgtOAB9N3gg+MhisMM/Au0
QTQJXC3CEc2EJ4S0etZ7s6ZwHcqPk08nyUexxMAj6/CVY8/jZkVhhiyE4ePsBHdXPcZZqQkxQoYg
ANb/66K8VrqSvdeIPPcg4IrWUDdgxcx8RBDLdmAamuIJkKyY/B15sFfeG7Q/GhckGnQw8+lYRgfn
ZIPHgzmi5zIxgVP5QQKV52Se0jPEjmzsaFQWsc004om/uOR9AgD3jzbkg4HAcQqbHcnODmXfX+JM
sQBdY9IxAwnwpIidDpek2yHNPmaF+0VCRh2PMgDQhERsEpUXYr3i8Hc6BtlZOnW3HkdgsgQCRmFg
naPoVfZdcroagyu3xG2UzarguHxCkgcCPAnIHWCbcxl27vb72y/ZXmovfgeaPGjdAQTvFV9/rgdh
TFIijGyNZRHvm6I6j6MK9RP1z4rPv0MfJLmU+DJycVD4ZI8RNs5p4W1f43QHkyTZcrAqeiaSI1bF
xUjxMu0+7xb5P0kM6b7OqGywuMeY9kG8Wfu7Q4nWwce9Dfal4WPeOpD7ERfIIkDUe/nKyDFXek9t
YWcjnIu9kOGz+vZbOIR8WGi6YMFRZKgxN4CqVtWq3Yf7Bt8Y2s0lpx1zBqt8CwF15V6NVtYGyQbR
D40XnujfSOV7n5+75gLhM/GHfLFnCL2+psdYn57u/33kUQ92BdItkEY0RsxWAapmCy/LtqGJ+qRB
qyodFiCdzFp0DQhy0DfSToHJAhmFKBJ4E7AaKUzZo/w1/hS8cUZYmkQYB2c/jmYZN0klLN8oodaS
WGpiX2HSoDD3qvKPQKmuBogvlx1DelA2OFvopNhIs1rLWbnJdllE2O6yHWRDjGi7Nrr3vmsQYIOJ
Sv/Trtp/mKLu3DZNvyZ4GnOXrncXxcOlt2pObSYEc1Bpry03GUaaIBbddP02/qqmSqQJxq8PqgWs
WN66n/CZ+FRvfyDv4DyFwORjXwAfhXMLiPPlTyt2q2i/rvbaHpwGyCj1bXLSVpw0IVmObiFkYym/
D1MxHZ+ab4lkkDCL1p2lq1yYt67vnMPf2n1AWudKNj8ztNON055ZOaGYFiv4RyLeyGdXIyadfbJt
skUq7a8QchnTRRP/FKhfcoW1CRsx+AflXk/3pPmWIi409T7eAh9ozrhcBE5i7SerJCLWZm+k3Lcc
otvglmzsDzJPUQuWZ+FVsl2fQmu5loxfiwDDUsCxZUnpRrMCxKtIOEHAHqbk+tQxrGw4hjgSTSLD
Flgqc0mZ6PI55FlOqRrAPQffZoiXNml0rgLUJfMiQ2Iswb/qhTKm8uGX/2E7cdAZzX71HH7LR5dg
uSK+7emRrd5suXqHXw4zfZpS8jBqf/meYRrqk/FaVg+xn96jwsJyW02FNuCzqEdX/9ur9BD50dNF
oGqQ/n3jzxF4FFDF1hl2y1tbfDI4pPW97jcuQiywCfUPtihhuClDM1mOWfnWk0lc3d0rPUMEBLuA
eaGaL779iDYJdH5GsIfIKIF9xm6aFSaTG8eLLIw8G/alF2h7HQ36BQomxAGV3Xd17mWwuzLL7r1K
SxNgtUYjro5HblAa6zud+8H3GR7BXYnq4qMzFZ/bVXEhsXslukqGomKFvfA6qu61J6ygCv6XWgw1
oEd+2EHhz7un0CJ4AHod9c0cevH8GuGtiW/ZGNAQ2Q9UpiGnnRpPiZAtRAFMlOBmISiD8dxNsuNf
iCoVJSXRqKIf8lzWe/RpWj5Iox6TOL8keI4gABQ09G3a6DJ5sn7mkvXjp/r2jznEt/gx9P8ow7g2
GenMN7fpx263Xfq3ycS1ydUpXEXYidwLew4VSxxm//aYzEjwq67Z4lsTMwfH+Rr2ECE3x4SuB5w6
HTqUNVg3rUIqtLk8ym0x0s57z7FXunx2zIrBXFLTXtVwH2AwS7heMnm15hi4C0iAjeUP+TugJzSt
Opffflmv1BnE1i1gdgO3Srg1e1lwQp0GY9bmNifeTZI4m2TGNa2m3S5Z8JG8oONSR0DXJSG1fBs8
lERCtkVGFDBItXyu6FCN+FUZhkdNVg6n+syOOX6W3ooKkQ83f1Y3DXfrZcdU3wgLxvEIjpIYlMpf
1AFhYpjMig7LMTxj2eK2zfJVGwn3M5jaq/2yvX3KxhghMGSh8l3vZAJ65K0KmJkdFKIq8oxC2Rfz
Jejuw7bcVW10i+wB9yyejmJC4zqZMUjZKyikbLvbvqzgiHNDoMfyIeQW8nFAfK37UV9+irE6xFRT
MTTSYVnqH+SKt5/XTrLnzwvgyrwIUDPEbfblfdg1Q9wEgx/Ym8E28qCXMibQ6rQGM6wCJSQJ5Hni
KEHfcZl8yy7qFwIu8wLPA9IZKI85v3p6A8l5lP4b0Qn3zDd0E9Z77F9k/YQrpIY7lpzOCFC0C3wt
T/V7reBcDXgdVB/zzeKGBv1CPABbrGsJQkPTbOKJzyIYljtNfBSVueqxw6D9ojmA/hBt7qcZ7fBY
JLh4sJ6f6+rRdyF9bizcYUiiUPVhFQc+F80SnMPgfvjkaET3XwjNwWQVGfz/OV5WNGWIOZbeiAwJ
VNZa4AiMZ8ohKQSAAiXKZepHPZcOm7e/3IERC4cK9OL/frnZnihwrglxdQ9vLBARFuZK18Ourv8a
3M21CNjImB6EpHu4eUmnYzc1KFlJkKadSHAiSyq4jktsTMQ0B0ZBeZRssKlCbABPkhsqT3itvF6b
E3r88n+lRH3xM2alSVEtWzzWQ98GKtpeD3ITG+c69+GAyIovEBEBXX9fcu7gzKtxtgA9YbNy4RXO
ovHJkferf/DBzsCAhKQYZj7mQGqcLpCGrxxq5xDPU8Tvtt/EFA3VHrJnzL+AwmXJIeDRWigI0hKT
9/mAFHLYQ7MXYVJrKWl3l221bk4kZXN3ghZxUSFi6DgN77WrED7D03UDEj5XtU39rvJ3E92Jral+
2Qjjif8Fys25upZnBaU8jgQgayqlPl+75YkkIHvPYzTj1wopThky4uVG4R8MgjMiMow7ABrrubTj
1H14Lh4Dwul1kBTucLLeJ7faVsqVfQ6JrEcUE/0acYElo9JmmAZ5vewhJo3XOV4GmmEWhzp2myXI
cTsNRBg85ToB0WnCrQNVx8D/VsiGAR6YPrIX8pwO2i1nPxbN1o9suBDJGEz/1j3WiBiV0ZIbcF8F
jvUjcxbxHUHY5GUtOY+AhucyVgJumxLKqf/2mn51VQi1DzWCJ7Jp1rBP7t5dZvEUP5EgftkN487w
L1m/iX2qCETjsMdYFZY/wsxIq0LwpGKlwg0l6h/MO15pUIAPQvyaoe3x72ZlKDzntowpLW2eEfN1
ixsHQ3rKnOcWqOpkz0bD+Pyb9E62xcTYuywdqK/7Czte5wWHnBY2Afgoq/XVF8doCTSC2h++9Oz5
qtW4C5NFtL9Vi2hPKTmW4wCoiYR1oRGfUfedriZN2vqMTmsNuQ55gk4pEYGPV0YHsjPdArwzuAv4
E/rAgC/v7ylaLetq43i3UkqzIf7tNQvCfaHc7MEAlcDNSFV1vW42a3KGe5wdnUAd0hmgllZFk/Rz
IhWyGu9s0C5nlCwrrJAGOa7ua41F1M2qjzct5HbZQ0mraypqaQoX0fK0AytiH5QnrVGGEBuFj+ka
3OfTY1JsP/6B0etrhRezbbI9YRgu/PnSzjb1YpEHaA0oIC1NXLBZTj5QCWVBgwQNFux5Yojjxni8
rilAqCv0waSak2L2mVZYMUPS0LLL8ocOMPwPuBiv3XtgnTYPF8fmeZBwtkgRwQZkb+og9DZKLsC6
lcG8bJ+4MqiesNgQipkjYbIn9IJiR+6ossR+Lg2PH9H2Tc0vPmBYP4ygcsOhnR0SlbvJV16cT1ap
rWLbEu6RgclTTGHnYo9oRvRklg42x/yT1oe8MWY+Kx9TjAsN2DJiXKeOMB5hTx2lyBpRrgveBCJt
PbKRVRuqXF3yaszK0H+fmvHjuFzcClLS3FpMZvseuOP10ZS4aXdX7FnyrrA0IUyak0UrjFm0+jQD
tTOqjlnA0dnsAfmfLUe15Ifab/ysOVzRjelAIZuT8nQPTPZRYIUlaS+AysbtSeQh3HMocGlP6g4P
MKZg/ah5J7EEoJ6oXIcT0YdUCUsApAI3gmR5VvOs2m7RNvwRNUwj2ZaWC0Xhox8oKpE1jd6x9dyB
usFoeWIdowZB0I6bfrd+6ZRrBRGxqisUhz4pY0sGdeJuOHtZ4PbKNzyaif4KmgB9SL0uAiLaSh3z
v3Fksn0KTSY0lQ2KVPeDGuCjeDwGYm9C7r0hq9VjEGt9KQEL5EJhneg4MTXLka6k6KGfhgFrHIXC
cQjwtbM8ErZOXcctvbCuZL89ZJhhc7TCXfhG8y/JGxm2XwXVhtxf5ZwqXaNKPkbLhD4NDlftfeoZ
Ics7v0CNi6/azdLdV+fO1hwDwoQizXYeTyaOIsYg0IxmU/+OeUUSNROpfnDOo2d+ThKDKGGjT9HG
WXv9rCpQ6eA58PlByZ+ZGHprKi47Gq63SwdPF8nBs8F4sb58ON3NGkVnNTmjsy9pFHtm87Kw40Kx
615RyMAY4qsotA/lmLQd1yJ/TBi1S6dYEZCbrPjs0GIk3dGbRniKOgrARUveokhMgDXMF0xGi21l
m0oLUA9n6YkoHcSptpZDRPFy3Jz2MUgztZMdn0Icl074+JHo6sib/3jrbAMjg3UTzY7EogzDfRkr
NdJhW5JSoOmfZjICs3KPRD0maRN1k0w71S0riUF+2fmgCA3cG+Cw1VyAlj1NWIc5M26HN0TCxety
rOtmFfbjrTuIssVtvNu3J2UJZZeLCMEfUrEvb3/QQ447xxgdJKxMYkaoHmYftFhuBpe0IUoaDg47
i0Z3oFGwRJXSnUf00Tltb4mOpGEWJmAf5/MSP/GtvGMwoADHn3jr9orkTbz9hP4rVzoxiyK0UhRi
4TM7TSq2gltR9t/KdllJfSoj9KT2DQcx9JDaoj9WGAE8jED6TrQSrRArdVHXyFaQOkzE0n6JKJEv
Z2lYJOyJDaQVqGgnSULGrL5s++CzZoOeg1ccNY9imRNG35bbi69gBvYhRZmXMiOQrIJkhynrvoh9
mGX/9E11khbVVeehLmSn6J5UtaNFop5ckO7br+nV8wy1C677ROCiup+9pmmVVutxmXBfM49RFmhN
3qYVyK2fNCNyRhZ4l9f091pxmrfhsqoUlSeuEB0RjcmR53rlNMMPGaHhSqxOyLUvL4OQq7dJkLhz
uXNDZrD4tohaKC/FrRZWJ+BTjbPmgEKMFVMPuQu5M6HjsHGIBsU6I4x+yGHxf3i4BWE3HLdQk/Ff
evlw0zolsGDy9vdNWd4VQX6phBNNLW18A+Ha1NWfp3bPNAT4CWKvrXlhy5kFEmzYphbOZoJzHJN/
rcCgN2MUQh6wTFDnzzaW1J2r5fBe1wBmu4+KrlZN722WP0tXLHUkHR2+JZaxIUpNPWIqQWCx6DfS
LZiJGSSEe/17YRQlzIOeuZNwKpUWQuxVf1jKMlhuDilYmkmnZMQKrhFiIqzJv1gz6ks7YmV1sahp
9vzhBJT7BqIEPEtcVaNiD5HEgF3iLGRBVsZlikvOKGDe/m6HRG047ZC08YZiBaPQmV2R1SYFKM7w
q1XZrJNY8sJyJEc05GSmva+5AVR6aS7Ts18VKSXPkqSn7KEKUfUhHZiSbvKMX2C5XrL+2snFjp2B
RpxcKshrJOtU8RpWxXQTbD2SaYq7br3c2CGpndfwQiof47Zsccxp6hXEe0UdwMFHk47xr8VRfitS
QBKaoXGyxPZ1Jc+GSThFCNp32XBJQPpMPJH7B6Z5P0R2wLfwI4ffowcjeZV8ls+lJQQyRRiL9WOf
Vedvf49XDh+ek9kd9wf8XQRTL/cR2BuUji1BxJYVzeHzjBNLiq/kBalzdR5bu3+QDqlzresb6F3I
AWD74qN3x6EQBexLWS0EU8IqWc6fq8JHBkGIF3F3UFFAdVd3VY7oAemLZTtiS3KICKpA9cp6Q5ZD
xT1BMqvInRpZTVCdjmtNX+G58E9mc5CbtpROdvbOurI1eMksvVsrCobNYiO+IMyJ8aT1HK0dvKWZ
S8umYKRI5V32IMuSyImoVaThnRP+7NmU0iLIOkJ27qK+qSIUZ1dFtTwIp4gFvHM/iP1oZyOsEhk6
KzFHiRrWDwPsRFrlic6Yqo1EYTvNgdj7R5iFRU5fVlMrRo6wDKm9zYKR6ss10znt2rRdgi3AM+FC
80VyK/Ze87j34vc9yjDNTUq84xmvww/llFGIi2A0oS+a62mTW+o9R58+pkosS1xj/LTFBbJNHaB9
8UmHR5EIRULQ25L5hmoZHYFh9qGZqlNv81XThd5FRk1QjtcqHhmGaAanyGC8GhFeJV0KpGGe4ik+
i9G4DscQeGVqMaihuBOkK32Lde8X+aUZHzWQgKSOMAEUgphznS6Mcq5DwjtPMmZBSoOyYliJQv4g
UO4QZ6CAQpDFABwdIwqLly/bibp2MSzy6Facf5kS2Xf3qyVTaptacf06nR9CrtVeC2WwcSiq4RkA
yUDy7YPDSuRniyAyMDFQiS3Vjc0WQRXCpIe45dsDzsopKD/F+S9L6E4Z7MQVFBr+2eqKNcnr4/be
vkHWgNrImmeyIQZM2XV2qztGeY2qFedRfKFV0ZgEihhMVpW1+qITU/jj7zg4bA94x/QHzPskxZzb
ATjbBGJwvWCGQQVmaTZc1nJKFXXISkA54ALjnRBh0ROyFXyqdu3Z4I1g2STv6KrSr9UlLWBYKIFu
pWq9uB9q3HRhNYuNbJaodcSeRouEOdEXASQaoVkf2vwpGb1Kuy8S6Mie3hJRKFEUtS69l0CkHnd3
iyEB5sLderSMZs4Dkmah63T3cpZx4u6+3RfvKHsfJVeaGHCoi1MdK+xHDGc3pSBAHf32qrCOKPNV
ASRGD0wLjtPLrJbNFnGaJADYtst8BhDUOapP9/r13xLblwzoNNeycnjGGQVui1qhKgmibnsSUuBI
wyaOKwZ7GO0S3WKXPcynZx+FukeoJUVfDvNCfavWk8cEzY6aKvTgONpCz8UHH2KgblI7o6eMFuip
9OF8Qe+3hjkpz9Ck6u4nvqO4d06ndIgWo0fwBOBSBujnstrU0FxQgiAa0SszRqTHy8dXdxYCJZAN
uHnCq1/ueLfYbyonrKIbDcv7HZYqXkAhh8Lcjy+3vX8ngbkwPQ2xTIbyMcph6OkSsrQ9dKWiGGrI
K7RdppMiVi9HWps42rRXYHyczxD1pBTx8JjQgWYd0ZlwHAfcXquFIrhrEad1wOaaDwe6YRt0UR9W
dkSoo0KclCTGOWbYPCRkHmnConGRJEzKNFEgrDaG6P/dMstO1ujc7IiFEpfIcQxxNzed3x7peA5i
JbAoYTQgVhkSMZCc2cVOtBWHHY3ng1aeNTSHcqf/3+8o2pGK2UG5KuZ09UM7HaTrWutNMCeThXM5
9NvGs+I8np7UHCEWAB2+NyGknLd322vFGxWbHOsw742Qhb1cKZPxh84nofy93Bpa13kcY6KBe8ZV
cm9U1SxcVlQmL3cNsFiJZ8X2u1VLNO3uZJn5kMi3t8cpM69+8wATBzzkcA4F7n75aB0cbuokcEzj
EHHPd65JgzlTO7OL+uspSrm3gJWBEG2uSOPeiFq5jlBJuy5fXG5PovsLGBISJSWG9DDHuWGHg3jp
RYmJwjwpZOA6NwvIRuLl4c9E7KUU/QN2Kw0ucXLI7ar8dtp+y0MqlByPJLvp6NA0g5X7sJHAXS6e
3hBeRoAPGnHLh8ImLfXQClVyCPNWFoc4o0IhMvBzsSOPLAYdCy+OXn4GlQIUMN73gknX7I1PfRKm
6RjdbvL6LEt2VzYGVhEVRMmZJUwvDkkVTevtu90qudT7/g/8Jobu/5N2Zs1tYmu4/kOHKkYBtx4T
J87gztg3qnSygwQIxIz49ed5F3G2jXWs7D5VbgUPbS/BGr7hHX7R4E9XEkzC+2RoJEHE87j4oc7y
eGi1lWziNZwvkgw4q2uGAcxYZzpETWxIk8+lDVqD/rFgqiXaTnaGpgR7++ARzYEwVhlRlBqlu7J+
U+RmEiOk9EP4RCnU0udv51N4lWIbJL8gDICwQ9Ty8ZjZz9KQ+Rsj8ZpB3OfEQt9TBSjj6vHL71iI
QTXhtBeoDaA4p677V3u3IAddfxU9T/g5FZ7FshOiu6hO1Z2feJfAZHQQ3gS1RN5OWXw51m23LbDy
oheVsJH24Ox1c5V5yCmx3abv6/X4H70BMbuEBFRXwW/oLqpILbg0JSclpdrgVOdXKKOKmqonAmwa
jKx0tQUoEzNL+Yk4herXqAYkAW7tfoINy17H76Ad0PjCAetH6vvfZ4wkBWCB4YjmxTsaCnbZuP+i
AvE0gcaX8KxE5/+P19nlmvFxxnXY84wfdASfeMDagRaT0glssGgBRgkS4Vg8YM/Kw3ZP2K9JqaRE
ajbGpBkcr8G8a8dHmQOXA+ChpJQAxV+pmaVFpPcrupFit8KxbnKLFUVZNVux6gVeEPJP7VNZgzw/
8qd42xX5JTrtHiA1gJ9LDDSSL3naQIYwNRThuMxKL+xvdsLDiq7GEomDdX1h1P4Ya2mDyadbKixL
AzZf8DQRbdXW9njIzw/PXd5Y0QsRJaOcSaWe+7toaYdjFzQVusumiaROg3iPmnA68gVPFZ4Jj82X
RNx3qm0OlGMVL6uTi1PwuwbNBUDr5z42ZGLtKeZVd1dEV8Vd6oT9QUlxmWlFFOzoj1BMZxMFC7zI
aEJKvG5ul/s30Ua9UlY1KoUZIWdJ1CHYn1npnOKocBvRctHWxKkV5EbEeiGsTneanygNiUfKHUVQ
Hcw7IlfLeLDr2b3JRgz6NBlhaaieaNuog6o9Z+P/KJaf7qqglKZcaNQOUBWH7FPSSBTuWscQy/pS
wZW0H6OGr6HJo/BYp61BO3GnpdcjXK3aebrj2rvUl5LQQd0BHIQ3p2J+WAPZfH7qPAHamrfqY0Hr
wx6iLKWp9aBqNg3rMN1YGPQKzdysIYNi6SHqiQEAs4H68Q4jDsJxkkmB28oDqAwMBI1pMAjr05TZ
J+wsjQmlHvRbKOZyJCwOr9ShpRjhp2U82dUA89zdizaw73SmiugtJLUtZmPqEYTXr4SqFqgiwdhc
CHylaMZne91/HLMJcurm4p4hIUqmZAMmUjyJKgk9Hk7F+748dUg8CRZpdMMP5ZBA3Q0a3JKX5O32
1JH29MDUPPY3cB2bPADtTTcPEsF9I19AYWNLEHCD2duyCnVFcQgmINaqp52+w08IPIyMkjBlBPAr
Uu3Vwnzw1C3v4HqIW9amlCDYN0C7Homo1Z3M0rUK/RD/6Kj7dsDGkHrQgDdN/7KE0iAjmRolBzY5
uXWzWQhRIK90tVRVECq7+JNh85D1qXmizcTuVp+xk3qJpvjqLMxQOZr5HOA9E0AvkEOfn9dPenUo
05POgZfz+U/S2I/foefWA05EPf3HuKR1GFPsJ/+VUJGadcIgCVxmZAEPdPX9HG6KEaeBZaAdWzGE
AMWa5sK/KUk7DX5+crCYYUoYEUAS/bplrSlNt2OCjnBtUFwlwuHGgCVxqeJpEZKC36jiJIXW3350
5MWRh3OP3I0UlhnsMytD3YbTtddTQ1ymaHW5B4NmreFK7oLqzFt17wZcMkhtKC1QGdaaHFoYyF5y
u0uRjrfWL6HqNWdG7JKIbCB/V/lafQ+Rt05P5+NDRO+SiYxEB2qKjx92Pdrbeu/vedjIGBiuCf4f
8oGT2GBGT0/eIKJ0Zil+UWswQull1QcvqnTzH5V2DFtH0YOycYoaz8/FJ5V185AfDG+xn1mJG6RR
FVQz0IpSkH8AFcG+lsCCUSlLwxtAtarrao5kigeNj2MsfXoF3bp1gur9wdj0tx/GZBobbo6Q3VRB
Ahr3+NYpuF2nmVeZSgGdXfSvV/lOZJv39sgpsKeQJPjXgYBzgpafrdHQbuyanwugrwD6+RHV/dW6
1DG3+6ByoRXwcydu4TLCWQ5z8YSJZaoOCkj1JmoBpe423T+c3B8UO8d5f0cC8MFIt2PtMdiAA5QF
CD8cYnsojtPpSsCTbGUxoniRARTJmhyrBd8oGKHIIAoJ/djGOqKXMYNDS1ENNWE8WJj37UNhUGzi
37MM+8FSdloZ1HoBRtVbVt5tW91d55+S+oCbcOxJ0yNVIAu7ZimtXBQbm7kf1W+GA41PdGA/ZBmF
UbpiFw8vGkwfGtyOM33MF7zyQ3wkzm2E5aV+nq+V38pv87d4/X3hU3Pge/13fs7eUY8GZnWr8L24
4HXxkaBnPNw2nBPsutQIv/IvX5i/zIXf6Zt8zBcYX3ONIKi/v+UO8RqVH7gYNhewCPm/o+v5ktff
F1GsL86vXJiwtr7l85BzIL5OMNvWJ2QbnGlFzh6FIPsF11zMX6kTvv7d6mGW6Ct8Ol9z8fuDG8k1
t5bX5+f+E09tzTRfeZOvuhMFvcdLtOhWYOe6cfdmOhymq/1qgk4fMLN62rgrek8DBlndrnmH2lR2
tgtrWtjrM/Ul+CmMUSCXydUoS50P9mE0whwStVSpxyyTLQV+wEj9Fi0NZCZSRLUxzTqR3D9BsZs3
QSkCgjYdFaSLFm8i2fqr1pmQYOFG2/jFXqCB3V6itRyfD3uOO/FmjSi5DfaNM8U0nrCSl8eBYBgo
WPwod8XXZp8xwyx2IT9zM9yDPAqxCH+pxqyiK/61b70dpkaqufXyFqpzhBH5jVZafA9DCLdNMb4+
uNvz55/T0W0e7sOKmMMXLnu5I1BIH/erPQtsZX0SEVCpvijdIj3KhUo9OUE3pUga0d9QhXvI0QvD
ehfBeLRzKAgpRTzdcHlScjP3/7+DW25XXuGF+X49Tm/sQedNdIWLNrhSBkg/+BLPcgEMMQRVZP3L
IUqRtEx9ZaJBOxBRcRJCUhTT5uLEmmiG9Ggu+y2YAYoKwm2LezlJZLXAVeB0XetpZqa18OBtLNOV
MAkgANf7OdPl/pYpVrEldRiPo4sWDghE4mzmEDE54jhQGUzbwkqa16FffJF+g5jlUi0yDaKCn3I5
zQy/0exC5GKQrpQ+FHv7r3yMgJk1d2VMYXywPsXj/q3TR9dTJW1NpNHP+y33rScCSqEpXJyYU1oW
y+MZiTcbIi2KlkytxbIhfZ7Ql+D9+nSukVMVMc4mMfALWRDBgZQhXpOoeq+InLQeS9uelo8p2pvx
MdueH9WTUvM8mf47qsVTKFp/N1WHujDt+MJ1X+QdBTD0/6TUFXHmDhvciOi1lSGhgG6tgkHNJzXQ
pbM9M5GQFQKwKnGoNh3fxu76w/MDPb4kcZdZuYQ4GO4tw4ZyDzgp2FRvNr77xSpcDJ1pMzJl1CI3
LDTwFrug+FhZFOxJGhHTlqt2WQDj30LnESKfoFAo4BNDO/ZkoW5jHeGC+SIwePxkw8kaAmB83hsJ
CojI7ru0ZlD9Vl6o7jz4Lmj/9Bup0RhwN3UPkbhkZmpIXMDw/r/GBC/g8ZhqewBVv00IVKlOG9Bm
bn8TtMIUKffS8wT+57KFmi5eHH9S0VE6JwpcYOxi1ITOx4lRLatEmm3IClMggrxHXWAxqsna2+0q
LUmjK9a4stXMlYeJaoQqnoJiSFS9jphr4mRIFMNuMHkjNpW4x31d8LT769GY6sHQliSX3or8bbZm
O0I/8IeCwESJRxOvDJadb5L4Aimj5CnBJKUddDI/Dl7uy8qU2whWQqJpVsktpI8s8P/zd+/oWn04
xOUO0oZtuuIUMlIB6gREFQ0K+sIEAVfq5KreKin0xqdfzHw3eTH1wShHLEhiuMlAiWolTwbEcFQN
FKRYvO8TI9WMX+51D0e62FWsbReudxvLfSOdmNLGaw3gaRWFn3ZZQcYb3Kn0Y0CphzWiV1Q3IdUY
j5KSmj8FiO0me5G7zo1AIqr7nz5/npbLNBcDSiMCGdJmcx6vkDQfh7aygxqQFOPDr1x4bqKwazWo
jCAXf1diW6rtRQjdDvjWgZwiBQaRpK0khJ/y/I07usutPDJfBz0yiIuLQdU444LOLBpzKApKY2/s
b85Qo5xUvTTMJCagYiRVbBQLmhtn+3cgBy42BSZ42AXIsvM0+vBpLY8bhnSqAeYR+C0Vivp4n5Th
QThwIoOsTgl6bCNYKVqY0FuqwwltBoL4rfJhYS6FStRJLeC+IS8TzOo4MVyWuACIhPSt3DtrhO5a
3tN9c0o5PACYP1CMOrYJPXgfwWITSmP6Odu2O8z65nQATGDHFpSo+U+ECZSMxjRxK71fJXkDpj7i
BKqZJscoyfLcA4SMPg7bu7rAkvZVDQxEwKWUVES0DHPrVAJ9dPwADmlW0qvEguPxxPXafWUVECzf
yKSIyhFgzb39TWTsub5EszJl+zYeGStiox6dOBpNpnFN48Ky7Z8eVIrT4IsjVVJmyIORLWbvtO/K
tM48llStQzA26k1Jh3MJjWjJyNw3gO41cUToEYMpcbCng5MnBZjTTZXj46JNRT/SC2j0Lqo2aYr9
hZdlWuosbcSXTVlUmmCwzQzafyv9PfrSzEyphZYTlQftQ03k33kNUxuX0dO8kqMDC+U3LuQETr2L
oKbG6CIoto2Kt7QbQauILqSTULw94wMA48yY2Q4RUAT/9r6MdB90SfHttJHE0cMwZB8G1gWRH1LT
4ylmOQfce6KMUhIlK+EjBsf5OThURtCh1DLRTIMdB2YD7KGLxzjMb4OwCiWbCl5oQkFF/H/Tljy9
ex9NgkAbIOPMOkDVb3kW1imCzhM6oCa+cTA3Bg4ttJsEm7J1cAcqTvrfl4q/aCjcGKonKENk+a8j
3VUATKoS+8SDRryKXV5dZ9GlFXRPPgmBQRsgCy12i+efVLg/ut0/fBeLc9LDcKzkMdMXlwCNFAvy
5LOhClbDF0rNd9o+RUtWV0FYGZAWt1jttnPtg1UjBoppC3snz6Jj+8zDwS32yd7Py7getyCPmASC
vSktMHLq+do4r9h0aAUcky4K9aival2rDmFUe2DnpcD2wpN6KEcXDW0AEfzpPrvm+w86HviEr72N
iz9Ft3debFV/bbu3SsrbbsMipQXJKtZjVstW+XiUUBNptm/7w3ARd9ltEFYX6h3972c3pxx7TLRa
uTRjlvcrcmpv6m0iyH36n2jr3tnotJigghaRSF8CbpYwdJq6vy6j4WVm7d6pFycTFlFSlHVLuvkP
JOi1kSwCsodjW6YofeK1cZ5Go4EWSuJdJfXoAODBoTVfyXCWcJK4IYtpIZcARsg/VQ0Wo0E2KdMI
YU0eNn+gy3lkoj0a3GIX9PIEMEFAzT+rqAjjbPa3zgxtg/dlFqmLgMj4aHfeK2S837qt2jqwM2gu
p5H7Ju3769MqGMdmGuUfKna4OkRABhZPtB7segBkz7nB8jTQm1/KO+JSCI5tmLy/jI5UZlA7WFv0
791PFPD0FLnoWMGabh8pJbVEBrY0T59yztntgeQu7uvLunf+sV1unF+BBVrP9SkNTvuzT1ddDTxl
xHayvSnDCTINorEtSYC07QsX4ixMedUMBR09HRUcS1sYbSj4EmwEVu7iMDk0e8ef+uFNOYBo4/Q1
THwKaUYWV3qO4GXalVecFU5iqmlCBHY759Ztvfei2ZmiJg1sDdAgmbmtp7OWo48bR0nF3wpyn5zG
+6RCHyI7GGi+cKJJzCBd3HlYBAObhxDZcgjItmDZKVBqcxEKQI0dI8ID2v70Dfx/jAvsl1i7cKOW
mBCvtuguQizWWaeeGLndjU4JlT5UY0i20Tu/qhGvInvad/gj7S8NMRxp4QIdEKGnhGs+seEdW7fk
KL/HtQABpWsHjf+NN7wR0hxMDwXJ4c0wEVbl0bvogCmhOgaUX8RjVz+/RICaUq4JXnjmgmp70Ab+
zbBAJFKhpt5G3eXxfJuCOtrn62DWfZTRknBbYpRI40OJp3RIjGPyL2abKqE6szQudb36aP1JMsTP
j+uJhwLFD8rl/x3XImSxNsTGxaYb5ro5uZ1Q2Vqw4siqguVDuUgGykWoRonNqbPVpn5vwIZ03iUy
QcHaWIFQqqRKQ40flpm8UZ0P0twSVPZ0/GyCqeXpgaALkgiEqmw5y/h5bPbuuvGzN1k9AuWwD/Zl
ERAvoX+ZfK6JmK6iGKtyf1Mczhsgxy8jv9lf9ilWuYnt5+iRySlii5HwUGMPHsBsLHdd/jUZ0sO5
H1s73O6wWUJ5a3tudzVkYeDpyVBVF1kDW3honfyyoXRKZyGLSK0wBk6CFAsae8DHaciaq2RXeK/N
j+Do5uMpiMMEinR3ao/gUPr+gETu+ZQR0lnbcP3Nwmb1Gn3n/MWJZ6yl+OROAYIGxYWFLMiMx3MP
k+xok1SV/Uao+3XqvHOL/L1PvJSs7J/+Fv2exELgDrH9QxJ/XAcdrLW5So2iwI0UOISFCtFNNDg/
a/wsUnfo7r2zPzjfjvQRBWgBaexI13EJgbayeB1lcemSCc+NT+3M9pYGYbxGBQ8UkXI2IJomxJdr
ALhy8DHwCjFcptseb1e3eW7TmA3PT2fqx8Jj6gxOhDYmpy/48sd3kz55mvVufjAVB+POCZDfBPha
zUawAAUJJFaacIfKEKGx8Q0GAIeAriHSMv60ZzJJz+TEo1Zs/uRR/x4c+OHHg5v2sBDarjpQ4yIN
J/MQJ4tCO/2G3ZlBBsGByfZ8jeQyqaGgUhaIMDiWdLfRWyGez1oKm3Jn3q0/SSRbpX6xS1RKycrV
3enM6fhpQtMYEC6HHJz8x+O2IGJTGfZGk6Srr6UOpN9T7afNMpsEUmJCnkl1OSlvlNhBGB1L4NeC
+ojc+gen3NHJKM4GRnnE0EtKvpVj4AEzDmQPxDjo99iPW9u3bTz8s93lH9u+RWeOGBXzA5tOzz31
R9Q1uy7ese3eTUP8Q/virIPwr447wBUOsSo5cRAuosF0ZyVts/M54nY8bIs4Br2ae71IEVGTGhgm
tS4RRwY7/iSVAKFZ6Wb8lD6kMa2mrvT8RDTe38uJ+HBci1Xi5YGH+fk4R6laJWoulRW0c2pbBnXP
Q44qvL3oqYmWp/ZEM1i0fDBg/FXY1ipXiizoqHIUVY+MJpaFCSSSsoYrXaL9ZjUfZBwsp1Xl+Ua/
hLRZYZDRqaD+WHvFp7rC5gvqlCT9Yfi9Vccxw+LTaEBL9EHgwxQJOOE6DMcqIr3+A1mWY3VesKcU
fSATQ1JzFus0DLZZkWLpPGt37InkAICqPa3iz31RSlGdYCcSTJdktZpbJvXBp/oPgFh6JE8emYte
AeeBesyLiM7abfKmjzNCARAnUU5a/UB+QhByTXXDz8qpldPgFK5UaaKxxihx2EXtXXKjOiWen05H
9wck6mgZgSRFgn0xtjoquoIwwDFqX9nEFLJYj7ClNFWM0CX8Qkn4MLU+mHFRxBvs9IMYYEoVVRK1
nFOeocefI2gXZDskL2eQ0w/S/sIqVnbXxo6BNxlpdWxCFTrJzzqTD6D2hvu5KnKGOloalOTg65of
+IPE+kgMjDQr1NKYe0Y1dlHBCVG8C7tu35onKeUXERzv2U5zFwGGutrUqGar6N0gc4pu/zvlDPe6
7n+wy2sXX8wwCCPYNGlYCIItx7UFr+ph12eOdjUSZLaR4LxUprsPEkeIMPAUSE1o5iylv0ufVC6p
yq/6Le3/8N8UlGiSRi7TnljDM8f9wydIjIs5xAhojjxGBaWyp9enqiLhoaqKAs8ZTPsePTmB7jMU
L1VREuhwVhPFaobo/X+f8mDtI/rrWG9wMi7i234Yq2TyfTh9DGqfd7eeU4Di4AF1u9vN3vnLEKDp
zMsfRQ/Q0OmoCRghMkgZ6ricRr4em/IPx7Ws9KftuhgOCHGipcuuLucHOitK/PQQxfeTWpC6FDqq
WQJffAse/30tHajrv8uuCGyIjwll8Cp5Ej7srKYkAGd7QOClyPObMT1c+on708DkgDNI90D1GpWt
DXIbeTxlfuWIWDmUnymvLqcuenviGR7ZUsmMOZyFiaMosjidAVTtV+WqGWcRRU5A+YpHB4rBEIiV
uGcVcaK2eDpNEsvUvDJoURuhNOFtUVhSaPMvRLfI/FaIpoH4Cl0C7dUi5OL4obbLlmjIEQIIZC20
AxA7GTKv2+KfQ9mwHkmWdejS8tZ63Nn55SoNbq2WpMEjupDF0ol7dmTzgmZMuhKuQh/RsmW/BkWr
MtzuiARiuldyQoAGKxUVtUClK5Rx+mtQRr84o9AAPW8ABHyPshWxsK5PRTTHjiDGYxqg4KhpAT4O
UcPJcay6Bqcc9KtzCyUCOGS0Etklxsy+AS4DDhNJY1zE06HEFZoB0j/uotUl1L6bGmaMhGX/IEY9
MsnEcEG3AYoOdcHFDfN8cF5D3YIUNV593KgY5Btthhse21u14WVKOzCL7OrwLWpxbLYHsLXqcA4d
kmU9PnCcRooE/2B4R1KSyDMsYbrHPM9F9ml5ZeR3jsT5FEJjbqRRRTabPeGEMFIlmt/Jfv1VsCgl
nDWKhCbloCpSb8iT/ucJpooVOsLU/9BSfNJjx0a62ORpa1qtYjMlv6DSPmL6QiyIVqn2qr0hvqGd
rYUpRtu95Cpctp+CMf6rca3IMmBYRQT0jydY0dqp21iNbaxB1KhUqmFQ+gMC3xssDCnDiA8vLqpf
bz8m1eYfuf5l8f62y772NJVOc9OO1HXhIrOBoczE6YhCxGJYWdGkY7W1jJSCaELGaEESteDk4PZm
FEkG5Je0nRmqNzzA+/O7CYbsXIr09Wi9aZFenCMfCgob6SFqvp2qaJn94XGQ4cP+k2MpZXJU1BZ7
btilnduV4QrLAeYbDJwsIm27F5Iy0E94yub5Bu5wOQSp/cLUdiRDIhLcmQGlNxwYuDMPO54DZNfZ
z5kH0DohppG76YwOGYwO/7UaOuQ6bzb15n0PVLZo7J916kxnnk10hxyPkcjThtRHSrkk4kJxzJvi
6VWfNsWNVeEtemIuPc1bH92E5SHtIVa0Wu/y2BQplHKZXi66mNqzJJOXdNwcsKKC+MmC3PTxfsEd
kq311cx1R6BW+Ckn6xRHggjActBnVmwJULCewEVbv0W/Pc6M1qrieUNJkSK/jyyOT7FB7VBFEWou
JgigCIMx9/Do++AP+a9aPgyKSBA+M5qCxBOPZ3rqoi5GkJFBSoYmysYgwVqj3wW10QeYpHGpTCak
gDb4qKcnhX+nWrPaQQVcSren+B1HuEY+Rc6A3goobfnkLMaVFn3mxG1vwuaNW71Bz/4zqv4Udcp3
G3f1tvCTK3sPLx3hGLNBoJIp/1D5FMoGVAUSb0s/ZUeRpKO3wiby/IR7IrSgTANttAh2DIcjlKjF
GPuK+HyTr99kKX6MzQ1Iw0tzPjLMaE9hLKHuxFkpMTfELb5IoTnjVvlefZMMxUvhyYcUuw0xh/3y
nTiKXsO6EyrkdEJpnuVil5A0DNhIJMtIeBe7GkdpUEZjseN+IfGCIITRBR9BbfKs4W5CY0Wun9qJ
XAyHdf5PFo9/QaXDgRDXEoO4A1QjtRtNUMVGhuM60hFHuO0+6/RiNkc1hRoPSC0OykpiBI/ozgO7
vDrxDHTQP3lPyN8iOkj0RCX58TOY/CkLwnU/Cy7bEfADCd5mFvLAXKOwJnEGqWvNpjBETsIRIUl1
X+YVin3eoGjRCFBIIcALTiXN8ZHNiUidU46wheTGXkQEeEt2a6tJV2+Q3QS7hjuzeCK/X7mw3Q9w
QbjgdaaGzPwPriNxQkr3dn7lomwhOW1elOMtHzA7IIKI35HRGENO+9e1LgwRZCZ9/OZ9zIwP4z0b
XbOhw/CYX3/TOx5yPqa/+Swx5I6mpiNyPf09Uz/++y9f7A9USS5q3hs9TkggvM6Ej2K8hdjBp2z/
XMPk0LX5Ctdc8PrwY+Z8PD9JjlAzSUUU9qzgY4GmWTR8KMlt1u2YBAaoDzrp5dB5r5W+4fn0XWgi
CaZK3kPs4wRBaMn1NZwEioqy3fSNItuVCnM6OaSQkDSoKCdAlKQdsOU/hXFodkmkUF4dUL1eGPcQ
qlcGw3JY0Q6KXp7meyPJdmQFSI7QwJ4R2FqEwkXntoGfV55RUGX6GFAgTCP7A4wkPqRP8Ht6Mbfm
j8j78HBCqXrK3MlcOkAjQHhNpHlqzXwjruepFX3j8vcHU0w/9ZtdxIw7S8ZzfcF8MOe4aL7CMOJH
mWVcMP24liQDM6hF/gnFOM1sPvi7zHYuoDfpU0l+qHP5a4rzp+aJPo9vfuUH5pHNF7oeNED+0vx1
LYNMf/jhBUOZv2jG9mhFzGP6vSi4yCoKR1oDXPBqW2D6DDtqfmX6820WB9+bFwqvLBt0U2AgijQ1
f/BzDy/MUrp/Yf2Uza3WD4vk9xKauVHzEmKpWMP5Ty0sFzFMrbN5AfFD8wLigtUzfzpfRFv9jP23
ftD81Ly65levu+X7vDJTpr81EJBi/MMHS5fRsIwZr776e0BcTH/zwm97+Dp/yl/hi/pbZlXzxfmP
/r64Hwv/zkPg7/NNrhkFH8+v+iNNK0BzLh0rIYFQOlyENt6qbnJn02Rvy2lqzo0Lt07jMqHOtem/
2AFHFI1dqZ2o2uyHKp4DGEU1gDX00WsJIKg6q3A+WaeMc44dxmjlUr+FgULPatllqd28K6omoIvr
c+iE3cshzl9JJ8RHyTqlpDRRupFOr3R7xCKXMVaC6AnNaqCSBD0gSozXoVI21cOEFBKSRAirZEju
Glj8EqQY8hTdohkgUa/4pajiq85ymsB57JaTy/FHAJhIIHVxyy033uL24u9AoYkTRPpGoXPwk89J
lfxtFGLR0b0vdir00SlspBsIgUQXvDc6shBmPJEDG3jLIlRQkIvSLnAd/D0WR3B9ADLuZXluBpcU
yeeoQ3UsmYi9iRVtkh9pHhj5E/lTOkx/Es3EIVOXRxrVK6Psyp0zVUjhkKWPoEoMui6CeYg1LolF
IaI0faSbXSQcMfDtBlxm/Kr8jowJbvCVlrEAGCwomjNWdYoL80SiluB0RQQNwQn9Ot7uIjBKB/8w
xPxegvnpm/zRMyTLBLeVTK3B0uCOkSHFiDr49CXat1eJw/Pw1yCrUX5AD1JI8SSy2cGLS6M7zIFX
79ybIHR+So863Kzu9LwUYcvVSpM12bZfm67+S9YDBVYDszY3mtTUr04X/Y8gOcimSKnQl+M//0m9
uPa8XTuUeAhj/ZpWzuei/tIdsDkEhZWkOCFEkFr8NaJXKiLL+CzZ45wsMZGmA88RbT4SjH+2HdGu
IToT798Y+vVIX4AiUoGQCwYT038QgUYw85Sc/ZHxAzoGrU7pD+VsRFgfR6/esKrccV0zfgrx0hRP
Jhzw8HPWg7q3IpLkvtQANOtIl14aeTbQifahZ8OmP5wAxGN7+yCjl2LgXNPdthyc5cxTIQSJUeA9
maMtq4Osc6JuRk7LhWYspd7Hoy82+Dv5mzWxITFz02FwyGpvyCcMzoIVL2VzsR8NR6IPfyQo2yKj
Y6ojqLsWNCaZUidheQYV/WCla2AxSSvhNqBAunHL29qtCeC6qLkVnMJozSj7k8J8VDEhyhQdPJjl
mfpWKyI/6gNSNVCRWlROs9vStpXAtQE/ulQ2tPYjmHXJ6pcgox6HGszJjq0q2dC8QSRK+H4J6fhk
nhmIIHG6TK8C0VVp+iqbl3aHEER6XDU8AI9mi+1jpiGx33B1+Ha6kLssaM13RC4q+AZB+DLQwAcd
H4s0tbLLZo2FM8o7EX3ojD3OzlHvliSBalnSQkcj/VKMKnVhlef9ViqjTybufxZ6r1QlUfvASjuA
PPD4TpazAiWiy+cnYiZ7NO19yPWPJ5a1jyq3Dtbb99KxjegUS2rRiIExVkFR1fDXWZiNpJhQZVEE
uBkGelgij/wydNEDSzJEIGjECxWi/+e3AQiwURTYroYdT9aGoW0Ae5yLanrpfKJn8UHAQj8CRi+A
jYwBezxUzLS9b0yj9HBTjlThEYrVVq50gvOCswCeihxJcwpNnHCyhhLFUOaequFotZ/mLJl6w+Pb
hpY8uz7G5RCWnhTFi5qTr197PGRnQ4S9zreXfYsQS7YiFXYnDr4QUHtjfTKKf9kGxRgMSLwL6Xmn
2DJSK+F2hFP0w/ZAkQ0J9YtpRR8+bfrzLOSws7ZTd51Om/Ai2UrEWrRgtA2sct2+Gr3DGcYZ3nni
ZNlVGcWbc3tLJdsfAaSPomu3xeb9EHSoOdhTfjmEm8N51Tbp2WHf+khjlflXP8Lzr1+N9mVf+tHL
zK7y18qfwhXMYFpw64uQxvuJwMAoXT933xaBQbhagXiJ0zWiftQ/HOQmfFnBZbUJD6R0QR3Tcf8T
DCDiwOhk26p9ua/X3lmHSN0wFm8LTIMEdhEtXvuZWnKhOJ0SPbUS9m6cGFVWFCuJhsq5DmXBBuod
UQdxjyaptqSohT0ecwZ4LTZWe6zM0+mbqsyR3jcqDRl4g6hOeDrgawbrYF81ZbO5luiO6O9NgpqU
I+oHgZ/Rx2rHb0mJowGlRFmVSPWr6cIfdolMhhjEqEr+cILm3T5I8NvefRceUxaMKKRDqJQ4/yBh
En0F5IjgBSaGREpL4hqz3CKSWqgKGC8CVA/Csftns2mTM5wN7qToKzU02+PvJa0VnUXe+E1bZLqP
fwihUHMQ/2+RP7udFgKaeBxO4P+XqI6pgwdax9vMeEdlBagOnpqq4c2GwKDs5d5XEAfIjAtxb+P7
oq6tdmZhFayWd5ShcVTk/KgC8ecHuPRWmAdoOsoon0aUJR5vcJOf5k66w906qqnT+9uUbDtjNGeV
3ySXkN8/R045XUc79mcxUbyePnxds5qaiOePdPmZB7HiPBsxCEXAmVL9CHUgCfyrZgseqnd/Nu0q
+CuzIoxfAg8Vsk1xkbX+/jwrEfpct/ZltOeJlKF+CwqHzZqnXOJ0Dfabgzny9bg4oLzDgdwJMMfZ
NICplhZ5zTnhsbqbYfxWNrvvDqTrs/UqwIVCwpgRpJgiLHuorSc1a5aqfObGoRgIMcKFP0bstLhx
RWW1eWNt3+ucHvIQv7J2dW268ZRuxG4zzSy1+wDeyxNTPhPDlowoBMcLfkpuSubNaiqnG8iB4D+k
nZ75aCB6h9s0bz97oPSff+T/j5EHUBiEmqERvRz5xu6qIJpQPidUDqkXhRTWy83f6nbZ/Uyhl5Ew
qkJ3JUoPWoxaxeYgaaMfZYD+Ia1fyR1rNSsxb1ZzsTslORFh5X9vTc93HDE7wtTQ2IE8Hne6Xntp
01bZrepKEphUkOeP4GsIXVQXVuIkVkO/Ts7b7eFOdTCByxXNiEq4rbA/yDcvn7+fR4JPlBkfjGsR
fE5Nk9tuFe1udZgKkpEV2D6smABCerI9mZCZWp3AbkrU1LjQfZtb5hDiJKu0PhnS6zkuDxMgGVQd
qDSiFr0osk/r8eCMyJ+9lyBnGbILB2J2Mx4SQDs7fBw6gQKFsWFvaXypsVhf1YqS65RhFPOglRtn
DTGhEijhpyW112/Ys6Qs+vytXPZazCOmTEKgTBEdhbcFMM87THlewXl4LZK4xPnJLL4k7haLJXQu
EyhAhmYDwS1yDt/ugV22jGbtsEY1gG7gELB1SLrdKpGPpI9wWpJsmS09GefikYeNY23TaZgQSMcx
Q5hKQj7JwStMFN/5/iS1xfeCfjhDmWZkcrQDBzCAlWSwJeauJpP6BbkSwdRIUxBaSgbidEpieivL
aUFMRipB+88h6Hu8jIpg02eboh1uMzTrbuw9MtJ+hY8OTJzskBFPVbsDbZZDcSOhFQR49mdRM3yx
BwwaSp9dIuE4Kstd+pdvOTYU1V12VbjJ9tyqBdFar5ML7MGSjyL8TpInqlZ31ECSiyHo69dZGe8J
jjkVesK8xlYunMdXdhHSNNuN3muTCjlMr4Zk+TKr0T8pFCBExGhJ70YvTSAs9JffEl1EFVPT3rLN
NnttQ4o6sulns4YaoMYL5I6CvDvvkTWjG+71jkfQx++y98h0DdX0c7KJYSQLMkjdEDehoUj+jiYI
BSJ3+wfiwGZPXzpbRcjNUI6z1hwpdhr9KHY0JT10D4sKab8Ss5nzabvyr8aDCvTd+FddQrpOhjy6
LAtOIN+FlhDtVNxcFXj3VkF87o0Eul4Hr+HEUtL5s3jMVOjJiuHiKKFftATxk9h12QjwqxnxX8Rt
SsCPMiLn8mt0/agHiYujfqUCMSGhBgAyVrp5udn/5Yfs8K5uO1NEoqUKfcV8LVDjObM4O7whAg94
En60LEZqZT0c9hKaS6Wm7XeIZb0uO2QIo5KY3k7X+3O/0oPLSqSLE9sGqYVCfxPEP8qy4tZXcX6d
VOvVKz+G2FlGlFkyFzxBDrsDPhJO8mvEstCHRE8rRo4qcbbZhVUTV4IW9c791EPasONEyalZDBvn
ZxRTHaz4PnHIhwyI6Vk5WRv4uJTMoohA1mHCJ439bmdH+VXaIt1a1tBamCQ+TgHhAKxf6kSaOCLt
lk3FuwmIj7vAnV64mdsCoiVmzqq6JYyPt6+GfQODYmdnbL9pdpFNRPRNP3zJOhZeM/EX7A06fIh2
sFzAxWDQVV2YeYUrPH/PZhPkN3KXJmKkNOStZ+MquUhG3AlivN1TexdeoO1DGlah00kO8ylpCL8Q
529oshYsphWdGHvFukNMjnH4TFqbjuq5X4bJmdfwy1FjXAGaZTT+fvc9TVk7NUy0y7AL9rf1iJVn
BvPak34RRyHiGPtdfjegbnkxJXmL9gEPgzJSdpXYymfFd7AJJu2cG2WXmX0B/g2AV4StlDcREVrd
Nr6aouiHF3K3aueQnRdrNaa3dYXqNqwstE5pE/TVi8nxh8si5jEJi5Oh3X1WbxmtW5Y5omQ2fE1A
xJjMsChDZ/ReTrHT3NVxOqHHe/iWgJDBysobLp9fiUuzxHlKQzqLXbqtTzGuYTUO/HFKK2Hdf90k
BXeYA2NPfQD/WPH1Bg/FMIDKh2Bztd4Pl/DPbVwf2bjEDFIRQAIEKJsibtay3QmiVYPXVdqmQJdQ
9JMI31qPMmTUASQDxhoajP49bad+LIZEjhN5AimlgPhcpA391rUOOyCBEKwMq9QgW+w8ZaXJLZGg
wugo6N8NoofUNQYHIfOCLCcPnbPVdvOqs6wrRUHhjhxCEjlFfoC/1pnWpLWyvhYjEtDxqbDoWLgG
kCMIkIoDfQbl5fH5Zw1VmCXDxn2tA0oIx8FC7EVOd1koMXwWF1xAyDkyUpA8k+/OMqc6l1VllpnO
abWhZfdU04QMDBwhDQvCtaWe8OQPB6/JCnu2bYErFlFUTSqqIlYKwAUEk4qb4noqjhNcVPF6QxtF
Jnay/ZAVlsjbQk35oOQkWOJnxOjExQLz+AUwP1BGGUkeZdSzsa3/MhpA1K3fQ0q4U/VIzEdvRL2d
ME8E0cJdf3p+QSzZKeadUvizeQwr0EfB8mhqxk1cHRqiPCCTgh9lJRjTlK0+CRAFYXarK6AUSqxW
O7HOB0y6S7oUAw5fZYCCw46KG2ZgybbA1Duk+03TGEqnPLHKgL3Hp10mxLG0rSN8RI3Ug9DHknRo
EwqPJtASv8TH4MeiGgbIPd751+Vmg1cm1AXQGNK+EtG4DIkMCqS9MQU4RwzKPldJvoe4KD2D09X4
o3MUnztELELaCWhuPJ6jnleNm9zd72+Nago6OsKTmrIBtGPjY6jeDz1ObaDi2xjCmJ4cKYhVsvR/
2Xs8/+SOLXuUutROoxwq8ZTH40p9qsirIXJfK9URuk/Oo/I60KpPHB4QbNNg9M/r3nMx8Obga2cl
EJVt1JxaW/vrzl9fG9HbLYKIwHFSFJ3ELfAszlrKCKcBR4bbsIiGUKbkA9tDttflfkV5NHOI26iw
M3BV1e0Vx2uC+abREwALK87gkOffjab1Ov9egxnSE9bi+wMInu7UckC0iggPecKY4yzuJFTzsc4C
G1wEGYRdgnySDyu7kAA1MrUyNmQseqkMqa0iqo80uEVBEi5du+MEO+v5J8yW82RgEFUlF6zGKT2h
xeIMg96ugp3b3vrD4L2ONnLVnKgA+a3lnfcpR7KaFlHptBcEzPFNs+HKm9R5oBBrIimtQnPK7rzk
U+hFJSVVhEDDncIoy8TMsIAzpzlvJrKB5tDtL7MU0fY2TlAe4OjPcokXtNZAyLd239cDIYKVc6gf
VKTa+d21bXPWZKikXssQVUa4SZkF51lKmBQwXPtAybQMOW9itlHtJfaurIBOEPjlfUtOgyHJuWnI
TTmao/KjRfanQNOB8KBI4SM3qCW8SMLyexMSQTcdqCcPxtyomD5sDjdlFXkAJsOYMI/woRu662yi
duWv8u9+R909sjnLK+trycS+KPcw5OCuWDFBKId7hlkM+9AmSqazosnfZMmW2Gscv6UTcLitdJgd
IsghtCrEF4njyokIzd+TTNi1moQHwvPMz+2LKCCT4Rv8WpfAQQaTOmx9a1eaXb3P99Gl6g7lroJk
B0Tnutnxq/2JPAaR4s25SUeSbOA9J2xufka9J6srTDn692lRn8Oedy5tl67kfiTjIwCDk61wsyVP
k0vinHM3hGpZk7hndKuJnPf8+mZFK9FfkZGHebQ6T8NtyHEmccuV51MRUx1xQz1ZRp1l068vijbI
r9Mu2r4ismBuRLy3aCtZ11IN4hDud+nA8x5SYtPJ5f8v/fSD0WWquCvRbr+57ve+d123BMCi7T+/
QJbEdw4vVz4cMah6TuunUlveuC37grxKKX65tj7JQUlVnwhPrSZjVkZJCIRCTo248BSOfxsE04Vh
AtPVAyX4gbbpjUiVvsjfjRv9ULaRtZCvQFvKvMPfEtPKaspfE86v9G6JtECDqP+jinUd4EeV0nL6
v5ydWXfbRraF/1CwFkjMrxptWbYiJ3KcfsFyy+0iBgLEPPz6++1SJ9eidMXu+9BJ21ZoEChUnbPP
HiKExBXaTEPRm3lnY6v2DMcsSuTbzRz96UVMMLSFee4pIuGxI5S9E8goSXKggxHt9PlhgDCm2veb
QjbiTG0E9W/yLekuOBfbsavi7WcqD8auYrbY6p7e83cTsxx8YtL+yoqUb/zYTxcrIt63n9bT5Pf5
PsvYVaRM8rzIRDjWs7TD3Pbb/bCSV981F364cz/ECztWF3jr92KzJtTWICAYnx/O6dEXXAho4+pl
re8ROU4P1qcgapnQ12WGtDfPP7FgS/qlvMViwO3O4y0xo3VfTMx4ad6mJHe+odqv/mVrtyJPu5va
qQrLnrGAwHiYsSg4kMPnOyE7iMeuM0X8re7m0DN3MRPkeXa9bphncuqm4EvRew2YeENbOGULD3vm
CutHJ3O6SwIJqzOCaK9ZrfPV6EFpVy6M6zIpixL6sTXk7Znmkd8PGzpMpqzg7FkFdwSMo/M5C9ct
juW0XATD8kIzkOnIjaFZLGq8cIuO+7N4xX24Hf7l18HuD+Ut5AGvXhUx0xsbrqKIOLe7ms+ZgqVB
mMZ3spZbM33yNLEqp44Ie+NM9YcuA5bJ2OXd8MA0r0R71e7YaVs+rAr9w2WC9Tq0P7o5M7Fdm4Zt
K14m7/00s8OwGzNlcqBObdmJSRIZfkyGFWWK6lHOJ+4giNVwKTG06Hdue+AfVRh/7YrlW9+BcLWu
y8HiUeNpkLClrzQVu3TITqtgl3hk5zAuhw8B3Cm+nhj/FhM41C64m9LZPaszr7yOjf/Z7Nv6g8F3
59xZsE/FMNT2+Ej9OemKrHWBzDnIaDfmM0woDnCve77xwAaf780Vhh7JlTX5LmRIMHnpF3cVYpHQ
5JlQVhke6lD1fWwfYCAV+JELU+aMiT+/JKL3svNBkriHLI8x7i5pwbaQAzk92oEOnscSMjyhzOVR
/YB8fDiPpn1z7ROASnQlJZcBW3VyGntCerDQwJWOqSk/70Lyj6PGvUAwyphUpKmOR9l19guw+3RM
J4CN6DAqTa5xQ4sxieKJhX+CJzMG8tIYSryOisAJL9RSyDXaXbl8OBHNdVzvSfQOTXPdDSa77Eq2
b99puKHaH7wdg2No6MtNNwCY1RF3Oibs+oJG3rvzfc6Wvl92Z7su/D4ZPFq70C3Xsynm0UiMPqX1
8h4oojiH1O9f1W0I5WLJd/d1wTFqiiK5ibO+/XqYCvdxbMcIUHIermto6b/5kybDSYqHysCcqnah
45m0u8wTfW/cDs+9LpkuQr9bz+ay+IMRFKjawjuez3NxHvvj17VoxvPRQerhNHgrHvSeGL7Rk500
G90ZYQxAbNQm7oEzjaqjuS58IAtA7RDChkBChzfSHRzDbJx04tjwkcI3i10PrhJWD93aUzeGFf+5
5m2GnoqyCmx/SL8rvGPaHTpMYCmZIN7dmZE/7kqIJlP1WGR6PxJqJPfAxzKhZ/31DZcVpuuHzpUJ
MPX0ebywlNZIUNZ+pePckkxSHw4NEZdgFmVWM14HXqLnwoRlobM3yCUg3gpWalnAhRdTuRBMei2g
w8vYXpTbXQwEEvs573XXJN8JFfliSn4x5isLUSwxhZjnqJI9kWQqrqvOOrxtm5QLLN13IHngSyuX
WqP3MUvFe1FtvTu3bOLreOKhsRYzBRDyPQiLuSrWJP602zvrXbtfl8e6mXuKhSFq/jltw91AGcRg
2uw359s9UKyb8dVNoLWbD81vpt805jxqygyArSyuWpUijgv8tanHd9GcfPe2Zf5Vvg5+BkDotyvX
xCJeD25/UcfcDHdg2RPimJznHvC5gxXemDKSEYS5OgB8lIXLjZtQ51UN7xOXj9HfiqlfwcheUHnR
sxqmfe9Bh2nLz1G0a66CfUIKZRZs7xnl8OxNxDDUTM76DlZShzHDTNTDLvXfOfWB2nEFhSMRKsme
xt+u432uQ2qpwmC06lGR1r6KwZpfLUmnQOHy16naAK3WqSzlid9o2OLasjJXUcO72Mqo323ppPgK
f1JMY9gzkLfrsiSjHCTc37E3jjM4IDcHANbIDt8Wsxnl2+wF35Fud+fjJBC84EWpCd2TUNNih1HK
0qwMbeamxN79zH6Qx2Zxzku4M7xC23RPZkleUV3HlNhbuhO4Mnj2blWnejENKYp3kqQczS6Y0An9
NN2Yf3Rm8iZJXgPeicFRV8N4aa5YxFBDrrtqrB+on1mRs/lHtanjy6lhXbOJeO/Hmj3SHn8Q22q6
cL06yjPdYCLKFPo6nLfrxTRzoLOvEmLhV2xxJuky8MfU/51pPu1HUTl9fuG39FjROHrvPW+oP6xp
kiEv4s5662F5z/fNv+6GZXOx8dbmpjDULVQxqzlvCw4Yc4D9mK582OiNDvlFNaZHc7mcZ2k9XLbU
2ldAd+kdX5C2BpSCl6XwHh08YCAQbb3rcumnsz1fn2wMDtt2YVnT9rcwAMDl3HB+cEYqojHteMI7
U67/TPah/6vT6QPSKqFI4A9Wrytvo/3ULbzaBIWnvGn5QZ83cJHrwWdbbiPO0DZmc/ylPYRts9Bc
3qJijy5Gh51D5K5fqj5qgk26m24Ndo4s1IHtagcolLfskhbv/aXNfHqSrB1u/ST94le0MnXGRrTN
qM2wX/FGdtaWfKyzcdr1l9az35/WH7+0gbcthnYdsUxlL65XvgKz+lrEnua6CpL0W+RRhPxSDQ0b
mlePtzCbq7NySdJ3OUMaiDQwqibTX9YR90RkxybOuh+Nm4LCb3XqLMWCRondqYAOcGGAdvgxbpDe
8WlVP7ChoKuDzQ/bHdQkgV2ait+38wopw9x2Dv+INDhoA0ojB/HORb0jx9uDU+GlYX22rvvirh2q
4QM2DxzyIX5VyJyyp/9g1NwsTortRx+LJ0K9OE92Zr6tknn88MtIJV775WG6TZp6fz42cXJWbkgV
2ZmgOjF+egVwQd1Od+TF4n+xzp43B2tS5w7sCYgvkBpkglEU7jetERC5G7maSe9pqUG49dQZVkeD
fBshYcpb9SSuYdHT4z6A0Dlgx4Tgvxe69qrZM9xgSWNphGWqmtI4g8RAuya+ZYu6xknTLzlESfE5
5IyhjA8RoXxMgfGJ+KDOTYp8aUeg8AqjqWf3h0UZcbW1v4cXgx2qI5+LG96mjrmkaCBiyMuYQamH
VgqewVQIqe0q0jrJW7UOYIy9hZLVA+njAFATUQ8S7xYGIBJWpChB1hMqADFDTiZKrRiPYg7UGRWI
DblJ4dhiS4jI9c/I5viBgxoYUVyhdJun8XTrVPDizvoMPyVuQFl21Aa2m6JPN9vcvTcD9AeetF9y
w3qoJBIbIl9SSNLEVmzpGsBvrjNbvyHRPS31ceHGcq1OCmcd+oYi1vXF/orplhTBThXA3kVAU/ts
yWfi03gg1xhoyWhYq0gImVBsQd7aGWSYI5fQrgd+JM1EO42bCFPAUG+CRp2a/HyrI//fGir5sKjD
lomuzAjFYymYPO9KNrXwfbRQqEvQ2Zrke8UT1RNaU+T7CW2Y559iRBzrGNRkh1jJ+PSuJPltjpnN
EVtFtyzL5lac4c4f3xV5/t36WFBPSXwhYRjWQVfr4j38FaQpMRjyyl8tXQPGkXW/wp7n7eb6FZR6
yy7Dax7KGAhY+Pk7XgWHXT+NQ3GrYHU7SVGO5p5QCRCQBf7lsPeJR9D0E3YqJF6zlI8lrAHE2eWv
bTM/WJj6tC/QS3CVbh+xPIFnELOAq59fmNcvebnOXNgUTvfhHH3Jki11JPbPfscOaYy5cTsEkFjE
SWShN2vCwoKIiZKRIRk3kLBGZb6wHbx9z15hxj6/tKN90fHLmJ2HRE4J/eTkL6FfnIG0BiNNJ8Od
lH0F8pByTLTqZTQaiw/MmyQ/FUGZVgQIGUYOx9ZzduKNAA1SgIeL/ZN11RrZYpjuW3Ulq16Cgm7E
s9oDmxNZsp2w2kTubfb7R8mUlbwqZpLSyjT40M9kcfIbgZDXsraXul7TxP/XuOP5TTleSIUb1ZO7
1r9rkYuAqkzo6YBSBDGgQfYixa++mGWB7hEZiR5Jgq1oIC3qSImI/gOaj9j5z7c2D+bUNsG4WQfH
i8xqTF13g7cwhsl1fDNkegp+QvuNKbs6GmmV8WzGzgN/8S7k5A679mM2tB/9DQRlURwlknAVWLLt
v0qOo+BPkjYrEFG4ST1VQjvSV4rpKf59hX26SFr/vcUFe4kPYxFjF891MRk7hvbXJOjM2GfOvUjB
ZoCIjvBUhKqa00GaqNiAqPiYC2nerAXzsz1rLkMFYY10rydgumNDAl0ZRzJTGDYSCWOP5l2OUzhL
luQhjiQllVZ4bSn2W/hfvIn1fmRCkuGijKf4Hkb8kv+uakETuwrPWB2EikN++019ZXfzKWCQpyNe
Au99YeKwa5pkSIeAuGJOc/kRcK65LaEg9vTn7eU81Zw4Jr6bOJ8Hpkm/64DWDqIZXMQRo6HF29dl
456fL0qui8kRFEgv2mCm8nxzq8IFsmHn5H9XMip85e0nrwQJVZUY56573LL4NTmeonHBhP9d3uwT
ORbdv6dKbp8zVO3PrYZATHCU8v7o/GmdfaASWMrnOj7gxfxkUom0ODZUNTG8fBXAdQOf/sCXJkJG
YpqKcUuLC4/sZteeoh1wjjEOXioiZEe4i+l2iCJnYzEQZeWA3pyiPp0D/eDbN+q1RRVE0IlCnQEx
J+jzG+V1flslkFNujYuvGINKTFYu7SQZi3ARcQvwXb/VKudowi3Ixh2xA/F23uVsn/+9VZYW+rNr
Otr+K2c8lFxrhvKPV1CmjP/e5mPSE/SAlD0g4ruG1sqFqle4wZTQFUbFNgoDOY9UAG/fq2MDiRfX
dbQD51OV74ECqs9TB2rPOHICFjqDKHrj48JhA8Y1eU7SG/j9D0JJRelP9/H7Zmbyx+RZ6Ic9SHOA
NuJ1ZTItS0Jx1qt4PvVwXx7xPs+VXF3qeZoZK9z5SUaUF4lb94du/oiHUnXejYyiHYoh8Qk1QGX2
wAC1wkR4urCuY8z9NWMqZohTw/pDdGuRfk4fZq/dSq4s3LpRHDPYPbbZ8+a2WifQ9I9yaHO3Jbqm
AE417AVDxhZkuhtrhzYOX3dL9lsb+5C4eM48a0kZO5f609qPzQ/WhgnTE0WoyW7eGaeL02vSkmqP
NpQQQjV7HdecMPN9/p44C/yRKcr8e52+omMIfZMBxWbI37VyBqGsUzKdNj5tyHG2AVomIl23WayZ
2hl+m/r2fb22n9z+T5HdVXjXEd+LzXlaKLCnBUIKL5x2J2a/DD9cKmbV5MK6JHkWlUmvnltG333+
WsD8B9XzOjAPzvIOa8BfPc0sx1r/UMEtpoDY4DqWR30UEecic6zcXVlpKP5bEULyNYno4XI4I+Oe
O/kfhcq8+ugTMa49Ok2o10dvkbf0fTxHEwi8mt4EaSe8yxg4WPaqku762Op3Gwozmv0JcbSUYROS
yJonrGNEbpBFDHxpbeQRPUSYsoLdo01Jlm9qjN5+718pRzHWhXBNgB77ElKV588+2qaQZKNuJfYG
Rxg7w0m/s5d/jCsov2rg8GIVIUpTZXlWxrvDneljWH5oL8hK0Ryzw7QFmPmrulgXlZaJqJbMoAdP
XUoTJaMKGeQDYJ0rEUTFtsLuVLrpFJJbr01QYmPWW7m6dKz4kkU1vQM/J+MImcMCu7/LuWU5zFV5
PkprO2I4f2pz0Yo/eiMiF/o5JRIxQFvvSLWZB7HBdThdPhpyGeuQJUlTs8bDux7kyUw0Yqj1bTBQ
Koh7fCi7/T+8dr1Z909YAobKv779pF5bW4TMh+5mixklhN6jJ9VGwHBR4Cz37oILCIQpq//i6Ndk
WS+jVU5i/y6xtKRENrwdCx1JXmU1o9JJXmoqUSQDVPkUYcwoj6wcT9m3r/e18olAW5QxvheEGyxx
nq8srywTOGp7msNguvcZl8h2uNvA0YKtWHhIf2hItYpI6TlX+y41iU7gv9To9j1uIJqeuLCXRb0f
seIBLDYAgdGxM4BXHrzR85zNx7U6nAWNcyGj3W5JQYOLS1vbUSupTtJyX9Ovo1t+kCtD3MmTm+oA
/EWetrbSORlV8Opz3kACJMkLUIWx+tF9w9Ft9IYwg3oTfpb5aLGHWoWfk/gFKvH0Vsp6Shw4RQS4
5FBpxj7lwCg8dx1zljYhbyzFDwqi8EhwtHoCWE4n7ucrJzH3838v+GhhjqXnjN1c5LfqKqLCeZ90
20uRAOQnFnu84dhb2AuElBJXCPAWeJUrnSmZuDrqwrjHUmh7Ymt7hXbLc8bxkOQ8ii4k2M9vZBsW
o4kGxqF6ibs9vQREwiLiOe+YiKHVhSWYzbClWZ4+CKoEt9DN/xRUVKcIX1bEMOjRpnS8mGqgo4Ro
FPrkSOPhcf/YIbDWhiRnDqmPsQWDxvoUUZdL9g6c9fatPvaNoErj3cdVj4YUVsOLd6rywrEf1wQ1
+aE2V67PYN6UBXSDjp3bd6BFFWi0Ljp4bGf5dHDOez/+hx8IYu4h/heIH0jno1vYgwHEvThAU/Jl
3aUzc9QaHXhUwZFgDlNvOWFRBH6VY0ecwQlyV2cxZDkzFzI5gxFA7d0Nm1V3U7lAKlYAEk2lufJC
ZkgVtJOrCovBM92d6GSa5CssNRogxYxQ3RM/eHzSVqsZOqpD76Pq1Xrifzukh4IMTLZHL60+dmUy
KP70gYJ0uMMyG39V0qk5zOjWroqF72sQtynTgCP5qfflZ+W2KgDNcm5kVlJM9+2mvQ7W9UYtqMVo
k+SLacd7KzzlEJvZdzEgQLTS7D/0jYOdkyR1uhNMK84Ec+lI0KssMpk8FZySW6yGX9izzII9FPxv
r5dXwMPnd+kImkW6M7ADb72PG6QvbcJYEDmSeLL21eRk7wDbc169Tf+rMCMJ/ORLahshIKDIowmC
kzTCSXr70mxR+fyI1aWh9Yo5IMg5Pio6gyHMN2Fsqk9ZT9lnxaeM7kmYBQ2Md9IISfPdZenmzJW1
MlAFoYZbmWjkTCRbKA9nCjtZN2K3rIg4TE+r28LUy1CT60WGP22oZxnzCYq3RDe17EWTM52BHnCD
Rt2HSix4N+iXm4ky6cLmzHZpwNRa1hwFVhEwei58B5C5JSJaMqAdQcfM5xGA0eLu2dxypqLTCOEA
Cg5CkJl1z53dkn7id9dEEyAlEgWOMdJ65oy8GiZH+hM3WQUZbvMjd6DpVDX1bEXsVr4gD8O+8VzG
MBBjPvsN3CL5U1jqBxPGxyhj5Iw/ynhAFOMxW4hm5m0zMR1nvzh4sFRju+4/+RXcL8/APfQzqH1v
P0BP59BbD/CIJ+pt6rJu47WyZl9+RPUoCbroRDpDJ4psorytBZh4wsIohJm5PgQxmwEqPzymJlte
NPLOihA2oxSGolsXG+hwtJgia4swJn2smoMVsM32QOALb3+b/2M5cohhWkApfOzZ3o5Z7JqONyUe
yKoxpoABAxeJFOlhfNf2qXsebyBU+esB3mbLEH4a0b6BzD+oqbP0iXzBGUAVqwbBhkfEdrRsP/kL
baj2olgqfH1Xs52phOQHI6XR1DO2LVL0cTVZF9d+0Le3rseCsKpof5E52ApBNSYn9yJdhsu9t2/P
GbPDtwo1XoLQYsmlWPrkJKBwVgGl4FqUnY8Fc9Ru4WyAVpNAXjOM7A2kgpzyiNUI8YkhVHqB6KB8
F0G2uVJbPI3o2My8etdxcED5JQ600BnNIN2Rda84GvZ72n7CsKAd8v2mBBKIv2e/Mz3kV0/CPJfV
Xbms+LbloHEY4J6te/4OqVTefnqv1JraTP5+eseyUcdJZi7R97F/AbnATNvq0pVvYTFaZmLa9WV4
qQJJ3qGInKC+9MDiKxWn9RBBgBKdYou+MnZ8fmVHVfCY74I2LZOnIoS1zK3C3L6bMDpRTxMQfYQv
pRxyWCd3MhiBr/xV0QrWco6tWhB4V/G8pHitXSCFTfh+20B/SF1zqdZLBbXmYjrs6i1FPrs4c95H
sj3OO6f/mkfL5eL254eywRGhupIUJIZciCwSClJKQaahGD27XkjXC95rTCO6uTia9RA+Zt1wu/Ln
MgqJGEOYXfrFCpFkwKIKboVSqDYiWn7XEFLa8Clgz+beRg59K7bzp/XNm1cUM9xcsjJkoM57+4KA
Wu124X51AxJM2C6fYsPLqcLHga6BdgP9lEHY5wfYTA0svyki0E4NdbuyaUMkgJTHABg04sfUcgqI
U2Cw/FeZANeol4cFnDRIXBoGOS61xPoxKkFWJ3BNEyNQdA+8xm4M77Pzgw/TDmYzKh1BPuh7B0t7
YjjAckTFzP7up7D5reA1WpjcuzX/YY4FA6xJjOHiDHKWstIayJHTLDbXzOJI9p+SovrmDiAwomgY
B8Ngo/mmDiZ8w9mRuHpLhIgRQcMwwDekZjkhazA7VXJ9c7iMK0kgA6hSZhZNyO95/Xs4TtPCcFZ4
LoAxV15A7LaMLxiQXJ3Ucso6HbfUjBOeLR92W2c8G3xnPkc+C59HU7Nqyy5mX6pu3391K6akqN/5
+zZcWV8IuKFWazgEwSM8DiQYoT4Qznkxxtl7fxndqwgo9KIL529VAesy2neQXwMiCdNgu5wtZl+D
M9SHyzwIPgMZx5djhQmLN8CTQXyw4dPYcd2aWXEOwfJMVicSKgBvwDeceeg+DRvlMt8Czz1od3po
UQ5fn/q450THxjuOdK6SEDJzKZbxY6NoDlP02VmoAkUpZ+etH0ysEwkFIoSN8NTJ+rJBZVlr6IAj
B4b30RH6UM1lG/ZpG36EkvlBu1ntwq9GvKTHILQLTvx7xHn4CZW//6WMkl1L7JAzMvJvUlnQb7Kg
mQZowq4zShzzLuYgo6j+95MwBLag/KoE/RA5FsugxZ29CwX5dIanaiZqDNxdGNygeoOkLZeSnLWv
Ku3/s4f/77c+xguipU13UQGNQICPUMi4XB408FSfC3D1QTNA+YZrBmgrA10+QJLcfiVNlhTrP1A6
aod+Uef8dF3b520kx2KSOBPiHNEb3APMyi1PhAGt3lTURh/suMUeLwxgC5yqYBIICIc8fdXNlDfs
hEoQFq7h1NUjIzSYAkxm376B25d9uJaNH/EwYq7X1Z//jIj3h3Wi5wvJW6f3ADCA0HpfJT5pJURm
ioikNFAqZNQWHPNFnsElXj9prOrSunZueFNl/X2Sj990+XIRdJXTIZdA2wOPGFEB8msOLOUpvkgn
nEn8V79CFLjq2TEfsF3fT1+BFDDH2+zi0oar+ls2aB12du62cDKyvAWja1opmaOsNWQVJmCpVp4u
v680cWulyVhHjRqyIs47On3JX0YyGGb2TQ/HOo45JZEozMw+KOlqJZ6T7G9ihCG5n4AK04HOwsgR
Lq8/s8HKFLbTFmKgiCPWloqgaRRDzDy627ef6uulzU+35Gj5rVu3yvAP2dtkd+U3qMeVvIJxMiRx
fV3GeWbmKn3iNMG6DbFbsny0kZqIb0cMmaIh/n7iwl7dpcDMI4mmfYa2z5ebV811OmUrNZd2KUXO
6zloYuTyQvrgTbIp9vGv5uS7Y056+fQ8GHHN6NMF/wotiTijUMjxdpyq6V/Rp/BCxDFSWtzGgOWP
AKBqv0sMycAJni+UXJh0CDGFccV5sIEL2SAEJJlMbtyaQlg3brxOdPuKCSemjpXlxfYirTkUt/nE
LdQterG1JLjwgFSAZFgo8KflPiKGOBx2cWzzaWKc8Lr2qTVXh9SVyp+nNQ5BYdj2NJW1LlkUZtKj
Wp6KcA46SMjlJ4VOwasv409XdwQeVHkf12tYHIiQxfhLBPEcEQTDMwoV6tR9s3+fDZt3M/ZK+fRF
cHwFidp28mZFUb3hnOhCFUqeKjEErD6+dwqYtjGNaAHEphPICsuA3h6ujUyta1xPxKkzTo9hw0J9
4fOq6lwI43MRiaQlUpdhrZNklekyLVD+n0a5pmC30rtbBCjpQAMKpRpjWFSd5cxkbPUn6ygsit6v
u/Zc1kArGdzWWrdLTxzlry/Bn+7h0VEeDfvo4CRTbPNd/SpmGoKnCX1wsYs+SyWvp/u36x8jX9l3
a+WJ9CdwUVw+rb4u338Ml/H9iRX42jOG2BKRFx1GAb47z19iYK3ewOvYcF6wdyItF8el8JAEwQrR
qE9yAjE1BdQTdHOn6c3fIrR/E29OM1VebZt4YeMtowPs/o4Ncr1y29ScZmDKjCR1XRKCixMiJa5l
wsHg1EhfbCn4zbSqTINC58MUue+nnVBdfp6Ruin4dYJQco0+iS01JMnn7f6fy+am8Q43hugZSzky
GLTWaDsxZbZjOcqJ2lAVAUIocyw/JPd94l0rnV3FEXYWNnxAVZM1FaTbmkg+rEag4Jl9WTuawr/U
j6o+EcVCoBoTEx49j3eciQICjMR7XJN+weKay2hGKahep8xpqqatHI83HOxdAz9ASRC4x31yW9bO
OgYDyEqAS8BBUzoYZ7Kh0PkpewFBqWbEAEhn3QidzHHTL72h/GfUL+rshEvpX969T8MSTInZ6OOJ
GlzWHxGsTJnLt6a4FASuJ2NzpGhuzLL7RzxigrelKfrbwQuX6XnnPzj7dJCw6b0Ya35Lq6Bqqjbe
vzoTXXUjVSvmxVVK5xA0Idxh9PigKbUPgQPnS9nO6q2pRkosywpiD0UyaVpGI5RgrtWKetppWMtu
SOHv1vS6vcBsfk7PTwL1JxVLXD5qfKIDQDO9CI6uLCk6V+5mXEV0ypbi1e02jtCVAoZiJ3Zc+5DB
2tc7HLvuNa4YvJQWK994VxjaZOcWu1SMVFEweYcnOiG8p2lF44P20iVJWGjMKNSFgaR/gPdagcpg
tQfSuWOahcT6wrT75M9uQH0CkSsjepaOjdmzfmwCtHTwRJJCjnkIYwQZxxR77Dcl0atLDDCy9b5L
x83HyuxAlqRgwknzHCcsaxWcXIGNfrGk2C3zWD/FFCpCYHi+phhp0mIvu6sFyPfMi3aIRLJmiyIk
nc7G8eB+zZ22/HXMqux6igC4xpYOsU3pP97e7V7xFiLXWWmylMcxzkVHBYGTj5tp77nRvUmqR7kE
d0Pwweqj5ETdOUB3DJeFiljDacW5MN+zJHWM0OIa/TMYfXoY3qXDwKLiDMJMV5w+5UC1HNgexmla
9E2xO8u67bleJ4n15fAmLsLp1AVLQzt6p/EfJPwFQw3Cc44DvvJxSFKHcaV1n6s3MJvoGP0GdWld
mz9Uj3UkP00bigRyIHAS3p9Z2jDIPyqzr/b34DppN/LX9Eud12yq653AIzEs5bUrdoIOV/FUKLof
dECZTfxupEyR5fYI12OsqDgBo7wKuJBNOmfrFCR0uMAW8cTw4LVj9dl3Pjq28jaL2VFD3/IsJvii
bspIz4Z1MbWIUfb4zF/k+YHQ75O7h6rHc9qDSoUUAorGGPH4smd+Fly1/f7qxEp7pWkMkBlg/hmR
zMME/Pm56oW1tyLwqT92DYQkFoECU7XPDsXyfggAaWlq4b1ddF5nO3O57S2Dd435QHY2ZegkuXhx
KTqrah+YmDIe18m7zab3YIb2wegBRAXY4KpmIOr5h9M8FQx2DPf2t3rFnY/UUOp9nzeI9Lb4qBfx
sI8O97FxgfoppPX+UFDLI3bdbn7LpzMNe+sZoiHTUIGMtkuHRartdz8Gt1kKl43JtWXmUOpFfOm3
L/G1dgnnQEiR1NOQJF94W2YOmxnH861wEmWcWkq1jbyjO6eYwtPhUuteb7UmfLI3RPh1bctp9XcU
W6dP3hfXxbvpQnCNfKL4uH8vSJvVphidOt7f6db9LYfB1YYOhVKf2wlNXq24DGv494P4iDqS9E6J
JqOK4D9gOB8zXRhpUf8FkXYQ8CbrX/5TC5JnaZx4S5HdFknyvVsAM2XEgSEVUwGVgSP4aC0Qf8IO
CJbVZQH8Jlt+0wIFTewhLT0ytB53xleoxFZM4ompB4kmAwIONLvOAV0N7Oh2w/JsIc78l49cX2GL
YT19KH0UG/zzdw0HBObducNLnkCKYPPrOmpYSDE1YetaknHNWRYdvorY7OPnFIbNp3BTX3QuRHfv
Cdk6DWgBQh+1d/bCmNhbAgwunEebgDNt+ig+rKENB3cT7m0cAN+6FR5mKGJ/NwUAR9HK3zphOr9G
6Bg7F/tEjA05i2N6O+bwwLVSrHVkJMhcx/ic+yGv3CLLiPDzlG9dtjXQbV92aROBUhdCqq1Y0LrO
dRkbBHnbHPQDTdw0Yygdb4FILcXTTQFVpHRDz+QhtkST5uBwxPCR6lC0oBRkBLJfeG9Z6phKIgpu
GCm5EP8uYmpGfLsAQtcEcZ/9C8yOy9VIpaqYZ6l5tCL4actfEmeULnaztmstqhGKuh1j3yljfF/U
mM0ULeI5cL3pX7VKvTXjbvnFjHuBFMKd4cLFtY/DHruUhuVZ4N6MKIJ0BBnJ5QmatxzN4XXnzN9G
AePWAMFsEUaumf6+Ikd6jy963nrlO2thYDMAfbN1PphhSG5KXL5IBth0Z13F/Dn2QM/NjjpM9b/N
KIzZaq/Vu2mdjYsG/xXP0SxQMOIFzWKSlsgyY6wN5J9ZqyaSN4HxghJiIPVNvAWQK4Pl676svuY4
AgDZUEQh26p6aqvpIAtDF9+AIpeZYM7/m0oE5PUe1DuuKOyK0tmhnOT2Gj4qMsHmvI+qH9abGTrk
tLmc6/YWd8sOuc38z7iP/2COBNmuZjzZ1Y/xBmeKPBVSH03x7TYbfnX77lvdQgbs2/osncbLcZ0/
RyMLMWop72sf4mzMbCWfMOppsc+jxmDy7paHGnuL3eFLh0ju3HcYjFhZbMcrwLCxwaRnh7+GtWvx
ClZX3fM0/JyV2EXyzChK5OBDQgwG+m23YJozpgwT1U941di86/askdrRzy9ZTm/GMu3A/i/9nNvh
OjkKW3wKEfUNLuZB4NgK1+hUQxqXCWpdsg7ceWSCk6De7EL5Tew6j7SDqsECipF8MGQ7qPvLdBd3
zAZNzhTU95Yf/sYgrYtZcTuQBLeq9h6opJwOcv4AC8jyutj5yT30KwTUmxw161DO2JgecDeYduuv
xQqZAAPA+24xAVmXemptZq5MiSUB2S58sWCOMuYN6w9uNfLdMU+pucb1PDuAxntbXoN6wqfe8RCL
2E22CGpRlyrpvqoWWwCqAKzi+Zk2GJNbrLTrK6dggOTOmB8QKmKuitDFoLHlh52aErxlgzh3gU9u
o512Bcmb1z0F+3TgEojcJDOAvNoiyIMzPym/y1C34xC69LP18N1FDH9bpf3hk0cgynnryQxoQoIu
OkMkYtGJTf4YKtNeyqkeo+ii8guO/buqOpxiJ10Pd2BIl/5MkReKxAU3vVhg78FNVyGr0l2HqDpI
5WC4JY/MWphCpZXFoIwhT7NojxNuaNnQh6BjAAWFiR7ZwumnU3SMSvxZkr7WsP/Ohuzm2x8Cabse
5iyKCMvJZG4hGNo0kAssrRYin/UbBNt+8koR7xBy6YztDHoSABIsL8ClS6d/rMYNb2P6qU0iTFgx
Y6WOElW2BZaUhZjuiSwlPB9bMLqN0waFL5iJ+pbw6KirIVwxHjs6aJ19hfP/dl6s8MT61xQTL698
ZcVJdFFM1jFsk05yJk1rJI5RWKeYqJZWJDNZGJRRh3oVmM8gG1Dd5fXMZdlMT9ddL0pWe83bresy
IZJV5RHNqCqCwsHwY2Htcj0MRYoOfjO2GVo2UvUK5Kqm9G4u8BQDjfF35U09Nh+6HiXcjgexhUDJ
zj3iqVjBCBLt5u21/YJ7cnyNR0h6led+c0jC5V4+3dKFSHnPantnJ2ABxgQpHR2GY+4EcwjKveAU
1OXvpHYQwUF4qnX1oRe3DonMC4tseZCMWihUkSk9BlPbvwVCsJp3fA59n4iZ9UJhJG9IBiaWLegD
yeAlhnfa9KBpiXXFgQClqbbv9/idAYegV3MKkFRyyG1YGVS5woHFY0FzIka6BBo/DADNISQ8HFWk
KIBBZaRgX1m1W7xC2Q9AMcvqPjTNYAm2Iy2Q2kjlVUm+Q8EPCKM0dmhAUBFO490v5EJ6DAg32GBE
Ckb097yOHKkjxp7wkU+2u6lBqfDt1sLG4YTkqc2D3kupXkJ3e72kGKPTQWhAAAFCHD4h4G+vjOMw
ZfYVPssL6WVEVn4xwcj57aBvvKccYcmmXUPB0/UMRgO2P9lnxj7EqkAVlIOgSEWbSmAx+NkRgEoR
3qK9sjCOFbArNygtsfWlx7DvZMnkCH6dZl96UnbMwAi8HpIv2q1glpLNIBHSVhsOpvXssdL1RA0M
uPQJrtQaOD16tXjMz9CG/fpg0+iyMBJ40UU7bV91WdKs90oEngrQDCZM+TZ7CIZukgfIB5E9FY3W
FdQdluMjVUrIysUXTUkkYAI2aEQ5q1O+fyQ05+6JrAQaW+TD18iFQ8geIDa3NXcN3csq2330gDHq
6V6AzmnJzYsQJH0zFN18N7YmXNiP1lqbzHE6bdf1vojkc08qew8A1SC5MPJbhEri7unHoKng2AAV
SG5+EMd2rDgm3tqbhMFIc2f71ojuih4SRzbkEPvHt1eh1YAcPwZ0o7HI/Mggg6OLdej0V7T/DJFB
s8U7sDlHEcx0BTdJkqx0TFBSm+HWgfsqtEnuubI8cLGA11tTdB5McJ1q/mf1iHIk8AasVKot5XPO
T7992RYwfXnZIU6agGKYFB/Nw51+3yNUWYg1RCViHTbN9LXuYQh3sCbFj5kAgZ6ct1hXVB0YJ7NF
xQJUOh+IgGLBtJT91py6C1I4pAPaFcZPERLZnOUn3HVm1529ASoWw4CVN4a2UmouV55NyJdsfdVh
EuivaC07jpUeEt2UcvbhdJvP9Aetupq1o9MRf1ATiTZ0+NAtKqcZXwfqqUjCS1zhpsuVBA6PkcmJ
Euv1NQkXF0NSQss2x7kATptMJmNP/vSXmt+mDsEqfPRHaQFlwQv9HevI66mscfTR5A60QlniEJUi
RMPwPw9sIYzMxwlis2ALaDMR9sQessa3n+8LI0a9QxRd+ItgRgu9/6i9hqqedxmF85OUMmFZomb2
I/pqQSoIr3SEiiKj2Yb4AspgtsxO+ZNap2F2EDEzFXdhZdAced2AYZUNU2NiLRVa3GFbF+rJ0eCu
/fptFZ1QYscBnQ3Y7zTSB4geQAPy+e/gdgRm0N/fKWFJJ6WcTXIPmwgsJ96+Dy90DroPAc4bW6gf
/PsFcQYj7i7YT8WtSdNP9bq/s2NuOcmmlMkwz0Rk3qXVFXToKxxs8OND3CLsRoO9bmD0ASEyJidY
fAe3Aa0WyRMLE2338sAQL3fMljMPBxRt/9IjSp2TI+c7bZEQCkY8fnGpM3lp4fUFsPufH8R5it1F
jVvvJ2uNy8EvDE8mIElprp3YuVfNJpdoofWYe1wVFXO7ju7ntl5om/0R44A9W9XCwQDCL7JOHNDE
ui3og4ZVduZPqz1J4gGAZZXQTDbrBp60qtOVOPduoG5Jxgfp9rXTilLpO+Wj4hDWlviETX4pTo+w
ZYiCv8rpWDoms6dTQtriMa+RPuBJerP5IUINvpBWGLvsiSpoIqsZ0XwgQhutUkc8as2Z3l4ir1Tu
LBEy90BGGX9AEnp+Rzmq+6zc9IyhGfEpfdPfI8/hQNXQU8WedInyoRFsbk8c3Gh5pxFo5XqfSduC
J4Yr2gfx4eQ8XMGeGPF1kUxauSdvX/ArcCmAXqSIQBy4uOwjEdTqBCaZvYicOMTicusBtr3hePps
PTxWjkGUheTBY5zDhitO5coElumdKL22UuH8V/34318XNpooTtToecnmiM6bAzyUZtWZgrZXRyEh
DNeC0Fw2Bdmu612zr1bJuJIJ5V8jFNFmxaST6cbpQtE6rRy9MuyA3DIrin5xv3Lo9dDvlxDjUHZo
IfN++FksF0if76eWU02boFRjYgyp5pdu08pgcKiw7B0zkwhLKyeGlc17aTFEpnTUHHyC6gVrgQoL
pS5zVswcLuuDRA/yKMKDQ0yepwoSRLj5fYr3jzoaNl160Q7NnU4FnC+vZDcSOP/D2Zktt41l2/aH
DiJA9HhV38ty2k47XxhOuwwSAAESPfD1d8zNUpUJKsSsG8dHJStlCe3ea801m+KlcZZ3ooEXgPEa
HlWszprZWsvNjwpCslktCQwzjtEnbqGqlaNLFaqJBTaWs8Phu5Du2tW2iVsQb/gglPwX+BINL/Iw
1yUymYRwqf/jWINw8pUKFiXYkEGsUl2oPiRkZPb+wR0xmgkkQDvsRwFYfBwhjzk8uCKssixs8+LJ
GGDrTVXukd0BccBABJYnAY3XNXEz+OPDFyHcHs1zz5OlTUzgvEwExJ9B0WiD4kJvg8xkl92Hvqsv
VJ+Ii6jBUZ9Z39ZNepVtnOuJU65X3v1yKm/K8C+1NTJoL1awZXWqp7Vsx684pwr0wmoUup6IHoen
aqUlPvaxBeRKeyd6h5wQpJGWjtWWTocJUQ+RAInCi5mGjNRUTCMnHkyzM6H+Od10vHlcjIl9wqci
6JtzY/aq5lXF7WPzpOdDs0UlFgcFtn7rJVNPqDiIuWwYgEQ4XYk57yV0UOXqebGNb4eNe6twRTlg
vP9ovHVcMDYWstgidwjPpcPr5Vb+sHamOL7PQnSKHJMYv6K2Gwi4QdpAa6dGXYk1GhaKSi3uSZS4
ytr4qZ379ATpzeOSC4lN+i7dTOQeHlfXQhr1cFt/0lKtfE9ThglAYATAAiJmFxwnugDjkaK9hBsp
AbIKKb31Yg2crg+PyC5Kl2VOGWnfw1jGSN9/A+UqGzFLitEmcyEYKHHz0RvjF/XzUNEQydIf4h94
xjp/a16XoAWdCHdIwWDAYNKgQA3DLLJVOQzA5Mkm+4Qp6r14RZ6cTMVKBkdBBSCl04iucKRSTyam
5WB/DFSosDBHwLnDgzPCMwexrXrq1zX7bXUnLba2B9UZhmGKnlTlsorNjhbALVgYATYZpcCt1EIr
ojMGcioWqoz+X/1qR3ZMRd4nvoAE5uhiQpKCgaDKI4XeKKl8iG5Dm48Jq2CTMorDhBZ+GD65Y3Bf
bR8NaEAsTchoD37y5XIBoBt4/I6a7uzEo6xH9WAJplZlG8VyQiWJMzcdaJoc+NpKNk/j1iWne3hZ
bVf3rjPdai3LCJxPI/8DJtAfJP6ikvucYLe+LTd3jNyfpUcksvLE63VcInFMDrYdC+pNPM2CGQg3
JZW9xet/ax5jMc5k6ak8BpHtEb+eKSARJ+yrSJNGbrywZtFDjLsIkutoHL7XNWCJVy4e7c36Vp15
V/Uvst3THXj/Ih5v+QvHpyePQ9hcHm/frCufXMr+3ukgBpPAU4fMdBTYDR1O2dGq52ROKLKVZ3Mi
PEd65BXvxFNEB4xt8wSAPrFR05yHbfwSr71rtSpKE1K5p8ZHNa7WYfPaFKzPIJGiLaryxkz0QzLG
H42+FtpRlEe37Cl/yFGtXGLnEYqXuma/xAE5Q5qozBRjPAZCIDubCY8+jduNgaFI/yweln/6cTMh
q7PnDWEfawGmlyRtzIfvzLf9zHUG7u02x/EzRDYdbRh/yGKC4Tb24QXTIaeNrvsMAE3IVmZSqDTM
KKQXqjQlU8Jpstl5Z8lysi97ipYLaM7FeZHjp8xkELdw/FiH72Zg5npcWcxPUVGD6MjWcP83zzDf
ADHxw32UgBVNWMlK0jGPXnYUulG/u/FKdMkV09Mk7J89Z4jOo5gni/kLim0LAm7isfyQQcbMFH3P
+T6SzwHGVv0ijbvtYZ1bElQULZWYYOOU7HlVhckbgWIrARy470Vdwyk7GNUSmMY0aCISEkhE3Di+
zKpTOmkK+WwJLRW/5rpxkFWtED/CxCRcbGK6ZpCdpUyhF0h47Abd4sZt13dOEz9JsIbPd5MXd5sU
H6lohwOITJW7nqMXuTCNZQC/ZjJe7gbnKawZ2+7hIAuFTloCzxUgI+Ww+RH5HS7srQ3YySjOaFmY
OaFBLYgw5BTRNNWXLhqis7BnQhnuyCTrSNiAM8MMqE7p0QpG1zVvyQ1cB/u8TIofAr5NDpnlJZ+2
bSydLqnCbKYaGtkLBdFumQNWE09LpzLahAf3pUGstrxMGxRJ1pYZJAbI6UXXM2Z0W3nm8uKHuXaO
AmXnpCinkFY8hVEtPsWvtIMM0Vkc3/vLgnNU3rIs4Pbv0aPYniqYw+3YqkmAa50qfpIbg96oHhWI
LEwNKgIio63IsCzZNETIVneMCu5jMiUf/eXwUnnupe5qPrR/YggF+8Azmiu7JUKZZaFb5ag/AQKo
NzVg6Hxc2Kf07/fP48jqgOJwgbsT/N9QFWIwX96aDQ7Nfuc9SDPPPgB/W4whccFLWA/GTjdAkauq
A5LbZeSwTCOXFDW9xtBDp8ZIFsoBG2GW8f9Yjoglbow/XfSspY1ffqShLv0PjqsMaNmR7RX8AXW6
3UjRsNxrbHXeam/U5ggoTnfcvdMSnmMoR0KKAC0juniQrcWslnKHobSqnQhWnHTU08KhrdC0R4lf
uomvjNusQucOWh+5HIiHAFwDRiGsvQytKfLNjMUCuQqHMzUBunsCIDSQISLih5B75cSLiqUAl6rn
B0lf9v5tPPKW4jxIkUAl4gJALGJzxr8VYemmasYogfvFcokkgDlFvqo+FD7CZd01OahqFVaVUoXE
NoPGGTUIX5PeCokJ0jSbvY32nylcpKV5m3yNlsvP4msqj7Se6JAs7r5DFNaWZhU/JUlO5HtjADyp
DCg/2cfwSaElZy1eTdEfCLi/Gh0B3i7UYcgC2SCVg6nQBVnCSf2U5XI47+HhUaWpa9KGVuA5r2BW
gQCouZ6t3j8v/PVDuIUtImCsQ6/x/oV8oz7xItp7uITqEbEWO3yvQzt0d13S2R/EchJ9Q441yeAQ
8oZZkwaZtEWCb5QKVvbjL23DjKLP6zUtitVdKP5cd18DBDdkKdMQp6rMg8wbjjb6/SN+o5fliGNU
2UQXkkJ6NOPAa8tKRw/DjAxZIgopmRY5zebWWfrnPb7qKljULNRbhlq6ex65cCzp3ELC4BDUyjsT
isQOXDxiDKLY6WwbAf2hgEmtb3ojI4y9MhHaMS1VlSjStqwCGCkTH8GMucy8Twjvr7R66I01nHbq
4/dP9kh8x3P++8k6s8bdspvNqspHD2AIXabWI2TcqsaSGAEFOHOk5A+1t7VFLRGX3bMbNDDnmdoz
ppJTmmH90R5ZUXq3LQfDqPVyAEpKcEgMoC0C3Qz4AHR5uqJ86xwIA0cYgJkPb+qcY1F1lLurXciS
S4epRCN15Vp1+p6uhEdOHbpywbGPud5DDsyryQaPFOzVT7xyAyFUEikZyHAIXBTC8Eo07rGYCMsF
UoNbGddr6DVJJvz+jXij1hM/BGMnGwDZj8PZ/jd5PMlDumgeJVYQfygqmoeyTCpsLlHFLjkr7QzQ
oqUx1dpRp2IE8N+g57LRMMZg+09V/YDlybns1UxL+KIoCxHmMFnMokG0okR3PbnBURX+1NBHY7l+
Kq5N4T8wIbL+jhTPpSVEPkzCT6dkfZW29UPlnGoKzGN2WOn6NjsHPFNn4bPsznZNrFzYN51sZywv
DbUwU/gFS4SgIhPLyT2QUYCgbzsfvzue9bh0Fg/JGuoMB2mGFWyXkz9+lyvN8l/bIfj2/k065sss
OMxY5Tg0YoqUGR5dhCNjhW5qHtW7JJ1oXWR9lwNhP/IZBJa5TzzenTR9Dqr8fLPq8OAGyGegIVQh
tpJLEjduNKbpx4aWHQ6ald0L0+yX3gOL0mWYxdc4/yMfA7UTiRZ/YYJvF+AjBSx3/HvsZfhT4xp1
zWoq/8F+fjTJoMXFate4VPJizB9GK7d3eRN404M0zfLyUjEmqNFLNp80pg4GmJYRFUvEREPsW7uk
P2Dnu9MMONtS/BrXVl4ae8XKt1qeu6P1l9+0f9odlUvkFB80te/lfcg+JiGLt+KV00qvV07RWqcN
NxyBpLPnjPBUyO0OBsmAlTrx37b1qayXu2ryN0af1S/FS1yDTZYlk5ctJgayJlN5olxFNko725Bn
BAcyC1nLJHgy3rL4Pu4dBBgJa2pqjeiNhCQvWdy5t8qEVLra+0/fkXpgwV0Bqop4BgFZ0YYeHnxX
uC5BHmH2EPUN4P0kQ2HIscTbyLNQzvJ2ZkibDIQohI0Imm3FEJp3jDbhG8iEMNx4L4W1uypoIt4/
wlC7xfzy0rBiAsBsL8ap7vAIUQcRM9Mm/WPkQ2nGtQL7Y1PVTpR0mooVm+rvfNNDuWcs1nHzsdu8
0/6qEk7AZTSx8rEFicNS1+g3sek3Xo4m7Dm0pntVwLxLhqfFPEA3RDdGkAv2JCTbAX8BAYvrLQQL
DfInoYtB8W238SXqRGDNYqcNWJ4f2pt2u+y2dvPPcvSTezSLJ4QZuMihey/1pdxl9LZ5OS2IxNk2
RE0KVBmACm0oybLCtRhCeU8Fm+21uFJriCugStX4dlDwV/VJ1wUTOnt0zX22jhCqCTOe2Zpkucsm
hR87PWr3E/hDWMiV5yE/pD45q304tpoRi3/lp+1lnu2wycJhjNBTIHvsNQK2EqFyJmURmfFXfXvN
/NEg9vwzIz1gBvwq/NM0xVA6WMLUfpC7hgcSMJLWNA3ezEbjsHuIcyXU1NidU7XrrZZoIRqbr4IQ
0x3s2kqFhevZv6wkv1rUzY2GkwbFB2OdSGCWUj2lC5JZgjFyP+nqdZTsq1cLYSFUTVA0mckePrih
gzhuOzC3A2ujFMKeAi2mtWxg0mKpTG0tWYbm8iYEig24nf4al43RLEUL6nimuTImX6/aK5QJtwJg
ewyIPHzn5Re5r5NWNxvPugy8FCsl2h56B1utDuNK5dbLaFQONAnp1CoJ6+US2hkl4gjOyvuc9Vzm
XV79GG3nZ1fpyQoe0gBL603wkYnHHiY9eW3eWnZC0jE85H2MPaiKD69N2lsZ62IzPaplNeWV2KtM
rk1nrvmTzbLfsGIyIxRzJiEQJFsUH72yR1nKdljBWecVqmLr15RNJ3gEbwD5tJ2B5yOJ8OCczQX9
heXla2rP6YPEoarXNXICD0EaABzeo/+Qlav23GjNcJNGUzWDqGFGy28DCeBqOxWnDCbNLz58MwNM
4pCsQkJSTTObfBThxl0tqtE3ai+9nXqA5Imiiyc4Mwy83dnQbv702Dhe+b/lYvxl5dOXVbH7l4fq
w8To+bgTd3F6pzm8FK5yVdNcREnpSCSeN/nyNuvdR9Fw3l/Tfa0f87OQoYuq65BlZra+pO1qtSia
0f4g/KKGihRWUDPID4UHgeVKCkqIlfnfWbNOzuycSTfqvYwu3Y7AcBB82AuKgaRpdxfJaJc0+twY
lGWgkVTgWSs7Kyhjdrst/+63zQQhMBYXIuU7SjGsADfIQfTWq5esAqWDNbe7yJixirZADdNf9yv7
mQVFuXNL1qGqdm/79fZXEqbdZcl3nmUtgF9mWvd0+cV16CHl7BSO+KSpXJRPsxH5qMYXEzpMQExT
tW/vX8s3HtWQ5xPnx3jhgtXNw4WUzLqyhrp71CurIB/PpiGOua5YzyUtiyNT7gw+pgJR5FBvfDHW
8DMwzzO+t7CNK5jTJ45rcXyT4YFTEWEdDEyBU+fsHW+YXKdlRxohPS8VGhis66eargAvpFJJSOJS
DrXNDchSlAv96jqu8/LSXS2Dmz7BTN0j+PuirrkzxLmdM9mqz1k4sPv0o/ojTgkpfoOC23c+upAW
sYxegSgmYMvIq8VeszOQR2/BlrIFBvUiRAnEGX6rVAiEO0bAMSZwUCuTi3qDsAR5yi+7AAmobZ6x
PiIazIt22ycT4WjXICASVRORioUM2ZSXaY/DokE3s3763pccofFcmhoByx3aCJA3Wnt4UWUA3gvH
itQ1e/wVLbf5Q+aV7A80tqJdujF1iJJHwox+mTyBegAqTZZEcZq6K6ZoN96iU+n2l2nqQ2mQx6Ix
nYrcoj8L7GqJUIkNMKwAV5MBKRUJXfDSW70hI9Q1OXFr+NAPHIw1JX+lzJgsn8YVYtNUAfCHIY92
ShwawQ1AyOjWfoU7EHQrpCIJe7++m7r26zLr0jNUmvVlZeVkSdswU6dgukg9fsSEs0zqO6j2En4v
3qfwBhXR3OdQ9dItnCL8lc7ef+AMx+1gUcEkGK4fRcsihDdgDEB/q8PD0cqjIib/z7TUrxYnTK1U
gatNl8NJ0pFh6Qyf5FogVw0hR1nLHIDEGOS8eOgoCgly0oq+VpMs6Q5idCmmJqPylZ2/RWSqarcu
8s7wA4DVzQoKa0AkN/0vEZe/JgQj75/gMff08ATnXDDA5poncVrs1c0EJgqTMHwI9Ucwp1Sye7io
Gv5eRdeeZHiw1Q7XWii3hvQqLwXx1g0MPqspfkzUeRd6BgyfmSKuO7nbH1kZIcf2Axb7QCCEt5j7
mxbBAphqux0/iM1pulsLaQgEfAEfYjKJnTP67qVbDVdK6ihxJ5OIw+6zywoMT//OtIwoh0tfLhzh
rY80p/PXX8U/lXOmOB9lAtgkKkJCJnzXnsd5ylyjuA6i7+Pqsxpd0X1EIZZ0WwriJBK1239QSa52
C1LDpRBvzeZkjH/aBvF4weZqQDyL4BAjf6U8PFwXi9zeZtMQ7Z4EbIuLK4K6GOtKD6h5lJRipWnq
a8aLyLPIgR6NGThTC4245T72/uN1PGWAAgTRgz2ZZRt6xQxVndpdEG+ckNICWa4AImTvj+qZtKZ2
rOQYJrIy2GuoFnF76dULcky5V1TWw3Jx6eYVW05I2AEAGdQQ3kKUmow3VYTYNfV4zzELfFYrpJZI
rZCyJoUDdeKwyVx6GX9hUCsizLX4RenEKiwBxD/Qwxx1lugaFmEYurEbBXgjzWopd7voFugcc9O4
yy1Aj6P43MJb+gpkzOYioEMNqNUN0WUvSe5zWfdF4y/MZW8CnM14/m/i2n5piO49zXY5nm673N1A
AogYagkassMHxvV6Z0OapGtYWlE4fK7D7qvsWvSqeD6VjdzaExxyS6RWMsLwwvpLHfxZ5/FPmYIZ
z18tDJmuJjPxc4O5eAZh1lvDc9+z7a11kzAmz3ZoNfvhe9lS6WgFVPtQR3DVQVGMfQPdi6ic9sTc
MSmnX73HXjkW+OwXL7qN6ta0kwmWrnyUdCKACvJUryWumEuUq4vFglUhlHv/QTYP6sFGwPXCFZxJ
mbgLfHJ4vdIlc8ZtMmAl5YLdprA7KRkRSDpnq2z3YrqJDGAa9nFWsK9BJ7mLqIHECIx2Khb07uUt
ClcG/iqc2Bck44/WnIjBeBXkB9eEZNCbsobtTvXkxQCfYAbopIgZpltWNGvmq8CALJjt6GQZNgj9
NUsLtaK7bRFzIgZyHeuLuvqOEAyuqneWOkAuHaxx2cupI5OATXTVqokvcmKBDQ3Gggx2BjZ7M3Xj
d4GHxo6G75I80QhxPAp6DMzVc9o92xIr5Om4nOP1DNQoIB4CBoYLzcisK7/tu661rgZqjOKj1g2v
zj+pVzKUcogW6uEisr1wbv2cwCI3rEkRslBNCQMWeCQp2Wky1nGrxNHAbyCtjNmv78z77wl5dd/6
bfJktPBmSNqBp0J6UnycJJJ2xGZv0EJ6OAHaDA7BYOrzxdK/j93gxtgXKuZXnV2CbhIY17giqKon
EvfjIh1RfTJqIRZL7HArsX+9/zSzVvC4Hj7OjH8xm/Bil5EXsqzZ41y5q9HeDSkqkpoB+5L6Ua6G
Nd0z7jdU0IE7MuOsbys0WXVOTDkkMxxAJlRbrqbu8PRhiCdX2RbGQEt5Vrrlj2nHnEILieGVKium
xq7kondc/A0WdA1bfFdrfhEkcQb5kcZ5mkLtXcyqrX0TVTiT22nT3ptMey8wSmeQaYyfamXc0laR
FYxFX7QUP50oRDRaZu6Jz6d3FQWUqJqU1DYNW7lBAVyGNGdKLE8yKs8kouBkVso2sm2/ejXK+gxo
oq+W31bhJrrYWqsPyHkbjgv41xiuIo4A5V4SW2z7LMbZGHuUchHDQWaaXs+6XeU9iEeZJefK38qC
6XuIRUrV4tZvSle3ptGADPY5C6j6soI3UdiDp9o8KbXwM2GWgiVqkRn36M5Va4Mn5iyFVcR6koX4
Bdl5hrtzKY/UEiMIlyEXnQgu0L1NYLjlwxpPOMUpR29cpfySfgNANNI9FHAxBHUmOcYH2ZIpscB4
fBw+70XMbMSoNxB5u93mD6vo67P/q3AgigZGPQ+epxZiDUFFFqXMaU8wrY59HFwexgCaFbN5l9Js
9jC6iD0GaxUTQAcUiXkvST7lj8xefcxq+w+Fq2UZM3T4jQrsYCu1cvZ1RoBGOsOIWNx1pfqJ4E8D
81FWHsLkzYQKnOU1XsngP6DmUAoNqKWaXPxtm87CSDVQNecENLiL5UsGc8hY9jDM1t1BBvpZIFeJ
MZUCBw2rxcQdJOONV9SsyMxUGgoQxsJ2LgC+e9n54UuwsP6UvlW72dTrjXDva5eCmXGxFlXZf4tT
eFpPfBQRDNOZoguaLSE7DIjn1zUd+67JLVdRmJCWEGwYHaPhngPNGEfrgFsrgl20xh9NCW3b7qVi
7p9G9O8MFt5fd2CrHq87vksQFseDHJSDOlx3usp2BjL/9uRwOaEwm+HuYvvMR/4kC33Cx/2fOr+J
3E985I+90UePxrj7Y2AZ/YtvLHOMfjAf+O9H/srX+fj7J/qeCjfwHH62fv7+I7+CT/7zi/gmfv7v
H6Pv+y+AV+mnYeyUOVCDByZcFzyOHJA+mj+MEqRO4H/4Ox9rtLwUpYn+eK3+qk/WF3xueP4bSlzI
TTf8sAiBZJpe5Vf8VGbq/LP9j+fzlXVRPO+/xj/f/0D+yud89JZ0YP0n/dz2UZnJgtNbQ0gRMuHh
K2nBz3i0o2sUA3ySVP/9U1d0q9dljZDucf9Jan/y4r/5nD9FfrGYzsNf0inZ1vKMf8n38VU+hlTn
fD7orxVgFn+nmeIv0LP45D9/WFjO0vCpKzJCOH7sv/yf76qGc76+/xdW98gn+mM+cdt/H5DKmv0/
61cXGlLwl/0P4COf8y/+8/PMD9Av4RM+VkRJJPp89gkPAF859Uy/8UgrNgp4iNCYRTibdk0dSG3E
LgDxgBVAtsA0lH0GEUFYGRNWyhRU40zye1oV+pY+ZayNnAYLlvC8G7ZXGu9UmCcUXEqWIjjzP98/
xjfKKYeMHixy4ArRnszbsBRIp2sDa/0goa/ckQzfyWF3yDC6RVlqM0oXT8JULv9u5zV5em1hlYHx
D7QAx8sBPZk0dQ5mUuIxHS4HbhvibT7WxVOTRI/VGFxKWkOKPdeQZZ0JmaZBkoqqZC4HXPEZXkku
UtY+ObnM6SDKqaU+TQg6ynYxMgDJ45ARBww05/eVer9ZxDWVBrdHhGU5G3jI9872ZF8uGrCMhiay
YOht9FHdv8fh+zw54AKN1DRjZW7+/h09cqXjsrmKQBQaiixp3mempYtyNXXXD7AtjIpCjbUo9Uqe
0czMdmi8vGY8S9bQiqF3ibJshgxr6rc+QtZFKd+sstuinr5ovqOFKZHTFM+oDD76DmgDapscvNRn
9FFzrlpVHh+gb6TujODRDT9NxbZYZvIanqh/u669aKfh+bSA57hwRavO7GsB2Q1GFjyUwyems2u3
ZwC0wSNTWCtdJ3iVejHDXYCvL2G6YTRpWzN3Bzt2GWTsB6DYyteqkZhLrNOQ2dfqThK7ojgFfRwj
axwpZHeGdEwlfMfYIfzWwuCht0x3XQXKyx3SfNnOpAXE0xxIZuV416HvQsuC4Wm0ywzWIjhYe62d
e1dU7rc8TG5NAJImktQ0oiSpKRCOYqU8WqcBdrF3DvoCc9AQyhaIlFHBzB/6vB26OAksIw2NKgB/
BX8q+5a8eeGZ8gDYDwqBLQkxlu5fY2o1Mhr47KMoTtG/jAR+flwQIgD8EDYwP5stFF2y8zMnILtS
JaIp/XP4LLAhVNNFBcYNHFfS/jCWvzyFe4c8uuWUflu1bubFGMsjqUfuJQoMUMxlhmY4siGFkKNH
h8G7g/eqveq/SuRsKBakv9X+8CnJh1sViwrzWnFRJte9NZMcjUHlbi7ljZYlg2kg88q2sAQU8w3G
qKRiafV6RMBwNj5LAKx4gzCj+9FKoXZ17Io7r28exX6chGud9kQ4no+K8cqIi+UMe07sEQ5fnQqd
yLAOB0oGH6FCzzKB7BcrIKU9XOEuaNBe+HKCKEre5t5XFcFZL9KPkV/cS040obXosNARl/R/XdEC
n0RPjguOgKaQ89E24uPBxj8LG2GmWiREXGlW00JZMrRj0Fy7B2naK56IIqDzvzNvDqEithpPpauM
2901WfS3yQZEQ1inRPT1Cox+wzPAyF9O/HbmoeIjP8Sn9Ur67iU0IaAD7VTn0amnCTdgqhnia66S
NbRTHXff8apz4P0PaR48oSG+ff/8j8xT6YDExWa14PyRT85K46pyt9h04XFkHAzZbzR3S2qiVZT2
Sf3xXY+phy1VD4rDsndp4oz5u1wDeqzrlL+DYOSL8E6xGczTxztDsWeGQ9QcCLE/yY1EPsm+G+7O
FqufAuBCJXhpYvP+SR0/c0EAmUZMa+kQ4WodPnN8ZZV1q22PYhVoBJRXDiNZB/4LRqvCQ7aM0n3J
Hidrwp9RB48aAplockyfXpQ9rhZfAYBKhjlxfEfrnY6PTcshwZACJJ6xGUn7Y8JbUUZL1ys7S4Mz
ITDrCZ8Qw4qQYwgPrHmYopv+L4UEQWxPSiegQadeiNM66ONtjuNS2UEMGeUeo6fD69bVsLwc9UfB
CleMkTQEhhsxs0AhHzVUI9UgBhEnPK/G81HWSpotmaRXrNlDrpm4KWpDDerHpl0tkqcT1++ogNNx
CkemUApcCNSz46z6FEeTmD6ubj4jzHrZVPWt09S3Cs7MluWnxI/ORWlQ+p3eP+VBJH10s0mcP3O8
iA1WR1B5iF3CiWOb31vHCdAlSutLnSBO9+GxpXiNjEGQB/d2Io8CyIFBfFP3pADo2m1Ft2Aka/A5
WC7CWTXMESonIaALtO2uix+nZwRHwkmHdFnfQX4B8A5Vck4i7ZR0xkbn3EPcB2OagNFCqYgYDrM4
FbgbZhOUfLn6A2MtzrNY2SKiA2QdgXrJFow9WhGcZ1XwFCSy7GOSfqJdGj9xOphU7kjqwwA/mwBt
YKoB3PVZetsvmNyZmKQoIjZgWkgc1FBw84qi1qAsqlNhe+kShMllDfRQ2UYDIh1pO1RP2cuCjLYI
3rHxOOLFRTm54cD0nfsRxoI11V5A3hUwxiGxdlagX+4WLVXHpPBMGnQ5oBhaajdCRAcT2Pyr3HFw
yq8utxnT9ASfwbKEpojdsfjn5BzVcOcQgK1BwrwNEBltF2LQsCUIE8X/GSh3dGk5xtUQTLPyOTuu
HlP7IpjuK2yeMHoZ/vyfHzJotlrfePZxpzviOja6ns62JZgDZSBeUR6kIyVaaYQl31nzkGku8CqX
EAAkIrBaq73OB/l3cCqa8siYjYcsdHVEvKGUy5EYpr+Xnyt76fAGNM+GbocVRRbysPVe+aNfQGVs
2UrV9Hn4xkQEY/cdeWYMFGo05TBm3TstwFWMQAyOMhawn2UjUDinNoi3DxOMf+GhqqI5nb2knT3S
mm6jGsur8GJVfX0lkQvrVwkmKxJjGI4PBYMZalAs1IKG9JDSWN2lW/aQoWQ9sS5Kp77d2c2pdWS+
xomCKycpmlQ8+UjTPLyScKnXozX07bM2ZjWopP6BgvOWsgdIqCkDwh5W8JkyvmRhJHa+xEBahCsG
fcVAxVTyaoV9+/V/fQBdxD+EsxFY7grvm+0ULrLqytlazbN2MLRCcPH3VXEGJaJG+a1JXOmitmF+
LXUHkqavgLhXIhzsy00pk+j53j+wo/xKLlvIUYHpwseCoT1Ddel81otq6zdmyCSI1gNvMHzDgrqG
OjMKeUNFexUxkfL7rs2DaxSCmgHSWRteM7uaCTXTS5MO7lnTe39KoaHwA80CDZueMt54O00Wo2TL
IuozPCUPOkJQOBtgVOoVCjMmIHN5kAU4vs26YAThAeZDUi2OhFLB1XHsA5hhMnO46pglVMgYRIvX
0eG2IIRCXu1S171/lY9M9cxxwUzxBaEwzZ01bG6V2wV5qLzAtBqJIvf6AMEt8EkfaNyBRr5HCKpk
B7zZn0uk6/DMROaEh2BzITHVt5anLteR15XD/Ntla+S4Yv5vvsW5GbYFo1WM9yIwaQQuwq8sEwWM
SeQsTgKA07/gs30ouvB8ZcfXzejdBHYCkau7atv+dmk1f8lrRhwK6eZ10097u7xxaxmCwZclDguf
BRahw/e721ZOGzexfc8U5Vn5JjLm3ou8kfeWSIJ7tj0TlmFPgPcEZchGwDB/maN2EfbXRWTdWv6p
tvfNQ/PZX2xYFHEUze8u+M60S21nNA6kdobLJCSXV2xMBpLCcNQIaXMWNhbhDXYm4yz5Zcm+QPXp
aSDfFczyez+u+4u5AMlU3F4b5O7wmqVu3xdLJxlxhoVrMkItExnMW7XXWz+HBwZIUYyfoYTeGJJU
ktz6I2hH52xwR1Tu4paHs4fbcL53644IUu3d5RdJgSQNVAMdbXivPazNpB+RGBYXPqVdu2sqBb1O
7kTHNsTe6myVIj9ibRMLCa9HU5mHuKKJEf0/v3AMaWXTB8GDujyc7atgMAvL3wbDvcSJhmkD10jy
SAm+PXwa1XFqIVC3YISvOEuIVSyziJDsFgUIvH9MR2oR3Q1SuDDcQfAT0rsd3o0QupVTt97iXjuU
llrZTgkZ0dsm+Nl0zvYGZAzxRb+i1akRLoLxwdn+LG6FlgRVvpmHjygEAa2iwvr2VlR4ZrGCnW5z
jjBWHXjkcsiUwr4LrHd44G7fLto+zKc9Lg0vnen6eUbCouhBaMSexTRJAqyxoNabCp2VVY93QjqG
FBFavqQQTaECvH9R33r3WFDhL9kexxccqfWCKBvJ2R0eEnSywsyjivY7Dx+knjJAKrx4QXa8f5eK
hBWf8tVxV6BPx9aWBqdW/CNckWtGZ46qCz9+jx5nVo5Mkx33i2LdoSYLoCGC5QPP6bhMaJ3KJegw
slERT6qo7B95PX1LlBbhQk8bgD4AoDRPMWnZmgxLqKoXTHZz2VkXWKeeT93G2WpxcMjz1WIVOcmE
PB9hHCiA23018cGGmi9gGkdlQRn4XaDZos0O0BPUMIXQF9fYfCVgFoIzVLQYbjHVKJz1H6d1Qce7
KduAing3tJFSYIZ9+Dx2u9BZd7uqJvVn8Usvt4HIRmaU6/DW+C9zjL0rp+72qveBWWivjfqSLeof
hthpQTm4eCiSKTgYQcA5Qdwwu9+YfOzcAHtcbGNos5EcZQMvN3wI3WPRYJIN6z9lsblONpwSDAXM
0k95b9z6/9cXgwPy/TCKnYjyDjj28CIVdtUVSR3YaC9h5FEKSf4o9qR66iSDacDaXC8jRqF7rqv4
SK+DJENlFe9BFMz3D+y44tSBEdBJQAnFRzTXMbjbIfHcKWS3RFUkMIdO57Ic4StrJCclV70AgWJ5
g23/08sJ9g3W15tBEv41XbSdhD8rP9qcNQUFwAAJBO8OGcKj1iLOQNc0lWlaNX4v1vSt6QYqNWXO
Ny/hd2iEUMEZff+kjhskTkpRYmhHkPuQwnF4tdO0zBbgk/urLevzxE/+kgGDHOhMh2Rm+QDVSCw8
2Aqy4ui76GPplV9fWaiSMMoLrsyy2zbYXr1/jEfQJdbfiwDckqWJ4SI8m8NjFHhRWG7ikBvg3yGd
vdlmKwy+x89OunMvNl4G8L2ERpF/9YDilTomAVqE4XVd4GUz4iEfQ9KRr5+ICCL6SWfuWLtHvy/v
9cwoZFN8vwrOpJqVgo4mhG8tbxgjshdC+/5pHYGXOi2UJIELMghP0iSK/dZCu5smz6ljufRySkDm
gMkfT7tiW2y2AqStdMtkUuN+q3REaWCwqNVo0tQiiqX1qBWxr3apCyR3e/8AjyLNOECIM2hEYc1w
A+Z2FjwvxTDiqvDJHgcYpyvR5DDZKUG9sJC1haAopiri6USpjTAUVpKNKRBe5kb5mDj8ZwWtRkQB
I0qEMbD+YWOGTyP0MUqJebEdHqpKagjj7xmVSFw2xC0kPllo3tbNr2t/VV6V4h0JYxbls3ZNUglm
EAXYzJ5HFSMpMO4N0JogT/AGg1QpnRqaTVwE3lku+99FUY+QYHd3deYH54UNsNQ1OBhPk2efuX6/
fiDRumCHSuIrV1zIaoCGHlqA//9gAKxdabbwMmwCRoHviWbRme1a4bYJh3KK6GHW4HKaDWk9UXUi
vdZe+LOmAhU0rFFYsqJOSaFUSY3POD/F7kJb6vs3/bhmQpAQAWv6AfNfNoVZzcRzXrdF7U/3hNL8
ASP0MipZFMgx9zB/7LPpjzpZY8XNfl94H5npfJaAke/B8wx1AZRojeiKmmktlKYTx3YEuWLaiXqF
sCMkntCgZ1tDVRUupkkNOif2KtUmjNnwYWPhBXKVSUwCXK1+RSNztXnq67W3G7IHC5nMX07vDG/s
68gm0baxJyAQsxfzLnlqAFwzt98XIOzr6/X2abfLX6LNeF/iRq4tCyz5QbWH7mPWwofSPkp3LzHo
ae36cX0J4vX7Mc0WTTfnmliB3ROHAkr4bzmgYK/IhmhkRq34JIhe8IoqMGAU5lEW/YVq84mR5+ma
3LRuh489h0VHzILOg4bD3+Fi7kZt1NTe0MPABOlQTQ5sbjZPNh0Mq65LZ8QWiz1fJrclzlbaIR8N
q1COwHIcIVMRD5/h2ksYVyyFaqP8YQF9Bmn7KMeOaLfB9AuH1AHLPcZWfVD8sB1l0IBe6Rfaa5Yo
B7+uV4dIiQYMlN3j/ETY0C0pNLfa8wxlxQekVm458bQ/7DH6WOMBcSmzYCl4iVBsLiIr/ClysKql
OuguWS3vMHn6ElksVDt0S2Ya2I8b5ymCv3fjNXxNEQuVtfxeduvq3FqeSqZ46xkI1ENiwsvFJt7k
8FpbC3+18dzNdC+OCZZCWGKB2AtaklcqGZPPEtrpIZB8XNCS18bpxauroUKgxB083eYeOSU5sDFB
FCP8FeABwIE5PLIpWzcb3+/2R9YryVTCAJOfLC0ALmgrd/OhW2DDyBGKxZBsgZVZHEXEMAbSKE6k
ENrTnaAWwtAW7v068i59KLebNQz4jZn01VbzVaErFXQflAlfTixNR4gFJ8QM0sX3GgiP63h4Qla8
6up2mw84LlM3WZqWQseoVn/J4lMgXq34tBImSz/CM0p4/6lRSsw+z5gJ0izJigXjyB7fMQgGHQ68
7x/hkQMRlxyIR2M/+Niks88WhKooJ2vCXc+MEoSZaRbpW9FHy6fBXCPPoNswVpjqkhRZbdzhIY4I
b5bwyKhumdJHUXu1dpbQ5cix4e0SVGHtTjJcVHrOVgpWVKqMgCoJAH/29AIrDZt+dAajdRFZJEuY
XSWL5RXPVH6uNzZcULbZpYJNEPGwjqT2RRRgAirLLCJJ+B7M9SBQhOz+Tf5UWe5TvRm+KzlDvbS0
Huql9ZTLy0oSjxOX/bi/CmysQSmwfQXYzCmpoZ/7TIFbG+sjdEWMqKtlew2J9clDKqQR9d63G7qx
R7oVbbLhoq3B3jB+SlwySvEVlY+ocCrRdMQcqFaAPcg98HqkhAGGAxQ6cdx6HA6vvo4bHx6uvcsL
Nm8Mhny18Xcdey3x65A3oOd7OO8ka3yoGYr05IaWCRVBS8WkB0UBNko/Qo95M9gMUEALC+Z0ATpz
yDsSiyj4RfMef9g++0unPvv/UHY4XuCEWNmCHoJgEINw+B66a5bpHo3zJw72UqHxRnAIC4VjvHtt
aUW2UYttVnBiRUVZUMSh8a1GEnH6cr6xFJNkgc8nYCa1C2d9eFzpLh7qpZX0D9LEaN96LV0UfyLY
THsN9A9FpF8a7y+OSxwflxRxTbGloEshgb9/m40txuw2u2jKsCRexBzcvMafMrtYjNM0PkuNw0jl
bt1vgPGhA4zqZfsXaJCXogdo/aVRuTMaR+yW9PrVUFCNyQiwQRL3D1m0hEqJZW4n2zfgQHBJ8ZZr
Xi/Z50pZo9GMmoRaQoNpsfuIRPhcvhARSkqweXB7ALgIcqiKti5gGG2Y4+SnyFtD/0FCdZnXT132
OFV/hRlUvS78KeRco2EVL+ZlwZtU/A6RiVRohQimXN/69n9u28J12Q3jc4kuerdYXFYBz23+8v61
fQMwkD82RSHeQRT5zgw3RZodjvyH7iEMh0tdN9Fi5ajRsVSJ7mrSZX3g0h078i6ltF5caj6ljAOV
sdKFqvQX90swQQYvqWm729Ww+6/HirO6SAJsbDhD0Xs1SA366fz9czHHOntOAIeAU33Ngdx56Z3W
dY7uO15/MEwbRT6qKjPqQ4loohW6eCFHvYU3GCSIZMfqtiKwA/GqoaelnAL+M1FJGgPVOZam37rv
fgEVEE8e4+kR7RguKFNFmoVuRNbLyvYPRtfaN45OBYM0J5aBOYDC7FVMK2fajHlsBq66LdHa/i6r
4L3XG66EK0YINcRa2ZNInyuhHPx34G0cX0ZmAOjOhXkY10XdSAHjBX698qF4/8Ifj0KoJ8ymjVcC
pstzZaDrECW5XfWEEcL/3lvwrdozlMcJunh2i5SAK9iaGF3yTukk8KiThYLaoZL5keacZiLWsFGT
3GVU1ZSyRlVNFo5eqAKGlyLS9XkHc9Fq6Le1WnsdtFCkroLXKJmpxPEQIIr02YkIhkQyWPWsligH
Tpy0eFvzWwS5IMQDDs90cOjDW1S022Gd7Lb9g2woMriYaInIscAFFQK8CNyt3f459tWFpIuJV4Dr
uF9MLIxUvPizJQmhrOBAVOOEy8JJy3+kEwMUvO20TJQO/au9uy+t8S+zZEDxlIfl6Tn1Wws/82kR
dMEyqXdnG1JYrrPtWHirD2yjn4wKFs7+3l9cFCGAkAl9GP10MmJZ+/84O9fmppGtC/8iVbUs2ZK/
xkkgXAOEGeCLioGhdXXLulr69e+z2gMvE07NnDpVKeMYxxd1976uvRY1fuVggtapAai2ZFKDeo7+
h1waTFUURsilxcycPnaUJeCmrh7RXPk+V2COBNe0yXFMN4L/XTYPjmlkYwBw7k/He2mmfd/8K6f7
36nJ/kP9gWkHsJoJ2iFgqx7XH4L9aTbnvmr8fOLmKMpJOPKhYpJER9bsXjQYOQUa4gPy4i8Spdqq
Q52CKMFJaraIbfnv8GVfknm0LYEIJ9CmCZf2y1pGU7kN8+l4uq9mHB4YSlFg+j4Dh87POajPYMZD
D2GduEyVvKSW/HPS7BOEABTxROap8Xjy1Qcz47LiGOIJgg+iGV+2TkKIhv/V0//a2AGIuIdthUIv
/KNQGT06U9mmdkNi1tdCRyn/7eG2cnPBZrS/K6uWFCFe/sZwAaGWJt6jmirUvnTAZfqaZrzedcFT
E2E+Bjo9zO5oyN/rK1L50SzCPxuC/5C0gIkAs0quiDLnL9FzlAZzlMPA93oOuZoZpKOAilUcMBu4
gsn2VWrXbJyG9A2Rsc9ZEOqS3poY33wwgbn2/JWUqNXNE9CzYy70vwBB/1qhUrZNPZ0dR77lSVV/
rukek7Ach+P6WixvAhtJ5zFtcI5iiRLDj0iYqr1IitPmXqPF/RKDf47fKqpRAKrljwj0/8WD/zJi
jr4UBx7ORpaNoYHHAOggArR+LqLwqeu20RNmOqEemoLo4Adu7XBsDjHE/nDVZO3L+BRHT6otKD7N
3TIhQ+paSKi6iMYn6DDQtbCEAGlNDGc2zRapS1uinsogrqelIWNEQjijdMtJobi5wCsKPUJ1S5NN
bXtQgDkU5OlGOrx5TOGs261voTJCfTSUjHbCX0EJ3R7mmW484BNkgVG6scxmXsVl09/Wu6K8qslz
rzw5t6IfUzC1mu6Yq6XjylUPqdFAhyAyb+KJwXwrt7x06sDs9UNgrxPHpHtnWAomO1NIppHu7vYo
tHniiGilMhzRgL0CXcbUShTaqyhF47nbU2Jeh39nsPvV6f19gR55iqiqlwbu0e4+DXavmBx5a4f8
kxQSO8Emm2b9zTU5PFjMPzPCpUkNEWlVGaUdoE8VbGzpCSpUBgwEkPiuf6DhcSGNpQVkGzJ8qY2m
BRkcjYVUvDkpcbEP0xiACpvh/XFFBKSjWY8eGrUBX1kRJjlwwH/kCVQPsB3V6AS7wDxqLFBmulIe
I9HzLVQpxgXrp382Br+4BryB5AvJo0ii0JN8dIEm00Chsz1KBovWwff2Kbmd+lSqZikHdRxwjRdI
2kVxs1xDNdDRgU1Hx0u9EiiO/kVZavs4zad/o2ordD7YK34eBZVdA8rpfDZn2rfMhBtyHhFdsA1V
YJQb9wTGYmnA4jqIcFS+FuJeMZvWSO5DfOxil5uPCzxMjKnFtFa8mcYvV0CVBMkWeE0FMQk0ekII
BNBcyuQCtp0CE+IlHZ0hit8SDhJMTIXmiOK9OL68sjKBRrwDlMFzFHCoQTa35FyAY75TPxpE04R0
ETZKjv5/wEVRhoL0AqwyNJ4gox7HeN12ZKy43ywvVJzUVVIX1QMNyHgFbRUbtgikZdIFgJAel4o2
mmcU75/6dv9emvTYsZ+dvD4XcBHAN3GMy0we+0lLKT8fg/lB3UbpNxoEslxJFQ/6ZEZEyNzp9p5G
EUXeiPCQgaLnajwIk24T6tWiIvU1EnyiIjyF3HqCV5ABQaGgVWKufkBftQgxY6tY4jm+gwiSJmjU
aaZ5vkix+kxAPabsUC6aUR1ptQD4JJ6Hr/KDiJzqTfMCWYmXojb1snUD6Or/IoT4dZOrwBkivEVk
RvKk///Jux2nMoK6aJgfdEk0Ii/Yu8etbKng0mN9ji4CNKWYK1tL9YYErgKiEsO0TKp4UElO51FT
GOod19j7bVi+VxnuO95N5+R/4HPSqjKghDIw0QQk2Y/qs2vW5AHj4fVrH+5CsOJicT8QAmkJ5+6L
rTlzUEr47gC2BZ/3AbguBoWzp2yW7JfkHazOtEAB4b5Y6anweIqx00yTzqJ6BFLdVWxXdcTM522L
GDs5CdKvmgsS+IzO1lcxQCm7FIrL5lBqQ3Qpy1lW5j6DI+YwpdVDAutNJKEijUSJleCf7ekvKEpg
sxSqNZ2SgDmjK/NoObOIprHJa+BQpHcINSrLEvxP9siLzYk4siDMJYzVJl6S9e1pTinIkg+r2gLr
lDDmqk1p3+2WGELe5u6/mLaQbf/5VPJZ98yAELpuN7sNYNRHn/VcZ22TJOz5lGkURa+woCliVVtS
5V8pvqlw7R0UkB61SgXpkVINbd3XEr38l+unmt3jz5SAjAWxy8QFzKB//0xdtK1b7Jq7H6fm2XJ2
iHRz7USBSq1MdR4VS319TyhuJpF0Dd3cXTVT9qCVVxlan/NS0GLIlTxcWbUoLf+HVFTXEEkOoMZA
PkgAHq13yRDL7nwKxIWFH8KiCcdXGdI+Gj1CwadMgPppNjyEyEHVOr1YW01LUbMCptc1ZAb/fCF/
QULog/GhRC6G8knyGP0cNbt+LAZX39uY1IQ5VqX6mmN1RuU/C4IALIYcnvTGFXLM2/qLEuUuXJ5N
pnolnL68bLBDzmH7bxqtPkn/+0pj8GjSw8wD2QUcIn9f6SQuqorO78mzwTkqdprzlOdWVVn0i9bS
WKUu4Y0Fkb6oevSYBCtsp4jAvmY4DmUWmr81carKNeJmZlb2zpDdq9SncWozM0gKd1i2Ww6neP4o
lNq4XW+73Yeo3Xoq5nkLZSu7WkJ1a1o8m1z0DkNzJyh4B2AX77GiWCQkGdk6HVCFg7LSOtqSatSF
EkJvImTymrBM30fxv7XEPIn4o4sGm6ZJJA4IvuyxIy3z8dzHaz2/Vyne49rFxKwBFsnpzCkDLGcq
t3vomsGUu4XRET6gn54K+fAdITxQPEfjQPXQuU1eMGr0VG1M/esjhoR9azffNBDjGZuz5XMq1R5f
PNXYCUOxc71+k2y9cm2xlKuWNTXgQMlsNYuuvJznX8SCccJ6U7FjKewQ37BNGV1BR0sHAU2Mw0VB
hMokeGxtBZddDq3qR6K7s0eMDVeXudYHkp/0SjEMFE1XetG5xCNCry3br4KPD6WJafShPJ+mTj7c
WPJGnouG4qIu339RBv2lPJ1s0EHdM4sNJFEcCY9D1v0pOtdh3t/PSOVAauJv4bDgPj+eAEUPe8YT
mEou9x9zmHynT9Hj0Us9TXhglsmzjfygGvlBPvKDboQ7thoPFzITbvm9PZdX0B8A25ofRC4yIsGK
26R/139MP7uzyE94ocudH1woeiH+3JOiXNhK9AqWlBQN4N0Dz06Xh+bNuIV78i8GFF7n8jl02zbQ
y+lpl5/L6xLI6xVn8Z/w7MvP5T63ej/Pk3J5Ao/8xZGiIJUqDwl0cQ0xyuWHX92ZBllK0vQXRQqU
I25DkeI7a0qf0/M5QI3CM7j9wZrCHe0M6FCAM/58C5kJzB75Df92LrgStwn3PC+Jn6T6wZfyiT8k
yuLn6XEnjpPLL9xeKEwud7r54fLHFwoTo7+ShvKFAeXyJzz04094hGdeHudB88nfqG3GHf4n2tM0
wvr4fcQO4pkicjk/6HW5/WQ+/WBZ0UP+Y/Gneg++jv6BYOX7N/rrNUcmdFVL0Pf8ZwcU/eLJyeEp
OW4jTDx3k0e9ceDoVdnDYnIvAhPNrsc1U06L/V3MhPLgol8T/nTeXxiqpR+i+TZj0MYsALGJqRCw
WYzZVVHS7u1rgY/UWVRFvQsp8P3VWfS87nR5JjjScPWwi8RocTMCKdTxP3+xX2hMyWLgF4EnEnZB
mqG/tG3qou3sacCt094rVTGFf1uCzCZj7FzT0or9Ykfsy6SF/kNj4SqwqddXJ+XzZHtkRgpdYfLn
dAHch3VS6cpD0oEOCRrsdbkoc8Y7DbLAfu9nLOb5fVJfb7MRhmNML21sTQ8zdvq6SaY7sXtMNJED
Nx4U84Tl+XVe9jBtgWcEZ+oHraD0/ucLsn9cZOGCgLlPyAFIY1IqdX/35F1OnFuQK9GgopCIeSPV
1i7dPFxuf/A1/Wzo2MHYjsstj3viJp+zUxn/jG34/5sfZuXnOzIX380TtuLnHzgZ+DUdGOt4crEZ
ysb1CzbEWwfIlS6Wo/ecSpdb7IJYkjxjknwNB2YhzXp+OVQYCs6ODpW//dtR8gf9cnYvx+pfDxPM
sI/jYl1jpgcEbCQ8Dh9fY9BWaAcCTfzLBPB2XFxdX5Fq8XPxKeln7nLpPnHNeeTyw309xFW+PKpf
uPbmE6R+0KH7VTCfsCfyivz9j9fm/oVuizv86eUF/Kvxwt+ptn6soj7BxVEdX0ODpXe4WHnArpx0
z7PFwvy8ctxnhVjXy61W8eP3G2e/4AEuhFiXWxbvsoqsH9b+xw8PYuD5df10ecyHIcg4Di/5vf94
+bvLonN78RjBsyG86z/yy/oJV/jdTXDnh7PgDjxYvMS0iO+KW9af7XBxGj/2AjviYrX1yE+0WLLI
/N8PPwBN1n+7PX5pJesIAuOkBotdglz50fYou347lNNEN+6NZWrchx0sHT+symU9tTx+m3DncjQv
q8p6/ry8LPLlB7Yz7mh1tUsgPtPyk6frFDYoBdyE/+mMaqUVhfwVFXBH64nPd8jd8Au0DX8/ttWE
MrOWmef50ATus0BeXqe10CJzn1uX/PHjPndYN25ZoZ9vL4vHCl1W7nKcWa3Lyq3eA/ub7wt1Odu4
UdaN1fPP+P+1/H7efz7s/C+//uWcudcPzdVSvaz++GebCpDsF0Uov6bMD6RaVcqajxq2nYMIkHn6
80O8ySmAIUXxrFuZ7t4yoA8qJnsdZCDwB1vd7zYpIujlCdzbjkxS6l1CGAPfq59UGwAEZzgkxRvm
TnB49gWknLGjTRHPqBSlLXz5QQb5Srfui1e2gC4rnripbPC1GmMY9Rt6Fb59UFG9Oezq4WuzDH/C
E5bemUYTwTA6E5ojaz2LliATVmkpElhPxj0pW1ISDtYh+M8N4qroFcKx7xkyZ+m/hcJjQ9uAjCqk
ndLfcqJ1mfd8BLs/dy+om4NehPUTrl14/xehIvrTcAdDp0UbS+0SBDZicUTZHVfElWhfVQnsDJWw
a3FOuyIRFp4S9/sqAxHDHMlrW8L8ZfIgfpoY8W4GDdMkYQ2XZ0NrjiTmPSCy0xNHBYW0RmjUeKrg
GNkSgeXAGNCaOMRVV3+MqyN6q3wCk3Dt1VvAfIMIPbf3lQh85zkGch/Z7VOpW6F0lb3pG0B3vUGc
MAPNDymrT5DidgdoX+9izpKcaETcABO7r/2lJLFIt6B/WxZreHu25qNtIWlwDATzpAzGHTDbc40W
BlUmSxF6zuHi238tVxZojaibtQxBMBZ/5QaoF5IhatFIPI7fAlNDMXHkMY9k1acREG0u2DMIN2LQ
cqZugmLNrj0rMfRR5XUpMVpBPk0AK0GkTz63fJc436Kc28J6Al3t7/0a7K5NUaxPppCNF+QaGY2L
4WZFGvYqqZBMYHKxz66iBU3eqyCkZZSMzAe4FkFf1y7I/lbH6kvajQ2Y9Ly7LvPa3fadWb/OpzS9
s2e4dla6We7IlkmzGS4HSixV8HGO1B6jatCrtWR3kDnsU8QlqgRZPjozbBUmmnrIs66Gfnyf9EN6
k8YcjKqXqC4NfsCPRzwQF8drpnrsFf43Xir6BzlaBxLVcSO7qGymDyuZOaVPrN+OFQNeAOUZyXjC
l0kbapMdvNpNUdz06ZEvMEKZu+7a8wvHGAfUsO29hqa9UEjSQEHbLexeSX+VEeS4x5LOn6+tRkdV
LhHqeZsOU3OzNsGebW2C6dW6cg5KXvPguq6/pXMToWIdZjRrOUczUyBsfw4noSjYwn5Cu5WRUUvB
QBiKbIfa+JiEwfV03qTUxrEGMQykti3VAl7sKxqPcQFkMT3nd/XZ2rfrLjdQ2U1Nv9xs0ibMn2zq
zO0FFS22D6i1MBdiyiQuv0rfw5JPju0OxaZ9foTBeNolVETrZL1Nxv2a3dRllZ5ojjOWBPakP23o
lGbFc65Y/ScHfodmypkRlbheasiy8yBJDsDEe3Mz1sGwu9mEvDw6VFEd0rscT+/ssrPvy22/f8E4
E7Sabtkjh7Amb+Ez37+YbDpeR8hiHNSLSwqWbl3Sr+as/is9Jwik1J2dANKfBQMatmTi2VC/dWWP
QGo6nv+YTsf+HsknyKYgQabqcjrRIjslxW025o27KvZTbw9R1vOJupCm6DzX5m2H7tjXIz2t234B
mJUsp5YNT9uTk7g+6VPeOt1ivPP5U2/z8raa0PBwyKLAQNmWH8q5B1tSmOpwpB131Yc0k8dt9GCb
PqNMRivRpPowYuOKzygqp+fhOhp5uyqFm5gx6P6pm889qRiHMM1MdAfNBJPZI73PHtouuz1z5NCs
eEa9nI2N2rQfOEq3yApVQL8pYR57CxFzEjN8UVA7OEESsGzE8qy+d1avFRPKnfujdu4B7ARHbsnD
g9vWD+kRk7QLT8HrZrvDcWZfZ5wHCmJleWcz9c9PUwe/fIPg9Yn/OJ4Z3tvTTIWM6Hiok8letXXz
2ZyK8tXUo8WyZuMHetkQpdPcPIjxBNizaBS5aHTVsUYWq2Z3fYvGQlPcdKkrnw/72r2ZnPnmuKJQ
pcLTUy399BR4DDUuqcBVjch0enB2FEmrCjafOcwHAGuEQXOqoTczMrqFKjHctCeWAVZQ5GPQ6TYT
cjS2wme5OIquZ8YDURnhKRT7EYJPsSXpmc2GFWoPZJf9czRRAFodzefZJjXZKx5wMitGPmBTRCdw
wNnJwvM2nG+mc/gqTKfXm1P53E7zS9QA4yutXHna5Ie2OMP5g9l672zbw5mWwJ7IR0pDxjhMjPcz
SzMgK8PbwxCHg9xIBifTlIDp8jcpCAk7IIIRn/hakOaZhmdyUBk4h84ZxACg6RZJt4U2WAqIGQZ8
NCNnvKCrMUpwclH+XuobFzJm5grxT9fYWpN29b2nGfKyhjOQATezNODsIuiPUF1B+knL0YNEubZn
tfr2OzijQQWYDhLzYOIDGdMer0czffbcfzR6CGUaGTLLthJMkql9fnOMzrd4Ft+C77bB+bALki/T
zh0UbzClzAaMj2jU2z0RFccVkKVIk+aA6bS+5EultZlv9CHNqYNk/XRuD/kUKjLApZd7RODXTdQf
tngZPOwHOyo/UNjSsE1iB9NDrosx7NO7cqCMcdohZ8fbVBmxQWq55JhQwh+3AVbRoYWkET7b8jd2
QbZ5xyigqsrBBOFSpEY1Tjse1xN0MLQW+iMs1106U1clEpoHXphJeOKfCbpVB1rXwDg3s8zuPHOS
dq291T4WZrTfSxh8ZGumI/bDcT2AF3AoYGbkWSgtHUxWEbKt/AfzLQstbzXzAuFV3OZbmlPb2GWu
u9kdK0J5ZCektBw7mzPlzd4h7vHRBYRPGcTLgCYMV/BC4L7XNdm66lbza/gBArWFQKVvOvieSoLA
KtVbGyiwEn2dLV+nzZNrI/GkuSCuBXe6fVoEjos4sWeAVPDRuKSa7Jz3mf2tOVfJU1CfFrZBHLSN
CCBQvEG5bUBJmYYbl2og3nCBlFXrdrgjVP2EOf4cj/jGqpNElEngrM6xJXHOn7dpUMMpiJB1fAKK
tqEy5Y/QyFOdYRcBrYpw8ZxUUzKpjLmI3vQ5dF+S4K4sKlJ2HNpXmG++/okNOtMpuIaPGD/Y6wyM
iwSl4vrGNLDibwkWjaHaDm8igCEowqqGGiqfDmJ8AvDFF+FbfMHcpTd9TJs1Z7NXGwgU0yEv78Cs
Dkh9cbHjQMEHz4Bfrnjm4Ma5m7L1my3s79GIYXei/siK8ctoLDx+UMRviRLTXnFrwE13RllKHQEz
1djNHDdlRzhqWjaHwOg9QrXXvtslrSwK6+xG2ElBFhGEm1qW1IYlGRpHAyzfe5A3GOIAUTamjaoB
X2RjYZBoynhrcLEqqdyvpdVbRpwRQkREwwG/iK5WwMOYaARmMom3ElWp5+xFCHTO1DNAVav/A76N
LQaE8EraCMLrMEhDooNsygECjZc24HJ6STxEQU1x/mwcseoIGrLDEah3l9QsgyRJbMbCJAnioieo
7QN2nAgbZ+qKvmRHS9KjT2cyohIQtlimLHLJVUP/peCqpOeG7dYoWuS/dCIiplGOJBYDoJtDX0k2
Ic6+2poQA3sHF4s6/qlx9wnj6m7g+KcDJ6Q64ikhAetzBQOQP2jqsZ9JEdQiP9eEtcncwc1SKk+H
cxU0l15tccT1wJhAUmsoD8Ld9Lz/mjR6bb2REHRzp+DZ1HuENW35XFKp6cCR94bYjVLWA/fMCZuv
62A6M0vlDNOz5BtOBG5ziR1yGbG91znpe/hRL7RaLYwRYKBmokDRDFf58pFObnhIpcUmAEelvMSS
4sINqyyJQas7d47Kl6XE8aqT9kLO0bUkMewKse7RxPRweFDdOHmeQL3qWWqyP11UbQ7VCupMvsrV
HI+0Jdgtmnw9LE3c3SXmtBzCNLe3R2lLMDr+1TPtxUcCjcsgTlxHH11FBJK0nOjYclRWhqWPHRx1
ZgIBd1H3M1xkgTIxNZ9my8D2XATEHDu2j5VUgyrSx5K0aa42wfO5ZRXhpt3f5nDjHAIwQ3xfBDag
EOQgsAXSRkrvJ0fiSR3czvp0dNbiZa1vPDcA0jiIGvIbQdfX+MQrqxAOakkRBfQ7+waIsVzQdkne
mpHkmvY5p1CUtHbDwPacAXw0M74vbWx4MC2Xm3o8m8NgC5H2xv5PRIzJHtrrFtPLRNVVSJqH0FNB
7NFI8oMq9rxvzNMokPqb+oEJG9V18AoGJdERclYRFTIinLJnY1ow7ahTMBw6oniHKEV7M+3n09Oo
kJxIx9r5YFctOH/gyg7bvB4hbopPxNRmHtqb82l/uxbL5nY2WGNbxpQBqpALfmR3X3ZZpy0sTce5
5/sQrXwQtjI+A9XPkQfUaGDVsJo4za99xRr2a01Uc0zv+g0I8ZQ0x3Tb7bueIP4GqVleoyLsmZG2
uOorfKKLMBw9HK8EMvzBdsSrAMxIM7mpBvWSPi1rhLZHIp0k2+H4cPE2Wzev+PJ7BuYbd9eC+329
pjsm+s/96bXZVdunPSCYMufCuiL4ozFU1qCIiCf05DOW0l8blwKP0ttLryVFeY9RgjSGCn45PkvP
MB6nGNw+JKH3pRckkVEK5wrI0tiRHZDOWFEHS8zVxfnrIDlNv7uFKzZkxNPbfDwhAEvkXwKMJIrS
hVYMpmE4rgIXtlACtIi+hGCW2Bzr0mcfTUZm4XoCEFvrfCQKEwhRcOSoPWBi8OF45xN2kG1NEmBg
XzhVZyTa+A5zekpvpoA6ggiyRAozDZBzeHBsHIIjOmkD+90Qcx68BiLjTmnaDIC+iESNgK5HFNCP
S4q/YaHsBiNNRsmXk83n733sCu3Ol7TkU1Q7op454LTbhB2yxaD5fATmTIg6A/QIrVSLI6Ik1ZuY
3eRyIMTkZ6RTw7yHJjnTGZe6RKd3/UTIHoz0eQNM/t6dnvSFgjPVv6yLxyfVmRNlEy1fwztDvgBp
ZsvBdzvgvhTzCNJ2HL95x0WO43P7Kih23ZN9Nahv1O3YEQUmP+I4u0xJeI4NT2sZ92YT3xE7whzV
DAgV4piqFXe8zLuHsez/6Kc9UCj3BcKeD3kRlrdrO3AEF5xHudCT91qMk6NiU1nBdotx85I0ngB4
xAh1dRzf+vDAbljO7RrBTZbhrhqw4bKpAJ7fC6rFJDm1w52oIVp9yAEgX8HBVA/HOdZAdRLNyHtS
VEJvCk8NB6xfVUyMuc6mCL66hKvat4ztmqhdn7hhdG/WhHQ5nlRN2k79vQ+dHXyzqDmQIXgU9IR5
0Gy6L3faGLRSTuQ7War9ipJ8IFOZB5/iiX/HdrCe2oBMos+YEq5kLmt9Dl1fKRHGjnisWjHixCzU
bzCRMeBlWiGgKALy77TnxB05QfGgY5foqufcmL3WlGfFPZ1HamDcYS4ekh9oBZMXCRAUfxTciv5Y
p9BsC121sartdTKNuoK9m6I7W44EzoXE4FMG4EnKrhCKqW7zeFddqaQ2ibUEx5VuxQo6h9+qQJm1
ps7hA1m3x4khSDbcGpG0xb3YkPQpO76+ZJSQWCJFKgkpc75rGrGePeDKQmEGb6iJP3Bn5mkyj9gW
CGt66sKxwXzEGTfHjBwJZaLsOtjM5pbQnDplQnjiArR60yz7OnS7ERdQfNbO8xhwJrHZEEZrPbB1
APJskIWbj89c6K0KAhE9FaiZ/O/pvPLRXaOPVmpblinx7Sk+9LZJntoTgaLyIbMjqJql81vtk/6Z
A1+L4VV1s0xDGgnzhllkbJHPW9IjoayOgq+dpaN2ryG4sGi1HjQfCrz3G+vdH7yJ6EdAIzCvnL6C
J+tZcTgeepxjlesPOzKFhK3R4a79HhalqDPBb+4MHWaquuqJ7VGNes+FuMAWPaS4RNyKCvvj+hkU
tT629pgu4yXOkq2gvIBljoKPfU5ACjEyr4JrmbfZieC8cFxDN+VPevRzU7u8BzAf31Z1N0DHwYmN
M2yZz4jABm+fLueQ63guzkyb6jrK19pJ1kcm2HCRfeDnIUA7UoG4sHhTBkp1gvuYiCSOsEvVbLcP
NuxnYpsh7Rvmw2Fcv632i8PGNrsavhQKiKH2VMa2XhdtOkOhZiKMCQyT7ieOTkNG4h0VeeLArGb4
rduXFEoqrKNUnJmRgTFZQnEF590dOXKSLwM2QHmZBABbzBswYn6wK3a/I6bpXUctStw4yHq1lJxI
p6qsYi4BfrDr2m5+b4fTb17u18UT65DhGBHeFXQQK+embPOmh0gNloOx/2R3FLECQ7mijILxqj5N
93O/EmRslEsxXUwNlM4FAP+Vt57OFvXaJVvw+ezoJ26heUC40FXfbE26QF2YQgsVQJj32BXId8W8
Iss5f/AmPxnYfqTLOAmDLZztSogoGlpVXOj3/KY+wtwuTGbkFKFsTrbnD9E8YtApFrEMMrZy6hpQ
KCIuvS37l/GijL3Al1STkrWaIoxdVaEquDETHhI2jfnGdON6b5Z196cJ9l/7Ue5Ol8bvcdkEMxLZ
pAmFDhsFPSNJxDMpomQoMZF4rLKgYUVkNfGy2Exz63YpBNCGwsK8GXb3sjtpJcO45e28BpxAmsrI
qs2W8AXWmzncZK8tusDX6YaO5Zky64rDiM23OrN/UC09VGXFBzutxe+UE85/VFStKjRBbQfCfqui
gfoY/ZxEr114PP/W5umfQbxlUUYcpEg2qcTRGwLjfQBpovILzzdVzTzNudmQAUbLSOiy75ZnDM1y
CbdTB8aarx6jDYHb2jNEkOCIiK3IS3wpZOZLHMKGZlJZW4NdYSYiKDgj/IFhTuGF9weq5cWb4xfb
1izdMC+/u+2wBQ+xSza8RW6HdxZgDAd2/VylXH4ewoirJEYsR2EmZsPbEcgmkwVe4iVTaMXZ5NsE
V4OZnuZ9DGkU+6THKG5Q4KsY1LoFJh3/4cK4/jjP582reUeowwQ3ayAOFyxyuldjpaBTx5oe6uTY
QITWZJT/mNS1KiQAn7qu9hSyeqXcXnVaUyDVGNCK3WiFFT/hEthlLYT2vgSnUct+HDaWJK0bv1VV
yvd0oQxoDkNARTRHSC4IZn+m3MRykHgsGbEkIgOslbowRKVUqHGEsIOmN8f9WDK81Jq3fbjf/W4z
9DW8dQlVEzlSDYoF4K62+AOY01JBHbEdHZfQnfQfUsvpT4g5q+g252S4cSvW84jUDRYLxpKC5GXf
kg4kOUfR1eihIJ/KcS8e0om+pVccdA12g4tnuNAFc+QLW8u03MRH9n5aNhRc2HPMdXJR5o70x5cd
4wRjboLt6V26IeWCQz2sro7j8ZuxeI5qpWgYEynEQcXUWINAWTxg3bx/rDj0+IElez5X3fJO6ysE
sSISAg6qtVWinhrFdaCP7FpKBZzEvP0yN2TgVSLwNsGcq1Xlo0R4rcKGy/T9m56eUEgUYM/kriB/
KaFTEJo7VHiO6qpOcmAJB4eWoQ0bn0PFcOn72gB2irzHEmRiEedrGxbmeXNuPo0lzHspbBykJspl
EhKJmRz+tV96g/1v80+pl0VUKg/eF9+ocuildsfkvVs2EJBhKlGunXeMIzrCJEJq35gTHULlZDkU
VqfiDEsJTqwX12Cyb049Ez0FGPDkn/sA20tYxEFSGRQpa8oa/EUMjdWRZbMRUUZ1OtKg4KXalz6E
z131pRQRb0RMZbdzf69wcQM57dXCmMCBbPC9rYLfMA9n20IkwMVOqoYvUBEYx/Gf1W6YD6d+6G/D
VWRdzrRPPKd8g2PvTRo/+CE/z4vkkzVTcvC9nCSK6hC9YfxTmszPYQtRbpFGrxWMvEi7CWzjRI2h
0X7a0/PXsBJbx73puzC682WHOcNaXOwA8XycE5LHNU7OOLwHSRLpUgLgTq2ZNOdCdoX7tj9HWOeN
yt4LxsOu7B3lNT5oVvdp3mUzm27jntMhI+RqIZqjV010/3o+cXAdQ/l2R4Fa5aF04PJr63lj4GV6
RC9BXFc/uaANtlQBTMupElWBRNQ0WQCjcPAcXg8Cma6YX9H0PjMMsuvwrmNTvpvHSmVlLka121Sf
nds31BG37F/4iqlJMWtij2gcM9Pjq16wQ1E1HIeXYd27gwlVeFDGkFsHbHAI3+Hhd29amwyfmIzd
/WH2w9iTew1Z9ISQuHwnZiG3JZhTkFlNKmqWOjL2yMXJ5TgthWb4E+aQMlo1MJe5FFdmxNJ4nzN3
ZMdxi4Hp07Fl5ItWE11XwhniKOq7KVAFVoxKpAp9boOygk+UmE2BpWKJAL9fV6eecsSJZSJwpde5
0XWkgsGJJyjuG1x+Q+OaUNuAeOhwOMl6/mTaaPc71UD7NaVHeAlwUSHZ/Q64gwG3aDirRJJwZQFd
B58ZGQD8MZCzX3xixtv5pcNEPpxIEN/t+qTAicqSunOIfTtvgXn0TflKAuUac5DWpxs4uDWu1S0U
RNvAabJ5vnaOIg/aruTDRosg7nJpxbiQO+ZE9cBUqfvNVtTFNWXiS7FnkZQ0HcCf41AzOLHKFjBm
OLt9AZZnF/VvTb5NwPazyuKpok33sa8ha4yBGh6OsP1/rVvVn2vZDqYkz1DRUEtyqfJvbzz2pErI
QdJa3C39mxxQSHkw+ZixflEQ1k9sGUKiYt24u7drSKUcRD05jR+56k81rW/T9uj/UihwLaOZ8Uht
kE0AGWPJIK3r+dXOKQscV8s7Zi16SqLxyuLSn+xPXIvq2MY3awcRLiXceZxfswtC9osUGcXcwdGm
BbpFSeN4Io6LSvvJTx1oKJUVuYPQhL7BhjndlTIbYX/d368JxzgJaPi5tnMoxzRfVuZ3AX8S/lCa
ImQ9szQkTA8XRrIkYr6erdlvKPD31fKZBs6n1EelVNjNmcN8cRNEdWCsCG1UgzQ1Y7+2D6k4Vnl1
62WzGB/wAqwN3COVGMwz4Wn8FEKOQ1TSEycKaEmuK4xBcqRmE08cL1+Y7jdquOQqto30MVHjxpbU
vA7Xg+aPqgUbspMZQlFyZPZN35LraLizKjDVPkyCg+Fbhebf4bhukuukSyqisksWdY7CEbG7aGG1
2CJ+p1YDYazvXPQZpWJOMW9uMZlMerJaRODpAIVxONGdb2sAaANtjVh6Un2hYNyIBD1gnfstXwVP
vpPtmAkmiTwYryORYY7K9bjTdDPOh7lbCFezeIu5pVfoR1q6hX4C9bPY1vtncwyYKEZz7tptcdJq
N8cTH6ViCJgYROiqjmpMxUzlbRpyDTRXZFGap36iK8J4MqU5xSvqapiuoWNGVPUmHgitNY8blIoL
4FGZjxwONjepAPAWpBHLgI41/rza0NhPI+IkiiLffA0xRsJpTtW/pVt3Y0/oMYs22RQbyFI3a/82
XjjLGkP0xZuuiPZXoW0owTFoZM/EegY7ZE9tuyUVArRmGJKFa3eifkBU/OACQ9bQUACIyJNvgmE4
PvO1wH4DhsIE5/dpTiAKZw/Fog5LTPkqPkRdmz8z22yinm1XINY2RYAmhtbyOiUtPHG8Tus9l6X+
6Av7HvBgMgJsUmNy+IJt4pshHLcpuQrGbAN+m1hXM8LpTKAwD5QagazTucE6PLOLcrOFiAhswvMu
ASHBlLFMnwIHw1RMhQg1nbkPZoRwAGUMvGh9xN0v8avylL2jWj48M8NyfmFLk2DPzbJnggXtQxtI
Ia3T3md6nphFpjZi4ZsxPF6fzJ4oMKewHsfUKfpdldCanYs7OyqFDif3hvJpn5C0L+MGJbGtDZ/1
9d7aZ+yeuXwi3ol4JlamvNEf6sp+BHjhblA5ofBkkq/QPnAnxS5UA2Uo07Gbbb5f4WDebb5QS2J6
A3ab5Rm5V4IXi6fdA5eTvZZjbSqnVq2qwtVUJjP2PJ9zWt/H5R1olul2E2VkeMY3kWC1GSBWAqjz
ZntqM5o1uKzo3ckcV4OkU5uE1+kMZCLdcvWqgdYnIwFUykB/H4/FzXbfv5uGZObrx3de4TvdQSVA
DwQUKbXIhz1FBeiN9uH43hSUHOAQXLmo57CJbjdbXC5VXA46k/3mdGaMBhDmltnTzTYBKDltnA4s
1RJ7wvJ6ze4goVXiiw9RUD6U53p83mXqaXbRnLw9RpsE60vt764tgzMjmbRzIx/+I3VEF6aUOwiz
arzux6X5k0uzPokp+B7M2k0hjK50sXnP/Uw0uknXt/GGlfBtgACCHRCa7stk6Nz6onA14amDLQcR
uQoM/LH5UraQAcPGZXvkkSZLoz3RXHDf0W3xL1Ml8+ZqNPvmN1J7gB4W05oeh/OnlAGKz/0oLfS+
pN+zwrMZn7BBbhnc8yTsiTjrkMeoLr/qg7S4i1tV3h10wNSusS4wct4kqxufo3323C7LTuWG4cZI
wCUWr4MK78ItAJ0Cb3naCRLELkkRCr9aS3JXbO2nKqDLOCPUpqazG4jyfLOKxjixsIbtlZox0Ecl
FKyd2L1NQHF9ZsqR0i6l1qrCylkrUzzgi70l3wQWmebQWfqplBhUhFWeRTZFT66gWSiAD9AOuwEI
ADZJEQntb3Cvh2KM1icWXMbBrWa4Gk5lQTmnfsg30U5UGGyRnMlCEKLARwpCCpqQK+G/O4Hdm8Go
xHsS6paUJp32L83KhsGjoJmzT4Ep8pfHDabZLTL0+7IH25ZG3yqRkLv41DHGqCjidNzdz9RXEFIf
65FqHZgKqKph5VjnDB4vQhdzrPavfNVZ8Q9zflSougzFB7NO2du5DkUGR/F2xva/IlKhfEPQcaQG
Hdv3C6M4d7uzgXAcHCYVYxVNLc6wWlU7Uyr/fzSd15LduNKsn4gRWCTobtsbSSP1lmnNDUNmGiRB
D/qnP1+hz3+zY480070WCZTJyszCQQ9aqmwuy5blct/DF7xRWlLLQDLPqqx6hnzCJWVDEeSS/jlL
ENR18Dl75eg2adwftKOoA2n/ihUfAQYGAHP3cgeKQx4zARrBlnNPIFUUFbMBE1FLTLZ2o/lLoJ7/
UKoIeRVFe9X/7vOQgqor1YvNQ5Bgq9vPZlkmSEGTwZ1mix5dDlOyb8rop52z9ZOuBICnI8h6qY3L
4ajuYY7ZN51Os2LVA0xmBhvqpQwv29duUCF7laQLogZ/2NIe7GqBKSd7l/zJQd/HFQ4qUgENoDil
UHyBDQ3UDnM8vHS5nj7aVb7XlPbflRLC/D6WmCVzlwn25PC5av/V/Tl+MRFBzY1MnRPBzTsZ68cc
JxPILcMkpKftAavgRnlTU5Lfv0yefxOC4YnMMsClpmQMS81iHY8tm6PLLyeEbZfCWmXBxC8t69vs
wUOxp3jrIolXGH5ATin0Q7dSU5p2/WJKeo9T2j/xQzUd4HEd4KVQcv7QSGPVPfA/HW6DUY50tAMi
n8p2Yabd2ruIluxaHgVrSYXmxNlGEkB3Igxxu3CatOXL0wjBDWhJ7FsM68RSAstwWwRepmfogXcI
SV5GriFf3/PEDDb9V5GTYRhh/5bReOVntGh4v/XzRFOBFgt/POk2hf2jcVi/V2GywGsrni4qwSRl
/9V1NCzqgkuiHwXmkl1BTxTMAzIswXDYsX3n25fsc12Lf+BhXX71cQbQWaXVM9gi2R+szBGODeGT
0+tM3f+28N0Zq/Mrm2TPH9PLxsawepCld1xTaRQ83ScTJrkCFuAUMXg3B9/VE8K4JAqgSBBsmUXG
ZK2sjeL/+WGQVhTFFFCbPAmygEfuhGnkIn6c5wSKezAmKdlH72Nbw5bLiKp9Sl3tapoaaYhlT/GW
CCNJKGUyeVxnXkPN9Ppq5T8R+PQKSDj8SMnGeBFJbbRz3rKJnIq7Qy40Mt4iYw3F5lJHLrmdLJwC
vOkZKi18lvrgTtdR2DzI5oQNpT6ghDAzwJIF6pHpEoU9IQa8UhdZ+MddOiYU4d4Dp1rYiAEgX69J
cZ5Dk3ID2Aq3sJJIbos46Tj6CdvLUecwEN2Ek6cJLp7iAGOPSImPzf2W0JTy9OCTC9xAlb7c95pr
Yma+ZZdON4Oex99whJmb0BVyL4RTxvBsraBPSr2M3VTwqSIgfGHYO4JHk1McRAh/YrKK4pj+qbza
0gMYi8MJS4QfAxnwzp3t8nOL+W0cUwJInm/XU8CN6h3HWYPlRrxeSisYxEwOsQ6m4j7ebELJpQ5u
sGmEFcTyIVwRoZGNnXq12EnQMcKXdaUw86Gyu5m1iatgmzrbea0nJYxHAGRhrC8QPcMipZG5Sieu
fceGkQkPLnhAwxWMPj5GKQhFnmbH/XkoaKlL8yfOTnU1sczrxXd6R+qWZ+UWfktB2N7ivf7Yzygo
iN18+Dm0n7IyCFirAtVTYXPdaIjNl7LKbjxFdANjpqvgWPs2QtcAhFIKZBe6gD4VYQAsIVZwUbqU
9bleb0t4oRgoDsqQDr4LOZz34zbQO++Y1spovBFaksxedwIOGRWD3GPwzlc4Xdb/Ma74JV7nUwJk
7mX5YRLRMS5gMyR9dtfAKDJgVSbAYasfAWxtJFi4kEYxG//LUjsWGBgswmf4hQQkhAowz5r73dQt
/B4gecFNDXZmtPqS3r0les2CTmHky551Ownk2RlqoKKgli6xJbE7hSxzwBmIWWgnjc8v3QZ/lodw
DYyFQ69pIbH0vTwQDXTqS3XmbBy8hcTcW8baQm3E8cbhEBLNfy7U1d879PJf61TGw8wAKeIoZtpc
zAgmBt5byPKHShJrYq+D4RxeqqmrsJPsQGSJgB7J63H9812sAKsmoHnOemZxRhrrI35e4UfScfEe
XA8KKLTLDNoJFQF2cNH6zRUwtmhJ9FV1pD+Wov29sS5J5QQGNq/Akt7AqkRQgR8p90a4Mtvkh4t4
ECXlhpxsPO+3FJDV4ooLb4gcYmLeyHbyxU3PFx9JIUInRbBAsZTx9CEdUMlh4KtPYrtMAbONN2AV
sImZgbAPghwGcPK0sSLz4S6F5wZ+Ap/9EmR3GODzGwMuX5+A9CD2C9kTIxYz4ovgBkY3vRZc88Jl
fB8XSbeI9EqoVgRudeGAQst1T5iQwFKDeHtj+hiextjdnReeSgC6etVxre9OjXIjZeh33TnK2RGD
wBu1hdFjoW1529OzXacsAJI5ft3L9zjBxLe8/wNTSN3UM3+EH8dHT+npL3wF35vC8vjs13nogchF
/QjjkZpERkOboC1CTrItFnAmlDtc1F9dDtVDXXgb8VlWV1PpIGKAvWpiiuhV+oVZt/ScQs+k0CP6
1zr6x21AshpmE1wTvoO7QNesSdQ+UYnlKYCboCCyG7X9Wp1bfhOCORAlhQheUzmcIS9fVhWqncOv
KBEeTAZcC22HpRw0PkpGkyVfY8sCpgeg+cRJz78W5WKPbCerGJxIl+3X5dF5Q1Q2eErAys45/54m
2VOgyODgnRBH9wk1n5+Z28Vep0FDSiBr8CjT4Qd4Nc2F4TpvsAYhwSHHiT5sadvR1g31NZtvSA8o
G7WwPgc5sfXJaz7JJP4rWc154VvSw9viey1TpTSFnuwqHt22mW9BzovyJ6+LZTcXX+mkzsgaJjIj
sD6rPyjR1uTF70IRJbbRxDbhn9uKea5oeoOMIGXKlhKhnOm++D8dLzQDAgXbQGl0UgmG4xLfufzA
MBbrZ0/OsAbWi58yZzvY4uxYED7Z56DmlVLVjjeRTIV7e74dZfuUDO6DxRcG8Ag00SetKG//qL1b
4F0Mz2lGYT2RSOCM0ec7x+WTUwam+sZiiZ7FqfBgTPtVhxeUY8V3ugfA4kDIipNUsIgawIwOSA0l
30cFtLryu1mmwEACvq1N+D7dxqVPDQfMo4IupcOpQ/6REzbe1Gf+N22YO6cdFkp1v16vZjje0TKf
DoNjyCn31vyDBx1PdjlhVIPPEhvJ4cIOxOU0DJMfK4j6Z1m9YQY2lXtItGU4jkO5FVYKc9a04+fW
lLk2AQ9lUkWrh0cJQQ3otE+ON2mlKEuxSpFad+jH/6ZKOwjkAlDOOzjUvFNTOw6+NTUPjMstM276
n5O4WJQmui7Wg7+NaA+ykGZZOfHd3eBC445OPKDBnpm0v7N34QO7XGKAAns+Yd56zUi9/9JJ8wdD
uQxbOkFKBbEFjk9u+qkIUS9Lex1Qb5uJCgSqunt6n00IFRtFH6lWqJJ+ujEJbEjLywRCisx+AnXM
JfLDu2BqCj8B35tMy/cQv7Ee2R0Pim9kdtyMhIGGjgzFzgC2aCY5woQTVOt0iOL7aCPo2Cwd7jcC
hdg32GQgLimsJVVMTPITArsI9tiRwyi0+R3QpCE2CgYAhzCLpChgniCUQMw/4Q3RWIoxvh74nBK4
tQYWsQXNAMgamFRHlaNVCR+MRwI5gJsqIU13mAWyooEZRD4Fz/pgNRjZhWcVyQfEajEw7jVlZxS9
DF2gWqil3xHVmhMndlgK1O2qz0+QYNHX4uFHaiMt3nhlYDZYdYN/MsZ2BXFj3akqmBaom/USfPdm
mWsLTwvqoNhe0i7UqEl9q2cnBsTJUlNijCNwSfhzJZmKzRKkLVHgcNv1ZRhvpowuHEpJcDVVREHK
CJ5SwBfhk712kiFOEEw8mihsamrLaWnH+7OlYY+kFcvky2UMaXjbrNjOIv6xH0BT1iws7uqiGxC8
cs6qGdMn/PQZFVPXrrtE+cgyOV6a7FacoeDgUnqgW3jMKjIeUOcKGZ/Q4mruStoX81PUXaidZO7j
uuyvZ+r5bl/GD2dL43GeC+yhWjhYtTG2uabE2T8AkQBvBSSQoHV84aiZHxnHumufEqOcv406QAY3
SKOCtOgqqEDt1xGAFroiQoVt/4ZdN3VnGmMZLCWEIPRqUPCf8OiEmhDSxEHUql+huDKXhY1lLsI8
C7rz2jURi+5DoeApppLMcmFKs5j6RZMxb31JZ2tOgcZ85L7vpgkqBsUdcxna2lbaULym+KIUGSmn
VTN2gMs9IApm1OtOoCcBvPzJaaeuvBpzR6LaW3c9odb21DkzULkPTKzREjNBl5GMJM+GTjQmWJ8J
efzMhi8z/qv3OIhRnYuMAz80qhMg6C1i1OSQu91atCEAWuZf1TACajuqpAW8nnMDXo+O8d6XWFlO
P7vZobfgUNa+ZYEA5YKXUZ2/4cIMOQZaH98Ws7o23tC4aaqs1Jm//Uoi9TM18tAvugIREpLnOiKi
PAggpvbeFpll4SfXRFoBIX8oS3inXRp+qJzL+l5GjEsIIafBaCoVVITX6BtB2Srp1TBm4PuVU9Y+
rGWYQ7PkHW8xSMomJ9U62/9WC7C/SpG6IOrl2+Xl9qn2/rhwIoEGYH11LIgSaZgZBK8c+O2UNeis
0rK7AeuFIpRRQrpdqlxwAt888HMwO3A/cXJZCUU9zKYzIeUHPWFFml+ICFKJQBEA7OJiDyLLIFJW
x9HdVKqHHV1RHHf7L1+lu20cmbxJHwIbHEx2exVllmH0eGsu9AOqoQ3rLRfT5vDDt1QINB1Y50YA
gQNBGwKz5Af0KlJrxOdVigbTsilGEBJ3AuvD6uDygELuFMPes1cgIKdkziDM3AwQ/APQY3g9pua4
mpp2vCE/vYEE8JdL4J5Ej2dQgKGkZfjidUiRr6K44SYG1oUinHP6M9p2hvdME4S8usqbH/ggpfyT
wWhxq3kSMDFwH7AReQHhQo8b9b2byUSepyF8Vi1Lgeejbu/qI2H8jYU5ORXcIlq48pMjmPmui8na
gUZljj68V6Hj+jMrpv9EToTbPYZ/QCFeUa82aT5OvghNAUCKMDud7s7PosfKGNg+MJeDRm9IskIW
8W2WT/pmZjRmVSzzNwKC/Ooer3v8fKnrzSIaGgXq78diJtOgi0R0fFUZCiUlFpVz8EOegCcqUjvk
n2AySjyONC4CwCWqXl9dM+O5WsC/4+4SXcW4LVp59IY2BF2ow+YCV2JobsjelRuYQwff0zp+8S+j
3MLP9HVQyHjdZ17/l2fpp/ZygRdBuvygOj6eL3QZMyNO3caD5afD8tMdsCVxjJOqGuJ2iRjK9iNv
4QL20tdbxPCQPJuhOJLFwlkrYwMM8kAsQLczLdUNXI/i7NQ/Y9rFMAWlIE1hbGnLf4gCFMiOiZOp
+BZekmgx9H0C/IZoS0sn2FBNAnyArmUfTxcu5CSaXT88DHT55WJXFMQpEYQ5pah2oYrKT5KDh5DA
3xeX0Nr1k6RvVLiI6MlFjr1zvqrRKNm9/MgbKNDdczrFIxQoSf4tOf4tX3tryn9VRMWz4enH2WCs
OxJbIQRqKMRByT3kAtlcpmEVVawqwZ3FYtacbHwYCJDqAn4rynBK6pyWSvDbirfY7VI+4XPquzZz
Yls78XdaMebIBR8Q9pqt6LwyzCBFqOkXaou/gHeIQPb+XR88cxazEfWLvbmOjksGigYCA52ZIRJU
pxu9MzcmTfKRYZiX26tYSNGaALqjxkTc/R2mOSLeicyDNylyGDjHFiaym4bP9XH8OgdxFWh4sF6d
4LVp9FpUssKdeycyXgQ5Ad4khFMq+xpMxQYMnBJahwUCJeokqNT4mEERuV0LagS2nQvkJ1Fk4HB4
Lhyaje0ruym3T1vL/EwqwneOzAp+4E+8nVFbos578AQ0WbHh4raHLc8YsCDgqAsgNkRoRYM2XjOG
EyyX9hsDCYoOCT+8q0couQwkeKEicvLgN8ypb0L4Bjua86c9bNufZ3MJ/5gdakqwHvVHbfo/1CQF
WUWiecjusG0ha570N56Nt0Y4Ska8aBixNJ4y1wjhYq8pNtmAL9u2FTerfK2pJU37Oq+uga1qBdrZ
o1m6nkYeKzot9RCIw7ds9YpOCYoa5q5Z+KM0pq7DJF1fBQXhLmVICXOQYhc5Dn03A4Jz7ZZnb9GA
WBeQVZR9Qo42Drw4km64ozND8y29JcCs6wYmEAPhRncyFge2oclRgHNo4lZ8LZn13ZBEKtxQyuNq
bgzkQ1Et2IS/6GFiMz9D/oxW396pqoTVF3EGxGBf1DUSwzzDBSndL6VpW/Vh/mWvekvv5vYbho2c
4JC9r5ax/jSwLgRr0vC+zqVcdGgo/PWYyuR/Od2t3rlDtcil1nbl+xyX79RqxG+8ranfaO58J5FT
MDNdgFse0t5gLiHviaV7QgCWuqOPBWzz02kpPNVUGfopatNg5j5EgD4RnxKdOLQVpsO0tQCl+NXw
DdF7weUkB9E/TleBIqmakP93gIVZIg7WxfxEygpANqEv+pyFHwvgFSGop47Al+TVrj1lxARGgvsZ
7dlO0aMm9q06Ee6pBW2XZ7KYBLRja7guJ5LTylTxfTVu4Y1XxIuTaSK+/YvE5xYlzHaRRN9T6amV
RP9eF4k6QoXDZ9chzVDr/w01kUjyDBJJWm6lLgq4hNEhfZXOv9Ncgl0X1IEbiz5wedggiNJKCZV7
U8sXKrsXDBxAtT2CLaQbYOvjkVkGvVCHdhcoA4AP3qrXVLdwsCgZuesHZ985CrfTEWhtim9MDokf
YAGa98DblerEnjwKiM4RC3E4eVEBp7+kt0HE8Nc2+LUC74Hs8KkXboxjAbFhfR30BL6NrEX2pEfR
3cjJlxjLejuqmwFAsMfaDyI3fgKAaggDISjsdEiM17951x54XEQ1Fs/CfNMf+hKMwsx0VBAUaM8T
Ot0tlD5KJtgCjHslt4kht7xTpplycckk8GVkaHACAucmrjgU9/XVwNjkanUuvvcSINIfX7ggELqF
E8aIrvpElULuRRR5axQAvqqg9QQt8+ipEvLTUjHOVsyI63Rp+HztnTbTJzkddG7MAWUbiAi//WiM
yXJ5RZNDKbF9Y5SSvgQWd4qajRua8BFMUkiQQ65qqS+9dPuUqm1kdnMZ6svVPtW/8VyGRGP58/dw
abA1MhuzZIAQ6h8516blyAVhXFxfqgRd+SlFmeMK9Cyrkh6bKAxq/1EkcdlI5SVrcFhVLAbNvDfP
1/IogjR9+CqoF1Fj6pWy7gzjlzOQ/BLTTruQVOyJ5ttBYASfo5sSGoDC/ON2Q6OJsrbqH1lLw+cD
etC0N3yy4bac1QAwu7EnUdr+Cz9sannwOiWsLs3Y8IWXHv9O1J1bh9ouNu3feoD0sWEe73ZOllVy
dpGCuUAAA3qzG6NopXVNNZOhi0WfKzP0QGAGIYtv9FiKi6QoBrhIMmVDMf/AqjdzvQ9zcIddS3oj
JZbqxaFIlpt6lylWWPIDedNAaSTakqZksvNj1lhYDd5MRLAb7Tjhrj5ll7LjGWQzLzErKYoq3pgN
5RyFhj2Ygl3kCe6G+UE1O5TVbWibpyKbe9IoL8hvQdEtIxn2XtPLFlC4mNfzBBGUYX7A+JWfCxS1
TYRTBOwKNx3Fr3WVjOEGHkSWgs37+S6UG5gHKoKFO0qeQ2mMzhaEg7YdCdfSP+Ph7JAi8ZeqSUGg
+eqIHNHFNLxNWW0Z7eROBPTTB3gcXNkVgC5K+YaplMVnxH+whjz4aSGB2VEug0BDYmqJMq7HRJ7Z
LJR4pDXcfzuij3JsNmjg5nq5hnBLt8RgvSOUkTRiYnIyPaCVhZ0oueXYx6thmfIXOw5od1RIYYYM
PoO1BUqrkwtkP/S3H5TClKDusvi6LBMGVwKsOBMmv3XO01MjMdgE3Eo9SwyWYaiDnQppGp6J1XCL
IqHQVMv8B3JG/7yhxruyKPz+MojmqGmOjQ6ZL9mOcyWBjwf54oOWCSB5eN66Xir7h/yv39R81jFV
2iUG5HaA1W1rOBAMBf0ochUmP63DHyq1L53JwPfjrrqvL9nfo1mKW1uNMbsK2Gcps8Fz4VdG+TI+
dLCdbqZDODKNlEt9xyLQoTqeBI4c93T8Z6z2+IcfqXgzrRIOYp9yj7pQdbdpju9oT757AhcAbxjJ
tduFh8+He/CLFxifUgnGvDO7afh5ADrEBeDVigfm3yX+i1KYZGIkDSRhqoQOpk2f/cwoY2WYkKxR
qBBMFzjnkUJqxba06XVnUdQ3l9JaeA2f56qcErqNZhIy4BSjTpKH9GpnDkPaT8ilVECHRtqnu0dS
+uY9CUQ1zxCgF2qO1N5iStHXGHFtgVRDEhuQ4QLXytPzaEs/kwM1xF2m+93nWpOq6oxirQ7ZIzYT
sDt+h00NwP3aQBvHzoqmaygRNtFJwCbg2wfyVPR53mUbnJHsIPB4BShTLvA+1On4x3LiiYMh2jkQ
bjvTT9tGOM9Vz4B6E7VDKkVFDLMDSw2MAkC/JEkJ1rA56dpOse0+thxnLsRZG/EWDStle0ZIgLzI
STPi40/7qhIhiYhHD6SvP2akvdcQ8L+olZtpe9gJfVdGnN1pW+891uxZzXCvCnp+fjHL3ugQTq5H
j+IdbSHPiE7EMQClV5B/0gWTbczO8A9oKAOyDql9BqKbQPXlQFhIFzgnSPrFFowqMhlvLusy/C8D
nn60EU/DK8HfDSZcPvz1P9Wxxs7R2KH/tAHBXArTPi3L78YkzK7Lpt4pEOoYjdbW4Tnd9osmNLud
KgqEy7M+waNJZKnoCg8wF2bJIEviufLuREj+gN+BTbFcNAxiCHJiP6YiyR30byppx39sgBuX6Uk/
gZIIm/Pv2mUaWfwMv1OzZgsHKKo4EwvWjihQKDm8r4lf8+7S08LKZb0GtQCzU5pQQaW8/gg4sKdE
pNLIwIsDIe8CBjgMhB6ZG2+oY0HTeit8n5FM4YgFzFoInGBJEGBGgqnKDTYDC8K/wSTl5zVId7xx
Jn6UV2+LRUQWUE3DVPzVL7DO3ajWTy7C4wmbQcoe4H2I2/TNoWDBXnOzMzZu+CfXScOA6hxQWaBt
KuwUdSgBi77cD/jAr9/WSaJURHI/d/mQGyzFriDtMDsFm3fcJqi7PBXF73yfuzYiHDBCd5bi0gNq
20TUzMTz0i0R5u67VCCnzEDoOEFpQk3yEmuHcyTQdqU2H2pEqreLCkYoN8rdU4fTrlGf3Z3yTIKd
acvJuuOraOwbmhRkCNkoY4aDaRBEOOANUWH7qwafPf+id8mVpWDDO3UnLDlND0gNYJqlgkIdbTCe
huPRzRf3InvHhRBDDRxBNstOiHWQ4SEwhOQL7gzGgXig/GdjECgc67aWURG2EGaCqYDzP1VuXOWv
U8Z5c6A6fCwusqfbkevEHQYJyT/FabpP4XG6r7A2SA34YfLehFbiyzAoaBCwQJ3NSTzcCqyXnMj8
qhjdUw1EKLZnSs2IxUSzJbXxT0IkkoA4P+hSx3P/rWOLyZiU3t07S4ugmgbHL1G2ehHvu/vdsL26
FYzF8izvSICgLXTP/n5VcxpeMZer6KtYgy5NqVdibbRBUFDRdK2rym+HNUog6YAYb8foHAAsR0nn
kvZwb3CQaqgnmKJUxV/RvGZU5F+042xtwrmXkfB9D7jz0EM9uhuT8fyUVDnFXkS6tnS5dzQJZICD
sQIzJu4jHDDOPrOogROG8DezQUxrdm7/ed8k4RhsxRLC+qy7xyyihSZNQTfSAMwIXcmZq8ybhwmM
rblMrzDviVQxAOUmS8+Wduj/V8T71+zcX7YcXJf12D0G9HQ50r2R1N76GVmwh8DEXAtBLlJTdVJO
czZ+eXMsbYArzLYcj7okYJhU+gswjDvbcgZ9/Q7vEGZRQMeWrRIwS2aYjDDehOSt2CEYvZP0WLfQ
MsTRw0FUmBKkSyQKxslvwcwdlx2sDAwBc0/J3T4NMlZ9xvjX7sTnLCV5ZRcwZl4ENbPE8SKFjZ5Q
cRHguYiF5BBG29fKza+mYL5Pw/ALBRmwqcAiekWGuCSME2SpqqdZ9IZmwWJxcmNdh3MirTAwQrkE
N6VmnikvRwS2BiPaB08W8MkXFR2JreC5M6aghhS/Tk9acw12HBd/8STVihiL1PcTClB2Z3IB+BTI
GE0Eo1mU90GF7gfLUKGYwMK1BjsibG9ZcMik+qDEwOocUVVkOvjt+VHQlwMTAG3/dQYQ1+wwQzCh
/MsdHu+xuyJonf+HhHuNOnaqIf/azEKrnTAOSRWQ1ClYjBl5T3fy3AVcUAOMCAioX32RRfIGljhk
tkSfAIMj/t6fLRbZYscGOsvyAyHVQuavQcfgSKhmwAi+GBMceHEIog1D/gnEDBBQNPX/fLPVJ7Qc
KyovvUtj4cloXnk4AHlDENB8RIFaU3DPd/w58HA3DZWHuznS93swTczrs4gGUEZItOFI6b7bpqUy
leoLsj7ON/krvq2U4QXuJdsFKHtHqnNTx9gTvsuxDondgpvpPg2/bOLV73F1Y/mVyNz0rR/7+BwI
35xQMrnwU694sf4aZheecubAkxjNgsURONAqc6/pRHH202R7x9KqH7pChL4SF7aamgl3PVrnw9G4
JGQVF5f1c8YQE3KHSCUTaXJaKKM7+JrL1fjYMxMnnfOrAcFR9YjDGwqt81kNOD1CvaofPc3VDOAo
Kd5OnDUuTPN/KBIevq/0VLR7LY9XWhQxAPCTag8i9BPRapsJcDA4wXtm6Sl3gAxqfTBgtldpDrB/
Ld6ldmM5mtyhLWLa7g36KOcIReKp4V0pcUMgYk4Hzf20QHO58Ka3kkP2zrPpKO1srJF3ySM9eEqY
i+DRuvOeVAJszbSfARQQF9IairseQ7mt5P3pUK5UJ0n5kHObNl/xr6DLVq0gpDjBrNTSuiBB4X3H
wDpmei8yXXtAZkLXyJ+3GiiStpQ5A5WAjgL0XIqA4Vg6eC9ELXzW+LLenFcH3W87iGtlzb+NBpE8
4RFyFy0DqD/hCCuC4sFADr8dtr15nc5u/Q6hhY51NLxrOAUE1ncbUh0xQ+uYJSoNoaom9MDlBGgS
qylEK9n9jL3xbQTDdSsEZZwAqTSH/z5LNNODHJg+54VsM++IW0lruUnBK/YuYzt8ZZ5OKEiA/o1l
p7zuxGfutNEfcShUM5WmpyX4vl8EVH4Vt0n26D4u1Y84WZCClAAw0EjIC/DMb9FYABaWwo9y1O1Z
jeddvG//vdMbainv5c9BAmBLjNWBwpyrTi6vHj1VFZ3YU00qmtvuoxf5ZxeyHwyRjJyqIjoI4Tis
RMJkVK/EA9j7vpp0/flZVq2ZU5jQQj5UDTMi0QaqEBwYZh1WMAgSPQePrEtzQitucnFwSqvgQ7Lt
fx0pjZCB8YcgRUqGrqGM2CvJNp2DC77J/BXH44dswpSUMSKs6flVx3T3dpOBhaCUzNzRRfQZ0km0
wiQBoYfwhHTPGvR3OM/l5A02AOGS0XEkzEWq70BukixQpapHbNHgVYYXzfg5H6ft3vtwmRBk3Vvf
gVLBWfWYOTtEfN0vhqmG6TrggBhPrgxOE2a3O7id1zx6OzWpbHxZKIUUdCbSRiGVbXKy701qXG9s
AIwtYDFjSIbLjALJ2mQ5ID7v/4k/NOU0fjaE7e/FdPmdxUxlnOMw8bIlOTH/ABz1FZSLaQ7A8EHY
wFLJnICzpAZ4BgTrQx4Akw44u4L3FOe3gn0hRR214pIIUSj/kBcRS0JkqCtZaGDpUpT+jUJJBI4+
lu3d3pFk20iRq7dHKAOmnssOmzqg6JJ4eFgYRM2OIQWaSLMwGgLNwFLZKQ2GLo3kqPrvfQ7gwaPn
dnPBPnO78TQHYrW+pB80NHspr70xCQqHV3h2NKqKUN63/hlzCECvi5uuZnqwthLyd4g0sr6N2h1w
k8n1swuRMmD24kJ0RczTcCY6nvhJ4e3ZDMh/AqqTfDPNh6lEyAtrkk88V3Ju0qx67bcC0OMEEoP0
KTaOK0GsA+YGwdn+v5LpAi6yrfH5Auo6gZVFyQkwdTBE5vvOH/IkXJ7qlF33WMMJfQI5c3Kh2QMB
QV5dcHMwYv9AdkSGEzH9whaM6LkydgZ7TrBcIhFoLgoiFVgurh2uYxuREBuxtMUICfGmxKhIKiNo
gbfM9xh7LEuO7zMhSDF1o1oKmJ6zlI9lHXH0jwrH+PuWl2ClE0pgD4EwbWDVl6Xcx6gCq/wZYhPX
kW4uIbVkyEtuHC3th7bdyruiUQVYbeF+cS6jL5EK1PNltdkjsF/+SYWhSK9JZ95gS/fy+UbmUx68
FX8BEM/9a08riLOCH7A3eJx7MbwEy76mdmbbGPjDhjhnhGdzYT59DW88gLnhkv/cGbkXWjhIn6mE
2Sw/zXUZd6DlxaFvjKYHIeT3aPdNzWh974h65RrCdCAumYG+ApYEYrizRq8XhYTTzltlyn8nnj96
hKKBbw3NlJB6ef75ExK45H6zF9Q+eYmOUVRjm3Ss7/YZtYyop/dNlCjx48cKmTeWOjNNWo0klmKS
idKlwVp6InRtJdXCwVG7S/KmkMMKlZhqAVABGrRBlWwiLkjmOKAKbBA1mqDwBoopI2YJCLRuFPvc
aMsXw543f9JnzF3bZ2pVE2AQF7V1/zgZmqO+kO5HSNN+Ducp2Ig3pamWrj2Bq9nGH2wmFhLiM+RH
RVaBJLkKS1yaWsZTWN/CLKAoEke0TLzxD+qJMcBnrsoOsFKnK3z5ZGi5w0ibNh4fJcer1dI79pQ4
GWiIt5/M8+8u4lCLZk/ECe0ln68XhyGPzOZVK+CGOKe8s8ML+gi8fWgHZGRsNvCuzO7rF+/U36fD
+KAryCL6cuFfKcFh8VxQDx4M6BWn19djjKC+slW2uS/n5rxBITxxy8SPUYj0/UXK2pKDivnCzrIp
iR+C5Rdd8RImaYuQHxqY5yXFwoa8FN+3A6ReOISoyhl6DVLiyxQfnA0yMasKqAj4Vwto3dd4cuj7
/mQzpZ2wFNU5VClj4IvEdRZCURvUc31O6rowX4MxxVbAH8KpoCsxwvBpuD34ffEbEpw88FLCjUHY
o5vF5gc2pRJ0wp5gmi6W1lpsFP3xFbDGe3ihDhStaUiFwySPIlOz6knGAyBNkEpAdWS4DgLwmxKf
CWfBWckq0hdKzFekVn9PkldwIa+CVcKDlpw/tUJo2EGcQEnJar3QMxU6YDTsz55WyK5KjZ2rYAti
Z6wCspOYxlCm00VBZ/Wcb/H5APagw8LSDDnDV0qsy4cmsRMwJ6ULDJYa87vuY7CM/VuwHciNkTvi
8HntMX3fdiD/pohALMNiVJnjVJwD0cmxh4CelKaU8Nhyn7mi8MDeR7Fa8wr9VKeFaJyR6Rg9TenW
XjVNZw0o2wnuzzj6S8qag+vZzMW9SrKPku2zeEZSjX1qjoUzZBCGFwVue3STOEBxNzoZpHuX1pMW
H7s3+B2Oig8JAEMzBKgAzogmOqns25XxKdZ08E+liD4STMQM5FFSxfnX84J7KPE/XEinqRGcC1R8
3NO8jVQQNCt0Jt1E6JLjrTKJLhPEMRRF8YPaJDpMJ7gVliXNZyzppNSXlkpzIXKioBkkOOCo3i5z
eRum6/gvlkwMs3ryT7TO1VU8XP4zTN0xghcuiMj2ECrGHycV1yirxE1CfElsKnrbQpxM8FCTvT7c
ZW+w1XKz/CBENyH9wiLDbyUUEqnL2c1CJ401g5GdF4yFPBfKYx22gfpsmVgRvCAUTIhWRaWRcbbh
qtPyCitLfE99MWV7YbMQIb1RiCgPaVgud7UuFtoeDsX7JlN+iyc3KpoFMMxfYnLcp3j+81ZAG0Kh
Z/Hy0LPxx7CugW99C4ng641fQeNEYeuRXWgtYG70/leAUAwTYWElqBZTRnUILHjhGqjFm1XlxfFt
35df6MteERbwak9mIVhwZXfTImYhtj//Qj3jQcgRyBwhc8vpD5khnreGeRYNPJU6Zl90oOiH7ycq
eHi9+Oo5K/YJB5iP7yH9/gUXsVMjmLh97/VrJ2PKkEgtVmMkTmS7g9yGcqI3kxUQuO6TXhYKXq91
fg+8YoDo/beyk+7Ekwu2iMcTkpQAGkh90q+6jWlILHiHDFVdIjX5BF36xJ5SbzLWatm4m/FZZIzV
T5K4WjmFIsTpW5mol/hKek01TmyuplbFXPZfb8q6zXKZGwGuRQ1n2+xvN9JQyQ2EgoaoB7eSkDLN
xfh6GRBmqbl1wBXMFWBHmvXDIyMEKACtlEiYwKIPRMzOQBVCn2hG2OIKg4yPIhLF3ADUtSDNHtd3
iOMQVH3pSpniT+RdneHghi4GROQtnbnU7yAcG0uujml4aattu47SfboLyRcD6zxuLGwRxF6BjJm4
qdvY/PGz62yhJQjqy1s68klEL8HA93JVBSv5JRTyvVheQFfhfzD1UUH0smGuRovGZFWhA/PrZwto
UpZYzUGGQ1ejyAcoc7desdSDAH0sN4fAK8YnO+uIhL6wt608taL5szbwoifRODBJf/PWM5hJlE+Y
9yBLzindWSpCk7zAMMtqNoXC/EEJmnVMU08OuNeqKqQ8N2rG1odu82feNdXDEOYLCw1lQlTn1NGY
38NlKXmsfVH8jLjrjknkLTg7HUNCR1VSkqmN4OkGhHX+lp3pdLlZ2Dp1v7JeYRJXKExSaU83Hssq
Y+WUocp9EGThHzss0WO9n9QEIV/Nnzo0I/ldOsmYWKbgeqJlRwQFA/PoqbXLccMwE13kSiuTGREa
Dfy/VOSAXsQTYX5wXSw499EKR9lVm6zHctWJhSFb12U7WZtAEVgv0sZvnIiMAAmAGOXYTVmSINg2
I8uYb16NtrjN7faUFy4pr0Vzc8M8cqY8lJOWqvCL3qqhYlA+MSFqdS23B6NIS9wgxc4YdQK86PA2
pQS6P6X3p0n/6C59f4eNM8enQFpStyhRggzPVAX0wWSRK6ctw2ITKUB9iLZEzRWymSpop4PWxI9z
oSb2GctVgB3ZV4xSHTdZVn+ZnJGijEhth+ULbC8IBweAM3KI+OrQBvFRBRs0ayk90ECycgGR5d0y
zlFE+I+jt56EA8AhBKMVhRJT5+OHTffLr3IZ5vxzxK3/aSENfSZuUOqVF0LnGpRPyPbSz+lxRD8S
5DYtbvQw9MT9yocvfDMQtBDI+lxxnERBxqz5LSiQ4tc439wFDeN0q6GGy9IkNhSTc9EgZQGLMQ5R
SlzE9CxqYrLD5eCtY5bskxFIFa/eAmj1B5iQ0ixYmi/RP9NEEopCcbNV59skSp66gbI0te3ynO7A
oGCu/NmICzFsyz9pweNcW5jo3jFPgWOzH5lt0AsFt2e9Zh2/yQsZVc4TjTSB0C4ccObEGeIR2aoC
+cswz4UqK7GPVpsrCthiMHAjlPHMPWmGQRzV+lZuV8m8LvjLu/zpxBI0CHgu75Ye0xxftfMJgBxi
5HcZuNgtrzlfl3u94tahKE6/9G13PML2aJjXIyynkm1pQMf8fOlZ/3GHDJuNL8n6TbfQnmD7324D
eoUtobvZZkln+mKAtaIM1bFE2IPbTU/FIdyISAmp2A9RjFV4FBE+DrgJrM2C/wL46vr+i0ALw8L+
vj1fs5tJxpV2BXLFH+8tqKkSTkGy3cCIN2hRWRj3/1g6r+W4kWWLfhEiCkDBvTatSEkUKTPUvHRo
dCW4hjcF4OvvyuzzMnHmjER2A2Uyd26Dm5W3QxYJB9pFcqAdZz2bo9r4q2MNjuW3zG4uHcdlK3pe
yF3zLSNiIVdy2kCJ5j9MGF1U53RF4kjlyLnM2KN2yVOepd1TbRt4NF3rc3Odox4oeocWikOltPFM
Ob4ZTJZ4TY7eDYVj2dLDhudf2D1O6c2SWAiNZRjP8U3rrP01t8sMm5bCCaFK2/XfMDvxoXVOVfff
ioT7crfZxf+T7b33B4XyUZ0OisM7n3Xxkq/ccAn2mKPQWCWlbV1AkI9L0/0H6hEArpBmcNMlZ7Y4
qXGHdxMz6/lctly3SJWoGE5V3nqobarDoN6tIlCa0D/8FFq/1/+zHjzEZBzG16PZSk5W/DGqgPN0
zGPg2xYM5E+S8v3JNN/KjyNjyQ8e2qvv61DUBObwQEdsW93Y0EBsfFh0pVCCZyBRTw6AuA4+tXgf
8+77u3MRLnf40l6eTSM72dDaYQHVMC1gEH6fSwaBAkWTiXpeXpU8pTN3DJT3gyuIx/LFrWv3b05c
/fMxSFBVe1nQnFQt7igpDpR/cLIG8jEz1hO3XWXHjoECq9FFUCemqcVxtPWClPQy/+g+DhV7myZ7
5tSNwXC6lhXtggpyJjRyOg9G02Vtq5sKE7voRFuWogEjqYWXR7dVAeliz1rCnUf1jK3I1k13uzdc
fu5b2f7MmVneT6EffQVs4nLyzTYQsemQA1EHAYjqvTh5TNQoReAGxCA7Ld43j/So9i4UTVEakIdQ
cyQC5YwD1XBWpR8NJDC4WfSYqm3GUw0cvIP8XWfML6a+56YQRRPoRfUJ+RjTjWLr/oUvZN7znVNl
iimcRLXYZoC454qJ4r6gYhLFNvUpk49VioogT27F1SPaRvsFs6rxrcd9Ed+KyZ6bm4UgPQ4YqBq3
7oiZrdsmbbbTGlNdEzx3LvlzzPGhQIYfyRnrvneNnCoHt3EddXymluPmCAWxPIf1C8rXhINoQtEA
aQU3JrDtihpy7WkzkfOld5X6eFfiQoR+FUmreV+Lyzf60OPNJfwrtxf/E9iaS1++iuvnDuKjgf0h
eBDNu+e+qBlQEpj9hMKOyiJCn5BDrC7xTjiC33AF4O8xDMyKpf0UVb7/tBuzfoWkVHxrM78/9a5I
JbS0yRZhx8MmbOg8tLANIt8/NZXBjohiJi1Hayijs+2rTN7+M464M5ru+PKX5b+/Idryf9U+XRsV
PbjHPKnPVGIf3XrBlzeZQYaaHTHMduaTorHcv9Iiwm05junX5MS7horgc+rTVTGqpaHP+V+Qu6dv
EbwwrCbitPpvKu38MO5beyp4mYQXQOedkuZL3kq5iCdvXYuUcwZtmzLsCTSpS7Id1avpyuNEQcTT
oyzCYgibNtFWm96+OXxh6oQ4HbqQAYHWWVw2vCb+4nywSLQk4PkBf0tDMLhtsJOxq/+e0YdcFecp
JPtf2PrBplgYTEmI3T/ZWC33lau2h64P8h/ptgIqhl3xWrZl9YSH/MRx0aOt67J5gH5U4BSRT65C
IV5ejtcV7eZTHwUwezJY7mo6lFk/+XSM0fw2hZQ1RwEryDXpwq2cgR/hv07TTIzKF3FC+iOqOtW0
YQO9YAGzmf9mfFSfARrABnsKdIIaIOmVnH0ds+4vV6YeDKbb62gnzPjBEXWqIha4LpwHFERQdpCi
4xQnPQ0YavLY9efyJk7M5ZnZAMWrJkiWgENX//dZAHvMcDao98hPd+/jBIz5K3UwOFAGnKvftTDL
gG44Zy9ZSnkQ4/KT9iBkdcXhqOaxHc/id96hCfaRNp/ZkXTdG81eRq9KzfpqcjbIBhHiY4iSCbYm
cJE08DYW1ywWivX5y0hOBVRRCnS9cxlbcyluAuO6gfpiw120KdhImNSjDmzsrWa4wWv5Zh2/nyFu
/h1oDCtiUxQevRpG4y9pgm6GwTYBaSaliTzn9JQjpte31jKxgAYBqpliAnp10liE6DtSXcHCKEj4
C47uLTxXaKzxbOYwZcnVk4xyNyEDF8Ic8ePWQoFike2u3H4sPHo4GGLU5KHuyJuh/eSG8vzPtEom
X8Hd7EZ4BHUwjD9gX6VMdGUeKR6kGPBRinvV8CB+sWKQ9pRuVJ1TxJeovcvwkuZtPZzWy2I/bec2
Y1VCCAfalxIbIu+0U/cgz3GYHbo15P+FMvNgBqGFXNxOm7keWU1TwDfEG2v/WkfshrSW2WGQMy3F
mNujiOs27rp6j8tnKCnfaoPZYh6ebUEk44X7dyZ/jdttyL/+z7dIGOPiztqtLYP/CZuJezFwoDgT
GNhlP2guoaF2uruRp1pmctzEVJw7dyZmK78zQihe2gQSNaxYjseeuK16Hj96Z8QRiOUfbSTkQSfc
mU0mEaiu8N8AYEbkIepaCjOjciG5WtMDAbhjZEFLWjEexBtR0gwU1swLKRjpf8EOXXM3R0f7Oa8j
HFCdjH4d80kVGdQFG5D3TAvQul8RQArjOhkviEE8BPIU7xAmXhIW0oqvjxpSC/R2ddyyzAKzS/MJ
59ev6oJvDhhDM7BSLIdqJ9yBPPmguq3Ro0eB+lpiRyMDAkBVWFAi8B6wmeF8Bj6KGBIm4gwJxQAs
aEV9rDY+IklaY0rQUQBTERNp0Ib+myOwjNi4GQQIfgYURcD25Ifd4o/JwpdTmz+N09DwEwniwOwI
rxBsI7xV6KjrMN2DiclswBiKV4QWTIog5xPGLGNBNVEntlcH+Zw44KHYWkDpHDhXcovxfM0bclTk
iYKkCQ2JC+F44brJ1A8zSRpzLOolSNbiEYfD+dW3ycHk45uKCnqWGAwZRYrTMIMlKmVqTgo5/r9x
ytM7oHQcDQyz20MQMWTgp6Tai8csRcBzlCCfa0UBfyi2brB0WBfhsNHsIkmBGguoJMwFoKDcl24D
5656oAWbNlnG2fzBGPPTEJjKLufGOl+YnFhheibizxWn7X9pTFtiVs64qydyVyzPsJwArS5y7XGg
gBrSjE8VGA0SQmqHSL4HnfxXrlyvvzfeDOv7zNHKKBIDaKGvYe5UYuOys+s2b/2EBM7e1WEjcgS+
OvOq+FR4FfOXia+tbqJsMOJQmdVuP6AksdEnPIxxiMndJzIEvLu0ufh4tcjANRYFYSv2KkLFrjez
sSF7TO48XExK+RMb01B+FJT8ADAGoIkLwbF17EEznLFJ7z3obUyz2JfusrK9CWYBZgQISw926OB1
wW28uopDlkeRHvsELM0Sujo11T6PMKdyJIOo3IChNgYdyB4gqvkQ+vMLUKzZS9zO/Dr02e+YJd7M
a4odQBhzrsO3eOyMILyYu3LT039FUuWPJKo9m0PCQSUkUsckdAioFhkhv8mWMTYXgsHFvKetgLN8
HeQJ8b+w2KY7geCugjXyOAIQDmhZuLtyQEO6QJALDeB0jv0cLlnNBgmEDlolzZ9aWNsz1TSGoTiW
QqCBeTxvrxzrKQm1rFgMwjjPxE6njQA/jnX/NSUENTJe6T+R3Lz9Z86gCGH5AqesQt/k2qdDknsS
Iw4umVSBCWa4VgA5Sic1e8tLsJQ+ehK5vhChYLRg3rJysxEGsONgIphEASahqkjl9kzLCjEdHKY+
QO9dAbG9LgF0U1A+3E44TFOwahlmc5RlvB/Es95p1UbcIxx3LZA9Jj1kN5eWGEjB5UYqJd2E2d13
E7as0lGYyXWLBQE/SflelGysAcdxpqrXCR/CB0Ew0lEsv1FjABnyMRNMlx+wCfhJ9Wpu92wI70om
dEDp/KuLGU3hhnPNHy2SoLxpTT/+riW5XafDEC26D5qGaUDV76xFc4mYheanhGfUnJvtrlyT9n4U
PmuOfzDUZxLAvI5T6moVkeOmy4mUQ9NSJjr7Xiz69YkwG/0kwUSj2MglDcqOnnehYSUotV9VsmYC
LGuuTuWkZYO+rEgnY9d9J95tgERDMgxlNFRQRoP3Q+Tnj+UaUZjVpIlc566qfBV75no9f0pX0HgK
6IzDFRAV2TfFt0DyMi20IW+XrxcJE8H/heEiUyn6YFsrM4tOz4b8Ko3gtjiSPmP+CmVjZhlObEk4
2jUM7p1ptKZBqCsXIkJgeVHOQdblb4B83VUd0IuPpe48TIAmadLd1Ynct1FMsQtqOiI9z1ueRRdZ
oGDH59OJmVgsCnrJeLnEXRHUyZt7d3MZYyyBoX+Ibn3CRxC4kseSiQGTB7VzIvlPGF6Jj6VDhGRs
3AW1x52YI0vmvqLFZZzI45Wl7aLwSf14dVAJJviqniZ7jVfCYtrPUjqfStDgJ8LFfLTmG3++lFI5
Q1BCZ2PvyjTMHmLMO8GF1uhHdQiYvcFxlVxo2zAqVTs5R/FLhYDkQPT1wum0JuZkFhF6zrj8vp5G
lumAIzRapB0e2fFXPOVp7ynodx6LRvtRUrPJJIiCuuMpZCgjPjVSVGb0recLsMvEcSZ1ORPnEFYf
x5y+E+XMQSDmbBGaZFeS9OAu0Y68KJ4Rja6vVQeSFR5j8HksmOFqRDuYITRvh/1HDOhla4jJDhUY
U38esolj1gDvu/X5sQd653FZ3m2D7F+Zv9T2AGI40QLUc1KEfHSdamu9LFbI+cClXxu8yku58VTC
tiEnUXmDGopJYB+ceShlQorPkRNo+hfjKr0IX3TOijE4B4GMoYP/G8wcPjjgLgJ1eCTqSddFAqU2
rGz8NZ7FSpE900SPsNm7D4y7s5sjDI7ypH5XKkBUn120IehHDEcA8o43NxJX2IG7cnZJ6JWPIbhi
ddQjfw8P3s2YcUEdVJNIpbkFIYj9X7WXEX0UWGiXVd/GEK5nR4VUlyPvqBi2WxVVoeBmjcYMGgPw
3XRg304RP1CtB5RtOa2cYWPcBjAqyU5TApmY79UBZ55oFt2FlI6rDfHMKB06Prswo6PVMhqbdAhr
QnlYRKMBuRWLf75EGLDwbJG6b+sIHH2dZO0UJCr95uoaTyO/7IQACLwLpBlYh94qKZhvILsD8pyZ
qXo8rRvJAtAs99XBbAD5hkQpPFJdNzmJqaAqsv8ulhuLiR2u7diVywm+7pD5vEHkHgEHWc219y3d
sWs78+fzVARyS4nCHXruhTVYFbQ8FSQygBTa/AtCPzV2gx4Mc56EHk1BwfdPrRyViqFWlcqWNJGI
42hncT6AGz+C4owVB4TE5B4JRTBD9u9jEFLbRKzrQ8bmV8+ks5TtwvRXc0mm9dSNpGt85DAEAae2
/AjnM7htDkCnEkoMvMXO/mWjtrfewMNoA+ZVh89bZazdf05kCysLQZMl1OdWDRwUsh+JMFDcvc2l
nLrYN7We1TByffgJmwpHMWaOQikWhqdLztPdain2RmFaHBG/GL49wIFX0BNyR+D2xIgUYZrNoMIw
zYT8cqYklKu3SwQMjei+28H7oR6qYcLqsRU+g6oZBEfJ6RN2/2nFXBj/JFzXQknnhUMkThAo8Ra/
+HY4cGA1/3O8FVS7bC63gf1oZtHVMFUGdHTQ40dDmIAVoUiaSP2w1tPTZW3PT9gg0CETFObEurGK
KQODFBIYR74Cjjgi/utFvDHxsBoLWSayiaeKigHbP3gQLVZyWHtARKFQ5h+wCRgMARIt0ZPr5XbL
yWlxM+2Ezi1Fq9wWVBLHhepZhjRIzH7bIfgryXrT1LByM36ru8B6sTMWUyYJIDloKueFBQSxDt9o
wGBOOPvMPJ+7s5c/y96nwRAOugyoHaN70OKb3q/saQuKP6kE2ar0Kd9EWZzwJyuxcLMNc3Mmgr9T
s3+fgvV9hYBHnDN7sGXqWhXuvnCcaGF7bm4PTPw1zxajLUaFFQuZgQZnorl809m7n470og5UnVoY
TicD9Acbw5vPD7aAjflb40E258h693apX5A9yTzbY47ri5cb1QasT5whSIUOM66dKWEgGUbFi2kY
GuGdzcvBdUfynS/FkN1tVJsQfnLcuEnnUEsmaNe0BGi8Thp0hZLsXfpfQM4wBo0QmjpjcD4in3/q
4Uwo76Hl4rxy7cVjxlrwwTQH3DOCFKN9ANXhQXec4HAkeCK2Eivanj2nWlprKdKvbnIFGyMnHQKK
LTRTniIH4ULiOM8cG0MOTBIWw3A+n7ZqgtPMQmedg6dpQUJlxOOS/EkJxraRlG/izTyC7T+Gkruq
tR0ZwoTO9qJHm/G6wKGYgVPBqQsgXMI1YY1p9izKQFoEEf+II8E0C/3XsE/UHlj9QqWGsyvfypT2
uZUg2cpROSepHFNC6PJWLs1EXGYN0CL0HnY7J4B7SeBEfYBv7EOF5eGNEn13wJa2JD2ngYz4EAaZ
Bl6I82WoCqrxoNk9V1O1WKDahUUtywRRIu85FYFKQc9H0pqHn3RPHYAZLXgjQtmPWhK3uGVwfELI
2hiJkFNsMTvjocI3+mv3iN8QU3Je6YGhCFaE2Fm3UvSINRNID+6Pc1P/sfjRAs538PvsKDPKhNQq
Ju19EBHBgDWeOEYr06bmiL/PeznEiWk4RYG/3E0LfUKzp4LWtu9HS9HcEvPkXQAIz8x5EhGrCR+J
bjN80viHLiBjcoo4gsxysQzykwiqel72/GlcUyiSZEgNUJDOYq7SQ0hY+FzOIzYy4hWEHjMDyf9l
cVCmybLp7AEhrYVRYrKFoaTcrqLc6Q4w4Q7COLRqkG1x2tWDmGW8nhoI0QzrE7h1PdMdn9/I8Hn6
bIb5P34r+ISD7SqmP+xpFE40NshP7ZsCB92oTBoqe9nMgACQMTKJi4BnB62h9uiQayHFi8u2mgat
vvvTdyPYb2NGtN/MVVxFAbyBZuhJpsFTwvhE5wUkumJXRgwKlhAiQRaLdm3YEIT/7OzlZaKNtCHM
CtchRF5AWxng/NVSuxVmnWg3nMccqe7hcE2tMD0knMUUnNcbObE4dKiNp5ohsLmZVYtotZVgMUPG
xnUHiV0oOxYDGSEx5lBJGSssnI7UIC4RxcGIs6kcuKscuJVUb6Kpsvk/Uy63jHjDhT7bVQlIZiaO
zjtkqFXz80wm8sly5WGtMmEDX4VHRQ9Q4zcLwlYQM+alj1oCg63z22CWOMJGOd55RvoQcdIHO+AZ
6aFlSq4iNWypEUoLW7ZEoApiQ0MA8NzDhM3Jr3gDAiQ7q2IB8XJw6+Qqq8uUvyCTPHehfjJr/FYj
UjSDsNSkyUQ2SPYSeKiOum0ph8kCdNqxmf9RFQOcCwZbIo1Qw2gmrQChlfh4ZDijQGXGdPpwuDnh
/jim0AN03tMxdkDOG3+wZy7BXWTSOCJA7qEKFMvUDuSKaTkAhOYrEz41vCUT/tr1QY9Z45MD60kK
zYFOXXIk3YEtZpqIvCPh62glCPfPyLZ6UX9qpgTU1BzrcGxlMiAKvlxoOb3sFe4NrEawRKlwGOcM
gWdPU8Up4Ms7q+HI6CxBKExmY5wKyTtW1wmVN4hCkCRPJMk7nZsZYGiF/Bi3U5F1A3vCprzrrite
mLPht3OGVjlXH3xEtqcwiL4WAtzgJEb7sHLOlv083jTw0G/SlF7FBYyGKXEoCajHhC6AKc83gYzV
8VAu0q6QNgdfBfgn3kDRwKSjwCUpZJWmZfulIxkVGZFhuHWZv4m6QW0nck+MdnbZjpdy+w+F8fKM
kvMiISTUTZS2lIYAm1COxfWI0aQotFwExcxttL5mdt8T0bFajk8KCp5kzWFJrQLgc5Ex6oBCS6B0
KX+QEP1MqzNmeVgB+dGHicgggaEgojJkwemfE3UHzFJbMjMwxKwrmSLSdasZhrezVxLBcwn6pYsx
KMzcITVgIKuFNKSuAWA6Nn5sJR9j1LHIGVqLAVD9oDbXKyK8MKB48s4crAzjsCepwko0AuNphij2
cJDESrfKQ0HhS3+NIFghcIbd3X2YoMXwOImegNDx45LGa9zoF+DZ0YcbmUuvQOCI3pj1XcruYY+j
6JRc5PYV9uOU8l+nC9R35uxYPoRH/U2UYQkGvlOMxgmm+C86bwbJ4IfiNuI3IPJAX6zU0GHtIqfA
uQWagwshJGyBuye83pi9sT3NKuXlOWe2Ba7HMNI6aK4M6iZx6lM2hfW5TdJQ8GHRimMr+0L98aCN
PzOS31ODjok5Fl4x89HcXpqw4LDCp9jM/AiVozomubxlPtQksUJTzGrHwQKmzYUTEJwPJFYyR+sC
8CtL6uJmZFCAmnMYHnnrMB3EBlhtsGyMPk/hLbR4fx3Bno/qAgBp1ntOay55yc8L47V86K170uZ5
WgCIu+qAh+MTYifHElQF+sEz7im1/R6c8an2MA0iqZiTW6RIZvlVlU39CPDwhmrik8IZdkmoGgw+
6bjRTGKKtcTodfeUl1OuMFscZQM3J4QyirF0gjF7MI3C0pO1eelBYDxE0QLbdiEbgGN9YnWzhHWO
TDjkTxOQUKeWSenCnBuuBBOojuMkjUF2NO4VCI++j6ky5vn4YV3EYj5CR9KZ6C4Rdzf4oZCkZg5u
4PgX7FUTKKhcwTl3zEO9UeXh/EEjcqYikALzymW98A7icN/uBtSTCCeh11Vn9C1cbf6vNuJwJ/L3
G0gzP8jQgx1Y47bgo4B3HMsdTHisrtj1AVuNyR1XRMD7rSv82a+gqoeZGtI2kAFBhqIdEt+F94hi
LYY6xcuXawbC1fJQe3BzlJOWS6AesmcWii8tBHGiqiAUY9Yu4nFxwLmViVwONiUFtmpH0Enax+oA
JlBjoUoszPBipTbEY+mWeFiAVzHkVwddTd6yIRemZsxO48x0kbMEzjk1v9gYkvzLeLrlMFqg5KQT
HYk7k9o2ykE2rRDSJQpLCe3diPGx8r+7WEjgA3exZXBnAtx1KsGRY/lHad/UDVJKGfVASrgLpkBq
L8FyLSgO+c3Mwqajg9VdlBicVhQIiod1GZ0z5BUmPAmLSIEnrrr4j7hBkSnf/SiTIHso127jxpqA
R3cmmg5Hi3cTsu2xpoHsPkrQORpi6oID4fcsB6GLoru+85NXlwlcLnIFJ0oYa2hULdpgCCaQjcUz
NNlY/HbCMoDLVJXFLiZ/riNbV1EQVRCYGjhVV5cRUwTbUKNeh2wzxZNWzQzlVviD8vwMZhlDdEWw
BEGEciYvVHDtVQZoSRe92bn+B00H94+krcsQEhoPVXHDjb6dOQJTtqI9uEYRqNYfL2TS3EbrnJ+i
6ThuTCFXjCly1syO+845kPIBQBuPZiZpcGnfdalaALQ7QBYUcy3zpGkDfe8m//xifGJfp8sOacs7
jn/FZfsXq5ZqpKfCsDFHPx5NMgtNIetlxJ8TdFQ+6VxVQRuGDDT/Hot6iiGk2hHzVDj1NmCGruhQ
WlMtof5CJUw3BGVC/qgYvNiFs0JvQOg97WkOEyQV4vtkfZi5Cby6tbfhQ0jeyqPeSKY8Qz6BasXs
jpU/h8CMVIwW3RhjVGgrajpAq2wf6RTO2z022y+q8JjkzBE1TPI/W6wOfoTLbPBTw+JK0Sx3mBnu
q39CwocYtezgv57RMGKmBGKB+MBDPXkq06W+H5pGWjZm1kwJRbglQzcutq5KPrLRALMhh9L/bc+B
f/npM9U7rfX/3LAkt26dbPMxYmZ4u0paHMpAzheJ/8ovM7zfHOLVQyjSeRcv6ad1Y9K2piyAERgN
EiMzPjeR2dhZIooVncaQjdqqFAFYSand7SxzKG9QRxLaQZ0wKxsVYfSDTKIwRcf3cNgYLO62vx3t
ZbnJPNPcJ0EM5Xbs6fhSZGGcxK/KgtNQKHUKxiLj8gWEs//HrWH1O+1lkE+M1uQoyGshwwl+nIcj
3B8JCz3L5pcQrzqwb4kCMbXwyrLGBByIOoae8+/qt5/3RJGjYHlzZFmr3dkEIPCiZg7XI8KjshOR
WArOhMoaUEzSCQis9dCbjD9X/p4QVUnqIhm2FINWCRDQfDU3o1U9CrBB7J8/TAnn3tWPQgwCgLHb
D5Cf7amqp+cZ39k3TB85UwNpdg7+f+XbDzz6EUMUbJvAGSu8s8FmuGEzGCF45YDQpDJhA9lkOIEj
PObod3VD2a8IjASGa6ynB4emZrUpRkiWAECoFMfq+JcGfBzXypy+EkwF2UmK0QUueOHxnIvTrLZj
dSdz5gQuhDkgx7i5EY3Pgkgk20t0sN4RkBwqYE8XrlTDs7SxGVw+4mj7z6Lde0gxCABpPdi+ecuC
YW5SvWBFCXJlQcJglt96h7DoY75YXubuJmoDMlN3SSiWQQFnGbWazgelL3YXzgoZcXSVgDAxXmlE
odPQDxhJXyczg0w1OYjv6ojqLTc97PQdCa2OjrTM9naqqqTBU8r0YKE8B2CSBAcsxq2g6JI8oJNn
ZYCIcXmey00q2CF0HIQtIWiFw6/fZnzjyUP5pYSDJfa3h/IYmOQLeCokyYduIZbHsQ6E/Z5nDNJM
TXfGIJkyagd+ZFTzV90vCTdROwMbTPQi52R+yhugdMha8LsOCkRoKOaxaPuGUooTZhRiAi23rEUy
B7kEtzI+XhKscVbQBOTRDH7Bz+Cx4ttmp/gfk2LOJzgCtkeYWyRL+OI2sczzmXmLUJLegCIK/N/Y
tnitPSm/CsqpPFC8jtNKSRrwfbpn+WFPyXndPhetWYhapKSpzdH9SEcKs5o4tTylwKiI//XgPEFh
fk0G7IacRzMo/2nKYK/UZ8pjxPQLxxB1PvYVNP9NO35c4f9x4HGTuYk7loMQjX7EvVvHdvgqKSxp
JgF/c/lCofttGnuGjGdOpFmebsFZIVZw13Al+MWoRMoXIgR/81k41GZu55zpJXsJoRICXC6FrscC
h7oDB5qvdiPK00QMR9TtK/dYEhoKrJ0cDpvoamb3Cjb2fxqPXJOAi/k7kSjiymYiOXHEp4MhLaim
CO3MTEEr/SQF/6sa000StiVMlx5Tr1G0yAk9vWGScSOxbC7kMMbBBK+aCxsSGwesfSb0/yOPyJwZ
BSAjZ7hvzz+3pB7pdml16ajZ1DhPC9ufMktCeDCxBj9GAQglC2lKI4fNQlmKRSs8EVU/5QWXJJVB
+JIys6Lvp+yfcAX9UHFN3RcRBDwurlc8QRkUTSj7a5NgejfhOyx2SDHYmtlA1OzAc62EMjWiBLhU
3I7e0PinqIgoRlpycIhD+elAtD+lWCyjOoXk1bUh6A5fTGy5cixpMPzUdU9Fm+L7+lHpnWQZ0orN
MnDgI36GSjgBh3FDr23+b1tEXzJv2w0jnh3dzH5OVhH28HhwEcwrWpambwrOFthwq5oUzD2d2DZ0
5Nucf9DCvFQy1FKpr4tFleSvr2jSmckhe3jsJOcdsm5+u7UE9Y2uTT5T8UK7QUoD4nluMR/iN9Ui
thGOimqPNXgMKz32KVR5RnGUR3lXz3dC/FSjnhQ5Cjgj10taIWCBTBR+qKsE6I+qNa8oWDHVgJxU
iSOAJIpgR8VYII2+RpGh1GxQ+U6H0DcbnO3VSTJ0YhdgpV3foCPElP80uNxPJv/HHRZYALr8SWcX
CnJRDkAV9fka9LHvrB+wBZGwqWG+tvLdRitG6W0DTlYCZKk5dyTGqIKFdsTKwQP7jmfJDrgA0mpw
Q37hxKwEH7Q7inVJeEczX3ImUtDiR8Qf2+SRSNhc7suBi7yCj73QIwrfnCYifXcHRY86lQKA7I/B
YDyo8ue4pAyBmNw1/OU18V7GJnmfMtwRTUvtQuZttEPpAPFOO7hNMW5O900ptxB46w5oyIwreJ3c
EP3Q6aob4TikEZ+fRhQki7WNrR5kofyQLkAsXkzAiW/8ogDzlyRm6zPdEE/iR/TybybDvjItUOfa
VZZ2JOZxptp+pBkzAxERTm2fYadLbbcn3teYbvnZGXQuG0VQHVGUeav5S+OBwEiOYNoNiaKGSISS
ujjtRREwMOKUIw3z6RppJRdMG23LTe8N/8IrOz/ijE2ne5HqVxzSOBkhl0mMRLcgk2QT/J3ivf9E
dcoAKebR1R3yMY+T9aZIuwbrIixhNXNTwGPp2zQsuCvZljUq6yu4RpCUYz2KT3CDL5yE29hVrARG
bnyMyLhpWM15yDPU6zjnrm9OOrKlKQO9aJAj58F++YkHbPe8jmXw4HsrISkZ5NkpxXikG6fld2db
Lp+VgteJBblqfkxPVUSzxgXxWwVOHHtMoEbuK7lTbQe0pFnkDuP5nNH8qTPSB2DzzPEO0oa/D4Qw
WV4SDaLUfXPwM2luJdtWf4oOGyE30H7D8tFcHXwS4H8RZyrnr10ifC94CNTN1SdVYlFKRLdhVno3
k2U2wwQaHO2nylKocBk+J3K0BBxWbpNfs0oRNwtd6eAt4glNI7Qz/pIDFZdBWDCcjshcwdcYcwv2
wyZOcaWedjDndILMICTda/qPGr2Jb1iHw+etmPHhUYzunr/H92VXwzSF7sGMVU1BqXwOj9865SCx
+SYWJ1g8nwhrpMQ9L69uZ5ijABTDLZz5BHZyK6imiDmROWJvhLJPJWrkJ/GZRVSmrm0V/Fpv4fuV
SU2bsvTXrobB91/Su96FToG9Gh/LSN5JVqZv7ZQBO64AK2rmq+wnso2BaRLpss35EwGXnALyLWTK
gFE9IAEgTcpTwlmFKhKR1KMywK8ftJBrVAJMQGpYzED0GJ1BOtaRHakg75oPOVJonvzmguIUOgVg
KB0YCRT8w6G2hkjGKg5RoslDoydLxGob44XiaZlJu7DdUN0lMpEBCH46Il7mKClTbSMtlITv9B6R
yZE/QNyU7Vh4vn+L+8fT/zIg2YhkESViSjUmnKGeMEQYkP6fl/T+qZignMN8AtakIkdOQnFbTxDt
xUK9JibltqoRZ1FJ4PjZ3p7rZrgJuGk/rBnPqQ3YMcqbQimDgFBMFMIWbkg3Co6MfgnjeDZgynZF
dsFNLgslc9H7WOYTXhxU7wQQec+txF3uDwgw/s8WbOZkEJB+vT/v8x/skw4qMt4ISakMi2FopdFC
iTsB7Hc9MIcSpVLyA3A/woVG6zZxxFJLTcj6pBtLEgqmZlDwNX7hwiQAHJjrXcLJJ+SkFIPAqQqp
pA1rTtEUpD3UeFAgr92Bc5Ci7MHNewGI4Nu1twvRDLdoj7oneg1+hcGcC2k4SivxJlWAnl7n/dou
ZmLN7yweZbD9BkrJhv1hWyEZRB3UNDkzKH2RKvy9fglfbhXtVdRlS4YAFmNwKGnwheUN8W0gW4r8
2Gdig/y9/50vAgtT69Cl4FCeweAH3viisTQp1mqqUtf+E3WAuT1K4cZMXLPrztGbeADNNpCiL+Ne
oWHkDCTEQSVkrXBfK/FbRbP2RZHYEOn5bbIIfEpjhCUpjl1iVKBkd5Py0mQXa7WDWIWJkU/5wKMC
vJcN5cTmaMIShyknwFIEzz3FLG6QDWdWvJV5QMi76EDRgIrTCslMwt6l7EwcCOvq2t9KWVHDUuZa
jPwEptJO2/mIjByRQ491hhAjzaPhuR7O2MbCFgezuR9BG3Dngxs/Hst7EnGvBjPmObaY3qsO0GMd
xcAty1/mJLU3a5a/1yl9nNL5MTGCddlzmqWEx8O6ZHkjHMd5gPdNdiTqy0aqY1HAooplJhJLEyav
74AK/bQ23KI6AaeKLL7V6TYzM+MA3aHiyay9JzSWwefr0bvha9LSmI6ocW9RwmZIdTnjQ+UqYL11
h4UfNXFm37wZYIlROzlIyKmvXFEivSD6032sWmqkx6/UgtymqC/dwMeHhYXmTwTA+UC13nkrmpaY
1TsaavoKWc3NKrl7Ky5EoPbABPUa0+lvFHHZnvzEagadsOM4OM5z/ECQaIQNKBOYtYg/HsqdaJrf
rQbPzhGSRSqRUC7eXnYIlF0M6dx3chHcyyFeay2y3cdEwFoNN6wCcNFjQbecGNwAYJOVN5UYrvMa
KTlGhApuodfHO26+zXwvvqtM+UOpExw73X20dvFdnE0S3BMQvpZm1GRTg/MfCRfJLeQLGMkS5Lzu
zHryje+niEG3GLio7SB3OD+GID/yhWvo5geyNvwWU9RFc1/+2ALCFMOAUWxIv30PkeKn8B7zht0E
p4DTbz3Sz6E0vTYDvql80N0xp0ktdr+/m8/j94QY89s+yyFt+0x32gtj1BbEDLDQfNgrNHyQb5K7
cWdReevMce9CeE0y6wFJZ46BMesHqjWCYjArYLwAIMfQFbbzhgkqvJblQR9b29NJt9SRX6E2AJul
Q04fV+ALDR9eyrdiIBh0D141RtLOW/Ca4rwNC2Z9XQH3TjMc1js4esuD13PajQctymooVyYLUCH0
cpSLICYhM+nKykhv5WYBbl4eqoVvrBNvcyHZnGpo++/Y2uAGQDigPCf4GYIM9lVeORwgmxfBn85C
e7tMxDibiU5R6xlbgpWpUMAJ1hrP70ItAtLHjWo0+7Nt3Gj+V0KOB2YFTDN+yaKzaG4ZtMU7zbjU
Sck2AYWSYvOa7vzw6cwNZmB7wvDgDOwOS+zZgfq5zEAtPYaURkhWpuUfaBcYUmaKXLF+wwHbKq/i
hdUbo8a8aBANVjw9SO4Ue9vZvRBawYWfyTOYWSWqb1BSUB7DNiCy6m5aZ3CmiFEaCa7rI2ozekDm
suoV6XL+zY7sVmsafJbhF34joQVn5jEqvyIsgqElprdwTriwZHe5AcaIE9UG6QDmTTClf1BWIMoy
UfCDiia9dan0c07somRzTgGVCFANw4AcqDNpy725uUwD3U6yp+8YJhAVihzzqTuXM9hU7aMgnxqc
npHIICNhqMwEbBI6RJ00xXza5zV63JM4vOv8AWtgEWxgLtv8AdaF4wUA4USXVnxDZhy+2BXL8XSh
/bU0R1TQsk0lQ0vYfp1wgNJF1FGFXAk517k1tP+atwU2ym3HeqVwY3MZDDpvlE6jbAKMjTxAhu4P
FPVntwjBuffvpzLYviCbjHBZ5BWu5z7+ogjqZDkO4c+w8iKOVr1mWjGOE3S8iya6iPNe/vBXd9wB
70OTEphYula3EDiReuwJjKOgSjgcsXESZ1JWoloWTetVieocpgGjjdvbNVxGkEqcGqeOY9Yh8+OJ
gExh60jclzCTmeXUIBfSEM6c2quGPbcgU+Y8rY+CLHeSJUvKC9EM0Pw/QZ+0dyYBjNTxvYbpugks
OB2oPr2ODbnOfLIWr8QPaS7qqEND0AiTQ19g2+h4rslRUFfKLuP28nrsgRyC7UT+dCLVEUA8AbSU
DQ/VQUWeCC/i8NnwdV8fX2I0TuHpjLXDB2VfJBUlQ+KwBewOkLhIxHO18MQijqyUOQhesDF9QCAU
7gAEsKOEoiHiP2B8yThYVn+KzO9ROh2ibxh05Iv3nM+gnZjXPSGwpbqVGD71iTAJJArghZoACGUi
1KI5zQdKvTWgBgwldw9XV9AZpf+EMnoRrd4iBVrD2N5kn0ZJ4q6kElFofBRPSzF6UfVcx2t5lKwe
Rpow2PP2+OIFNOle2yMOo7O+G0OufB04jbAW7tYYiVULqsV7xt6txrIpoJmoc36+SwCNNSiWLpIR
FjrIlFwVRAacUtT5/64HMyMm4fRYVAUwB49fCqaoN0wuWcNrW75glvc+YmXXwUO+Dclru18bvqfw
xr0LP1OTipICC/k2p0nJR647K3E2GoEgQ1tqE84oQcszb38wC/PPVGgL2aN4A5ozBZlYOF1NcanX
8PX8leNhBq+JmfMu9f0ufB/Zjgik6Zww88b7lo3pYgo9TThyOGbSDLPkGLMfX5rMPp8FIFTrUhjW
X5rAZ197VMXusgTUx019IpP6tY2W+lmFc23jgdjm4B9YELpAKOsFzuTqxJSKQc40s7qmBnfSQTrr
xUXPKTQL+HSQwSXrC+p79EwCwv+zdGbNbWrbFv5FVC2J/tW27CROYjutkxcqOzlGgASIHn79/cbU
fThV+2Rn2xKsZs4xR0NTGgF00EdjUw2KifEjVq18wJlgKNAQecKACpmuwExKACv5MtimGGphRJuF
vaWhZFCKziU7mm3gFIphjTxsQgqmbi6f5OXB4cXxbpzSZl+T6Au331YgN/RrzIyWbDqOiwRgGBYS
vwgjXRY3kov3ExhDQowMozXhYlXPXvbBtW+ZD1V3tQ/dBvZzel/S+DOrx4Ntz/hlntXPaV6Vc5p/
uKJmSrKBP/VNqdS0+JycHa1frJyjbW5CpDxJd5tm7f+Q2fw2qvk0zy+dx5O0jTwfYUorp7cm3RCg
iBbQF/pTw4S5pWTE/4XljUkCCjL13t50/tshHutIS50vOOeaFBcYTEekZscTz80ymboLuhCkMzBz
Wflzx6ow9AIpqUgC9IVByBdNYAhDwBLD3VOcxEITbHlB1WkW0cFr37mYp53THN4GKctyT8DRzUjA
+KHaMUzEtoEHzNCCF57RENE+4eQHv5aSv0qonbDWuSJ0kGjMletMMd1R7wpG04HFxgHLcBQ8s8/A
BD7w20Y2IsR2AsIr6Mn9Fj56fv3XJ4CZMfzy3ZfA0V94RNslKQ/EzX6uRjRFuL0+n4Il+IkSE5xG
tp10WQyWGfiYI45rGKaZmMN4mRGIXwHVDbd4bIb2GpTjZLpDiToS6lIGj30StZiuhsutj8QfVkv4
Pmh5BrIRuxZQp2h3n5Bfwmy2+68n4oRHrXWyRslnIwPrwM9LgF07B/El/ejWpXs1XWvpmO+71v/Y
FSzylQVzvrlMONDcTDNGtTzLPIAa16xYf1ZJCUo6dcvvvpn9p7xl9cMNYIInjTbmrs0jSX4A8/Id
gCQpQ0UeiSVQ9hjok5YbvGtWNXBHob8NBRfEKYqjE483KUEnJmn8Ok1h6po7etsHjyvuXgdSKTWB
wVQDeBm1RUir6/PpAPAZCbIAsKhg5nOIS9HdWwKLvQHdod9k8acVli4Wt+yM7tKfnjmds+q+VOhA
cL50D8XpHD+wPYPiXcL+olSpSq6NYmYoSaw35X9BVaEhfJPrBYg1lyefVqJj15uxqrofFO1PRtHp
86j4jNqp+IrW+kIFppZeKYnJZLNUZn4t/+8aeJXJJbmTQfaFEsgNAMMUiYqcICTX0HL0qcd3wcK/
hT9PrrKSLeeL4FiMWJ/YRFBnHcXOHOukirFxMfoNPFKe8A6Q3c1c5lcismQnp+Gc38SZjwvwhZu6
JBTkIQ5mbBq4m5cRAm0+Jve7eHdEbB3G4219YlNT36ccekewKA8cFPpW7z26Dj0fOFABAOOyP/uL
134ozpcdgjjudtTaHHvY1tz3sNdvaqzFODV5szXK2htpM8E47uOm+bKNvOqOjgyciUrGgg7riYOi
qSZ3MNSPp+vejeV2/goqF+E5wO1+TWrd0zCYHeK6A0EPhuB7Fes571mwNhth2N/c27i6P3H7N2dG
aVdZbczQoAnzJwJs/rkWuKjaCZDyhlcLeTHPMtgU0TNBxQBxYbx9nTuGT1gb3StdweCXfuJ1427X
fq59tCTQuFGRMY6GlIOyRBwbY9vkxAgzL0NUGVDUJfAgby57DrBzloUMSuj1pBhm3vSWJANI2vQ6
L3Kmk5zcpYQBYAQpAztNrzK24SRDgYhIu8OO7MAHNKKgopl0RCFliByEmmjk4Q3sQlLQplsI+m1/
x9UQQEhg5liGH6cx7N+HnqSdWZV+0EQVYQtoZsdjyKVwr6n6aAeYLmyMrt/7EcBfU0S8qWpa/ijK
ba7rP5CwBtQMrD/LhMrn7EcXUDGL/2qmStxWfLpI23XlBwIPrO/J22uNvBoztabRRzIyK4awPHKV
Q5v3Hj3cwd8zPwGq2CGPnmRGPFVAEoXvjSA4/njXbXJXRMoWAl70BYNYL6T/sWt3anio9UVl2wID
AgEQplR8c9dxLXg+Yae60mLe0K1xVfxz17xsQ1a8j/f4YlH/chTh2AIfqUb+S3QAF/AUuOfgQnwd
lCq8k45eGN+VZKZ8CI40ac2YFa+c3c8kA9I7wYZCVtlDTrH42mSABOQcjkdxCO+em7hCu8Y/wbht
30/E2bzzYRHeTRReHUlVj7E41u25WR9g3gSQVxkozTMwnh3ateNs28/rHi5rlR9KplwfNo8yPB+S
+cnM7npsfG5hpP3rTuC97YILUL1d4F0uO3Lghni75iMYsKgI4Bfz6zSrRiiNk/ECmh2warlqZTke
qN9SdTbo8p9wBhg+UMZMmB2O1LoexipJxcvrG3jz8LB5ehcQlGDb4WwUu+B7j+84Az7K+qu6zB8B
zzi1+y+mLPVFitWFYw6Z+UKNhqIPsT8GrntgFL+L/je3COyt7NPg10anxri5qgNyHU8trgXdSGbl
DVw+6oIdv28beZw+uGp7u+YDvghn3EluvAtbEbfFH3mtbYqJyqEZ4ITEJdWUv2cQAA/b/zBVwEe0
bWCq0xk8wGOm9IHcHoKDMhYPITXLD4Kk509TGbk/FYWUAaWBZ6pgScHKNLk3K8W+Yl7Wh8Agfetf
vppgMVvw/cP+icELY0IuCWm0pY3HHZhMC3wABvYObViDzeI9OkoEMYmHtUGJA8b3E0TqAxa85JGf
e/FX5/EEdRvIzfyeEPdvQHHbdJb3Dqz6ULRnOcc2G4ZFcBHq9y4k/rwhTBwhieTFlCz5mWNHpAgo
eixrBzM5WKXZWGi3Nkc13i2CO4No/zIl6lKFLdIzn36BluJglzGdc74YDXgPUpHxDuKWeUoHhaWk
RHrwMzayG/gbdlv3Z/6Gy8mqSFLuS6+g5QIFwfxGgFBQs+j90EW3Z//yTAQiTyST/ZOTUx/UWTDn
mkKyTaEWKmm4hcF7c9plw2NyIYjH1RwiNJUAHh5c25Q4wPt6C/kBdcT0SpkxQQsrDaX09Knfjs1/
SaclF2Q5RzCWQoHkcQEF0bsgYE6WDBRzybIuv4OWca+xhE2/A0qEATBxPuG69+9xWJ1/QSLn1ebp
JyfU1ECuBlOBgwo/mwGTCEexB/4I618ePeoxadHD554x9Xu3nTGGkvOrUiUsOMKK5utk9Mzbqbwk
+cyFtgFwsG4ZzkKFVIsy72S6EPDTSTGRrFM7t+B4TKnt0G4RjFU5gNKee/XBOELVXnRn7p+Jnqo/
Zlw/UMByUiOUCzyXdABnIGsXXqigaL9vwiT/o+/W4RX5cAz3mACK50OODdfU8QJtSiY5drMxRXkw
iA63O3TzssQ1KvuO25lxI0QXAM6mAGUzriiUlm/QFi9P9UCBFzfq4aAq3MWXIRzYhxgo0ZHDr28Z
+JRYeZd7dk+14/yxNFNjR7kL/ZZPjpuZKU4es/gk0JLrk+BbNXBF0Yzx8AB1fhISMH+6JoMP6m1H
LtkeRs+hc+hMOe4534M1Td/FUqDHBHVA82JtlgwDbvySI4HZcvGYZDv2KyNG/1egaKJzBsq+HimZ
RFAxHujMpXyAl55Qx6G2tjrdfh10NyD8AVdbP5nSQwj95mFup+QThFL/DKbUckHl0Zdt46sWabij
jfR2j0FFPUW3xrEG2eZP3RCxFZ+jOgG3ownEK8jdRDX20h7Z7FKJ/BM9fpP6wBQ10GjerLDoS509
zWWQTaGlwpzYS5hQcAWGM4iqMoq37fI1mUagSub1h0QN7hxFZJCCXPJKoEUQLId6aYDqbCcajQqk
9lZU+ATsS14O0MJY4yH9STMKYBmRgDv/xP0jcDiosAsGGDqQmQ2IF1IlWR0PQZ1B+JldRND8BtPw
+FvDXUt+KwB6CrbQBheFCSZ/kbgFsAwmV2QpzyoFqo5SCHMvdw+JYryrL2FBRjhs/HxXYAsenWma
j2ItiaSnuHuUT4yCxQHoj4QMzNxMuANx8ws87tsQZ0uKrnyBJU3kDeczggwDLFGFu1feBR26RRFs
K56WSVS2P+YWWyaOyS/k6XK8hBwvcyElZCP+soaxE15vB9cOyYNqFROV9gEMZ/M9uZqpI9S+PIT7
1n+c0hGD+ZRPyIwTvkY/3nqgWF9jtiSGWxCJHNCOC/lW/uLON4g/8QFUvnA+oAxDwU0xydWHhxjf
W0rbpMYhLFk1hAAWokbwHytqqI89vpkafjdOjQhpjocxD/6XpQNdkzoS4hMITzsLWzkm4OtV8MHM
M+YWi6QKvTh6Cu2qmUKu3zn8FaqcO8pxgOBmB2+SH85PEYwzNzrxcROGwspV4hrgptCHb1zXDa81
IMbAOPJU4VShQG2QM+j8L9RKzbq8wCeHCjSJxwFGD6OVNwOcRr8UgdGbotaCUcBUqP4vBJQ26keS
i/+I6hQBXs32MdsojEp/oDxlOl0zVFCCDV+L+2bjQDefkCSib9A83IKRe2y43Ym/JB5I7vNCu60Y
DymfjJErQwKTKUiWhiDgm3MMdfpByj44saxLJmBzgt0GqdwsxBKoOmDUySSTb2h+8X0cvnclU5GM
vCqxPqCkw/ySh8yVhyhwnVNsYdSKj1jQesVXfabEb5+ravmeiHonNXufAokgheecvsiJgy3kANc1
iTUHOH1T2OgllntUnfZ0cqLGYQ3iKsFYnLILtcNmRzyDeqdQqNzjcpkHcUKP1EkKdpw1QzJQINgz
Fd2l5e62veTIFZm02MTd7qbEq8dHu6/gF9EwSuFOtZrMgG8zDYkUx9gqMU4veae7KYtvTn7y48xN
LOsRHG6vEbbpMF9u4n0DKbV6hUUIBiXPsD7mqJn3nCb2DCTSucLyEXdwv1eyHMgr+Z/8AgY9H/qY
E8GE+IbY2M5AtqXbhzuKYRpqEQ+7EKP/OE5n6GSUPniWADd3ggOlZ4bPiDg40jtdgeXnPQechWqZ
VgtG6/6zzVQSPACw0nvzpS1NkKncdAGV3RSC01DIPvFdhGayPvNkRC07MdMy44l8R22WUmxU4Lmi
gfQaHhuv3bKJXAmykZ0wBLrssoixlqR7ylOlV9sehFnnmGw89BFlV+ClPySHadLgYz8i45ux15BD
QVWfyF8s8DAxyoxM59wRxmmBiFupwdYYGv6bj23/TI9Oi8vlnjPsO2xMTgCyaEA2MRfjM3UIuFXL
EJSNa2ScPDRG6UBA2ZHbcDOydg20pQiKYGRMNqps4fqwhwX1VUsW7jjIBQsElZUDtyCHBMhUmmb9
9UD4WN8R2qFgJwZ2zO9mLdCOgCrL/wZEJYZ+ushEkTPHidprzju2i+Vgd9XqAq8c5iPvpcf8iBm/
SAGiTAn8kwu/No/FBpt/z7n8lkTwVBodN0iB7oOIdwhHgILqInrSwvmUFCrwdqwSonDAo4+6W0hw
qHy4uCJLzBmAB3qr4yEb/O42kskTzyi59sp8jb48lTeXaF/dXurkCcI0W0Cv39VaonuSRABknQ9l
d+KUMo9dmdkHI0vIuApKT0Itnv2Y8OPBajUv31tbZjN7mgVaBP08UDrcOiM2kIjlhqP3CT/x6sw3
cK4yCLw1jUyzHp+SlHVKCtGv7qIiN0Txwv6VkydfBvYoxLcmAk9wKT9Df1ytOjpZfLUYNl3KeKsT
bcsqfZsy42g5fcYciyHTmfuuhBrzeaJlfk9wBVyiqaTbFbpq/KFS5vCbXid92jfmYTSNHYVhLdJt
N/AlYz4P75v6asewBOcaZrileMzoFqE8gsswZYJFwl6uAppos+Kru/G/ojz/kMdIFVK+yfgVokoC
vJ62P42KZoYscr6WuNcbKAGmgqq1ooGh8jy+i9P5e+0hAUkauAz9FA8HNJd3eKWnN7EMM/GVDRlh
MjshiJy40GV59mvvhzWhLsUoMOTeRPRmxAlNv3QsNoNgU1GneiIl9Pk2PB06cBMqYi6QKpJeLmfN
IXph4TdQ3hrW1EeOMopmarAmHV/M48fCSvJNB9CC9acpqBuhanQSNf2492OT488UUc1aghnGiMXV
Tf5Uh/+mjqqw4tLmYbOxr14w8nrAKY7OTyrKKgdJIXgaQ0A62GQWKUgZe4qj26jQy33zjL08h6WG
YyD2ZHPApKpCaSQQ3FagzbAlOH8dykeXQtEyFw6dhA/4Gv6+Rg9N3DLRSE5V1g9fbZ0H7aQbBbZD
c+GzWVYjnHXqBkpWnLN08Wr92T9VO0g0OEBf23/5QyTZiJ8p1DdMO1haRuREjU7NB2MekifT3JmB
zLWoJ/6K/c1z3VM3MbZB4y4yU8CHOrH5/8T14kEvY0hhQaO+eC7Kdp07mb8yOsD0BHCUMwyjPlBh
vtwr6pwCx1qmGy7E3C+Pz+XX3kcRq2ovueze+hxVTHzWNvAlKNxhHijro/nIlzyuPriFf8oJ6eXh
5n38EU3Kb1MQaJ1DSMKoBwCfwhz3McRMiOZYqH3HpPWE57m1Xg2pF0TJUb5bh1vVHIaYYny0kZ8d
Y+iOqLi0rpTR5ZodHtZ70J9kXz9POIcGF2KSC2hbeR1/TBTCZOnkNiC4Esam9EcyZhXB1qE8LUDI
NwYwVccaJsMO5KnkQthE0tCl6Pc8NuI7V+btAMtb1X829K0asCHC+Rl/Ie0msxFzhVriFVR1hYg/
4U51u+KPjEK2+CSKSdLCVuxObJs84l2LfG+cm8Bh727eAoy9v5UBXe8S5/G9RyoWLGGQVaF0XKh/
a8e3Nw15vjDU6At4mYrnKOVdyCyLOc8OwJFa/6dbybBB+POCqLK/37AAkYUq4CnTcDliIJP2H66l
kD++NAMdM8zVB2sQgzPpGJqNzx3fQbsin8RNlCWm7tw+pqHeBBMhDseVu+PgQ8fLAEy+rSQavQUL
qXULjajxlVdqfzfPr+b+iHkxBN9Ub7BEKdMUSjcF9uIkFw891Vx3hrfMuP82LrCK0SvtK366XbAp
LNkbDsRnUre+BT2oA5jB6d3uWO5v6hjQs3cUdBHNUnF7XllHm4owLFI6vMcqZPv3jCfVI2JHRYYf
RR08z2rh9xupt4+mOzwQKKgCHIw8wdscw/bEiL/A33Tgg5+Ldrs7H+eUrZL4T8SS445Gs4E6Ojmc
p/JdEQVEKfZUy5pwXy/mDD52oNTWQseBViYYBw91lNHlUfL4WNNQQFV6yviEzwQwM3c/haC+TYCL
scQduvH3z/0w/+c22GwI3df38uM3CXOiQJOgY7uLm53XiL4viDjcQpnslFWb14zhlRvhFt3hUt4m
TLhBUigR4OEPfCOB+5AlDfNUsGQzUGrx0vjjjo3qIzUUvcOMvM18RMN7m4ATeNPsuLCCPQKrhGND
iSF857e8XxAR0flP+uETYsSUL1LN0DIzRrG9H3xhAsqKaMnCxb/hylzoobhQ/Zz/ek0ElsKao99a
iZFv/yYpbwWzIoAyOb/08iK+aoY67vlJnZ8Brt6MLAAHiP9PFOLYjEPul5IckTuGeW9eDaUoanw+
4aX85Bc6uJf6Acbm9Tay0AXS2lin3J7gPFDfO00PtOQrAmPuzfkSbI3WDtatj3nuYfDnZzeOCsqk
CA722S+7eSZUNPWiw9FPfwQz8/Mi+KCZtinyXAPGmSiCqYr4VVXBx2x8NkMwsdOVigTZjR2Nigw9
lNu/lEcGDZPPlozG/HKzBHN9MDO7MuMq22pFsbTCu+gbAMm4XbCIR0zuSCqG+PkG6+epVqBoFYMX
nlE8Xz3jGoCrGC7hnQj49YXjb0qBUqZBPF3Zpvob+yff8fMqJoNuoVTh8N1iMS+n+aXfSI2DxnsT
DxyHdssGyhix6aHDpOpgvF+dXXVzfpt4WMbAwKWR5ktKwYZrWtEeZn5MVfbKlAxoKTYgU30pKwHZ
BqFxm7xkhPEbGqkb0fIyHP4jRtHxJzihpRSgHtEeN/WRa70E+usYeVUdZYS11pgEQE6NKFis/6zO
6gJzAqPFoGM3oYETBddN30ETwPI0de9T1q1xgAOPYt0gVceQXz45RL39zo8InxpFI4mVbe2Y3ExM
gI4mHH9zCJ8fJ+Ropb73FgtUpHRML8RP7dzXqeYJ1oStcRZnT5MP7O1t/BG9xHxvToe2WD1fNSfF
y4e8j/iqbbs9u5NwjkWtC1IeI8leb6ZFtTlfFdch5K3KdmoWBnMI0hJyigyoN7MDUw7OASfClRQ2
0RD3UvJSqb1IadAjyKQWptrCbpIsDlly9keoUgFXRqjbfpCbkYoTf88HRI/I72IjW4PBU2NXFLhJ
XlBLyH1bLSK8UzwfWyxg9hQXkKH9W0RGVIEB2H2dn75JRlCOSfFoFXu/Q8whwxo3avazY2NimEeA
D9MrvBnpSxDQVAkddD7sTw9k8D5MeQ8PtgspguX9NfC3r/oOzERRXzGkEocDIwLExVxjBIYC4eB5
DmLMFNcy/oz7n2AKMncspyQWMCKGYZBW3xwupH0B395zRL0lBaV3N2RwPuvQbO8ogdiXewgeN/ul
Y7TP9xWvvllAt2kZsbo1z7dmUQ8qCY3171YI9T6TFK45MA5vuIW5RplKbR5AyIAChCgCJEi62xxS
gBRsFBZqhZoFak1enL8FLKl7eYCQCPu/ss/aB/63fAywBeViSfL3zI6vZOlawYTNVn6TdZZm1Tbx
Qn9Fic4tMxMMQz5I+AUkkZk8hEYTgAHefK92bBszW7xCWBkeUrqFpICymULCDdgP+OftOGV78tMf
3AT+d+QmbFaxwpTUUcvf0mL6TBPoUg7EZYu/bN78FkRzfFNStN4c0wJscSTzkKPhSB+gCxKRuI6q
X9MFmYAZWkAvwgZHYsK9budeHn3rxCYK/OjOcpQqdkLsqDvilefljyw4egeg4pB6d2BuPo/w5YLL
8oL7DxotOq4U6xnda5A0vpugK/F5FTImTBhH3AGuA3Xsz1QdMNYPFrcawKBGBVJCv5AUd1vFViG1
hHZaQMUInKnwbISYPPvIQ6MB3Y5wA3AUSHFMJkWMNFFvVKcrs/yU5i4DSrg6aq3iNQkjCehHtQfx
Td8eXcSnaVbWDAaOTzEgmYfekHaMoRgInefAT6uBFK2OgolwLb6mgBE01a9I3FlBJ6gcZcdL9Wuq
TiK8cYEUBymOGTqiQjW9NVphaqiOObOtUVjiw6EExcE/mv+cRQTxhTBTJK0M2hWlABR+KCmY6Iz+
5cGa442dDTeoIx5JaAQzVPtmfIMKm7gDhp4MlVOuRrlnNTJbMY8ac3cDr0K5W2n4r5fsBgBdAGII
vwXsnvwoXpk631wxlZo0QgkWZ5R3F3PGJO0Kn/REL8rm43ETBoqzKRcfWpZn441MJe+tVIfeeNya
c8w8z4W09FwIR2o4+rdKJPVmYqZDgARvv6DnYXR1HebVJTxp7zmZeXwD8DchUxyz4RfRd/IQCoPd
5h0AUoDVYCfOoRfyqel5ARq5eGQpt43pJw+E9GYjuhAkvZTFHGHGXFk+rCxSOxhQyoYRygW7YD49
WbQ0WXuU2a1awx1GWRi6v8OvnYZLUTZGQqTiISZPJBjP5ywKcky/1vw8HKC+he9igZ2YutDKK1Eu
rxDszqCZd7LLq5Vy2Z2PRElLogLfEBc9vCk1VA9EvhYyBMMUBdXISp7PKgs47JGuHZqR+xLKEo+9
RQk5Zv9yhL9VyP6D1P5PjIYEKtZD0lIqkKp0+iivYZAQ3r0oaDD9eXea0QFtI8zC+xfSpALi6/U7
XIHvWuFy3nNMryBACKmHUqUEqABhCUPZC2AiKgmHHXZVKTeV+jWvQJ72MOZCUecTUIE+BZ00XiKj
C3jTEGSTlN0rcaDuIqTEL/3I4jNhcb5lv5qRLV0t/mOOMkAapTfzOqANYpKlmgV2NrNkFmLfwrpG
S08oJXJ+9Uk4k8jsUiYjpAkj/8dUFzaiJhS8+ums6apJO4L+hQr9C6PPik6G82o+MpdOKsBL2EWz
08MVde4aF+Ytf6zhtNPGG0GWxBe+ImPn6WXT8bpRJUGDR1YuM5e5hQoxsxlgjyxISUL9ZvV2UciE
gFSD/aNLfaXTAE1o1Jg7XozL8LarAcFmqCGHIu2IXpPjRVzxsCQEL3OWdEnWpEySrRTsj9zg3hF/
vq7V3rxoHOYzoyDJuARc7+93l/4hZp/cb72wbnw3QHdo/HyuQHGsRYg1wAUyBR+S3AXEycsfkLZX
EB5Y6nACgElYxzXTsi2A2NTF9B0+AyNAZiqqkAPJDqr8gne1k6/zzA2IARMk2DoDN7KhFvg73EV+
W3eilQDcawpUPf7I9isHxGlwWug+qISMTMKjoSJAVWu4Y8cmk7+DzUDM9dSgeuuEAtpbEXdW5OTr
m3XVQzRNN0sXcx0rw1UTnDyBMgpr7nCNh5VgrCp5NWjgfjCrZ3CW8ztiQplIXNSD2umn7qDp9Qur
zunh9RNPIe8JLsz3GjklLJw+ZKfRFfIvawKeluhQOO8Cjw1gW1WU54h2S5Pd/sbOY8w5XvA4JqoD
Qh88SZoRL+ekOzV/6yn6WDqqfVL6vglx6nf0Y0bnxZgUFUrFnEVGjjMA35xyQZZtRfwFWzLhN0Gf
5AbbYn7ARHBW3wzxfbOcCwBMgRkEMWKpSYRtTxEoe9EYBTez2eog5kBX8r3NJ86FvL5p4L6kOnvz
9jIJuYiiWyGWpCTHnAN8POXOqDsWupbKcRjDm5ObPvuSHnuODPOq+ZunCOc6MnA4+zlrzJR6biVb
8wV+yGATQlu1A3vStoFN8dpfsGiyJqQ/wfTVLuzLy6cCayyes8ZGkt4wVWtZW1xp2TmsyCNY+LMj
gzW8BgZ0SnxGDDCmDPTFOb6MG8v08xSxDMuYc4xZGQ3/kSmiq+kgEn/5I0PGi8spfvMj0xPgMgFN
fsqALEgo7gz2ZjrQH3CcoW1thOCIrZnsWTMcm6wluWPNkGM46Dmec8wUeE/MbI57ZqangcNFtLVm
o6rSi5zT5u81GL7jh7G6UPewYs4UELlHTUFhxz0YaXAhJDAgxlfpNEAAPZ4dXALo2/IYxEvBNDJ4
SyA3uz3ArrAiXuJr3/OEQbu4CphODryHIAg/+mG23g1hGN/m+OeaYSsce0YIYvFiR0dtvNLMzylv
Up4U+QCg0JExASuWbWCW5BsBFLoNzNunXwBLIGg9WRaQjWj7yiZSusV2QJfU05SM+sJdLeAFl21Q
IoYudHnSOnOc4w0BRMkwS1/NkH6sAl/3+8uZ7p/1jbCS74CJhhVn9k4ElVhoz3w6/mZARDFcsCht
omXZOyq/jVdr3pcwukE0MHGKdwwupJt1EUwRj4BSJtecEf0A7XUqqGQJ+YSQcBL4kbLCa10sZt3M
OAAFso4id6K5bs6gr8iHeOUBlp8KdzQejE1k5aLblPhoT17zbzxhGAY7pl6W1+VS0cWdcOPDj+26
aqjvxYwB1B54KszfGPD0zGrc3qVfqTsImVx1Tyz5zzxQjSFLbAdFgCQxqueeBaBZEgxbFAnKSp9F
+pURaOPL9j7M/jV4gdvzw90WM4EOIomMDjgPv7tRMLTPh1kA4JYG2/T4Y9BbZ8aWa+QLLddY0CFe
tAy0tRiDs6QBF/j2ysn0Js6LaQfTroSX9//IcgXPymD6uaM6auR+SLSaKGBoYqzhsz5eRo5JqYzb
jP/AnbjTm/xnmcHXsiLVR6N4W4ruoBlYLBSPKobdG7Ew8HJ7Md3yVS2iMQcjTooR1FvYRnHkQ1XA
t1FiUMhbjPzsmF/y9nSHdXByU8ZcM1vJyrEIV84K6sAL9bwMnk0Nofseb3utTzZn1fJM1AbELWs5
GRgQMepwMqnmeSBIIVuVO1Pma8pUpuaAih3D6ac85M9qPKKJ6aMjgRsMSM7ntXO4zzgizVctcdRq
NbwsngcTwHlRZ2DHe8w6dC08on7hpIDilns97nRiQeBIiw4NvGcNv3grorwwd/2jgx8LYBB8gG/G
RE/Ws9JC5JTe9AyA+ycYGzmWN3MM4UaIA5Fr32qdN05O8v2RPeOtgCsrDZb4RBTxAe0Le2bTtoWL
dOTV8JEEheWyoiUbCUG3dpDVDaUAOKT/37YLGu/N4yP0HbeJncTypDSrmhkfBGiS+zfkRjzFRJiC
dRoFaIgsCeARvRmUYsZMySLKrAqm2efiCDlENoY0ebHH3kROKtTgf5WOV6gVm8/Dn6SBbKRUUBsY
07BjmUq/1sGXvPVIWnzHcn6raHiIDVW9IDkB9B0us5YeLilAiwy4Ql+DrTPna8fJlSiwaJZauZ9Z
rG4AJmSWwaS6B5tGG7kxkwXm8UFx9POF73GuPuDoxQFY6yoi3wgMjpNe0l4mxtSBPQ/RJIIxnA6P
Jv9ec30TuFcD9YrFukxEQcwxS8ljttJS+Ww7PhDKRggqoY5KLc7c41/Ik1kaPBEEElpOBDq41evX
nrlFfZ8Dzsuo8hDggbkEtM4KIzDyHvY1wOmiI5nTRTPwT1sBnQFfghcXZcBjBGUwvJArVU29m3ig
eabxw88J9tZA/S9sbqNFUMTmQ3CmQkGwT4mK0TwaIJBNFJbX6Dk0vxysOBkHjO/gVGqgdgKVMi8G
HMPY/xmmaU1Cy6NggT4g/EiKE1iWWorlN5mZybe3T2gBr/3AmX9VHTl0SJ6PqfU4ZDHCpWoT78Ou
FulC8p5Pb2FOgGk0OLL6d3KO7Ree4wzJCyWHaiD5ewcB0RclRrE3m1PFrfiEJqE+SxJ6UrANxHxP
fAyAozJ7hwIf6XMafg8SOqbrhCZgeZigJCkQOlqbhnQF4sCRfoEK95sBf4nDzK3xmNPYmuzX4IsJ
Lq4oeA1foeuhwYhpgkyVWZ9GrvnGjE1YlVrHACHr/TVBhQLnFFX/lXufwQxWb+J3WgaTKDZ9LDu0
JP9J5NDvnFkIVB8OhQsnfOmjMjViglOansm2LHO1x9cARfWvik7lLsBe7aGXHYqZwaqQjZXKYM9G
ftx+ATnaIAAguBThCOsmCXjV4kEiu8AVdqMaTRbWbpOy+ZJRJ5Zu2YRuu+pozJEcAl9PCb7QmWZ+
AkepBJgPNCw7aiGm65lqBZooIyGY82Fy5Dkc+SaG1GryblEM24lXN51ZCWQtfGl6ZrINkW2YVPIl
FQtxxZ5EjdD8BxN77KyG12nWph71brscwdXQRhzxa9d9JO3rBRkQHx8/5WqhJ1aYAM7nOKhL2+RG
Vj2BoV8kdTv6HnzUYus5z1mqeZ3/DHAecYwKSmWu4n1Dewjyx0HFNyUqm6uC2+MKPQ3Q0IKB/grT
3X8mkNHK6+Vzs1D/4bfEZYbG685rlHBAWRKvXF/6hHkvHI6eEhiSqik/fQZi+8o6jfnZ9Aaz/Beo
GWMfyBWeUi5/fj9m/bNhvJu1KeLbogx/JBdOC3NQmEo0Qh2peNerrQ4/RtnsI/KLe9BY3vyegmVK
CYvz0umZ6S8zBE4EdinMcy6JjBuElDq0tYyYivaZCRJvX65HbO/YO/7byH2/i4Hgr1YSsswwYY64
lvxdRt4aBl0zGQqVZnLLG/j2pBz/VZ5ox/Qd72hKXCjFd/jAI0PKEkQfEa+xE7On21F9UC6x8yUJ
STAcvY296vuqSWrBHbmrh/2nDRvue0MUJhCYW0vF82E84Qbkil/xej4sTfpg3YuRsqXtFAmkKlWo
ss5NTuAK9kUl7ktzoVyyTWNu8T5uKx/8kvPYH4VVYOdUp8zDEHAxFEM/xKlAhYpJ7eUBwe1TV2x/
SCzn3tGR5drs37zx6Iw1MRNLfBuv2a3NKIwUUoutWAGKUK7we9Hs65YgmWem4iUuopD55W8o0pCZ
TvVzHjKyNFghWSD/6oyUL92sxAcmv+8qxH1QHll22nKE3HLTbNCXk1Prbs7HiL4UPemddbD2jPW6
kobliSKe+zrgYJcHAB6EL3PILR03vG/DxeOzMrcqbgqLJZtmJkr+KuQcPhoRo+SX7F1wfqPRXT6a
Yw7My+9AiUxjlMBSaySg1ewLF5BlUzOyyGLFhm1MZOdcP9pThFUEUFRnu/HBdJXdjl3C+fmn90Mc
KNYM/wSAlNKYNwo4pmyr4hPHVJp86YgTg1+w9w+guW/lcSlu/TZ/hmdLG9gwP8hjRb+ECorVXdF4
QCP+SAm3QQj1RbDORxzZiamgBWIkzsrKv/vnBNX/hNmx4fazgyhTwkcwuwAOZfCwAS1lX7aQr0r4
VEnHESkXki2lnuAmpwHeI2ybeVPviqqIPnujHp0g+R5Z0/2VKBxgnzCv/DjND1HxcTVDbLrPUdBz
hcBugQ2zfm0m9Onmx1F5MLMT8DKCZ6yb4y+5d1cCL1T0HMcggsGnV2cViFy7WM0o0IS4q3AS+DJD
QauK+H3Ce2EGjoLG1x2c19Ap8XgAXPb479ymY71jG9ZtnJOThBtbxsqzzgyzAsSfGZNcJOkMJSxb
zwqphVVIacNGYBqGtaBajfV06439LxT1EVzs7JdRSbyIBroDxYUagBnAXdXz+wCc3qoMBxP9NhFP
O19wiHwV5CGTtJzrccPGjfcsXiWlmDlatkY/SceOBDIlYMbcMjVppFh7UZ7U++CD+foY5O+RFE2V
APqRJ2rxW4i51RlodpNNkgFOLmeMA1kQ1zsm+yWld9btfhbESQtSe42QK9+OZAtylWS4VQwQ9UTV
TExEKZR3U2/QEDtz1ZRaqJTypvqMv4blKzvbSMPK78rPHAdQm6B7mRx1ZDYdAIwA/2L5SA71netb
SAfhwUdxhynQr7iXHMCjWgumBo5g+2ysSLcTrt+WO7hRoEsqO2YZSueYClPuqPrfgwWhopyPE7Jj
m5UZ4OrxCILL8amEk/9Qr8x4Nw6vFw5jNF0eagFYcNTX6sgxNOTGksyejhEoQWYPqOPBilKGB47Z
GO2lmmO1CgQnUYZQEkhYL04jBz02yBqFuhGrcNfTKwukxtQJYdrKa93aLn0ezvN4zxiFEFX0gaqf
XTS/A6zgxTlaARwF+utgAUHFH5O4ekfNdCc0AOLGBCuDjUajflwF4BcrNcSmT6gTXgMlS1yzBkb3
R062PUJIXACpJ2SYaWnkMF9QWK0UO/MxeGUIQ3EjE/+RjXG902jUrHvJG64Gs7UxDMR4onDXmpd5
phXk1vNwOjUw0aFUh3G+/5TEWBEX9Figh8hgaW5HAjAqCgHIXQb5CFrS3/a46uUFZdxEi1WzPgGr
ueSw7ajypiO2sD7vyde38oGM3+P1zB7B6cxSIPHaBNHQGTcDVQRuZHW4wJeSJflchelGTbxcxkeE
JkwUKRf7gRZhoZJmZPvPMasB/M/u4jL9eHI9r93ngfZt/A8D9uo2CvBqIghPBmIMPqkKG4jRmm5b
xJlmrkpDQa8M5OdDp485yo8cfiQNgdHL7a1hioADtjJRRbaQVKIVsioRlWB6gG/asDYLSE0705VQ
Ulmg07wLcUOGlYXQgA4IZ890KB8tth6/wHdY4wBaT1SAJZdYDgR3qMjVoKHr8M8UMGFm8nZ6mPXy
ylanjQRtzp+agjqyibDoqXwtX68rP5kcSue7zR82sN4Hb5XcpOZ4LTPQY9MDzSuAr27iPkUYhrLs
LR+BJ0mjIlvLb577lVnDnnWvRdc31DUVSDyzPonNzwwuE9a2Wb6o2bQWEnbF3/N+4UQNyFQpZQ0w
hKhmt9N5uJ1mfGcM8ZJVom05WD0snzN7GdD5b7NxymHVALgm5bzVkTX5tHGu5m/PmXpav9uUWhRk
v8dqR+dQcOK17VB1bRlkDCPtmenMzGj7EyPlJziLb1U/x1/QOvMU4OMl84n+yw84VH3Um9W2cePO
2kKavuRi5aUUYRoaCd0oPRS5lvsJq+QtDhHK4FWevYuJmOF0QYvPp3qyYsGQPtXQ7KvnMUv/RPOZ
ZeAgYZ0YohjPIUZq+96LKGRSmipSsEEpwfD6HXdcEqgdcKdvHP7R89ZBuqgZlQAfXSDPajY9RiOl
WNCB67BlyYRvqcv5En3Hz8AKldkHwEt/YuoLLYO1Krp/y43vqFJs5/Z4QDG0YLZZ8qwRUvK5an4t
4eA/nF9eGzkPvbwLvmxSm/gwRrwYCoK8goX0eRdO66Ch3OsUIBXjrIbqNsFejLkII2jiCI9wsTUs
IKL7d3OW9kmAbl+LYOVNr96FI5PHVMds0nrHDYGAg5noiPKm3mMs2nWi8BXcnCtgm4tg1ANfQ7jo
aIRNWCZZDrgV/aYclpAJIMA40/BUpHo99P7p/+k41cI/9Rl6pzluHq63S9cSvkVIJpAfs1WMlsGm
Im5p9M9Apq54sqYIiT2PL6YusLcai/jmOkEYM5gKDx02JnA5JbsCf9zmrcwJKoyyMRqBFU3Psfd+
keP+TIXD0/V52HbLW9fQcXiJIa9rWs5K4nEI7OlkJiWCWDe77pXykKpg5dF2xFv9F4vuo6oYegXM
EgQlQfVtk88yfHjYMiGtWL6FH3A4+v1/PJ3XctzmsoWfCFUYZNwyB1EiRSpYNyhbtjAABsAgh6c/
3+rZdW52bVsyOQP8oXv1CrF81vyJS3CHZnJjPaJFSRrryVmZKTTkGJMFRhSrS6Q2wyjYEBSB9MSW
kaK5Ag0uEDPyFflLGT1M+ka7LDYWBVQfnld4YIqqhSAkwziLS8E9FuTr8l/SkHuWxzjYWKFIZfKw
h3yeJcQ/Bz9eDSZ7nAJuejTIVoLPPi6bsx++GwZjwAGUpfKLe6a3bEGR0U1cy4DWzcA/cox7gfqH
ewLMnzl1JiyMJOmt8uyqhaaJHdOUkl/N3Sx6nDoTUdBihnTEP2XfxZuTpbITU+H7AyCE+JGn8oDq
dThXD7PLBAcHHtiyJdq0XFSU00cesqJ9ZTbvrGSwS34aZQP97dbsr83GQzOw0zoochGADs90rnYi
mpPrvGB8Y3Vl7msOwOmneUBPNQD2x0F+YvgLxR9MOSP/yEmoENJxxK0wPyzwOFcPzstSARovb6V0
d3ESJbjpcWFZ9KyFcgUY82mO/oVq4zd529v74EcI3Vv3D3JlkF8OD0JUAgZrgDmK/jT+SC8YjUqY
Nbtx+na82P3A/ouDgOnPgYXNSKaE3IcA2i8AnWdJztsMJ/qFg2vk8NNoIa3Pyae0H+tbZ+QZ+3hi
XxOltN2ekJ1/pk2AxxCi9qB/pYk9YyjTrHSSIJ3YsPbwJZOR1s9QdJ4/w4Bagp4ANES4Xj4miMAH
hsFrWJ6eSsp/GeAJWlRrG42QJAsQGpf/AsFB1z5PW7jecPT5d23jrO9u1HXvS7wuGbIjZk8ByhP4
gxh7DQNljBghl55ghjfFYCZmivcQV8sA2Vme2H2HWnAOsZ7bRVAlZVovIe0pqWfnbQfX/GPDjbjm
VjIeRVnC/nUyyJzlCZJvyqWT8JEfFhWJS8W3pqghngqu0oF/zQAQ7XHfI+aALwnQH8+f6SJpvZRH
pUNeLA5OAeeZGYX7NcCj5gciUlQ98YkyaT/KQcCanA4IWgCfWbYGMWvJEsMTNCuUqQhjDryMwPUJ
qi07IQ14GO1yp6WPfcxbWikbUgUHsU7xAMPXlVoNRvNnqkBk2/XR4ZkzQJI4xP+L4py8txxD/r5c
OZFnD68GSrsHt+QIDYhyh9/ws9oorPK+8j8SnCR+5oHfo3I9NaevQ4H4U0W7BAhuSF0DIJljb0mH
t+8sx7aOlhshmThUPBEoRJN15NnGkQ66g5DShbak93UwZvivWdGQR+yG5kTjreGDZcfFAzunHYko
U42AhJiJJDlo6CA4sKsZV7V4PX7kZ1HdA/u9vCms64Ggq/ojJ2gBIJEX4SZcnwiqmayMZyb7DNd6
FTUIdBno0hrnLLYb7F+eLiT/OfF+w38FQHWFq1D4yeoGwFj1jKnnh5SvwgT1Vzt1YD8ba5rqBUjt
CORh011hvhLbtB19RlyyJTBSYSLCteROfAcQZfryBEMDAKfo9kyo4jPE8e1pjk/z9Xha5we34JYm
q2D+7Dph+E5k8uGEEgfiEkYxoMqefp4aFAp7GQclnv8lET/ZTTBkI9Iue6u6toP6Uq5wvYI8ihmo
cFkhI/lKMpomFhnnxuTSE217jcsojTat5Q0uYGDfirHlGWErIQ6AHmmwc1+5ISlnecZHzanHwNO5
ZH11YiKtZohHl3AC1Cgx0B9CwIIg44cNAbmTMSQkOSl+TQ9HlykWFcclMi0lmghyBsh2AqmFHLM/
AYN0niYdc4V257o/UWq4M0utGlj9w8IuXFYoTcbmzCMIWnaLU/UXz1ICDpswALUYpjVuHG+9OfGH
V5Qg0EzP40LYYPwzRUUOohDw+obDr8U5fdB7ALUG7ieGhUyGleq6ZOXHtvoPWdwFRAQx5ZhYf22q
xJ8I9yee7Bdz8BPhCorZ+IhSj+a2pp2fAUXRROKhA/sYlanANthyHdVhRgFSt49zxW1E0A9bF3XR
tQ6ZRGf6EgMHt4nCv0at04niDkLV8So9hn/5c/0DzsXfAZRMMi/Pyf0whfhx8caSST6f0T7QNvPg
FY5ExMYC/CO8UssTMdJtQAV93UegK0YjzgMGgSsX5wxEqcVlcxBSG96IVGLbd3JrYjID1Z7/xJmp
L5Oc9hjEuUkgluoTYuJH447mCL1K+jInYM+yIzEfaRlh9MXhx/lQ1NcB2hsjpq6IwW+OcwWx8MRu
c+XtN6zFg2i0AvnswkhmACJfqpkJTBGR+fdYpFa1vslhBMMVCq+ii0TXP86RGhQt10dSauyObo85
LRdioPlDTP4pQD8aGExfjJSrh23hEy5I6R3O0hydI1QPo5DmeOdw2cg/NmC3t0X1wVCVjn+iqPUP
yR/y42Uyr0OaoYlsA40nJtaLTSZkaUnoGRWwOJ7GBVcfdXEKAAu2OSNIB58Kh4TlSAFKHQT01PFp
Rai6mCVjRpXj8owjgWg7oudl6K2WAA0PqiiAER19luYBAfibeR3gZvgbNg3F8swiQjcC8dZctyQ9
MWLFCEfxCj9Han7RBJhskjXfk17arqdrNrfMENCHYi0D/BHgomQ8KfngAgymTOsCeLTw6bEW47Tm
K9Pvku/AEI6rU+I8y3IkJZuK+9fQATAQ0Ex+2kA4ShJ5wd1lWryQkEpyhIaQvCazoSDcjSe+M4BM
atJLLPiWa+gjOdMA5jtRDWJ6xC4FQIyGEedG8LJlfIVYvuH/pKI4Th4u5CEY6+rs4dKASkaKm63B
RTkD+5ZBLYJPa23MBIdyrcWbez1RTzfYDVnLqH3Y4Ex/HUTu76agBooVSon7D7h5jAuJ47LRnZDy
UDkRMcfkRSMdUv6GEzm/O4EyrYMJqVaFiddH3GmICK2+BUi3nriaXkd/m25xXKqe8jPvOCd/Zh3i
13NWoMXbuPSKYfrj9RhsWyo9Hg8cDJiJgR+Vwyu20B9zzaOn0Pf+soVnRCoa2uh1WUE+TdzbzIj3
+lxdlGhNpZTFHEZ0hxhTzboEDW42RMzGD0viJHheUsxwGrLGMbIgH4alH4jK1rPGA5DlllYHQgPb
ghAC+GUj1yTDfh7izAsa9Pu05nV5tNIxANrSJIr3WFWgDCU2khpSSCstlVDgw/1NPIxu1TqVyq2y
L2NdPExUyACD/4zkjaXdy8rthFBO2tMhAu4p+WJ6oIQlwYxyZHyT4fmk++CSXFwLmSUAwoEAkDC8
lt2r2mr4v8TXjRtypNr9NKyYFQQ+JtMB1rFvuEBxxh81bZq9848EFuVDQwRq3zbrTUmg18MQrt+i
6LRccbn+uGTMTWBNXT/t11NU9mwXrAZiJXPIwgFmQwROw9CHg2x/7kIne2dwxNEtrzNNYNE90uUp
RAGxIihTePJegpC/m8wkVbgDn2DAuvtp5un/TLLgq+sLaWGEhPCCCcm8Q2U0pzdykjk5mHKUNZLW
uXGyv/e+4ayzvG6fvdthH47T1JTznuE94H9MxRjj+dR7M6wTY4ZgifOzXNB0NQ0dOfYu0fglgy4M
qAvIwNDt+NpOYzJd76dmfCRKM8Uxply4P7fKuwBe7kwEHbuSCYLMYfxgS8hcYY30OU1GH0r+70BO
AKADMVFs1v/HSg597D9VcMQfHQhuaGLy9jGGe/BGF+L8VYpVkgIMYm2FXGQ++vk3jMfa72gYx0cD
7w0tN+U0bB7A2aVDYYFCoyn69OpQ4ceWz0DpGFehGYYzhCGTvz8mWMreB0c2cBWLE0HX/lZEISDh
cQu/mJdk7sqNK8KXy7A3a8CRrIJ9K65bbL18lcuQBo6WzjIsHKjoMEHtSA5p8sH7a9wWgmATVCe/
3EOADZLSs5IZVCU5q9zEIURJB+Uf+OyI6uZIlnaCMl1PLc0+/xyjDMdS25GxS1FXS/pLoFnOHB+f
wAkFS7DJ/g7L8z4o9rvDlpBof4RZidXWX0kMyTVQaSUnUM5zQFUx6/IpJDSBtK5vMwgSpZlYxKum
Nb6zoRzZdElUIP75xEGwFDwK4HUyWhfo/jNMhMdyoFONsam5KXsUCE4LgatxWV9MQk432zZtFwWF
BdImMSGfVi2bda15ZKMeOn2N+2y+GreCek4Jhq1HsTcY/ATDmHk01dNMjZ3sJDPlZ46jPNLE88iZ
n7gYHaRd/YJd834rEgdOJYhdJYzDK9P7bSq+3rg99MfB4qV3XZ98Lhcqkbpck+duXU5Es8SA/cvT
WKX38ZQ7mDPwuEjGomBlcEzLgb2r24aPrWRpTvDJxs3tTr1i8eWkBvafsLrG3JFS/b9LFJCsurep
/LklLkemsvScEZX6HNHNYOSwPOakmD+5MWRnFCdNcs+g5kOSSfxJwAZE/kxaDoL8QLdcncIIP5rc
mx0MZefOuWsjRe5NzjB+6fIpYsQzLtxt1eG8UKrnmbeyqoA0aoztMGWZgm9DOET/EMFCUtYaFp8P
3uLd9lO3/U5OaY0wt6HoLbisH5HPhBlcPaAa77zeHchHusn2MfKutqE+9DDSJm/zr87zikIBuyCq
/ySfnpeGG+TA0jl9ivnbP6cOf+XbqFg7/Doj/wgClB1S1BpUUXdDHusRK/Qa3zweAXKhAq/6ePlC
I5xyum8O45w+j17P0+T+AlAZ8f7G5h9bFDj9+KDEbfaFsRJDOQwIyPGlMoRhh4NhOgJJ2TTpXHzL
l+G/fJYzICZRt8Oq4gMdhwjUfhF9ssF9v0CwHJif0uhyillKqOv4X/NU1+6BbmVr7+nNQV9Bc8x/
HVHygv9AwIif/sg0FsOJKiiWrceOx0iSAcGTClKjMj0ab99nY1cO75Yui2oakpcRCwa5o+thQ8eq
7uA4Hz63R3I7TFCGnuk2Ceaf7QbHk98t6s+FvnoUD3ClIGk7dp36D42sLN7FHDfaFZodGgSdAPIO
sVZd0UCSeyW9BnFODY4T8tIGnqDZlQ5nZIMJvvechpy/dDj9Jwoxug8sUN8l4GF+g+M+wgaIUWf2
PFLI7kvGkOEuQtLz2GcUBNgKkPwRQ9VtZZ5pQq4kamH2t9xNT1Uor/rQL8BNgBJN9V8hz38cdiT1
wSZvd493YfwqY8XBzDo+BRg7PWTn0b0vJmLLGQken5Cz0TxHUfE52VR4johUodBRdmXr6SE4UCEw
ouX0NObcMFGXWowSWm1cSCK+etTU/eeoTh16IIx0NZ7S4LsqeSIavCB5DJ/NZIZxN/NNqVmSWn9Y
wvls+3R9p+aIcGnmHxOvxgUREQK9skwv0F4sUn4hwsPZcdoxm3QTcglcivbcJ2h60LAF8z/z6Vn8
3XtLgpL1yeDGJXYG9hzV1BK5JCViWMi/lPFVPOLuATmciptKXRzZ6lgtNzCduR2rU3M7kGl1dF9c
fEbge9BJuw2UV7dWC8bgyGx7aiEsGSXSDtGIDkL89yPHat6xVVrQ6gfQfiBtgBz8BEWtZEg5yD5y
KAXNTbbrJzaLbP5V2iFC4klN1ILippNh7TzjMEWddhaC33q8bp/RlqKW3R5S4xk/RReV3kM14pId
rGSiLT6Vp0cBPtQsEVmnEBmkVNpu834zquYmcFS19Ry8SGRi8OBy/uSWug+94vjWMuJ7zoMIo/h5
KOlR0oW/PdHMoibBC+oISlMprwkP+29Lp3HXjvuDy5CM8RiKClHaQd4obuSorcq5zJUrAKiKqpAv
oz7VJ0UFVKz4nI98Dm58KjYPL6EgR3G4hgGr6AxAsoxUGxgQ00eNDHVGRYD4XVrRouo7tYtECq5H
853nITOkGqCxwCCEkepAtKRodDXdWK2pLL1AdZaui8qKNZE/BAt8YM1NjLsEgb66GyC73JqZXpVU
8Y07QTOnzzZ95kJJ80SpGX+tCjEUlYWpb2dPMgjJUi0YqxrJdWjhwYl3jZzyIjaSPa6NiqEbgnBK
OxPysIH/AaVYWvhBM3DGXAWVJ8IOul1l+i7e9nk5t4/V5py/mP4Gl45/4TBx0jLpgJBDHZ/RAOK/
yUV5XN0bL8bgcOCMwNVP8uVGpxuLYEmYJLaYj78s2Up7OLM4NOqwSkqmFwt7hcdKRLrm5JixDR4V
YH5GyO6z1RIklua1n6fUzgHZlffUQ4e/zSWUdE9qHclcNQVzfVZfy+Fxi1QbeFV4NBMdCD4nKluT
dGObQZmvEGj8LPE7kxfmksSQKenoE0RBJO0Ba7od7bnxiMNu9q5GeMsMhyb+Mxg/BQGawnc1XgoW
1uHg+8DkHnsvOXGQcPkAc41Ct06wcoOMlYUcnjzNauTHUiCTRnmo5TZ0pCPkWIKFUfUj5zkZtHeI
uzk+RYlEv0UpvLB0PDF4donMNjDJ6shcMThRB8OyBeYX4QPKNNxhrwc/9OjfuGjp8s74tBH81f9s
5RTO1PiLhCvLKuUbCNeASO8G2x6kLDAk5qB8GTRoYdTHwabKIJcAzEWYi+QBS14OU1RQAJA7pdrc
jY/5zl8KQiQPDZeUcA0nZ7VLtRScwQ8NxjRY8pId7jFzb9hYcD1ZIWwOEQ/mdKlfRvdcw/Dj2TaB
ioL6scud+K458QtmIL7fTUmFsDfA+Hsf8j8nPqgv42/nDF/FhkYLQy76bCBXnJHSu2RgiyjhcziI
p6vYORlCBLXvvZ2m8/yjDI7bGz6UtK2zbIExuHOe7S721GKiY7WCmjEUmnhpIsizeAsCBv9U8+Eh
6B8bbm0wEJYFhoMdhNn1vzniE+8CJnM8a7GdoaVx8XUwVNzMUM0Q2YQORtbbMyFB2Yh5Ywzz9Y4k
jD9wr3410LwQCLJQcXcUKZF3FvNFXBCqR9lMGEHVOLpVwb61WtctcGcwLq4LLHBLbDClrTTSZlbV
Lup0FDRq90bCccKFwAFRwFW86fLtPVHsiaiT5nggxY8kTODN6dNS0EziPgDEpplGIM+RqtaG67mO
dwW+ziGvLsmYzaYHKEwcADKBImXjp0FV0A7h5zB8NerQGakWJpf41/OEYMD8NEmvz6/TsAO6LZjg
zu3o8p0vMlSqJ/0blLNMFE4cPv8r3IBJaDh4AhGnWXXWP7KZJckDCCPHVSP1lPJ/hMZmQokjwpKv
8wL+VUmnEYwxzk6dPhxxK9j1EAWMnFTrXI2cMqADannFHYxMabnAB6IhYPcF6dvghY/VkV+ubwkZ
gEuj5b4FCT6+bri2g6OLj7NgMOEIUEpD6DhbC8KfiWcuwDnJkDcoH5sV90UcBJOs2fjRTF8qFw5p
4DEqFFRiln3JgTq18kDj84HMuHyh8aal+nlxmoUVJn1JGwjcXClEnBObknjv8QZKKY50SMy1Nau7
2BPdGk18cK5/G9KnvDDXoWsqJ2pBAylKE3j0pCSJSKqyykRzNpgFfPoDCh9pSsWVK8/sqoJUxDT3
Cxb8QE5yYjIl4YK0DiyGH80VT2WHqRb8PIxi3E2LyFYBPD/3xFwa2Vf+vdr5G8mR6aJJ80w7OJE+
cAUbD5hADxGX1/1fe1JBxaNPOsYKlAgwGBTGZU5LHi0wvTFGb3PI2Tv6CedqSyWkYVaFZ/ZXUdST
cWU6s4IsWnKMeZOTGUL52yHRxbKkwC6VZT6ciaQxeSr+HyCrkhkZ7YzyLQU1IL436TAF8ljY1g8b
W2qQ1pPosocF36mHfotKQOcSZcURmwcsowDTsF78IxBy6JCsQAnk6uDeEonEGJBYNFCbcp3JlQJz
t47yr0cZIfY0RzI+CqCxUF4ZXSSFVolGhBU7IYF2yLoRpDoMyiQqCJNaYg6k4MAuxlNtxe2AY3dA
ksVdAW+OsDxqL/RbpDfA0aQjIGDF9Vg9sV92V0Vb3lEjQIIZIiJf5NR/Zu+7nRy1iP+6r84iKJJW
AhbJHTA4MIBrvAOhuTNkpkPLjyNShpDLCJ0ajF12ctAjHBso0fRWBEpzG6nhyjnOFrcmiBzR1AVN
YBRH5UUNn/Vh/ALR5/QVthvlI2gTtk4sR6AFZrJoPMnQvbEKyjabSb+xuqXtSfFQ16DaDB2NlJnD
PX3VHr7kd7Y0mgsT+z9m0MuRltxbRNISMA4yVy16zX3lWF2hb7gHPemEwmYJ0cDKzweAnUZIm89I
RhR7OKLPHNNLWXzPW9/D3Jqv1Z7pKAaPttIqqnEP3w/5oX7EDJFg1Yy1y0nDyZZJtuLLim5r6MHo
llPNugCqVGsDxGCmtfIb2arBTT8SOcdT4soBkkIX/ghb8Y9MBFSTLjXMdjKyWdsxoNA8YUaAfqf4
7JwnUg/C4/SchlH2c44PwzPpHxiPnShQ3UEPTopEqM2YRQNGKudjCOnLe48Zvp2svnx95ZXKXFBY
Lji0y7WBoEKJazja0y4pqZyx8W/VuOxTah0LZtLwZphYjiK4NesLJnrSTXLQLWldc8GW9Ea1Jh4R
P9HKZyN2xMEh+qd3Yai5h67Htij5d+851soNcBxUlLJQthqNSwUEaMqh1lD5aC9o/GcOqrDqjcCW
J0ByZsloDBBj+65d/BHvw+ekYVVDnIF+6io9Fs2W3+FChVtUcWuk+DzngAh27LYWzfLsimja9dOM
2fxNO9GWNlDijObZYIHlexwqY5UgxcRQIE9Q7HmsXOPcx8gxlgmJT9SXydeiDqDrywYzn3Urthw6
xhh0sYm4T3KJJk7wqaX8E4wAEyq5t2+wpxgQO8cBKFA3W4UNwYXUYJp9GQ6Y2ZXjA22xzaB/Jepc
Jlb/Ra9gECWnQxVrYCumCsdgIgflXxI1MSJFLXcAJjCuMKA90utatAA0kGY1lXgcrgUkysClZGY6
TqVN0AYHB+c69GEohQfOEmNXxrQQGupTMsNKNGzOxNDukE9/tSVQbeXAuiZnHnBDU8peg/0QYkte
407etmH5Yh5JOM7SbK4a5sqmyWqTinhc4nw22ixnRNF0Cr03OW0oOE527xwdFMx45soJy8RK+LLR
eooIfdG7HVnaGjZbvYPMnUbU5d07K4WDO1CuuyECb+p2NNMYwD8EtF0cNSSGJBkSYdTR1Bbw/7hD
CJ7ABI4RcEWYXkTb2uZUQ326fBisLUZTlczf3LPHgbEzqg/O/EC+KiVXyF8PirHFmSSj6xj4VNhF
td8TuAifhzkeniSIGlBZsFJ2Pjyhut+qld6B3oxuYxj5MMwzGEOjZ+DNCgYoMDFuKaweSa2O3qHM
0pN3HSOQInfxzu/P4dWw8hNzmW0mO4SNPDxvuHX5zXuQS009UmVdZp0zlJ222P5xh2LDNxxYArl3
wvwjkPFlH92t3glfkvjwth+GW+zEe4aba/jOAYOQgEEOVTI9XtnDMMKm636pJ3EVIByRP/EJUI5u
ii0BJ4DuvG0p6io4Yk9VRqjeUG3c4w1FBmD3cmMmkwqbg7jA8SDUJBjXX3FLJvmBpfFS+TnP1PwE
cGribKg46bt06ssrL/fGnWFrun+1IluWCQDqLJKpnJ7NYKiKYPMMOVVD1YExM23jrUjWOUQJkZcZ
84KhZmiUBBTaJizE8fZlKFV0jEgh6Bf+tmXejknxfgZX/gvr2/PHBRZQ6LX9lzLgi+Gk3hsRfTiA
+5gw3mCuYD1GrzbVIFKGTC0e8rFbXsO2XR8thc7vSCSuErYbzPsIFySGR7EP5aCREMnMf4dC+Xpx
i2CT4pXXcgnDcQ5qjc5F+llpPhAdeu/zLF+nBjoX8ygEK1DSsRtoQgaPTYh2xffIH2qymXfSlDmA
1vSdHIbwHTtrKKvnwv3qrMQjsZfLv5c9BtyKYaZruxunb5bwU7I/RO37a6VElGFlRgVtciDQkj6a
ie7+ekmwOoL7yHh0BnfyA30iQiyYwEgXz+cxefVc6ewjTOPGwtqbHLR1juhcxjJ7nOE1PDqQwCGb
HJjvpMFXS9QKIka4ZlO4K95+xoIaISFHral1lyNzzsWLQRVi/xkREW2DrxbmDDDuS2wpUYt/kvKk
hEJZTc0rVlEqdFRr1QPXsfToBLlQP8jwOQhRGAWnFegpUonXaHE33Ll5It9lieDbiaMBctsLFqP1
f8PZbb9XtRafw4W4kJJ6Z3aupgw2jXCzimmU+hyQEARo+gB1OTOhsShOxl1ZCWaic/HllVQFLi3i
YfgoSe5zmpBWhqHUAlS66s6UREJXq0GX7sApmoRA5MbtNZFs5evm8KTb7mhQhwzQ9+Kv1dfrp4XG
/QV4GmSrr98SWD53cLxIUqvqQBMUDPEZAFEcXxDjA8OmZeCaB/9FX8kx7ac04X2dFdBoqBeTkaVR
toRrlHSxyxXPHQvQePy5T8PxbRm3/DvRKoT8nJABWBFgCu/CTdZ/ltO5xB8XORXKcxAc/ALuB4+n
4uzu8YfBglXKjNv1kLAf8vgmPjCvdLJi/fBDZ39m3iAyKjVbibXBZz8jhssSB+FiwuIGv/DZDClO
AFt9Pj8kcxUiMyygd/Gxqu8YHFa3Tc4WcYaz5943fojqihr+ifoWDTC4LZUEfadRTwiFvrd58RBo
9eD9SWICdgIYxOMDRII5LmMB3Vxxrq5iytcgcV0yddjAsgZHuew/5mD7L0tdi0o1t2/9uvmPxu6b
T/AvIShs7/OeaNqWl++U8gtlehASrn0eSABZgVj8tFv/mVtO8v6APSfnV3Db9HhxlCOu47S6mrOE
BCP6wTcqQLplNqHqayfjtIgl+JmRWyOphbBXjfG/JpBcMHn5KHbXowRgi0Dh40yBh957tNPmqjPw
QO9jBHefGDolt3IJN0a5zeMQ05Sf4NedXmKFJvnNXr6Ij2xcgBYNK3utADYjFdh/8k9d+mReefEe
oXOosu8XhY0Eyc3Wb4+7HNT2ACtLY1rgLLZSVab/XuLbaSpZ3M3rOfZOV+O4kJA90CY5MwISMzdu
iuH82Ywfze6HyBWLy3VazsMecOmNqRfFtowIzB+8yTlUSvRETw7lyU0cEvNukfENh8Gbc+DPUck6
LLQx2q/pdKLrhjXKZF52ph51nPFG9iNal36biYSaOHQ0moIKRUT6cQcm9FymRwBxN6UxiCIOzAZX
VsS9VN07ETsmajPz1nYAZ89n4cgi/EC+BynzuYHQpTLXEGrqAlZeNRPHdzzxrEooSDdO1/yrZTtX
XDIxirn7GX60ZWli1lx+oYaHgh8LfuCuyzdSouA8PWJ4/AQCChuY8+zvPBWkIrObxUNWVMQ+7h7+
hNxG7kFxgSNozKyOyTbLyqmxGu+Xfv20b/oUkNzu8aIgZ6yGJRW0HMdtiaalz38Z7wb7/fbNhkVY
iIFulxvmsCxYGD2f2End/eHQwhFhFncL32p/ZkaNn2ooHIjpC9BFCMizc3uqh6rGYnrOI9AwYh+Y
WMFwGlLlhuNp/wStAkpPCRvH9dgl3h43tx5szH9bgpCIYyD4aGExv7rzgWgXknWZ6QfIqeUwXdVx
gG0zLcbQLuklGMiNYj2giugPYLc/C+Jdt1Zlc1BhK5Ue+BeD56jAs5nJkIuB3C8CTJqb0yHPbvHW
LnkUIcBXGjFKGmOKvWN2xhgdI6QDBNEk1R1BWAVTz7d0zKH7h6xz8/9YMBhfTtw8ZgB16Shgot/5
MVvYrGNjSQ1nPLZn7MvNEFADXo2nWuRgNriUAXOSgu4kJ9qHYOMiMkQrKsP6scKiiXqswwIEW4A/
ywaAY9UIkcJMxzbuRHfiiiF9CqKNvjgVXYVAnyMYiQen5Mkn5D4/5mwVTAD/Qt3Kf9cxgnfws/XU
MuKBkFfYCkmf1U7guZVmzY1Q0E1OTgcii5IWSMyd2Pg0Yh0fePfWX+1BxN0dc+E8AFJfDtRHRFSU
jzlkC8YaqG+zyTm/12nH/AFmIp5X2zcZ/FgzD83vXgy0azmat/1AwF+qjoAq+cbsPN0ZNubSmVtE
2n6raDxvLJV5qTPS1VYO2GVa37Lena6ybI6ea7IKH4ssSqH78lW7ho5qwjfCBRz56M4otrMzLLHg
MJ/oyWMu8F5pJcedfwxOn4Om/1P1et1AbhiyCaRPeTAwtxmL6q1b++f08u9UQlEAFZQmM4nucryP
yObmIMc55EtWLP7rhhcDNhwQlWB1Uq/zh/dE9kJIP8FERdcHYCrHTc0Jqk1ALUGYNuFCtSm8lV2+
+Lxv12mZu6bu+aUCQPtYKLrwfqRUsSkkVQb8EIpGjmhvLu8siBhhHdkvRNldB5uOAwymCR0Mv5Pq
nj00MSVqL/WBL54+fwgXdAZNc/EosE29YDd8Y2f9nIDo7zVG7U43NE+c84RIH6h1She6pxgfZvzi
Q8q8M2YePIW3UoH2DAid5x7woF9Rx/QbirZypqAeGIg/OVWYf3N3nuh8Kp9wJosf02V47bK1wfSW
74eRTfK53wA3+oLaZIACODscykiJPvpJwgSEEOhJaiaO5+OXhtMC07g5/gppJ3vwi+34w24C83hr
Vj//bjvxktK8cRTLXZPXtxFzBfYa0+1+8gdIWb2D6YJ/hAHAtUrR1QSoI7AqRlnSE1546yy6dBo1
xpiKAdzFkNuMSyPMwtnn5gbTzeabL4BQLjPcQOUXO491sBu6wUBJ9hWcETORd1c7/hqoJ3lX2Uzj
M0UZq63fed0eCxiguP2+7DRweC/ArVlpZeWvPJQkc4GYV92HifAYWMb49fCS3BLYxp3IDllC0EuT
kic1c355n8B3p5rDvxBWJr8G250Ecya3gywhE1Y5lzsLN72Fwy90W8YTlJu6icBFADfuCIbvTCUO
7N5h4kqpk+Cf4lD8c0kYOocYgTKUodv+N/A5g+Wq3CYIrgkbchMo70d+p41/4J3noz5lSK3ao9WP
0nG+6kZoPkdO/boByiiB1wiv/GVwgluTjCmjCgzPfhLUwsmSc7KYMYoFZhn+L7k+nMTq+hzXFMiM
U5HF8NSdjsWVhCiTcm7kK/PrlGhWjsXMCrZvJpTW/xGlk0haprurz0QPzy78Wv4ECWcqZpSYmfk8
gItKveQH7xP7qUVDbIV4vlCAADfR8LjNqx/TUImR45/gNAbIPPkz/macKp+5p3h3d+kzjsp7cica
BrHoFTxgLnbDBsCRb7L6rzE0TWwcoYQPG2YHqY4DCemClbqX/ABwPyl8A4c3MEiggrsKUwTd5znu
G1+MHjC4FEtGW8GV7mc7jC4/5PTHzasX4gp+UfxEV+4KXrMetp/7PN+5+oIiFfA8no37QQwmayF8
hM5wesrjsbs1c2p0PAeIZZxxbclBOaT8pHaxVdv8JjnzxWp2zCgWDnOhOiQaXGf+vF8fq+JfQFsw
IpqK9shFKBtH4C/wRoD8W42wkTuDv/hgkfMhoIagbU4afP8aaTzK8+/hhGbKXUFl2hPdtBwHJWMx
Oq05T2FrBWAlmSl4AM9GTsuWAm/2XWAQ3Jlr0/BdgIFKWTkkEQjaspIZ5q5YKamwkGNbvpUf8Zkq
XMNO655kZmX86CGNMMLmSLIXiYLxJ3xZrt3wxF6FBg5yCUAL3FP56HQPh9n/5swj6IcE+sl0iG+C
Pv7HGvSLxl9hsWYSpOrWEGnrji/q65SBmzm7GbdD2MRw5BCbmYI8W/Zeqe1iQoYYRyiOc94b+/dS
ZrQN3rD4FN4Z31NUSaSZ+lIcbob8Mw0KqGg4Ja1AlGVFMM38aLlyXJJSMoBzohYRJiQ/q0TSmk4q
JsPLShwUUO9As16UpNdxGrg7aFoyFtQ8VAUots+8koFJ4e1wZqNWI++aVUEl5vGGqE2ZsZd4AK9w
Em+AQ/Iz15a2OfrwP0GJYGBLmn/Ulc8id5s4vToAKu85b84Eqnh6jw/O2La4CQP6m28farzzx1KQ
IJ3Tv90LFELTyTKCzsppxYXYHN3s+YQZc0Kv6GIBHwQa8mjRBmg20aiCHMjOTCkqGi0OZOZw08No
2jMJxZRCaHYFO1PO+/JwiH6MjN6fj03gFZJabE995tY+5BNULVaKOwe//TX3bDSboDETgTmKjzXk
Peefqh7o6BUBaLk2QcpRUsLHueunIvvfgLePiX6n6aXf3qGhXTUDDooEuriEI2/z/m/MtPN9P6LG
6sOw/g+/J2ZWpvrd2eGN15XzNQMN726c2/HzXEGj4psm0U0xdcuLv9PCHYuuelhbSP7s1u19P5OM
C4JV/+dkeJPuVbXP1yV2Nc9iHDkjW4qGV9em07qQsPNuuIKP25KpzapqyLi87TG5fg4RfpEtks7B
9BTUwSG5mSd24HUZtfsretTj4TbGzuDJ9w6V97CGefdx2NERXzWJoowbh8TCOOnC7/PMIeGc4HRQ
3XAPYwWRYlYjMMNzoUrP88BBimF4ADMLobU70lYZ7k+BhljqPJcv5r7JEJGKbq3kk4kKkbQruIO+
Jgs5GA6IIG2Vv7ruTZ+PQXjd+GP/iVlu/NVfOfJjv/O6u7Khp/FLgRAebVh/Xqv0ps+86MeMyPwl
pSG6Tk/F+VHWSfEJahL52RfhbLxDtWHkU/6NUHy6n/v5+IF0vXhvdJ5iWs23zEAdmjr/5eDbRaGH
VzlLDZhm5PSzEs7J+A98l+VcIvZ9glcOmOivWwiih4Fmzv9XFbjh0DYvqptUI6qYiZGHPsaKTCPJ
kJURcr3ExQwHZF+7/s0vl+jejCmR0GEorZCuUx1X3w+B0wBIVPPXUz7B+6OhHjzuDalRLS1nUS5n
7nPrl4oVkLY/Djhk+pTCbs94IUkxf92mZvtr7tevy4r9gY+4/4HSCxzahTESkzEKC38b9+eZu6Nj
qxY7t7BD7lgZeSdm+sdx/G1i+D2j+retyFdr89seZfrXOI/YAD3HYTnF6/VOGf3i1PyO/qy8W6Qm
4r6KjieDdBYQKrczl2d5HhGx4BymGFEFCg8zgy6H5XHVM9949V6oiarPzX7k+ugdXh1eStXdmtUp
abtu84OIK1yVYmgkkIum94Dokk9tKomNTzNX4rWKyeBMeq6TF8tLPrL941gZJytn9D6r1moGTY0n
csmTjcawOLsEpWSZ89sm4Qq6E0X6zlCyuIiPt2mn4gEmx+Xc60DbRf4ouvVnvtav/VzcruKIuVCw
r030Kg4M6UL/E97MLb3qgYCpHkOMI2CfgRWs5h/LPsPqaNCyyNok3qvpj/I+LNN73wLik+SeJAn5
0onoI1LMklGs+Cttp7tqUokhrjmxl1K99inDnhgctUsGbMaL7Id/hjG5YspHQhooCaftPFLylIgY
fU8SdzLRPmxOb8BRjuI+CRG0W/rbEFDYYluOLphlGARwZuScbJdhP5DdIk1MVWMQcBJtI0RZF3JT
A/3yTxGPxDYjFWgDwDmy9M17tzwonYcl8COnj/gohyFHUEmp0K/AaPYxuNMoL4XDa7ICMo9nUAyu
ZTamTcbpAIVpwjVF32Bi1jtRLFaNe3rwvaq4waX/fLPX6zfByY3LDYifFx2eCHyAkdiqT+xLQmMi
LDtAlXyfqUHTuuWLFZV9wu+zfoxjofyyK2t7noL8W6xUE2j0VGHmu0rKoJNRyM40oRcHZOy0giG8
xREC8XzMFe1vOrrjmkvZd5l1xOQD3O0FolyIb3ykuvjiZDTZHWXTp2Tp05tZMsAeluNrrJYDOs32
6EjUX9bBe+rlSNyYBqI6ZhKcnTZUlfPPBm3d1Rm3pIvdmWxc556n1DPs/mRgoznNz1N0AFZ0x+g6
2rv605yV63cSLdK72GFgSJIOrW23b/87+PucMfN1QxTxTQOr6LakOgZuk/P4fta1STH7WHctYrsg
mv8uz9xCs0fDVuaMeSxbyCY25naOnA5DoSOyf7vc+4wXvh85UveiHh854enzNghIJfiJ3iLjkVPa
fvdXAWk1OILJd7r2/0g6r6W6sSUMP5GqlrJ0C5tsjAF7wL5RORykrSwt5ac/Xzc3UxM8sLe0Qvff
f5izG7fa//HNuydF5zUGMT6LIU8xvx+TQLEbSuI25Lx3WtT38u8XhxPaOeMnt4L2nKxA3bw75iHE
cooVP7kK64nD5nss9o7YgXHhZ1P9DWrhwPKtnO1uo5xghMWAABoACJoYWH7ae4Z0kjL4XnYgaElA
GY/53e/yX+OBWz45LBjJSR4bNAcW8cCVTRtIkU2pfK92l4cXvqhDC7kN4KZ+eKckP/5PxrFKN4Bt
NlFeOT4/pmJGf2szajgFEWwxUwORPnQxdtaHuSK6w0Sop+J4BSlCClI+mMbca2kGyeGhIw1FbdH1
wZaeXFI5S0+T3LUiTsR6UQdSC+DgCA0Nnxo8S2B5AIlWJ6T+lGUZA/katvkVSW31pVogJz5sZ7Uu
VWObUgbRZQq+4Ac0aYtYAcd1Gny38Hv/YAUB4du3KDd2dB2MjZlZQWUwiWSZEgz9jWTu6XfEmviS
M4BmyglDwcbCrrAcjwF8mJs4pEgn7gQ6B4xTiEc0iPBBKTWgQiGr43mNEEuu4zoZCaqrSzgLUsn7
fhl8YM3PxbaA3DkXW9GhDJ9YlFdp15JQGGKe0IojRXuXOwfbByCtack7A2AacMM6wQD+ixyf8Rj0
ETQP3MlseQLeyEJPUpaIMcBT0CrqGXblYBIYPBDYC6a5MCkCA6syxmkTr/YUBJ9zLOjWFY5wP7n7
ZVBFzXMe4vJgEsjZHbPyd2A64OaNAfZaTlCe+yS4NT2nCP+nLaB5QfUKPcw3wgawOJtwtI8xlkdU
jLtYjSeA9pM5T+bOFEjvdI6v1t3dLGZLRIrcrCS4XHKgEpPLGkRrIOyy9rAvGmqT71xEycEibSnM
tIrxD3orSXWwsCguDo+r+3AE8fHluCXe9qs60+rrcHr0nlN4Z1bWl5A1FY6VliSfZBB5bv6WZQ0F
wan/xgV/w4zyH+KDk2ZS8dDek5BOQdTVy5lSrjyInmBadoddbMDEilE2Dg+f+0pSPBamMg8jAqVT
sLIuSh/WTnCmzfARFkGNQkcpWJD6B7TTYL9xnPZf9YuoMcWKFQ7Z5D0TA9qxQBKIlcKltzP/Q3qv
V4QIClVsHnschGhJOJGwQPIZHj4mM/e+DhjJpJQoSu+4cpDEUXxzUwDytIz6RDZXOdy0DowD0K3l
OZ7R1qOzNzgMAn+J3j9YnhMC0ICI6MQUOQ9GCshRXpN6VklG09qCLSeQ59Yqf3Oy8AsCKqpSPkNA
4u5lW3qwvkSDq0G7Sjov++hOvVxMeb7VjkYOQ9H4o9b4t7CANEXqAH/y22x9gjuMC0vlcyN0zvr9
CJlR+HjlXIEbARJHguVQZ1KAj1+BCl+h30Dz89DYbbDuJYKjNIj8A+mYgxd1tdNbMz9Q5C/19wBW
POuOFjZnSigyu/euBgnOmd1d039/wN6Aa2in+Schu1TZcQmXxK3NSzGOtbmYPFO/0dXyYP1qaV3s
/+jsxo3THFsbiJVtBjPogE1Ing//OHZA7+UugAcwwicHAdXdpVmw5Oe94wCZe/mPMjpmXH0CksJO
TuEnDjWJ+LiMvrNCdUAdmZ6gn/s7qa1OiaOeWNuXMT2FYsZItMBGJaZo9DjnloZuwZ+4+7Lal4lL
E98oedqeZViMSb2zCI7esPZlpsmGEFBYzb0DZszIzSAhIs3YTwX3Gp4AjA5GAWVaW0ff5MK+x7IE
4oV0NWMDTTLAXWIXgAzvx2dnplmPj4Des2r2t3IxEca/aTP/dMLgHlrxR4t221nk8vCc/0qMLKgE
GZj27fxTr3ARBg+c27cJF9ojVxTchECerllpFQ+QaFBDqk7IAuvTknTMpgBJxgH2XFtSD6mxleK6
Pr9A594OsC5iBlnGIbYgKgBADQGgAvTLc4NXmkMRYhEiTm5zGhfyS3GYkRmwGPeQZMVgViCGvJZJ
9aqCO5ojOUb0VRwgUb7YrxhkPGAh/LQ8hT6K/8W4s9msK+U8aWXU6835Hp0J12KNCsLvg/sSAwmn
YSZDG4OTfkmlgo3Mo34RcmfWCzoddAM4bNoJpHS1DDzxqOSkw+HpwkRCXXbFlAl7PziSANcurs0r
Oz4ZKw6JJoO/C73l9cC6lil6+qj+UVy4HIQetpT+Jr+y411iFh/XwtA+d3+VCKt+EZoG5FvaUtQc
kPGYXRAvxNk95/OEkCZAPpy223e6ieSKYdN0RcCovew7t79KjzS/Ue8xalregmVqliOHafuWYxEa
0mlPo/+1o8PPHaSsF/KkWMfzOCnvECn6rqD/PZYCWE53eJMSK8pHjDOeq8LaaHXfk6E+A0Shxalp
fqotI5IEAzGBUNj7HZcdO5qIQEP1CRaMUzdgGaf8UkiznXPA5BbyS9CWxS3D9+Z/xy61tuRbxKG8
QNPPpyoXy5iN+dsn1NTipEL0DTM5CTGbYWJg4oHLml9u9XN7xNmdf86hUDhodGAc8JsW8SoINpc3
yTE4WUDUEOhTTfOF1OeTxPER92P9Db7hP9WlUIEVN6KrUP5LSWzyVUkibIeb6kW5hC/SKqyOLFAu
PuIUgBsXHkFXCuYszNZEAiaEzLzOzFDVb0xSgW0qo2fZ7dgPl7dBntO/emKgsA+35Ixwj82sZYe6
Ve0oCJRDlcLRem0YkBxbPf8k7Th+ddKkDE5xloccQzLSFvkfzqxY5W6/VZtauhxMVSKk2YxtIPmN
kgrlp8kt+eYFIBDtCjNVQHE0p+KdmWAsLuu9tZTQ+cKe07o1bergco4H0AocShEVsJOQPytbOwh5
GXkAvpVLxdzwCCQ8vSSQEn4OQgVNHxOdPqolzm28xdgoevOuiGMkvGkt+RwAWmws/DzgnFJMVD7R
2RJKgekfx8chLh0tWDqQ1nYxWeeFDgv5OjnUojz+9CUaEDxmCJuMkEpzBBU31YGHoN+mt/EIz9Af
hKfQx/kPpUOMiBPWNb1Fs3++XAG7uAAkucUN7Yu8shzZJt+VvRrLTicDEOvoaX/TU9DQ250QOpP6
J+36cWYuLGrBjq6/FaspBmTBhaTOfkLSBUda4LfVNQYi0RMzwRi7RfzhK151cuZslQnu54TnHHl/
7UzWpNDpdWywkm+CqIjiGiH2BXwPuKXyeeUb5Ad/EzTFL0RF3ymyBZ7ubvKF4TEaS+BscaZcF8oj
IybkjPPjNaLvobu+sgVi0YDgowt/lJIynhUuB7Ke+XbtxmuhBgWfhC3fecmtzg7jDAqxqTngIBSB
3+/ex5oJNiza5RGCpApGP+NECQLFJIoJcYJY/yRvKzhW3HhHPDCioHyauci+elH3D/0RzPxsgr2H
3Pq79bb8K9yY5nU9KHC6GVETDFFpy1Dll3h15yErxRiuv4TgxlMs5ApQixVrH5Qd+w+/l7LX5+mK
sRFadgF3+eAHwS4n/GK/qGVdVwgWH2ArM+BphTEckxIvCn5QxOTXug0lb/xHAh8Hp1gZOkmcfTCu
FJXDxCGCrlj5zRUHAu47jKsNT1PFmGImLoJxxXokfczgCgqKBqjYevRxCDiwdy/zt8rzxzfdpgSV
Ye2LSOfUVjHz8jXGmk42mxlRAx3hetXWMvEv+WPMR18010JirKDF8TkWYfxmkF2qga/bVav/JViL
7QlmU8gtCCPyR5wFNGsjoduOh5f5IS1aELN5F/haAm0dltXs1PyTU3MGqJWm2ELFTjU8KXEZJffX
HDBPvdjhdm5fWtul98vEH7cdzNlCwOGF3sE/c/KiqoX/i/0qPgEM+OQllpoIMrGlNUq2GhkerWN4
HxdQguQqrCzXyAbdOfC4tRbWNqaviTjEyyJP8BZescbjPpQcBp4Wvw0ZUC/xr3iKfQm2br6rgOSv
o/gASOdtj2rWJ45LXCU/6Vs/jkXKuZ4DeURINErgyJJB/bSMOCEaUSJUu4wLRVOYJPy7BNSUwh/I
LceW0hrJNqiD+aI3w/+Snu+WSOdqc7Cqan0XH1r5czwoRj66NddnLGi+dRi3ikqSlfAEqPaeQPu8
YxSITHbl9xmi3E9QQUX3PcoElNN7tDygseGMdxq2PvFQuIkndF1S84wdGIULCCDR4rmDoYa6k0jF
6WO9UvrzOx0PXcbifsSBdOQFx7pkOcgE2S+99CJsaYZtyMmdn3kposysoGncwFRFv5KJqtCVC55T
MHH4lf4Z2MNhlH6vCzaZ+m8SjGlj+BDKONeg6M+oa02bZKacj0j1hDaWTCMswxG4JJnlxO8poCCc
fSzD2F64R/bHJPyYZKPeYciMwLXE+sXsbg4+UJoOenxtnysMaic+8o7hqRuFHgPG6EUINZ3HtjdF
UT7kUB5uyslZv/ZN1P6numFxftQpaU6JmNWotVMPq+VxeOry8H5hJMrDAw7RpAvkOPCpQAFBsChs
CplyY2rjkHoBjZtnAYl1uQ1WjqagJDhVCswrxYb0pPaXd7v2zLVBpHAPZxlDA+Ke+p/ZC8R5Ltpd
uSvw47OEcyCIJZABZ3vUNDCmmSEeK/MuQmaQSPC7/BwpkTj5jnv6OK4sVqwIGH3s1AZ5gLqh6eEG
JFSAOYHKNwBadDosVUKTqO9iKc0c+XjFQZrChI6Ggh7l9rJTgK2ObFMXP78DFdO1TEeufHGcln0v
EksNGSrpMqh+qRSDiNM+iNftDwRISlNuIqyZmzm/GIc1vIFutwMrVhy2qD+OB9x9IL9gK/vb6cPR
UBGxK1TFLaczwX8Y24hvPa5UWGX0xLGLwxuWV1Aejfsv3VJqW4Qe4EF8DUv6wp8YUgnyix5fMQEV
jFjSYXcHC29n6k9ozXpnhziD/MpNV6KEOx3Mv8UyOXH48xIlQ9q9kFvRc0sU5iJKLKeucN9il6Ts
kmTgppXMq7LhDwFriLN3+5ffTm82o2H+HP1vnMmEAfSPSz54Xx2SySCeIRSq0IesffxFum7ytfh2
rnCleXpKM1ho3XIuW+h4BMig+iDJB5BhyTF6j0sOTKGpf4ZzZVSS6P3s5RCe/2VH8g30q4OVsfRf
yUeksJcHpSnODG6zk9Y41Mxc5N5c/9Tmy4QsDm4gPJ9GusSyplBMsAQgcpjFJs2zIEAComktYxpu
NjkcRGLahUeBsD99RhGDhoV4OsyksvOdmo7ZhnNRpLP+SvXNQAFMPWNJ5IidOLD26KryoxdSmqAW
TKF/M0oGUYvn2SusBW4ol4YqsDMEEPAMgohgWq9d/RK7QpXgvFqRoZ4OT9rUmlfceFgFN1vwx7EV
9oXETRCCzPo2O0grjI0Ypj1lT8vxdA0/mf/SuvPeYzLPvWIllnLf0+4y2HzOlpCuY53ztxW9hCEf
jeokBWmkngbbxSF+5hwXn604cpmDlZi5MC9tQFW7GXluDw8pmvPlwvXcHxC9f4pOLfHYqYhemDKL
puzYqPmku8N2kc05swqqg5TOWKpQaXBEPATkwIgVt2yJlmhzyrc5ZSJJpFxzabiQP288jeKQxKLV
FxDB41eorkYbKz+U/leqAwYRLLuZbHc0Sm1Mv5Xksoxdvh5sBu9rsMkXSI8PdQWtuFqhnfDI8IKl
PR+JuGljZ/1PzBYh8WGtMwjHMRyPU7SToOMfa/3ziEkWkIw7FEZwb6B+qoRRglzVjZbRMm81z9+S
hDeA2+kXvVLJPeEiZXs7iHNOtJ3s9nafyTlvOfCRhLpMnCvKwyuz0xPAz3xXaXqZYTxoOD8/nTYZ
lEnSd3m2GDS7A2jrwZdbwfMoIXimpFQvVOPH92wvftCxoH4R4ZcN+RUa1itm9qtHarH4+ivYLAvp
bUUsdqlHUHCIFwGeE1aCmiMas1YqFcBKZns86WRe3kefrgtrEjrmkHehLB8/Bc/jv60ehR3sJZ47
nFnQcni6VZpxbYNpA+YQbQ6t+sIxHM+cZoSzlWAj1cJW8jEDAzxcfzB4IEtIm7YNkvqKbzgDUcha
Fe+PVuoXCkCusojDDD+xBLspCW2ictBsWmlDqZs/OvLdK49+V+gfeBZzn00cDATeQ2RpqWtGm36J
zt2/tgUfJO+rOlOYrnBRmfZyqqgDu5M26f1eze6fcOT6PhNzdJmkQNTjPL+XI5xG9VVSbzkqE05X
iDcM6T6OjVtKzDxFTrWM/Dr9yupVIdCPHvp6HpuJdRgI7JykNIyySKQUHYUYszTidSiVhf5MjvFj
kjKj4A/CD/1nTPSiqZsdaD4J0XLUnJlZq9UOTZRppOV2Ms4YaYY1Ji5s3+cx+i3lWWCHJ3v2H8Va
pKuBM+EwMcFnJRa8b73w9bprxXH1EAxzZOUTTfKMqh7i6N7Yb9tShEwFdgezU6kiS76IKThDF9Bd
LlZG/hHJYQIVyhWku1qjixQP06RBiKZMPlLOVSehwNf5kBIv5EtrxIIu16QJuotzODP6mum6g5Lu
5XC5CxXQDXLuG5dDAnExpCMqSi0+9VHFhusYoUqIqlyaHMmh5h2zdEMkRuPqha+IRBBdiGGJD62y
PTPqntmydgR2GbFkFPv4tcBX1tIa2+1ZChstw1cfipQWyyZhXbSUm2rp2kVCYPZE1S2ZB5+F9WB+
tyYbHmNKL0bJfvgaJw2slsntfn1uVxGsjkKWW0iPDFxWN7U5tjRO+80hIfBKrwLjbj+INgMVcoln
tCIHEAfrtFh/kV/vMDAP7g9RXSqOKYNVPSWTdSFBPPupCctLwgeNJfZXtFli93MY+bViPKH3ZtBg
n6KdriYtrGYhWZDJ4SkJGUpI8iJFFV9Mvp1IfKUdDwqOeSWgSQyNjpKTbJgxWGW5jASZxDPr0DJR
pAZnRycxfYQkxREBDggyy01diEsLbtSnmY94ikoHv/VupqkSGmlJhTMGdfRUzVlzWiSaE7y0+zG4
LWF3ndPGt/7GnqGWW68UMc1jrrqxYWnmXpKCvdAXqskDSJYw12TF7NQcqzOn95by9JRHe8xckwr2
4KhY0LXhGxa9VDOfVeChT7tvcZJWW8Cu4EVr/2DWDSdfgERFc6qDhnwSLarkPHhSK0gg6EjjWnBe
V1n4kjRN8y1o0u6rDbl5DSDhDbDZE7RI8X2lQ0N27AxyNBQsWUUV7JlKFnI8xxkIOr6khIzIEY9Z
0mmtQCNEluaCjEyMRRvmSLXrNi8OTh2k9SK6RUiVwFsNQ/oGXMvoYqTTAov8jnKRU084D0pflPmb
hETCdKK+8M+3emtqFac4F5MtCjcGDZ8AvsHQZsFGhAw78i5pnSSWS51tNKBAoF21F6l8TsnEpwdP
6gMDoH4rnvPZbKB8EzJ6eH+kkhUTHOi4nWSKWJBZcrMusL0wZAyDiU6zpDlomhgkbcB8ld7e2bfL
YV7q8JShnqOoRKWdQMQNol+Bb3sKs8Gfpot08zwoF7Q6PznsOZNX7Jeukt7DniCB0nbVbRQBdlqj
/2H/zH/HruZwsCVgCTNsIEwPFdxzXVKT29VDZOtGMAZ38Bn4iTu+lJ6Uxg5SCHuE5e8gqjzo3/ux
fSUnFqymp1IjjyF57KbFflsDOcUGXxq4mpXG8dLdnW2ehJc4cPE2Y7jPUqVgEMXPBb+Ofq1R4xPn
4uIff/DDqhKK6Sgv0dIMBoONMIRnIVQbZBdSh//YDHjIeMytBTGp4E7ed2PVM8XK6ycYL4K58z8x
UisflqU+HqZ83mHOcFGSllk801hV1YWXOnEo1qIHLb5v/DtENkywgi55DZZjeMGnEq/FkF/Fp8fU
Kqe8TWqRUW883yrjydklC1/zjdM3mQXM3bnlctoai0DzhECa1rJY/CtGBeUurGwwrmKDVHAA4hmw
5DsSoeDw4GI2X/gRHM2Fbk8AlJtyjLr/jgMfvdXGsIn6OYQOH9W3uVakisw7Q9Scqef68GbZqY9Z
DLh8UGHxjhm21l+WhVSOuO8WbEYL//eQ+GRBdlxGcY4qsp0H8ZI8fi+u5W3VDM+yi7SsGj7kGeQ+
KmF+FGGbC1lAGA1B8AMLHReOBMnzw0WZNOF/pmOBOb3Jf0yld9zPbh895jV9QTWCkLCIZRUShnVQ
EllLWB8nBnYIDAMNTXnr0yOfZRmEOOVajyoM3TL/m5wZanvXOaI/d4O34/CyO0AmIgd3uuR8X7tn
w6DiykTcgDne+z8tVR+CNtCxJFyxK1wPtL9db9N7CiVqAcivd0yLaSlHwT/EM012SX55dqLuV3bm
v+DeBggQT6iqjh4aAsphBvQR6D4uWh5Eys0vf+cbrCQbtTPVWEOnb5Yd9lR1BPt4ETZB+HJggvcj
2aYQFW0aviLxUPvuM3gANUFSR/al6ul5EXELn7iu/nKAA554PeIy+Y0mjftHUEuUOvaAjgIj/rR5
iXPprBxZeSB3QTV9TF7IlR9iCCMHcTWGa4dxIwxoBoVXxriAyxPLkoDo+JRE/CVoQ/tbnXsBKNnK
pU++0yYbtnUdRGbgwlpGiJ8YDmcxk7eBRavNmM2kEwpdPG85U2+o+TKQDt4dCt36pnZwCKRU3J4g
O/ffk1TMRbMYTWvJUw8i/gKDb8MzkaEQt1XxFoj9BXmzaJgTeVs4CFN/txPU+DBz7SNs+PI1qagJ
jauQH242eG01E8zXvLXmvRoZQ+m0h6ZkfiAMkJhBwVrsUBKosfCHrtdtI7kwMeWTlwbNY4MWYoak
Z/c3Bi8wNrBGxkD7IAuPUYpxsDvxoCyyKUmJ8bxux74BqCohhfir9UxwJ0kaOTOu2ryLFKW5aPsK
BlkdLeHTHFdXFujqYiT3+j8LuenGnK33uOzUJJj7YriLrT7CP3qcV4wy/BuMxbuHo2P4J/LPe2cE
EGqSxl2ugjY9WH2F4/1VtNiSTnG1pHv3i4I9+rPkWRgjbDpX3uVxxoUQFVxzF8AVx1jFAfnjiGL1
Eo8oQpjcjV9WP8n/I9KL+gZ9MoPPTBpbLige15kCG7g1/WqC5pyLgf5HUGPpsJjkckZEeE1qIxXJ
LIZ1aOHn5StEWaFEzKBKoQuu3JYrQSfmjHQdcHYn1eOhLMiRit2i+1M2vkTthIyC+9GP7EPKAw8e
2/08mduRk+sXBTJMQ4eoAIKkInsTO9AVDnTqt8dZEt+WLgyoFj3xaKM6Ss5oT6dow95dwpf2Ivwx
rzXSJpUdNSgxy4zbPcTX9LqOEWHCtKXGzCnwWszYpZY/PCB1bfbw+Ggu5iNmOidIT5XIfEpMumVc
in88zVsEf9dhkT4RSvteDiOAJxAQbRLtJxAQDAtELyA7twfzOtpzrggjg2TBWhReX2LMAkDUafPh
TyATZWBt0eMshHq3/bfKZ40djszlsUm48AeWQdkylj3SmORV6XVLXt9Jp8qVNK6+dKIpwAAGJCDx
TU53elD05q18FKICCfr4AMBspZQR7mdVfuX6Sf81U7nGlzMv538IJ4aneJtjGC6CgKv7mkxDD06z
mzxjroVEiIIM93Rx7RlxCSVLz/FIRKFplJtXRyXdgK94jAHHxbC3TggMcj5gv9NwHrg73cQRjwns
KPrWOTQ55ymAoS19oY8mCP88TPt1YqGwR5nJKx59UCA7isBfvE6IGsP9RuCSOGMCQZAjCPJAQSdT
aVwTYNyw6ZyabgPUs/96YJhYnw7jGg/DPu5CujQGiJafp4FnnJN3VqxQsWT9UibY+NAg6pDe42xK
Ui40Uy/cAAO9I5cnByuHEPacz/HhwvsnXePVr1j1Pm/rui6a6n5zjXNtNgqST2VSKj2zVLOfwdZy
cpoDyVMfvbS+6z2vNHgINZgtyYSNQTVyStY1wBgg6qVmTgdwAi41CUrID0lFP8KIAzCkrr/DNKec
tfL+JejWltk/H9nbQn9xCwECg+xDyF0hbzUY6PfyAy5BspFWDevWNitg/QxEX5E1d0lyKFPMVuIR
IDMxfUmwL+OpAjrBm+wmTHuYxv/n4lHNopVpSEz5nVjqMeg9/VUsEbAlkZl6XY8RP43q5lHYLFpC
f6I08D5vus77UPsYTaCSPGo1cSAVkXKHKQruAesVw1OISAhuygxIavF5zDqzLgeocSwZeOIxLcQa
coMHvgzHZBxsUjYEAvj0C2gNV3HP14elxauXvPgko8hikna+dDEhkjhkyJQtaxiyrLmU+GEMYv+T
qcox0nibiRoU6b25LHFoPwmkQK3GKHjvaHs9BhxrgTzITDJ4gQrJ9IGjFr87baE0oYqWBVpJx60R
e1P9Jd3i6Sr26PmYf9YveFXhhi/EFxhBDAxJdbyUzgy7E/pJCUMTzobiWA5m3qxfBjHC7RSx9eEj
rFPHSapmjkaXjabiGmWvjhEfe4z5ZByhsBwr8HRib6h28OynA2ZeIY2bkLvKFHRykWQgmTt12Iop
d1Q77MPKjxGTKmbOKFM7JgeHEbUEOYqqVBgLXruPYfdVazhw27r06euO6QmrCIEC2bd2ZY+h9jmY
aWONKGQTxymHS1ZlNxIoRFB30q8/NGpVJnhVuPePeQS/S6FvPJ8Ad0QrNGaP6sKUwI5jQC0W3/LZ
P2MqyRFeS7wLA/QNHW5BV/kOuS0PYaHmGfhlSUdKaQAN3JPYMboBcFkYemYU9k2Lt37Nz3J2IZTI
IECPYAl8sZuMsnbOHiX7th4Rp1nz9wBtB7//O8c9324C0hfZn0jgYIVzYSE9x9yEtFKG1kD/VKoT
TtENLZVwD4IWdWtFL6hetn7Nm1mcaLocjqFlukMRX8LZeFgHJlC08k+GwA6QUDDHiraM1tarfzJn
IrWQAh77kO0PfgfQvzpq2Y4JBITS+sVHZ3XTnhEGw/t5WpDcfB/rgRIrKzqmLechuPNT2z37rbG/
yxUuuzPCLS93xD3YJpgHrob25HCMMhISIRxOVOoGmwB8owD7icZ3B/9kBKintMR06O3WzpRccVAR
Rn9kUAPxdsEz/PiwEe7eXSSiR6au33BTeheHEgvIfbIHG34UewvR6MuiEApacvDwNahGELw1zwO8
3dkwhmC9b5IXqXEmEu7DbYseP2ZGCjkT3zA2Xoz3zDN6jwcC0wAhhaMO7kC7L4cBuhq8iQ5ups4y
sLQSRM8s9nznb8n3cctmeA2AVzlRFEAosDXE8QsnakwPMgYELWbmgJ5r9nRgX/KiTPsW44V/Kkto
I1Rv/iIGBTX8t8Bh9YhLONih58iqBRkWRbBw3Vb4CQ8MWyFAR0J3hyZ0pQajmpBG2g+nC7BrOQpB
iOlOLCE+qnuIgUQvDn4N5jlcVvlcbk/LzudVfYEN4n/qdUehY6/RTvgnKX3IsuALCXxfdZibq+kY
HtDuZTly7Oo9rEILKvDtS1IwuVLz0yCZUdUaPAat+NnJdFtNJrtBjkDRWZQZn0ajLP2AReV0AcVe
kzArmQRRVufLkfYkZ/SM3Ac3OIG4iUcJAWRRVRRY801wDRubfHTLxAlIrIvG05U8Vl7Dh3oyIfaB
QybK81HiquNDzrgKlwWJDIlJ6roeO8YleDswUB2FuRNSCzlkrV0SvoLjiMhL2zrZryGCnDF8Yi2o
F8WB/0WJchKmkFQlkKlWmkKgJ8EYZIjUld7H59cQDtea8h+R3QLHjDzMJeWAZorDoXVwQgcz0Gg1
0ZYyROaMgzaEekNUX5jigkLaqxhJOk4znD2aIenxBGOick7xxkyBeB9EKCrYh2/FiATlv0SMOwUX
30hSIwYpwG7ElscdDiMOyUZOB8bpU2uXvkjBGm6HBQcWnTBTmBIeAX8M06XpdjyWzxAhsdFR9S/T
0f1ViED+BsFR0fRRCC/JgskB7gAY2ohjF9cLc9sEwkEp1uCxITbk4Ea8BQTyTwXBMulVcc4wzxkK
6IB4DmLfU5jhte1kIJeKkVW0QAwdcLgaJXOOhB2466Ws/YqbtfS6b2plhGowv/Ud/Jkpfwj0mal6
yLZEgxZ9MY0snfgfv4WXG0mhJ7z3BWK6gsmUzXwEtiwKLraNz8eNPY96LWP86OSxy8pJmOotjKi/
l1niBZfjQJ2gM0f4yYzqBu6qg9r/Mp54ukvGaVaWiNaUYOQsspQmhrvjsuD6ANfn4lNxQR4eFSuW
MB0vWh4RGaHUcv5ssItHTkZ+zIFc/HZx8HxqI5ScMEnmm89/B+52XY68NViMxT18LlzqxzN9TjGk
NxY6gQQN8R9oWBiFc6GtmfgIiU5K2QD+Gemis5NjGm7kfZ5bdN85KvWSL0Kay3KmxHW968XlAx5F
uVWnxeD6RCAWDPsMPa6P+PFTn0KYHTOsAnBDBdzJwjQNB5TsfvE8hEnjQi3mYyaknoxLxFzTKTGB
AMNxuHmh2gCyOx0FtxTUsNJ8CJ1YBKGjR2AScgBj+wUFzaPNUpPdoJ4NM1TI5mqWxqSMKgnSl+qx
JFU2rhvEPqkYRQ4kkdmQV0NkiJxj0/u48/YxGMBGhQg6MliwxmAV+9jvfV8xgb44cKDg1Ir/dQdH
LmRqxBAltuPVaP+BOADJ0OyoAht2LrKdTpxpI84AmLcAntmCETs3NZKV97WRFJbk7F8bzDEEiLYy
KKykfuxaoHT1dafHhtdf9STYIOQEquDAa2fH+5HsoLcrQW0Xq/QjHr6AGETvGYcGZbLi0jj0YlLi
QWswe4slSiQgXhUxLYPX/gZFhyQQ+gkVsFA1Mtd08hcCGgiZY3KFbIotT2xJ5cTY+3AkrXBXTce3
xSXhuPFgaVxn6wJe0qKvEhkjXiIB7G0sqQlX+AsSLpbx0gbioIjfJfaFojZ0fKSMSSXu5Vjq9BS6
IywKxpXQOfIz4F2PvXfF+zUVUKXQDVpPaPkpB8ihPry0Kw6X6RVMIhxr+gjHGrFegHzxS3PaCMmh
EO+Dd9MKNIjioEuA7eDUQTgRwwRpvIgWgXscsubFvwC6OnVYzgb315bNNbqInNSD2Clh7CO+eZbp
sig79YY7lvndgTT3n343cSsa4957XDltcWFgSepkosNUpDyozHkUEGjEP1eCa8XgWvUVixTQRg5/
LCFhZ9Cj6qQzmXEaGtHOAa2u6/944RNJ1QvVFypIkmosJwZDMZCwhse7uKK4KbjPnczzb86Qrjkh
szOBDrjVx7lLTYGd17Of8swW3Iy1TB/REN8TRPrdPyh18Yb3J+i4DO/UpEPrXJmOaV/tuGF9oy2A
XikQiBAdQIcTdFVpK/Izyo7rjx/EacBCWXtABRXTCE1pjZiEkhVvXVhsbPj93hhpPuLxHqNzeHEc
yjQRXIAHc1qCHWBfAEjKNQkShVswECIDLyBj9OnDq1/gMjP2I7BuFznniywcoAvCANBwJyHnmFT0
QhPEsBZqmdKbTL//cMrwam04pjg2uN0LmiMFKvTTojwFrZXGjj4MQUXA2VP2UPIXcVTXB8EroDIM
pIB3KdrQ+qGHm9gj+DGOOcwZOgKE6ziskH/LkDBpQEgVHxb65ToyrSagXLmOaxThO0oVrjoZnRca
B5xVpvk4R9Bo5aJtbviIQg4nSfYRKRabVIxJbE9BL+qzKkcFRVzQ37znX+fifW90U2+EcBPEXcIa
pj3By3Z9BHzAcofU+KBgo/jc40GkfCmghLHsXtq9OelGyiVFFHYkYx9+6nUQgAp0PXwx7NIBoyTP
CLVwgV8NdQTOcIwqSOu5QADyr4qooYwrTL4INTh8dNYT54BKrZSoIRtamh7EPDQOatCGHPBIwabE
MUa6Nqp2xn4ycAxQzz3i7sivqfl+YsRja0x/RPEcT1z4co4krpg3YuIfJA7uptHyg2aMbBkJnhl4
VUmHPUqakfeEyFgSkkDwJUWHjGMYhMhXTxavZS4jBFfjDILb8hSFLp7a9ETFyePenfBV1FTrp6ZD
BVZbKWQkVoYcfSU5AqrFOFPioNWNmRpsEGwcfIRkHLuwY7pye15D7LlI53vuUlYXugMAdLG7x6Ee
NzeKoHwiQhavojXzuXMOMA6TZdFbhX/srQVWh14GcGpdwZra6Iu2j6L+bV36Qm20nRpTCcWwgwXW
cIIguCopz9UKBkkUcO1IacqMm5sHy3MjdAXh0ZMz/H01Pv4/Z7EwcxLk6D2j3MCrv+vcPlHC1QGB
wmYA60EC3szkF7cGOY/EP1An44kDGdUcfGuZfZMpB92RtRTn/B7BlASfyiU6uSroCXUlVR2HsU5t
Sa7wHs5RVt0fwq9Qo1HNFhArK+UMUZMzjBsw8mRIkF26GO4BuLDZcgRin7V0sqyk3+LWpzHNdIlw
Rz2XC8PjDrUROB/gN5wYQeLMwYw9CTiAbA4zxiYVH3B8+DySOmxUkkxYwxIcjYVNC2eL8gCtLQ+0
g1fBlAOcf+ayNzvYRu6BcpnIcGVkBjPmiYe1t/ydd16QnNU9L6OQ+UmAryLX+dlfriDpcPA5yHtq
WRwRmjdDG3pdhTFvYM+YCcoUSrUgVcccM0KfIh5FVQN1oIX/LOQ0MDiqOTjaHENvphyI9EOAARJE
jk1Gw5YINc7zW+8ic5YvyG3oQjaUdbnN32KG3uGl6ycVFGPrUAzF2fI1ODNSqUgXvzYjk9rED8rf
a+eXj0iIKLdapkirZaQvap5glDNb/LPFGgWTpt8GYzLoHtGLWfioJucvkPGxBMdx9tauEARtTCdE
940dnDnGK/kx6wZEDPpODrcjxkxRD8Kf4hH+ba2Ne0fiFRAt7TVz8YVJWLGnmNZA3rQLnVUyhZjs
bTNx5dzZCUCmP7yaX8ngAgDnVBosSI9o9qyBitsxg1KcQ2eSNqAyXhgoI08YhicyuQBUYx+GbAoe
uc42+pZ4G3wrfn+wBXhncyNeff5jPvIZO5YmrnY7hP+IFk54STRP7lWPy+WjMlySdYDL0eOJzYQL
s4w9fxM+M2Rucxv4E6NlUdhYzyVCSegJn/HmACssMa5CjUu2K/QOF7+j8eg5iuL8DZXxTqGUQ1EA
qkFdBjrCug9M/mbFrbezIarhlv2Zl5QYzMLZJ8CTr/r/2Eq2nRWNkSOCmJHAzW6kxFwdYGux9TI7
JAqyapZr9v7bOouDRwZqZIcMDW3Deg2j/dmvOI6EKqo7BHgGM2OXGf3KSUYKE2iqPu8Kdsmn0CiI
AK8EPZapPaxkOeodKBRCdcQgZLurR4fBdoIkQ0g9FKa/yAyFcT3x+YMJrWtAkqeUrlhPhnP0Iy+P
f7jv/l64SK6jfG//HI1YfM70boeL5jkOMK1IgSCgFQmTmFiCvP+rrp1auBiI2Crgyb2ifK2gKN7k
3Hu/NTgJLwSJtFrflVQLgfCjaji5EX0IOsB3VLMmzEd5wzYPwXGR3DVne74YOix6VrhGNBnMmZFK
Fze84vXCm8NfsgYwMBO+nnwZ8pLMwSYll5iytiTce0PFAKmDbc0hU5W83Gqim9d4oYSyVkp0osCY
phKmq3qoHIefOw5XlkHDa10MDirnCFdPj6v681QQL/kK/tEDlHSKehled0wzHvgnXmCPAX/ICrDE
oKIX4UR1Io60I6A1JYUluB3FWh4fAKo3LBevkHSay2iYxI3Cu8qiPbsZakj4NpLmUmwXzcrQ6+AT
aal8ZiFDkCmEsAvmokhRaRTv5+euTozqXjTh+U4lHWNc5mSUuJ9pIkXwoI6EFTwWflp+vqhHkl8T
npkvuXms4Y+FQ5MhJTNkvGIBZxPu1HKjkdDrJ7Yc3uNK1ca5/UGdMlBGuFAEC3Q5I2GJEy2THWGP
GnDf20XeWVDR3uTQtJiu8JtiGFiQ36v5AXVnek0rxIg3h9J87Nitxqsg2lIc4X7MYFadyQ8XZguo
JQ0OWkiu6Zai7v80nddy3EqyRX+oEQGPwms3vRXJlkTpBaFDSvC24L9+VhbvfZszEqluoEzmzm2s
hPSymUrWTMMorHhSIbL2ABR26JChZXnnnFaPtC8BPBFtDEN7X7r+qwnFKHB1+RLNAOtRbaZcUnYs
AZMumQaIoyjKLModiVsSuFj0V0oGXia7xOAkYGLdE00WvCCPro7INtCpEFNefpoNNvBv2ht9mPk9
qseXfKIZlUeFa6nwTCg7lklQzMrG7RpSEuW7hHhP0rxV07uBuxXTejSxMAcwIOK51Hp6ctFxQfKB
zW0yquN2d28QN/d3FnwSoyy0YhEWZGL4JYIWY4wsjcTu0E0hO+TKB+OVys74cZRq2P5adXSaF6Sc
qOLTm4Je6BmxvWKNwUfpRHDPy2IMKpalLBDvjkw0Tr4cDZcxuJlx3zKWPlDghSBCh++LVG+lHCRw
nVYNX81r35HVyS1xowH3MJafh3eGLLiDpOM7ulPQXUGnpDBFqhGf8vAyL6PmWqculCJx6Vug1IjP
u0RHRH30qpABXJQ9jhUAozTQkgmkStKCueUkfGrEb9tE5S57OD/6PiZmfky6NBIUMhK6zX1hRvtr
ZxTbeCvceFBkvC3o2IwPO6k9PKhQSmSPLWmsJVROPmY5c2jrjhfG9Ys6WQjujBjuhapt7DjMdHOk
cjNIZTkyyASfpmETLaaCzImf/HO9EmvgxyN1lYIzVWzQgbr82eBohs8mmkNTsuGjxpkhEI8ap/A/
4VgyzUb23w4PnTsP9zs8AFRykrlZsUtkKqDjgtkK9cbtuvok2AwhDkw8XV9huDTAXLmdqaR44UF/
2ZAGjzsX+Bn2E+xRXKAYu7v41XlaAuH5tsXC9WHP8DmKkGJtsUXIJbOatpOXLYM0jmMJhefJ8osA
p9PizFwSLvNAqWxGCAhNGbSKExeQtgJDkc0C5ZvIb3kmGgSDGeuJLMRbH69sExPNtOhf0zMQFJTW
6H95SPHVzLQGrSC7AuaLvlMOPfHkFuQhVZtLdwYG1Q/54zgEv4qRDiGyOYDaxN1AwZzxZLn4ttkd
CQ0lQz/GlurRoNkm7n0QD2knqwkahIp/tDDOAo1kd+waP689o1kVndeDtiTJGAMFhhSEQFATQxxr
s2g5w1hLv5tdOuVNeJnAxbvL8/U/sLc3P7Sy8IJ8QQ8rLbz49T5Qe+2E8BL2IRnavFiR0Zr5CCk5
jEDJMEVqSr9Ei0MmEHpUFFhY/8Br4AtMzDQRZDGMqzh9dQS5PUng9+fgQyl0uus17L3XShd/9b5B
zkw2/xx2Lq5hPUX1WzsB3toWuqQ2p/1BtoMIuWr/QmuCcih9oRYJMR6GDOYUzsY2/fk37bAjbJ/l
5Qegp03PKKBVmLhKV2Oc02EVwF6mkRTPNj2scPFk+7u8c26h94hMHZ8AQig9IFiNDAgltmEXNjkV
MS5S+DrcMjTBlGmdUaEBsNA3ME+wE//2y8zDgziva+AIOVmJplVMlvgvBHAsP0/2bTgw5fWLVxPo
LnFLJirLnOHaZxdRqZ58bL9gU1AmrP6rzvigjL3SBSOQiEPfjPmFm2DmnWbzQmDCPszhD0WRYKK1
gMU0hZWM5zR/CD8I0w+6e77E+sPEVsikwUOEj0k9rdOuSFho0KNdm3Vt6HekUDE2jIUMh1LZygDQ
FweWfwMLIAVaiSa08TYNDMWalG94i1KOlynz2FFgBjAeSlV+3MiQK5RFITfBMsKbxH2axo8B/RXX
1fJsVBDUoSltFYvHTUL/PusbgFpAzT3n1pCKVEYRi0snWLC3Bp5w6zEfH+FcHetxpnYm3fTK1MZf
vIeVElX363ecE8CwVQqH0xS1dhl6HK3WxmmXQI8etgqvssIV6RPtMfTjYRqesYV7aSP/DpdFbL2b
ov8kJaz84Aph8qC49QNVxr9jXMXA72dxtu8oOPwaft4sOizYCOsPsWEpQqwMLZC9y6Fv2kswTJuy
AuDFDN/oI8cPY/NhiD/QbPRtNTVPRs6tWx4zvwcuo6gLTOdFYgnc8s7l9Eu4lxXe/oZEQeNKL8XT
vQLAoaN3eZeGdxzJXLwNcKDthGgCRQ5qhJTdhdV9loHP9SgN0Eb9XYZFjzxKdP42TYTGmROxEP0M
tG6TU2bK0dKLIJqyWMDfKryBRhjWRq9uVGdCZsViCrryEkUU3RO3PAQ5Kv+ULen3JEK1ebM8CjB3
Y+OsxNyC8pYLkT5N3Dw0CWS0wTTatlvWjMJpohc8di9KoW0hykcZU1BvigmvggWJn48PT3GP2YmG
yA0T4x5l9mcawu8eKYAViP1X8BLVERVMTpkvsnh7pugvLYioOhru2x0Ezc4ZHgOxj9JGxZDgZ5cm
Dn4wpv/rvvJzZHzC7XNJIq9twudSeXbE0lwQugbha9s5u1JBeWJ0PqYzjMENSsjdgCJ8TyPiLGLY
XMQ/IeotKfb2CLqZ8cnA96y/2XsWR4H87OhRTshICCpszdbZbQay4OqGbP5Pb7MMDqXmK/i7UU9b
MHiIPrI8/cwDK77wewFu8XjGByz8bRVcKsNEsg5i9PV5W/dX4tyL96YHxLfIMPga7Df+Oj4iVolO
FvnM4D1C1TJzs31Onq2wsd8tiM3PrVdlv2siIQy5pZgAXGYFdgJQ/GyGOEWPYwbu2V6IUtBKqGQM
mGpcPEzGRRn5rzg1cPsXgpaLbs1z5+zM9OUTxj7lUsBFPzj8mkwOppHHEo1SCsqwVkZBhghDq2PM
LmfiyZ+tyiK8K6mcK+7e7629Byy+a9VT0JpAHCJvhAFK8F0bSPAv9mzRzOw1E4QUf9+9kN0PApXH
pLRkc4BT9O6+aGCXu8KSfhOVLhiE7umfooH34U15+VFGeXu1eCENrnk/bBjyy+U7MItCskLfJD51
Jpqt8eCikAxTHRMmRBDi5tfU4yZCFEo9nBHBQrofeOtKSbov5L6gHwU9o+C5gl1gI0uQTFJFnYeg
neQUiyvQGhiKIKfsLhws/q8RWp21T5WTRhqUJAtE4Eeqc4roQELAG4zCOgLOiVr7pVECZhd6ZB2V
ubNxk1vkPZtLhLrVPrmJbkiqqfNHPTTu427V5XFsnN9UWECctTh692C9zGH/6rkACbMhJV34ADrG
+Huw+QaG9wVREr1rCzeEATyRLTMwXDRwcA4VnDSWmpOt9ovWKDDLSAZEyH8wfKL+5jDiidvsL+QD
zIhzb9QMkllWqQZ/GTLEMMaeJm24L9JURkYMONnV1Ihm7qhm0B4PVvO1P3OpNTsq5WiyZpa39U/n
AiWK0SUnEYRtyKKgRT5uh83KMJJsgZc0B+JR7CZsY89aDB2HGHovoduvFTGMx2bzM06f5JFWnfuO
1KurQkEY20BnRaydMghh2SEFnTg+kLSRA2KMMUTZ90XibsSxqKH5xO2xv5b5gSQvy8nLQP3PUvLv
RkKmjzt8HqMFIu3e9qNzbVWT9zLzdtH6epkYqVUN79JLMJUgaHdNh+tkKPvswuPYKu+bGjfEJwgx
CwIoXFyTyxhIqL8drTrInpgEBddRrnZgfAov1vzUhM3VTO5zenKCok4vx7AZ9DEqZiY2XqXFXzH0
sE8phCXdqrD48MmDfyoTZoR+QEBuigsQhX/BDDuiN209KbIDzW27OyR8LF25XzD+K0+TE2/HZN9j
uJULEwp7ohurv2FU+iJW3RC64eJsWLCLbrRVVHkmN4tBDoPhlIi7ZhUuUyIkBC+f/qVg0lijiEpV
rFuaZOxIY2LEP4GCGL5M6QP1FzQYTaRlE1nLs8+AGxaOuNIiKHlUPVtaIBm/ZqQgFnklwNMeYeIv
zsljbP1eMqsm4pIjOEZRcMq8DNXfjLlpsQjbAn3z/YCYzpDmjIuc5wIRhWEG19ux4T9z4vjMoueh
+TC2o9G6fm8Un3GQkD6qHjy1xWcTp5XHpmejiJZSR+hqxb80yuiNZo/PD0+YLzit2c9BVihsTfvJ
5bmLQzCqDBefBONPCsb/bIK5PMKEDYm3TfgfMxQABonsUfFc90Acvjh6xYqLFbYBJ1MtijxR5vpm
ZoiSeZgwtGAKIA4sPmNHGRYYd35F3uhFEQHXeKDRaM1bjMkyiL5RzO1BbIV+LUbOTzuJPtM4Jfib
vda6MLWwruFriS1AIL6fDJgG7Cv5BOciCucnb+cIaSSRzhwhxWB5lwV7+1j0gEHRyPENscdHgoLf
Oe5GVubqv9qBm81UUUhDHvT0I2Td8D/qfUxliS0ZgFZEDtZUy4uhl4oJ6oxxZhOpG4At8aYFQazG
Ln0eCZ+7wsSbng8792sCDHAC7HlkhckpFW6BMduK9uU7sAdFmdxswyqErDj+jAeclcjkYs7Dzexp
fpArEeYPQRHGJ6zYxwAmV+H+Hlwqx6/rk/PgxnL554ZRJkuKHnegtMWxBfjEZXWVsk6JcWQLMp8q
XP7WkFE472j/YZ3Qqy4eUDXcQ5NC1fTYfvli4iJRKTJYTWcRhItbGuw3RhSdpFOKUCnKZHFK5vCM
06tJcm/b9kNmpVCqYD3LBGoTpNyFamBklNbeg56DtzJmlEFv5XWPCDBpYgkBuCVYEG+wWFhX2MDf
bl2CsttO5xSh56Q3oDB0hlj+AWAI+9aYFxDvztVLMgXXRVNu+XXoZ9q7A7qgsqTk4J930sp6jEen
RxgmVuY9KdJI4AGZaxo+cAgF01/osKCzV8YZCBLseNnEtFxCa6Mbp0AtO0I2QJkw2Lfu7RwFDkan
M6ExYHkzDrDoGjhhOED5NgwNKL7k/Uca+tmwYJm4s1axWqJLxi5LXS6uHPw761z3wtDMmS1wYbzM
BY+ymGhyLbv+EPZoETOeNmrlOg3/Jg7QgbZLLLupgeaRPk1Bg2FgjUNVArchLWFdfVFeaklkAQ9g
VMFg1VbqUy80nF+7sPeLqzCPbpeIyZmfhvqP0diUmjW55LywNkx/x9MQnQCcxl8t8ZnkMsZBSSnF
wAOjdOQJgM8Y25GCCJAV2fKOfD+irqkjYXlGUKGuRSRauNP+WWx2+HMgOvRyx3WDYwe/EYONEsr0
PIv8AhoG8wTOP04GKQ3D7HlPAHLgBlGu5tSQzEThysc+TCl+ayY0F1F1ATvwXke+aVqybeyGU9iR
qgC967WNU8NFU3GQieLa0Rilwf80fleNx+JF8wABLOZl+RWlv5hdOALjZ8iTwmjescuolvwULbiY
7T1LHmv58sLLWeEKWNEYAUDpF4RdZj5J+FBOKJu95noo/e7RWlnKhbZiXm1ZvFvU3zdNzpFmBbq5
Mw56RQgPD2Dpbsbf/S6y1ZzBVBNmgqZ0j0Du2YhUto0k0xr9iIYrVxyJ5ut/oOkAAsekBRMEKahT
pvhQNDhejICo6RtcviiQxdLE6OyHNP40nYTlsei9BKqvOOJ5sVyKO99cDEf9lPMgxRqp5BNAB+aa
QGlCo0H1VBD+dKJOATFH/x25tvcsehZtCUbtdfjmCeIQYZiIzV58g9PZxmyB/mNP+BxGpG4Uis4U
1Pejk9+Fk0/Z7ZVgGLTFQ81uKZwOQMucnjNYJdabf760NxGbv1g50wzrmQSm7ol/U11bFq/SuArY
FsBMUfEZC5/TDYMxiGmQTMoxfJ0n3MtkaGLIQqYzK9KqO2u47G/0LcAOdHDYYXJhFHAviMkBuIs6
1iuMk/3YdbFzkW3vuH7jbF3xfGSAzVW5/URzOR5r3jbF39JjDMpnbFxRViBy0AvnkPnSPt3pVSPu
R8ZI0ocsf2lIG2ilWdojN3DAIFih+HnWae0xBWcdGpQVixcY6oQd3JclwIqM+fxO3oIpbhnj85+c
+iUl+aULGfIuaWvn3hiWGeUH4ZCYA3sMXtOeqT4l837ckmA89nTUYm63LzyvEp3faamQSX6d9DNS
Y3I25ifJOCZd7aG1FPQCSNAXGsrPpYA8rcftIANNX0O4JMnqptzorBVzAHLxgktg45Aul+7aqAbb
jatQVdxJpQO7C7EUDUkLKcGIYNOo/fBjNgjkfWgZWhrzlD9MhxGupFsFN9phSp0GvMZ0wMGPXbP+
R1gxYK2480E4pldBLIUtLjORkvllNUXPUVhWmJvgldNu0EuN7Fy8xKToTjVXox4RYJU9lm92PmYv
NHL8LirzJaSiaKEZHZdRHOVcyhfkRh7zL/Sil8Y80hD51cRAviXj5m+KFe6lymX8XhbP2qVzMX9D
mE9mD/oOwnve+BScKMerkxCF2o4T3GHtkrF3bfT4fKyRwxJFLl7SeKqHfVYbCzPju7BwY2DvkKMs
4gwuC5lTWjjxKpzza0hEC54jJya9E8IFPgnJjpR+ws9Is/KcRsTYTXPxx03HnzqccU7KtIK6AnZp
kMfFnl4wH2f8KNYxra8xKWwEmEGc/V08ZDXWUxfLSA1m8EUYsuaNttEKO55c4CsbLBlyvodVO+wM
pvHoaox41gZ4LUWYVtahvrNzKUk3cBvysb1/LAN8CayBzC5rofOc5MYGQ4BJsso0xbiDqwInnTrt
n5FPf8LooAFmvwDYz+9c89BpasDCNodGh6sScVXIVnAJQ6ZEZqSmPYBaFZ6iiGetIS9pV04qCNzY
BsVQR1LGWzv/F6PZ4haHART6NWgU6TzsjlyE3HAt7xZxxBha5h37zLGGewvuzgu1hPR3ns/Mr3T2
P/Ygjx653Yn8h5AWHVoMZAxDo16C3T+5YTYxc+GUUT2/WtcrZBxsComCBOxqRTEu+JFeKbggcH1R
FGYYF+sA2pcrpimNH1ypSbZ1thOGIv7GMMOZEu7OP5TCEG8NxQLFBA44tRWT37izYDx+SQ/TRBY1
hoZ0xRl1ROmyVVubwT6YX3BjHA5YoSBhNZWvRsd5bRpuhfyIbSAuECGGWVViPexONF/xhgHZM1JX
B2jSUBE56YwzE2QYfLtEp9+m1ZkxIyWh7E+4KxEACscHEN+QtsGPIhPD7xrIuKlAvYxhfeNhyG0n
IniwGPfJrGVoOAAxdy3eMCT8jlL426yZJUatjJwz5n/zyNLFuugbp+13o2MuUvGujk0WCsapvL9u
DP9Cb2YMvqbb25z7/kVVld0XfIaB5Plr2ueIaqFhwbc5hPSFMvtGVSSe4dvJJ1+ZCSyori96HQCJ
5P4zpn18tp19Jqqi1vWXZzXgN2Kjl9uZezE3JqheElI8UF9ku/x/eanDq7pY+l9IAAioVLPAeF5V
Q5BV5XgV7wh824krvoVFz9kJ+12FNFlQ+U5oT3iBdJOpRY1gRx2jka7OMMEwAxoq8pxlUcYb82rk
wfuN8lnhdrz8wV2OG4zxDfLQvnvtvRq5uBgSQRfCG6ieHEXTATm9IUEMkQG6xz6zX012otEJzXhw
A9EU3lU2Vs5vnKOgoWJZe4fijmUvojKjZm1nrjpMncFlk/S3dG3Y5vJYC7+7GLZug4rNQnfHcDtu
pYoxOeX4N1ZzVGj05Yp6Vw1Wfm90CDW/dsBg0RhIGk8WjjWoDrXEMAgzTMYTquMIstOh/c9gLRX3
J+gFaGzAccs7kOvoH8APGvaGW5Y+gYk6vk08VrqwqYnvrIqeQImU1isB6t3GaS5Bn/U1ZnXUTJWM
Piqhdg3dN+MAo8Ltj21D1/K4wYwkx3jti42lSW7lhyk0ffpzxVzJOCr6hSgOJe5OkI3W41xpl1Ru
rvAYK848ZlZXwfLuzY6LKAW4z7DgcHmH70lY19EX1y+jsxcZ43WJM8gPA/ESpvReaFSVYo2OgJT0
zIQYXqJ9pSeQgmEEEvNXuC5yrqnV3BN8WRPDpAOMH4sJydOQs1h62o9TMi7dFRT0H00J3D6MQpaQ
+jTyoKAXeN9fmMLHcJZRuOX3lqL1MAbGBmwoSIjEcVg+tF1hsLDXj4Eb1jfMoQSJYNkpapoLgdaK
Vo70VTgtsu9bS2S7JQHdilv8ZnF8al1FTWoEXpAA3xc754yI0ByVUv0tloa8hpfACW37L1GlbjH2
HVnZ/jBdSAEd/g7zOehCG5Qnw1412I1EBg0QBRD70MsZf6C4pbUZ7JbTVoLdQm8nCgDMZ9mZ9wNd
QvnmPFtQ3aGpAwCwxTrVngCXs6ivGK7pW+WgE+DB3xGOzr2T0Bd+rQXmx+IyJ4yjdsRPqcT3BYb+
p4BLaQcq2MiXWTz8EjV5l5ftJiEgxiMwwaCl81tIOGHlPhmMBBnoNywKobBJaq5o4vizDwlLMRmV
ZiKQBiBykjmZJvkZSBVZYccBRN/B4RyDsQi0LmY2asZPwndk9w3Tu7+wbMQeep+zG5MqwFy8uk66
Jry2HPcveBt6H8FXRYRh7Mey7pu5PJaVa8jWeGAuIeQj6dmsQA6knG6zaHBQa3KoMnvvDO8gcTAg
Vj4QOARTeGmOzD9vmPQVdKrRRSika+socWwom2FOSyZK2zAUSXsmWAJbRWgfvBg/QpdL3Yik7YI7
kraZSbTmkotmYeEUFEQLzs8Me5D4buIvqMR1qoM7skOoapkCGpZ00w7Pdbm4D2ZcapqDvFJIPwKn
/k+NGDagFYBbvs/vTU6PB4TObSrb6suYsOdXLaU3ciiIebk4eVLa4tY/LsT8DLoayFbU6NoviSvy
gB964PsB4SkxDyJZCAv71RPjtnmo7qNtLSAjCRkVgOnaaumZzbDIQ1QkOi8SpJIbSitGDOLubAwJ
ZEYrJza2X1B8JnE5Fp4mqmI8B1iBuAd1j8ZkWoE0//S1SrnqONwaVN8MzjGA2VH9/ECXUf0aujTm
TIkJABgcEUVh3Ecg7Iw99+Ng+G7IUyP+4KIrA/fEJO5snOlE3CGAE8Dmb8HRrAAQXUwMh3GqHvSo
E2CrDnhNYJAYoD+iWE+JvoP4TK2FevGXGgFfogpwyW/QemfgjmLBoGZe6oxZ5ix9g/LWPxjeMRDJ
ubtN0tZscRRh903GQ89uhbCcnpohCU4m4QLZ1b99VJ8iH1A5jZAgYcPAPpam9NAQ3jbhuLWcsSe+
5M6AKmYnJ/y6y9OBMZNj19u6ntOd2maz35bePdvGsDcqLoNdf+tS75LY2fz2YOV5b3H44dXP+Qoh
hR/YbxGgHCKIuFOVr+V5YuWeCOpBfJeh74WzPQYPh91pWhUVnk1kJn7pCDMgKt8eOKyx9x77HH/a
hIOpoSZrWPTDShFy2AOL7HcnX88FQ5xj1UOxlYqdU7u4cEMmTvNUHINkJ6BI9yyE6AFzbhxmUZvw
FJmcE5ILmTrkZ3xxBSCPDUauJdPbqWX99+DohksgJTSSA47AeiJBbOvEq6m5Pgw6KKii15B8Gyqi
OHywSPc67HQSeHB6M36D1FRWdTZ1IPjaP74pLhTjtM3ndg7uliVgDB3AQpmuDvtGHGM8BvM5JTQP
Ce/6n70r5LczmNuX/d+ERbrapVmRmXZZVf5F2EUluk3WwxAT5I6VvxFfGgOAPQtvv/QeMdd5in89
McdwCysmkHJCqhG2ihhb4vE+XgY+xkYxWzsskNAiap6K8wE/DDLg03Y+A1z+QT/8nlJKNBlA0aFx
bLXyRfkuZHkJC8KgtAqq7mFW21J4QcMzsFndcnhEDTeD6uCwHDDPHb1+zadzqYiAW3EPxtP/UEQq
xLuqmHhwfAbiK46+xRw7na8ODF/6RMPVOi9++pOx1TVWsPvx4GHqEVZW6b0onweZ0spQ1MurAgIV
SdQhwtqAbL52xLVADBVseAUmTwe5kz4dkKpmcUBjdU5LfCUCjk2xsPYjLj/jfrR38aNnoaqH5ohk
mhub8D4+GecErHt2CRzLl4O1B2OYuHo865IJn58AeOHBBadftETWCpAtQQ5pJlheCMkip0lTFvTv
xRG/UiygoaRw2KcBDOiMeZxKBImo+ULGUc12saZpFeO+KKPSSyHRf2mem1I/lHH/2xTcow7ybwUB
i/QgasZoXkwDLRhEqQ3pDN+uRx/iOH0o454F6+KrQ2QXUw0WMp79bh8gKQNNc4C4aArFFwNDNxac
uhjQMl/LVMLgEe1Mn5WjzzwMUV32jc+PK+Is6crpiiVUCmb6pRmKR16Z3jp50R4PzdLnXqAdfS4z
LhMMOYXvw2u3VWitkz6n1OOUPVCnFtIHJbPCCBfTGnLNwHljwxm7OoDJLMG2uPpss8CNkgjg7l/b
czTYHFjwPKBACKvF35k5YtWC+oC6cBQqZCfj20SGCVV4C8SP5RFqP7Ou6S94x5QLIklZ4Cea58U7
+WN4xiKsFWcRlQMcmfm7DLkkD0ERGfsAjdzjXuBYFYtE42NGQI2NyZ2z0HHTUxkGrl+g/TgUWK1F
PS4SZ3jXcHY6JlrS8iw2VZ3KpCmfOONEtWfGKBSAeLX7OTP9fgmvhKWjJTBdkRxlBnZS3JskAPpY
YhRWRHUmU0YVXNY42b+sQY+TzrzwG3IQYaNFN+ELhj9phPnoFm8PxKEzRcwXTeAKh5NPGUM9D1u3
w/WwR5d2sJKpCigv9JnGHskZch/L+ScOQFRn0D6FeXCInKQr/JC/JO9B9GPMnb9Gb+XAmjx4ISz6
fEqGsw9yfuLU/SUjZ9+ttttDE2C1XcHRPae9vDnJWgbRoo1hDYtZiJ3BNUH4wfxA87IM+Q8paXNX
+nJt4XSCmtwd+YiiJ5cRdOPl/ZWL6RStFhy/w+6CCc460eel2JBpjUyT/ZzbmJaV+YX0BeWKJZFr
/yMZpDwSMxIAkVFRtCM7z2jYBfQQlnfRc4UIKCJOdbQeLTUFaP2XFjdE1IJwtF+s/yAq/t3x2+O9
ygE/0FjDsCqOh2JWanLDbjy3m3SOwsCDZv6s8djjEOMvV6SBHlEwlyBNdDazrBMMd4FscJkjJpXT
o5j4KeN+j93Dpwy4pBu0QwCQaKW8tgMYaOI8sjP4Qritv89o1r9wJwoqIKnev2fehPEqkFKZrn/0
IJxKTmQ8Ozmo0qI441tJR9bzkM3NeKALqnQ8s1wWpW7SleOpEBVxnz0zqXo9AO1h3TZVrINpeYcJ
LwUMo5rDgHNlbgf59GKWFwnlZ8x46EXE7sUACL7HlTC4/mjDjZhe4DaRxt7x9Iqa84XfPKThrpsJ
WS/jKcyTZkpCTsto4pQ3RkFi/WbMqHDZUNecG90SdlM4vpTiV6wC9jLf51qDm+Phys+LBTr4bfIp
blQ2mQpY5qU/52yiYmPVmXGnRRAaUuBi+3mIQlyGszFIX/x8ghjMVhN/WiM78WNONzGjMjFoNOeQ
LKC8LCG84DXAb4jiTaLEfKThwK0/8QwAjosLEWvlEPvmGmaWh5qQo6wu/ORY2wxGWih9F3LRIVf/
tQgEpTuCtmi+WFHvfi6h6zIaQBdKZcrBljJNBEU/zR3vzZD405irfScfKbX4xmkkxdAMIIIVGDOq
dmWqvqPVnQNUqgBNNRn2HZM+QkbBLGQYHRJxC/NbxPRckV7OOYn5yI01hg8m/9fIEIwZCrr4f8WK
1UbQvHJcbRcHL/a9ds735JtK+Dc5zISlTBXWMFq4wSJxPh2YduNYlbfJN2yfuaom4bAwt7d3tiM0
ZF/gE1uGEgCnRIMS8nF0S+sGCyyZgYIwtrg8owX2sfXHUdrDwo/jFViX7tSGHCm6VZE97jtfQjcU
JNj2fKCHgVXFlKaQekWAEaP4odzuj3WHC6mJp+L3kyTJWO5iR8R3a/KTZiQRl4fdG6fe24b4G/Jv
/JYBm/DM4q7Cc1zdcK7mCZ8A0rneaSQXkeib+tOyRHRnE4UTUI1RIPZO3Hte90T2xB8fe80bbGM4
kUTdz7SDjbfysW0xfbIDwZob7mo7YkRVTDLFximpsNvsRYaCBn5rbDwJ9OA+aSQoCNnpiZb4xwH+
x5KnlVc/tQH4FwEx3HwUcBclalC5T20ZsKfO4n4sDTWfQUilC0M4sB6TvkZjtbX4t6r8R+N5GxPK
4C5d2w/lyCZKRQO4yW5lwjUMuqaDcfNrk2f/f3uVcSqGQOhZJ4gXAMyahzj2gx95K98+RmBBVNJz
ZfU1JWs0XpU5HCmikZhlO7xQIp5gQqE8FHI/gBDnPqI3bblZXT+lff685HyoAgK/tMIcbjxd5Pvu
uqfp+mjAh9JDiWzy6nlGZqNOrC0ZhgNWAGS5jExj+X8w2CF2kLewsFbNmHme6ov9lpriHwSp8mrv
S+fk2PEvu0h4Oztp2mnugqEJs8SWWEfjNagWeFL+XN9hW55clhW/zceT2Uwv7IDxjkkZYspBm/z/
NhLiB3ZUWKyfbOR2F8su8J5kzWyCFNo9DLWVv2F02YSCggsWENujVfqYlHlxxXWXDnBytHj+6JZu
QuNHcBKZRLvCB8BqATe0mWexEft+hPSZHNe+/FGu7Hljlu3zKE8Rlu5gC2F8KUREOnMRBXN6SHKx
sQ4wCZc1eKtJd8Bp8onLbULrD0PXJM8j5MVboOd3kbp4HlqeijgXmMSBweeVtoKTlQEL47CvdRZr
zIkeS4fzXHUMGb7G1wsPx8j+Ujv97S7qZ7+BYcF2YGomTo0ku8zIQXbXmlG0i7EqQyDlQlqmC0Hb
20sFD6fH4NW0Im64OW03PpqwC5lxpF71cbC4KFZsFpw3tQB6YibI1cRyPsz4U/kdDLo3JdESmO0G
9yb/U1fExB88d4vKLgv3N7HXR5/7bY+AuQ4D91WMg9T+prAMQ/BOoStV9mBToFg+t64/cD+gouBy
9IbCpX/aprdFgtHsmAUMfwYNOdJI4eNuPbOAbKC9AQBhhI8nG9Q0MKvDEOZeCEI2vi0j5zu9Gz+P
RyrJZXDGALkP4L29EwXz+GZienAvuzE2SJLUYgIcDC1L2F0GaTOOVwcrjsGxdF8ilshu/FEmnjEn
vwlLUQGdiqC+EjznrewcY59hbxznkYOmDOCG1VtFnwdCSFzXStriwQ7oYoykAvL3cMwyoR3xj1Ko
XaIvHLks1sLiQyXFQxfV3XHs5u+aPoVTSujdHm2VCdf4Ikbh/NMs1IpmcIWRQXoMfI+Wjmv20HTt
guhI5Q8Kp58lpn7TdOFsSd6qbdGWsuYo3Dg6xbbO/EIdclAizPyHcQj0d8u/PezW7oZA1cWDApWA
jku93mXPB+TGC4GUYfaw1NyBOQIVV37dBLLh6dCL2iGoHqrdnk6O9nC5LugBGxSvAJDCZktB69r4
lswpxauPE4Jtsq54MMpq8QG0HfQxh8ayUq3LtX4wMniRqJlEOLKkmN0OIhCALRdJOsEMrRSXHKpa
UXQd5r7Mw9FzCRqbyO0j5oD7BykV8ZPiz5D4D4eijbbKx3TgjaucqlQm1cDQXtFeeynTVt7b3OGz
M9ZvqSPMHGtdMSBClCwG6WwGEAqba1XuaD0rnybdAlASDy6F7wOGvTxkpEhAkuIeloibG5o+QAis
KzdpZ1eSogrWMzNuISAJb5STxJy+xOxMxzGrfjDHwcc+QEYsXHYGmOkV5ix/tHAJl4L2axEqgznm
BHRuViZQ5RQCQYlnb0vVmNdtduoXp4erBBrdbjiTqZD7GPUJ/wmRFK+I6mPZeEPwnZg1p9zTnkvW
J+jKHrJXdQJXEe1z4/KgJGI0TLYfu+uvFIBUGIJ0CI1VL0XEPHU6WTlJQuWGE5JB44aYxSuCEmkl
1zaIX520/APNh6J+ZaRrc1Jec4etZ6LNRxjOjPq8gdnGPsh/BhAyCrrtW7G6WhQuFWKTYsjcjeYa
X0ZOUL1Hn0IyRJVMDhp1/CgH+YinZjFHPxtRJUDrAa3m3hXsMrUxExKdWVRJaVGggDzgpzWgAV3y
N5n02ynrC3Ix1UcVIoWYZeSJJYphqtlO862daKkXh8GEP8N2pRffXw+ePfaLn0TJq12Htx5OF9Rt
siJxlEnrqq7G19ZkZXJNwSgS62beeStERykmGl2exXTWiNLbogYVWmHp5utywxpYMCtkX5j4B4rf
DJyV1YEE6XaqnehSel5Bytd28OvjWnlMmEJIh20YMeKMIHwfGuS2JRtXU4QLZO/TP80Z2ChjnMsD
TNuEtWi1r87eRpAYrnW56McD3ml2o+o2eqGQFZHlemEcOMektY+uVb7Ag/rIvdi6Az3Fwwyaindv
fESleTTym6VmYJgOpPztvEARW5pbGbxzrlkfCoGKagFQERotgL2ZtOUL+6hbnfZlCMpf1Tqr0ww5
ly89TnTbWYgmsJ7qlxIJQunkyEzkhW2A9OxGQuvhKdg1LHVazTZb0lH3D7YwfBZCz4A3kcGKJEUo
wtd2Bs292KFaiolVqmZafhistof4+QGBOX2LHd5GjAMPBDHwATp4HK3LPWMsW+yKsrcsLPj79KgG
r10q3vyhqGCsTwozJ6OBb92OQ0B4/5AXsf8MyumX3UOYaWtQs2i18tvdZmO3DWklGHJSWDEmFcIS
9T3e0EoKq3X905drfKrbjmmaJetBZGDtsgEH0cwDD47DOJdD95C0TXRy3WI+bmQ+HrsMGV1C1S1P
d1gGrC/Wpnzgo96k6caMSmaYdNVlkIgLHSquufrI2+rNtWOeIpX3HHpt96A37mbMQtnjar7COAs8
X2ZkGKpxqrFicABjv1HXB4SwF1v7YDdyOaAPldga8u3BKjsYL5K5Yvsg/cZ2b9q6+91tihfhYhHx
nF/iBpOd3KxlCbPUkHinWIFNBbZN2ERy7U+QMTyr51LhYZe+tAKwLfwI5EWK2oFSBkyBeaC/Y/N4
sJCuYtZf4yTgwB6UqQ0h949s9vNhRjScbXlaP8C39x5Mvaud7ttXZZ8IjzLiicwe/GpYOdgzpNQD
8nWilBJdnHAQUnwaMjcbHpUpk0C8U5ZEYVfDksYn+RzBHaDgj/KObqcsH4SbBNmgvTbEXo4Ip4YE
FSKsRBusYtgswjVdqaXSAbx1920/t6y2fkBoMLWUjl31umwc2WjI3aclY3loaVoNeEg6FSUD/H5k
H5TmA4qUy8K0EzHUuKKSQW/ido/SnrcEbyFn5FN23PwD8Rtfw5KEGxMtFkTqiPMXjZ56og+h+mac
+ZWRDZv2ho6N3wDsbBHKnWTOXD6kNYVYu+onrLcBfwWTpv3MoK3v/KFmQ6UdRm2Lkli/UNp3McGA
hknbIeHAMY+VZnkn4vLScSd1EdSIsbxV5G6Cn9JXbXOhWx4V5dGtbcERMstStxznAmWIOQ4nnYwb
WQUSgm1aBpWFr9Gmup+2FpQ5JzlwmCjXTLqNCYuKcramNVFXmSvGZoxkiySzTeFjsdqgNvAX8hWd
6oJEFTakXCCdgQnxcpdpXvVAMhi6Q580TV7ACz6THxaUSkxSKOStUqqXFvE5e9FE3Rt+FrIDe2UD
Hbh23Y6bj51JFDEV0nAZzt5HQNLB0XGiCFRnchr8YIv6ocy7/xF2Zs1xY9eW/isOPxPRGA6mjr79
wEkcRVKmWCq9IGTJRCaQADIxHQC/vr916Oi45Yqo+2CHrYHKBM6w99priBG8U56QVShyCvCIPZB+
sO0kreXtYKDGvmB6sbvR7AtLlydU5+ztocV3pdfV1BpTzHnLurKUr8CwkCZABiiATof+SJwDjsrA
jqgTUW2eiNJI6g7DF+Qut92B+8CfCWU5SEu7Us6bQ9ailGXZl5UCBQ9IfsPx12kgzTmL2UjdjOtK
lfFWkFq9lXGUfNd8GdeU8o2xJsQAGc46rqvYCNsmtilejxUTcMh3jvDwYT2cxw/kx3/XrAq5KD85
j+6chRnsz+5W36PfOE7nIQxf7B7qqJshfaSiT+xasoOeSgsrfpD7wsxAaQghopXzmhjSZjWDokZk
KsYcDAw4OfUbKqUHjbjKLgkg/DD0fXXOm6LAcGOlWJStUfdgoNDVsZC5HOCr29656IK8aRCvPpSY
Cwi6Ei8g7QGrxC9imAJGuZxM85AhuMRWUF8dYwc8ktUjLVCwzyL8h6ogKnhRR0rdIVbG0OINd+Wg
UFU23S2uJQlYWrCLMNdn6xkEj8RWiza7sY8HLJ4vZSrsbOtckJXbH+bEZNZlnjmzjRaw3UDZvKn2
B96ePy83/tF8sQy3QKB4Ltketw2LWu3KHpgPAqmh8W/43SwjBhSLCqrTUQftAcAXW7enj/BnVI4w
XFl9xh5+lkzhH+oFxsJZejr22OAdWk4+TFVqcn5BF+3K4OLM81DMH4e+eRigzIGJ8y1Gusi6kmuV
nDlhMEjx06J+RWX2Sweaq/Mo8fvEX/ceJ+3GlZVx2HPZYUw3A+znKBqcJBssZrjOoFlhupmsFwd/
pK7daJpaXnt9qvuL4feTWEAi17n+QxdU3VMZKgaNSpKkrYwBg1OnOXAaZ0j4vwWDRxXliJ0eaSto
1Eiecx6nkcjduIwMcHbhF0MXuukajV5HvXrZHsbx95TRz/mSrD97hkioTfCWwcYT1Qf229p2JqGV
YizCjQLNONiNe05DqoZyYjxjky9IzGTuDSCYo/A782pGkDFCkIc6AZNI4/34aYnjn7QhPNForOAT
Jc9DykQxRo7ndz2VJaMtF73MFJIqhRbAXzBeQS3taoNSDtsWbuClBeqEhnv8SbwjEydxzEtAJnQ/
Av6kNXbGApYNDGKR9fcE4X33lfTo5IeZDORdSG1HLM+1K5udl262bvE9UpLvnE+Ah1g62ak1RFPw
aLsTrC1vBSJgJYCXmfVfc4E1qQtxdRMLyHy4O4bAcsMB/xyzQPWk1/uqCK/ugOLYG/IBU4RdjxIG
8jVa5vkxWllhXuy+zyxvUixP0UiApxQRbrs+riy0K4ycdr+VpvidG/mtRn/DeoSosyGiR9WLuQ+c
Orwt2p8Iu5Ayh+QfusYc0mT3XC9je4UA6j3ac0CTefJwNhe23eHRFD5YCoBPkLG3L92UpCmA1i78
YX1I06RBFzeyR/5co6x/tR73fRkpywyNuD+pRmGcTxK7Wr8YNij+KD0kd5ojWOgx6paHYEoyXLiL
gbkiNhKbB5RWx/wv4BBqqxMcAGalBJss/N9iI1+vPFRIH8NTuwPoiYtphUASsW3ZT1XCJhEa4E1p
33tAuA9leQBaOUCl1hS1HpHRYdqy3p2lNhj3eGJQCa8atyijzYSEMTbwiJyAykYHPDxq5t796I+H
2SYkPgMIo3/hqMPQ+iwClvDZSFx78gVhdAU6CQt7bqnMNE3j8GNRhYB9Thq393/0Uf44NzSaiM/g
Ey2c82eQkGLGdxG6biF3srP25SLc0WpzjUIpcUUUlaXo/2wHCN3sY9BSYljYh94b7/TV5eHoJJ2X
Lnl20jkR+3FuBPkmt2LnY4qPiWvGypZc7oAjYZBEMAFZoj1eQdTHtB0TBzF/aqR8bgdBB4xez7y+
SjgM0+ABuTBcLzUAG683YtjhTAvLUF8kQlnnbW2gL4Juzec2Okcmi4x4BbFHVvhvYwvnEdTldKuM
bw5jHPlb8EDqF/hU0+JSzbK7MNSJaVvjQxA/OGkenDB+y8d78aw9naasaTP+0sw0pPaC5DefXA9K
Ig0P9Y5Ko0E05zasXGS8PoQTcuCWH/BjVXVSf4qYcVY1xyjOEcc9EEpKgcW8jxsigpFQgwswuiYw
yDKG1IRnCLEp6DKciGm44FGDCKLzRHCsNvcsKpBAW+YuD4weYE5xCj2wlp5bCQy9lD0rcyaF/7nx
ICJNQLFq2fCJRWb5gLX0emX3+19gZD9twAKZ8uk2bNEFCwcZ9nKbicT8Kpl8w6jjKLM4Kkvb5wzE
3LjZKZ76Aeh88X87wSyo6/SaMKz9+TQU1QWlU/MwHVZ0XMisrqjv6YyJcmX9Jphq4C7pkFD3FM+2
ckMJsMTc7SPiHjp7aFWUdAxZwPKynrXEHOmTI6imDKEdDeOsbxuKxAaszbbgv1KFtTR3FaslsuHG
c/YYUcJjEnO0rthcKdGLp12YgmoO8KoZcXzD3QJ7q4iK1U3H+Rcbf83XPQXoHrDKpDGx5FTS2dA+
n1VetI1p39QPTA6/iZSqFPRqZpnXmTZpBjxg6QQe/IMHSQ5vwwhiS0eP1cIXy+HQ85JnYKPuMHNx
woq7KBEQ3IAyTB7BTjG3NY0CY0gukQ8jheogMLAnhhTbS/42/tQXOo2NpTQ6YzP1BqYjldWiZgMY
xTmynyHNbfK8s91Dd0Cpq3A1b+Wycv19Ok5IKu0uxWyTIDzuy3pE07fub0wKokkgEJ5hVyL2cPbe
lb5uZ9Jez7xqj+cb1qLatLARQqbyHfGj9CSn5kDA5ZbxZHlaxlJW1DHmW8osLDGBr2fi4lzABNQI
Ys+7E2fgDvFIt0KXh7v9bdjjUlcm2Jh9hAEPK1WqM8LpVlxuqBphH4Qxr02Gqm7ysU0cXRbm3aN/
pPWL9qDsu77xf6ZdMrLmggivzu0YPpYhD0dsart0n9z7orb/xqrWs7WHAcVrGD4ONSgGPQJjz2sN
XEGki2UY1j54xImeu3wvfjN8XSw12KgyTCJOiymj3JmdfXPSjOEjMVFqw8BiYDcI4QNRkPsCc9yj
nHZJPMwYfjiza+eZ40fMviYEZw8hFFeSbb+dpRuTieoQ9KS4NqenGmsHmOAii+AUdQ0LiXpIfdkp
x2QYJK0Plu2yau1ziT8hIVXtT+/EVDdl1g3wVe72U7bshsd65ryAoVZ9cwbq1ZR2bylEBMxdNU9j
20wNUG73CCh1fESDG+IHyRFnDpTI/SR4JvSy6+iEjxXTPmCcjMGEyLlnbY5fWQKH+NGH+sj0AhEE
xkhuZESBf4hDC6fy0U1W5owAdgMWRmPBoCcdi+azzaWNTOMHikQyjnCn4i5s+olG+vQZEjoDdY4k
J+/KBprmM4jap0OQzyP+LLycgRbKDSXqkOZ5XkkGQMQNX2G8csIemXXABTNXJudnOyyRnh2VSMDV
9blDBZ2hTyaC+NF5KVsOD6E4wz4M9/vxsxtIOb/jdgEI5oNHHUGQ9vCCsxzNNMolh3+c8d3yEwK0
9MXXLJ0T2d3KJmQF+D3dM8aVV14h7DbP6FpR93zr9vzEfs+krxzr9AW1DL+7w8015fNCL6Mxpu0d
m+5QpS8Z4nnlUdUprLXOnZI1LUjXxeWXbM8ttmGIX3vcmxA87zxan0d/zyS4E6uuWk9+nk38yRFZ
Tk1zd+moeFuUnMowWD1SO9F9chooD1a+F10+gb6ktOlTERQv0k5dzF2bXPL1whaVoI6WruyOn7nh
JtsWfbe8+qTAKJlK4wzLHXDWhv0IC6NaXrOAVVQWDW2Hk3pYzkBqOHkQ8pGrlIZXPdMZFxC3SXaE
XXrA8AQNr5vTzVEHebSf7CunEocCCstjcus4iNt+nvOZowTWCsyiGUUEAluNK9HZUcXUonAWRRZl
O2MRjrXyGn2qu/h+wwz673/7X//3//xc/nf5LxqtwwrK9Ld2ap5x8hmH//p74v/9b5iN6Zdvf/3X
37MsNQZbY2ZaJvLzMEwCfv/njy/7tuRPB7DsmKmccJ58ZobGUKK+MgsxSnN8XxYdsi6GFCVNwGqv
mbhfllOMIJBHBelX43iXSVUe8dyuWfLz7ue4O10eIwq07hNOXtw2M+6SNAM48U7X9thiQhdfdSVi
EK1jndv8WrnDL2iEO4Izej/y0xVkaW/tmt3MEJeZYdz3hPdKnayt0rUxRz+NLg7XXhdfwVd7rvYa
R+Ely3P2W3khcJwzi+5r/6VNMhzHk9st1HCMQZsbXP/1Y4ziPz3GxOSZSbI4y/009f/jMW4LI48j
xmdfjzhETLBeeGA+WDnDKsZmN2gQiUzd32RDfaWjXWRVzrhnIzc6tQEQwK+GETfyGjJ0AGCbcwAY
heUgCRxOyiraPXVLdlPbCg87bGI3uqYm5gZjlpIsP6rd/iZd4XJTwikn6q+/XxDm/8MXjP64TloY
4WBGgX02Q3x1hJvrnXA/BsJj+wPZMvUi75Ll4UOQHpDUaS4iwkuphMqFZAAU9H6FD7ilD8BEjpoU
JBEd3rc2GX4/rqcrLSo9ijKH3zccn7cZ/Vn1KcgiZltH7HzvOxvc+EQa+4H/Y18cHoqDB9ePU03n
AEMlWuSYcmAGLl6YuplSIlMNTbq+Q4jHmtYrEd+6AxdWXzAYW17U9wYOYLcQKENVl+HGVnrzCxLb
T2bHJQWz9oeqKo1gy7R/6Jvmoc+hdlA6i1wk1N/v+f0Y8FidhJBkyMXXwzTjlUsbL3VHb829CFtd
yKpuqREJWc4GmqYswmAfCxliLJzRfitP9grn8Arc/tRMD52xGMHc2JRWXeaQEYMxGbF0BJntSYdV
3pU+xhI/yIyuz/lBKDTmbCYmnJcys9yQjeMbeqOll45wL6j22tl7E4+TUOEbn4dboh/2fUr6AXQi
yG4gon+aLb0XWDaet5o/8ZPX5ETmfA7bu3z46yWWaQX94SSKY4jOcc5NxgaKY63AP5xEpknNKcRG
uyYyK6Yk5pPr8nBRznprJzhsbCyQjStlLEitIO6yuG0NFtyn00bHXJBxXL+6JCVM0iEIfmnz5G7p
4HOzOBBavqpE1yJTUZJNbMpOJFbUmU5nKX93/Uv6KYPh2YAq+TWUIHpG3KapBvP5JY6Pl7sE8oPB
eR3vwAxMUX5TT9mJ+g7/1ZsN6m7lY3NCgarVQdokhGf6VpQjTw6c1M/zcDnkKHPuJyxARcxhOBR9
yXYcAUFEUs18rWNSVC2z4R8/xUxY8S0gvACWxf3AAsCS6YZB/9tQRTe00lfdQElB4JILMOJc/OvX
FPzpIIjjAIsV4zP0yXwT6kL5b6/JC9skDKoJ5cVhPcfh8y1axn/4JzYXufROTj+x/7gKa5AH8eW7
fCatAd9EDHfx3+LC9dtPuMF+r7gcNpwj/voDxuGf11EUJnEAgTSF6ZImf/yAkTeYpIy65VlkcK0h
wuuukdU84axwW0MXdkWxIAIs1D5JioRmGbchpsk+xwh26/UAE4aD2MkKM3WGGbcbUttieoFF8FjX
HNZiCX3Y/hLX5O84ofdsOBhIQvuAoC7iEg1aw+9NKvnZTRXkcl1gx8tuJMCWKKWABQNP2U/BLLzq
p4AMd6NRHekE8I6gMG0JSRjS7F8/pUBP4T92WxTHUYrBPLJ3ntQfnxItNgYwKw2rX9G3hzlre4ef
I40FIgDxRYSOD9PupsQYVOMc+rZPH0uPM4YcB+2w/+EzpX/6TFnoJ1ke+ThPxYn5j0u098p+h63k
9ioNsTo81UedH9/hQgWVVco8dOUdw7LOfMmOnFM6szjL9NAqNOcVyXKQWO7/+nNF+nf/+KyyPE1Y
99Bm0zw3uvz/25Kv8mBJsNhGYAQGLH7EkDIZ6KCUhPsb1WXIBhidckSV+5QYp/DTzrrPnHHWlglg
DeQS+qwboJxnKXTU/0c9JjzBekN5xGlUPqkKypYM92roGxPeSBs14RFDvOx/evfmzydtjtFTlMWx
CeMADPGP3ycKAn8w3RRQloNgiEdRF9RGeJF8txbK/JEGd9PAzx/Bz31e2J2zTbNb97MbSAZiV1HS
LUBuZWYeyDng5pXFkenxn+xBcUzCUHKogTVLWHDwWaTzWfO3AbLT7XCiObYx6Dphl1QRlqmQKQ4Y
yc7NdoF85r1tgaCpoIfLHgI2QXP0TeQISWa+UPQli3ffruKCF48pc56/ft2Bvv4fX3eehHkagrjz
xuPoP0odtN45XdOyopwC+8RZa5CtqtIee9i+Cy0KyBBhWbc63YaB/4zINajNjEF/L9WMN3NE70Bk
6DD/+sNhvvDnXZInuGlGGQcccYuh+ePb2zokPcFYbF+dPinDsULYkeMA+TPhFI5XXZt/5waUDREd
JmUsWsDPrCtKzQWelXMd8leCT/0RRDIy3j/jPKFag4NW+4zUlUfTBbxYCEwsTIzKM/JmbQJe2XF0
2tWNM5nroQ8VXN+uu6dqD9NFp65uXZ3s9QIgqntBQnkH+VcDdlhEk7e4muLtC4ncLHhLq5IkMrN4
cZFZNmUeBsDBOoKIBZJBYa8kXb2Drim/D8T9yBic+AlA9IF6JgDb7zDeyWRskMrS1R75JoyxUMbD
lQvoegNlORHUky3JrTkBIztVrN+AHbqBSJ3R8GWNMBHyEwDKSCAKALFc1IbzkymRMV656Rx3M4NK
uBggJ1hZw4AykwJiCMsSoN/i9nFRWeZOMzB/nUNiKBNRAFJQ3Ho5jbdVrAQxRROVjpxFs1p6cKEN
s7Zrxh7QxQrwm0Erv0TygQs3kIacC9CTUqZl38yR5vtDObZqRHPk07scXKXQetXE/kE/rzKk17gd
rzNUFl3+w4vxkvIq0NTeB5Axsz6SYoFQaOWf5dZKeBQwxZEHkeLo6QTMGR+fU5eLzOuBVObQ2y6L
vCZWkUj2u4oTEkG+FD0h4Mgc0fRD4seShztyE63E2d/O2b9Z7J1hHOkmkZQB0NZPfElo/q8lcpCL
uu1xOuuolnOcFJzOrAdgd1pfp6Nw8zezB0Ac9us/MI1loTZCYk/KIbE4XDC3xnGHEr9pjHednIoN
OsNaPDkM2YetjGU1IGzMCVe6+LYdW4C//u7EFpquZUWN/QoG3R8KTIl1HbivOAk3a3P6BzEsWDrv
4tUpNPbITXtbTR32Xl19AgKLqutaz6bWlM+JY4dTcusI1aJPQLZ+d9sPvKS+7EnU4eGNBvPYqWeL
Niy+ba9uBAcjR0/Gr2yCf4VUw+ezq6giPLm9K1cqq3iI9vivFT+GyHxp0/o13AU1JeeltOHtwign
hXgMivPen+L6/Aga93tXb+9U1F8d07lccIeU9CNtAeNwWoDD16FSWEz+7k0lU3vxyoDuKYEh5l1W
nIIg+WKhq362PENHLkL+wqhVWJOEkEwIKMKhTQB7iwNgAr37SZq2VIPJmepiz7pyWJljKLl0R1tB
y2nXd3zHibqTA6IjHNh6IKrR0q/dD0wymV/ie5I1IfLkKS8ujrvdOyas9cW42h9i9/jQ9BzrANgV
liFBH/fZzsOvQMNvsyf0CboWI5YJ01jf5zeGBfft8sSqdOwY14J38rH3w+WHODdiVnozW6+u8JSF
Z453TQg8uw0VzKaBu0/QhoEXD4dCsz/Zg5QDRD3JACHtEswC8T3DA/2igop2iczSQJJ3hj08EJMi
oBmRSCwQsQJtIsjAFxthQc7nptzBJ9Z4vdtoTXG6EBvslWEw9GOk2jzulZx4Ap0PV9mKnqkjy9tx
FSDCkYxISa4kwC5n5ezz8qb1gdo5KTlp4D5cRXtTvumMZJLBNEieqT4DzDsvoiclmAxbN6mAEJzS
viNy4hsI3D0GWHYMPqcOp4o/UuXKDlOMU1JwYNb7yA0/mAAyvSJhYSRV499lrxmZOxtmsJ4ho2Du
+PFMWABsfdBRS4420AlNPv90tlE0QTKgTT74N5WAQ2U8m4mhcDsAHR33RzIz6cq2jA8uN7+5B8y0
sZBm+IS9gok3WTo7+588sb+1KEWgQ3ByyTLWGYFVclM8HV5x5WKhovriKlFeGgfQixy3XAKpCSmT
RDjrUiSgaheHAwB7ueeqgzlHBjCXEsHG9oRgVloPHcpdR2eZyr/644BibONkvZytXHKsVJviU9/5
qp/2LbSLjiNdTp7utDrBNutZ6MOowW3NKBAbbKK0FSFXToQPYeJe3CC92/9jLqYjijn8GyuWjXON
hJvHMJ5y2plr5cn+t9buiYwqcSDwMeT6yDL20kfZGhrCrxGMSm4E66rbUcGZiVn7sApZgRNI2QiL
ZGaImw1B97XksAUKN3e8PbLJAgikmh9rpgJ6/tJ5IPMDRvKO0VwHmlIdYTsw330vD/zVmqTBK9I0
pnsX/CUhtcv3VKC4aUgLQ0IJDoMpGb5JZsC0QMVAxniW+E7Kn4FP00HLwR1fKVQYeF1jTfFKJuHv
WkED8Ms+gGAZgqBfqGAsDV6CopDNik7giOb+ZAjtBDkYzGPFc4i/HJf1cufhDkqbCNcac94rEzHa
FC+WeTJDLA8e3qZwoTSYvuG9U17XieaMUHywL+MqKzCeaHHeunXbvVvlwWvY7sKq65392kfdswjc
dscvamSKRQKfJ5uri36p3qRqKnN0mswjLxTy5tfFry3WEAFiCIffnohKFvwjsBCJmxHYPtWX+Czz
CbyM4grRNnP8HeVEpkDnkqvVWvayVYK6OyCsZblhGcxhYuGZDRFIkONfV3wSl2lZj6rPa3a0+2Pe
Pp1g3YWc3QFatQLaOHAUUgTqtctIAVIuxXHeuD/Khp8r53FXCzGxUgchYs9guTIsk5GvTIzY2kJN
XBY9Y2zmjYIM5r7KLhFIwukYsfqZlq9dwKGqv+3yGXVfg5ffZ3WH07JUWYNVBdKusCwTPkYGyzqL
mc05f3JIy85kQHuVsTiP4MgdxuCYTYD21D/yBzOOp1tTUHbUSFqBVznADD8E60Va9vB9Hidzs/jt
duumJE4qLwcZXwZ8wP31tYWxx1uy3JNUhp88S98DigvhDi6V8ixZ+L9UVbUj/0omAw166fF28KB1
mrg8X8MI7Q25OpBGDj9F2pTAOcp5jnIZyZfmXzuTnJjR4TGrO1ai38Nz2qcvmI6/oNwgEgUNFpWJ
6JQuZNPJ3XR0yZ9Mbatayn4g2RxDjUs7oUvC0iOV8F+09trILpjImZbXd5H6MO5cRLd+nlvWmItT
1okXJE8AOFoED+rNlLDCIM+TV6hSlMGzAz/LAACFHB7E+7xkYtmZcx1k9sy+GfL0VzowR4hYelQx
78yWfqQ5M8tKR4KkgnVb/CJIkpJtZrzkdbQeHWwp8NgKXSEyMK1cdMWE2L2JYDZkSmKGCf/JcYSq
iEfJk31wao56o/PMxPbbWAHQid59DP8pzzjX9gz0N14SO58LiC0GYOt2k+N9dL3QV5n2qC/wOQ1w
JpPi3TS/SLFAnejOMOCf0oDgr+qg6MVsIudZeuqPBFLUfJJuYYd1eGVM/AYhgkICVY04fzDcY3JH
Fj6Z72sBjChdscuDWCyWVjZTme3tfXsokF8CHFmdA2kD/HmALSdZkNuM1YEn5wxcs5RGj9ny/uLg
bVcbsFylf8oxRyIgeai5z86205Fd8TdHe9czQme2LVk6/rxJt1xjHrfe2rim80kh22ilRi2MKDwk
CPGbqcz6PSU4PnL5xVRDdy+XPAM5sF/JV0PAAsH6Epkk/RBK4Q8PeCynL/Ms+aclUzYVp8/Dzhan
sknbbfdBtK6xiI4KDl6mU4Qubc3hGcLac71DXINE+4146fcaP5ILDeE2bJUvI+weCJOgy42OnNX7
fPq8IK4Fp1AV5WKNMuo2UEi2CIUKDFsyIVWRYDxMi8scUX7caYHpO+NW/Iok2J4b1GdH61+HYato
51fOT6x/9jxk+fudx/XxcJ7vlsNNN3BKl76yFuncmeqMTzVI9zVtDwdDDVHCQVQHKqbygKhBQSp+
T2uYVVIA61xr6DsZq6v5xAgLxJl46162IEddbni0wafDdRx3yR8+AshLbw+HCBYK6qOIITeFPenD
PQ/cmSsBT8Q3s/SzstpxRnBZnD+akutSrDc5TCiDWRlK8Jre04WmIjpyceorRkc8qYFq8aTepckl
zFwCsLCaQNbgarvtfBlRv/UruxoWKuNjTBIZ6nMmzSxhemhqMHKpub5qbPdZU7WHibbT08CL4QJX
DAMHx+fByp9JL8IPMRoq5+pf2AdFHLLcW6VH54IF2yXHK8lHMkwdGuhT/G2eFdQTaLeYqJV4lbnM
Vf/Aovuwnoh40pzd/ImRv+BD8PyIBIyOz05jIsbXIGN3s3JVduhWCHZzl6uYggVHUj1TxomVKsuF
nokJ7SCMOQQF2DhgaoD/80UcdQf84WSaVEIcN9643mY8tstpK67x38VrFJcJs+c6ZRMsE9ePAgYH
MSOAkrB07xLFZs5hd4/mksswp0CamukrXJAfzjRsFr6GzRvlDpWkPo9QKRcoDDWIJ8mxwwjhyYmd
dGeYWAFycDQgTVMOBFT8EfDjcJSBR8UgezgBq32QSj0OQKeWK/31nemdnGErZ5oyhIbIC9+QhrBS
eHYtoZqOY0osMBr5gnc11ExNMKLCmQgGAP07Z9dB1ZQMJ7JUTFAWGzm8mJ/0lGqQfVCyTZLZMX7j
PcmtC57iJx/n9K5k3XRKyoTqzbdKOCmpqD1G0VQOAeW487G1RhNFDk48QPilmf2JO6rTK/jKIafv
QGo2ZP/EqIEN6SFUKxMRyEp+CKxjWdjB8mF/a64vmmkLdwO0knIdJeN1L3OLlNoVcjkVouAvPwGo
yeBnZn5eQCBbrlDaswZHFm7U0uXB3wFPOlLPFjGhrkNa4ctJZYtL1XtnkgWYZeL+8Gqsp1SWEcR4
ZYMYcgKYBKwVKADoMK99LH2c9LQ+FVTMWuaVWkSjWurIChJE27U5MTZwurx52ZF7QLjIgLUxwMn6
tWzELQWFcoUfmsmIf5S92e3wMvHhs9cZ8ky2eAdcR/QTtUj66Th7jKjy0zmE1hc962yn151Q4rqT
rA6QzBOR+0Efgpd5JeMTGIU/usz7vayL8IXzeaQ85B934uHOKo42YouYkDcMKRu7EP1gZqhgQSyQ
jFvf+RpBEkGO+e7vKfXBbmzAi3VxV86DAbcvatIFqq7H/K5B4lfDzbqmIWdACeXy9xSXARp7lhTe
otLTE4qJIyz7Vp6JeLFj9lxQ4crSS0fbMDV3wzTW3JW8fKCRDZ95hmpAOLjVHyE+dRM6cMY13Dy+
OnOftyAPPbv1Ebfc9lswHvqrY2FLmmsmwj4tgReBveyKhNlvrXN4oFKaEFcQ4EL1ceSIHSPCAC0H
QHqgr219ZBl1gksLdIQ2Vtcsx8WtoQQzHdYDfo1/DhoV9hAbkreHGCsSXAJB6RPZXqylFfokt+L2
6SOWIpLnDEoPmRvJw5juWFI4GLd8DI0tGgDHVmccxdzv5QjvwKXf2oAL5cP3WPxaqT3AlfGttUz0
VCU5mF9NOPPHO+f3rIPbGQwkskY1jN2FefpHriFssWh2ctJRnB2oMlM+XuaRZW4NWx4oFupDLUIj
tzkAvgrS0lKIAjnzVSWyVBc1YMCOoK9Ab4tZDBrDc9jeiPqTHHidCeQFW0KuxIzpeVz4i13aTrwr
mspzlI1YW8OGuPxoygzXsewMHL4YMb5twuFlXxaMI8U3wFNiUDUa7j4DB5Bsx5+ow/xxSACTRVbB
4B+AoKJ8ycgiOMdFjiOBAcA/HDGVaCNUC3LNDMCBfW+N35jVY4hW8DN9o/XPaK1t0b/kANlHfmGA
jpqBpDJIkW+0nLiGRh3REYlIaVBJuw5GG8Ry5arNgZJFECa1aYjHMSJV6e7HK21A1YBuItEJZWMp
F8kXAzmWHgEA2kl+ah2sAJOXOGxUXzJldZv9objBIax+L4/xnfNs4NzH4yfQAwzAI/0dXweX6194
hn2COcBOmvk72EFxEQ0U/DVTKpcgz1AdzrsCFfwMzNImlId+xxBJWupup4QzDGIQKZyS54x7g9aF
R2NwFtTC6Q7a8pJHlV7zsybSEz4HHiZDQ1nkSHJZKGyl5xyDflBfrt5sX3HqZtaARhAiONseyq54
IQTEydcDI9RH2wMoa5xhGyAOz7KSG3ieC42zxaz9grOBmmoLdq+lH+5eO1zjaEzy9GaX2uaxPsAr
2B9e49TfI0BkLjVYVWmgMNvBnM6DZKSXY1lgF4uM3OHnLWegvrGdwC8g1GMPzelPq++CIEK9GSXD
q7ZnqAInSGgP092u4FIs0Xtc1BAGCLLEDUM/S7vHlT/lCqHSx6/owt0eDky3C28gIupBm8VGlJ5u
63z4SilvOGRlgFfiuUozevTay93e/x3LNSrdhI1mIiBzZ+nuT+TEYD1yidcToUAZH/6owuskZCbB
2t5kOEzr1h0C/kA5rd2LSzpwquwwLj43dXNihoKGDhXjebWrPw17pIY2x/oSdRw25Ro4MUIuWURY
aFNiWD64zI5KcdLdVQmWqbuBSoYJR4nt/JWmvWTCE3zZCY9VgLLFfIOobc4Iv8TXFuMxPmjCdH6V
W07BeBLDHgZYy28QDt+yVutmxtl34153gVCdGfHz4RLMCupWY/DwKTfWH+xKehUm92blPDc7Mkyd
4W02JZgD0rn8E4ok9UtIFkk1+T8XcmM+l4m0VRW4Fy6BGeZ2oP3U7cOQDHdZQd9c+jqzR44L4jGJ
3wGEyGJ0OYNuKsg5fGaP1Lpadwy2vWy8UNx55cpFA5+q9KBVHvkSHQQAf2DihXORqaHGpJzhO64z
GD/npqeiwV+NJ4MTlpRVUSNtARZhDqwsTP9EyBlsxgStVjl6OYhrklQhJzJ1os3Mhtkf5OSy04HO
7BidNGfJiYXqk7KAkSCZRr6CDrl3tZn5VrjUI93WYy/36BxwQgecW3EYdAZKZsJcttygg4n5zFCN
r5bvPbgsZoLYCq9NYhG7o7X0fWx6SSSQBh0netBTbj7se7TnHfzuQPUmKFacNqKfdTLodFbIW9Nh
6Y9ykZsl3/oOD0cPZAT5IKt4ZzAI6HiOcPx5ylKh2ARxVizUouFN+iM3ZGb0X7pn/Y0DvBxbBFLz
2L0IBeh6vmZHjOPXdcByLgto9By/Fy830Arh+hb27lDSN7v/sad68Ak4uRITZDlGxB7BGgCRatbb
AgHKwym361W3QOutU1YfFnsYMkacAn4lmnYsm2FLj+Q3WEDDE8qvSVDjMwT6Iz2/VmdKLmW2Jv8U
Lg5N+AaPix3taXOJsBOomJ7VieFrX/B/IuSA9kCkIqBU0NmR/6pblHAcL7u7pjjt3k5FfBKV/8nf
L1xq3LFUa/i/Od55zVnaHdD0di0QcLniQkHi5Me5R+jsz2xaMV4gUpWaG3dYriY8BDrpLOgi76Df
cSiCZ10AKEQXqICQLiPLOt+Yo7sAc+dXzigPNSyKZvghHDp8B7PoBltFS4h4jdy7PinZSK1rn+9b
V5y6mATtYUbxqfwYDNVJEVoG3TkdY5ficsvMk95vdEJZQkX3DKJyIzLxjl50Sr/Yvh5IPYaavKGh
vdK3AQT95sDaYxue3jzCe5kMNO09XHGKdc0O6pAtp3aWvQNRJr8Z27q5PKz+o0+SjXBKZ6TVJVg+
w51VdBOTL3lDZyveWNk0oeIeo4xvx7D7s3HOTtAoblzGCOUwL57tf2peDxmD8q7iHI/ZE2iOIDJ9
dQiraZrowb0nAJuM3lDnBwCvH/K89LrL48omPvHMMoiZvA8gSCcFyQWARRjWOsM8Q8NE3aRVtKO0
YEwnmim8yfXO4rYEV43l49xHypS92WnaB2j4Pi1xgWkhlbdV+JzBnh6L4PriugNrAcqADDfA2YRd
z/lcY2h+DlTNvUu030W3561xU084jXTPjNuYRsdjeFk3nLQY4b5/WKgxhRkmDPwPnPWAQjwt6O30
j6qNduXyRi2BQoft2+UGSxoOrnrzZ+z2+DLOhclaFtAgKQBWHnS8JeeJje0XED8MYNi3zp0lE2Y6
vagx1KhiMEC9ZgYywT/gdZiZmWcT84KAyxlvj6+zd+DCZbOWATk4w6RLQ56zZlzfue6wZQjhhZfc
v/7Kn7KWQ9xXAEzWFJR3Cw3pB5wYqmicwPZ44IyBEmxYOBg4pGTGN+D4c+XcUUlg5uStca50GjWb
qUoKFlL8pLp2tsKsaY5OBanZXOenTjOjdtRIt5jbATf4YHh3hZresrWMj8E2zUmzEnQjFzVBW5L2
2x2f1vm3a8HxlNGHjkROTzwXbW0fsO+ii7oCJt2BWU0SqfFjAic3fBGBYNdzaDQyTAkwbYcbqeoH
WJsbFRm4+x6WbHWY3r6GVgwbYXksbybmUyy7LsMlae0vySdgNgp+7OIqfOX1NCJOysqDYh0mUQdj
6Sh9CTzdDzO+GOEZPRyowcQJ4qommLa4ckKSdJ1/zk0Hc+Zw1XYK6JQX+uyxmCIlA2xW245Q87Hv
3wl348xxV9GWfYvSaHua27DimxW8FgzF8wf023h76HHtT6og0CkSRT+yFRyYKyyZXJEfonaWbb9D
BQrP0+mhM0EObHLN3ORaUFti6ssj2odBzlYO88giYAVHqhI50HFYxApxBpuiGgyWCgq3nPyOkxF6
yXGLbhmm85AN+ALUlkuDqdsT3ruMLXY0sh9SyY5/abC6FFpRVYqi+lkTEQMOnutg31izXbc9u4Fb
FqnrNZrynbjAy1DebmhHLpxzLVWnS7t2ckXOQ8R3KBKHgtKagGnO6YaDLhX8Nnd8ogzxYLagWvWO
fBjjMXsOEO3amaXuVxAxoE8NsgKSlYlDmpES4I+2JyLVWCoxj1hRMm12dLiN/epMzVx4liWoKiMz
1u08MisUxEuNPvs/3DQWA9DfRpo6ty4U2HVxjOaMV5TeHndZCOU6MwLBngZKvWv3oaWp92bVOBra
uAoArFajPlaJ2c1AdEeOf5cdATZKjt3B/0XwhXniqORJhjqtCPgaCqZt4gVTzYhMKejlQze2b14Z
Or0OyzjD/wYEUUU1VOYLkaj3NmSiNxNoRMkEE9ulzQ5H4n0sGl+JMd1fRa00rB8WsJgpZLcfmShJ
+ZStyw8SawvyD/XsYav1OhzsBCy34VZSU55ykLAEHNJRToTn1DNV5Z4ozp5/1eUN9kdB4gOnNIaD
zb/SDUyywhX3YhtADiN8tc83vACwMuVI5xD9Lm+6iP2t0YAIDn7Dl+/2zTXUzVcxk6W13jyehAoH
bm4g4j0TqJOqc1u8zZZeaYPGRfQoYnga3jakwR645xlscq7hq4bTIqdZWgr7tBsawIXVgKKCtemm
55Q3HcD0vVyyVFoCNazMQYH78HVo6cwBZfgKLvMGQ1GgRz+6hw7yw+yoh4ZCOE0nJ2peXH2Q/bhk
/EPK6MAb+dtuFiYnOjTU5Jw1zBvI/YzuPoyVUZtgD87uN2wBeuw3w0w24ayu8bo5H0aZLPf0vdUK
p6yBcc5FTqjd93bPwxSJGdMkmTVC96wKxsjqPGd5hgmyaouw+755UvOdiFPiXZVxsLtEMGApKVB+
BHyYwO9+W07tBrOLzmnGMd+v+OyOyI+a6a0aeLRtzoRtx+ExsyTrdYaeTSlZbbyHYTd+G5lcnzcx
Uim9DIFG/sBDiGaSgEitw+6DWA9sQRl6CwspRxAoTRZSKg8MBFk+KfVZtOkwhIM067bDbCa68BZu
iioOjO7P9R9VnK+ostoXJHszYz9gaqvVRqEpYq/zeTI7ZG2D5RxxynA3ocHEPr/+/x/NWeoGu5sU
+fMTtwWzxZIn5illKAhr/+qQriQ4Heb8gVk0UNCpP5Ash39aP8Ko81BAfgaUrd/NDsAPrTFPm+pR
irXjcYmux1OywxqbBSdPMuT4mSaUnAJET0rBSQtxkLDQ58H2C2d3ldH9zAxwAUvwhI4UP89uIJeQ
Y6Llo6MXzx9kftEWLPheIVhVzrMHPPx/lJ3pcpxI161vyEQwk/zVPFiWLEu223+I/rq/poACqoBi
uvrzrNTb59glh/SeCIestt02BUnm3muvwX3c7PPyeqM3wXHZweWiAHil2RTNXdli20owZnnaRBgf
OZFTfOlIofpiZz+d/Oug3MDaEVVo6LYP65beLVCiKZYd45V9m/FoI9FQfiN526ZfDlnkuCddnZLW
S2gnVrfsZYhOyGdiGIT5yMi5T+44ZDxMm249f20+uQAOZ7bgABK7Mg3nrTUlL0qzQF7Ox9PCbzI6
WwYIqLQsGEFfj0MxUIb2I7sxOYvmylCjA/hgSpclUp5R4gTa6iAUPAnK/Id90zWyjOcCOlFzYae5
66LO+kCfVaaAU5vtjrU4g55Z0kxXMO/yPC5l5y7e2dqycRFMy8ryI5/xc0hwBne069CSudQ0OqXk
R6LwXRubldcYtwY4d4jkpI1DHu3VdgDMpQzCG0qTMrmoS+Wn9Li1l4Jh2FzaPAwidbhrvOtVR8nY
sq8QwcXLSOL6vWVyUzlLdTPKDUrefXDzIc75nHyAtshQxcd0mrZlURmEOyJPIAH4UVbcZxvuSmwk
JzVD9zKXGjEVrpKzTWozmxb2zJn3FtRE5wnRFH+0Pde/4R23kyEG39y4aeffjTsKLm3duFmx7HFK
0FzLHvBmZOhBO3SHazkDkxlrGPvvdyCr4OVojUCIq2QgtkV5k05WzE+s7vYaZ4jsPhHi0gBKmojS
B58yum7KSCJgYPHRRzGNQE1bgZydULEZJg4Axx7wrJNR4luFb5AMzU0p8WCHaSChkCp0XVUPvDVf
GLwzzdhxjmAsoIkaMzk8fLwzXHDjM4YY5nJXxV+zPnuUD2YgHFQPfN0wn7JoO5wCPag15vNYDmoH
ptd62okg4EiFWS4gs8BUFN0bPIIhn5ZocjU6haq+PpBrSOXZ1PvrKlxKxjQ6z2xgKnGbV/ScuHyn
NJul9UNG0VqKnbdWlHJr/DHhzuD+bu6cVpfWDn8HS+xd4EkPMLHBvKYkgo7qjA/Xz7xtxHXzP7MX
275T8hnrk4jOmrUiA6wVB2b8l3jzxXijYMcIrOcpYGkSnL3QTA7C4yk0zu0uzRUAqw3frf9bp+zP
ENmYwp2hR3HD1X3LJs1ev50rW1YSGtHxtDENkwHqA/upZeqjKQYR2fR70Jl0osNdBfrbs1My7fkO
ovAnRtq8aJydAbEHsuWZSE3s8Z88sZyTpPaD00NuHjkRqzPc1wcmpuv+1NZBbqjeBzzI1h3WTxb7
c0y3hi+GJgTADEc9WKw2ydvSZKRPtFkQuDDcy7qJicOVnUfmPO5Ty0ta1SlMPokHTaSZjM+LV2W8
Us6o6ibnCSDLpeQdgUtXMjixeSg21IPbLWuR5QLpt/TY8xOBdjZPWGS2PqAq23DqoS8saHkUXlkj
oyfKnpbXjq5ha9GTIFuQKt4NsMqCk9Wfcru+9NOOUTnTEdFY5MRpx0Ervl2W3aQbXTqIP6nmIZD4
fwYNgArG8+zc1iS05m0TylrhPocJbBDca6sCfOqxQFLtsyK/BRYR5TbseD7ImpwzypwIkgbSjAN/
k5y6+kUV7qywSZmzyy7/xRXebdCrgmZLJIjitKFlDHahudZNZroH1ha0ImcIezQAC/iDMz9L1D/Q
QF/CpXxyaxz6Eww2eSl5KZy9mq+AG1mVKLk7OwAyuEBg8na6Iov8AxI4c2sha6sGj2UBfjftNbxy
mVNo0SLeggXHQMW+A6smC0HS/F2ueUZ1yizN2TB7ayFyngaB4JhIlzBjERJRKvKZmoRV6bEhthEl
Zr6G5k55eTbc3Nozyc/ZGnO5w269VP2mUyMpaEAT2l8NsVaHI1gq7vDAQ28NY4cw4TgFnbmbRi5X
CtXWQS7h48NRcXbRr/3J2I3NLAC1nohmWCjs9syNmhKGfdCwAXQrC5GWbTydoj4laY2+0IQg6wD7
GOM7OLeViwAOZJ7ikkvcD9uOoCSP590HeNiWVURTmfxdHljxemp2z1DUWO+Et4nEswF9Or3FdO4k
bKuAAMsN1DnARkVpwaOktx8ZAIzYbuONJ2yKQaAAUreib/MpwV0knWQDQikoF8SSLv9z4PEEex9f
cMaN5dmInQ3UIVCHfP5sx+32FQ0mrjjECrIUpiI2rwnFJZJtI2Lic9XIzh6tOfYaLESsUsI9t6yR
PqIZMwRVA6NKp8CkB5tpmAJKPXEN61+NHBIRIP4DB044cwjJnEs5qt2OO7/lRluyGsYLzFFSLo/S
y+2d3edkxHG8XmkQmUQUvCXg+5l56LMDecrRadHm/2NLi9Lh7JEKjuwboKUWMq5oox1SF82fO8NS
xXeAjkevwGhAHByE0/xjEDnh0lmfO5vOkmMP7g6atLjUMqYVHdnlXZh8PLWK/EdHfxFuRSita14a
Kj+wY0Al8eOsfbs10RxHpkTNFtF7TYuyMloDeobS74YUGKNclMoivcPkqfO8veGcs4ZKcDkwy0Ek
KTqtgBUbv2AhnbDecX5D8gx6+KS2F2iAZHBOyg2AfRetzxrO7rBAWh2UTiBr4GwzxAhlOcgCDfUG
gMKMr4JzYCvd1u3wrMGU9QxvZ+2PHonFfW9bDfBC9rCXyUeZgCNoJcFN4WVqKxVbyfgJsgjlCeX+
rYuwjOXHQhdwpxCraY+0wA4SbSYf/FrsxrHuSHc7mKPb9dklCsjieTYFAsb3C09F/zxSTLY63qPS
O1CvrPPfucFtvRkbWFfRbn02AyNmGRcrtEUHmPRdncPpidtOTprEYemfNfBTnkjn8QQ+rCVrsiwI
NLFaSkRkDRrzfhPe4taUpwFemMOzO3JA4Pz4o+94iT4ES1as+c7siTpAWqxZq1UovZC46Zrzll1L
JANiQ9Yx7Toz8zGFWPTRjXX2UM8o9ly40LJ8ICo7SrYr7YQLASr02Is02m8nTigIN3whD9Zmtnos
O6oNnL7Uaue101y7skZ3/H7ctruCMX3FpmQlz256R/cLSIno/MOYyA4bPuLzlGm6Bn53OrXsG5ZK
i0sZe8xcLyji0qtG8cAfSjY7U0cbbis4NP8Wf/hFfiUPNtu5Tiicp13ng42m5ZUTMUPryFRICnaZ
pKSHxcilifEqrfhL9suzwbINWFGemcwJTYAMvD6zrRTMqe9tH31EVEa57BI2/GE97MZydGDW9gkb
D9svbA+sntgy75BOYwKYcU5boY1ArQ/O4GJjlAG6WJqRtSQjAwJG314NBcRFHGGRkWDhjEvWWsZp
XxbP/bbNPvt+8MWv6y8isVgkWNKAlxk6XuE5mbYny5A+1occTALVU7umXzFQ/tvCym3jhN8ExkIJ
2F5gbv6Xqbe4z1kWleBiyJlQqRo2mZ75sq0zrCJTZW+OEpqyT/PVBUtj+tTy2lTcAw0TdZCT6Us7
K5cZ5nu3FrvKUZyA0EF3pLndsOVyPsgIoRfLyKIWvv4AsmZLKAcwSDFqBFlCFQOhC9JPoZLG4dKs
QC9nldF9cXALkbI83nFgaOrU7GF4mk0wyNjosPVEdZZAW1DZu/PBM2MQDMzBRK8u0qo+2c9VcJJo
aGsytgAFTUrMOBVUaN1OJTPGCsMUfgk63uvK4wzIM8istviGECrOJoJE8clHpSAOLK+G6oBcJopC
ogusoCRf+C/KeI6zA0dkwmE0wvmqTkhG6h/GjEMNF8kCTUX8SLGDdm3j430ImQrF93piB0TTHlol
alUWfYwYmL/LFntd5OGWOeTNmfCE8SAUYUtlYuMmKvQ2xIEyyUcxg+M3809I4utIJiZpeggMMroA
25op1zYx0ATAl206Ug8z2ZJa+wI8agR95wyn8ApDMGpLYQlFjEVz97lCn3HuLoH5RMrKpkMdnhe8
gSxha0y9RWihPHNpLkvB62HNFphEkb/LsfJ9JvsGRhgTGdxJtOJiwughsHB8lvl010YQsBGO6Hgr
d8xqOFh3yEV4JWmbGFs68aN74Ezw+N8a6tAGwoCIzJOvwjUtUE8Myd85aff0ZZIP896GXkcueQ43
qo/x4t2zCj+sBD6YwTlsn91lZsq3Z3Ix8anFal+B1JuRMr+x0tVchmZm569DnXLyYCg91dH5FFGh
Wl9W8bDX/f6v6JD+AZUZxLDg9ofMiyjqRYZdCvQL5SgYHH2ApXNV0Deha8nruSsct4i3YfVsZjz6
5IjTNmzFpuKYzuf8W0CIEgQ+2uGKISm6jmcZf/uUcLvqGT7CcqNgggQm52lT9x+bIG6AbTExBCo6
M0OEtdTiL6VDDMezUZaGXgmZfXzo5hodCGD7k/VqqnpYZXnDSdmlBJFjESI+qLBdyKfYVzUxYYXl
nHoEWWqKMkBIEhfsQxmG2PdtXffJHCjDLakcja5/h40bjpoYbChJkDgtegEff7knWyuIlRdKlNcX
vGfqZ6zlne5+4FCF2JTZyi1oaEY5+jYsYelc9AS0uU0tTXjK6wPJDxKpx2xVlEIcwHn9pe2H3o+U
7gE/6sYB1lsWkvnYYKsZcpB1yqtBjRRh/6EhbnO71JvymSgVdpKElWd9Dxk7fasEHjTdIbuXveu6
QXZgeJGw/9pg0JzunS10wvLZjkHtgB3KJ/OZBk5iyEugklzNWCdt+yjnbvzOkk2ALq7j0OV8Vgi8
jjXjjM8gHfcc7OmMrC9unjWYsCzfkKKCYZbFK4gkw4EMzfaw5LGPr7rw7BlpGAJfslgGDF33CAuf
GbOof+YvZa9oeLHPhF0Q/tLuvShKvGc3wJW9kEnagbrQ1BDCmPfzx6FbG4ooHG846GWU0sQf9Uqq
ZeWc403LUJSSX6TzzgIhKooYUFH+WBOTQLhVBVGkz3jyFqUQZc6+3hDBMB7Df81vtiUaYO9Zb9A4
0PcgVyTRMvPDTVy52PIW99qi24L6oEn9TRbhfvtsaQ8yh+o7BBIbCLXCW1wMdiqnfsdNInztAyKd
fOpHxvOCMEz0+z+5NnC/N7tDHvlPlSxYMLezwEGOy8V+9yAtHh3GjX6GiHQtjisP50Ieg1OFWjPC
OyRNr6SF14cBrIEyld24GIZhYHbPdBQbPoZJcsbo8JslHbeP1ZDwQrTiTdNrdRL7bnFyiYObNhkQ
IXACdZzTS3O51hV+b3AgSnoZWbm87RMQyYblyMSAD+/CDw2iMEr8I48H6DM45ZGs/FGfPg+x6IJ/
a30r8AFK9unZNm/usIc4l1sdY3WGkOAmGAqy8FFEQUPsqdMLRleGfEtkQW3yP3r32SEvIUPga22d
rDhY5gmCLz0SuVB9yb4ALcLQJViOiYArp8UNZ+b4l6GXTPPspKuczsIVx6J1OtM0ogzQG0GRHLvw
c9LnD12HlRXwr+PgOpJF73gNea9MbIwJXL0pboIZYXy8Nsp5FqvEa0jFwUBHbcbkYDcSUXRUyTVn
DWXGHgZomd6lgPngtFeYbV1XB9r5IDzXg5UuC/PA++XQf8mLi7cfX/pq8eoCU5BP3/e9xJijx0dY
14DmNks/GXzwT3FFyU6Gej8RQko9YTPC8iJjheLbyGbu3krwZeOWA3S9eEJx9uNowztNZeW4wla1
Z6v2lGNSovRJURxlwt9GzLHD/fy57bBdKBeG3CToMOSCAlvFLGdlmZN996cFQ7SVvRgnVOzFViSr
W+aqZkJQAeEEDe/FJkvpFILyS7tTwyF2eIvNNGO7IgD0HXxoEO3+3rq0MhVcoH0BHboEZ1KQ0uQo
7ZGydkEHCsBkZjFRu6SAMsJ8SGMXdmCYFTLT1IARdA4ug04PYjMgYeG/exY24i+I8TbtGVThNUE4
xW7TPuaJCxhVUhv2HqWTSPlwqf/JHA7KPuIMqXYC6WLGFrK4tChc1wUKYXC+ZmNUfJ+KPr9YxccE
C2a0N6MYCgZNu971avFeuX2wEDzfh7iLIipwj1dqkPgZYsmq5UyMr8XPk/Mj8oC7aWKGV2G2hkeV
2BVWMrBleskcGYn5lYT3AYSANRovOpg2by/Q314XHiQpewzuQfGxDVSQ5+RiM036KDyM0+uZnega
LPGWocatPK6kqsTf5dJ1R/pieIWQ5RPasn/fG50aHdZJb19X/MrXyKSpSyIhQ9M4icJUv//Tro8k
tyi222D9KM83yWRk72h3epW3wJt49aD25GzOcAdzIQy70wRDjJuIEaNbslKF1U0h8O8LJkLANmd0
cdHG0f0Umy9h+7/Kx7ZIu6zH7HGBqgbqtKy+OEtQCIqEpcaJ0KJr9wAouwcDh350Gsb1Z2u3huXP
VDKFGpuHw8H/UgeMwKCJiAMBwfzK2rDBqpCKR5EJGum2DchRp7pUZv2Yx1kIe8o4bSJAyw3rX/bQ
1h8g2VIuOi19DUZS79/n188/9dIgidwwgmIQ8HB/vc+juweknaOc/RDqFRCoLA5VCeoOiLCusOqe
5wsWei5/I2vZyKXKqFAHn3X/4mx5+/m/Nu/hugy0XV2UyyUeeTU124FYjCI2SESxefE5xfH8syc5
3laKvZM1We4wnOTEVr75XPuPdHeX/Y6Egh4ANfU/BRXWPe8Zk/3mlvlhxKnj8db4+PkfFyRxlew9
XBTuJqKPbEGScbxKgQCkZOU92HReOqP/QxYSPe9yNuBdmsZfnAEPMMl6I0zBIh7z2zfttcFVCk4W
x57xQx/4/th4a61Tph9bfLpbnAhlmRY2ZGZS/kgtLZs8bTQV5lq9QCIZbOqoVNUg1b9OSvxYzuVU
Kk2bJbZLcytvpDCHVjo1D6p9RmoHonsRDWKxotIgwHdRhpWar739kfxXnl34CCaeGxksOTFzSo7W
wTiUuY9NR34HLoaagvoHoEAAOcPZCxd/04lUGddHWMG/r3Mecv61rBzDA9R8H2mGem9cAzmBzmVB
6pQqpN+tRI73d5ycYjcMDc2262EgeuTm5JDy7m6yGV9hvUdrfD1VL/uV9vfcAy/ETkWWNFYy0HKH
0QErwi/gc3VkhTsOPpDv1o/+e9d1dP9Wasp82431J1s/khMAmxuzK9wXS3QQbo7GJEmvYtc/3Rtg
WUufrkFZwgjbzHhkJoHKukc44pZPEDfuuwH5MSuoge3R3ZmOM1waYd1ZreoyftfG671PcLRDddlI
AE8Xv9xZ+Y1QJUCK45RaOBU4Gc3C02csK2s/7dMhhovajtdhZbgWnevOvm+lGv/2uiLO84QfHrTc
X3dOfLFzjJrJgq1CJL8Z6OjUKz98RePkQiHOyUUGpxSWHsHgm4gmvlwYGNztxzr/WPWUHaELW8iy
SV9Ip4q2yDMIx2aA3FUVsONND/MIqSDlT+Ls0ZdTowCvP9mayZLr80P2h6sojJ4xoVgOVSw6lRd9
tE65uQNLPyQqimg9qMcpvxfMwHNORDXp+sP3nqmEbXemIfpoZxwMFTnkNO7Sgat2m6h0riItn8YA
zr11JisHxvIFJCX4yFRvyopeE79/FLfAwNM/m2bK0DGonrqEAcuHBBn0BnH99tOLArJkKWJk8c4W
+Koj0HsYG3KeQ0PDRAnx61Pp+j7lorLxST7IYb8FQgdCphOUEkyokWh9dof7j+lbtaMTLKjH1hL9
z+aqgZC8bqpzQlAu/4vz1v3dsuHg8FyZW7KzHS3nss7jsiu2zadpuXN/VNUVP/PVfvvTz6De/Mg9
rvk/3/SEANlf4ZuXHwZ+5FXIna6pks/0azRz2JzyH//3q1xP2fzQ3Ux3L9/0JD5Pdy8/wsMdP/rp
KSwY8+KkRKDL1bT5y75KDM8LnMkuj37w2k+bs5evJr3khzYC+w1fm+1Z298BXPE9X2lAx+VOk0P7
lf/ke/4MX1++d0b97suPLud3sVE/4xv3h/0vfdtu/99XTAxgRJy9c8j8/pnEvMk+hm+wcn5dNKvx
9kyR15ctRsU5vMDPhbdcJhOFT0ihibZKvs9WTKWDVN1yDiBICcB5CfjJz+qYVfKRWPeADvZU3lfK
roSHfpnM8/OQzX9t8/xcOapvf4DfrfqECUSQ+omfGCqAXz8A6sOObDr2Iuux5zAPiThtqOKkY7CK
xz4cCbiGuxLgfUrwCwMiRpQ6g8hWV1Gq9h76158BFYDlwb19ia9gHF5MeD8hPofsvxROR5fYZP2h
YMxCHHge3UxJcS/QonVAshS6jurpSkeOGdkW+xKKSt6BLOC2GgJ89fiUkq53pT7EjBhIM4qcwPoR
orE6sXnD1vDfvl5nqmqSFYwa44lLnfWa/apNXvFB1+yug0mU0N8EuHfhfJDeyYd33OjFBwzokRhz
KW9//ldGrfr85HHQBjLG8ykff31EgJdJlaXp4alKeAopxqwuhAGaFxUHFXMXTY1kiqoPCFn+TtWW
MGLrPozFrrIK3r4m64D5M7gEouaCecC9SUzCyjl6Jh0Lok1WEomwILqXv7lxAX6AEHqAETUCIemj
1scbc2k1g/ZmN9P3sIe7U/DfPWUirCH55rqk3qnoUrEl52R5vDQGMAkjagUCtAWwPaCLWhsBll1L
+88mOxpz9fbnetU88LkwJsXhNfRAhohr+vVeM0DviHlAHBzOYLq74mqooe6teNFT6k65uZ1WUmxQ
z4tGg02/UqGkt7PvAuBYSZm8urwLuLe/fWnpsWcrl5bQ/tPSJsZzOah+vTQ4acDKu637oHqsR8CT
Y7aJSJPmhmcwIt5S3d7vols5GcuYduua86TYnIPgf9d5jH0KM6SI8tvEwHPUYnpyao81ENYRYOFB
orJpi8/7AMYFc6Zqo9B5cDGemOyAAfqf1LeGG0Y08t4V5UjmeLKhJh0GxBh/YPjq+kMqAuVkL4xR
S7bFq/zfc1RLVkiqqxgioG7ivwAvaMi0HWodV+ifmC1Qe7DAqw4jafrpamaRs0dST9+KpPZSmeP+
i1k6Wo+PSwydjcrYX5fLQ3chX2qlS2g/lmWk1dU2+YG0ZvBF8h9w5ta6G2gWZzc7lWd2k2CxR1sj
Gqo+yH+x7b46N3iYYRwB0EY8Ud7qXx9mdxihfMSRi9s0N0XaJaZ604Z2Ck96RkgPPYmdEwQDK8qj
NK2a5lNVRCgx4aMhViGK6fl9UMdXB3r0XicA5XgFRVBiI3O0/oOV995w2zEieTGFZsLIMuAAM5AG
pwViATgt45I/1NVjl3fdN4cb7apMhC/cNLgd6WJkPt5sSOjGaKDAoiIc4gsne++N4Jb95mrZg1Iv
9gChfPvK/AT1lIdtsXGZQ9zaqSWtPgIw3LahveBzpX9Qb4fAY0EB6A3v4sj7LsCXaHJrW9VHO6y3
Fh+6G+77Mv6XJI10YhpUDPItdwfG3WhoZUc6M7pImWzYHGPg+3YA9Jli4HIg9bxihwhEFQJewFze
NOyEHBk65CXNa1FCcbBi1cEro/OUSEu3QSNUJtdDRG0dJLBZlDgFS482VG9A2tfnnsPw0Y05trrn
th8/MwK6TIiWUukpi7DeE8GSXTKjmqeR4ZSE7Ib6h4FGHpMlumW3pcEi+/VGx2AFayrEplmzwb6W
3FySBby1256/0OecxHpeQwv1m3oVX7oiPgBUD6ZbVyanLWDfs+3DzF+y04p4afTKDc795EdZw6EE
ZpHWt1ovlCDnavPE+tZTaicArBIgOi359fFidRmQsYdNzQKnF0Pv6N29/TerBWw84q1L8VDzAv3+
T6tlTIddNBWzdzvup6dNUj+3Y/CUJz3BD7AQ+uKjWQ+3UoDrBkiSBAd7e1J46clumq81o9BB383/
/32q51s359BlDsRSODpMk30ylL678257g09t6txWKxObef4sbyDMq74hW7vWo52IjKh2yGjot9T9
26qEw7XBokLEu7dPHOsj/etm4IOfAC/FfhwAqh1f15AzOZ931IIUHv+izlrm9hDHs4UBNTcJiIcR
qc33jkH6iOXWiWD7aJBASKpXOrADDv6EY0dVoviiK8fJ+8XSbwoT3/MDLw5iKsXEswf8Tw95zaZw
PvjGxTkeQyb3AFPEHpFsCDKSM+3uYbtMUEDy6E7RZ0EcFSfe6qIZAjEHRcHgQy1siy4d5nLbHlw0
rWLI8K+diDTTbxmFQTjWqTEFBr43ewvVX4J38bnlrWqZwIu9sZRYffPOc9F9P34ukc8nDGMGQ5Sh
vy7kzhuGnFi04XNyqO49T6K7objSKafTIwypCjkMBWsZDG9PJG9VqJzmAqpxq3JzpfmA3tmETSpR
fA580PefRvS7K8XqjJMON3X8Jo9a1jELg4l4Yo8a6cVYSMlmYX+Adjdd6DUPdrCd5W2ovUIAmDgj
ZLm158t+OcnqFPIiT23G+mQFzt5N4cduDbKzCq9/i3zAEYE+NkFpqAoWXcBDkrORZvP5jkgMsLM2
eJnw2uRIEOO/JwkHmDD9mOABhTwfvVtiDPZ7ZNZO8vcIrEy2ulfehRv4bAgH+9PFz5jUu9OVTt1w
iyta2cEce/vRvm7HPF+HGV0+D5e25wgMbJCQth45dZ/sWBL/WFVnqqVNnlzDMbhQU+P0m2+bheKL
yw6S/nQ31bYhs6DlhroFaMtxENFxErxzfa/3UK7PjxMaErTEYXhUtzjhBtN8tEIW9Je/bSubUzdm
qcXxI7bl/4T4LLmYF00BlXHJKQEESCHPQ83oG4WvywRPhIJ3Lk2t9tFbwTbK9omq10eyf7zWTFpv
e0ydMJhhkp+M39UmwleEv0bhKeKRhtk0dC9lJOWk/OzzDllygqOhvTANJSDv7t8bxltk//jiQoBo
0rb0wh6/ssxi4iVGUHIr4dC0a/+qFmgGKVuUyof8QD0qTkJARd/pTJY+n9mADoJqzO7GrLv3+vnS
ncOzdk8E146KnpgOdShy71H9AdX9EiINDCa80gjrkeoUcO0+yvxHrSBb38Ppabd0YBiz4BFxbwq6
LyIpNJrp5+ha24HSZjS+F59Qtb5VDtkpVgv8X0B3Z/8QocGdsSwFoagGNhvV8NJ8VxwBXo8A1Ycs
u2MJkDxbkr2VxOMFrj1nAv4VHqJwAKHB+jmpZN4I66AkUoHgs01nlibmOGypkhgptCXuyiQe9jH5
hFAxFHqkCqjaP729hmx5e/yYoohDj3YUUN7uZz+dHmUZzx4e1oe7yYsRr4GtU0TaOaJLDhrzA91o
49McxZx88moDfUA38V3EYclMwoV2jMwBSyTgeHFhMEhrD1xKGQyAqO3GDkf5CwwbL7v2eX6gOaLf
IPnYveiLjAE0tZt+xSMqMU0xfOdqODtfMkd5vDxi2VJpMWsTcNzmTBblLX1NjvimX7TTGwBCEBpG
TWpmgK/+CHebs2oiIWUDKYPkp4T2TrB8AnW2NDTfcMdNBw8DqY66OB1vZKKe0e5f2CKN0rqDI9MV
kEiDVFIwPk2jjgR1H4E+iRKidc/UPuBudKXF/PYz+k2L7tOY0HnGUUyKpnvUB3ebQxR007RAH0IF
/J+YNRW8dp7LXBFu7XfN97QUVezmtYaoFLwUyRjbX8oJTpqC/yKbQ9vz0fohOyUkx4oyE83DUcU0
oh3p2tV3CbllTJankBKVXVV1wac2bBmSUI2kWADRbrs0cZpB2JWhAdqaTl92jfvNNrlSDYfd9q9s
ar9n2+xAR4Az7UacVozvCHfHzhLURCNg5Y7oGQgwV6YRrGgUB008flLYciI3iLefQGgr5V8/ZsAv
MmPlAZgwcY9OKXhdkb/s4vKx7h6LQ5ScurNsOxsm5u6GfARHAYIxgD7Hch9CbMURNn8OEdV8rZf9
U7NEf4wlsL97QEUYVOIKB+16Ke9hs83wHUpkYZN/M9GBxezjJNmT9mRN5irJmA36EHhV5A1XC1aN
dkqiuMerFsHpvTska8F9DxaaM06Ee3cZ1ofJh6dqlROmyP4MvOKEzSQLTmjCYRTu6rOdU93EQXdN
h9Z87cbbuPfdS+8wfSv28dlh+Gc8lBdxCHZyvqwhAuNDfk0Qbn4V5Ph3qMpr5Fy3jvJ3GJjd4BbZ
fYe8uH10mkPXnjgDv92pXEmmcr2EStzlJ06P15JK4RBnqJC6+GYaPKwOvG0Bh4rbICN6ubbP1NNX
Y5Au2FbviUtpcUJkx4eOO6L/kQYXvBMvNDPLZ28Ds7PfAJygI+dPQKo1eCMkQIURBJ3QujkhLlbI
e3DJLOSfCpd/OlPkydMCsmlWUUHxPVFlb0Q9rrJ28xkw26U4M9N9WG7JNzc4dGAF0acZHCGX0ssc
CGftC3QBpJpgp900qEQdnHVCB2OHDIpjnuBHilM4HkfbEfbcUC33xqz9DTDz85BO2cUaOj6ygr65
mTIU1K6P3WPbya9NIn6eFKuFahUnA65q4W6HM7+OHSYA5KzXfRi8Hs8ZKDzwkorrsIRdDKuy/Wwi
8uBhs2ME4hJgwDCTTxlSyyGkRcAj43vrxKpM+ys3KThrizqgeU6g1kYhgQoHyCGmwQ/VBrRYY0N5
jk01zFA31qRru9meNlITJHKWYiT3zxTNOGEt0fRVboUwzVhC6CJbF4a+zvLexP3jFOBTacN7bHJC
4kGmkvG70uoACALwiSi8NGSl9wamvA/WjaFwSlAMIRHNhlD4lZTIiYfoxtBDph63oR7/XkKL8ebC
FxEpR4PHRR5gSgk5mZnfHh1FG2JoYTpI1WEN63oPdeOqWIA73Syo/7dCh4JEsdl+HA7FepEiXjrt
0wjf2E7s717CCWmwYEqDihoMoqsalnMbDC4k8/QrW0dwutvC3R/LuiT5Ez5WWLjmGmfgzWmY8cf6
MifcNZujL3hOcqLjYIijGQszwEKBPe/cBeg/wfUm+Lgt14tuXG/QYcARLqHpth1yC2a6T1ZhjmkU
Hh7RBofhjs8HnwFNVmd6/NnkTBazMqfMldcaZOPco+ewHi/55gDEV7UspLZCPsTK2J3jwlFf7Hlj
yb7CV14RnLmzQ9miVQXqCMmN7KhT6xOFidPuNOub4LTYH3BZTOGahR6fPkFTqquzFlxVzF+L1ICw
EtkJHXBnmgw2PjlyO4r3/HAL/Zwsoy1eaNwP5W3J/GSGx5/jf33eZe3uqa35NUGu+chUtlGIhM0B
qHrR4IBMMAB1+5td5BP6MvneTeLx7gUHpvItuXN0LChIQY1RZOBubUXuSbJJFMecPAYeRZ8NoCz1
Ka2vhZXPcHItX6wutilRABI63J8nIRbFaxKjU80wvFNuM04PMPVGD0sde1/ovVHbjHTTZUuIBFsB
8FIvwGyPOWfpsbnkbPEuGkNLl0cPmktKMp3PXYf7AGvdOp70e4Tbq0ydy4Avo/qKCitCXEMDdF9y
yBGTOa8lcSGxuAu0xXXMoJMOTAn1EO6s2XjXEXF9Uc68fgqAwGWdmwI6fmVC9GpTKptrnZzuKshA
0VNmx2+0m8RcW1Wa+r4+lDNwxJodB7HoZ3LvrW9nvvLXQcd+6PY8dQRYsBHlnM37RUw2hhpLNyNA
lNElprjIKJEw53FQ3tkRt4KJJzKVeSnxyQ27mHVR76FNape3RqAhIoWzns4f9h/7oWMmfA8CXsCO
53oW5Ew2FTLSLPzda8b8YeV47VKYnLDwQNe7yBJEk5R3hEwCeI4+knBr4ggXuTntOsRtcvdQRCFA
AKpyH7pOth7kbMDgfgWPXkMOgs7n5VoDTooRP6ZnZ2HzxUgdiUEZ7fpldYrqsR+4y0pKZ13giVNz
W98rQV4VWgGzpzBgIAbPi93wVwhkRdG7q6PRfRAlk1Ak0p7pgGbVHUwyQFQtg1e+pda0dqatmeJH
W3cxEFB+fF/vHhTAa3MltkQ+EpRpTQ9nDmMmf+JymxYvOCadk4NjFsOJf+ks4YjcB2ZdB2bEJYJp
Ufk76Kmg6vVExazgXrp/DUyzkpAk/Zm3b4Cd9hyXYAzeGCDwzKAOHXW7iQ8houzc/rMqbQGp6jqk
mVKOsAtX1zYXdCck770kZUtBK5lxv9J5Yswgn+HLfMc6JLpZn941NUrW8NFgNGf1shpqdZBgRepW
IIdB+8YWzZQHCDrE1HiEoaRBhHjcUlCJIWXZD1T95bvBo/4xZ5uhROC5rp9SeYpAd/TQnWDfh9Ww
nb4IVBZTqtpigr77y2oae9SVeE/9LSwCV9NLDexqv7srquYP5qpXAnaxtLNmoQJ4Nc4Otu1fc7V9
EMIt+Fz9kEUngNA0PE082L9wH95+dpax++uzs+QfaGlBkjC4OMbviESCvbrZ3atrVO+vtSkGJUTw
r/FQ/7ChQ4rftl2hsoVoukgnv6mgcmqSqh5BgouwYjI64kJIRJMR35OG/Z6UuDPBHdJ46LnKutmQ
KK3hA32SHXnJxUuTHHcJ7/HF+xYmiIVQJ8loAQDxXNk01j+kAB5h2tZSO51ZN7NeJF78U3jUbISk
8zzQjWAUxRtlVK3zWoWEDRpn/yOMl5rzlPI9IXFDnFe7osgB6jzk0XT38oLQdkWn8EAJ/V0IYEK4
vRaRE2Vf377xwev2LAaDhN1jXDS7FPa/7hpddUgqJymrT0xDFS94r+mgzRGYOJysXbk4BkqDrSgb
IbdnjHCwKuq9W4P8pjeEitFm4epC2QlYYafXAOBaXMFS33gbYpdAlLQJoOv4p/KYZPCyKITPeluJ
tzvCJerAJcdwc//2B7Tw268rK9X4LoxdJA00ZkfwHDGMZdbUzFilY61qBl0TacfoghXQrQUFrfM8
lLOAyLkW5FB4S/kyLRIxos+hfbDkLS2lYGkib5f4w1p6EbgarphzENluxxCZLNLIbC8jwvpqcH4+
lZoZmUgIXRYzpCHv3SZhsq+WI8NUBmtvf+rfgKbwb3iVQoYnLnZ8R+0oDjn7zUzWxb1OVT08Q5ik
1Hdw18BsSeqeyPDoSZAXLCBNo+ZrE7IDrp46UOnbQQ9RWlJNgVLvL73fDFbTlFFlGMDvBRF/xflz
gm0SDTkYAAwTU7MFV1yfx8/s2SGrQnu2IHsltOnsEStF3ooMz04tNu0hfyQeWCyzEpPkseYpapjy
/mDVwvJHy+jniz3eaJFdFAdUmt5nqag1+Ay3/W0Pq+lfCu20h2HAElOSZh5y+MEE1aGqJdYzDwGn
vA1lQSl0yqqoW5Yb692N2V9YQnIaxYLuunHL6zTffjaydLLkG4g2K8DafmruzZyd4/t1Zqe3uMe9
s2x0RL76lGwD7AccwEl8tA07M+XbpsmgPv17hJLda3F2Rt0aMLRwUORJJm9DOzwRiATRr4QR0YWq
Ld8Dse3c/5drEvMQ3U8ahZB+/OO6ptwDXvm7eHoSycP0oLWgwNaoPMrikzRqv1idjaXWg6SKsozN
PT0m6xlqvQaDftycdya5UMZSMqlsZtj89q0z2kd+uUySg31+MHk3COteUZKKrAGHT9p7LQ69ceJM
ttvoRoLD/kAJBv0kbFnVqPum7gW9bNFfmJFqfaRWRmJzPYEYhjiuCa1WwPowYF7GgsFwkVaXV6HA
knli9q6ptKzvNE6vmMebEGpxvtAhM+rWRBpsVJMeHY2CrcURqSZiJ+sClldKy1g+ycQUH1DKegPR
NQ0e94fdJWcqzQpEBgwLNW8XWt3WuADqG7GTbbUDebmpi/uSLTMI2UCYX+nwkGBMkc9AuDc5Llmi
zFfl4bs8wuCyfkq8esUehFMZNygwsLG4R3p79/Ir8kjVEGTlc7/9cPxXRCE9HDhM6DJCLMctsfsn
ELurkwLRvPvycNRjkasLGDkzdBhF5vDJMg4g1FTkCW6Bp1lHchK3uhOIHDq/4Ks/WmX2QOG0lk8J
/IlGgtISulknQ+23rzl5fc2czIZzOWLdwG/VcOena3Z8N5pSdzvTynNlREec9sGOkEyksy8etwTj
AIgqc9fVRMed29s8JzjSrekO8ST54Y47cKLxwNOWEAtbEUxzrJFmAyJm3fh7ZqZnHt6+j8NQZbBX
igjKJTCIQCzLcZbVFp18eNEG1DtJPi2nad5UDxYot2ksTRl9NRLMV56gLpzDrNt0HjPGaX1Zm2Uz
ezPmgHYheuBv7aq20iuHs4MzPLh7+rGGLhFXQTtlpNNUaBv/DwmbZbFe4ugBdGU4BlxQYKsbovGj
wccXUzNsCUZKDDXLsnXPbE9sYffx4PyxS/fZNYzOj5jgVqfdKDcuopLfflivEXgDuA2Xx2X6DDng
mCRUdoM3ucTH34cLZy0FhLZ+DdOBNi44sy70Tk7Y1lS4XapUFTj1L9Eqqfn8imtPIN+vIyfuO1f3
qktgxhZyffCqPL6Yo2pg3WCLuUObfq9iMhuTp8KBSoX1e18kj1XEjVQV3foCgNz8Pifd3k6yIFbZ
wRIjsG5oH6Q7rWv3rt31P96+QnvW/7x7ph5kJY+mAzoK7Yx3dIUoXd02zPD3blN8CGx+is2LNg5O
MHmigSreg5ctAWtgVMAChPCSfMBuycdA7mlV/ltwG+sH4YDrnvlx/38oO9PeyJFrTf8Vo7/Tw30Z
XBsYbrkoldqX0hdCpariGlyD66+fh2XfmXEbmDtjtIFWS0plkoyIc97zLlWkd5vFrosP8DzvSHKP
IZmyy3WYzrhSjP+YQrnDngO9clukUv74HSeGgSae1Qag3D8SLRY8WEo8bclowgi87HfPxx1wQ1Eo
T82wmwfvCV/DDGiQ1mAPjFsB76r90AdrQnTPz+4Rej3HBNlo2HkUO1DvNJ4bLr3QIRf2zuPvVVAj
0AUQ5od3rWWvgUqXFqwoId93o2BXRznUof78bdhcegRiCFyDBnxwyW+DwPA7WUDmH12x/Opt5CnO
HmKmgEwNFTODnbCrNLxZQnK+/d/v47/VnZCJIJ2hsEbAg5TD+tN9VPj7GZ6x4/N/1p0DN4Q0IcgK
ZMnuvVu5uxiaI/3Y3iTgU+7a08veWzFXuU3JSmMgDo0HqGAXw/3XVJF/W6oe5vWkTLMgTBuWkfen
t1jbXbXI3q6f041jsqUh0HEm3YOYVGDkXfLOwGwfKw46bwphw+8+HzNJsqTBlUAIftsHgG9Mzf83
j8WjDaahN/Y9ZEdz/jTJQ10zK0Y9y7t9sLtXD3MKfQURJs5RR0/bXn+7lO/skJ23ZpJ6sRfCCSEJ
4+JdhblEcL1eMmt73xuPfdw4MdfmkfsvGvY/8Qw9OBkq3SK1KVdzH+396SoWWLd7xjipgMDMOxvS
x2DYwmg779w6c0SihRImVWTALOEwdDsDm/+D0/6jMaJTrthQujn8/QD+t6/lv6c/dx3imjb18Pf/
4OsvTNH7PM3kn778+23+1TdD80v+x/5r/+vH/vWX/v4/xkH2n1X+Wf/FH/ufn+Nfml9/eZKfMsd6
+Gv48+/+y0vxF//5jsJP+fkvX0S1zOX6MP7s18efw1jJ33+W977/5P/rN//y8/erPK/tz7/98dWM
tdxfLcVn5Y9/fuv0429/gPX9H6tzf/1/fvP6Kfi9CCul6bMb889/+6Wfn4P82x+6/ldGsjYSaqaW
uCHsVdH8c/+OZv+Vp88xVejVBo2Ayd2tG+Zwf/vD9P5KJ82DaWqmaus0CEMz/v6G81ewN44XDhqk
ExQtf/znR/+X2/a/b+Nf6lFgP1XL4W9/GJDL/6WgdpAZIu2G+MPo2HVRe/8JmWi3FHvXnppQp7HG
fKqvT2nSHRYYCddWU5/J4vUOY6nP567td/9E/SooOdPJCQjT9q6GNitxhfdssDWlOGJJ85zjIXOZ
x+md/HCiMuxtCfIFRG9UMInu0kFeB8P1s2WVNzVGgoFa53pYuXZzp/P6DDI1D4KhpZ4JejkQlpI/
k9u8+KLz9Ig0kCxol9w9Gd3W+Fk7NScoGZt76pb5UlW8g36dbyxlmoJR2nNQd8YW1atBdPvCeK+y
R9OX+qoeRTk/Oep1E516yM2kD1sSmbHdCd0xOYvV+ynFYlEEdUS6a4/VMNv+0jPYzd3yZt1aOO7p
a5nU+AgVr7gp8iKVmQS6tIK+S1WfURdBIxoUBl1bffyN0wgv1iSQprUH+pK06ybVbd52lzS1yD5I
1ywQ65L4i6I9WU7i48D8LS3GHxXZiClGjaMhoq5sbxNQBXCUmAyaW72Sj6MQN1W23HRe8+JMovMr
131Ni+alHZyT54xfhrQw+sq0uKqkFTEOSAMGFpO63utrCs00Iai0WN4Rrz/2VSu5Q55g9PO1SPdR
zGFrate+2/moGCgQsZ4nvpZMUaLpU7Sssc0Jt9Tlo2uOd7q5vox1GuMmKpWt98cquZvc5rm33WBJ
nW/FapeB1fUyIBgvcqypjsaq0X27Vj7KZLOPWEg94d90zsFcQEgyDLFa86fVaPZtpyhnbcqeyqzC
92tdct9bNthntqLFrlAqf7RXMyAL8gBFwAxFguoqS8qAgCv70HeL9D3u69zZ6lHn+Cc6yFTCbPRK
7LYSETtZGnbK+GwRR/Zq9vLbxmDVsXqy2rSnKm0Hf1NM3B2qwJnk5Ff6avmrO2t+AlHa5KDYnE0g
PN9HOKlXh3JatHA1F3x2tbTxc8/Kw7YdXqquJo7Wknk8pfMXdlfDOe2mza8y089SD8vQsX1vcKdZ
ZzfSXTb2GcJAqokWnlImuFR8kC5Tg7Xvg8TKb1bkkfDM2sYXwySDTrvNlWr2tbLq4nER9ImVSngn
Eex4ZmO43LgfbuG4YaKsWTiqBtYn0ovtZpn8XLcfk16LNKxD43SROnPJ8kWsaXvIRZ8Gi5ve1XLk
/acWRgApNvuWaJVAqCd7m5NznVQ/M8dG9p8rh2zI4Lw2SPOKniZ2Vf3Vqfx1g9Rc4GgB+cKEv710
BKxyX7s8XDy/54HIzGq6NdoFW+JRC2x+JNo9Uqzcm3wLv/2oUBXm7bL91hV6EVQM6qtcawMjHeMh
nRi5VbvP3O7wCzV23sofk9eqgeXRO1uwu/a7hsHTxD0pk0/XIWUHjdPiQ8X/uQ7jntD2WWduF7IU
dHaa6k7Ve+iDipFBjHKOVdrrdIdmiRP/Gx7KZmj1q6+L92UZO38cdcvvK4vtVBmOWrkuR8wqSj7H
99FRx3AsxHxGEfepzcOClRs2R3lO7DCQTCgdPs9YZI9rZWdRrmwkaw3dctBaA/KUgeV+TTt9cKuw
zWNpVnOE3e0FP6R7bZtUprDTnbEtbrAacFtsB5JCvk94PWnfDKWJUUdS3jqOHS1G1wVef9vZ48YN
IdBpXc96nlmhWOunIo2kU4zsAjqXP29SX448sh3hmAdbkroz8CjlpqDOdukhkt1Ik3C+qK896XM/
r0TItn67eiEsVqJVNImBnje4vsIWUri1e601tv15vWQJwpL5Q50HK+wM028hYQSqUz4ILddPIuEW
JZmZ+63hPpZrnt11g1seW9q+82ooY5gYYxdIVYUHVrbniT/WpX1O6z1CsSX7XM2/Fd2whxw8bBgp
8x+PM5Z/x9Yqv/CRvYiWNZnrmRnW5fCcDQPPdNOPNPb1dJ88eOkjySsJyg52cyMrws6Zzorbvw39
nhOjXRZZKeEw1rsMtbH8OZ/JclqvVlPfV26dxOlYYBu4taVfN2USG0dDg75D2+lyvqbcqtBwtTlg
/6wstWMQWl6LZDbwkdHv1qG46EtyWTYVyx9zEqHdbP21bVtWz4pHf6uV4aR0547/XWa3OTVO08Wl
KO4yJgCFOf9Q8lAUeRUmZdYHGq8Og8Xl2E0hXzbitG3j4Lep0A9O4pwslTBWa9F+NOsKZXU21kCr
eJbqzSaNEd8xEm46PR7G4tCh+coLHGlbt+4gEJScwqYRQBAYAy0tR445gCe8Qb9nfP4+cbZwSWeD
TWOK0Vhjh2PlX7IaI53sqLAn6aBeKzOgh4gWSWZZPbarX281LKMWgoW+RZq3Dn6954drVbn50iYN
LcvNn4RDwzeTGNmz6oLW6fFhrrZYMfNDmdqfqdTs2BGCB6u2AzKVq6Btp8NkkD2QVGp5EHbdhGRc
BxOB6IHVp4ufOHAgjTW92oPb3fTzm6kP5sPmvrDVosbo+FukOlSUIaxV5jBZpKmpDOCP9SHpooGN
mSDOdHN5yGq2AzrxEGW3iLK2L8JcrE7gJfNGAkQJT4zSLCz3gOWFaD19rW6hN3DQ6hEELs+3JJtQ
oWXBkncEg/ajHRFAl4ay1xK/bdMVNUnShNjgtUHrmYFFno/vamuKlW5WhUK6Z/Sdnb+o2nNfDD9y
3HzInxtnPzGhTFRJf3Wm5TmxC83ns8NyYuIS2HZYdVaMae2PcXGbsBZMTrQ+/y4r9aOZVuH3ZTvc
51t3zhLILcNIiTa0X2NuWYHTNw5JHfN30hmKQFm7Is5Y+b26wKzD1WzUtPVOWBaPriQo2UwdBPhZ
EiZVqx7MSrhBtZQsoO2a9kPKTq6L41Y22Fu7jRuOYzvfFrLJAwsnp6FOr0prBkarB5AT+qavb7LU
umutZcXxnjQOsc63beG8Vd7aI420Mj6Zp/jZYD2DQYSKNt5jW4P9Gxf1dfVEwaVdw023oynXi2Or
yQ/H639M01AHiUPK7pSyReR5E1rboB1EXnzXcx2qjyezWK8VGSYai5oseye05mGMpJ6gSTRGNsB0
S/3OVnwrm7/UCq9EzoCbJbF+beOuyVKum22+LOkgAkWkmZ8Pm+p33cCRBg7o7anwOWeU4X3qjVOH
6NGayHYeukoWAWEFlWfBuywBwFNwByI9fM1z4ARQ6bnD94Hl98EORGpD9pp4j6uC7sT4WNy3yt4v
7R1lLjNnMmg/uvFZmrfZ+tWKW8u6a6r774X5vag+3ex97tEiq4HBtpEXB4kFNCeSbCnoCgsB7udE
mYONl1/oX2362jpZoCEdq350+mnWUOEiUA8MEZOPQuIM3CLwGAs8crss43yD269fF4IXyHeDj2Dp
nfstcw9M3pGVdYFRPgL++lLdTk1r3FZVfx3c9ejM1ikrp8PsvSvgmr12LWx8kFhbMwSqTLKyBVBp
yZ1vOMfSIIXgrvskpUB5c2NL72LZjaFTfMq186lNwgnrqpzQbLx6fVv7MKbDkhyc9HsB/2nWPhSH
unN48KwqIBOO7IXvrnrbedOx0+46uHQttf1yP0qsOzvYnwRr2CTfJmss29lH+FVPKYS33q9oTzyB
9uxtMqlAhRXYSgYRPo3ljNlAWt6OoJplKQPMvo69fp37wS/GEwxxv9uPh9xfxIszugGkYMwy3+t5
Zmi8sF7jrv21J+Lki/6IfW1s2H3k1ejfOOgpb6p6DHmxGwE22VjFuRr0Uy23U75RVFDkZfYWumBH
BBcFBGD4tnKfQ50y1qfuUd8CeW/+aujipjAZw+KrBRKHlC7nQw5DcrxMY1BlUVKFG4nPdWCvoe7E
rRNJQHQr3MZTm+y2aexML4kXad1e9RnaRd3zM3AYDTm6LmYWJB926eePVcMiCKrxMJTn3PbbIVqw
FW6boLi4D/W7vkbg27MSeckdrhN2eVxzCrldxAjX7jgpn1ofZupVdQNXPxdmAH21QEp5U1oTnsun
iT17QD7qxopzImzdb16niiLydqL6pFqRyoH2w0+o39TlEQ8xbC8wDfRz57kpzmK+dDvGVp+nLuw1
4EgufmAptxQEg+3L5Sa3b6blTXzysPQxFAerfWZr7as4q+JEHLryaPRHiPETJ0NoPyTlucqSvVRM
JZ1sbGCpXl7GgU4vrDfg7Tu1Om/poRgQSx5g76tD3HU/gD0d82chiHXhMIy4Za0eZspd4tBLBGl5
yh+pH6UICBLWO+YR0ZZFvf246T62i4s7c3Jc+kv3qZ/d3leeqvvpjnSL/hsba27h0MJ0LLC3ADUt
m0S6Bol7Y6eBZR27HswY0SWbmd+pqK+h6MCO8b0tZrvO7Cg5FDpXKzQfRlijnfRH0o6WCG2h0x2H
LHCcg10c7fpm2I41Na4VrwUOldFanq3kXEwe5zRZuIdEw7OKrYr+pduOovuamx/FtxZnTGiDRGP6
0/2K6/CLpQdGTcbBGCn9cRoiy4zwi6pWNp2LM98I70mtIC5uGHOlYamfeay64XupHeY5XJsfLSc2
e4f7kFdPRsKgpWa8CWC9v6tteK/MzBf6maeulDghLEGyHcvqSdcOlU4kgC/vbZPl5Y8fAyzgjt4o
5vljiWbyneesn3xRnJY4WfzdIlDcJPW9qHN/hRfHu6kR+J8c9zCKMN8gdAbF8iSuAzg8XVP5tI0k
hd2jk3Wtm9GiITyUayT4B7eIPvTurC/A+xIC+BmNrEWB0/lWTE8rlZASvu4jRwuxRuqNR1SSvcEG
/y3dB1Go8v2d4fyZpLeWFroiatSTKx+VL5JFPfGNQQDFn+QJhj94Xy1XchMxov7yvHPnBgUPmBM6
md8lUZORYBalNRG0QeUeF+W8uoFXBfb4yTo3JDl8UTacjfpOS6OtPzqjv+Yn+J72EkFhLbfbHAGu
ezeVMfxkRw/qLymIvjmjl0Iw1GuXdQqRyfVp2Ho+7XdH3fMOdJL/Yu9o4PejUIBWxI5IIxPB0wf2
5A0aeqAMoWKEI9sLdz/HG+pi11eZh+vnqh/0yq+G0HOJ7mJzX4YHyzuUMoYSmnuqv4mYIsOzohHS
5pWPxr21h1ixIk0POzueF+qSiz1e4Lc17Y295EHLY6+8GN4BUI3CderPEl9gL1qth9yJszLuqoM0
7gUfOw1FffZcarRYfHLjyvam1X0nhngclY/kYrOOlDWuJ5j6x4TyaIttBYECdIinlne8JtdVlrR+
t05GpgRtaOgMx4zNoj7YOqSt8+Yd1v7Vc2EF+ra86NqtOx3LQ1NGXhNm8DMLJOyPuFUFWf7I89MV
tj8q9xUsvWV58oxXXX92nXDJ1yhLyft7lVxLPTTKi6kfVM6D7DDUUZVD7faT8cIJwSIFhyjVAJin
YCZahv031b6WH50RVyuZVmjEw50SfTDYUQbfUENFfRJdDINj5FhZo81I6R9OnYKHhO+8NU3Qb2yp
7GXA8WGdhBbubTd8VT052d1UBHYdg6ztKXh5EQotFk2A42gyMxSPSjPMmlCFY8vZZx5ZGqt+01nh
BBJgAhoFZMeyr80f+i97Hxv5TGqb6VbIu+zO04IeUIuSN9CUgCVFJUGsCH2CRWfrxML7IdewKp76
IvCaaOoD4CTG6qrhyzdEGL5pQNqnBDwip5Kuv95OeuiUF3WLcrF/dkW5W2REVTRoJ07udYg1+wf2
dsWEcjHm8kIl1Fw/5tTNHorsvsccvzkIGNwjHqfNgY13rU7yvtQxKg12lfB1tUKPuO8uEnheQSw+
SMoU5a3boja509Wjs9xsyjlLbwrz1zScRuMsquNqxZ6GGfZDnUWN9kCFTrGLsOsrNw8sMwVePGNN
bnQi8GZ+4uwZOJdlBBBMDw52k4VeFjryrKpHtbnh8FU4/pwbD69QwPOBS4/0C8uky/BWlJdm4/vx
1J889658S9SHUI4swmjcTvXJM6Kmue5tpb3dWvbRkwfqgGm54WMryq2qnZTx3K9snwejeFnZvFda
5mD5Yim20wxfNKhEbBdXJUMcEy1vtkvgbKA9cy2W/jRsZDi8aGvcDLGu7B9Ik7DavzeCcJmYR0AM
/lge2a0NjxyD56Y8JeBbfcyWqycRJzan9zy9aEqc7yREys14UmI+Ep4fi3ugoGn4E33Ym6yAKCti
K2EjRSwVAKC0sb4dpHWy2lBq/uLcjkwUAXLMF20IvgP54R6qL0H1xZmreoFMqOsDth4SsTXwLxEs
l+oZFIbdiXXDQcsKoULQtC9E20E9X9P1ttUfqWJ9gXdjerH4N7CIsTrUBNQV8TK+2enpO4wTBc/Y
u2xeog7oT4JyZ+UdM97JusPBsjWP3Yeaoo2Ag+vb3YvZxtrwlPHHy7vNeNGtawrcwOYFchoxyHbt
G+AYyrUvrbtdnKPtXSmvqE0qhByU0vORhZNPdy3nwM+Unbj7qbOjaqfxto3ND8oThUWGbGG8cHuT
c5/ewAYpthtDkvB9i5R/1E+mchV05YCa7Q1DwQy6KF1lC6SVXirX17jKVVRoT0obAmx2TcQzYq1v
E7WRPK9KJOwYgH2s6Mfo2gJcBbmiEMgW2siErX4vobBWwo08FG3ma6EJAncUW5SJD3gVNT/GeYKy
bgk5OfPPgvxoEls0X9NeLe/W6JDCBTzHUGZ7n/yXTJ5HZvnl0Vz9/NVUbylIqGN1ETnDO5UtP8Wb
EY+c0Mi2NDWscCguGWr4ngKYtd/vVvN1foOM9Kv+aoLBXjA5QFezHfsvis4F4WuXjy0VpPm9Zs3M
2pnS0QM2q8DEt0G9U41+hI8ca+adaoYJgNMc45xe/65I3OEx/1xXrg/37jE5jY8YsTF/nV+zd15s
CywZ8XjYn04bUgmqZShKf31RXwGez25zA0bHmVgkd93V+UL7Jh6TPFhAP61wHcMqXF+QkUi22isl
I01Gc2hbrNP0cGmPdnOj9AwGnIVO8FFjD9m0jpKX6PmpOjlTSnTgHIqmg3XVwE5E65IPJ8O3HBmN
MqfW6vXToqD98bPMgtjnPRjgXbUme38dqluyZNju7/ViOKUi6X0axNHbceFhO7WWjcei+UL9lW6B
dhpogT3fvvVGv3035qdkO5VbwM3DQehxWWLtR/Vee74QkY5pFDdz1c5bGVM8oTPTqWrRMZX7jiEU
nDFxP/H13t8lL4/Ft8QNaQQdKmGKWWzujFgRNDU+VyQLGfnGVladDAgzI2sxoTPRT8aAMiU0PPYa
uAbh0MVLfzd1t97T5u5vyU2iSg9X/OFTE7PsgX6+8IvpyZneCLz3rU0/OvqvsfQOupnfLNYSduOL
NhXxq2F8eYvkWWPTu+b1diQ87rj2tp9pNys2wCZJvo9bfsiU5GEbvvWMJ9TbgicqC5fkTgFImQD9
0FDVv8gV9/dQqU4q58ZNgpqeDS9Gf7SYZaSVOJEJOTIURjOlTJfO7a9JxprdYIQ5aaA2AcKzcflG
6jnFXIP/kfZ99K7z7Dx323TDONRPVMrIu766dBQadrRSqOaG9kBE84Nhs3zUPHzKr0k7BtItz2O3
PS+JFjpacmNtN14+RiDTp3EtLoSb3Wm960/WeLGW/tGogm4sThab9SJIWU0In1UDAXRJ4x831zT1
Ne7P8qhKDMYXL8TlVZ7keprhaDHugrjXUVFaNbBOX5YonZZV81V9/JVoQx9Xy6P0VBlXXfKYC/G6
6iBhlqW8e9k3WSU1RY6nXNSUYpuyu7eZLzDtkH6RqCymuh59WU3WeZH2SbeZw6aKuG23ubx0JhXN
rKtKYBc6JMK8+KW3hhN7rfJp//DYa9tCh0g25bRNGt4W+fKjdcXN1I/3zThgVZi9yNWug1Ur+qBe
P1KTQ72s1ZvCcOgL4beNKTtO91FJRjPshVSxensiq60H5t/LH1tgZedrivFS5K1+3DKUxdAJt5ix
UwTAh9zHBqokxLsImrVlxpP/nKySTdMqXkobTrZRZJwleh6auniy9fQ+VX71RffiFEGbGTd1O97K
8d0yBObUS7DCmA50kEl16vTD6Dn3WjNoV8yED9SJto/1tBKPpDuQD14YtDxMW2XtnVthAy4mGuNl
e0xRwNN+5piA+11DEQWN1bcmu4q67D6ZpBc5E5TzIhmKQHjUwh6nNcEqR71EYmm7oc2VYEg2/sqa
H1mfWw9DpuUhDBUGurv/9lC+VAYVk8ybQMIg9jWrPG6d87PMWiNY1zSQY5UyL52Dau4sf9IULSjl
VsE+yQg9rtyXogVB7Wo39TNKJJLpFFC83jxAFjykZqj23qMzeyeGCCu9tYDE79hUXdmblw2CUoKD
foX2RqfVC6rx6TzqxZvmNOzXpHP6hcDwxLMZG+jCKJjgqM/WYFJ+j5bJdKm/bt631rC+hFSRplZ0
ZFFfFhcPhRHiZaplrwUCrQtsxBPjQyutnziRAF0BuzO0aT+23OQI8cjhJUCU5aWPR6iGDwYMyWBM
TMBchq6KZUTZXq8Z+ncrlUdRmAWgAPVdCWPKhj7hawV4dp0VaLvGIjlPYNXuIOIqK181o3nBXjua
MeH2wdIRCi8bfirZSCuXALA2HmhfM7yi6usJF9u1hNgTSJGdu10iqyk8zrP7Ort0C17PMutGCzvM
7JQY6nf8/iILlmrXNsqplDNtkEVCJAMeUsmULczcQvUdW3tJ722l0vwawnGhQbtKdBDbrNgl6IV6
41p410751saJXJ6tMgEbFuuPqq8KDtPyXEDqikvNWfHiFD/KSqvhjXXC14csnqa1jfs9g0+MYAQk
WVoBQ/uXBDUp9WJCJ6O9k6HqhioDmFhzolUuFzFKPRxkVaO5WC7W/tmdpf/YRBI5fcFZ3Aw0Hxxz
5SRendF6WoQRE5N3GuFP+zppbIjMu1DPHP2akGU3dnTvXllxMjNVtufaZPtbGCtwsRKYCgrzh5UN
xc5kFlib+BiUF70pj2xyv+y8P2lZR2PXdCLoPHZ2baIDSyuDaUNxGNb0eekpk9FZmkLHRRD+lMbo
PCJ/i2dsGXwVVDqu5glB/nq3TIBMpQPQy8GdVxCsjAeYra9Kbd9VlZcdkhWIJll5S1O/RIZXnOy0
ETdSW7+vRX6YLZHxydSrNaVAKSvc6GFB7s7JIc0UwvjwaG3FTe84Q7hqeRfXini3c4ACRvqQCV+l
Hpk5LAnCVkTUluwkGQN9v5yBmliFvj1VIsx00GLHcWNjvE8qs4uybMeBCI0w9ymmWNe3xFTgYYn3
BCFr2P/WbDZU1nDSEzWhHhv6cFp4hOxez0HN80vtluA7mvBliUhk6ocmEC2FRdb7SdiVMTPP2K6Z
DGVW9o5hNru2NnS+2vYvG1YgUnV9dSmf8CJoaO0Bdo2xZLVbLrtqtQVFxxmo21hMJjZw7Fy/btJq
z+lavw5NAywITDOayFYzDjfTTiMcPSaOVvWKToBWScsNrE5B3i047N1G27x7EuWZ/qR4yoekeNXp
uhNKgjFHu9ARHGuV5ivsJ9ix2rdMjp+WI9C6DUdroR4SJr7LVgBTu7i0KpNa4623QID7zIiUDpM6
9GHFQdTfDKfnFFrqj7EElISycZ6L4b6vQajKjlTztn3JSuvHp6vWHxpc1CzRvpGVktKaexyzbfm2
IP0P6pak2MmE2k2hVqXAU2pJs2033QG/a+u4PCSr4YVa5xUUS885OVKXOZfvHCFbpBjNdzF5L6ne
Keexv81kUlHQ6ADXwmLJqEybyYByGb5nJw2beN8TDjd7wuXeyJ3IWz9GNAwRAhEgOKs/jrOQoeWK
u3FT4D5q5Wmxve+1rKwjw9smX5qomfuvNZklO/dED108MYd8wED3yylTJWR+ooWdDrA7m6m/SYfU
Y2P7Etnk7kPtUGTVeNLM9JUYcu2kTQlokFkTwVsu17bY+kBMdyUHRkgUHlPCjTNgRf5A/OTXMien
voH4pHfgWCKdro4YxkPN8jHNrD/hOwRq2nf3Wi3vN10PdZ0/ahEyfkgbup0RF1meXz9FtQ8PVzvm
9Emid3evBwtGhLMc0ZRbWG7todwJbBfW12redzpq6krYH0mtPEyGcZB9+5am208oFToDFgYW8Krc
avDXruyCzuiXYGPMY2swfyrJ1KOrnmDPAJGUEJomz/kUi2mGSjoD661xbzUqfhm0GwzdLxXJwrOV
wELgkxAA7TAOVPOtDG3Nmn3pzC1Ql1EcBaZGoe0uz17KWEq2+ndyaJAZjvVnB7koGhqA6mGdEXcM
tEwE4wWDQNvvsLstSW5Hbb1OjE/q1wpF2VG3+mezm9J4UZrrRshdoHR4M5ZTxDE/B3AG30ys4bLC
ZlSikWgoNTneCOFdOo60o1X3hEnP9QzrQXV+9661mnthsTlzkGQciUryMro3Ter+StLqceuWi9O7
kE6cTA8W2YZKNtxojtkjmh73Qa/cCBVz8P2Zw4rBi0Hge1X/EHYgqkWc0u4lG5rspHTdEulVCzNQ
eXVKMEtVrzeOWo7t3rIknmW2eygF51cxHIoR6C9djo2H4cWckWvXIIGjSmM4t65Zeqi+m6ONZ3he
H9M8x7tIG0JdNT5d+l5d0fJo2Vi7RrnzpFJ3ZoSCweRct4GXvXva7ki5pD9aQ+Pmp4bKANEcoxqw
T1Foai6EdKXhVlItGdK7T9zxnlBrjVnIu7lWGp4HE52lmby5rX39n9Sd13bsyLVlf6V/ANVAwATw
mt4w6e15weBx8Cbgga/viZLuFZmHIlv3qXtITyoVkYkEInasvdbcqtHRK2IlF96DmyO3Vk3z3b7x
2paTTFQzMcKGADyC1RzRSEWxngZBz1yPN/G0M22bJ3JoXhIr51P4cmfGtP9qZXQ7aav1WKI3mdUD
MfwLRty/JJFkqkt4gTXpJ8iHde8j9ufHJkeNVRZKSWB3j01bRBvcB4shUM+mSzU5JaJZps5zaXf4
eWiaKuRb/GclMpwv13bH1q0xS3WMBKdb8rU4oRSTS7ldNa9eXPUZLkTzVOQtc6l1pAKb+XxUiWJf
hi/99GzEXbmufcxeZfIY5keGdt4E82xnECr0/xvGKjauuVf2vMXDCdloSbLM8FMum8hhWh2Va5LX
FVW7h8Q5TfdTNVxAlCQCU3J4jiPr2+A4azsSLU3a8pgz4RW6gqHjNxu3emvetWO3zSZHLgj1etx4
dQde4KHM5AEKHHYJi2ZRJuqNtU7NJEBjLSBWaOWTO2RLgbWKB4IElBGMN34AP6t025VNpgQfoHtU
KvVptIzQwxGDyoETdN9zmPCinXAGk/HRjMmM4/iyqz32qrBaZxptGNtkiqzWVhdun5InkBoYBEZz
ZQYGmYadYQUu+EejpL/FBpzTd/Lo0mRlfbSDjmNZ40mGXE+/nAy8jC/tvZELbadV6evUld7K7NU6
0fy97nT2BgA7YnpWVXjz5gHtla9tYR5Xx3HQ6s1U+RdtF6orx0k5VphtiAwRtseFj9GQ89kQM+pK
7RMSKsekyW+BmextDeaCNaqlrvX5zunT+Rx+qo0JhTXoXjEelks8rMMubEsqhR5DOYMKyw3H2k3e
M4kgCBHocBhcW22cn3pUOqB3YIFhfnh5hCHL6dFUCnvb4MLVVBgcVEurzXV+YMEODikB3x3zwo+G
wSkEfHO8s0efkoDZ817We5shoOAOWdKXpTkscd7Wu85U3jIYrOZQtAhtwkrS29DjrAVDTD9gSWMK
Z1C2q8AayE5F9pTuHLdbM1SR2QFIGQVZnFvHGvsdtuNkkXXmKpe5djKD0du4HrJEGnH+sYlWb0iH
7XQTX2chsE3FAB+xE8MC8uSVz6yfE43wrUz68aqcn2/FslQVUc08bmo98EgxL3vMYUuY278vkQ9e
tSHjJRgE7JibLLnQTGtCfo3VIk6MZFPX+bBNa+NbX4rksqzVb0D7txg0bdY1tqXYhmlslImk5i2c
1TjRxwLOGPFWslgJx2hRnERCRwc3mV6tO70e92M2HJJR9/a5rPaslerotN4qaEd7CTemXZWypNRJ
ZbJzOvdV+XbLYhX7m6jEC9gHoEFiMM+TISENTX13IUXHBJqc8wkjc1d9r044swWiTFPszS55dTPk
28TIgrXe4jAlw6Pp/bgvCv8ysCdakUkVb0QR48JIsUKFrHoyCxkm06ckNzmPdbMFd2xMjKzqmzZg
fBj7OMefOFKPCN/YZQxtKPpQXye1Xqyi2hs2dpnna43BdLPHr1zlA200J7LkvY18kEnvADKpeYXb
v1W9v3VazXl1TOQIQHSvJnaEDOwJ0xKj/gqMdHaEXQc+DJ2vMxLr2KU1jjWzpX+NvJRmI11kj6JU
IvF2/IVdWmfFqmcwy9KMzPtx0Lu7KB92+PSpWlMsL7zHv+VI97yWvwWO9J3V7PSsj5dm3Hx3NO/J
y9AJU+GO+KrN+06ZP3pstEmfb0tLl0d7CA6skRa26ujATcRfoArwSG5/X+VOs8WAddViEtCDGD9J
w7hvNeZrISGxZhZjHv2W206tgtdoHo6aXHQ+Uw+NYYZumNNvx829ddgMCXojhVPRFr9DnyPiyKK3
Ceq9FWlPTIiNqaUzWD+Du54aPq+SVrb0Bf7/zmt3TdUH+6g8AFjleznFwXOoiSuwZ6toQGlglGJZ
0sxL+0DtIkr30JHdMuMD+/Dsr2ILf5KU1Y865J91HrB3Ix4o8MOceS9xOx9koArWubWRCT1tHQkk
qMXBYx7oMgDnDldbHjkgV8BgjtKKxo2XZcOu8eiQxIPB+cgI6e3UylrKiS6viBpa6FiFmwT7Bl1r
xyu6KzcYaKHQWK0sHi3PR9vIfR5HO32q/XTHJPZYb+NVmvXFKtXoEHhdeg1jxlxElf3koFVgkXF2
7pisjJCd26Ev5je1v4ucV1ufb1pRtnAR/Qs9a385kZ7uAUKpLOHjjxxW/PoK5th4lZL1qze+nm0t
iW46ppG2hjDcYFwREk5QKBD7XcwvftJepEptVGveeh6OSa331U5p5T5wG3tjaZKnD+tZkuPprp1w
3yDtSdqDk9uqna10lFo9ndZO5orF5LsCw5+Hz7ieNnZQ4UHpLRSMPlfrRk2KtmG68J1hOuTBr7YO
skc2s62hBpc5b87sPdTznc05FbaRvUtD+pEMSdjkscMzK/sbaEz3DI8Nbjyi6vxpXMKGCGjg1U/s
+8F9i0ruSw4Z7Sr3An9LXgAYWkqzMh3ojbrhQO6Q5+Co6366LUntYfWN9tXY5XcDCLcmyq9lSaY4
weCpyfbZY2owzfUgXHcWXTzlAy83rPqpD9HLATIaHONKazXFTbWOe/QCv7Jw+DNvcUFwgNpQYPLR
3CUDj5HTsZB0ZvhCRBdHV6W9hi2PKUFff5Ga1gPLwVhODUcN3VwrQTHpFh5OAmNrZ7WDXYRdwo8o
HOyKByOK2lUn+9s4DKxFLvVbMHpq0UTDUSvrLbZxzK3pUG8iPkpKXGhX+/aiKcaJxTO7raRvIT9i
XrXH4UlmsBBoHegPWqc7MyQ4wpFYTVvHzMaLiS7AFGXEPTTMwGk21fvUpasQeoRe8H/7m/88Bgb6
i//+HdT6dxmwf5sU+38x7WWTBfzf/xWp+iPtdXqtqvYXUxDfhb3mf+fX6xzp0vS/PPhrlgcNhUke
9kwE/q+4l2bIvwz+kU00kskBNvHD/857mfZfnhAmMXSB65eEMzH0fya+hP6XlCTBWEVNyRQmR/xH
iS85B7r+lQG2AWfyGXRCX5YABsJf5J+/Cbz3o231tQheY40CAi/iaBwzDlS0io1sbF+nYqrVK8IN
fras59MWCQ2qwJuKa5/iFV8GrY5Efm9dunHJsu2RVKCAguD8WTNYtVqQKkBhXkR5A3wsAC7U0sXQ
BsNCpNaHGWyvRlOhJfe+FmOhXlUl9Wp/JF7kSsICYRe31fCim1kX6FtU68zrHn30kgl3Zio1vdqO
WWF31gItgpm9K7NuFdRJ5p3RF5hUiUtW1xs57hHtfXFo4TM2B5Q7ThBtYAbDY9q3st9lY1kLdHHR
GeqmN+O0IGoVNGITu5pID3aIgxsDnMw7LJ+8RsVlorcYu0cvbrudA4dyQ5atGKAblRYtzLRvBgpJ
INVrL4a4zPTRiFc3EIWLX8hJ+yRb+7AGvquZkbAjLTfGmFKTrEas8frBjPFpFgl19YY8XISMA2jM
0K9IuNQAIedftMdjx8kEXbU2H0vNBLPjOkmb72ECJs/9EGCXyFhUcNJbDSYaBMXiLmHyLu7PQJg3
fTmZ6cLJHFIRTW6T2evNqp/WZNW169huM7o0Sd5cdJOd35PFwxzdl+l3xZ3AVJYZRrUVsU3wqESi
8xGES/8iLLXiwTUaeEODFdenSC/m7XZInWDbynHeezPZicG7oyhQ+c4cjDy9LOxqBkyz28E662ML
BKRB3oFjdGBG0Q46Jf8+grUtSF9pCGFibfqJZqy9TkSzX8Hm8HKZT8bA8zOhl+55QOb1fIAuebB8
rwiPjTsOHTW8F2vgJnrl/oibxsH6EznegLfQDWAksivEiFQpJ45yXRFEx55IusG5lKX0jSu7L6R2
aIDGFM/UXtG0MmmnqwuyM46/8ByOoni6RROuB+Uhsrah3VaHUFZpCEQ+yCuLpo3eVRjeImxVTOcO
5H3lNo1cE3mJo9NUB/i/MsuO6Z4Dv0j827zvYudJS2BVLvquJ8oyth6NbJkT+hOix15lqvhgdY2B
4d9Nc4FHxkxGJi9FNH5VnvAQm2aaWBc8k6NLX3qOGJ/8HnDzKH2dcWRGPz3ZWet3OHEZNrKgpFNP
dAdna1MYrUf4LzHPhvc00QDC6hDWQYO/TQTWlWwnVOepqkpzb48lrxAqlA63T8SBMzyZqUmzKAhA
mUJh1TpjUQVaMFGVKdsiaUDyevoByNtJI4STzLTvi0BvxQ8KVcO4ATg5Hlkf8X/KEavdWDcTgACj
L0v843HRbhxKxHTpGWmZHK2eFCNOLpchdH1eGWpTarnGROpxZCKCMIbU34hS4Ifynaqlem0jIVeN
FymUSG3K3JmpKognIM0VTOlABHOrGAPtRMGHja1DTZ2d6lkW8NP6MSoqLQqTE1na6U01LQuQsfRt
OWurDnFdS/3iGLvDUG0bkSUPtjZ0TxpITxqrIp3oSxNgk+1rbdiaC49TB3dwldsWWC5f0O64dkph
ZKypSRDTZc5qZuzVnaKDZqIrIncXelUV5MAg6DbEUcu2TPZJMjKqsR5CRDa76kOH3r0TxruKIOV0
JRPU6G0Yt9Y0rSLaodrPIGfK49bzwpTWXZAHHajt0bIbvsCgWb9JWTTt2lNm2NybVpVzTjMbElIL
0+I0OE+pIACUW60Z35pOiU0mIhjs4DLK+ZOnqSioHgn7BFNrrAVz1QWO964e9FPImCZWf0Mb8Xgs
WzsfHGPrtnE93Kdl6Tob3XUQxeNw9vUkJAHG+wBys4kZJi0dpE8kvxrvhWM2zUD124X0Dce8KjmF
1qVrUMfqLRDVlWH0orssypRxfU1r0DwtBrTbGzUaLmkJ2M6wGmrHEgdLJAySXtme32bfYC4mr1US
Ft/TWFfayhpEwbyOQsv1igM8ePZhEQf1UCOvMU425IQA7CLAtj5oHIgUZIrDyNmNWx8nE4dFRmU4
u5zlXc1UopIarILBjacwm9KK7Ihb4ECE2h0TjGwnN2l/Gmx6JIOkE9rBoevMsbt1+m58wUigjXzl
1Fa/GGLrdbe41vP8JtJarUW/G7gJoGT7pix+JX5Za7+VX45UxiLoe20VwesEAe71c3it8DGTkT2K
gX3ptrkw+pb4gRsyXJOfkrj0ovZ6ZyAVZUWJuOtHHxkiDbWk3JNqk/oJ8pIe3NMbNMrXFFmVZrIu
RQlY3y+ZWd83hrFuPLtPjKWegSS/7/t2GPZxMQYhDYLWLC7KMGaFKVU+MUZPjpwLF3Rzom2Xe22B
VqDoZhIgZEpqHC76Jq6C7yPgCvfZa7ziJ3RxBN43Zdw/k/Fvk/DGzNz6V1kEMN2B5MafcC2G3VFp
nc3oMRQbm1WpV6NUNJeJXYbV9Njo7OmEZ38G02itZBpfSje8qx2xgzK4chJ9z+yVVQVPD/eB9w9M
2D+RBu/S+v9dOZ9DFv4vquvtr2ImEfz/gFKY4QL/vra+eK3/1+I1fM1e31XX87/0z+Jair+kwTDG
uYAFpODYgNX+gVLQXP0viwF1DKQFqcA/EPy+/2QpCPmXYFCgB/KD2tfV51GZ/6qtPcPUganQw4Tl
ahn/UW19xpKi4p9ra4dt2rEMiB1npXVBtTykbRVtoo6co9u7zpMnxuYC91m3mqoE0QfJPFJELlRj
XPglvqbKURXwUzO9aRyGbOZ9HR8qUrqN2aHm4VSHgUmNEj72gUd6mVYg4hTD8Hwje9GTSX9NrDB7
GKZc4fjX6IDaTh4e2SrxWflpZG59r8K/VNEUy6b8HwfAdxiQt2/NGchu/sIzE9WyXd3g5XHml+rN
WaIsJl9FHt1oKnjvyGHIX2iDIvOObYqMQvjVS6p/cIctA5qMR3MMDNT54SWG61gkRZ1sGPSkU4Yi
5ul+ba3aqQgusnxCSc6zF9PVHA7YpZyb46/A7IZLZ5JbBY1B5M3Gxg5smfmDGJOdHVsv7BTroU3v
xaDSZWbAkFd60z3qnnE/tvW9S6NBVgLdNfPalcqmQ9aah6rXv/u02eATFQfbAlQLgZz6pszndRQg
UQJ2cyGEWz/adZn90n2S1mKsC4IDJU1ZsttLrerJrlgOWSh10WXs3DEnJznqFySCcfwSgMv69MIo
5A8fBXjMOkq3kf8f9p7kTvfK9F7LAMtbvuHdOoXXXw1ZDdiNQIY+eCFdB0QK0OxUtu7ovoZT0+Fb
wzJsupiO9LDAtdVE6kLzIAaYIgpWQIsG/L8B2XSAIoduqE5525eHSqjx1so0HKcTWT+GjMTfRGFk
pIuxQMWBzqMpG1OcMq2P1tVInyhBDNsafoSDMUgiJFzNxfg+m0/JUDGOsWr2SrnJvdsSuyN+lzHM
T8OuhYx3idMsypZvFpMPVvgZ5PZmgZ+fVUvO3EDWDwxC8wLx9lkFOxGNmd5gztSvcvwAha0WZUvk
JS0eqMCyRZ8l+//wkpL0nXRNClaAQ0iC7y/pVcjrmqXjQ9dG4AXu7ygXGNB/T5VG4IRqIvuKj2i4
f3xNVkhJv4ITAQC+P2bN0eFF1cMZuSGZ7z6YJeQlNyz3YV4/VLavAYlF8qfnka9sCUC1S02U4s6w
fhntoC9yGgiohwQiLOZX7PKht68CxzxpfUsepg+71ZgEp3pqalYhu8XUSKFAg4ug6ehfiNxPxELT
pUmDrQgv7LF+ygf1YubVTdzIn6NtKhJk6WNY46k2pCQMNdE76F1/5zbqZrDGS9Z4it+pJXwO6w2c
gC3v6nb4rpIBk4kqeLE1C1pj2w00L22GguPlifyR3HmQGgpnTktfJAuuHFu+mLPklvj4aqbRw1bg
9G5yPYD83Bd+g5O5a/ofcJ2rDfYt926Qk3nwTe1yTLA5hZV5QK4VNKjM8Y5hkrjmdI7sJytgeFJe
M+lNJ5D9LHqyLlOa6SswYj/oOpED9idMFp58aQ11pyuDjps8uLUaN7QgintPuKs4pInE83+K0tBc
xK3+jfEM8WZEnF/nlfnoCA7jpeVfFCE4haBtjpQv+HazcODrDeRhBhhewrWNbWHise5lPs0DJ+qr
mmEONBd4VQtVppjcCf2VXT4cMuVau1xGybYbvfQQZYW29Oj17TOPlEvqRyffSF+SIJ0Fd/TW1g+y
W06RwYYgPnb8GjZObBrJts2VRUa0jO78LtG2DWbE1nOalTk1RPxKSUSR4Uooy2jkvjGiAkX540An
aSmgdL6EIVnWKJ4Ek/IC4zLxySPnZjVu6xCbd4Q7ng4fKL+SJqaffB+hbqxcLbNWpVGy/nTuix56
21BA9K3pXSRt/FyiMxH6Snmb3QArDkzevcTgx0rk3qGBYXqMce9pnOlvpyrUdjLrUVuM+jv0Gwxi
LSsS5gW51bJ0aXnjHgNNuyzMzriKaXe/pGFPO8XXf7Didxe2Tw6uiydSrh4xwIYOwje8XT6MY1Xu
m07rF5+vI8YZ9RTQKeKgo+se//V4wc/445Gbh6Y5pfGmjKob0+bE6eQr2Y57lY2nwrzO2+SEjrwO
uEGfX/qPHV4KNlopdDZdaidz3pDf7PCc20C32DKdJ68uyCgvp+Z2NNdeYH7xHee18N3yDNaKORlM
dTaFLf/Y2fNJaI6lBRkATGsFTGQR6ZdtFH5RsJxj6biTpoDF9Te5nirt/Psoc5RK2GW50RgEE06Q
k7KH1qnJK0fbkuy0d9/a44bZOfuOSEzspkfdKEgs+gtBakuBJUoa+6kfiq9GK77ncLnzBzOFoLaB
BDZvGWe1owbNqNeivNxgSzpMxPwXOvHWpI5mJx1hGfybaLUPjSoXzUBqjVxpSt6j9ELqkosQ/2Dr
eAvRFVdVX96OzrRXugWRpZbLNGCSX84ZS8X6touJdNVbGBBfPCkGdfnZLwji3JYgznRpM633bLdL
u8wF3myXG6+Ir7uO/EZTiXVrErGh46SlN6pmy51Gag2h8r1gJg97zxef4s/nlQ9B34Vn1XI9bur7
5xVpVrGX4yClrEJVxQs37oX1WI8/P38vPvq53l7Hen+doHZcr+nnL6uee+KxdXp08HEY6jrFXvOf
X4ung9GidAHgi569/RT+PpQ4Hg1mzFxOldhokAzcKPyFALhGNv/iTWSiwQe/pOQcpZu4xjhpnV1w
wCFZCoHddJySMSGMoAXMEXKx5ar5vSCd1zALDD+eS+JQ0S6bapDrfQpJAZzxFDqQs9J0hTDstWV8
DOK6BfoL50hz5HcorPRFW929gr7hwy9JsV+5GvkcNz6IBieyPUwYLAYnvU00x52ZCTmJaAYleYsQ
09/D4KhylURJd6E1VMSWW3uIRF18iTZVLc2yhu2kW/JA+YU3F4Qzfn9SrzgpulVHqU3D1jQf6tRy
N8bfRBf2gnJkBZXdjaaT05z4XfU0ubFqCm2i3KgaSYHLL64FuYGgFVvL0Hn3CEXoVnnXl+P1QKqg
b5q9ZdbfYEoBgQH8Tlv+RlkdDm2ysnF+w4ngqbfFhsEvOnTjeq0J7bnt/E1YMhI8jdfZFO1D035w
zfR6FMXj0FZXPGa3GIbgC5Cc6ouC8c3syBM/O9L/7UCsLUjt19ygg+w0YpeQIqjN7Gj3/WXUyJVn
BZdaXMJ1wCVYl8TLNICfZTd8l5p4rmKn2bRVqFat1Tkry8B7Pkb636OG4NdhHsb8L9xFGRb6BYrb
bWPGLChYOLamT6LWr6dnyaTLja/UC3St46Qm5vt4pCkjpuHg7fd+qSbYGHn3vUcgQngqVp1qDnKK
L9LWODQW7qgolwmhf6Bieak9d8nAJ3FyDlOTdT818SoGbinwVDYlQe3UHmeTj1yg73kLxbiuVW25
l7jmDn4NzFU5DtKtNPUlM6HADpWhxqOlAADox7LnVEwR99yE2s8qdQQT1dSzQWa2xJrPUX2bjy4I
ogpnu9TDayzcd3hrMD+KY07hoVKUdfhfLEEHrzLvRAvfEOtEElZHo5w41pmYz5gMcw0i+7aqtRWt
nJuaatfKJG6lsb8o4h7EANnqfJyOTjddJoH3IDxipUm1Axx2P2XWctTIzPUVdi5D26NrI6TG6yZn
4A29o7U+FrspL+g6u/mPttKJeqbfB2VunSE5piocwZ7AlojxqqiBg6Wqr4sQbEdpPnO3r1wzWw2F
uU/bYteJ6VKk83Q0LHBeaGSbWBcvfg8sQKeXN8ppM2XlTWLgtugrKvrI+ulxSGMf3ydtv68Y2wWa
i0aiai+A2e3i1oQxoUUbmhvEvLX8MUj7HVmsg5bVa/wTdx4nQnMov3UWp0wkzhCrm4/xXDS7iHy+
pw07LZTGdqwxytIF2lujvxMTFaHpZrtwqJ5xgJ9k16WLwXJvHW9cj0A4ykFbp61+X6LciqLchpzv
VjopI5zb17FsGhwSjL2ri/SXirqjpZOQtsWhTDzBM2KITVpyW6s+qhbMSEEhrQTWu9i56WoUSacn
6RUY9t5p6qs4cYa9qiWz+DTyTIwbggkikmFBwuExt4Hfe7MVFXqBapOt5WOCG5je2VS8gVgla9aE
uFs1AECX4IyKl6hzmPsXAGBpO+N31ziYebxMW4w60RRGe22pwcgl0sw7jhXRyyEkUueacqFwcwMX
cMtT0ZJGyePxHuFEgy8oSBGD1bC9lzHuM6wFMUE10Vw4mfgZwn5djr0mF2bQHFIVQ7pkk1Y9hjYX
Y9UEl4j5cWVx0hRndj6nvSuiAqo3MY6tpcbfaaOAaehQFMyTUvK+7dqHFP7UwjaIgwtWB4AB2Yyw
wHhbh7ukxOCppeYGKDCAGMbDekl1yV/a6518oMlyLHrrThjTMgSseLJZFK5UhAJgjx626aJ/tXrn
LghrdqCBxSE1IhDraNLfu7z6BjKrWjHyQUIscB7JKbhLRJjxtvfKk4KuYQ2kzz7fkf88ZFOl8R9h
gGGeeazvd398gVpmKzZE2bSHQREYS58H7FG9/z0lflPR6Pr8gn9Wx1zQ9qjEGb0kqWzeXxARwRSh
65ebMnzwo2ehO0s1Xnx+jblkeV+Bcw2UA9vE0y4d70wBx5NQJ74i1k1Dnhk13+tQ/598izdXmG/r
m8MEU2aLoBvnK/Rkt6LLOsacl/4PqiXGWLt8Cc4tCJPvL4KfTa/bNFQbY8j3hgpBFOIBG82rAUNY
nyfbz++aMf+9P27bm+uJ99ebbEn3yOJ6bUgasbpO0FOy4DkaXuyOPIoWX3FSPqWABePyC577R9em
VKB3Ab4XT8l5yY3PoPeyAHZGVKJGdOUR/Q8IIMJG4aMVM4WxYlWpyCMqowx2ZfPy+Zf/85HhssLk
IwjD+lPgmhqFrUOHh1LA1WgscFm3n1/gfKQExyLH4GAomDPmOS7Tz9/f3UDTJFFYo9loO8hDW2uZ
rhhPRwKVyrFfONeYsBb5JfmDBWXxAXzo2l+Lb43xxbnxz/ePj+FRDjOdxrJ46d9/jL4k0Ff5ZrPJ
5d70XwqoQsPN51/1g6OpY8BLd/jzFPlc5f013GGc5mALotrdAHkgRSNaYKlcA4haDEvoIfv6QqzK
E8HKryYb/3maeXdpez4QvHkxGdE4gt/j0tOVf7KfQ/azdfMEtYN7q2/4n383y+wKPeuLBeHP5+f9
dc/eVTFOCG/zdTuYFdXRTr5SFc7ben8/P29uqn32dtpFCicaKuVm2CAjta/5KlhrS8aG3XcH7abd
D9tyG3+xJIiPvhabg9DnKRBIsGcr6ZT4MqSb027CvVyRANsYF/nG26itjR92oU7Jg7e07toVetox
PZQPtN6Hh4hCaP3FIzU/Mu/XJrpabz7I2YKb2KJj/tb87UttrzUVOEIa03E952cn65caQbQYMKFF
emVGxrdm9q1yJPhFZvxHN1NgdV+/HH1nzWH3BlTqquvdn59/xo/eLFpINgv2PKfqfCttZCpokmDs
SIJn2umrcQaGpM+fX+TDH+TNRc6egm7EjZIQFtgQmjua5MZqOFWfX8L+8Bo2ixRKv4uIdfYsuzGY
aorflpaKcQuwnEhaTxkI2NFcdGX6o9WGe01AsSrpleOY8dadaCE1Cv2yZEQJnk6jOaKb/jBl22+L
0LSWzGrtljKZ5W4AnzhKzBV63Fq0PFlO/ai64tXRc/g01sAZKiB4pvtrS8FAaqJfpQeCqWt+9b77
SkAfTAycCm1yOUOM/hxyxD+tYBQlzJQKpX+qBsaxQgkPhbzSQldgpgX9aZrWc9DHB9mpO4K94Ia9
134UwC2H+qv23oePAnUrxcx8D88LkDi0EiezR57W2l1GuU1Ko1hq7Rd71gc6FS/Fm8ucvRRd6fSV
jZdvw7wnIIErtdSo7bfdGggj0d1kIVefPxp///R/vIZvrni2sptdOYk6N/hilQ032TRP+AmWfWkB
ox22ViwY0IrhH6Rbo62x7u+zSl3NNFBGN9VPUw1fbmj0u4mRxIswG66tmkiKwAvTN8FdnorHzz/v
2UyAWYt0EHwtKltGZ0vTONt0+9qDmEuXeeON+n3FSN9cs1fSs8K96/qbvrMOWRdtTF/dJ0V6NYUk
PaV72+khKC7QpKtEWYANau0OH9YXBcEHOxUSqSsN3jSkKXd+ht7sVPbozmljr6VzpEcHt60fEwlD
oMyAb0WZWYBIwzb3+f346JqmyVrOo2lSWp9ds3WxLzHRmtvRHRUUfobWrFOvRIxCdAV++vnVPrz7
by83S5xvvqJuaXpCV3W2ujUPnqx2jAR7QnA7laMLGovMfhXWuMmrPf7TFc6Ih1xqlzYWeWjTWrLC
vLcfgd63Y/LFWv3Rbip44+kF8Fzof6jnpL4nQbir20x3hPk27aVEYf4ebhISJEsilYtmC4rhK033
4/v/r6vOK++bGzJqdqQw8bYbzehWBdHAqD4JNlIZVivp//r89v8pIFNsvvmKZz92ryC8ZA1fMYXP
xkjRGdkhSd5kyX9+puNKCIXMWnQsSQ3//mu1BsPi/CnqNqO/tl2QcdUP0yi/eJrmxexs6Xl7EXlW
2fmpmwncCd0GHmGTPccgzAYO++6IIh9JPJvOF8ev89lEfy8ebOMeQ088VhH7rPhxUul3ncMVmxXh
hJkdyMztjXMtl2qvEXApKGbHFTn2VXINtfvL6uuDfVi8vf7Z8m4VTV4WLbdV+vuxeclG/4tbOj8B
57f07QXOfje/G7DcDlxA6ECPGNpan1womJ8/hsZHz+GbqzhnP5yaZFQGRcJzCMCVwRZr8LMo7Qvj
6K1hVaw0GGSLjKzN/vMLz5/+k2/nnJUxForL0Gb8fK6bbfyw2YJXesrZhfXSuyRWe6qd6r7qkvvP
L/vFr0bI4d07LlMNO2TAZW22jtRCLcy++Nk+aKI6bx8M52xXYwKEgqHC72YvnG2wq7fN0dy2+2Zb
7z7/Ln+PUfvsHs5f9s2ChWWThB8qI7Th4hKpI7jJ7+SlWk3LYOkfu28w4eovXruvfrazZUuHXqGs
kEvqB+jtu2aX7I21vvvyq82/w2df7WxzGloMYWnMdUAOrKtrYxecvNO88ier4M5df34jP1r4LSyZ
2BgY1YX69f4+Zswv6Giu8SozokaBIHfIELaMTmR8q+V+cQfFx2/cv6529qslnVaKdg7ear3zlOUF
6Wz1aA1dvLBjsG6F0ZFgSdNfJgjZMFH4jBUkZbRqxpt1O8uWNBKa10JOj4XtkKcnzgg04U6L9ItA
U/dWED8jLDNs1PDGjYiza9U5X2gIHy5NBIkcyzbMWcd7f8PQY1wnIsaxGSGARTK+qcGCxAAkPv9d
PnpZbWQZ/ACs8vb5zlW2YqQnV3KZ9K79P6Sd13LcyLJFvwgR8Oa1YdqQTSdKovSCkBt4j4b7+rvA
OWfUBPs05s48TmiC2VWoyszK3Lk32togyq4buJSjUwTRubCyJlkiuMw3N2iUhqpr/R7pcHeAYHXT
bJPtaw3k1vTSx9VTfSlKnptbeB+mrnzZKjHX24Mj280Gqs699D1zIZyA7GAzvUasTrcBu8l319d6
6eae214cciaTU6XUEZ81II/UwdFV4OY56GH9aSboqIXeSdLGu2704hc829/FWZd95BwZT8ZdMLhp
ImKQ9s//zsLCIcUhskHp/AWTRPgo0AvSp+7ndROX6ixvTsnCGcnCKZQBNyD0/Gjd6tv8wfJyqGdu
9a/mVnJgmjkyj8Ij6qtlZ3vh4PsOSVxr2bDgOis/5X3LHMjx2YYush50q/3clFkub7pbyNjTHwEE
FCA+7eqx2EJE5TEuQkMLuIb50t8jnMOQ64q7nD/a0jfDF6lKcyGFvHI+aWdhZ1SyIQk7tiOGxi5X
vuSASa8v85J/ObPwChw4s1AxGGUwG4AF45c2/NSko8gI1XUbF6PnuZHF3Ycxzhj6cCQDGTatg9CQ
5JD9eMn2hwLDrgu3tLf2+V5ftFe2zlo4gKmz6spi3OLPsLZHYcyG3H2rbqDk/FKv5qgXszuN8UuN
PjAP52WSnFuD3HWSiL3Hzju5ogsXNmX78kvyCL7uR+cGotfa8meGJq/v7sUvCILMAu0O1mqJgm2q
0IyqjoVOWvBLiy0vPCF1nnS/rpu5mGxpZ3YWV1Mr9CE1pwkWCwvqkGkQP5aJRA1LBlXVifBuFE17
w1AMWERmPQ2x3V7/AZdSB6geaJbN9bh3fYMunifFRZkSTyb+ygzgzr2IgkElCffKkOxiSVsxePHZ
DsqXkGhSNaEt+Pb29bMXrzt1zsCiHXyBcBF2D6kDapRbD6DiRdiilwZFB45qG69cmovLPTO+ePQM
U6qW1JU6L1SHWyD5OUM8YDZlKUk2TCoJTiYwjnV9iy8HaQZmqAUw1/oO3nzKy7SCUGJ+6fUu1cot
lOwQmtGHQQ9ha614+4vFBzQq/zK3OFJyqJzEccRc5XbOLLOEpASVVVf4FCD9cjeXHtLCU43NWpdi
daGLT8v4s5q2BpbniqH/ae4gqOQEyRdqTt5a9+Cy/ztb5+JbtpVaxJlsdh7yJFDCb1QT78ew5Eay
gVJXG5jEBGct+73QSiSAnVldBA/efVY8aVgVD90efg1OrbKt78RN6K49Mdf2c1mU0E8nIwhjbMX7
/FmCJjr8oO7hr7dPD/XHtah40eP9XpixCCdpPUyj3vDxcmtyW3Q3MmjyUl+8/3e34XXu/iw2Nrph
ZdL0n0WpLqwwHBLzBbFNG569f3Tf/7oLS5hjaVQFKooGsaNHYqD8WCN80GZ7/wQPZRKtLO1ihnq2
g3PecbayPhMRjs5ZmW++NNWeuQHHNx9iqQXvQaYDue2QyP9ygfNXPbNpxXEfGAlfrYTxrEy+yJCp
aBC6Ruo91c+VoPgucTJ1XQHnrBEsDMPSlIWxCcgbY7gSnXJ4wBlo7ACRrxyP5TEkJNDClhkEAdyM
+PTChjCWpcWkZ+7VCPk0jXy0iv7ENM8IsCpQ6+9FWigODJ46UykTPGeib31JRkbNBStSHwQwcYBM
KPnC9r/yy5axYw5WIrAPupUMwJnLtDGGVWxqywo49Kl4oYJSbpIOTrPxFKHtM+muXgSfGGd2wGDt
ssGvbFTs/1CNEYr6Bvpd9EdB2nZa6uryrDLRAAW4/guXrzOmWETwvAzWabwGmR55+3myxjdgEAY2
YhT3aJh+Ck/QBDDtFt3NJD4VxO3X7c2B5DwZnO2RPquqqUjzZNvC3Xe+FldTDKqi1kZqRciISQzT
uloFxSJ0VPXa0ZAv2FMVSZUZUdRn9o+36xuEcLJ8qlPe6aBv/UNyQPhk2gwHOBHcelv3a/bm/Vqu
78zea+52drcaOUWjM2grwpmh2AZ9aeVpvDcegwfdix99W3u+vp/K7GKXBl8TI40uCgD3xYaach2J
odnBYi+1UNZZHQQA7Q3qzoOXB0G8VdLQetSrDspssYS2YvBTDxQahIWlrjqDfAph+5JiZxgQCxaR
nitBak6gX3YGuHZIqWP9A1e3eWxSq9r2RYpWjNTdgun00iSPtqKVRLvBkIJnyHQENMgoLjYnpXeu
r3PpRuZzc77MReBmRr4BXHVCU44hoE2vyKBAx911GxfOJgPK3FVVpPQCOObtWTGGooq0GCCY2EBe
UD4N7QPDhpsoe7lu5727UlRqbpoKlJWJy2VbPmqDJpElA2Bv2CJThlBXaj6JEJpfN/Pe9wDOAGAO
AwV5+jukRNKkdYvc8Dz18HxK9ydTdmvhFnewKaHnvm7r0tad21p8npr2GaTtVulN6s8WbCyjQjsV
sGwDk/t1SxcOAvAdSwe4YDBavIQC5EmlGGkPJEwPHqOOVu0/+Djnf392KGcXGEUDy8hy/n6qfaJf
tTGGDJKEZM1PXPBLoJGYaCa95yQs/VIAT+QUIYjqnZhGKaXCieN91sOJ8iOEzLUuN8CZya22KTEs
DP64vofSa4dj4TUY6QYIZVL7VaRlqxdCtRyRwrLyBNm8HUV6R4oMr2OUohHPWMFwj2woDCmQpN8y
73kMJTj0LL/aK2BUGqYVNg3gHBvpAlq1nOZ2M1OfeNEYaqgPyQj2tujzBJQfcS7m0xgHsEJr3UvD
hFc7+FA2iHtZ7Bi0QPlZ1PovCVOOcTp8op3/CGfBiyyfbgc69YdgqODYY/7Al0Po1kP5W5WOP6Na
eUygpgbXcaiE4SCL/Te5o3ubDC2jn/Rr3XjQO8bEGbEspRoZshS+uxodHw1KR7GBIGcohBItvV7b
+Un9EclgGflZDYgWoJKHgpkF1+INPbM4CTdFAqGYVblxFqCI2NYpUtrBHnD+uIkVq7rvpsDc1dlQ
HowqQ/HXEr7Js3YRDdXbZKrLPWwsp43KTIMgAjSLhfGhtOCWGTQp3Q6QRDJ8Rg8W4heJSQnRmdJW
PLZSQUsPZOW3oc4Qk4tn1fsO5S/43++1zAruTCn6EMJC17TZFt5P4A8R6Gq19kP+HyJrOGueTzkH
rLGewrS/7SdjVxTDQ2ZOz/nU3ADV96BHQpgAbRGgG4/Iq3/M0+xFTMUQna/MMfV6H7XaaIcZxLDQ
IKKc09fmtqoNVMCaWU0sRmoj1B6gpYFpGbR5DN97FfLcULTO0epK3KRivBNS1MAFGLTdxMyQaI6O
hll9bwzDlZTwM/zLHrzGLzCEBV4GmRo8JNoWRg9bbCHJTML8ix7C0zwiaJeM8rhBeOIlEVR0NDtd
55dCi6+EGoydOu/z67flkm8DVa7PF5W6/xL0OpwCq+5SJN+rTPgVSPFnY2yPjaUz+aINK7YueTcQ
W0zrcTklY9mVga2jVY1YrV77n3E52Soa8NeX864eRyhlgpm2OCk5OPhlRl4W7ZRo4kQKZgRf2ko7
CnX+kHRwrmRkw6Y/fE06eZtoltsb8ve6Hw8GglCq0a+M5V0Ig/wOa66VaRZQ10W4FXumeANkiRhn
+JUh3xneNtHz9bVe+HRvTCycuQReBQpdTMBT9IdaGWATu+xuCJSB0yJsrxu7uB6dwqMCeEZ7V3e0
YHA+he0sext2kBWOjyk1VTjaPl83M4fShesGn/PbzCLUQvcfGH6Fdm+o7xC0V6D6TRFLkFPkWqXv
cfvzurl3tbfX43Jmb5FB+2YVyjMr1mvJpHlCSTG0IzcwXZiuN2ijI0riIInz3ffttdLxxc+H/I84
FxtFnnhvY7FSB/Ip5p3mpU1zj+wwaujTZGy0GlcSVu0aOujiB/xtblk6gdtRrdOIt0IjP8MMbuv9
51bvVq7fhTXpIlOyuvzaS1yWMtXcVxD3QU2zoXeZGBGD2tRoqjHdFOL/F1nNp3tja3FUjDkl6yNs
qdV0HNJpx0SW5zPCdf2IrC1p8Zn8IPRRohKYCtCfpAEH7f8aYEQNSnVliuLCB9JhfeClo1Fdf5c4
U/EP9JOOdxTqQ5Qfegp2erKG6rl04HUejKLERQbfuyzjC60iQgzPcoRd9Yl5zH3iFltpJ9jSU/qH
uQGQ9zJ+Nh6q3fVdfFe5m7/Wud15m88yT72TRQhHsDv3ZefKXXJEQ9iGBGB72hVr1i48VN9YW7wb
T6oIe1uINfkxuaP44BZHNFPib5KtgG043ay1Yi8dkvPVLc7iZOGLtXlXA+tDwuC1MEAwW+5S/+kf
bSP+l7ecAVfHvPCzbUQxghRAxlC8T+4UJzhYNoQHexgPncDxV27zhXjNLv42Nv/7mbFYyeApJ/vw
xtKywyZFYnDtPL7DTszngnc9UiYm0K93I8q88SImtwwWRNJFCjr9AUGk5ap6Fz9YSoM6uGbcAe+P
bbgSzUcJfkgUmJJ+D9HHsQgkEtXGAEkwJA91pd4h7DXcSELJbHEb6PFtogvdszpBKZlGWn+sop4o
WcBcWvnAhaJYW4lflw4CTSNdMg1G2t89S6E4lGtLNmqvSA9yVrhtLdhzjlpZpnf9KLz/OBo1A1ir
LMZ4ROhO334cOA0nyJrb3kuDbmsg3FOLL9ctXMilZhP0+lTkQkCmLw4bU7kZlH9d70G1AqewDZvg
97mBkVa2YmfOenH6XS8BdC6lOmnGwUNoiyd8uyiADIw78QImHIt2+3zamvvktr/tjuuNr4v7d2Zq
4ZDqePI7Jl17Dwmm54zLmkjK2gbOGdjbbObtchZuyFSSUDUhcPXGQ+92+9xBE6jcAUfdDsf+u/Ll
n3yvsyUtvFAeWXrp1ywJiO3Jll1pB5N14ZZu5+peeZSZc1wx+T5mvV3gIjgKlF1PCF9xQvRiJ0fG
XhckWO7G/fWVvcNrLM7FsvCoTHqZ9/PK1G1xh6ZDuc/cwC2+th/QCH+OqOR52daww08ZdPNkjA7F
PfE5PZxu1nzi/MmufNLXE3zmE0/MkiYQ8vYexACb2kL3eJhlX5ADRsLT8p3rC798BX9/0tewemYO
ZaMaggdOUH47ONB9O9UWuWSbfGrf78WdugIpetcqXW704sonQiaIvvB6YiGec5IbRdz0v0Insk8O
G0v1M9+kH9dS4YvHiEKNwTMUzaBlvWjIT6dBPxUwfBkfxeombu4Y917ZyfeemaP628byCJVRpQRV
lPdeM4KtKR+qrxXFFEewT179yRg3QKh29RHlmP9vx23eUoPKq8V0HmyRy5dggW7cRK0Pn5Y/KupX
sfkVyB8a1G7RV1k5LpfWaFBAnIcv5iLiwn22cuwz1qn1BFNpk05PCPwxH4LYX2psr2/npS8GVws9
L7pTMvHuraOWZf/kF4hLwNsPmxI83dWOgsFK/rFmZPHAVf0AyZDZyCT9UnvELAwUttdyxYt7ps1B
RyKQMoX0diWSRkMKouHe0+vvfq1skcTZGOKNQSX5+pZdSIE5CL8tKQtgdip1YQFYqAcq1DlwItnR
sJnDqbXN3ZL268phuOg0z+0tvxGgXjVN/NlpIkJpq4fTHTJsx3I3n/ruoD5A8LZBzu1zug1vZxxu
cyPu1pro8/Yt/eX5j1h8Q3RZp1pq+BHiIdglhxnPpnt/Axd1yS+f21k4LorZAvJh2EHHkeXCwGB3
NwjSuabDPAzvGt1D/W8L6fTKV13i916v99lXnfOMMw9dKiBA4Z+aDSveaQtbDGMKqifv1uAdFw8q
XQFdt7jd70a2614UZaulbymbwSMU3A6kueFGDrdmsxIF8LrvvxpUSKY6T7SYkCcvdtOHtV/KS4an
kyHyINiFwd68MWukpvoRlQnTyzXxi5HASdpSJj1SUnPQXtkVsfrTt/ybNJHv0FtDlM0HijcaSe4k
/sQgcqS5p0D4EDNmtznlrcNSqZsK4ne9Vd1wyA9SXiFl095JPiABsUV8G+rtR7+M934RmTa5/p6y
82MsjU6kopMnQHNuEzwcSB9mgRVh+gy1n4sgwCHMGFGpkKbKgO5vZSP+o2nMFLUS1MPbPoQIQ3/u
NMSKT0mx1aCJVppPlhTZGqqq0MAwvtom8WEyWgcIz16aTiMs+z/KGIY/K9k2afCklx30JZlTNCdb
G9QbS65crQkOuVHmtqafkMjOP0PE8jRU1bQxgelF6NMZ9MTSQNjJsFejwyIqKjrSjWVsDPgx+/YF
ZoubMYHrRe4Ak1twu+sbEeNVCXv6UAX7NM2OaEZu4ITfJLTQJUuACyY8MqvqibGwNzvIDYMJCivl
pD8GVf4dqWpXhU7GyI9miYyC9AeqBEipT7yI1NONrjz3GZJv0dQre6WGXrR8Gav8Syc+WzElMVNv
zc95X1R2AaUKdGHNTtGr/LnQUhRwm/qrVBR7CY26yawEN867exHZk9ugMY8dpXAUjLxWm3ZhKaC4
EvV3zKkqNuQ0R7hHRHT+pLtoAqPdKJPXgTN8gjRgOMC9GqCd1N/ERcOTrpI3gdK3R8VK3G4a7hgl
vYOmp7tFE0y1AzN0tUE3f7W1OKHpGakoceftPi7Vr0g+ZG7XjZPLUxNO1KAV6eAJf8harQw2TO/y
ITAGOLKq/jFqUJeRNd+8C/ruVkIZWQgST5GLkW5OAcKjuUUn4ADlNj9nDFHclCVbixU7EbSNYClu
dALSVra3gTpGiBnlJVqQZrT3q2JrKoAXM9XiERq/+KYIU2O7HSZxfut+rpPha4+YpzP1vtNKJo2O
RvpRKLkN8D+3m7C8B4EEwzuvf9hrjKfgFD5r4ZjYGrSRkkIyChDjOIbZXSE0gd3UrerQBrsbqCdu
2lBCuac6tVs4D2U3NazILdGu1JJqm506pGmRi9WQyxJDWvqKshdT2U6G5hsUPO2mq2L4j0I0IcdY
2A0ZW12O20xPup00xYwWhcj++q09yPGdJoWnbSMU32fBLrk/3aU+lFy9YR50Qbkxc+1nm4/QE7dw
yGgIPeLQNpMQbnMlQtguDHd0KpBQ5NXSjTnt8C5nONMMH8vWh95fF7KDKin86Fzot602pNBoIViZ
9qIjxeIHyG/2+lDcqj7DlaEA4SWTmR9TqYDfDk71Y8kM7CGE9NxORa5HHaEaDLGVhBYFxJhJ0IR3
odoF9mjRScJF1UhwuMxaI/bRBPvaND9oaKwzWK2/IBQWQCSFdOEg+vnWoAKEjn38ZTKj2EYAHN0l
KZA25O9PStF/rq3gqErdjxEtd8VnKFbslWImgIEdX/YPQty5SRkekMBEDxtV20ASChu+9A9CBjWm
WTDRm9fVPiqgk2RQFaXymdK3lVIU36Mh36r1BNeDkhh2UqIq11ngqpQGabyq0p7htt8Ip+pz21rf
kLuGcUdF6DSr0H6kvZWYQJXVat+I1o00iz5YKA2Ccgh9x5JLelAS8p9ih5R7Zw9NQ7YCx1SEzpC+
HxuYJsJAsYca8IdpwVWrCJCLKtrdJEl7sRm+pYPK6LHWbhFBRaKUyFFIm0nqDvGkuFKqbMvK+KKb
FZPCw5d2yh47c5j5w/RPACJuRVM5SnW2FRTxJW9972QFf0z+S6I230+9/kfHcXakeZ45qUbIJ+Bs
MvtDWJjwggr1QycabpeOOypLx34WEx4/VBBFqFbmiGg3RyZqaaiEq6MJuazuf+/r4Cbuh72piLC5
JvAc31dhYes11GdZt7OqEmcU3ooqOtlZUiPWXIxuYXZ7ZPXujKD5Iszki0rt+mjcIXEG56wbCimS
F73DbtsC9Mp6fdMQX/qwhMurvBnDZA81uV1Drwa3sAOflxv5CsqncoA+OKRjAtQ697FFhEFRDAo2
Xrn+l1I0fhg5cUQ3DpUBVLcSpoc0r+AQVW2xOSHXpwtuXzTWrKrjpeiT9VW883tecLqf/DJU+TYp
79WZr6qeptAO4fnvquBbrUZ31sQeGcJOKqYbn4d0BO0Xij3wqj6MmXysW1Q/MsMxoAtgPGnXys1e
jIebfugc5Pa8NEpprN4hD+GEHX/ZYOxqUOr9JEwKit3xVsqSR6SivTDAJYsEuOS7Ive2pN6WQ3cv
FeLW7BJtU9fRLvSVWanc9oPvRfTAhGHiIin2lBUIDyrJXZYgLavHH/lCXlfpWz0oHU6wFxIAJ2oD
RY5c+NFHJUEZp11F4yMRNkHFfw7pk9LXB6vyd37l30XWAI+wFzaiLQs/O4OhkyQFF5nvxayM7aE4
0TqUETM4uVKnuaHRuKaUH0vt9BKIyqYcj1xKmzE6REXQvIdTITwWwk9V/KnFj0AIvDpRbSjVtvzY
AUKsihpGZ6AkI91rNBKypvowjcoRgUQJ3fbYxTHbqn7X9wdYsw9lZH4sRyjIrNzWp48FSi4wRNt9
i2h989P0W15Gd0oiHrOcW28xWgfIWRROXyXjJiaCKnFiKxJMW9WAYN3XEIev+x/7SLajcIJ4PMXR
hvs6zz4LJXpEXFDYm39ME21LbnOD0rwLKB49k6oFUaxVp4c+jF+SvvpMogeroGU4qMj8jOWRpy36
SNSg0MhRDrk57IYwcCs5R2pVVD5auerbbVx8alvftqxisK3J7LeNXxOSM8Hry5dS5fCisPSFDAUE
+kn70MWm07XJfSEZXyHHqNDV8B2AEyVOufV6dNZiRU0d8s5+n7Xh4HSael8Gsb4PDSBcaqy6MghL
NyXT6WNUl5R+G1baV+pJ5kYfE8MLkOZ2MHffSZBciIEkbac+K4CA6apn1icZ/d9IuYsHS9sg94Sr
S6QHtYNasY/byWlPyqeIn+9KIjxxQ1/VDprS6qaR0FgeZOMzrIadqyDq7udrE+4X+jlM0fH7qZ4r
5nsMJiTcY9AhZOX1B9meoKTQIB2ksb6pP88MR8VDzQ7YNZMD/erT58L73OSVwNSQJGF6yTsU5Aax
IZ5O1BtFW/2UfGVOInAjSHIA2kHiSpje5PZaPeXSklkshQdAUkDM3tUeSEW6HLkk3rUM49rRwfic
HcGa3TWOxJys+hlQxrhLt2ulvwsPsDd2F09ZuOXyqj1hN6r9YzWcnqAEpS1Rk4ILY7xWLri4uQwx
Aq3XGIZf1iXaFM2p+GTyYdHX3Vgn60tX17HdatLzygt2/t2LJ7pJ8+q/lpZ1iWyUrZl46ESVWj/0
W/Zyk+yrfW2PDGOsfb1ZhOOqtWVVYoKju9axJh7afXKwXNJC2LmMz9AKJrZxlL3+eQa+m7vymB/Q
1N1KP1cWfOF1+2bBiw85IoupJgY/Ya4mF4duh8zuFobz1RNzqZz6xtLiHY1ImT6YFR9Ru5+ZuXp1
Ezpcy3sk0OzQhXkccMHaTOpccLj2ORcFiVFvNY26MVUPHg6nkzvgKa9v4MWLcHZg5qN7VvKIzECN
Ah+WFyQvvzRFtgW8FW185JOtSvh03ZayZmz+9zNjMcjdOpw5VIwPowsaxOOZid62HRzaXUATQHBV
JzsSUu1ia+F64ON0+50PbiM/jDvzqXxkaGOr3syO6HEVHXD5lpKhiYY112YWW2G049SROLPZ0ktZ
bqeAXOuP6zvwbuSPChOH6LeNxQ4gexRp2YCNxoVkyS4OoSdA8lZsExsdPqfeSB/7z9XnFavz0Vwe
I+D99OAMvM87INU0lp3ha/k8TGT8SJ9VW9mh8SZAITG4ckdEWatvvRtfmtepaRLoYXqn73mwCssf
yipmOLy3RTvadQio2tRHI4dpGMrzCCsdKv//OZC+tLlwBUmBpoBYYRPhEA8FizLJd9c38tIJOV/V
wgW0CsIuQ1d0HtUBWAKdNqAUC1vadSsXD8m5mcWtD08nwCVo0XkoN6Aw1YR2vlfd4KD+TEOCxiaT
N83+lWxhdaToUtf2zYdbXAKF0hzaaGxiRc58a93M9eUydaxtulsfmF7bz8VtMJNRKZCfZmCxuldO
gh2oPinq8fp2XvKh57s5V5vPnE7R+sVUtKxoVHgkU6MI1Mm+buJ/7BqKrky7ijqsZW9t5LGmpENX
MYl1yPfK7XQj3c2TetKRycAVW5f37C9Ty+nrVESbfSqbzhsy4VYdcZWUa0RtdXb38rb9trOI7T2l
11JTWdI87lhTQvoq4KKmw+jUT82HyCMxW1vapQ4ph++3zcUNNsssqgsmk73wtpsZGHAdru8ox4lG
cDxCE7TWV1m1uLjRcnXSxrSr54l9BLM9MN4W0qDQv9Xun8HnT57rtRH6i8nE+UoXV5zGKaT6/n/8
43CreUrkzuGwdgf39Iy8g0gxxl1d7ryBy0BwbnZxu3td0ptGwuwcfoaflF931rc5zvJAgrffuX4t
1o7Q4nqLYS1FUsBRTfyHE+V/33z6dwaWV3vSovGUcF6SCGrp8sGUvl03sHaxrQUMo2jKMZZqNmwA
mKA2ty0i7zHlH0QhKfQ/nQIe50hZRP1LKKyRSa4aX3iVUQQOJIYY71JYb+d+1PhzDtkonK7fhHkl
//to0BJ968KUkpZmfmIvmYlwJ0faNMk29CCdnEEYNRAha69sBk/Z9LvVez/7kmu2F76mKqOBxge3
sHH9bcags5Tt54XmZH+DvxLE/0du8l8vY4gLL9PDX4eMFMdyfnO293CyItbsFjzMDt9aWLxW/dra
1i6cjE8xHYAwYa61UrvuZHTnANXi3+ApmRCpE9LGXTm385+8tqML/3IqTiUiv3zNmij+ivbq7kKP
oZKtgtDzXfQv7zpwxrfHx6q6apRlDPLS31RNZg+V9y/XtHAnfakVYd9gQmEAZk+Vp7alnemYqD/t
GQ8u/wajy0p8AN/9dlmC5cc+YzH/jUhGdxaRxPbfRyTGhN9abLpepznBKoO77lbxSm/YIbDumBRq
Z3otZ20gbvU6LLxMkgeSKM/50UzgMGV25qbpYwKWYSYqQ+UJQvudtaYZeTkA6sQ5dDrpli3hLfok
jZmQzGmMV9Pn2VnZMaYF/CdS3/H5yCEvQ9gc1oLSJejGTAbyl+XFMQqkiLGSEcvxPtpRqp+JK+cq
17gvv/6N7Z3/3LubeGZucYKSiDqpaGCucfmapw3yEVbplOZR0PbSznBbV3IVGrkqeNzQXYNsXAzB
Z9YXp0kXmzqp5m0eA8nWpV9DvDa4/Ip5urbAxfmZBI4sbYq/aLNQpLKN4VORfhrRr0k2vFuc3hEd
ZWA+y+7FH0l1GGTPpyeykhqvLHZZ/AobSFP9hF8SCzT1Jwo0WbzCgnAx+/69n69DzmePiWwaermJ
iVSzkGA6/jG2vSvl4/a6q3s9/Vf2VFmEKH/KaWVGrESd+ax+yJRJpDs12gryjsadywiiG/5ipO4G
3UVHdzVaQ0fxyfgi3/yzl/zZihfBC/TIkBpZ23l61D5NMBSJSrw5VR9Ngd/g9xu15/VGc0F3MhKh
qSm+nEr/W+9XK7ne2s4vIlpnVL1vyZxkSfteMnaakKTr3dpkzcWC9Jl3UBZxLDGmomGSkguzPXFh
+6fpfn6KwLsQ44nl55kELh53fyMBu1TJZFoECL2Gji5A+reOXwV7C1s8FHBDLz5n5Hin7Jia8v3J
V46dYNxokXnQTohYKiuBdb6g7w7bmeHFzk4nodB8BcOFCZFHCtBDijZT4crG1zH8lvbRTQ1Q4foJ
v+gVz2wutllCxz6pgSvAUSju80I7tPV3MYZry1qNbxdTIVCNADdhi6Ys83ZfkbCdYtqtfz5k4Wu8
SbbiXjiGO3EDV5ANduD60i6Xb34bXKJTY6UF5ZuxnyNVcbCbH7pnKn0UNFsXCTN/A98tjEHdKqPD
7BTefcczu4ssuobkajBn/kIed8WGiWQcb/xtZtlFv3e1dXPR2aJEpzLxIQKsXBzXKNRKbejwC4bf
AgQzb5KqXrnyFw/JmYnFwdRiU85zHxNCWB9VfzeM91aNFLyYr4xrXc4JziwtjqPWy6HYanwyerlA
GylFm8/Rx9K15lZCtVH2K0fk8qf6vXnzys/CSK/lzOvNvIioEPjb0gudzO4fhsOfxHZrScDlZOts
eYscBDFJLU4CbltNije/sJSbUnajbQBi9FnbtnfhQR5uV1d58d1zZnaRfAhM26VjidnWqT51L1W2
GWHWNLwssBWTvMAiry3Ke8md60mred6lR6XOEBIE1MwRIxvzdo+7Wsgp5g+vZIz7EUsJ+NE/ewqV
flzr1FwKT+fW5i9+/kUBVeRWg7Wg8lO6+7dBln7IOtldOTmXosS5ncW16we/Mat+5J3F4zX3Ygc4
wDbc/Y0S/tr+LW5fBo1KMamQ9wm7fN/fBQfz9j81zfWc/JKPPl/V4v5JYw4jb8mqwtuZRG7s7mMv
lmzVQYfajeIvf2M8ac3k4goi29hHccsHmwnWVJ51EQQq8KvNOkJzVjWutdgvOczzNS4uYWIIhtI3
7OdUShvLhxJMWD3zl0L5uY3FjQOTJ8mtzKJeOep0u9ZQkgRtOnpIFFuo7E28OMAvuEPyUwQwbox7
A/GI1eBw8d18/kMWQVfK9D4Xa37I4Pnb+CU7dDdo5G076N9TN4OfYiVjvujBzwwuy+Li4Bdp1nKC
9OMAIF/ZwYPBOCVY8Rvhn72Zz60tfAsQUK5hwfLmN2QXbkZ14z+ID8UP/7Z1ySx2Zf+89rq5WA48
N7pwMVPUDkJqscR3TYb1C7lykJazqUPDiM0rH/HM8F38MfcqBbiw7/JdtpcduFf3wgO8hz/lTb1d
DVeXouP5Qheep2viqojAj5HIBDu9APjvOz6jdtV+xvGsvpHXDqu18D6pjhzrOFPmtoixCtQjCMhe
5Zgo1LavIXm9Er/iDKyF9zERBEJGlwQgOA12BfuMNKyQVqxZWLgbo5ELVU85LZavyo5aIl4tRqdg
LXNacaPLAnmbJ0YmABf0mF+AGsD/ZLRUVOYRs3rCzyROeFj1ciuRyVo4l77MpUGo8KTIBKuH5Gam
4qRHaWwp4awXxi9lob9P47vCuD6hUNv9mVaProQUm1/Xe7/L7IT5F9FJXZ7/Akq0gvBHRlK/6tku
ZVHn9he+Rk9bWJMEdljbdCRPsD5tGL+IPcM9OYo9JZsDBF1a4lTmJh92f6Ngdv0kvauXF1IU1hYU
+K+9/Hn6qO+PYvfFstGd2dbbAJHBDODeike/WAM5X/ci05HzVLe6CrONqx7Mx9492a1ip6FT74tD
YVsuOsOHgSOXUrxrN+p9vlOZDQIx8v1fnjhEb95md0yCQ+c1cpnmvpnlxfANbuczHu/iQx7sVnK8
y3dq5r5hjHKm3nprLSzrqq8GrKX7YBdFuwlg3JFCwG15QJ41hiF6sE8rRi9/5L9sLsX/+q6Om8nn
Til5vxnHz1VWbVaWdTlF/m1ieZDlXAgTgWXNB3nm188eRaBTdCUABSMyx/xaeZT6NbMru7kU/0MC
uPaNhJXVzmyW46s5zGVsRg/3JNvrsLj/kYv8Xuji5MZFhqR9Lv53oaGd3s8UNCPTcsn92j1Z29XF
0cwhqTpBSkm1IdsqWQxV38cC9NL1b3fZB/1e0SJClqqgy30tkXoMmgt9KuAhtdvIuX8HtvFgyN2j
WFkrAWwOUMtyBjNr/70F2iJEVtUw5T2jGJ7QjLe5YTCk8yJlP1Szt9vk1/X1/Y8U4LexRbRsmGJT
WhFj89lUOSRTvRWAv87vjyHZ5vYa1fLafZt3/Py9OIhGmnd8NsvaiswlFcoaqcTFOtT5Bi7ciGwN
0LvNKfGfGCxDm+zUm4coZw2a6CHdFSBuiCaR9w9TVVg+UaWVZPjB3q5u0JWgrBS2c26xqqXX7UrG
zR3Vy7x0PKwmjJcTgt/mFpvpB7KcQayLORmWPwTmxVO3SfzHsX5pGzDTg13TDSjT2JGz3P5HR+e3
8cU2d5FYp8XsrWlLDmBlBDBMCJXQlmRa1xOCv9OWvHzp/7IpL5r1kj6GNTzToLTy/6PtynYst5Hl
FwmgJEqiXrWdpbaubvf6IrjbtvZ919ffYLXtUrHkw/LxnYGBmUEBzkMqM5hMZkZ8Mj8uvMfuJoc4
wvSORp+eJFJOb6gI7CPps1UBwI1uUUjyhAJnjqQvH0MxgHBtDefZonDl0SkL867lUYIahH6bnJd3
BQhyIP4m7av6B9R+tiWgtjbpeYcWee6zyTFKzhDQdCG3CHqUCuSEXjv6EsfZh4BngwJy0wK6b2kG
g/yOHKVudyjw3nqPiSl39SMbN6sc/1/ygCVdpgDlyZAOS4WMFj3bRrA2L5dZHtRUtkyZrwo4PlRz
SuMZy+R35cHw2EcGXZYhv5+P6/3grX5sv1uOY+pJtlfmrQIGrSCyL/IBdnkz2erN7QNvsIpu+Rct
iodMztkvsyjAEOmirMR0xV8WUySjf1vsrIO8f/IfSgLPLiRgTxRFdqFDUyfQcGqdf3Zrds1Tt+Yb
1rd/E/rbmvi+ivpDbZolrA1nekbD2vowoFiHsTBkHaf5kV9H3raxEhcSX10bFqP/PYZhMAnyw2yF
rBVU8CCp45ofcgweHMIb+c1PZlUAn5Sulca4404Yt1Gss4J5PLUhMj+VwID47lcVgw2uQJwfc+sP
oIM5GZidwotA5haYUs7OeCp/w+JkVvnfN/kHy6acklTDt1zvRtzZlVhG37mfvz17C9/ejYUkVtSo
LLB9Zhw7JSbZ1G52uvR2jNFpVRnvL4e7bD0Cykxgy66anqNMe1dNhjulsoxNhpy6ACjKoOkj48jJ
D6PpHp237nr/53Ekr8BJwEQXwEQBX6K29PB59Jhj8MMrfEiA8BfoAZNRGlhvrq10PH8xAU3AGpux
hFf8Wy88YPKYfNPO031yhrArCagDwj30HXT03+sJ8s59U/vbMBXSmVYP1annl09+9L44k0awq7zh
6OWh+/pu8WxQyGQGI13CToG38PxUNf0Gyf5E/Z8rTMFDd7rsnTKgpgKWQGd97EYDK3xVu5UnMpJs
mAqJzBpCknDld5n/gS0BRjrS5HqHifKgQ+M79xUQFSFBM99Sh5JEBBUABbUgjEhj3Dyo/DUoi8AK
MDx06v2qCEDaAD+Rtg7IdlIAlZpf5Om4t5P/Od6pgC7zMs89ZjN/fjW+k456f3urutPDG0p6soUJ
4GIqKZ1ZiM/2711EAsxiMcuMjC5l/BiIMNDMrMix6bvLwSWxIJaurDFvjbjEzs1Ki3mZz61KgssW
nlo2LuCFIeAFKQnp1wYmftZg84fk8PQO8vBfr7JitSpRQ7NsuJP/+y8jAyWRX7vT2dxB1+cqW7KP
JAAFSNUb1QCT/tO6+sHXDuzcHcLUYx7IF8DQcX5DeiyBeUNAjAgsbngvh1Hlhp6hQL3erKCAdq2D
5ikx5lGldWIJRIk1qzZMVbXnlb+rB1gkkWwIsFGBRCTso6u+oSShMwTQKJna9WsFNMyyD1N4NOkj
mUlQrPdt2Ulqf1LXFFKRHLlIShb+5f5uPhi82nnLQNW+LR3US+Cv5RSpgpfUI3jVpgQh96rIIHeQ
XY/c2BJOlHns1kULkXZjkiIo/OIwQp4Xkw71uXZzV48l0Chdm+AeFrPUhClYG57K/hrn+/OC+IZ4
23XGzeoED8kgEpWHEN25Yif5Rr1C5I0pwUGGmmZmkulAZEP1GpIdI/XdlCoeaQZPAv6Sbya2FjSF
QdIODZIgOfH72/EhOifzuUFrSuWtgydvnuD+dmFptnDYVCa0GqeC76LyjUVBVwY1/fof1yTko6WK
y4w1YU38QYv6CUavJ3AIxmhsjTwZs+z+zen5Y73qJmBGyInSoR33u3kg4LLFZZN5vDxq/S5/W98v
5m/MCWdNb0aq3Rv8gz2NEb6sU75paEPmIgKEaHHMrDrGJyMH88AU34RwbHlTnJCa9thQWWIqcX6x
e6CrBpBEz9jPdQFbdurS7mMaB/HYSq4tu4f2ZiMF9JjsNs0hlIceT/tsdK3TTV8u+6HM1QXAqFiX
JLSBAVv/EVeN02TEtxrqXLYiQ0GxYSCGbo7aMph5Pk3eOp4rscXEObqyWCuzq+n/BHHBuCsUWdo4
STsL5+Srs0t+r9xNbv72BnB6v7Q1RGQiVPkzrEBPo20KqjbUrKUFVf71/xkIQSr00mBUsCQBnwrm
4C3bBf9Rl41uaN8WYPEzP6xhK0k6LjsjEx/5lTBtwF0Mc5EVoMPSLWffHjpX4ou8lnFpUQJUxOWC
0REbVrgvJjfrDbvVz+HNGx40Lp/GjAi5RkVW0Agm8MQrrhKXARDaxy8/VRLbFigr4Rv8PMELmH60
wS5hLz4NUl/xTNnU0f6NbOOMAnJgZHJqWI7FLep5LEA4un6ooRDYRA8FWnOUULu34gzMRcfLn283
B96YFdKOqp+ZYmFUNkDnipfV3YKH4v5Orcov5RDX6LccK4nDXMZ6PEC93Nk6B6dPaWJnkzR2xw4s
sUXtTJz/HfSBlxcnCYAnaNtUbIke5fVawjXn8YY1vxv9pzT+fNmEJBVgT3/f2IgplJQGHTaa5cS7
wfVb1N7cUTvp5+UkhxDZkgQIqYq2nWsKc0P7MW+xqnPOPl1eksyEkG0MJbUoK7knLl9n/a7JP6J/
UfJlJCkNe+rw32wbzsVJZSW8YBk9PvvauWODl/zOG8sDGAfx9iobyr589rOn7oKNRUWr1HThzpBj
DqoCvbrSSDxbuigBNFY1jzm36X96OZeAoirgxjRWVmzl2MgrDkwJKKoCWBgx9rA0ARYcFNmvnG2h
+/qTbcFO5XdLydLEpoBFJyxmHcxdQ92yOzZsPiOhSIWfhKOJzcTHS0HajEk51SnLO/5mPj/yF9Y3
vXdKfPKJj2zjkybLOhDzItuZ+tsi+aOJ8/8YZ5qAFyAS08uG32CvLeDIliSgR9OSeKIMBkvlcVzv
WtC1XoYnmQEh35hsI2lq7hVt8is4PJ06kglnyzD9SRdo81miOtfi0EZMIXU6Wsfo3IBEhb9Cm8en
SQqLeZfXJEuyNQE58j6fqM1v//+DsgbTBMwoo5yyIYU13sHQQi7kwEoQw2u424Xmle3Nm8gSYCNi
q5WvvDj/6rYixwzuzxeyUfFJH9y8qw1VIv6msrhqYLpj/xn01rfFCcKk0ec3tPRI/FF8y28pOtIa
7o/KjXkoqVt6nGKqB0mxWzoQFAVlkqwsK0naxGlqZQIbbz7gKNPJ76tdgIs3cipQPhfgF84yX+Kb
sgUKEBIvaxGnHKTaYPDjApMTiW9BTd4dfQNUazHmQA/S90XZd+Q/ahOCS58uoxrDRcsfPD3If2R4
tR3dQvMiV3sD9aMsAsU56XLMLTJV+IyvLhdSJ5VtqHCPGSGRYpbcR6Pudy2BCu0igUgZgL162R/R
lWzxXOcJwMJTjvaL3onSW96wmGKmwbvsIxwwLkWdAChLDIGLZcHXMjQIlNiPed27NrvJQ6RZNMBE
/WVzkgxVFwClrSYF9O1YnjrejNO7Kr2d18NlE7JcTnzCV+Z6LRZeybn24JR5IBVKH4qZYhCkhcV/
D5MSDxRf7+OVqkbMFxc14NdHS6eZyTL83W9EiQWta0i6M5FBTsvyQtdVpFNmgnhNQHZGzFMeZxJX
2F3Jsxmxll0NZl6x2oArJLFPxy9aqFwVTBsTwnfR84X1RggT4doRZ64VUKzY1rfOsE8hy8hx6ozJ
W1PzfWIvapA07KM1YnwmW6R7Klus9hIUB4SkYXTYU8P6XrBPxSTRVtnPgTdLFaC+DpVkabgBjhs0
co3P8w1g1wBZM2jyHA0iCSfZC/HuYbaxyRe9QfpiIYpVFLCZkcq3ZmV2rKo2XbrGkEmA+gktVxmj
gcQ3xfm4NKmGCVI2Y1CgtdrqWnSlQYIilsEwx/FXqLhZmYDzSTurkG7nZrTofb5Yx9ZaSi8f69pf
jfi3y4Al20b+9802qrpltuDgQLwNU1Aro8do4S303VB3HokU77K1p2uluDaLmHjlMKBhAoJvwRwG
nLNpwldb8EAAdrVfFMXjlIO1jlIZHw7pFjBGoliGXu6j7LjZi4OtcSEO0nQd65EfNyieauwunUZZ
zO+lH1sLYiCsGFh6qsbp9Qh1FSQ87WOj/WEtf/Qd4CxOz3P7R7WeCP3ExsZNMHlweYP3XHT7A4So
6MI6thT06kA057zQARyfv5fXSECyrRH+I174TGVrdIQRi76vTwPU+6DUsmDqrDlhIkY+CLuXJmzt
CQFhFPbaLyWQFLF3bKtPZQhO28bRCAiayaOm9ZJNlPmJEBPDmiZDnsGeUUM8rOs8TZfF+FPN41Ig
CKlPjKeRtO/46RD1bji1930KUn3GtazDUnUMRiPHYu2BC6K7Vd6tB7uZoJ9gzpj6yVZ3KtUf0Ofr
fdtKPyt5CEkrVMYcs8AI4mWX2s0Kt9svpE29uip5GuFz/1Wp/0nqChmrgyJNcmXWxJNZb5S4r/nr
CkeI6CY5m958ntBSjZ4mOc2vJGDFN2a1peHc8bVNltvziUqwWXmxB4JAyJ0F7fkN3aV75anNdtoC
CkHMyRrjEV+enJNjN6F6OboxSkV+fcg+W7KxnF1asq05AZLiWWU25eZaD8yuzUPMhWS0d0VWeO0C
hb74gAesEv35jacFCitu++gXMjG3ZDecAELGD7IbW6qG6hRaTDAUJcSWOcZLQSIbdUfrtyoDsYVG
DxJ/3Tdh6qZJGbFtsY+FhJ0JWkucn039Z0WumFGRU9zlgbfmW8lRXl/fzcKxnr+NChhVoUknbRZu
9P+JL3prTNjEYqBKAeFAPFDU4BzSE4eClMuWEk3ueupmTQJGESvpZjPBt3p1t5VW2fcTg40tAWTq
ioAgZ7CQQI7Lcc1zrMc4ppP1XrMewjF1V0P51VaaU1guUNjrj5Dw8KJ+xWNGe0IXp0PKzIWMjYtD
XfIcyjfzFVI//zIRkMzBqiq8LWOz029rbTqxdejUxila6DBZ/mXf3Uv9Nh9WhKMmpegkVmGLqYc8
w+wDIw9DrHgrMSRs4LuJwmZVAgqtUB0McR3BtzU76KAn9xFBf71KZFcDiQ+JLS/YPWOd+Hf9f6tQ
bvePQ8MmMzHXCdQO5Fpru4fHZg+FPKgJ42VJG8R8tmBchfiYXcvOgPMWRKzES/I3pLAyZxRgJhzi
FkLNMGnYD01en3P91GtFsGqfaPXlsi/KPEQAmbYohraPuIf0wUhWz64TP21kvBky/xAwprBytbX5
Hv5P/ENAmaWtRnAew9oVr16XVqYS/OelL0ZF26Dp8Dr0lNnif9/4fT2Xq92n7Cqk3mvc+CvG+LoE
5AC/F4R9Uqzrr3TwzY0bl+KLWxJSl1nNYrT1wtLV/WuyfRTwg2Tx0oJbaMc/pInupSyFL04Aj2pN
urI2EF5ZfCqiDoQemnc5gC/mJNyEABajrfVtB/KQa85v2c4JaJFmBWnCkaPFv1Z+kK5LwIzImKPK
fEKmf23rEgjyLRQAg5CWZnoLwFDnwCa/Weq5qSU4u1sy3gSU2NnSLFMxx+RvN79C7WH3Y2m6pjOq
QQlZfLOmUdZryaAAdMGDqHpgQ2ic+qZHk1J7WKQkCLtJzcaaABhEb6ii0Sdwomc1vtG+zQGOE7DN
F66ZgIpw8Yr43Rtycv4vfpW5bQwL+KFBFeHnXSNtNj02xfDGHpv9HHZjT0CPEdT9c2xgoU9nWfhJ
hdAjWnsILh9Q7K4ef/CGAPCzv2Gpu1C5MS2giTGEpEpH+BC9S8wbdi6OEKw8GSV2FzT0vPtWRpTD
g+zS5grgUlYUc8AEBOVNHd6i7PWgNyBBnlUXKjMPRtIfRxk/737cbxYpYMyEXos+i2DyCoyR+Y6A
MbpKpsZQYav7Y8id/tQcQmg2DSBJhASEfGJmF2c2SxNwRgkrkxUdIrLl4uHmt1X9hZmHa86DZyPi
I3c4J2aW8fPgqlxLsoPiA3eTlnoVD7B2ZfRJQE183R4yazTCBvau8I7dHGizkwKyjHTRZqIg0uf0
Y1mjDa2bnDatPGM9MNY6k/ILsfP7QvaAKYsAXUAYkpdllFXwytdf8A2gIvuCAqhYJEdnUQ5rf2V6
/6bwJ4mAJ828TQoLYes6TywYs+karDYJNKX228QIJEEgW5QAIm1TEpUUiDSo8wYYmTm0+V2CngTV
J0daeZNUzVQCzeIAe1GaFfpjsbABbDGr9zSF8ZN/A/w8b5pfl1kUwETv4qrFABK886Hz6wYsw8GA
we7Gq3JoewbqnbyqyXftwmkgPnvXXVmqZQuTpIo+p3NxniryIZuX1Glo5FdUvSq3fY5A8dU768A9
2msw+DoS5A9Hu8TR1sYad6qNc7aLVqQRx7LFHUGL1bkqcSDj5wwaRPzAYg7+9PxWf3fZVXkwX9pT
AWSSYWqgewSQCZPOGaKArbKHjv2vZpoWpZBjJeJje23g6bnlp85EEr8L7aBjteZU+XgErWvmrE0q
64/YjXKqM4NqSHltUQFWKRbdpjY+W5be5dMtZFXG8fHytu0mJs8mxFPOturBMJtkCrTyJsu/c7Zf
dXnXp5ODC6Vv59KH/t2DZ2OQ/33jHKBMj9Ysi6bXB4/80iizJThik0Xz3DDYwlHQ+r0BxhK9Md6T
yZgdYzCdbB5PBiO3vVncp33+0VAr6uWzFt5HsYUkH+L2fjxrD3Ux4+W6XxwLumFO0Vm/pVV/r1nV
e3XCuyTez3NlfSRhWjqWNgU9xNbBTXFi/fDBTkZ0Uy01RtfMPHdUNa2cvoEM4wzh+8x2iV1CrlGP
gtKavo2lMQWrYny6/I13Q2Oz5UJoGGUymkCaKeiKm9R6v6YyXYb9k3ZjQThprWK2qmWFhWvq+VJr
wkkbqXOrYo93chepC+1fNzcrExJ3tJozxDVsmd94o2NyNt5XBwuM36HDjvGjrCVPEvFiT1ma4IFt
HmJ4bP+RsZsQ+e0qQxXpmoRs3Z6HvmQRvtbVlaLdNGKzi8IZq655VCc2dtGInT9nOWvc8vgsJ3rZ
3jDMKYl88YRtV/jjUmIfr0hvZbYEREMUa1rUYTu1ZH5kCXFyrfGWLv3SKiHGLTLj62LFjwQK9+Gq
nXvUmCRvLpL4FhvNqoLYq5UBw5M2d43wS95K3iUkXilyw+S6No1ai8/Hqu96prqdAfbcRNpGv3vA
PnsJFVCknWmxFjk28q92l/zLHCwYi90wI4Lh7g0Zi+wTCoiyYu6XjhMsIz+iZ16CUPA+hmHtt+jX
yvCLCpgyoGnUThJYe+WcUvySfTkhf59G22wzFa5RRHc2bZ12PWXm7Fw+X6QLEgClbuGBlgn/eNVU
KX/63L1MbpxEhJKOtEPMYEs7cE0S0AEenvRW5GoEEtASGWLCPKJ90+Iz8UGcnARgWjz0Zy5EPYJ6
QUqkJYlikS3GnNCRkg8wp80PUEbDbCJxL38nmQUhHco6OtUVx32GXi7LCN0oU666MD5/HpEdZkYP
wxCh2PW0aWADyz2uP/rn+BKV+rfM9QwBM1a1qqDhgDVddbPZvStuVifgxFznzM5SWItvOZ/gn7fT
/sxLlW8Tdtx3Qgs67Bo18FQkBDAtp0XvZgTwn31/nBuyJyCJXf323B7G8XjZR/5hQ58NCrGsM7ZE
oQGD/x6cntpXXt3Z6LMtIZZJVff6MuOUfgn4urcB/LdR4e4D/l+WdfG5sR9JSsHnBqmPv5li/tNs
P3Qj//yEujhtXxST0mv1dTt62V108blxAuVISChscU1cPjzITvavpmMfMHRUeaH/n5xFF98cy7gK
k7X7e2nPTLtXp3TP2yhE+pBBUFArsh3HlB8y+3H+bEuIczVS8UJQwRYeJTjnjpH4vFeh8+LhPehK
31DS3sfmZ4tCTmCMYc2WGhbrvMY1sz6X9vp4+Wvtp1fPJgQo0SxM2xUqTCTKvVEfDPJbwQ4royDo
+HHZEv+x/xzXmCB9ecfvihk9mgxxrVfD3aRCoC9O/aImZ30Ybi6b2u+A3ESXgCFpQrtlGOGCev3I
zuovaEiEkEg0f9CCGYTPUpeXuIb4/jhHYztRBcjB+QRNxf+LT7AoguhtXZeSmH5C7E3FZLWKKVx0
rJAc2MEGfWHvDAGBtbcI+0r88Gm7N8Z0dTTbnANjG35cddRLOlkFiH+QC87xdDvdWGBTN2esx3JS
6FSUGIscgu4NvOMSH3yawtiYwetGklQcCS0GUa6hyjwKiTUzzQ8JGb9fdsL9LPvvyBLn7KNe6VQ9
hK1w9rWidXJyR7TUuWxEcjLr4mz9OM5qZMTXnVn7WfbzigSsiJdx0vsBK+JZgHHLhWT185t41GTx
JGCFEg6NVnBLNvF+ToRr81cwS7mtj1HZ6X1/kGlfyFxcQAylI3U5pbColbVnWrGDTZV9K8mqxKn6
oa1TNWphY37g54eOcdUK8xrgZl48DdoJVw1roEdYMzVoTpimcGCFSWgq1IS9KUmcRimcWsmvOuw3
NoQjKh3qVVWrfOcAlqf1u/u3sSX4XzeZShVjXvunPIIePBHd/ymPsPpvahbcDWKDqk87qBGRURtv
lLaVAGuDrBmcmH5BlzCE/lxJEO8v7NmKkMVMajE3fVMin7+bfA38RE90SD9vEG+iQZctS/CMxMiq
ujBx6tP2tqm+N+ltbEnKQ7sBtdk5wTGSMszsYcHHoua9Xn2KDJkIInttwSSaqkKWk7cVEVOwMFW0
nQnFEP1gR/pdpOjfddP4lLNIB6KTm4iVXMbKujWU9du8mp611jegpTkouR5gROJYdjMEuMKzrSY3
REE1f9G092uUozI3+k2a+pOxfjOt6oOhoR11zQ9xAs5ZfY0WR7ELXFtLdujaqnGnuv4xQAYxK3TN
W3qWB1OnUCdl5rmwszvNYtAQ7xKvxvSsW83QnVUXytyusu+LZvpMm+yutErfoMnsqHAEb6yH3jen
vMJ4E+gPhvhWjZXeS9BO7pCuO6hq800rMdGxRtBxjuKHycx+0MT6sS418dSsVpxCUypXm/qbpdXN
wDJjTzP7c5d2qt8W+eri9lG5TTJGvk7jH2ke00MIQ35rE/BuNEOFX1JDLW8uleOk5b/3eAoq1MUp
61riKK/PZHxGCoBizKSGbglRHWbpUClGA5QqdMdOj31+z5vDG/uKcXpYMsB8zCwoDWvi4ISuFdPK
tAUJvOrUp8JPA1N3osM7iqtQ5WWlcyNr3Np1UdOwbQLRWB38di9z3hRTjnZsw+IaY7AoT26XPDtc
Bo89Ezbox01DVy1bF7vDw0m1J7vDE6dO8HWKm6GXvKG+xgoTIyDEZhDgIbYp3lSbTLfHhOLhNtK+
RuQw9rU3YVLg8ipkRni6u0nMlghIwXjf1zgkh1Zd3W5K/TJO/Mtmdjdrsxbhe3SaZQ6GBTPG+oGW
AyJ+lSyEe+vLRPblbvFfsFlI05RWl2TYrRGJ5TJ9j0aoBVmWO/SRO/eZpDAjW4+A40vSmgttYS0v
tVOpkfs8jk6Xt2znYYiviEJ5SdWpZZtCZlTP4biaLe5t4e98vEv3uFpB5raxyyWm5VnLviv8bc/i
WehmB7OysKJMRzktKVa3Kn6gNun1skY4mRHheSYeIxZVERZlqePXTklO4axUTrLKJql4ovraHZ4X
I/h1EhVrE1lYzMpAlqPV+qe+j27yynyfGdqZ9iHBBHQiu/7uQermk4mC6kgmVhKbWF2Ve1x1NR1d
BUXXyM9c5Ztte1z/NDecq/qdTBzGqgaiF6ZRqLm//Hi9UttayW+K8ck8t08pOxchMisn9+EqMt/c
WegLc0IKkBXDOlUrzC1n+wflgD4erXvbxlMs8DbQINg7zgdVcSrZFu9E3gvLwqmlV7ledivSmzaA
rsQA6fXhMB7T1mEfuLbsdNNILO4uVWXUZNByNI1XkgWV0jOa81pQ85jOptNPqWMmq6P1f1wO+N2V
UZwkvL1EZSINOI21fsJ3nAJAy2PG2s/WqPxHE8L1Lgo1u41CHPmW+m4ovzbDvz+yVGLgVCQmhu9t
U4huVo4ardZuCiKzdsb4JtYgewKByMsbtdPSBGffmBGCu0o6q5kMmDGcyTeC8pfxNB0ytMK1fvtr
fpw/ysFx9+NsTAoHWBMl1WhHPV5rlA/rsrpECT3JqnZNmLqKC6OqGrrYX0TMIjKsbsL3vzPPihO7
qWe/H90FAtggPH6LyOXrujv2ER+LcEYDjYj31NWOy6hIcE9NT0vjan507rWHDm3C870C0XFJvrkD
/S+sCZhhxX2Szgus0aicXC1HX7lFwbe5LJKd3I1Y26K2qVMkUOLgQ6hbaV0o/O6oGu6qD0eTKZFf
GlZQ9KWMAZGfwsJBg6sQ1U2G5yDDEuFhAilEMqkIqXiCJiNbY7ew4pOmjVDcqYevEIf7aOntr9Nc
ylTgXleF4Cc6XqHw5TTEg4CEXdWpmWHAX4yH8FAH2V14bE7mzTU6lzCE9y4bA8m6CWx6ebZorDfD
aCG47+HOp0+Fr6WBxPf3fANrYAxygKYB739pohtIBBmElZ8nXPp9+mgd0yBze58E1nk4pTjDis8S
m3vxtrXJ/77JdyyS6kqECc+APioPRpCjJgQWU8w/DrdciyaRT+zvWUR821wnCdsoXhkmYxjWKDWx
iQ/xO83n+Rx9Z/nKXXPSnNQfbnTZOb1v0dJtjMrg6BI/3dqXbdLabAowlaziaunl0M2NDuqh/KS1
Xutkb+C+36HUMVVdp8jnDUpNKl5cpjUdSpLHc6A9ru2p+RXiuV5/rAHWQc/c/hML6jvZKf3E6ijE
oUZwvcR8vmrjbVZw0pzQLMtDNj/JQY0fSAV2+v5c3anvc+dWC4qTGfBvGh++lLdG7UBLNJJ/YO6m
l36EeDCFedgvDD+iWaBBa1cOpJ7RvDKienHIoUQLJfXi+2U33gE7jYA0nCFwLE0TUWAl4bL0FUwW
8Zc2idzaOLPlpgZ/y2U72o4rvTAk5A72FBGVrjCEVqP4l8Xv0C5pYoHZtyJyMj89Ze+5GAaX1J5u
+4N+mD+t8aONARRpzXjnmQnczJtFC1ejOVEySFLaMx6MzYMGMQKQuBzVM7j53kK0sXOXAE7AHlgf
UDERj0mjMZVpVJU5KI3id5LPodMOYKMyqtVB5J31XGde3FSVZy79hxkqeVZufl/H9txpIQmWjH7q
VfVRH+zpli3IhqyO5J8uf529jwNZSiAoEgjLEO+KZg75jDLCT9RA6ZSBnHCUtavsnHOo+VEe0QRH
gdgLWdLCBEkELNBDf+IdAcBNjGbJODb23FlFPYXhPLMpmDZegnJnJhh7i6MlYGzyRzsNBvR4OGZG
DmEmp4rd3TaK8rLGQfkVpZOps6nXpmIJetsxz2VQIa9zolu1cLKT+gmsR27k5dS7/K32LvaaSnFT
ozqFXZFT2ITTzONULtjKxS+97g41wq8j2EiVQxGUH1XZ+8fOnuqUUtB7gVSE6uLhuoQmo2WIfKgB
fZpadK6Rq4exrYMmDP790l6Y4hu+OVOTAnVO8NPhgjGRX8q5iDyNKiUa3ZL3Rld4KJq5mslu+3k9
r605OV01HjH9/X1Qm0j2W3byoxe/RXClNdEqO8bjUqDrhTdgXCVf3iWqhozw68g+N5A9qkrPpLOk
/3OnjwZ552a7+efY7IERT5M2t7CLkQsfIqc6Pwpw9GJmNPOTQ++HTp+faiDVJCP83rsZvbAt5IRa
p7ZF28M25xC9o277VT0yDP89kYjyTgmpxR1ceGFROBZmRbcgMwHnslrMCNlOCDHryTXP0wFFAY9C
fDlxs+XePqQ3V7WKvtxr4SCIJpZB8gHr7T1UA5zSi87lEfNX3nI0Tlf5tmXx3i+MgIgZRkjMalhM
rFS5GfzFj9EImxyMu8EjHsjbpa9uOykxNvbZnJBLLEra1AWBuan9bkZB2t33reS6vneOvrAhpN2K
WWtmSmGjD+oT9dcjv0LbB06edI0mEv9WzwsSsKFT7YRitgOespQuKd4N/aEmliv5Sjt32hdWhKjX
LDAvDyqsvOqYkzcm7fq+gUsYn0XH2St4n9lVLGV4XAqQmbolPaSLcruulV9phjPkh6W/s6b7ZZgi
JyK/KD0atpkTDsoXkn+MwJu5FvMp7jKvrSfJEcO3UshDkX8jA8dwlGrjv19CEB3GorYJLqWq8i1X
QTVnFxILe4fYCxNC3Fdmr/flzB8Brx0N5A5/aVHCbiuhvSTKgkU99RZN7zM/5EKAGXqL2FFe8dnp
8IC/Pm+iyc+XDY63hRKrRg17V3jS7lm1sSXcXnq7LSJrgi2W155VHNEn7hDrnaEDaeLILcvaSavv
tia7A+9Gi2WovKEV9RIxtW00FUTXJSpp3fBeA6tlNZ97dgSPlddgOCRpC8e2GKazIPecjP7lUN0F
uI1t4Zxsq7JB/ww8qEviQwbuP3QZuGkhu7jsg9zGjhAMudrYoNXma+yML3N0Yya/UPIwhl+bfDhb
6+IYmgHq5sGB3vQhBYXF5WXunsnIZ/HajGs4Ou+Fbxspg1UrUzSjC7TWb/kUBTooIMR14AfzMH/G
rbB1rulgN2FPt1SKJ1eItAjhMhYmyTtVQSvP2rhZBHoFVXcuL23nYgQTUH4mOtgbqdgOTUIUrDUS
YyykvC8Xy+tW+9QPN5ne3NfpI9J82VbuuevWoAA6ZhYn49jA4BUhyc8+AW4obnwWqrHMNl+9qGBQ
cehymmFxP+VaoNzzU65lGZ7kWjBVKFneDmoDriluHaCuxSEmOApRSJO2IFQBsTNDyvyB2bKQ467+
ak0bC0JOUSRstooBFuosP5Omc5rpg2bcTrQ+SBnL9/DzxXL4Bm/w0wBR9Vy2MHbFx9pxjBe2+NZu
bE2z3jXamM9P4n1mh9nA5kkBYViD/CxrWdtDlBfWhByjyq20HZenlbFDod3pXnEob3jLeqndycsd
HAgvfTUBKNc4QV+chcWNcRE7xXpIzBwPz/3tLHud3fNA0BujZI7Lt4bS8sttTHBXSyY7wqup/aCS
35Zael3Y+1AmBN9svG8AOMQk2pxCqlXxjBfSInFYNkPtC+dMjTFcckhs5lrjRxoRZ50fk/TxMlo9
tWSK+7i1LXg/KXprbFrYTiAPH4XzMWvLo5qmwZh/VJXO7ZPlaBLdI/WJ2PWpns5a9BDOmaPUmleO
tSTc9y6KeFVU0Q9DUFVnYo+bWjF9NVQUoDu/+JXkDnUxYKo6OXNq4iTu7OKyTF2zd/rZiQJDlsHt
fWzc/NG/QnQUTMUyrRH3zZz1iHs+nVDU2HqcSdmh9hn1iWd/Ahly5dky0rydUx+LfrYqfAQ9zKol
W3VUpNFw3DNHy7w0KHsHdKqB6lfQRqtRkzZTV9aUuRdFTDf4P4zqr/p1pjYCpYtm4zzUYwcVOE9L
a1ct3tHhD4mf7S1xa0kAoxi6tutgw1KDKqk/+dDyAFdswHSHywQbibtmTu++YShj78jaGhZwqWXr
3OlQQkY7Y+crP3jJQXHN3/RD90vpZ4GMxn6HCBoVpc2WCsA0VMncgkIJfbU/ZlBLTHc9GIbu8T9+
Dz10PFjgb4pcApE9L/Ls3wZZI+JTd78Y0HAlZDgoF7JX+UcIcuAyCrHR5NyfYP2Yo+UBJF1HKeLv
xcrWkpB4rK3SlHWEZEqrJnfRs7tKp95StC4aSJ227m7Q2enGdu0wjbhpCbmEenDQQYp03pd4Fw+Q
S4sWMFpBaYLMEdJJcgaVP8XMZf9/pF3XbuW4sv0iAYqU9Kq0k7ez23a/EB2Vc9bX30XPnbFM62zO
6QMMMMAM4NpFVRWLFdYCVwHQPEKQ0qBcKYpSG0me/q467oaPd8IsAynLMKE6RquuYjxsv7Vu/rUD
RvyXLLA8cFJ/KXW3M11Md4qrIJcP3uCDVFiUaY6uCqogheo005dQEtJQikRwEUlOSjDYhhCRHOgR
KdFXjAym7o/yUPjFU4PQ64m4f0USuczIGjGZWBaQOPSa2y0/adQLrOQNoeo/W4nBE6Gi9inpZQsr
0c/0PHiqq39TJHdqPExb9V8BuyzFuGVAGz0cCmQvDEUoHlx8SJCm6oafYGp3J3vT5HRf5KtG3MER
HQEXqrR5tGatg1Wx1xAwaU564tF9703fGnfeYxn2u35/2XHYX/x8IjbaCiaG6dBl/mjHrUWsoZFx
InME8gZyTDvNna3YuyzlLYG5JIaLiYkyT1NL31579g8MfyWO/HtGJ8xHsbk/R0HldxngKpQWAErA
JdiH7vAV/I+Hyz9j+3jfleXevDltckpL/Iq8ah27OCyWiGh0UwLCLnIH1LoVfnp4lBQwqofFFFjG
o1rfDfXTZQ02P9fq73MRt9bNGgN8yLENgzgDlpYzoHzkAiRpFis/fayVEC6WDpMc06aBErl8ntCn
qLqXDl2mViGuJT1O6p2a2c7/pJfFh1MgjYI3DiIl/YdUD06nwS7mL5eFCD4OT1VSpAletkkJ32pB
IGblXiqa9NqWgCwKQ3E4QH7spZh0tc/aagpI3Xn1cjsOleCgRBI4R1rCRpfiGBI6REeddP646IK7
bes5jJGTf5TgvISYdFliGcdkSzdj2ruW9SLlBxPvYisp/MufZDtZwXQmmqjEYBWZj/EH9fy0oRJe
cZ3SBoauefbQ+aaS+W0Y+0oaXg0Ehb7U3hlq712WvWHmBp4ZWNowFRWz6pyegE/KpjSspyCdzGvT
xourWBT7JtUU6tohsu60lo/TiFa6Zu8ui94aBvkgm/PjzqznUNIhW95NAcsSjf201z37rnJUD88c
YVV+I3B8EMj5dJgm6WzaEDgaulOUsgs2PycuDIHtbKRFEKOjto67hHxqVKOoqCeFBDGFXiGVL8kt
pk9uY5t6QCnaxUn2YEuj4PG04RKQaVpsp0zW0Sf+aEJtbkpVHbVwukilvqRXA56ms4gqaqu8gREs
1jdAt0ZTde4EJytBkchC6H1fcW18c8dWXMVdoU2d3oXxuB6KLS2jQSGsJobbqqqjiBCWRBI4x0ui
Ou0JgYSmGx0522m2qMS7EUdwYBgfMHWc1ifWDitdpIiyUFVHxMnGXT7Z3/tFc/s8uV0iUetl08CJ
raiAwUE5g+860bQL82lG1Kq72A8X6lWLtKO2MPFneS93ORqKqWJoTMOExKcmUjIoXQiSPMyUnPWj
jSKeV+4MP2+80ctmT1yw3tRrJY+LFCSpenlWodcSFQ4h5KC0mWPV1kEQkUR6ceYNjgXTHoq3iMQ2
uDH06jDzxvMC0x7CghfzyQunyHeRugY9OrWENBAttL51tL4xkp70L5Ieay8+xq0y1/q78f0GoiRG
Hik4RywhoPgqXRM3CXLX8I1dVPpZ7jMmmeYo7pgJPiBhB78uwhYYasGQ0BSY6pd8PhTLIe8e/7eP
R7gQiKkaTS+Y8TOoEBDPu5FHwHSLLPrPCJ0wjPpukoSFlpVG9qyGvVVBIx2IkoGMQbPov0NKE9gm
/0gJKUqmNfO5dwap9EoBns2/GmwT2SaXYsW1ZBkR84S/oOfAWBmjp6qdF/cN3lVsIVtdY+SLAG4H
yxpWHHjbxOL/lC3MROAN+i7cq63DiFpjvMR2i7+cI19UpNqMzWi76dg+tFHR5nKfBXwPea8h+qdT
5bW6vTeG0VE15YrO6s6aBDf0poLICrDBgUEHW7G4I0VgXgpJg4LrpodfOcr59+yIgguLVHxsWQvj
dJMLJTfkCcIqo0XDyPYUULBlT7U6Or3mp+lZyUb3sgNuXaYAvIcZIm6Bp4nzPwll5DSqIbLoCBqX
KmY/67b4dlnIZtKovl2pJqzE5rsEGJdcVJOdIgP5H2M394lxmwK0luF9abbfuNnOLgKBVJYIfDrO
lVQufoVFNYDctEHeA6Dc/8edC5V/iTu3ZZdrFbmD1GQpTsYIwoCaHntl2T1UaIGDV/WmtozrNO13
l7Xb+nA6FgVkzIEjb+WfH/Ukk1GLe+TgZteAzbW8TvVFcLUy4+YPcC2DO0AVxH7lLHUwfuyFy3V9
bhLsgw0x1q5FO0BvmA2fZBEUf7FVSnSTf9OMSTVXOXtX2KBMc0o5y1xbip6HssldRbGJE/fyLi+k
U6pPHiUqEMHoTiH9S5RFu66UTsmifI1DoOCAiJBmipfiXe5o2OD+g3NHE97Gkoiu4Id+vEKUqBoy
ncVYElWLQxU7cqqqEZju5sddCeHuKWz2mFMlIwFVq1/h9KzNgplG0d9nN//qHpSzvB8WjSW4bXcX
EW1Xy4Ugcm6LwH6JaiNsqvzSDrYa41EmsJ3OihwsLThK8/Xyl9gaxCCypcmYKwYHKMqAH7UwEyuc
w2jAyzBy5wYXOsDvMZ+vj44E9itMvs3eHPuNkG5iUzB7KCqIl+i28Rl7blfRJGsKJkCOsvLYXQ03
jFVjUA+6M3ol6MkxbyeuMm+8UJl/yIhouIk+5e+hFleJQSE1QzuxHp7yPnHMOrDq44Ap55r+EBzv
Rvj8II/L37slMuOx1OCRb6nZO/zYH3UFPojiU3hix0QyIIrkqaNor8QQ2YpAGT5tj6PKpDU7vIVW
xJHJ7Exmcm5ku3GMrHtMgOTQYBEUX9ujtPf6SXMvH+dGMr1Wkc+UspakitqouIwm5RgDjt7pDEyL
0yISCNp6L6CNpwBKHctk+Bfn3Eofd2nR6sgi9Czbmea4ONjEit1SiaUHswNSRW/3Pwb8l6aP91FE
T8VUtp6ua091qLI1t2RvGE3lxFH7+/IhbKVTH34bu3FWgSddSJirBX7bH4Mjb0zifZDIBYnRTNuY
qpDYvbBqVRU51mN5RYLul4iFZqvOQgyCsSsgBbHCASeqk/tCMzKKeIRVccPwzdStXckHeXVQ0oN4
t2IjxH6QxznoYg9Gm7EVDgMQCWl1FamF4LLbSEg/SOD8Mk+WsM16aATH6ZsvY1c6Ax3cQbsz+0M0
nowwFUhkZ8SlAZCIjRdCMGP3qauzyLU8Ggl0Aq+Jo2TnMbYOpv6QLoVnlqK+3dZI0wdpnDmqcoE9
MwL97L1+XA7x8S9WEXoSlzHfIswlzTjrWHKip5UOzdQ6c5NU6g9NlxtuPyhHmmKQyzVssKpXeeYu
tN7Fvda4VZ4+SIbeOOpc+EPeIkYVFvaIEfKJVe26iRR7M4FD027ozpExfi0U6z4nXegkc/WrSjJs
ZNDcszEm5pBK8pUBm5fTDPHWuJO6DH1t9LfpCCRtu7VPIZZqXAwAIjbJ6snS9dRTcLWotfGrVBaP
aOpDnRHMjjbDdW2Qp7ZdDl2ULyegD76ETfpzagzZoVFh75sBrJOFdGfKzfhkZsD7T6TsCo+Dq3mU
bzqAYXh/EFrWlsN5QwxQnwoFVTaWyVCtwUJb+f3oZLiSgczsSrfZIEiPN70DzyaN4e2YnwFdgJdZ
S00yv7EnK3u2ChLtZfGwwtbdxUa//5bDpeGjPC2KvECOvlPdCDEl9E2fLUDK+3IvOEVm8byVQhNb
JViBZtPSHwN00VkWdniwQYXZyF18Sv16vLMel11dOuFtydYwvCx2VAIEJMG9xb7PJcmcL+rRAGYa
PZsBV6K6aW3tdCRywKHCVOoVSIym4fGyqlvR05RhxMAkMz5DCtVqRaVQN+H78oOqt9hJqwWxbPO2
ww4nrBrjWKglc4c5m7KZmzYLZkG4l+gbnXdUPbBBsOk69kagNH2/rNRmRGMFLiyksT0BfiWZalYW
hhJspQmKgyX5Goq8AJw6vPGuCcdomOXx32wtjZ3x6jovaSInXZ/CA/4Bz/y79CruLGyZ5loYd5qd
JvepXMZzYLbngX5d1B+pgRU0uvzZZ3s/Q84SjSax7IZp9VeS8t+TIIo0466GabKqvonx0SRUyiv6
kyaZG4WTQ0KhbluxZH2IXJTsQjAjjS10Y/Ws8Xo5/XXjjTd/ltSbWLlAwVUmpsWPPyuJMhn5jFAy
6RNQcF9buxSEjA2WQ2S5KxHMPlf2h3HkVtPYl2Ig8qXs679qAIcz/BoLcMKzZ7h50OuuNPooRIqE
bxr/Srj2UXiVKuYCEsAZ6Z7szt9yf8Dk1uKGr/pe/PjbKqF9UJVztVGZ4qap31TVAmVw0dQugmE/
uKOXxp79K/8XHZzNEEmIBUQ0i5WauPSvw76uWksIyVVq7jrpdklEgOibEiwdeJCyjnyPb032agXw
RBQ7gnFuHiZJDhIqQg9hYeFTjHoXwTckmy5OEwA4QASWNKLiidxWtkjG1jAATNzUCRZvcG/yiHih
JuXtYEQz4KmwvyRH9yC5qpy0Dh8xovxLMcfCmezuR9JrZ2APCSxx8xBR/gBCj47iAF9djUlJ1Ulj
eYgMLF4jdjr65fK1spWVszmrvyVwfmbOOkhQdEgwq9pL82c5lT2LPmHcWqu/XRa1fWmuZHFulfa6
FJEJRznag9MPT1nd3ufyS0nPRRwCWWzaDfleGXd9eZ7J3goTT/ADNkPk6gew414FlQEb6r1Foey6
5K+4/wqfd0sWcA9UhnJh2RZfSWoa1e60EV7939dYNg92JcvmJpUAmJvqNQuWbJd48axvyp7ho2CV
mLWjxC+eTadYC2TKrw5SyQtz6kwI/Juz8X9g50aUej9Gm7PPeUGmNQ+Q9P9N2ennqinbHMVN2a2g
shbIGWlVFBSdetjIFD9h1maxHhIR7qu65XQIiaheWLZqfUICmec0DtFgA5iBYeuepM6oyFjDjkTp
wc7UK2swXnoNKV6I+rMblknr6E32vZOm0IkaHTv52VVUjTeKIvkGKb5qhYUn0bLHnfWcm6XtjKUa
9EQZnbAfbEdVZ92j0ih5RZlUAp/ayu3XqnBZh8qoPTAwNQdz9VPue0B4PxZoS857M37I+1+XHXgr
HGKBFyv7QLaQP03yRGDknqhezcDIwQ4gRtmwcHlZwuZlvBbBZYh9qCpT29ZzUP7GpBkGqFn9V9kt
v4svip/4oUf8yxI3MkST7RtinUxjkGJchjiS1ioycOQFlWInbpP0e6MaH/ImPKS9/P2yrA3b/iCL
+1iTtswUBUScX6vd5/Vt14d+VZvP/5sULregRB86LYKUaGiudHvyZ5DV6kvk/IkYBlOrM4BjHn9E
j7sYSBk4ONs6JEnl63gu9JVAl63QiiN7l8LZwzjZelj2/RwoN6zImHn1rwkz5ww8cTyUD6JK4xsB
LZfTfJDHmUNfG+E4pEyrPUN1T4H0ZgOrZ3mW7tNdudO+R55xSp+il9rNd40/eqh33umnNChc9RrQ
mbvmbB/MnxgctA/ULQXGuuUemLnB3I2msR1ZvkfWwTnnVMNxzEfy1PuyXwRJ6lq3YH095Lfhj39x
17AI/+lEViK5S7vV26orgJMdgBU7wBcIqu+Nv7iMRT70ZAHy3VYDCAoCaMbWgIqF0YePN5vclAnm
IAeEZi8bnPlLv5u+q48MHMN6YchfUepQVxUMN7OP+lnFd6HcJZenldnHC4Smy9cQPOdT5VBM0aqo
x6llcNlttpoIHzTkLrhMNVnDAuc5/ChiJ3k0XsK97qd+tx9/ZF/Ul35A5/5fLOawv3tJSe47ZjFi
gh1BSeBPXU8H2C86eRjhLg+GWwGdSFjwEp0qi4arJMWuGUDeBEXZZhejqgfNqFQey/llcP8CHplQ
M638WttX4MrbC855M9iuLImLHEUN8FMzh74ZkF0fGwrIk2VPDsVevQGxEAqX19kxvtFFBrztLibD
CQfVBXCJP2rdJEOcNARilRtrp1yV58H5gT0GxrESCvegt57pMKZ/pL0liqsznpOsakZ5hjEF6T0W
VDAhZLvlk3mvH/qAgR8nX+3X6C7bia7NrZbMB8mco46mgsVsecFj4sgAUejBwLQc1jAdGWtAognL
rW+JLIdNmKHwhgnLj4cqaVqrADIVtlsbV6Di/TUk2Aykane4bDRbOykA4XkXxBnNmNjyHMuw2Zcv
jCgtcpXn0Omeo+dOOyi21+bfzNSZjmpQBhlw6k59c9KJsHmy5arrX8FdQvI4psXCQm6cxZgvq8Kf
YS8D154+t7Q9donkoWbtJ219p4yTW5fNL7QJboZI/3n5OLZqnibG8DWkydiVw0T+x3OvczSPk376
k0fURm4JUTqycRWCALHxUZQUa0tq1SPsqVvOeZfdNEv6B2F+JYKvV9BhRs0J/KoBNYofJmgXIkW5
ztL8Okrzl4WI+tLsF/MBdy2OO7xU7TDrPkKjaR7vUdFavKUff6mLfL+0QLjpque2qn5Ug0jNzRtm
LZi7zmw1k3oZfXCUz5SArbZWHQu8pg/Ch2vgT/jjfqkcvRCGfOYdlzTmrjbV1qV0mRATaKP5Fnge
6uikoA1GehE8w2b4WevI3WaoTs7ZkkHHqX8jSrAkh9xGzwC7/jack7Mi2rERHioXghZVsueswde0
zgRgdOmpAGn2dYXhmOve09EwSs7aoe8cEZjWZuh79wuDi0jSnOly1MNoTfvrlJ5lejCFtD8iGVy8
ieM572oZhymbGCKMhr1k2j7wlQWzUVsJwfqbcc8fmgAJGzsMeNul8kEii2NnvyILxLjpq2XGgvtf
EE8MLp7MsrxY0gydlC7z86g5gIfFE4RHgYfzoy9dJ1OSEMho/cljjmZaj4Nj+OUViDV967sqO9LB
vooB9NaeeveydMFH48de6o4aoznAMCJCXKXLnQa3FKja/zcpXCxpAIAxyga+GQ1rZzJiYAFY7iL9
uCxlq6CF6G+pgE9GqRfrIR+jv7pUwObpETmiw+wD3WFvXBs7EkRCRJKtacgPkjgjbGoTDygdkoYg
ue390bXAlKijl70Lj63mWD+jB90bfMPVDK8596c/8mcMDwHTQ7cw4c3FkWQEyplKId+aZtkZFWnf
xfkjOG5FO/+bDrASxAUOu5fAZpjLc6CF5SHrzUM0x6+Cz8ausE8BfyWD+2xRlZkpujVwANqczQbI
kV0FLrmYRt8jpb+yWupip0j3rSinDsbIDTeTsjoQ/IqtlNta/Qruk8oFBur6Hr9CQ8oNXsNTfE6e
lbv8oPnzvhRhD2363UoaF1jKkVozZdLGodxN8nVFm4MkhBzZjJXvUviScjNI5WRHTAoGq7wZxcW/
cFfpITMdXfHU0hkjb/H/eleIJga2r9eVeC53ibVsAGgwxA8/lB/DVX7Md9Nd8zt9VAHMLHwpbua7
K2lckEn0Lq8zAz6R/o6/kaOxZ3sO40vxe/ZKT/oTvEiUFv5xQb6TL1mhbXUqxEltcyzrw6LN+0TU
wd/MhVZCuASltAasfIOOKpDta1l9Se3JGfLjSNU/uQZWcrh4sqSmFBks51JjZdeUJRj0tEA3i4PA
yba/kQG4ckVVgYLD/v/qpdkBgYfOiobeDXgiqVPabhVEQXMCb19q7dUrcJHtVdGC5bavvQvlDtGo
iZ1mE4RaveV1xuiXmhcOreCO+w/W/i6GO8NaBftwTlVU1QBOeTADhkQON7PPi686kSPihNmOzO/i
uMgcmpkWpxJMI8yA4tOXw63UiYrA2+b3LoOLzK1dJSCdgUqUtm42AfJ1TtwZGATLF4FhbEZfBm3A
uB0wVshJQqqfZiMq26gPjj6DzS/d5hlVHYxlhg8invbNo1sJ40I9mUvgqtsQhhKpPw7qc0WS58sK
bWcIKxlcgJe7ClRiLBdJrkYfSLmYBUiC5QDUDQ8MBE/kjQoTY+iB/mwfFtGVuvnhDPRXCMjm8A9n
i3mpK01W6kiS2dw9O8/wTjvVT7lrv+Fc1bdp78SeaPlr+32zkssZpZ6FfZYskCvv/qorYxQeMzOM
WYJVdYZdecNw/AaBvpsfdCWWs542JUOm4jEXTN1DZL0qiSg+bpbMsT/3z4FyJsMga+R0hGIJXhpv
MywR3JtchefBte9YjilC7lI3XQLrGcBJR63q0/hiL1ldixCKN1vkzO7ktfskdrCEiQJk8dz5+WPy
YHlAdbN9E8fL3grVzhIOJG0e7epXcLdqGmkpmrf4FQw8PXLRtqgd2zV22fVfRToSOsKi6+YtsZLJ
3RJ6OIbzFJnsRUR3KvgqCdZOYzfO3Rn8sdnXuHDyThC+Ny+JlUx2DqubKZ3zXE1TgnBqnjDXu5vt
r4Uxu5ejAnP6T5nuSgjnlpaMV4NtQwhWIY/a3joAHe34L9B+RAfIueFUApNCiyCn9fVjcZv6jPhk
cqff6LcABz39flmt7avPBsgGWLSYwXKJXp1hQC6JWZpyR7Blqu27feqqP2YvR+L1R6nzShhnkWY4
yHRhqfOUNceimpwianakFJQZNMKCxqePtZLDWaGJP600My4/g/QYp6mjMwHZqBfn9HqabLhiOje7
wmQD4X2PJ0KXPKUN9tuXcbiqYg1DAMY3pB5AoZOi1C3TcKfn7ZeoMGXXKsDT0kzXI22fR4wGOHIc
75cUUHyTiuwBU3nHkMbGrqvMn6TsAj2n36JiONla4oOPwomn4pT1/XEaltclba51Q76PJa3zhzi6
SqLoaUrK+6yuzlKdBBKe9HpK7+MMyKpxWyEpyXtM7oAXdSlmeh0C8PK1JPQpAdqr19sxvVp6Yn+Z
ZqalGjahQwbphhrNtVF1iSPpyYhJBOMq6ZoHUjadUyZ9CBrV/jUfxgP4cG9aIwt62vtGCiw+uXZN
TXohUem1SodzSwA7tRSjE6vjDa5IPJcndXRzqagB00RcfSSeES43qdXuwiElToGyHNVly4+m7FyH
zf2YK67dL8+L3t3j4++bWMcmYV05mkwLp14QCaPeS1vzjCahn9SvGLLfh+2TPJCXEPsRGhLcAhuf
RSU/97GGYX5r8aQwC/1Jyp5NmoLeJMr0YG6Ua1XVr9VhvsYa53ks6G3Ymnda3e9AuPOrtUK/yaoT
GHI8q8XFoI8HlcZOX2MGvK2c3O53YZY8suMxshnHDaJbCqoa/aFRHieyuKCz2hUZiC+i0jGBfKmE
ypVilE4ZYiEA8yFp5CW67OqZfahnQgKdLJlj9+0+LsGdMYMMuryJqO0Nc3Oo6hk4W+A4iHIAWlPy
S57REezC742mHmWa4BMtwLos7C4YQjS/W/2qlqabBiv2tWU6nV77Y9H5yQgOd5sCH3Mhk58v2lM8
x3v8X6eK7eelLW67qDlSqpzUBWFs6B4KkDo5i4pUY1ATkLHk2FroHnRSO7mxeFWFjQjTdCrjdz4S
rDktgGfv22+tPLp0sJyhCf3cbAMlRPioqqAwQ5AWGdZNXiN36apAocMhtM/RMt2TOTnKAz01SnNq
4CTWlBdOVyeHSgWme9GEzwkhdwYQChN19tIp/CFHC6xi2LUTPRIpukkSgBeAGXIkIRYsvqmkdAcl
96tevzKoEfm5Wh+ocSxkw4t7pfXqWIr92NK9ZGm/J1MDzmSYpwWmbCyoFV/MUcES8QJGWsAMB7G+
HJsYhdxicCxJdeuOOGZZOcXwzWiK72nBYEpMCWMUuoOX6jFui5vZqnx1weRcIg032mCfclMLA+y8
/G6IRb02XUwXJa8Fn14/oFH3uzbal17C0skkjW5WZ7vJUII5b09hV8P0eku6NZLaJSG2Liuc69hM
APyMtfEgy0XttxQ5NQETSVmoO7IMd63RYR8Kyx+L3fpZVXZOO2mKG0vJtGsT/VhHWuLoGTCUSvtr
ZSgviRo3p6LWSk8DLaVjqgqqlcuwt0rilrGmuQBxrkAJG98MUuUmTfgDk/wYa4qBeSz/lGu8jeLu
d2no+0WXNA+Il6nTz8ZVk48FWI7ifduNt4BWujLVTnbV1PS7pvS7sdrHsX0FCteHmRT3WVzIDiCY
PEzwf6eZ+jqq5A4I3N8GuZOCucdskWzPy4F0yX0EsLuqN6/lQcIEmr3cVBUMM9eNn2Zd3Jp56atd
HBRhD7ZB/U5nX1jVOviwQVKAsU87SZJ+WbRNEVsG61CSiQoavpv5+uqu4bIPLPkD0DxEerlE9a6U
akTN1pXbxJtn0cQNy1T5aw0kfViBMwBpBBTxj4kOjeOhBWor6hYzPLlytQmGcayN+LR06ROcSZBY
bSWQK3l8v8xcIs1YJKhGUpCGYOd70ARXtS5QyeDSD6DKzZncQ0TYRi8DuMM79SEnmZPkyV1Tpqc8
JE4amd5SyveVMZ6wp+tmwPymjQqW2Ej2OsVCZFYRmS1tt2Tfm3Z2ADDktEPxbOv9t3TIXvXBfCBK
vKuwYDUiVGez5aXh17KUjn1xFxLTN9QsoD0IuGh5AMr/bdVollNmL2mYHmXzmi4tBv/Cpz5Wf+ZT
FCSRelQl0DtFRiDIx7ZSl/WZ8ylSlkqNWeAbs10rDYC/ErAcyp2eOIgHnuLL+7RzelBcikB/txLc
tWAuZwKyUVoDxQgJ7hTvaWciIljN6NT6nDh5lQVkKK9SGv4e6CjqMWy2mcHxBPJuNH/xXOIegUo0
y1aMyaYgtPPRLaRkT8LskFM76Ev6W0ORGQ8JLXOIVaMiKWHtXe3QEBcc/fYJvP8K7qFo0RrJWYr3
0uh2XndVPc7fFkxUJJ5SHMih8gdfBXG9D8dLA+kg/fdb/SagXjAIjjFEAnq6j87dVuMYLgQvJxRZ
kLXtiTULFNx055UE/mlBRqIjDrMqF05ZKvKrYql/Xz5EkQzuSxYFybCqCy0ULLJNOaPkebwsYbM8
Y2O0BreLguFuvu/VJxWmQQyKgHsD7kCp25UzuG2TV+MU++lOvsFoWu/SB4zh2ufsevmCPZX95Z+w
+Wha/wTOSaUFDOBxiZ8wZ7+7wQBH+6Funw3yvYte8671E9r6hdkhkT605O6PhFvwFNUAWs/bxOTq
uTsXeUMVYMIGszt4zS0rTyFCXLWHZpedRVHhP6j6Lo198JW0DA/qZOggjTkFQLqd+jzghZgfkv18
EhVGN8eZbB2slETVVCzGcE6ADaqu1mocLD2zfcwsSH81xaEdzua9ca07AwjBMr95mpd7cGbnoq7H
pvFibgvDLjJIOjQuBI5mCJY7GbrmAwa2pjsEIYEL/gcF30Vwx2lPtM2bHgo2nnkz7u09a1glHsMc
60F+Hj6ZbnlgWGd/VJnBEss/ynFHWxlaoSfYAQpAJDx4wPNwsgcKWpVZA9nmv1pS2CplrCVy8WZp
ajWubGY6euUZU7KPmuZ2sWy8YpMdaA8O3azdykaIR53We5Jc/IzYBHtTSTuBy2xmGSvduahUVQMl
BvPX6CA9GIGG7Yz2FXx6HWBsqGf7nd9ck73eYp3NodekFaSI/+GrW0DzwrYXmAW5eNFi3Bv7ldGC
1d/0GkmO4oF+zddfB9e4U4Agxnonhc+o4EUmzb7qp5QRaw5/S+ZMurW70WrxJA+URfEimebOLHcn
mwIPXXDGIkmcZYNqJiGzBR3xRgWbH9bEwWHopEcUkLEnvvjw18iJni5L3fbYd/U4o8Yr3wBnkISk
RWrvpsm4zbtRQGq/fd+sjpAz404ygLVZxQvUCvemo+6WILr9Cw8nPudPkgsO99ytrsFOdi7ORGQ7
2170riJnuwaJogLr1AsmvpsDAWHAgIIHcsIJrd9cRpFO2HTbjvkrjflEyByT0ZJxqs0LPTdIgSRf
PRS/7V0BcmnRIOkWHTFqOe8Kcq8avYvrukthOObD4IFcOui+265y96v9RV9jlMfHq+bOPgL/Fj0P
aZ8cpJ/T7WUrYkf4yUkwqgveWsbs9WnmvMsMkzJ9BxV0e0t/arITBfq7ZaL4KgoGmya7EsbFAhNj
VvHQQd1yGX0ynzI8GS+r85YuX9KHc3pgiURTw0Qwi52iq8JLvPDMIOHSV+Ws1Q46qBXW0tqTaBtp
MwislOOCwNLLXVsWkDzXKsocLata9l6rg+JBoCN7GF7SkfN8cIgZdNIgiZHszucSs+ysIj+cxQvC
m7fHSikuAKQFdsE6dpxVrKRYk8TCMynvzVTfgxflSolMcGR30yjQ8C3hv6Qh5/hSFipgf4FYjfZP
BR2+FQmmVVFmM8vhMVNRz0yXh1Tur4u6/d0ByMygyXMsZQqQYCtfIbZXJ6iA2+lRm/FE1ktglFj3
UR2/DpF2RysdePEmFtrK4vXytxGdFxc+4opkbZjgh+fyoRsGT0vUXVu3XoiUvFIQtZCfX5a4uTUC
z/3Hg7kYYqZ9oQwqRBoKmqbhvjzmT8Y+39U/0Fxzk/0wOeIxks33IhaDwRyJgQgMwn1MjRu7Ucxi
wcVQ6MNrLOkHiol4f+qGg6yW+2IoYYoNeILqVgS5xSzus2n8I5mf+l86qeq0JFnQoQYTYY58bvzC
4ChSF6v5iFu9G+2x3CAEDN+O1e8qvz3kV68BSx7zMcwzBK9w3Glzsjh6J++nRB+CkaAL4pjVUgaL
3Ab9qICbqk9xTZHm0PeFG/Xl0cj1QwhrNBLlGIFjyJ/JfNsb5LqtjCtidfsmjRKv7GRLFBM3wKqw
J6Fapm3bbJuM8yZMHcpxR/Gx8mVv9+AW6k9TQwJFRp8rRJ23yJwZJESUKC+XbXMz3q8Ec94w06pM
7YilDx0JNBmbRYaw07uZI6xkcJZY223fqBHsgZxBxoUBOAqyGfOuPjAeY9MTbqEJ5PHMDFOow6dR
38aSFuuot259znfIqT17l/kSsPMEX2/zWnnXj29S5sYIeDcT7v1WCUpvNYTcYdxf/lBbHE1rE7G4
m3lqpdjOcmg171qs/rFbM66dmLiV4oa/mr36MPgkqP6PtStbjhtHtl/ECJLg+sq9qqSSrM2yXxhu
u8193/n190CetiiIXfBobk87ZiK6p5IAMhOJXM7xQ+ixYBlnbusHFfDOrDfLZO5tbSKa2jRQld5B
0eV2uY7c0aIwFOLDH8yD8aQxd7VaJ0sz6nS5CCyRRTglV8irWmh4cnOb18+467E2S2Ou676WK1Dm
QUONUD7MpoRqzZXYZShzrJxgbtcrbyQxt7UuA/VC7qlvPIyH5jrxkb72xBO3X2Y3aNzIYRyKWCeJ
JGY4rM4V7eSuRCImdZQvtavdlN/oi1pwYiRkGs5z5F+0FJPKKnI/cFvMThpNao5rWdL1RUH6nOj2
VNnFtYr0pOIBpg5bew/vj44SdBSXPi/w2u1twcDZb/nM/pKiSCRtLFYkhERb9YTvtVf9rQHf8bzc
wLupPjjb7eVUHqP7EKlcawhKn9dHsNsuvv0IZvMxiVFikhsfkV8Zx+zYnrIrwafU4rys7P5baLNc
xn2P0ZiIEV1u67x0Y3mhI92BNs6jacWCd7j7ju51cxlHnlezSuQehwuew3P5ZS6tFPN8IA5DD5Zq
V/coKVGHznF8dA3v/c5vqWydJ8+jtCzBxIcjFQCPdDt1VgHO6MhFt9B1+oRkmAye+PGx/8oPonhH
yVaA4rpIMVrwIhx2FGSfEr84yE52E7qXl7lvsK+rZNy7sUZEDqm/G5avSn+TmM/EeGiN0ul5+Gc8
pVEZRy7pgphm1EYpMqZgdXaFC+Qfxr2PZaNfVVRlHblcGEkeIihbjhjQfmG5Q2eb31qUhIRnevuO
/HUXGfezrFm2ZBi98gr9vPb6oa3AB5GpdizF3y+f174jf5XEOprJUMC9A8sTj0kgBW2g+qDB4WMA
7q/IpLTXaLbBsOPbMH4pZB0dglhRnFjVU3/o78kpmlBKiK5QlVc84k6ZLZ70L9zUDk8yc3DJCgRN
mR5c5+IGdtaTcE4yS3fX43RVeO0xQ+Ng9KTdXd7X/ccSIp1/Fswc4Sxn5gCobWrutL+1oxdIG1uC
+2ssewWgZGaV17xU5F4izUDrOChcReA5AUXk7UbXa4oXe4MojjI2rM50J391yoNgiavVUAvxUU2d
nMhOntVHPq7MnlFCPKZukNxH9Yl9rtWz3JNGRiJNyazJ1o7mifaBJgPiK9lJPK5X3clQbOWxj7RC
iCQz0iGve8GDS47rHWXf0II/8OA7mvRGFlNGn+R4TlYFW2tcpyMmO0EQbKN18FpziK+gEOZPhaeB
OdjPbV5AsNdf+0Y241ebNaGGBdmjh3ao/oFCttC3QJdY8d0vOg6eE9orGL+RydhsFctmbdK97T3N
32AxmoKrBNzSCVVM5n58I41R3LmqpEVaIU3G6GcNnmHAhBZIwaJHprREh8JXcbVnJzp/I5MxUmGW
tUxXIFNvj5SUEvQflW/a7XrdHNpj7PLGVfZqFG8EMu5WJLrUtoBe8ib0JDsgAHjInymYFYWmoNm1
KAw6R/DFHtVvrvCd1/kb4Uw8JxGkrXqa5KbAYOrVGkhncvwjWLDdfQVyEab8kbMBFtlbJwSsNSKU
MBZPkKzxqvNpd/J8NG5WMGXwEyb7xrERx4SPQhLVBKhPiNbB4b3Yxsv7PPYifw1d8Xl1U1zSPH3d
dQYbmUwQKXemvqDTE6D9agQoKuWYmveaFnky4ebdOLvJJgI6cE7lXYndROhB8Bro/D4YnqcKIxJI
PXi8EI4q/TtDBKqEpCDTB/oixij0sChzU8XK2maq7VrQngGG/C0mhFN02TX4jRzGFhqtVkud1uv6
cLgd5/S4JN84l/D+zr0uhdHDKNUEKaHP1LHBJYihxUD+UkgI9OkoOfqSOa/ivUvfwN0LXAXTkPV3
XQOA3mvXFVj8ni5Z3ZOAABvXA2aq3Eaxi4f2iQI58y+m/Y18lcp4zrEQFqmqIHVG/rdRz7kuOpyN
pK7+vU68imB0IhYGLelnbCT8FmXIjUBQccTC8DgFLW+S/4G72jewV5GMesSxpq5Gi1XFco4BOOAn
mtH4oJTJbZuSlANawdtCRlGaZenLKMGzRTUDEzMjaviBtsI3qsH4qHId0lzNKixH0qx0au8S/VSR
e6EqrpKh8YSfl09s34hfd49xT+uoTUmP9nLPKJJgijxxzfxy4ezavzje31JegtFNpjrvmqiQQDf4
kgZK8hNyJLb0VQSHEMiqBUd10Cco8ZgueVbG4oUWa9kZOrUyirxRIyUEiGgJl6eGEjg4oh/za3Xi
clvt1fsAm6JgOgUD5ea70UzBKIEAP0CqGdDAOnySc7d3tOOvBGLWHOjFXdO2Ne7FvRvkbkQzBo54
oYvLCaLfIXry0xS7irORxVg62qLTMYtekiOTfHzhmCvs7y1l6UORRwFbELcpcv/RsJHJmHpUNUmj
LlAjuGndmh3z9BLcNsh0G8EfRGG71r6Rx1h7EklRmrdYY2bRJp3YNqJD7CW2aBxoapaS36Q8sH36
m+886EYmY/9EqKqwVCGzILobNoBQSZ8b0es6yWqnxP2A9au0tYvibr7jK5PDBc6soqmRNDu1SmBW
6UEMvctC/uXYXqXQ23dj/Uk8kbYFhhJwxg2fXP2Dxd1aWvChqSas5VUY8xiRirEhkQj/aaIxeUCZ
NcfUn8y7wPc141UKY2l5Kqz1oL7kXUenjH0ZUNwFemuG6TTAt7RHMQhrn7OPOzmYN0tjTC4ejdgs
qhqqkR51C+UxIJnQt/Pkp57mUFQ+TIWUN0g2HTOPl2LnrZixvVAdq1xRsa8obhf2lE1/zZPBa0Df
1f3XXWXsrdYwTARqPiSSY3+awY6WSBZnD3cjvY16MOa1FoCJ7QWIoFi9WbAGukv8X8wZCXfCju7J
e1t+XQ9zudaRqobVAGGr3p9yCbkk1QDtE/CrOQHsvjP+LYjQF93Gwha9mhOjaFYvrNr7JSlrkC5F
TlRmHzkg0IGhKRzjlTIL49yEwyqpmPrGY+ZJVO609vPl49ndsNffZ3E2cjE0Vz2hv9/gGUg+LzI4
rFbkTjueLe0GqhtJTI4mCgskoMiLT6KuPRX8HI1VEYUKsjvdFwNeDmHXfjYCGSc4Tbpe9TmWlmEs
LZ+uMoMTZFHNfadsGwGM4xPbZNLjEd4hGToM/zfKOaGzKBPaZoeBjo4ZspVEJLh8YvvOHdMvKOKj
oeId4MCAXs5+bTuEdijo22EiapiAE68yczKtJsGAIyl+pgB7whTlQSDJYYi0swFY88ufsb/4169g
zBqUSYkp1S0MIFZPYT4d49TOB+3QYMPLWLWmgYcctOuMwfKJrIWMNDVLgrWK6PwG5gzSUH57QGOl
j9weQFh5Md2uZW/EMAsr0CibizXETOujlvgZuc0jjlHvi1Axx4ReEtTxGFOoQnPQcwPOo8ckWA78
xHi4agaZ43l5Uhj9T7q4zzDPhgJCU9mz8tgOg53HPIiS/ehbf10MYwUAMMC0eUnFfOqvGqBFHii5
T+jganYws5Kf42A5FJ7AhWzYte+NYDYiMPWOTCUOSsKcDto/7Ez70DkBhgJApuBsl5nbZJi0Vs0I
LK2PT+nyfcnu6uHLZTPaa3NDQuK3DPYi6UMQ1xkZ7EhFxJvdZZrTnDG2dUYuGRwtIjjAw4OCZhY1
P9bfVB3EI+3f5SewPgiOw81l797Vm49hFFOSygR/4WNoJgE92kfhDt/jCJ9kcIAYrX157ftp7I04
RkPndYyLia4d43XOdC49atPlObLFIOb46n1jeN1mRktrOZ2GcoHJrapgm8bXQqv9PP0AFMObw2RU
Umz7to96KEw33oX0OkB/YXnH2TUak727dja7Rpe6CT1CNJChlYR6D5TkRSBbkFMGMNiDaaMP3InP
GGhAlXz4S+LNQ+7fPBvJTESqifqA6jzOi9xgbpg64QIBcAF8Lpru5L54eWdGN2K70Fos0lyGZyH1
85xhNEG5kjKdo4QvOYlL28n4+3nuMQk+YjvzwZaPxTkJlG8kmD8Lbm/NFLbDMU5xMLvrT3RS4gXK
q1/vu7FXzWScTJ5FaMnWIb/MryZopIHQgaMxHLNWmGDVmNHcTXSopYhWp9UpjqmXgZ9jcpaHj96f
v9fDdpNPpKGgGjg1oO9ZbQHsgHjw1HG0Li+KoxwK4zuM0owkgbqqpfDD+doMbw3tf/MZCuMzMrFv
wWGKk8nCsznSCfWjFnH8P8+m2KqwURvLslZYh4Fg5kBO4wlD+vfRQ3yHRy03uHmp5l/QdraE0BAl
TIGIQKcNOsz7HjBidq0jVZyeG+Cg8zNkHO1WWJeRVwNSgpCH7mwrFQVLXZ4vK8J+qhN4dhJGwkEu
yMaFQ7WaeR1Buyc0Ao8PwyeaoooOgKjAZSn9PQU8fi5599G0kci4DEUetSIxXySKtvg03g+AIawO
zWPoAKLjOBzU2Y5dciixobRe+PMnRg385gYujGfaVAffnSdYAFUCNHnlHVxWlQnVMhoDXTwQBzAz
OAC7AmkR3SegC0lueN5q1+w28pjzVBQ5N2Y8Sj01nr0wvc2z+zSqOIb3L0cK2iJTNUUC3qu3nn8o
m6YwU2xw/8K5ABwLDVnk2Rb88XqyDHf4zNtI6mXf7+OrROau0bRFlQEvgHUZnVeXqmNOE7jiS7uV
UrsBZkUENCfxY285sPD8s1BGk/QuVPpGgNj0UD4MINhAM/tRPf5qQ+V2vuwaI4asZZWSCb/D5ZLH
QqpVtE+i4UbyYhvA2MA4u0cBGDN4kZ3dCLf8MQ6eTMZPC+vSJ6ScqYLOqOOXjjEBHy92ckw6CZ8p
qJyYWtpV7xK7t1sFF2wd2eYXgA/NJc9YdpV3s37GoWsVgO1yYaKxtmiXt7SPgQS0yXg9zzbFtEfj
DxeHdm9owAC01O9dpzu0CWOSojfXqYPUyqXxWuYC80f+Mlvk8wAsBq/4m2r27KanCb7CAeIueuQL
qznxsAP3rWrzIXR7Nh+y6H3crwaOvwdSoezmzvyXem7d2W2twond5q8m+Ihr3khk7NiQMO2ViVi6
AmwtwC7d6MEcACMam214oWgtfMjM/Qt1I5OxZD3V2lIfIJO2d2lP03Xm01BnPHc3Jv/FtK/eqoE0
EKEZOiZ6a3QlLpYJ95smA12+aLxumSxShjeTMKhWnCJXXCVfSklVHClZHV3sVys3F39UtLMwS7xo
Yvc6MH9/js5EetLSG5OQwZ/EV3QyYe1h5HiKH2mSDRUwfoWIs36deTG2TW8aNV1/mo9X61yf1Fa6
u6xFPBGMBylnvMDNkD4DQsFOKwBoSbyWkf2waLNvjGfALydzS6PJX8SskvyybyASg2cEqjN/3/bf
/aYp0z5EycBEzltjnKbJiOSi/2WMFF2zsIvnQwsGs+cZE1yKS9EcBpBjovW5t9XsFDnZ59aJPP3h
8vbuBjObD2GuoDFczASMWahxdD0QTvQTWfOTajZeQwxOXwlPFGMsmplPpVkieCjyxRrizhqTu3lU
3Rn1jcuL2q9Ev66KffIUc27k+QpROUCjkF1QQPUD9ixgZln/6eT6o4IwPbV3YcRGLGMOGHXq5r6F
HmUgwrEEYmYWiUAyBPL1MwnJZzBdclbK2VP2HRTB14V4YeH5WH+Sl8JSgQuGTjYn46Zr9m/P3xrL
PofWgiD1MMO3zNkXnTyHeESmvGoRTwb1BZsrSumicJ5UyJiaunCGntwDLWMBqvrISe39i8W/roa5
DLUFXrt7yaKTuwWxc3Ki5Ygmv5ttw1oAJsLLK3MlMpdhMaZzZ6S4fv8fyZ8ReLwukXExXTgBylqC
ZRNtdpYRJQpM+Qlz66mk8C7bG+/cGCdC+sJASzXWVijPoZoeBg0dIFP2P0ph/AdRIwO99rAuBYM+
EwHGzbdSHjkGtXtOBAPUhICgQNNZYr8mTYWsWKgOUrUI8hIRhJI4dOglXuzUNR2ZS1lD7xfWb2xl
MroB8pE+m+i9DazaxpbdFRAdOhiWMLNO7NkHPvvsXz6x3WhwK5LRDr0b53Kkj1ja1ZuO6OpNXAqs
0AFdC129LeZnP1KR24pktEQWhaosJogcxc+GCGbmvy+vaS9S2P4+ox8deCxXsYfCV6boNULpzRqv
DYFzUGxXu1QIY19rWILU251rHKvIAiGsB94bTJ9560dboTerejd0PC16UlKfSOcGolNy1Jz5OL1Q
6/IBU3Yvzq00JtqqSCVGnYw9VKdROvW95Edl+EkYTC9pzOeqL46iFgHSE90xU6GZlp7WgifKSmYL
ene9RkAJyyPeXBgVesE8Xkx2cy10BiBc+xkfpWsHM0yfyRz6fTE5ehOY5tc4z5wY/aRWU4ouEb6L
Pe8dQ8PmS/KZa6kScqGVDRzB/wffsLHdfuZaUpdxHMKEqrA7Am9Ks2cT19Lqi5jDiSawbHLHUmhI
8n5tyB5hSsFURZZSM85InsbUdS8+qiOO9FB+l4/guSztBpMMmQ30V5/eiZHd6D4/Qbg3UAkkM7C0
o6v5peyK79ucbbRo4ZpPC3V9xKu95nqN0X4P8CsMBGlI9gB0HjqVWKA3cWtbALiAyx/O2a1ibr6C
tetyTRtpVfEVNDWiuFJQPGZ+gs7/BK/HBVM5GmB8PsfXvFzivht+XT5r3bJAQjMmEDx6hj876hUl
pkxsdBb9oNWG0uZxCe4+kCl+HLoH8ACX2BEAxVybBpCDtF2yPEznBgjl2hUdzRn9j9VwtsIYly8W
QyzNrYigJ/yqxN8jEzR+M+/G3nUPmxUxfp8MRqkvxcuKlGN2ouMTmiXZQPX1+e1u/3Jiv/ePbfpv
gJ0sqvTEom/CTXLq/h4/t3+lIGhWvPKYxRZAZ9Ufly+2/TPD6JhJgNosknesSas0dRotX+aYeh4F
2ziQa5oONYLMiZyRx1S/F87hSfpbHBOOoK4uSktMnzFN+gV1FrttpEBcni6viv7KO8+zkcJEIHEV
91ojQkokawelXdxhcPvEj6bny3J4q2F0MCmAsJ1V2Lx6JU6y+uE6o/f5y2Uhu8Xs7Z4xSriSqBNy
lR4RZSrSkVfM7LVGYq//g/TBfpCqAC8UCN3gh2ZHbHtBbwCW8D88JrgSmTuwLTGqKfcvEmlq6Xf/
FhqOrK75aDMwplB+r5G5C6e1LqWYhnOhPrjS8ClZC/TyfUtE4uj1fVt6+vQ5nAKQTNpTbNh5jbmO
e86p7urO5hsYSxAl9IBU6LeieQSKdCBYdMAC98JoxcWfN5ZT1X9nGhuxjGnMMRDsGxWv+qHPdGc2
xO8A176TR3Ox8ALywlE+XF7o/jqJqYFjFv9hO/flZkUjYIgIJ+4aqxzcYkbooXKiZ54QJrYcl2ZO
etpPk6T3veaO1We0Zv5v66Dx+yaamPopb8Mc56VGj7N+V5ezZZQcf7J/OEDMkSRFVRW2J1ORhxG5
XJQ0VrEwLTIDZWIRrs0kR0J7Va0kGfzLi6Ku4702/BbINmkqep+iDwop7WIJhgJ9HUqFsd1GfBrk
wWm07tMykpuBmB9I1xHlVSyTzEoi1KWVFOvsq/Y27aqgHidPmjtH1XgQlfua8SqK0Yy0SbpoybBC
uRVjCwioNRAqlXnRrMs7yTk6lvpMAXquvqqQExWRNeAdk17N5UM9eAJwOC+L+heH+bomxmGuUqLl
0wSHqVzTCdZO3+SU5T/JKXMl0l3eKD/IoasyzHFgv7L/+kif9O6v7D8GV/lZbN52st5x6JVQ7iAw
pBnHdgCpg2i1IWDLV0ubVt6O7j7DNgpJP2ezvpGUfYFxA0Su+ugaQCcQFsUW58iaw8/NQslhH9dU
cXptcD5ylqqCpNBLTPSSzd9IjlH7yUt6DfwnP9P4hqOF3q/8jBH8QX6Gasc7m99IZLZWTwozjiKs
tW5r2r3cFhzr3o8pNxKY3ezitl8Eqp90iFzpPM0GPdOpOKid1/v8h+Z+gASCU6BMgPLkPXD1CK6A
WaHyAOhytZkkygN+8/euQwEJPX3hKDp517opquOqT9DMXBCu4vwRUwjnnDdlR8/g3Rm9CmF7N8u1
a3TzxWutotO1t10j2qS/01DR5ujf7iN9I4lxxUCqUjCLhHggPSA/qLiV38SgRZLs+SwcYt7878tr
9/3CDBFJARAjgav1raGFabmY07Ai1Z+aj+vYgT+1fChyvDm0OLQyBX/MyAmV6CY1cvfyWvdP7lU2
E60Lc6YPfY+TGwD/g4y5rRLRpnCal8XQn7m0RCZcH5NlCvsBr7i0iQuriLuHLFmOg7H8tchGZRE1
J54qr7wW232V+Wd14JR/u7NjSoxFNrG6biDWkP0AN5IrpegASLmvYhrq/PsKdZHRmcKU2yQscYja
NZrwnJfbIHR+1TRRhuKPp++GKQAYQcCOavc79PI6jlJFKbGlsh/6tRceJJ+yIHJR0neNYSOHcY2g
hYnHXIGc/37oclcZN6IYQyhHNc5TCaKW8kdV3tedbnW8yZhdT7+RwSh8UetzuDaQEQlaUPS6k2hP
l3V93551gAwDNQBHwyK7D2aq1fkqQQSpQOyUpA9mGiUgTOqsTj6Pg3lQJGM6ZSLAU6XJuyx9fw9f
hTNxkFmsaDpSoIfyMtvT/G1NMocony4L2bWrzQrpR2wu6LAQJzKlBAeFEro63qL/CTNMAtgy7i4L
2j+t19UwyiesRSmGIxJaY1rYbZ3bwsjpfqM69c5udYPIiilRRFfGbvtmKjFag3sy0sEgZKr9QWpK
xW6L9MekVQ6ick5ctb+kV4Hy270bO1LMeoKgWML0kFr9mLJvH9gzOputgWUPuQrGitS+6UWU1HCd
LJ21pJmnEZ1DH7J7/hsRjBFparyAXgp+VWyln3kX+iQx7KbqWtvURPfycnaRnEAkIGIoRHwJoN5u
WFQ2QhjGUDZKUlOB5AykWLGVuX1spd+Fvypfc+hM6nyudZs8km9tfcVzgrtGtfkExqgwDh9leS5D
SbLYBsa9swBitu/7m8tL3b0lN2IYs8pyQYzyGWIaU/Rb1Fl6o/VHaXFao7oTZN0H6PxHtHEjkjEw
YFlEcgm8IQT5sVVEx8YgnKt/j+vVIAAKEJEDN9EyzFiYkqMJUNZwfhP6OktX96bIXk+9BQzcxEoe
4m9gfHUkhUKuf2hxr5IZUzPEVm4H6qbiRvFg5U5TPF8+sf2wfrM4GhZsPGFiSJnZzhDxq+2ls8ND
G8wAxMvd0q84lbld17ERxqhhjfmotBCgHzLaC8QOabrWDDgL2tNBilusIx8Nzhc2lMerb0DdH95D
QUPdYNdXfWhpdncd3oJM9qg0joYaOaDxYutlKopXINuztI14NsgvhEwgcwLxyIhbekhcMU1dreeR
cO8FT+CfUtGuQQjemYyPnAdFraMBO0lAJkm00qrH9FRmz0mLcSjjqLXxcdUKzt7ueU1T1EHAB09m
4p30VldycCvUlQBdmeXZ0RUglhVxUGflvTjxOnt29dI00J8PEDokrdkFgnJ0XmLDoNEhnS7r7PUv
/bEE4q4WTKeOo5e7Ec9WGlWqjRWocSF3mJ/F8zkevTpHGTOXg6lTPAz72XqPgeA+ddf0R11y7rrd
JIyJM8QwgqwZGrunhWECtLETaEHvhQ/cA83oLwQUQL/fABGXc4ZcgYwNDnVhGtMEgXT+YfgWAaIj
dlaM2K+u+hS7vCaOHXuAnoJ0VpZAQYU9fLuzGkyxScwU7RvVSQHUVadFlplwzm9XiITLVRFxP4PG
/a2QXDHqRgoj0TMyQFYA0L2Jvo4Vr+1mVwrQoGSa9waGPSOlHwcA2I+l6JnmtZ5Jjj49imVvX/Zf
O+EcTAwiJE1Gqyer980SL12htKIXzzUa7pVDmd8pmoDa0GrF3Ud4aN6IYxS/KaVKmrVORI/75KKc
DwTdrLJB7KEAg4diE/d/64gUvlxe5EufMxO0ojZJQG6pS6DmYoNWQ62UadaRHxZTMT0YUZmfQCP/
Vc5zNFwak2rJwyQeh5lgjMoEO2Raha2d1hGKcaDRbQUyoHsa4AD1aCKSasbSisP2ryUfIhd0SepT
M4EqNZUezQQjcukaXxe1dAoroBGK6GSylVW7QpdMQAr10YwMADcNQZcID2Wh6N8UJdMOJE4KiAb1
RxYtD6TRr0hBHrpkyqwYuP7WPGqDXYTt8slUO8nFy7221WlycV3DWaypcCyEJljb6pMwjxi1MabO
GWcU+FQBCGL9eGvqmaPlqNj3VWipYGnzkxioc90Ett01W5yymgoXPL7yzyJpyrOWzAGZ6sojRYef
Tr9fPpAdd6trmiSaYFiVAYbH3ppRrawiAVEvMkZJIOco8/dBkXmdEweFR6KEC1K/44cgEY7PADQ3
LJadal+nts1nAX7oV747QYoBvef/6aH+k+zzTiX+rUQmmprEiDSdBokvbOs4WXcMhCcDrF60bS76
TkB+y7Hmnf6otzIZnzGROZZFk64SIw3yNQW6Ard8dlP46Jr2oTjNFT/P/j440OFvdV2RCAFsIxuw
CpKSS3JdwR0iIWXKp3g6VsWXKVlAXowBXAV/htW5rEGyTrfvrU0j5FJoY46pynCQ9Ks2d+ioq1G1
ivBc1aosNgi5z2XXxzekzRKf9EZ5iIx+cddpPi85WCERXljyPMONmgbGadassPpUbV0NpMVGBc8w
zLJdrBiwIev4dTUjN4xCXybCNemUYAYtt7DO32Kta62ySUN3baSnqm8NVLvaxdIyObrtBGl2QG2+
OuNaSW4dtoESgoR8kIEjkobfo1q9LxTgQ8Rocs20z0IT/wylGpGhpntjlzxHCQaN0vxogFa7g0uy
m7A0YfyraYCDTuw/Yf8fq0YAgIFep3baCbUP8mi7HAoQ7KxV55pjmdstuv2kagbQO+h3HUx5SNYQ
KsZBrNXaI2qqXZFRw/tByeEP2waXZCifJTIGK5kaexa6ezKZQRFPggVq5eQGWpUWVtgNjWD1AD7t
QF4+x4faFMEKYmZnPJfSWyUVM3dOZc0bili/KusBnMCjqlhKCpAblCF1UDcvs9OjKnjSjexKFLLQ
Bvk22GCLpHCbcijPE1Ch0AQsD5kzR/11IveHKUvAWYYQ2NJAduqA3kRzTT2vAiGThQBzcfeCXEqO
0mDmW88WzIqGdeKJue7HCthW5KxojpPUF0EaxVFpDeWkXqnqgP+XYqfz4MRSCRJ6iQy3U126jRJN
1yXKG9d5ODTOumbX2SzeCbPoLeYYTNOy2Fo4xE6kFTe1OLlhG+IaQ31pqAVybMussLO88dpQGO16
Dg/CEjnqCHS7SAJDr6xmj+mg/4hJFVvVSOyqANd7jUy922UDccJBmq8UCXkvtZGuoywVwRgDDC5t
WubrKV1I4sbrKoA/Oiqfl1DLBivpOnIWdP0Yr4qfFZ2Pd0pid+si2tKAduCxPenz/AgELH+M23M6
Lq45qEOQyMajIMf3C/ahjTPcFhkIolF3XBLxJqyM2AGYid0L+RyY6YQ5EyNsr4WwNfw4HI7TPAXZ
PBd2qaB5W2uOYt4CxC495lHlVPF4D9xuzYurVvAMowCXdhtXdp136B+WsDHg+3WGcgTFdyeJfjqH
ktOis1fT1sZu0/6LGE690wE6Ji7w72h9ZMMOzi0Z7/FmxiN4GezeHMfrMgqBuAYO+li0etAxOaKQ
38qC6iXZeKNqABaMMTlWzbk9L1Hspxlm9BfdyWP5TgbE4FQJnxNc31GXPkcSAfdgnmjHVNLn0R50
Y3HlOY8cUMJfCWF0F47hzSrhQV5lAfzCsQFmJ11TduhU8WhG5rkj0X0cVrkdysUNSHiAUBotn7Wp
FP+uom78JKfyaUkEAHrXYYAuhyBG1hM970LqdOFSuIjZYcJ49VhATc09qalNXnKBXgDvvCZuXiLq
4PF895AbgImpRKUo4oIYwAi0irdRABYkH2XzMXIpzi6/J01+H2TCVW+EMlGfHOVDb9YQmh7i27qy
0ofiLC3ekAXhNXJEAQANrsTcAiiRk/n6tdnfEQPOywojN8VYpgUYGm6j4c6l9eabmOujE1EIHBZ8
k2pq4NxdHCWfrVH6kuaSh9oLmoZSVx4V3gX9/k37ZivYyZ84GrXRbCB2WKxEd9qDgknH0Mk/r5il
IrgxwW2KOUs+T9pOWumtZCatlPSlLkj5i2Q3IQ9Z80N0c48iLKeFYyLVNPqakCMy+ROo5Z0x07fS
mWBIKfM0wWUNiM/npnAIRsVgSDftVejPiTW3Tg+Smz5QbhpHWtzmKgxvivkkuYCo8nhZrr3gc3v0
7KgQ5uPRsE7VEW/gp9qj/fGdk91GNgVw5JXUdgrLWDkgfYlBW5cMNjqqcn3UunrFiQM9+xXt8E/w
s3eVS4cLVDQk5xHovQ2JZsNIcYMuopdIKvAiT2S+z0h/khXOo/79y5Qu6bccth1ZKxeEHwrkDEVq
rUl5K8jyQ2lwkzK7zmojh1HZNq6VeBEgh8hAD44CAb188FVAD6bjLmUNGAPeHNT7lCGFXyaSgUIU
/ZsufRNVpguue6WSRDSx6XZn3hUaD9B3b/O2EpgMclLWndZ20D5ZQys1brJhbQ764l+Oj18Sf6yj
34phEiEZuqP0KpERt2CU/lt7gIEd8B5I7R9qaQuB+n1NrBXkYLQRNP/ZpJZ8H0aUFuALGGXaMyWa
+u8Bwt/uLXMNhEZTpvOCvdWKH6FUWlUDgmMAb1xe+d5ls104YwQE79fGABmhF4urb+QzsZJYOYxG
7tTJFGidnLqXBe49urY6w441g+BFiHoDEpXrobXM74rd2bE3Wmpt/xrdz93onoe/uevFNutkZ5uL
Jm6Xlmrq/KyhKhs04HhDaFU46xNuED6Y8N6FuZXHePBqmosI5CE0cjBvTKt1tBYmWdIbxJd8MjmS
jf860o5i/mzWDrHWG91h85Zrn1ZGI7xIh1An+iR/aXOn/JyWVkfHIHQfCasU2NF9hdF9F0OMPL3a
mYmmn6BpMv5C5ZMtU9e90XUt/onXtFaD8t0TxlAwXEWzpwtgVx/kh+W76EU27ixnCMBXox6OOeDC
Wp979nuOcfspTFJVNtH9mQjUSwESwteOBeig0KVxNzyLXolCCjeLu29Ur2tn3GKhdlENR4xo6V5T
LdAlUCbD2KtP4Y/GkZ/Tb/kZ+DyOeeDlc//FuF4lM+5SlgRjknDbIX9cotHHTh/otkcuhlAWIAO9
kJjwp2GpMr/3nq9SGe9Z1XUnKTREaJ3lZ3RaT6adHKrDcPiT4Ii7RsYxzsgxx8IIaaAETuwFlCL1
bXbEbA9w/3MrPZvH3M19+b9vsXur0IynrDOU4nIJYnsHEDLjYQ0MZ/BQZKQxIBqoOLHvbgy40Vo2
9u3jrG4nuqnrTX415BYiP/gQ/A9N9frITwF50tghAtIk8rvY0Rerki21uk1uq9v0ExdVYf+q/33G
bGDW1dmQLTM+R783vw/fOiQEDWcG30L+TQYw0kdqE9hvkGOg7c+kBXomnCFxmdRJ/X+kXdeS3Liy
/CJG0IHmlbbdeK8XhrQr0XvPr7+J0V0NB83T0GrjxO4+6ISyARaqgDKZCMkKuv7y1vQKAnoXPHU4
8Yiay5nxrnAYT90RqTQWCTiib/iyZvX+sMsaSxGhIiXeTPbiQlbVIW9tZEnIdfPgt26hkqqoJkh8
0E/Bko70zaAgygI+2U94wy244FgY+59AHue0zuTWtypafzN7SK2UO8S7dbvS8LSlMlag3GfrP0Up
jVEiBTi49bhXKs0yxMki0f7yFstbtrOGYU6skkyNIgqAKfT7Nn4muEyJKFyEzX0uPMnFvaFBpEua
rVb6IZTLLgi8MT8NTWrVXWCneXRVq9Dsq8F2VyBHU4R4fbWRnRrTW97mj5d/7Nb3WP9W5pibuVyT
RRVETwBDHIwAzYRiVHodtEYuA20GaV0SVSp1IBpndNCJ3uqzFsXIORuDSyLdggoUkl6PfVo4co/b
UIbMRhbemE1/K0Z32aBZ1ahbQX/XmntRz1HJ0KHCi5YVKA1zzHLri+EBplCqavw6tkca5yGYghqP
+2pKqLAFWHQ5pA2bCDJGVFF1lBWF7d4XS9C0TmIuefiX02Vga5pATM/bY+X8cJuyjgonJqtQiGfr
GGHfKBhv7uGhQJNEp+Kj7EocMQM7uaWHcSOIaxe7y99140x9gmT8SVl3Waimg+yhgdLWSeVUAmRx
ICn0BzB4H8M/asb5/arskiqfc1EG1cti00S8PoduJ9W8HaRulnGPaGOg6lKoBZ37pyhX4YXbCcvZ
t5olfAv2lIEJZboEFzfee3KrCrRGYx8HxETmoyyBVv9QfxgTlH0CB6qwDspwQ4zGEJpw47ngdwa6
C0tk3walUOfBtAA0rKRdGRBbTE0ffTduJ9eukT2jroD2M3+BDL0YFQj5kd2ISEvWktWZ/lztI0m2
CmWxQ5Jb6SJYZqU4OTzpMl53ZqHYuYAifqrstPGrLhWHvq1mq4uR8c1rtEWT7L6qu7clDhySQ/Z1
qDimspVU+bSrjEnGxTzN/YAFUhot8Wvh5T5kOLzxsfN5nIJblcNPWPRErlICRjyMbVG/Y0G2KLZA
3LDrrMWenn/v63EBqaNZAVaynC+oW8nejMUpAxjv0VM/7WJ7cAvNG+75z6uNMXe0mkGyHg0AlOyP
bQPQ5LwOZWWWcd+VPPFK8ZrYUSc7AVtYYI1PE1gbVSw5vUUJTL/OWis4GqL1G2MY50M0n38IE1gJ
kqOFNOCHqH52qx+NPYWtb39DYXvbDXwsmQmLmB9rzCoBEm1MkSA2N+zSfbSDNDI/B7jxfFpvL3vz
VbR4Jk0ALNqSaXrTcfLiXX7odjSP1fnCXvcNj/9Zt3IEn3CZG+eAKuCUisCFq7sGOXHimTadChJP
LTjEPJ7f+R/O7teesnRPRqP2IEkCHg1OZLD04z8i6dmuf6TsmLxHxdbb6dMSmdPZ5oOoJu371kqe
9CjI1pxapY2hcNc8jA9RY9c3f6Rx/clOWWJc0sihQGrAhteBXx+Cfe8Fr5QSgddKu3WpMhWRhirN
wJ2aTeqqXW6WS0KonU5QppCsADS1ubXs8y8V3ix2j04q6Ql9Ew+67pZHlLkvh+WNa80an032okVm
ysUG+BB6scqk8URB4fSUbzxYPkEwZpqIQaaDREX2COTZ5dtBm2oLsr9u24e7siCWim6Ny4vaPBmr
XX3/85WPLWZhWjAjQi31Xdj6y09aWsNLDib35bsZrtZojJGmYzmZygi04kR5yWnFoXGhA3/4jQNB
/y429q+xmOhBCiMpCbqg3v2aCkpTU7SmHeT3QLI4Xakg3+U8hrZXBxEYDNYosoYJm8/xqo3kBLcI
nXq3EYTvvb8c5b1yACGKz+Mx2DTGFRSTDWqSue/jRpO9LL1fdPLNnGWuZMTWdVdZYTC5n4mMSh4O
78tBO4cDItLqUFWOgIaRd8p1NKn1jjDe8a6KWyl7cw3MxD40XP//PlKbpEnkeLKKh6h266dIcNLa
UiE5JllSa5suZYTN3OYpfAjs0S4dsXaFxIqeDOHYv/AyChsvSBNiLjKqV2DBOWvw0cBAb0RSpXhz
Xx1Q6xGtMn0xciI69cgZwt80pjUWc7MLw1KLhLRU6BymehCvEtBlL8O7ohtfxIqLxhzMgpRaNqlY
GS3Ojdf/SJGNN3yumc1rHXqk0CauGButqaqcCCrkKxS0GFOCW9p+JiwWvd9oUBXV7rmqoluHZQ3I
2FOqS0FUlACkvFDj9eNigW7gRLln/nx9aK0zQRGFwUyD8eLTPNelirwILhvxLjEOlDQU85lwO5jn
w2XR7yuX48W3fB0YSn9BMsaiF0Wrqg0gMYxBxRWbNwnUdIOdyyAgo0ku7g2H/o2sd10jsgazYHbY
MIBIm/q6Ck19GbmifoHe4yL1gZf/3gqNhoxB1/cDeJbPQrNAWYBDHSuU7oEMPW0ds5ikuMmq+xDz
fniXv1ze1E1ERUfuTCMQRmM/Yy0rw0ASUF9U3VVUBjvSPCXqrShd9a0vmpN9GY3estn9xGH4hcZ+
QSkvhEADWhlrVtxfg6rREoUOPFrfVXm20v5rYLxdhtQ2V0iQp5IIWp7PFDllgqFJtEMraN+GMpbe
BU+yWjiCMl6VggHzRROUcUoFJya7bJ5eME76VhXJvhk7N65pzvRbVKVomyjShz6Z9nJo2nqLbL3e
WGqDB6KYo4spiB20v7ldg66iqUIXnG6jIQft9j1a3ZbUEkYjcbNozPedWN0rvVJZPUlPmhIdKjTN
u/qYfydZpdg92uftMZEiP5py9S+QDOhWnZR3tYTWwDBFd6Xclo21hN1uMaOdXhn+nBCn0eU7YwxP
mZS8VBXajOSg3ktl45BidOPU2A2J7NSdbksZfkgeq+7YV1fBZDWJeHd5wze9LDioaUpYl7UzTTBk
2ruqqRQFVxLRHvadjE5Y6Y4GsAwPXE4E2QrfazDG66HzaRbqAWDC9B1jFk6sxodgQjnu8qK2YuIa
hnk+Skqckb5RIUSEqUHZQD49c1TDM6aZd73acuMrJI0ZypYKquKGhjDsHsjfaM3RWQIbXeqmeayR
Ty+9wlch0/Uv14dBXIziIpuJWiI8LOPotAKClqmKSVISZzCm3pIW1ULnEgjxObf/88DIQDE31jTs
hwi9+xAZgV+lOhHSo/TzypobnuDXHr8V4WxPGUjmyopm26wiCeaZBiHc5eUL0XmSTjwE5qYKBfG6
b0csStVRfQlMNzY5+ebzNwyzCOaiimafDv0xgIhAn456LH314qBnlulPfuRyq840gH/y1Qwec7KE
QR5lKX8fp8PV7F9SZJzPSL2j0ZQ9TPBchq6TISeMIYGfpHKtD/ESi3awJwfevZuLxMSgQNFCXaFj
j90YybZazc+mmtzAh2spxB9n4iR6c12VmN8bZm13+ZidUzsyy2TOWRVNsdbkKqULoASX433114T/
Kk7rgxznZ6fTn+mkU2DwIIAyBvN1Z/JxaiarAekIxhNQpIjEhwHJaXPGmKmpcTzYu4zOmeF8QLFD
ipPcRmlvYI2lgNEZM5PdSO/cNM73erczl2QnNIkzm7eJDi2mLN6hi/ch73MHZbNOdBEWLUW+SvvS
Mjqv1iCbGhKrgaWjvgI28Wtzgnwm/oao+lYELwtG7HPVU+c3MYVmm/RYaT9KqAkVuYLkdmLHIkhx
FUzNhE8Yl3ezIacN55Za71Ki2Rk8HOcLbx6b1eqZe3G7ZF3ehTCvOvvMLAN6RK4s73ms/fxZFdaY
w7gP85Ya88f7SRoc0fsdHpttNA1E3Rif39AJGKIgiwsVczz9wfB/soMap3L/O82NXCzG/dTJJEnj
gqFJmlwEYz5Gh7Oj6dN+F4VjsduncrUuJronuhlGhQiLpazGSLo9Zq/0v5R61XBkKKHsFVrC5jMD
bQfDD+SzVHEh5B161MGLcqe5k1df08S0dFc8z06JBw3vfcHbVbYLYsJoR4TBkD+zTmUzKqK6Z6KT
aoPOF6xjSdPmJuylHU+DKlxVwUmEeFlitpaUf83Q8FHNna0n94LyNUL3XHYnV89qVDpaUllVljh6
CFKDGk8gqdsRubTVVH7GdIhjVDemfNMHwQtR55clFK9THIKUqt2WOZq7MWU+VpYyqJx7ErUE1rcR
FZyEKpgjztkjwlqJWxS9aS/sdyHydSFwkeg7VaJfaj+yGgwcVfmvn70442tM5iQEQRqPUQ9M1O2o
aE9rq5i6QoBs0ME/Nu5vyANsOTEQAxA67ooJOpZ2XoVc70QMQNJcwrqL+Q9Nco3FXJ16LG+YA2DB
hf1rKq7NA0B0Cfps2FMQgDEBuENlZpby9E/6s7lY9Hisss5hNyea1mM6+awXnH+w6e8+M0zdEDEG
LcoySgefsZJ8lGawFqIP9kQJ/v69aMzZw4ta5QcgYd4pQ28YutHSjdQfStEdktcx8C7HUh4EE0rx
UpmyhABiqa8IecoFr0t5D7v/8ZF+bRxhImgmkk7tMSmBPJb4k82skdE19ZPNbI44HCZbt3gVzViY
T5ZogYd9aIG/VWvUuUdr5U16T7nT3sfx498cA9nYwU9ojAUGUSouaj2g6S39UoWnOTnpGecBfj5p
IqMCuFoR/Q0rK88io6n0AitKTsLNLO4kY0+8FuJxsV3MVlbb0o++czFrwmff2ogvn6AZ14GegEjp
NCwvGBcLPOKWGfKuBrwdZF5daZcsYxxgdcJOfxgc4ZXswsNgVTvjATrxJ23Hr+NSf84c5U+rYvy9
gFHibjKwKjPEBKaYWoPwPCi7ItEsMb0R2x+XT9nWg+gTHuM64rmJCoXuoiZPdj++GOpDUr/2oZcK
0LfKXsSydOacs7EXPx0RWe65Kk2Sjij003WNYypfctDfcNZFT+7/3EdAMO5DxwEMBA2fTvXL6+lv
qigi34C88k7e8fP92+tRFVB2qGgHYxu1hk4mAvSWEMU03G+qh677wlkO/Qzny/lAYByViExtjwQl
LPHYZTYyXMEXCU/H4ba4ibzsW+ARHU3SloSKvycf+yM3GU5P06UfwIROwxTCAekNEcnw7pS8pm5i
WMHf5lcM/f5lHmSr+04JVwUr/7f8G+8O5mPhjBODC8uUqBnR4DrfJBq6lNqbMP/XTI8MCOPFTCVa
YiPC7sZtZoehbJP6ts243Wg8M2E8lpoFwVT0gJHvhJvuVtqFV8TFucYgweBTYXpex8T2R6NxGklu
CZl3fNSVd66QRJb7EENV6SCexk4+yWp+HCT5KhtGXi1123H9wmIf/oKMnLIWAIsgnV5oEeaJR0st
vqomHvdZ5y5ZbF8+FJzVKcwRD0hllFkExKpX7LS4kcT7fH6QmsK5jLN99j5Wxpw9VYXEwkjw2UBN
5+rZQRyvEuNa15GkMt0ExQuezuB59/y7PX4gModtTkOoHihY2T9auiOaJF5ijCtDfDbfG55mjbfo
LXcpdaZ4r9/GqBPf8s78trl+/Arm6KliGiuZTM1VLpzaHEB/EHPymjwI5uAJfTqVpY6FGqh0G/Jo
FQtP2ZYHwRy6pMvQsVgBYu4w9DxI+1jtvcsGct6YRL+XgnehiIov/mHuCVKo9aCfw9ynmWLMlOo+
o5Q0O8L37sfkVvfL99gjCVSKOEFu8wCsYJm7gl6JlSFHmGrol6epOUmZK6V+rvqXV0d//JnnX6Ew
TkScCiIJGTawGBJ3CktrDCs7N/DMwNyVlPFmrza/1y84jKR89llhmIGaYMFeZqLqIXdv/UF/+KfP
BV7mzxDRrGvFWABiVEI7wVBKMC8c38QxCUzofsbQ4j4JOpCW4P5hgDOktstDO1lKa6c+bQSUU4xi
W6ViVfyJsU1/tdpBxnsQvQ/bTKLW+CCYaNW1ljdy87No0O2aHNOfGpRaIrSYgkIOdCeW+XjZYrZf
BatfQL/xKu6kSxYkkLyk/svM7PwZtglGN4z8U1ny4QdkCRYXBcErXnqfZzuMOylCouVAhmecmyd1
UW7ACPgn95HV0hh3QjAJ0YL3hT6qILwRhN6sSU4y3l3ewXeVi/996CSR8ShdoRh1lmIleohZVquR
rfR+Ciwd/Al4Dt9LEIdMrqvWUnvowmK6ZnhGtW7HLQPxNpTxMGqfT6NsvH9Iwwf9a4CO6NyvnT62
0NSeO7HTfuOFnc1H12qHGX9DskGvG5HGhFQhVl1j9KGCmMVU1//JsUlst2M+ErUYNCyuXzp/EhFi
0xPYOjFkmu/qJuV4BM6y3lMRqzNRJVPdDnQWvB6V67IefGXU7ZlHuslDYdxOXw5o4qRzd1n9JrXH
d8ahkhO0t/LWq3B3lkaTu8RoOhTsPBMzBKXVPBYOZfrLvsWYj+0WV95xG/MvByFQ93/2KP0oVWNG
uUyCq0Z2zJtxtopH6lEiR97nqBbdTD/m3qc3IoNHiHk5zCIl+hm70pUuLOgNgoAAp+wKp0EtSjTg
V8EDevncb2eIPoz/3bOurEQOgpaUNPpFeww7uAUKvbnd/mX6pWfueaUPzul+r4yswOpKKsJ5AJgi
PswGWqnlr5eXw/tqjPuoyVjWAY1EellcK8J0KOrlNkvDXSpqD1km7f8bHOM5cnRpTyHuZ14eqXaP
MchArq1o0RzcjHg9E5y9e2dmXu2dQBqQPCtYWhahVwJFymXhxID/cYVQNV0TNcU446cAMzDIlTOk
MGg3+LCPD/H3PnEM6LodCjd/CB30Ef7djDwTpNeD89DzActEODSohWqs48U92upBeKXjKJSQuHsW
8MznJ7ykzYcjuPqQRlTQ987O2qdp0IYy8l7ILExQxx79zAveqgdM+oOsQrNUr/ED3ZqPPfomL9vL
9jf8QGacStFpYRSbyGkI7VRag6pcR5nEu6Rve+QPEMZ7JHOhiqCTg7McaitDu5hs5tbMu6Rv+6gP
FPaj6ZFQaDpQeh10q2b/HPb6YQyWIwTnOLPk24f6A4r++cry0xo9bloNqI78LZf3bfqUtaGFqc4I
U7GXP9AmlKqiyxRznMrZeHEzjwnJahAChB0VhjH8rEJhtIMAZla5czRwTH/THj7g2Pm9elmmqK9p
8OwiZ27b3YxZ5ssr2rSGFQTz9FD10vjJH5KjF6GMdTtIT8X4dhlk+/69QpE/f6JICNt0pPQVzWvR
OIonOcseouJ28gK6TSjekwjTiJWfgl2cc6S2A9gKmnqXlXVMqhYmMb2AkJvkUfeWI1VyBjkfOoPd
wuaWtHn7yRzhvEftoUthIdLD+KPCRaT1jX23GzD6BNDgFcSIOx7VOA+TOdFB23U52vSwu8rtPF03
9TGRHzhfkH6hMydMwHQpmSD3P+NuJn3bByBt++n7Idll199TbCTt9iquCCdubi5oBcZsYqrOkhyD
xAC85qojyX1nhWCb1IaJe72hX//Sspit603oUmKGBG4KPSQqpYDYB14PNuDfI+Ta9IqrhTFesVVl
MUIXGw603FiyUFtNr9qS+hiMPy5/r00g9FCbJkbh6VD4Z6sHs7JcB4OCy30Q3mnZ37oUHqThJTCa
3WWgrYoluBY+kJgrlUyWtI6h4ovJAvkHLSGadtNYug9KFk/8o9i1AmMuVNoSTHqqAEwAq2qoHuS8
dYyBU0Pcfut+oLAyts2oikXTA0W6Cb9GtwY0n+fQVr82j3SAOrYVf4ycaLHiwELLiN0fy4I72LR5
BHQZzR06rlsYM/j8AatIDZoU7bFeMxyaebYCspvDihNftp3jCoU5aHVvSEONuT9vPshoaqq/0OWV
p3Hf+MgQck719jNthcYctkKP8nEICb1YKe+aajFaaPbEp6eteRIUq+QZ5+bxXiEy5y0bZTKZMdYH
3aW74ra1Sxs8IK/g5jxFu+SAGYbLp4Ha35k7WeExx84YAzwwSqywSYSrOcLFqsnz2ZqqYHRbXYzs
slieJyXfL/I0O5exz4c1aRZxBc6cxGCKwRCVATw5QW5wJ+00sJkHtjz58ts4Wt8hMeTIzrzT98hc
dKPdTbx3ODWXS8tnjqfUiUZbG9ju7GT44lXmme5yrVwNLj0o4rfADl8ur5lzSthHT5wHotETACph
5Oa4j7UTWOQbnvAK75y8e4zVJSLOVYGocAvvUuRodvaVe/UxPU1u4Y47sN3+t1XRWLxCWxItkNKE
ogXhEdrCTjMF973McXPcRTEuJpmRamooV46IjtY9bfk1TsITWClQ+su4eii8T8W4Gn2MSNeVWJRe
vOVKbQkYDSl48YHnYlimFWEZVSlZgBJej19T6D0IduUieRHCAGPnNzgDNl8EH4dOZjxMXhhNOc3Y
RLAwo2Uyzw4TBiXbK0xJHkzdORmmBUkgKinHMZLzeffPx/2d+HZlJZlgYjI6xXEfPLSKPkund7l6
R3so98SuvvCbCjbvFDr678DxuTFjt+BuG8fgC/NGOb0ifXEjG+IJTV5+kUkcT7LtSD6gmBMwKk0f
TXRtArhsbKVN8FIFSTTHW2+b5AcKcwDKfmj7aoKxiMsXI5Ds0DyoMa/ITr3umU80wFBvQiySoOj9
+TALUjQXHUiBPESEPAysoDCvGpR46vn71JbHcP522XlsH+sVIBMGhFYskyQ2aKEn3i31+yhk+Upp
/8saTbzN4HIAaQHs0goZr6+0Y2EsELP3sn24U44DJJUGV8Uwe80pdWxaBZi1JKLRFl6Dfs+VxQua
AEa+wqRp3m/BdIsOQ86Z4gEwh7lGqnPIIrBVxeWzBpaZSvmzG9dqDYw5wAKUpqEcYVQkoaodGiOn
3B0dytUYYIaL83U2bXyFx1gDupMnRTbwcUpSWqmRHaQo8EyNk4LhoTAmgAoCmD7gkKCRTq4Hrflh
dOQtqkAmftnWOB+IlfuOIyEJUgm2jcux28RQV57+pAUTko6/rMxkMiKjXItlk2EtqyGGtsYQeLar
fB4tLW9BjKNbphrzP1Cg8uIws8f5QYCow+Ut27ySrpbDOLlJ0QVVHWDTU6qiRojAOyWWbhzj5Vsv
fuvnYyX8UffSCpIuenVO9SytEpPuoKTvOkG3q+i1B5vP5XVtRiPK3KFrSElAcukzCDFCsLllyNKi
+nMKG90JzNArJmhLQNeYp1i++Zl+KiGB8AVj1p/BxglfKW1nfKY4cLXxXmzl/eXlbN9cPiBY046G
QRYi2gMQ/sj2ojt/odPkLYSXME3+O8T4mxeXFR6zf2meQ98sAl4Z9C70Paxpup1I7WbpNyPiSFDy
sBgrx/fItIFiNW1F7Hymup1wfI20E6XiaODO/h83kzF6MYzmNIUMhRcisXiIzVcUBL3lPt8XVQih
J9EKudP52/ZogsCKaJquEsaxE6Vo1ImWU4fqbqihQPPd6EYrSf41hTe99pkfOIxDj0Am3cs69nKK
njSjcCTEWZSTLm/gptNYgTD2PkhjUJslFiMeoBe6E1zJF/zfqKLS73B2dfjAYceLs3Zs+iJA6t7c
qYf0CLoTa76lJBENtO9+Y7pjK06hqkMVLlVQ/bHPgyCp6yGlfVHCbkAauvUjRwLr7Ft3yDJL9iiJ
IR6Ptelc3s4t21jDMveKbInAXEjr09Cl6q2l0uwgkVprrKudBl2ey2BbF841GGOIk9QNgUgr09oS
fREg9ZMIfvqUB0pigYjzMeGPa28jolImEYkaJ3PaiFLWqBci552gNcrB/89ZWtUSS4JHP640U1+h
j65D78TlhW45Zao0+w8sE2bCQe4b1CTx+I+V2J5yE/R4yBtzUDZrF2sYalOraDaJeiLXkIrxoCz1
jJF7J+4dtbBNUH4/KxGoL6l6aK1D3WcneJdXuPnGW2MzhrPkY7TMGZY42r1romMpPuiQPNovOI4Z
Ug9a6U68GhdvWxn7KZCmS0gLzEkPrCV9DeKvl1fFA2A8WKaXWl4vAECviw9r2jU8yePNYLreN8Z/
YWZhauIaEPLdbHfIbeS27s43+HBe4oaO+gfX3w841LE+m0gW15jYhAaNJ7YphkxS4RY9zT3IK5Xv
l7du23/9Y/JnLM6Yg53GGuwiXobHj6VEx7IB7box3F+GufyFZLZXsGgizDLSAz23XyJNtuus9y8j
bA25otjxsRLGZ/R93Yot9VIJ3qXPor04KbHiBoWl0NWc2dNrNEKe8Cj6DYpS3vLon69OtND2o1HF
wO566SRL0ZehU3L78gJ5X4rxGhmej9AYwxbqEsjxwXjYhV4OXtnLKFtxer2LjH+QiJH9ZDXHJJef
RujGxvxKGB3KWobb1TFRHljwXf9xbYyHgK3rc5HQb9e0jgLZici8XlTNubw2+rewd4P12hg3UYZZ
GUCmDPN2IehN8m566kTk0vsOTaoI7rMDZbiMs588y2D8RjEooKuhLOkGuBurFJw64Cm/vCxOPJHZ
Lj/UAFs4DOwesQan1qzs1vSGh9jNwR2l+6oXJhaGdlSk6TnA9Ehd2FC24S/IZqMKR5hkB/ldqr+U
+8EJgRP0UbkXOvnLZTzOCXjPU61OWS4qRYFCLk7A9GCQ20R54/t5+ki5tCTGi5BeDeS0gI1gBqnZ
UyUKcg02YDxqnILbx7y5IDRO43Zv4OrIDlUVeUayfMSHayADt1DJ6yEGMfG3y9u2Hbug1qSYGGnF
a5M5Xd2QkJ7QnuHge7ZfnOyv9JD+pBV7l/fgEqduLkuF4JAOVWbIDjEPwSBrxQqSzQhegfEAws9D
NxoHfeSldDfzkni7/MKRP3vdpctMyNIhEVqJUKEzYug9iJjDH9EooZCdUc2tXZli74TJ4OP5NoO6
nzhxzPWZm2d89TsYmynaccB4FX5HSEDYnBFvEjLOe5cHQf98ZfoxBJWXntY6sukl6P5SitThGMlW
znW9mUx4wbcsDIXWOTQBF1HQKjtmt9wgm704JK2hbiej+6m97ptCdicdraEc/G2jMdAHiNuOCh6X
zyscCzUA2x7SimgL/aG/xsf+qXwCA5BffY1jh9ZaUEHa/TdQ1nOSNDGmfgIoSP7u52fQ7eYgvw39
eB8/FtfdXeeDAJzXwr99HtVfS2XdpiGUdS8UQBV2lO9A2ZW+VEECZrLbfXYIAvtfk4jhw8orQOag
hEPTj9oEAyXk1EEgCxn7duRFA3ozOPOceK6ZpqRDM4FtEFmGQP//vWzm17pUCnuKpjs8OE4RtyTB
w2IieRrXgbJU2MG0e47RK2HUh1y8UkduaN28DhHVVLAwyKayZLC5IeqZECPxWEvdfFPouQGy+L62
yYhjkFExU6IkmhtN+j2IOZ4VExcIPS8xcxPWtRWOiWqHYhnua5CS2InQRVYUhQcw2vvlVPNy2dsX
AYLuHHSaQlDh3fBWXmKMo2aAiC8t4M1u21rgckszB4PBbuvIng5lpwcTKqh+5fMKKdv79IHM+CeS
NEk00EKKihkK5QgyE5BbZQeeys2mG1wtkHFSeRsHhZoChmCOuxEzhDFJ+ZvjFLaN62MtzBVYrQZp
COhalBv9ddo3N9VD4nTH5Z5ONZHaKr5EYFXnsdJuNltAQePXx2OidDLl2VAEsOkZGbLcjQ+aPT9D
RvJbWHnFMY5R9YWw92RnqiVjbv028jnr3rzNrX4Ac6jKapZMDbOSSA1QRqLczSlRPhiWfdmZ1N+h
x+chMj5fzausXwqUrqQbDS1RSJ7d6GgWKt71+qA0zItxHPNhmztUM17MIAHe4Gl+9Ug1kvR79QYx
Z5dhrCJ0uNw29KOdO8VfH5WtKZT6opsiLZ2iwb23411/FewhMwYVPyhWw+EjB3rUE1974TcS8BbL
OH1MPphkauhZWR4U3Hm6iatbsRmzPyzmfch35W/KrIET1mCytPSYdHbzFt91x86KH8F0uA9fETzj
G54P2L72aajJQft5g9I1VkxzgIKb5NViAYE80zILaJ0kaIpKC7uH9msaHWu8kluooExO1T1zzsnm
xq7wmY01wwFNkhXww3hPp5cXJ9YtyYqgRpCUt6bfHPii9Jt2tMJkrphNPlV10EGLSCBC4Yhl7pX4
vC4GPw8GmDsRACNOw8SmR6d9uaYIZj2D7TJoAjMViQpEffA783sjD06YDVaQdxYaNpa6wAfnkMdQ
B3N2WAwZutAmOKXPBJfSKE0qrUwkL21jd0yWI/S072epeROauLJIYB4rCarwlz/npg0bBP8zJcrm
yvigJZ9BHhJEkjcr4qthRvdNgox62kcd54YrU7s4X94vJLY0Eaaa1mUKlleAExEd649G5PVQ66B9
klrqY+4FgmIyhLIxYjZA+BLq1XxRi01D+lgu++RMUtLXpMaPGNI0tTCydzXH8RMMwBe7xEP67I+i
ygqQPS3NEiqCCsCfxE0t9AlAVKJcaWgfERHQfG7D/Ob5XCEyZ0UEw6waaEAUdoaf7pad7kKUz3pv
iHiXROa9IjbDGDSlUDrWaCmIAayFrFKXBWJcP5cIeQfKhq5cLRhcFakyCXeJPES6BSvHm4UJiY1N
RMWOAP/fEZmbV1vO5axjns3DM1r1wWcvQbxYwO2gkDDp3N/8BkErb5HMPQy6D4OYGPiOBNMBbrM3
vqZu5EC6cvag7PMbTvb9uXd2Qlcfkh6e1bbmYLnRW4kushMgCrD4QbfY82ymyKpFihXFMUQJeh3y
7ZXmyMrC8RDbkW2Fz9zAlk7tNCFJqSEV+/QYH9alS26736bnW6Exng+Fy9LMEqyWMlA2A5QuwoNg
61flo341Og1mn8UXhae/svlGgewLeMpNqG6fUe/VsdD1Mf2qP9mzBRWvX/8vzQr03c/m99DJBpc7
r7+V11vDMsaUqosoGBJgz7jquOmvzfc9JhhUmYBFVNXY/FdhTMIyy/iMhik6uV7hlTIqP8AMb3eL
bNWh+TrUamqFMpJURv93Ngw7EoGyQK7vL8e2LU+oImeCJm4ImZyR5hkyBE7ysJTQkeGG3ZMs8Pod
Ny12hcCy5MmYWNPHFAjUhjros0BNLNhR364GIH7gNTdtxtA1HpNaLEmQ5XoEvLwoBzdWJicJJvWg
t/2tPJHENocWYqulr4fB16jDfOwkzEctlcHV02THJOwXJ1TzH+Ec/qibEkSaGTjHRx2MH1Pjkxoj
Y2He25e/wuZAC9o3wBSviSpYJxm3UoFttgvB9+rlPeK95tax6pDlJA9viXQ3db1Fkl2s5L7B+fyb
wAQ3KSi/S2CKZw1RiuegrE2c8H+vB7LlTNZQTJgvFb1WFAh4e0tgPoyR+j03Gn/RG5njI3k4TKwV
tKVQJAU4MfS6u6d5AovcC+d7bQWe9VqY6NqaYTaJFGO0dSveyQYuLKRwVEtCQDeOoAAsOOndTZeB
Ph8R7VNER+6MMRHSKsNYapXkaVczHhQ6JGV/XSGgN0JJkC4vkv6FbKhbAzKhBnhqKiQ1BETheXKh
vNfLCE4fpDfeUPSRhajX8Jjxt3zwGpMJOIaa90aiY5Hi8FkMJwN1NDfLuuX8NOiM/eQsOuvtzcEw
1Q9lJ4EjZnSXEx5oUHBZrpH6PNFJMjz2Oc3EW6aJzkE4WlC8GwphTBMd7nhJTCOOAHYyTRNriXN/
kQaeO+HhMOapFEsuBcIgYehpRI+RW/v14BqdI32ZPbCXuOK39iVt7emPZlbWC6Q/bHU9ktPEjMcM
C6TKWFSsVQBLy+hJbu6ZeJ85ly10MyG2hmNC9pgWhrkMPYWDoMohxr9be6H0MBi5qh0dXNlJCPln
bTfueAwtXHDmQJpj25V6CPBAEb/Dlpwpka6W1LCzRK2tERzheVBBtWQ66mr+OBbmqUaA0bPm7v9I
u7LeuHFm+4sESKLWV+3d7fYeO8mLEGfRvu/69ffQmS+WaU1z7sxLgCBAqkkVi8WqU+d0sebUoCAq
C82OGzVYi+xXLoFGh7M9ew2b7fYwJ1hRUgOa3/iFNJFKAuB4XBWVuszjFVx2D5KsiYCAgY4B9F/v
Pztm4YtSE3B9rWZvhYbTt+2/cumNCeZaxxTfUOcrTGjD5K2jBk1x0+vaFq/UqLPKqj6sYnIfFyAk
yogS9NN6qmZIxRByzhXN76qVt7t099j4qKNhKgJ4icIAS9lgDlNEmhq7+1vIQHoUv8ooUQJ0DJ4r
O/Jj1aM5cq//g9i8+w5BD8WgmiWQoWPZu3q1bAaTwHgFlN95FOXe65QSwFMMw/mtGI3HvlaBK4zs
YamfZdN8uOxbr6WID6tXKQwOLNKKzvJjj0MEXZ1BRJXAiwLJqr4WvnqtYM4xoUfPXz5Vdv2C58kn
yLagRafbgpvcQbDjXjCdPoifZ2s6i2c8J1Zr9XVw1gi33UPtK6GNQmRTOaYjv+Q/mwDAcdMBn42I
OmF4b9xXp8ol30U/tM0vvCO9SzkISvM/i2LiSTzlzajnK450ZkmfIdXjdJ9QS3uikaw/Rf6ALxpa
87XkJrfzE6qZ+Bk8/pa92L39DUxY6ftGzOpswZfNJH8xVwNEp3gn6B1vtbvUKltLTHiQ8lwEUQaO
FKqUnUsV+KIUajsV6BWjMOgcwf9HOhy752azycwdj2HVcVk0LDBaMR06xlam1PYy68d6XvxeTO16
vLvsrHvhCWNQqqFj7IRAsPx9eJJHENbKg4QCHlST5ciec17lbhc0uTXB3LiVtkQzgPRQZNUOIphq
lmsKrsn768RGfcAJDYufv+x7ytuymMu26cqha0CSCbBLBFK9Kygm6fLzf9s65kSM1RRFGLWHN+ay
rfWPev/lvxlg3H2NAG/peixiLkc7bOCFOg+wtvvIAds9wrSMUUKIMbz//kY0yX2OR7hHtEN7RVlA
DKcYoNi5HPhfZde934x9AAysfT/kpSwBLgnhTAPaZYLfqi2Iq0VLSIDL4xGd7LrBxiBzM4KHQyiR
xKKYSX5WkHyIe68kHDfYfX1stvD1lb9J7MQR5J4YI8MrnvbFCo/CnuRD7+qC+8/wkrxVMWdWq+uQ
1DJWtSq9HWfGJ9OIronIm+jhmWHObSRlZd+J+FqTnNrlcNuH2MCWNyZPnfjDZbn5RMxJXeNhTgFr
QZ2yATR4XuzSLK0OdBJkle1Z4rwydsOdpgGAI+NFAS6H9+4+Tb2eQXwI30pBJwhzn5MfY76M88ze
LezoGzPM9aHKcd1NJq6P+CAfM2SXpq0g5QZV1T+oLu9+J2izaTpQC4rJ4hZCveoUo8V3CtdHrDlQ
owhPm56TZe7u3MYK4w1zUSl1ncPpxuKKAPdZ97zJOBovP3jCxgLjCUikVt2oYEGMP5el4VatK2P8
twB9yeW4uh/0NpaYyN3rlSIIMb2RpodW/0Xi1MpqYsl1aYllZoVSZI1x68TaVVEu7mXjvH1kPLCQ
5mIdYqxS1mvLkJ4hd3nZwH482qyOcT6hLwuIRcIfyO/KfwONKxCrZrYKWtl/Vvqn9alLn465RWJp
6eOkgkkqkRSh9K458/F/k3Lc5GyvEqKDtgLaqxg1FNnm6tiHsZlEKk6Xpr0Y0/qzo4qcQkocEkZH
VTSAMimGH2UUPRap+Uhk/fbyFu9+w80PYHY4lRKjz5Epe0pWhH629ueCzDHHUfaDyMYKs6lVXo5N
OuBqFrGpuFc0PN/LU3FQO8jL8hEP+znvmz0W37ESZSknyIUDQkO5l6Zzblj5S3au3Q78M/N1/jX3
MTl0eSt3g5cpQgxU1DCnx5Z9QrQbJ7kwaI7zBcjX8wyAspA8XTayv5UbK0zwGpUuKxtiopr1qn78
ysxwVRworT6fl2H/AG6ssYEsN6rV6GGNtvoouuH0+mpQ0ERtLSOIj0ThOOR+jr0xyUS0UOgFOYuw
jU1tU8nA2C51yGUX9nw3YGBVh45ewO2j7l7dG6NMKNNFOdJCFUbXsj+Ucfy0dsYhj8ugLRFIawyv
jgVp3Spr7xslvV4nORAUGVieWL0begx/DsshzIovi25OnMPD+2nMCZ2jZCz0Dj8NJOFulDyHtYjJ
QtkW1cpJhflfOLEBRXRdxPAbZiSYD15l6pI3mLiDaORz3fmEfBa758su/Hr62BALVAcKGzoG0A22
qlElYobAF8neIh51i8rQnQ1b+0ppu1MPDKb4zlD4MK4pgoafue862NY8vQE2SW40mWWL9yHq26hp
hBEG3159erYNSs12pBO8Y8Lx6r3YsLXJ5LkNlLgKLYlhM9dXfw6lp0KXgwrlNE5us2uIwlTpkDxu
FCbS5nGox7CDZ3dTHPHwt6My/kHEhkdHtZt4GKqsm3hvqbiimRMz1EKniLX+vz5qcpxudZ9GIb60
x27M29pijkCvZm29DrAV/tR8EWKFsYDyE0Vh6j9jlxcM5L07cWuO2cO5RRSXY5hbAMrpoO7kzacs
suMv8WRRzApE/RSrOpRu4kDqwKgw9h276TnHBCeX9XH3e75tM0sYN0AhQFhL3JxT4Y+g6FzlY97w
8AY8I8zbcmj0vNIyXJdZ6CbtFVnOYvn58qHfvUk2m2owp66CuEbY9tjUzkU6h5n5hkwWHccL6dR8
sBjArnHOAs9vDObUifGyzHKDdW1Oepwcctxe8/U/uLt29xHQMTAYm5L4oc2eKakm1zMiiyz6RIEc
xtBBFjblAPJ23fPNCttqJxrpohA8Xt7UCdaqe2jQOZyPRT/Ghwi9McE4RJ2Ow9gWCFfiUQXE75Xo
R3xY7Vein9KXUpdjkH6JSwYZ74B4LWnSGAYpbLxOX6nA9U+0zYryimiZh5GHkacx45JFxjfKUlJn
vRCQ2RifCxDyFGUZZMORlMKpSR6z+d9cADpRJIAoDR3Yv/eXjl7NYVUkmexpphuh3D0ExsLtVex9
NorSJJh/RQ30w3xXhW7kQFIZdeSksiJTvirl9CzVkeoRfbolaXnIhwJ95TjKnLHu/UJAJak1Cefg
0RSN3dvt72DitdIPTQZ0BlgPVPVel6Yz/goyFdSuUoOzr7txhfKG6Xg8ocXLJixlpfdkGBK8BiMH
el2HvrZyLwbXZE7xaOHpX+IKtybZDLXS0mGqsM3rYGJeVIk9UpKj0KIDUmeuQYQFTT8QuqTClzwK
baRaozN1+TdzGM+1JASXz86eI29/DXMRj6lSiWTAr8HLwMJchJeoj6PUOmstO0M/u2l9f9ng/pZT
DnN01QFUYFtiYV3qghnCl/Eqn5FDxTkQ+4KbL/9cP3gv5pkbk/TfNznbNCXFQBqYrPvHTojtKa15
IUjcc9qNCeaEQsRyItIKExQjo16tgXRNjv9W8Rn3A/BgMiAJxge9vrk3Um1B8RjR9ZUa1Y6R9apo
jsVcEfjdk0gR8iiHGxrRmFTGFJvJEMMCpsrYAn2HK4hf0vAzEnPOkd9NmkxUIqE/qKDGyXYK+64y
q8rAogQdIyNr+cOIyusswlxDhL5FmwveHBVBVZciAJNDacdld12B0muZFX8kaQCJEn8exSBVl/NS
KT9Sojlp3xxzAU+AiDwQvfenNux9jjPvetbmdzOH2TAQqASC3y2fNT8dAcHOvQxw1m6w8fJz2uM/
wNDufpWNTebICnMkoFsBm9pXdLrtIrKb41xahS/e9iDzli3ZSTNLuEormwf25JlmQnMe1uFAokr2
mjWokl/haPhQroasTutxNnY3LhEJj0mIv1LIy/sjC6DwLJMZ54nSV5LYnVYg2wV7hpxPpFBAdGxR
HUAIt0AyjFdYo4f1ww20Mc7kE3NfpHIKDW0PKBULIvVWpAs2xVpeXuSu8ygqbToaJgHe7P0ax37S
hqHssZtDdjussyMbES8u7ZUI8cj6Y4MJfY3cK5ja7mRw79IRE8mCWPg18eNADnhQqd1d25hiQuCA
/o+pC63sAb50lY2VJWfh7Swc/tumMSdulpooTEEP6zVd55ZALkV64lw2sevlm4UwB0yuMMkJSCoq
DBJ0sUob3GDWlH5ZBp4c3i4O1VRo6RbhFUKrjJeXJEvbSB1lL9NUL46Fs2HkgKKWkWWmog1Y0OTk
/YqZ5V6/inX5oIEmvZ2GBiISslXpHWJca8+6fqqL5VgBqhUT0MioyRmC8Idh7VZOnN7fmbffyxyM
KSSdObT09yojNHe9Qn6Y0k9axMEx7nvSmxnmYEhm3oEDdUCEQ8NarewJ+hkmT5dmFx6z3XzmaOil
YOaaCCuy2N2tdXjKcJnEYW7r02SrYvK9r5UnM4u/wo95jbH9o/+2QuaszITg+SViI6P1Roc6YKR9
vezDuwbQ2yM6YIS4VJmrO83nNjMqLK5XMgfEg1Zf5pwW4u4DmfYP/7LBPiWzKstGrYANHA+XSi8k
7myVAUXULUHzbxJVlcIzwO+D+4A5lEM/LeZQYMfK5ZeI5mtj9L4ot1cDWGSMLLPDgkeQu7M+lSAb
ASYAqOePr65u6BORrBVkut3QNz0UjgBTWr6jeRR0J4Hj8zux4L01JrAVUUSWsIC1xi0P3XVsC51d
fGq+VmdKt0iZNpoD+ZQ9qJgpucEUuGse/v/33vufwOxxJod63gj4CWXnylpjGeKtwXPMne7KeyNM
DqEulbmEoAUC4HByi/ss0DQ8cpz8JvOzw/AYjafy68JHYn48ECqetqYqAVKL9Jll2MtNacxEY6Y1
gsWN7frBECwqFPIbjE3ZnFaBc7/T7XqfRrw3yXzRtSogjyOKKNsaqRWm4Bs1T6L2XZVra+TSqb7O
AF+yxnw8o87HPEHW5Il3kytYapDedP7kAwB+qAPMfet3lO9bFi1oXh8GtEF49z9vucyHRRasFJWB
5WqZ5pmr+t2Ub2TB9EHEdJCNhBMPdt6R73eXiXDq2kbytMIcfQd1VmNeZb6SONBPdjEQ2Pq5DTbw
y0H1470EkyCloIZBTcFO6MlQW22nRkaFRAry5jkubqOQF1T3dtGUUYZDFw5UO2ypp9GHoQBbLPGm
2EZ5CVg7MBc+FpjzcXUbLx0qYBK7kFKLAZrk7enH+52mNm/GGY/NxaYqtEolr4W09ceEX9Bdk0Cq
AuB1Y6DUiJ3PB36ncG9jt3YZ340Nsx61WSGeSAQXoraOMCgnJf18+fPthAAVBBxobUDlGxUuJtsK
tXkW0gkes2JcJ1+hl1J+u2zhlVWfOYTvTDAJkhGavRFjksYrm6KEam3vJFHtruoUCC2x+rA7jcS8
HiPlKS7ER6ltZisBsQdSjsY1uwyhvc0dsZT9pA8P0khcMHQ6q2Q4mb5GtqoWOMHKlFkFBlOtEP28
vubxIe18i3dLYJIvQ567MkKlw1tq/Yua9U5DlCt9rrzLW7X/MQyMMRFDxZQbc3xjrVslKVSRfbXX
ifmpTjmlPY1u9YdPQVSZ6BD/w+QxY2CtoyRskCd7lWi+iAPI7dO6Djo8IOyJAJQ2dD6mKyI/HNs0
mAYdWAm17n4UWts46JqgfzMrrT0WUmYpfe1lWXUNiJ4raIoeKINeOIbQ3tYrqOtB6gLygEi34xaR
SJ3PmjE/CvUg2HK+RtA77H5MknAtDetVrMWxHS2C5opKp/jyol+N6jhZUznXYJBbD0o7fesGcltK
S3WoYKVOAKqch/FnsxQ/DaP7korx97ELr3VDOzd6G1lKW+MxIIrXegeGDfDW2u2sXakK6obdiAri
NGcVHEaQzoKQ05n0luP1ux7zttMssr9t5C5coffkdeazNj9m3WcSHS57y06yrmLW88/XZMnPxYpM
45jBxipnvqhGxAa7mmVMmQvWrGM1RHeTmh/LyISWWRTLHGfdmePAExqgYIBDkUvLbPbZh1IirG1L
gGML/dIZfja5RbwX/VTZY9A46WpfhZ+nx97Xb9UfnKXTsMQ68tY2c68OKwCrktb8DsriJ5qEYs71
RvPas3LPsUX/rw+2UAoXRU3WMDXAhEhgJ8RV6DpqKwkAFXitGKC+ODiV6uq0bGDFrukQa/4scpvC
eyEBwVkimoasCNhE/LhNmdbs1LZWUEf9K9/OMa1T+e2pDghYZVG/Cx2eCMHOGDG+65tJ1nVRRxi0
uYLJ3kkf+wMuWy+7A+3QHe3mZ079qcKEFy/Npuv4sMkbo8wmm6TNAceCUdofy44JdM41j5+P7SAl
3i+OuYw6Y0oIBgKJFxl2jVG52guPKC/Af6Cm5cYeqNXtAlLZd+l9T0XRIovjTTvpBHpVig7sApb7
gUiq72aj6hMdne3v+eHrVxTefyKPsLSb7JFyx/MLd3tJ4TuL1MU2LmRAY6RHpk28TCJuJiiuONTd
WW5yV6+RR+XL56wdDdusetGqyv489oJvDPW5ahrO/bPnzNu106C5+SXtqk1LLSOV0uUIA6AmeSi0
+unyBu8F3q0Nuv8bG9E0kFVIYWONx9s1WW9EopzN1uSkvXsP4Xe7yqRnSaMmU0XTMzqerdiUP6E+
NeACq7zhxHvov77E2OOBgih9owEc8oEHo0YfchzHRPGyJxkHhPJDxC/qParbQaE6xU/VJUcRJFY9
4I5Qu40gTVJ/xkBQdeKN2ewd1O0vYbxJKDszM0SBoNaoW32K3mD3q85Ka9aOXR7alfBYGF8uf9K9
5zEtB/9ZPeM3SlQPkRlFiqecUfj2SGAOXvbJtHsXJAAOKMNKa7KQMXDM7rrrxizjSrhao7ZPYVb7
1DwZR/QxnOoT4L/Gg+5rXnkn3PKAMrvOu7HIOFWuzFMJEUhwvOrDQ6zPjqgOX41J5eG19wor73aU
uT/NJc8zs4c/yXN9VKviuRi7k7b0DgabTKeeVRfs1ccUXWcH5+lxBYDXnZToWWxzaDKM4dXadbdL
D6W6oUnutCa5NhvNz9TpZ76a96Wh8L4FzbAvHQDmHhxTksxQXFb+HLc50L7QYI1qnh9GFo91bzdM
//kSCssSrtRLKSQz7OXJvZL0N3EVW2XzrTamA8fL6I3z9ytTWOxeoRjxUnf4FMaZjpJJwRyAR9Ja
7ekgB7zL/bKDKSxZ+CSmYyrmMDbWN5Fybcynbr2/vCCeCeathMGnOOkK7JwKueUyxURxhQcd8PqX
zeymn29BAaCA94E+jTVTLtpY8cIz5kNuKaHA7HTW8KnAHF7vCn50njzqHXz43OXAoLCd2YaoI4gM
sIsR+hBqOjoJ4ZFb83aRiT3VYEwGUEkIefF5TQ5G2mMeitdi3k31DFNWdQhkEwyJMFnXKgw4VAYW
Qm76xNJ+6UF0Fzujbqnu4FUH4jYxWBmEA49uemdgFGXrjWF6KLa3NJSXk1RLFaS1tAUHrYQ7EAae
ZA3jrmFAUcmtnR7Rt7Gz22NrFzcUdMOLKbufcfMjGE9Nk0Ud+xQ/QkGjWveaM+DH4m1xBWFrq4Xb
5P7Czed3SlnvFs54raBMpSrEr6d9xIBs6TSVrWL2+3Y8dok151b2vYeca24PGE3krZi3YOp0m11v
jLUDuxUWHKu/lOo8LU+Xz+RubrDZUMZpDSVfMJOAxeUHqAYFiU+pSvlJ/P7R39hhrkkAZY1IXWAH
TOLhnfg0XS9n9YoOUmUHBZfz5Blo+DcP/QqiHN4d/Te+i9Fx9EAgZcWCdfLJmPqihkBXetCOkiOd
JKCbLbDC2ugj3ytOdqi/TVfKj8nTj6Off+qC6KV6ubzT++knnV//60cwfhSFWZVqRq6gYyAYoIik
GaHiKKZVgUgQhPQ8poLX1/yHa2pjkPEd0oZplYN0FydWPqKJCk56Zw46FPEBcsXje3JUCOZamurz
KSP205WNccaxog5NVqQsirfeJNfLcVqc/KCj+ZQNTpJZ+QPlUhU/z9/KJx0Qtfa+taObf8FoTWPW
25YzXmdqgzbWVJjtd8aPV6Mn2N/xdIOweu9HToyhds5X3j+wbyaZNE0sjUTOB2x6eaUtlurRt3jU
WLTYIdnqkwGtdYfbA6ax99KXZlKtWJi60JRevzTIy77QZknix9ehBTUwg0vZvRcQTVkDLaUM+Wwo
Er2PSV3U1+2s4NPO/Z2QfsXLOZDXaz3T7QwI8cv7ubedAJWgWQoIDdqlzBfUVCA9x6TGds6NPfa/
hvrLZQO7JbmtBeaDFUacqLleIJkrhsk14nG0kqwKlmHBiEkV+xOpz3KRgDx6KVKrbbXH//gDmI/X
K0qeJXGJH2BEtqk2pT2a+bOaiQ+LILvjMNtitqLxVS/+qE+fONbpOWRdZ7N8FlsvoMLQ6Bk2eDpq
x+puvKLYL7RqvfRaOJt+4UBwBy1U97LZHaQcXsVv35VtYgijOhGlxa6PntKiBtn5oSP+aE90QNRN
MbQOUEiH4lXiUOWM+Vz7qlNehde8ItarjO+l9TNpTTLnQ7tU1Jk9jP4F8k9oXBRIpmS3fFA+ZW4F
DbPELqBFjQGHo/zcPCBOuZUzCfYUxJwSxd5tvN0VJr1ZRLDgjSJ+DBj4IfX6+zZGUuVf3v2duZX3
u89cRU1TaWUxww7VSFm+ZUflMHnmsb7jVwl36yDbNTG3UCms8hJKsEVp2Jfr+ge9dIXIEiR7UCyU
8GxIY1ylbnk2nqcbxGUU1DQwBj2bB16c3Pd1qEmDKYigncL8lCWZkqkzGrzVSe4oA0Yv5lu5duKO
Q927e/Oa6Nj8zxBz+Rl5IydAciieEFvJNfHA/KF2KLFjAtqTP7+Ojd9i5MMv/T7lpcjURz469Jtt
JmJ2xdQ3fYUD3X+ur2iWMeJxGh3ia0qhy58a3C3PbtfKxM9IAo24TO2N3ngFmSlU1eRbIAWkZ/0k
PVNuqle5wZN0Rql0ueJduPtH5m25TPQcI8jSKwLM06EJ9MKQwGJ/fd6R4S2TRQlJg6Ab0Uq31RFB
ro33T+6Mz4AKHVCDRh1xPUpu5iQPyxV0F/hwWeqaF76qyt65cwQ+vAnmYxJ/G/VFsdDeCSq99jih
gX6uS4aYeNjqlWgYBIZSyP1BKJXKGMF3oZ6Eyo2BhCK5ldzaBjQXrP+cW4Fnmwl/aT0JRjbDthke
M4AGSXhF+rtJnqy+79wk5xYk9rOLP86jMnHQNMEvm1UtHMapEXFLT6od4wuldhB8FYWqF/3AgwTz
1sjEoCSSZaOQsUaDKJYRitYUJ56cQqBCsmsFKWnL5YTZyw43J1RlopHYK/JcCZXyF9SePFOmYuOG
2Kklnrjcsrw9ZeKPnIq1OXRYIL1bqnsSGIfa7V36vGvtBVNMPGo8TgRQmQAktkJM2gYGFR8aVcce
fTY8Z7lqG3vvN8owB74BVF+QiTILawUJYS56vcjKxxrHAifiaGLcs7YFLoZt56p6Z4xZlDSlebmm
ND8CTFYXY0ioTLhDErseOJfVzva9s8QE0K7UqyGmuYAkr1ASQZYTPofCfdSpUBd9DEWwxvLwJTsu
sjXJ5pxQRl4To0DGWxhoP8zXg867BTmLYtNLaVmMpdOwfWDSO/fZ/RJXEJ0/R9NhkX9FACWnUKDh
RM6dY/ZuVUzkHJQ4F9oSGzkdwVPlRcf5brbBBAmck8lX7+BZY2KlspYJZjCxQuVc4povPeAJDtoN
lUUBhRxnbbztZOJkKIK3uaalC2CNbSkPb4C/ekSD8ocRFpG1mM3tWEt3eh/xRAp35tQhBPd26Fgc
2bgYah/LWGaJKbO76dfqlGBtwwRFa7fu6KKI23Pvet5qmXg5kxzvrAg200N4lIIW8j2Infz6DOeM
G0xAGYhioiKG6oR21r+Xt7FNTsUnM7JCDzK/i0MxCsZ1qVja/X/0VCa41HEiJ2TCAjuXgkih8oVm
evyN5k2mI3LEW+kqmIRCoxoWIjFfSwbMhRdH8jgt9D6YDT80rlJyk2telR6nOvgXy9paYr5bL4iT
nJs06wbHrYKXW2Y3TnyPRzuEDnh55x5Q9d26mK8X9pgR0UWsKz2AUHu8omyseC5eF64xQSmoBs6k
8eRT5QGpRT9l5PGeM3thdLte5jMOS9bKgor1qtrPRmqB0+Ps6E7S+W6JzNUwzksDqBbd0O7YTB3U
T4Mm4lW49wowWyuEziRuStxiLkQp5hqR2qIEDdUj1CYpq4F84uXwu8Fks2GESaI1Q89AkPhqaYBC
Z+aOAPvb2g0V6Cxt9VCeeZ+Is4OEuRNakFQ0a4MEc1Ziqx4e0umbLHOO8151WwN5PWBdkLREmYy5
CiKMV6o5JqQglFA1dhnSCsoDeU4C+tLuA7QqJPQmQ4sKaauNrVwpp8QZ/o2aNkBIm9/B3hLAhjY9
Xex0NG/wMxS78Qtg0xfFRfEZXLzmLU/Be3d/NyaZ4FJ2XY7WNkwa5kM/CN4SCl428QacJHqSPsSw
jRkmsszZSNmsYSbJrfixuk4KS3zC7no6XiVedQVBW0+4LW5G1JS5gebjTO77bWUCjVz2vZGECDT5
QQUFsF2D/vYkBXRatkZlyokeejt6XBzxKvkuv8QYvubc/rxNZuIMoDvpXNHvSsbG6bQZqbykBpEY
8+jsuZ7MBBwQ5QzpJOCAag0GJtvwq5DGX1A8yrx1Iq2VDAVU4cPkB95OX6bZ9DUyN1Y1hfcxOOLD
IXKypvHEoj6a9Xqbl52/tCA5VOLwUU/AR11P57rLfc61s3eNv7n9B3VyDJpkiWDg+IEfCbBNXwI2
Dff37RiY9uCsQFjivRx5yQvHLo0df++UH8TKM91sBAUqKbAro6lVOmFq5ScKr6jgjNykYfe2+XMG
PoiWN42RCZCfwre56w8KJk6ufpdp4/viR+4CJm5yXX+vjraJKOBzeH81AISuzMMEmxjOdfpD8TUB
s3J70s/GTXWQHWgP/AA5Mlf8b9/hNQkMqhLontkee6blhaJTs7MOmeoqs8zlC7ppnGP1N1HlzQxz
OST9UolR2uGN9zn6lT2pAAPflt56ak+SP9R4XGJS6mkarQq9ZV7dew9iiK19M85srdIk4mrQyLkc
xePiFi6Uoe7JuTqkr5eDerjsrfveY2qSBJkXwAiYk72CcaNMywlBTMscZRacLFat/2SCzSN0BXLp
YQoToLK0B6jtTbHIMfE3DvlnGWwGgZn9wch7fDJKM/+btyA8kCCqX+kLVhTHxKvyCD1i4cflxe0B
6vC93iwzzjLqRillxkhzdvK5PYizlXqRnz5RhC8Kq476kw+a2S15bI0yTtLPJcTRRiw3PNOKJ/g0
Q4fWARdHf6p97uwgzb8+RrS3NTIJRKsYxWSGWCM45RzF1o5IZOi0fCB+ohTTymG0R1e1xxnrnU7Z
DS9B3H2qKJCGwdCBon+QBhfMWkqieUApRND9sAFicSoAVtTTL+hlOcCOPnA+6u7VsTHI3Kz4nqAy
LF8XjNZjbpU3400Ecq36lwHRoAwi66piCVzkNs8scxiVITUI6XFSgJN/UMrkSwGFB4CVxPsyEXhA
2P0w92eRhMXllS2Oe1thVzEbdAM9a1dySJB6YmrNuCGpSgPV4A0Rdri4D3ooPjjUxjST8I9mpaZm
iv1ND8CgJg4liqyDMUjgR5KLlt4CHVlMndxMp+YkH4cjXvmcSbj9vYYMNKh6ZQWCeO+vMCEsoePd
LGBpU4tzKIbHGG40K2lsdXPpcfxpN8pSzem/jDEHSEjiWBoFfFiKd/jdocAgGuAONEoop+FkcsZ9
96+RjUUmAW8iAv5bAxZbZwGmOneKc+KP0HKlxQTaur28wv1X98Ye3e7NY1EGQ6uxSnSF3oDiRelE
LgEj54v6sj4bt1UPXSI63kdR+SteHkGmnhfeQABvl5mEfM7lNcWAE20jdnf5smDuQVU65/JK95/F
wPipgPpp8BzGd+Vm6XqJSLgxjfFJsMwVo1U6WV9GBaluqYLqyVrW/pTIMq94uru+jWXmqskxtVit
2or3pF74imbaZHjkLG430m9MMKdCglZZrg0wIR6TQH2m+E8dwLPq4R+AY3bfTxtbdLkbl5nCGHDs
DLbqQfkViclVIwsYVYyiQF3V+25OMUCXnySI0/Rj/uvyQmkk/RCANraZ4zFNaZoSQaS9CQqCz4Bz
oweDd3Htoa00TGH8cRbmWJAFlBpigTXKd/WhuctAZaCB/MuuPikYeqJF6ALKIuQQefndCnaDuxpS
yzz0wn59ZfMrmIOhIKEd49+r1aAq5wBI4ipW1jpJYbf3eBx7UgqVVV5SthvlN2aZW9RQ6j4OZWwy
TcoGDcrHduRCfcCe3VbECDVvt3fThI095vrU20FMOwCTvD4eHEMa7F45y1jZPGoOmQ+XPYi3qa9x
YuO+qLSXXULwaXu8bm2KlOlfyhe1tXW8LqkzDaOXvfxHo0zwMYbYGOUWRqPJMfxBd4g3+Oif+J3k
iN/VY5gAbsvb1z2Q6NaLX9PRzVLbum5mCDT+/pB0Zo8SjXa2/kIvseoA0ixLfNHxZ21zwZKcoPd6
0W1sgxslX0YJ9/RfmH6rfKDqMFQrNw3Wc8KVuN99ZL550et33xiE1HLT9C28aK4xAz0BJ1jLdtbF
9r/5lHjFEpAnqYqsMJ9SzmYz7GV8ytb5rByJswa3CQqsNCa0tsnFIu7f0Bt7zO1hpEqRaQbsCWut
WaKYLFYmao+ZLH5VxOmoLNGhkjLN6tuos8RZqOwCglX1UARG0ThVXkBQShCuU0i8xAn5PsbEyTsl
WEISQOzJv7w7u19982OZe2ioFrATCdTjGj3IpBlJIk/OazdaoDarS5oM1CRLRhxBkVIsQMQEUoDC
LpvAVL/N4z1gB9ZkcOBje8MBGq0D/2WLjRWDggF3dcFyRu/3hFspu3oKNwb4FBRTeFHkihX1VnHD
g27sXnQby6yXdbLZFCJWmaJIWXrjaxOeT861/yLd2GG8K83MUJVKglPzGURjKFpQbBPlXM5d/juJ
a41xj1zSU9UsYO03OUfxdbYQiK7SAC3dW16v4G9OztvXYxIVdVEWw0wQEciNcpTdzjev45fwNrtb
zomrHTpndtWn9hsFHETeeiuXweXDsAcLfOc+TLZSYr1S3+EjKr74JELWDG9ve3KGH/ypJu7WMhmL
2WeSntfY2vIqu/7drNPPokfFKP/Bh9wNthu3YTITWY1FksU4GMpXdH4ws4XifQxQNk4hxWUDmgKi
Fd4Y+l5wgf4CeEnBIk+pVt4nnkuXDbKJiOwt+VGdO8uQF4vzxai7s/mlAQZSGUJuiPCEWVeSriAU
WCEE0jqzI1glBVZ2GKWg8wTlmddt2S1/bc0xmZbemapBQqyIZlp0BqjyE38402wrOZgtID5LoFwr
Z94jejewbQ0zWymh/zKg90UNN0/oEqLclnuhE/m0FkURD3EAxWJO6vVKm3thdxWmM9npIXQrZ1hN
I8APCgUS6EJ7V+SZq5HKIo0Agn7lumwhY70uZ0lJMB80GkEiv2jmU1lFIKlAnr2oj8WAoXGhf2gW
8apJMnc2IMUhf5eGwpKSAS0N3RFm7SmSNWscKxuT/EetN1xSTnbfTBEqmf9H2pc1R24rzf4iRnAF
yVduvUqt1q55YcijGe4LuJO//iZ04ljdGH6Cj2/4wREex1QDBKoKVVmZ7SE0202jjlsQCzuj3bpq
ipmvSfXHKHWMAchxSg5ZaXiVnTm9rh6n7r6ly+MMtvF0GiA1aHs0TwPgfX5B6HCr1VA0T5NdKv1U
rW4bddSFvFaQLKMDDVw1fMzsm2xKBAd29Up8nVc+GRkWWZsxE43vWGlOI/8IQUvy/ZVgfuO7b8Zu
zEVaVVOpB/Eg/IpJUidtTo3ZO5GVOKPQ0mpmfnEodS46gEK0btsYlw8MKKBMBTE9qrLVhtFMgKjy
oIF44ZcwR15LJy6NckFCN+aU5DZ2sPUnb8BNULb03G6WAyR60OMdT/Ih6v9lzRBVUZvpf6K+xA9Q
WnJG0xn/Q9Bq5XZMC08d4+NgQgMgF2Uxa7nEpSkuNAzVUo9pbOIxuxlA3QHAzw2TaizRVwPVmadt
hmcaSG+GF51EWMLVEGgRizGsgS0PudT18QFXsBFKJmxDgQ3EHSjub8w9Y1//l0Hp0hb3Ke3SktOq
h63R7X9jwqO+S+9Ul54X1CdbLwax0wIx4V4U5ddjxtcSuSg/p/Osacxs92rPTNF0K/nUi9rP95Uk
fOeslggvl8l9TgrROYt0sJfv6l1xr/vT1kT9FdAt1cm80RH11dZvyNf6uJhYELMlYDpAGoUGcNwt
Xj1O+2WpfAqe37b/38WjDHK5PC4mLvZUDE0Ec22eu1ndurkmQFCtJS+XFrjgN9iW2TSRhc7rpB+i
Gtx/KgiSW5EIuuhD8bDMno4Qb8CVDprKAWOaM0OzNsNJlBM8gVXcAFF9XnTbeJimSk077f9zA6yN
ckT7Y/uZcN6JE85VbIFlgjdRkU18MD70ZPJc0SIJGdouvaMAt+6HQP0NdjpQ0iUb8yZ6XG6ZKAbE
Mm/YgwI9PPGCV+/exY/golPMiNuAxWbFHPZAywMCSlMIqbQ7AgYQWQj9Xr0LF/Y4d9bG7WxLIxat
nkPDaZ/jj2lwIgi6gcDGj+6sfpOChMkpsFbRc2Y9PF7Y5txb24aWFlc27n1ctY7azbuosaVTl49B
b3avuTrgusSbpQpvu9l+lzTzQKgBvmW9fqDF/64JhGt68Ws4rxfqEOojPXbCtm86Y2tqYM4ZRenN
auS6MMK5uriUhzkEKgPvRUx+nv47TS1Kh1cdwoUZzsNF6WTEfQiH0Bh+Z0aB1lQgjxUqabDD8Ucq
BcojzbJt0O/y41JWlodaOEA3o/UHT3XHzbLtEJoIemZINQMRf8f6gbmwx+0eLYo07tnlUB7+U79Q
nBwd56O2Gb34UKGALXRAqzt5YZLbydG2y8E2IV+eH5dA9ekGXUnjvwEKsE0J0ka3kqAlyCLCd/vK
RYyOJFGjqkwzXYm80tYA9TBjHWIAlDpTPNzXsn7uTCrKbVZz74u1cmEknxK1nAZsL+TcD00M/aZM
pB+x2odAQeu/R4afksrbtCiJzJYGVlzJAWTgFALTuewwFnYi3uCjqXTb3E6b/BwFmK3dDm/fp/+i
Q8QPSkmRPPVpgl/QeVBavFG22lYCyNNEm3l6ykCDJjpDgiNkcC49QchfJqBZAjIXDqF4bejPCzBy
/5/r4jy5hY8WgX6WXcYZO1ud6abCBAqri4OzBS0dMURoNVhdfEzOgaMkrrZ5jJVJW2vDam1gbfdH
75+JIKuifWR/fvFwA2tTN04giUDV1zFPmjO64YZJL+tvjezQH+aWorNM0BN4ZD8gCqbU0RNgWjE3
JeZZFtwVfmRKypbC1DAYHnTLs9QF4AARfM+1eUIClUyosRuygncG53mKqUrpEuI2jtBXo/fFfb/B
twWlCvS6K0c6g6LWVzvnCfxhCM5CX7vmgy7Ncz5oglpuQUp8W/iZ3B1Uw61zPLKouZtK4htDfAS9
4ZPctTdard0PaQn5InLbZdLdAB0aT+uTW8kIM8eqJ9/qizvBaV/r2V7+PM5XzYSE/bBgdxgtSR6w
DG1m7IIHcyewtNaJhnYf4j0+BVRoucJ11HdA8hv40oyNCIwgDr0BzshnTIaiHtPqnl+Y4jyFreVJ
RrMUh0q5i6LYmcIWFRy82kGjqwCmGsXe94tbu1IMTUUIgGNE5VsPKihjNWPOjKCOw32U1L+Lui4c
5FaL/72hTxw7H9IuLPGNB2U2il4bCiOIcoeRO+kg0QfZPMoukAy8UzxG/6zdMsVUaR+eFBe0dzc2
VJq9PrD92u89RPhtvceDXvB914gGyOUv477vFNpj2RFsOubZlkDxGGrbiJwKM/7bxKdnVrvEEyeo
Hpt9dTL3gJfdFA/Rgyj6rjY3L38I9/WXlsQRdC0+t2jy8EM20RNILAP2/rBRZ2+PaoKeXOr3B/OO
CD7Q2jvg0jgXPeK5WkADmBtYenmoNPtI0wIaO7Zbq9Zel3TBwVtFK17a40JHQ1vID4dY7BRAog+S
XDeg4dsCPOhWO8IUc6GGsY0335/C1ezj0ioXQqS6yLKlwSlk2Ue0xQDEu5k48m/W9DQhf3NEwxxT
zZB1KFHTUYP4kAg5ZwR37rOSfRHGcr2ae1XDbyjSl5k9tsJTU/71/UJXmyeXC+WCh67oTae3MNL6
bG65+GHtOoc5yJqNZYtecmvB8NIaFyvKeo6oPMJat6TOYryaUeIKFiQywfl7K0X3pMngqcIfDPmZ
exGg3t1nulHddTfSnfA6rkaYL9/4GZ8vvpOSjxVKmrgRDIHESmCdo+0ZpFyEfxQciM+u34WhwoTs
bdhiaegQbdtK7h11WM7hIIvKpiJDnIOplThJSgWfCTJWfXgMk1sqYyhtIU5UhkFTPPXTvioLt6pt
p8H8vlkRh02dF1PofP852UPtz2hgyRrmMKAzwD8c66KcDdus8apa8GrT90tJgjCO3Dl9/N7Q/+Fn
vixxT0bFjBXTTqDC0cXGsYjxepv1UvMJNFxzQ9rB8Z8kE1KxZV0+QBguBbVOdWNC3d6pJtt2iAmA
f2yWi/f971o9zjaYp1SIvLBx8etcNs0La5AHJg5SSIdpKL2uqwVXZsUE6K3RbgOXIcryNvvzi2OV
67Mhtz32OFI3YwXWNEsRfMU14C5MMK5wlMI17ZOa/sIEkE1jNdSdEaB0WvhN7LNaPERC3fYnJmK9
ZJc8apvkDgzeQijQJ5CeO0LQGye6jl2EOA+PfpwxE1iq0YDlvU/H7rgc0wEi2dCTP6JCZPyMP1TM
d0qYAW6eUU5KHFbNoscEz3WHPvYnJp/Rn8SI4rUO6NXv4i5ZOwJLUw4987zJO0rLyCgyP3wzblvQ
nOjHFHk7K6aJatord/vKLBe/jUJuUzrjU8yqtlOS+KmU5B3mHbbfn9v1T67alsUUioAY4vwwUDDV
EqZY3hzj+VUi8Tb9AnO0JZqtpps+S5vcBx2UvA194UTKSiaONf5t2+S6rV2ohuqkwXa6Y63lFs+9
OZh8NAkCIVKRfaY/j9eXLS4r1IuoJkXx+RlZIxtzu25yo3v2pgrmgybIQdfC9dXKuENjTZZdpdHM
Do0S0MjJvXBHYgcNEIxq2bqwJLHqGy52kjstapVYGNMbsZPxoVYWF5HBFxwU9ld8t4Gc+0FhAE40
wgZSf4RfQBuyc5JN40PpDM2yXnZEAXslg73aQ3ZDLpxRYSd52VAYtLKHIrnNi9HJIZetpJmvqA/f
r279tn2dDi6qxDq1kjzG/qHbP6iLmxZAUC2LoAy4Vqq6WhIXJSzdVAwawscxNQaUyh5q3DfJxaAi
pMfKGwL2me/Xpa68QK8scplcnhcYOuthMd0V7+Nz84aZ7sptkP0sZ0gy72LqYl4RGBywrhle7yqv
yslyQ78+xz44m33RR13DdVz9IM7fGKrSLaOMH9S7SyCDjxOF7N3yl42pYXYX65vQnw//Yp710ugf
fa7FNPO4x1FqRmU3kFc726RlJnCln+Nm39wQvrcVGqWcgrsZFZYHBVGi31CXgFoI7Dv3BhijloP1
thySJ9aICQHN624wrPAan7W79Kjt4h+t7CiCqspKWna1bt4Nod+sVDV+kdp+DPPs9LPtKFAglSzR
VMhKcn1liXNAihHlStrAUlmdOqNxRswupPLLMGNubTsCoGIB8pmYnfP9+V57Y1/Z5bwSGWgIAnDY
zaxph5u7L0xJdnNqA9QSNd2hMbLawWPmvpm07RhZsbMQ4zWL7LelCG+zPt0qqf2et/Iu63svltq/
pqFSPcGvFPhOntOkMYtmsnP8ytYnexZ8ik34OLhMwo0cAPD539vHJtI3MAMwjwIZ2mvPqedhpWjy
BFddI/Rko6PlvxddFkSEVZ/5ZYXHSpXqMqpxhhhHmmRLu8LRtZ/grxTcqrWOMRZDTAzFILfWZM6D
mVOHlygz09auvqd75jANBidQ/0l7aDXoXFjjtm5RC3goC1s3b5iKgfI4nxkiBfCzNAh38sMC9Fk6
b8WMxeuJ2JdlvqAWN0s2Kxksp2hMYTgPckt+85ft5wc2oTvhsAAC41n32l0tOp7rX/LvLf78BBeR
dqorE6pfCy7v0XxVPHqmbvgG4cY96xQv78Mmzhz1X53RL5ucawrVqkRpFJ81T5DEg2zkwSKb76/d
qvfTTZkYKLobkE67vgZDCikCJVbw4FfbQ5V3j0ZX39UlVJBSEZ/+GtYAAktftvjldBAFSxfZCBSg
StkU60l9yvbgDc9+QYwifh491avRtigCWcaVdML7knEECCs36ynGxQ/hHHHZxiU0KvEtPxvSgRS6
i+724FqF1Bf6rOhwTpmXpoLMhrnZP0LfhVXODaeTEtnQmkLduQf3jfHR4u3//cdE737FhqnKkIwi
INT+A/maF1kyEAZ1ly0ZE38pCX1rNsujPk3xQ2I3ZZAD7uhACbSH3onsR1HagTxNgxRxlSpeMoY3
Sxj6jY6hA32u72LJ0pxFMnDILWUfzmDuBHdE5EQTWH+ztjvjHe531bxve8NfinobjyCBxUi2o5I0
dYbO/FAkzVN1VK+mFvIJmpJ7pVmALFFpQ1frBgsjDzYEuMmkbOZ0LN/RHdL2vQZwhD6av5qhTJyh
V94VZSmdZsxOeRYGJCo8Ra6j80zV1BtNiOypY/TRpuW9LZWK09hZ4SxpfGcl7d7uobcYtotfhe1z
1KeA8bRx4UiVfKNWxSlpVT+3wWScT/JjOlizI4XdWQmZIlz9UzeAkiwXjI6BhxFicTKbYx/PCCqB
ZtHOLfJ4k2bKvhpwdXQIG0AriWzDuJkCq+/sTZuEE+iRNY9KaUCz9tyir+LWxtK5Y2zsqTLvk0Yt
8RfPb0pojm5TLY3TRfqWSODPy/XeiQHKc0ibDA7RwBNfJfkvNU5rtysKQLVD5SOesEfZMNf7pUb5
Zkw6+baNZ/tWmkm9G+dh2CtLmj1AbW4MIikvXalEm6EaG8nVcnXTz6U/Zcoc1K1R7HSj+0XmctyW
mRy5FZRT3GqJqa+PVnaSFHMKjIX+Uier99tcPsfQXVHr7tGuyufBNFFgq6BlM8/pSdGhiYfZvDsp
UbZ9O22iOPSA0DgOc0qdvhw0R8vm8VAO6W6Yk86DKPSziSO8sZpQeZ2a1AwSa9G8TJ1Mh/SW9Cgt
8nRsZ1m5Sake75LEmA8YVAG8uxvbdmfJfej2abvsE1phlrkZ3qOxSf2uzEA+kvaZRzDb7dOyUe50
DKziRYZnZldteztFOa793Wf5WW6zraXMH5Cke2oscNaV9qFu+kM4g2fbLh51Nq0sT7eNvNzQBvGm
SiHNZPyccuOuJ5HsGgr9yDMQqYfxXs7QwEzqzhlzUOtVpYG9WXTM59rp5BOiQ61qiObAMlgNOQsP
hpYv/lwqdxlEc1wrrI9jCoVANXugSSs5oOao3Dydbtu68JO4wKztsLHbZKctaBZNhY9+8aadem/O
lDMKcT/0WTpNWuNWxLohdRE7Y4iXtjlq52bEr7JilKmU8a62xxdbK6FCrJpgtg7pRxjlXl1Nu5TW
W1CNBk3Sopo2GsCWZ+ReqcI4APH3eyN1fqXJCf5rbWwmBYxYqfHUkLDzyELvZsUeXWI0oBxLG7qr
u6r31ci07k2pj3FBMrScKK5pYpNNk1qgxG1NEDrOiXZDaBlt0Ns/57SND52euhoDfvdZr4PtRi6f
NaVkJzNsHKQE77od9r5dxclD0dO4cewCMj4QCK9np23sxc/ssrqLtVHDpGUHItMqDFQ72xWD9F6H
i+oYib7BX/Fg5cZTacRvQxb9MJZecSAnuW/JObJvR5opmNya7urY0Bw7mQ6xBOohDJk+6LWqHeK4
q7xQkl7lqBueMimMHbBEgOS+iiE/OVc/taa4N2SZukjWdkMZy641dLeyusAzS/daBBofYM8zX5ZL
E7BMMOa2mgHph1RXcZpGGZMn+kI37RCraDgAU1kaFVg9af0atSU+ppyCiazUiJtSK1jm+qAUJsDX
8TlKptc5109Lqv2iKv0xEn0nh1oSJHaC25m+q0BpD2a4mcDo/iAPZsxG737JdpE7ShT9NkdSOf1o
PTCVS8SAl6bJb4EoeQ2JEsR5d6K2dCjALuSUlfZzMqK9rpSdCzJ8f1qyHRn1HVrjhR/b6Z1m2gri
z6xuq6jFLIAiQ+rBsD+iDg7IDCFAppjnxTLRiAs16tDMDpaperQ6QIEhFw8yH33Y49hjlTGofVpT
PmaxbbphmG6IaVv4L9GCYmwf9neL3LROJ1X9S5jX8+tCVGlDzdS6j8q6OSqhXL5kpdoEJnJnqLRC
G3QyRtlfOmI6Eh2OZbVs1ZK+UMD/Fyr5GBr0Z6PVXMU2U09L6h92QqE4qurvTRmrvlzRv0LVulma
sHCNqEh9ZDxnu2hMZ5ml0sc48uhmmqo5OP6RJ2WSK8klPIy+1cwecxNJB4qb4gPc8/5iAcoBdpOb
eu7uwffzOiqV7pQKCIjDxu68sq8CqzUVp1O10lHHPHXpbN3F+vgGmqj7eZAPHbV3zRK3Xi31hZuQ
yRvnxMfpToNloXjlNtFWX0gErQvyVjTGrW7OU1CH+OpwemRnKEq/b6m9xz09tHr7gjCI5zpkarWS
QFRHGR5jXbqfLXNjL8VBkqlySkzjaMmTZ4YAjFXTAQ2yI8kmL8olv13yO80eNmWPb7koWlAY0n2d
IPXK7W1oyI1T0M4HR/hWzTQ3zlHbToA6UAunjlTJtUMCAR172FWyecxMZTlEEnkty64JltD4nVrZ
LhrUjS115zRK8o1h6ZaXyvPkWDRGUSEx8B4qFurX8ugP0vLDnOtjr0fHOrXfRrh2d1iSUyvHaH4Q
9VYqkTHEzdaupz1GC1BBVzuf1GhSQU9rk6mj9BjVEK4gQwm6dET3Waahp9XKAyW51yfhA6r4CWaC
CSPtat7UEBQ/FomhJ2q7YyQ7dt+gmiRnaHLrhlfrc+9NJAkqpmEYTcr7UFmNkyfR2Zbh1YEZ7QJZ
L+8sCRWCvJ3etGp6hA5E7VDMubSj/AEF4XdYEjDhrr0QLlNK7m3ZaZmmS2z8uG63dhe7uv7cDx+K
CCyxlh1fmuEelUqPwTDwdADYU+K2oJSObPH77HgNXGRaUIgyFbxzZP1zsOniCSeb6RBGEcVzajcd
9cxTMPAGzhPVM+EvUGicDuVW/wkIYNq4Y4K4Bncc/AN4JXvn8A+By9/BFVIHcJTl0sAagccSinQO
Y/PJwW0TOvU5/SGajVl7uF5a4+qpLDlUkw5dt6XMT01tgbvLNn3EdBHM8fP1za8LjKYKNlexjD/U
zQGWrdE01NAZy2EkLGU3062PqgC62QAdRwioVBNPPmgZ5YM2LJnoib5WQcKQL0Tc8cwkf3CDzLhP
MfBR7PuyySNFQnWAeCj0u82+mUB7IgI5rl2NS4Pcg9YE+CuhCwwSaKSAUm/JNjGabbH28v3JXbsb
4K6BrAuEe0G1zT7xxcGNbJ1WVq+iyp8/VAaSiaUS3I0VCxZ8BTwSJiZVzDJdWwgr2vaphEqDHj9k
5m7RqcDAWhESA1qwgfY3JGN5SXBNWVpVnjPkm5jJRG/dfqFPkCXwl32NT7Xvd/WmPyxv1AfxSCkU
51mrPVya5yG4kKSI03JKSUAVQ3dqI3/SzZj4cRstt0ZhvKh9NOxREng3jfyUGuYz3pN7tckeysLY
S9m0nXATHAzG3/ddG4wklu6qkv6UZGI7ao0BwmyA1FmIzOz7T79W8rr64VyBJsIjqk86/PAuKJ6L
93BfBtKtcZu+1H9h4iyg0FaUAAt9aTYiPP1amQQTIRC0tw3wdlg25zkkGfSaQ1oR9EWUQPOULViY
y0O0W1zUF7bSMbwXAjDZX8m5EIuw6gVOISZXeRc9qsRMSpMCGFG74Q/lpxYkBzbllkDJ3bVv9Nfq
MT5gPOogKgevdSOvLHNOmebVouoFFsuQp91jBsb8AVQi7Q6u7Ebkk9e39mKd3NbGfVbltIK1xluC
xSsAurOgQmYD8xc6w7m+Ee7sSmXoan1cGA8tcJgZOSyiVjB5y7F4ZjxRFdSi0QsA/pFRqxVv5IDC
QCoekV7zLwQyw5iXQJCXeeBCFcp9bZKOBMZDdNu+I3n3ugNoYnfD7/GYgwVaxJq3EvUsC0RQIIm1
Eel5ssom02if1hMJstByFWNv9D+VRAjQWok4V1a4AABye8hwWTNBr5LsI8NJIkfZWsDzGft+2DSu
5IkE41fXpTNNeDQvwBzBNvoiFIDHWylaSScBUfZ5dookKKdFb9/7nLVEyUJX5G8jXLzJx2LUzYQQ
jJxokU/Bs4UW5Ga5N+7t2/BDfWCHtHqjgNhnnu2hi/W9/bWjemmeu4pjWIA8rTBwFVGwsAmo2Omj
NT4a0lHOazA5i5jLVn3spUH+NqJal0kjM+hmki+r++lYnIet7s0Uc7Uy5nowTU6P9e14EqsIrPqC
S+vczYymeUaRDdYhTbSTXrItOgte7aOc8pxvmYamKG1Z/b4Qn9IV3EcLU9FcTFEBjA6tEuU16dCB
oC46zD+Mw7JdDpBAAWfne9iDLo4GSJh22gdqdZmoJbnmDsDKbYL/QZb1PySnMA+WapORmUERvw79
B0U95fsjtAaBw8oAFQBQC2A7hSvxj3PRplNfmEH4lD6md8nBfCmRYb+FR3KanlHdllk+KDq5Kwkh
qmoQQcHTmNFbcBsLEtQk7pvaDGK5fZSX6Dbt091sKNvZKF+/X+FKpIRwqAoZRyAJTfLZCbhwBAUN
aWnWFppw0m0z3/b1UyE5hTqhEPzre0sri7qyxOWGstnnSY1sP8C8g1/bL4ueekl4OyyCFX3uDhf8
Lw3xUCcg+myj12GoAbMqfce8rYnCOBpFmHQHBkS7jYeANTVR8SsdekfDf8m2hR/BRgMwzw8ny/m+
boJsuZKhsAfOqeRdCbqPRXKrXwsbCa23jDA+hbiG8ty5INnOXREqasW/42ZaFgHmS8FALmdeUlJa
pcmInGt80CoosjSRH+mix/ba4dFwbDQVPLYaZDmvo0gVmWM5yYiOERg7sjZ6kbTXarSfzGI/NT++
Pz5rtnTMvoFWmUCZmc8iaSll1OpkjI40wAWmQTx+lBJ1jBo65KMI/7m2fbqmEAR+y1CB3LhemF6M
VEvQKQ/y7nWodiF4tDS7FLTZVuCO2DLmN3HT8dTkl5RGeYyexmKC4oIphfQ3j8l+wkDd4JbIotAU
8iDkcbAE3eBPn3V9P5hZFDA00wCAlr/yZqRlI5p2Jrrf2TujvMv0W6YcDz4EzCj5+Y2Q8I5t13cW
uaufoslYQznYDJhqFeM6TqCJyLhpm5v/nSrranH85c9oshjdxBa3G3Z0Ux/mAAzxG9E0xEqef22H
OyF2LcFMhyUx1CEBT0hxY/g5cFWgBnKF/NR/Joi4yKr1GRHQXTe5zEKuunImFcFJORfvQIBsmMBv
tlNfFYy0JEJA7Epkv7bH5RIgDchmXEET/OXWubhlah6Mr6o4m7f6iaEQcz9mgnwBlCVdERz3z5t+
bZw7LXk+xMYYY7GSuUUAdoeqClKtPpjQc9PyUYDbWr0OUBiAa8Hb9E/dSqOm45RlIfb2Jnmud3UQ
Q3iiT53k+B+uf9ET6k/fguOOV7AJJmEN3FJcShHWHcjUcUoDYulnPcu2k16jrxV87y7/TI2urXAJ
PnpRcdyrzAowzc04/4SE8fl7EytwoWsbXJCptbmV2xHVHgax1PDuDLf2psHcmRhrsbYcUCxqKMuh
s/MH25dpDm2UNyhd1Wist5HlzL3gHAgs8AT34LWI02gArCJuFUwaY0hmfP5+v9Y+/MUaeHr7fAZ/
fqoAt5IPtkPx3BmGwsmHQZCzri7EVlE5VVRwG/MkO1lS4I1eGIBG5lW/Hwq0dWibht73ixFZYX9+
kTeSnAAPYcGK1Gp7SbNv4uTn9xbWwiMEsGWCfxBqZT48kjhVRlqhDtx44UYF79b0OcxHHBNzEQxG
a+/SMxT1fBFQf21tl4Y571eSxBgTqLAEsU38mQ7umAmexmvh42ptnI+ze3OpqgJrm1EmUsG+BK7F
DRs31/wkMARHe+3gfa1H4Tni4UpLLaIwNix3pr21TICTo1yQdv+Z3kPu4u+vhdI9dyAmvewg9okb
Wp/iftxK0jMpPhTAVr4/Ft9/HCiXX9tRs9xo8wV2krlT/ULSt2pkiOQGRTvG+ei0lSxFT2EEk2Vq
d2pC9K0L4n6/kpXHJdsyXdaRjeHffJLeEWm2oomwBs7gQWUQdOvNX8kxvY2A8k8Cuv0HtFjsYHGp
GGziHxMkXCqUCK63r9E7W8OD5T/TEowBIHmKdGcq0D0qIOg2+JE7bOqndKM5aJhOwpx3/fN92ef8
RkZIBDV22A+f9L0ZlCemSKZsFGh9Vl6KCp4IBb/+Kb8Msj+/cFSNtlRQTYXBpnzLZdCtz0+taFJu
dVGGjHiOBEL5Y55K0mbAjSYbQED7oc0Wp8tzwalfy1IUMCthptxExQNH5noZWZIC0yPBBCOHVNFn
NKA8BqDh4vZHluDaohrE+um8sMhdtIaacxh2sJhCVQLkyQfGF52glq24qDF9TjGIZmFXaCpwI1Bt
gToIwQ3jZ+otKDdodYtXc/MzB3Np6yiQsVB35QtYKpoDa3Amx+43m3OmAZCdkWd/dIF1rv6qtoK7
uZKEXv4SHiJMzKGZIyPE7COYTlBn/khfczZWcMemyWePBigkgjVvI3q/rEeGry3gkbRdnWVz0kQE
D4v4rnxL9uVLjqp6/1g9iDuPqwf3whj3jWe5KGlbw5ipj66RKI5VCJ7tq9fvwgLnb9ROblG8wxeN
lJsWCl6NsiO2IJp+Oq0/nNqFEc6pSHlbQOUQy6B+eSxuUfGZPPYm03e5h8QBB9fvg4iCzyW+bXe2
2/kawLksT7W3iUeCYVOgSsk4kET9g5V+5dWJ/rxlF+7Hgsoj1QqsP96x9hdxl0PhT39phwl1YYY0
r+9zvKQa3ck3ooeU6Drx4/J9NfY9VXCIJeo1uzJgnDb57xgz4FD8oRjZN87GfnpPQe/KRHTZUQ/d
GnmVaBtEp4B7v051l5lzhF0Iw8idgEDL9GPVCwobqxkISEZkECkb8B6cp0frbbSsBC3OMd9Lw6+B
8fgZp5AI2zXM1/553L4MsR9y8U2NUVciwDVRHToCF3szbbs9K+hNN1EgnNtc90NftridsxY7N2qd
LapxaijGtxBsYuS8jHSpD2qA3aGh5OcbodL4n1NG7OB+GeaS4FkGhz5hDWNzXrbahLZ0Coyun2nl
wRpjKAMn9TMAzY9WmmO2JxNt8vqJ+TLPJ8gR0eJchflFpq4JEDolQCsC5v29n193gH+b4fv5VRPJ
2sj6+apcAq1/Y+iCR7JgHTxj1hxpZmT0CSImoNrgAL5PwFOddIP3/Tr+j7DxtRDOk6chnRW1wELi
I9mgKnVjY6bEQNPpnzAtriwK3VeW7suI1Uieri+AZdpFmipoAg/a4o22jlpUtvzISC3YvLVVXRni
blo0xnOZVyA46Lzk9nMY3LMe20DaAOB4ED2T1nIsWDOYMiF09AAxuV4W7aUwl6aafNZjCYqU0wGi
AlviSIgP0an6S/DNVvzIlT0ubMWoXxtz3bB+IXsEgtz0VG9BTo2RJxFFjbriHGELEBAk96r1R0W7
kFLMW9lYW7/Xz0ogvdoBFBMyPAAGR/qVHWvULkH2T49MByRBZEz37YExQo0HkU9beYJc/RTuqMaz
rofy+LnN0bbfZBttI23A3iFI4dYP6deKua/ZgeSqyFRgQCIz9+QlPeIivut6JBrHXF0Okn4ddSkC
bQjOU00I77U04iuqG7KRAYYIdzlSVUyDQKAHLfwNlKUgPuf32/GsvP2bI/RlnC93FxXg3mrboiuy
/08ZGuhimITY00k037xWj8HT5u+Fmuw4X4S9SotH1GYBvkCeMAcSEiicHrID+AK8lUyTbPDpnQFu
10CUFK8EwSvL3Inp7LHKNBtbnGJeheSTU+cRZhae8vq3GT9/v6UrY9wg87pYJnduEjWv+3bElhZ5
/2RE9hZoNE+u9J9d2713knkkixoYQ3mk2VJtw8U6daaEwRmjsj1MnIBDGF1+swzBxyTTU6KlJ6C3
7y0JmG0lSjDrPkTAXlvyB9UnB4XufVvE2yrLgjLORJKaq3fgYi2chylsmywY18JaDMtJAZczS2Cv
ot/fb9kKYvN6y7h4ENmQpKE9Toa+sfboJ4GqQHFBJChkLlkPCBcL4gJCIaN20Kjssp3JHhOA6JbN
p/DEwlx4K3qOinaPy70GUCAMCltWoSI9z2IPYO9YGAVEh5tLtKJwXmaqY0nhj/53tG0xP1hu50+m
1H33Ww7AVrDp3sydKXJc7NZwaezVQeccl9pJUTKkWB5DHal+tB8cZdMemQLKPyAqXw1AIOuxQRKN
lIEvYMzZoll1BIyTDDepu+Ntj57SjzjQnXhBQcE6xP74olfiKU2RYc55lMWsD0uJVvgUzH7zRl16
M7zkh2WvBhiHgfxnAuj0WRR91r3lxXo5NwJtuoWGPdaLxJ0pAGdnmh2qEmpbJqTTkMyGnfP/WLuO
7biVJflFOAfebGG7m91NL1La4MjCe4+vnyjqziW6WK9LozdaUAvqKFEuKyszI0LMnkaArEASwFUh
Jbvmw+JuzFMnf87NNKsnjFobXyw9cSsAJnUFO1h26rnG+4vHhk3+w2sGKR8A5ci8neIVBsvRLoQv
av503csw79nNiKijb+byUKgRDBCl9tLvd6BJAjkSb+FYtU/ob79vVOrUA0FQVZaOpoblAFBO+tm4
EW5lB6gjJCqb18ldP3VQl3JLL3rsHhPuwjG6yOBMN/YpfzCtSqF3gIOhx3GBUi+I21EcIFq90wNJ
gI0OALkiwM3CnfHj+gzzlpByCJahjsAWw/KYpE4NaElocWmvmTEvOnLRw2FYIGalZrcFV2grVCOu
ihPhaC8O7TclWI75gU+xyzz4pIHfAPRd/NAqPiRZCq0LdIyUq+501miL0eOqWjsr48misC/Ad1P0
MzIWCxSrDOxNWe8Oma5GtiAV7W5cpV1ZopacpeKDXFqHXrVOYlVwyOmY67axTgVmsRSqwPgT6xna
cNsfAPs713cG847aWKB8qFX2oT6hUOdPvfp1ruM7UUk9Uah8wIlugc39v3Or4gxs7FHOU2pMJIta
jMgqTNsYweY0oTAmG/Z/NywysZuIdkmGVQMsWverurONsHUFNPfF2SkFpreXM84yMcMJTZENvMBk
A41Fl9bWfjAydVXhwBDnRcOpLSx7BUrpL8a0sUK5SeANNWEZFez66nPYiXYN4S/VgjwW2nuGv3EY
G1vUYW4ac9CAeEX7efplUCxbnb9fHwyDdBQbYWOBcoZtn8hd28GCBF2mxSak1fNuAOI7skNfuY8O
7Q1p5SMiC9ON/JK9iLvcWTnDZLTW4it0BbRtGigXdZNyjHKpGVrTYPsPzoLyi+o0X4i6NrRyvHgn
2vFBeLo+bnac+27RItm5zc5Mu2JQQwUHQA0ykFfH7mgPoGtr7fLAb67gWqMcSCGJ4zCXGB+Yq86l
P980LiTabQiC/kFkwnTLpiqj8dw05A9wkKVCVslqZSypqdzqg7YTmmMcQfsPbCF/M4sbU9TuMVJD
jUUNppRHctkAW/1oeYQnuX/gBw5v/RsfIqCNNWqXFBGImKBWRyo3UAX7jIE9qHfF/UyQecAGQ7yK
KJ6qr6tHaIhz5HmqPaKIW/1cIbuUOjfxvnm5PgOcb7Lo0v+M0mTXkBnIcgHUFDHu2g4axmJ3MM3i
e4J2KBvZmJshqc6CGh2SAR365Xhcy/pFAqFAlYhP6qg/jBMgszLSQpq1k9fcC5v4mAnZHoxBdhil
RwTY0MyR7aiDyGeIaFruHiB85rWleX99ROwk3b+zbNF9BnknjeDOh8+O5XSwlwVwqsic3FAjjbUR
pHM1szoocf8rFlH3meFquy5JbKhf9Db4Gfacz1FZYa9poNFXQW7tA9Ko0ZeltkinqH4afkl+7U/q
2fKImqTVOBVYhJTPePhfN8q8SDY2KRcfZeW4qCFwFbKQmraey25uLZ7SZz+v22E1eMnixhDl31tz
XUNrAaRADcZ9+j0i4CKUrLRP/TMv7Ga+VzamqKMa1oTNI4OjB0nF4GtZcSemYPPJxeRnPOuDPa/T
sUqVX5wRksDl45l9Xz76zAKQ3I7AkaHHCFTaZ1JZ0dHaHyO+Hnbr5+vWmJ7PQicZhIlVS/+QXwaL
mAJSWWxd0VfbWxnbUmrx+NNbTgzAaIHHhbWxRHbt5vroUiGULBOzWdZoXdZygNKFInXRUBVA7dFL
xMoDR4unp9Zprh5B7+O0gMS05WrnxeyD/8ADd+L9WuRncxgCNLJXnlSUPsCPnC9lH+fNl1JBkZIP
syrH+NLeJVyhUKC4B2kfGqFKNELxS6LsZ/nGHnV2rBG7yVSxBtZOD1ZXfc5fSV5AhSBsFuQLtJtX
L8kdkQvyZToKC80buPOAjKHTxLgLF2gaWog1MyQA8n3VczGezCj93QSdDK4WSRTmxETNzLKN18ID
s8GNeEpd0idiPiZ37cE4GJ+K27+o7mK3/Ts0OjEcgfNAmnC2fQjv7OqucFf4Yomrt8UA3xLKZ9WU
LBmUyeiUvNzV0SCHqjhiCtVA8Y2d+DOqfREinjYRTTJ9cDoFpKpvudIedYuX0kNOlSvcwprk7UdQ
G2iSelCbA0/jSxVGqsTit1CAmsqcgbMZfZ2hEfNuPJa731qkvHBh9AAPlAIpE4FwYg+4CGRw0IvT
uYubASZuqzf8mJDlq7ZGKX8MtYliSdTI8PtBsycAxaUaVE/GD6X+et0pMjQkLleVcsFmWkaCuRBL
bvRAlBugmepB4MItH9cb68FyGrB8oP57h7oYWNwUu/PS5/iZx1vKfGqAUFwGZBjtVSrdNxsqZpUJ
Db5j9Luv2iOAF94Ioe/xSczs6bk6QR3ThgrvooDMCrrNRBN3+BbxIG3MWHz7GZTrthZgCIUQq00I
Aol0s4aHL0JWcNoFqcNTy2LvrfdB00dK11Jr6DFoRTxX1UMuPI7TE2eByWOdvmO3I6JOjJSvkSlD
ctTPW1f/VfvFqcQJ1g9tbec+0VYgtSM0EQf1QXFA/tPtx3Ph8wIMBmUs2WfvQ6WOUV9CH7cPMdTm
VxioXvLF8lM/W51YsXXL6e5B7XUrAMKxOtNoL0/9c3ufPlj3iyvvQCalA9qRo137nqsYSh5X16aH
OmlLN6pNauG7TEi7EJW05a7YS+gJ4ifhyVG6Zoo6alGuZFmdwBSRZSDQdOmA9+uOJwvDMUNTAK/x
0ICVDWbUIIJCWBJMvuT9ZTFos6I0CXAsd2IppInx5hi7h9IH1pYgTu8IBodXteYdTJOEkpuYKgvL
XG4HWBPvkzPUT06Fg9TDQvDuWCoewOgNIHhlrUwqBaaJSykPy5vXF51ktQl8Ef3IDwBRI1KRjgok
u3CxuwA2gv3s2fImH7LMDWr3IfrbkjvEct1R8qLeiW7lG3AABtePNfNxsJ19ylGNspxafYFjXR7D
YApSH+wzOCblQ8/NybPv3H+PLp05AwtYYpQVpr7WkxNIN4Bo0Myf9VJ+KwrBrcLKuz42Zg1gOzbK
ZXVtKYqCjh3ceeibc1MI+U5fyJz3N6oNKuHXaQ9mz9levRxhKnercbyySbkqIxZT6Oxi7dWgfhoh
lFhBfB5iba74HUri5ZlIJtc/eVV27g6nPFFCgFBFi2nGje+hjZnk2khwJeX2n8g9sEOM91WlvJFh
TQ2YwjDJRRc9FYb4K1G0T5WU3UhrzCGfUljRtyqCNsK0CDvt24Npc3grvQY/4YTNOnXmIRqrn7XY
Ol3RHAEmOCBL9ALE5y+hPVUAbdlI4IKxIAx3+YTgxwoVdyjW+9FSfiAUe14t84dm4c2Wl9PeqFpf
k4vzWExIuIJeVJwPY1W4Wd0mdjuDTa2WIbkn9Nnqdamx3rUd4v6o1Rd3WRpuzzbL86LYAQVxE7k1
0FFf+qjKnFvLigGTmsCMG5v7oXDhMzxzL90LJ+1ggin98wxtpsJtyr/SMgKx0MY85RLAB7i2cg7z
6oTXR/5T63mVFtbJ0E0kYwFdIHA9as9Yer5YOagA/BHSY7bYDrshlU5aw0HMMBwOeuzByYQspYZ2
eyosUrUQVGx9jZB7TRRHj0sIsxhdbOuCaLiFmkOxQ0WkwvE65AahXL6q4nmD9IAJWRj6hqlR3uyi
BOdvaCERjQY0L2vg7ZtDu0cK2C9vgsFdPcwpkUKJwfJFqtfXv4FVyVLB+IsCJHIU6MGnXI+s9Eh/
T/iGFFVW7SZ2v4N40U8PvOuD1WZzYYhyNloTAQKXgzxCPBBEcA74oLZLb+PX6jSibZu8WRH4v6mK
+QUgUST2lx/EXX3G/QIg6J4zcEaUevE91M5KBmlaQK5LvqcObXE85n6BzrQstLvaVj4JCfqaeJPA
8rhbo2/30MYtLZUZhxkhqF1vO1LdIOBT3a2g8kEQFlzGDlZt+cIeiUU39iAO0Pa5AntEIbt4mJ8y
L/WB+wn6Xe8ZB8lr/OYxcsWbv5A/h9zQ+756e31tLOfKsMZJB6qOFpbXJ8kmcsczOiGGO4Ij5t5l
DId/YY/2hMaACrSMkSogG0Zz5Qyh3MIxnxAaPUFyvT3zCwDc1aTcn6SWg2rBy2OMo0tatRtnBBcg
0ZBdbngqO6wY5WKElI+C6NlklQ2sGbdhAMeen1PQWhT7+kFD+irrXPBDE9ZzZ/RBBPnIY39heOIL
81SIVA51tg46btQkOuWp6EMXeJ/MPzmnkvE4urBCuSPwjathr71NqeS3QMO0u+oogDsbnBm8di9G
PAJbyIpCsMHUQD14eTgGaEiGolIiytSU2pk0kHtPMSg6+8SfTYXnaNkb9N0aNX/WHOW6NlZ4FSN8
RnZ9sKuBqHg+6q/iET399xOEPHnCuKx068UYqfmUkqlbcglW9WfCxCBkaAEO3Qztm4bpDHd8hBHr
mXBhkfLzohYpy1KCQYeIzVrfYtdyFn/Y698mm4d3YUQ/F6YoF76MOhpYZCzg73dnv4N42V7ccX0L
855+3yh0cVZb9EKy5py8DibwduR4H0B9GwkMdIn7FYfunzkoHdlTkvQUUS+93JX5UkimnoILKMX8
/e6Wtg5/95gGBPVfO/SgIl0swSQPOx1UL/s749t4Q1ZK8gwwP3DjjDfFkg+xzsYcdRNVaLMa9ALm
ZrytQGuP3L/i5n7sJjcl8Z334x2ar3xlByZnrzkouyqw3rCH0366JcffWx77Bp35ERgwSuR91Rv5
iAxZwHFATDe3+U7q1a9X2ZTOMb5TPHRn5SUpbAOfQlIaeF13YA7qf/7BoWGAby4Wg7q9hJWwwYVv
VsPDcCK9bqILfBG3O5KcvmvLQF1ZYiaI2gBOPcD4l9Ve80EM0Mw7gmI9OXVC6yZW5aE0xwvj2X5o
M62Ur00q8BZKcfM7ENE/kX2tghpNRdgj7yyuZhv7at7Yo7xtbra9PvTwe2/hh0tetsYZVJBBAxks
3pFlQWcvlo/ysla7KsoEuT/QtZR7Feh+6QVvsVcTSlQghT78SVmC7Wc3I6T8bBmHyCJKWElSSGvv
SJJICcSjesNPhbHKixfjo3zSOKpGOxcYn/KIOwR5gjy2YzfqICIZOyvoJ+XHyVWc9Wd+wgx/5lPP
scp4my+AY7z0inGXhVOc4QvQVI+ie33X3pIemWQ/exoYIRa0Z7ZOyaXVYhUJLuxSbqtcsqEQdMyy
GjQ6dIOyQ5gjEWCH96KnAfVROPWuOFrBvEJ+MHKk0/ys9jYPivH2zP1wbA0ZrVF4oILdi9pgtQVt
+1Xvwc8TEFSp5KbuU+y3HVQr7PEl/KGn9pw64c4INOy4CAr3YBgXXP0hekGW+e5HAqp3Lv0hMUp/
FDRE8AeUY6JBP5rrtF06Mx/IDWIGw9f2Dkl27y1JCrjtsjd+yTZoF7mJWZnlonXwWAH1iT8fRObz
yIjHthPImpjBG5+GVxxMqFx4MwoMyAnvZxx08UjCfpQHp13tap8HCO/NnKwB70Oou8IKUV7QBnyI
kj6PawQw9eCmFadtn2eEuhpEPSOIATLaLAYF/k/BKBylfrh+7bGCUwQcpFUBvKcftO0nrVwXJJ9x
vAbkGPrKUWteSynTJSPBQsgbDRCQ0pmGCRQbzQiMBbbLCERyZ0cH0x0BayWVf15JgqGFqBN9Ns1C
MyGoxTVq2mpg0OVQhzXy8oVCEaBLJn4CiYyyHgE9iHb5/HdnYmuWul8BAFgSXXkbpOLnEp74aEMD
1QtKXq+TH+9Sz7obf042N4/D2iZbw+T3m/d2JvRlnxWFiUMhvOrg8JrBhmaCD9S4N+3qSfv0l+/f
rU3qklXTHjg4MljplvCZEHCOftQC5S1C442QtUW3xigXmMgmxAvIghZlv1vkn6Ip8J5orDh/a4K6
UmWxEKHoARP5UT8QmXsILiDsk23iUnnjYYZEW2vUpRqrai2WHVas8wwQViMnBHvGqdovsBgfuK8Y
Vui3sadTV2glJoW6ShgdQZ9WZxn5iur0u9W0OCrIQALBRfo/K9HmqbbzxqpT12hcD0nUlG+7E6I5
kHdBnUEJKhlGCQtDzq1zMy+J7Wgp39zm2C2ritF23oAmTIBtdSgEnwePIDbnF+UmLW3B006EvxrC
ZLVj7etzeu5+QC9vd925ckdP+SJVWLJ5TDF6AxyP6CHxQaAdRKdJcaD1I/po1uRnGlmJlO34KUek
9GIF+jGM/xXLfRyCIjiCl/wo77j1bPL1dBiwtUR7HmkWoIYDS6Cs9QgilvCmQPYI5cnslS8azoyF
tvYorzNMeamiDZSsLFg098KTHNR7vB53aEX1CWyn3i2+iOCQ3C9oubMeWpAiZ3eKJ94IT3+ZHth+
EOWZ2twwspxsbjDP++iYg6Clq3nD4KQPREdT+fFfbifKTUXxOHQScfUhGghI7rxw5ocZhBSA4rrl
iZf44zheupHNRHnLjE3Mt6Blt1VWAcNgBZwhcW4vupMN2mb5ZJKbpPGgbhWY6BohrPaqrfyq8LBA
lxc3N87Ks2xWjW5iy+oKpF9k245+j1zxb3jZH+wOzkE0KEeU9VZnLGT61KDfKzckCT65kgfCL5fn
aFgNc2g3tNB/LKuSDkzZZRDQyBKSfUZEjmJ7RAn7XD+GILgExBQkOLOTPU0+uvzdAil/eUd2C1+K
gTmtm0+gNmcfNSDB7GMT+ZN+nxySgIDT+bGHwrzNoJALBi4ob2Csl0O1GgFxbIlplb6TLrIMmbnu
rAfhQT/0vvbau/W++iS8olNc/6VD0MXywscKQMV90XvZvtpHT9mT4rSfFEd5Ts/WQXb/qo0BbWXv
30h5qjXNk6yr8Y19t58TzU0j9ZCupqtBCmsMZe/6IWKeUzASoB5LCqV0LTgDc+Jsko0260A1FaH6
XAr5XyQngWj41wZ1q4xZ1Rtj83aPt/vCG3cAEENJhJeFY2/kjR1qdStd++fQEPYzA2XB2a0TO7+D
u7+NbkC+iyC+Oa5BldiV9YzmKR96Anctl52LN6fUCkZF9U+EG5mh37eRryvP11ftP2zk9ymlzuwo
C0JWkCmNvoY/p4N4kJ3Wrz4hSfqdiJkEylHDrRbuDa+3+19W8H11DOxW/dbwtHtUEBzhJN4amA/C
XkuaBnn+XyGD/HDBqyIUSAlBNmAPl0dNrKD2Cq4ZcuHOCZolbAGPKlk+qOKpS/dA/9aVrR+GgLyt
Bl8/FrIbxd5M2lcAePvVPVn30+uC3ncPxTiosfRoG0oANuIvF9P5bL6U8rXduHbSQr4UJTAI3ow7
BdvzL3PnIMP5d0aogC4368IEvQqxE4NjAZF7hpeCRnrDSBsfr1BFdvuHBdABRANNnoWDTW0RZBbD
VhlaVP7mzCmE5GCm7WmIK15Gh7nbdVQe0DQDuSU6oSM1oozOXyR0inrZjYLhmXLvXt/uLF4aFfjc
f21QJyqPZFkY5I4kb+bj4Glu8gk7SARgfnGyBzCFw1NH+3Af7aujdiDtfeGj9Attz38gu8DMKm4/
hprYJYZAvdbjY0Z/ye0Qbz7UdtyRsDHUuxyheekJk92e8gM3ama+NTfzQN2TUjKo0HFERm9COwRy
V4iY5VsiWt9CyZpXO2ZnQzbWqLdmV9fGXDZYWVmzjePsS1agAP16K6EEkwUlFKqsDM1tqGe5XGgj
mcSPu/ffFX/rQNlkJlA5I4qdGClEoNNgcPT7akeA7hnqKuULAvR4sRd4rj94BLHKKpv1fcuhb0wX
ornOBVnfeF/vi110qL3+E8lKcpeTZ4nyPHFUyWYSYoIT66yMst3UupubXzJoksmAqBUQllMGu5O5
7ePMOOh9Zd/enpshZnokjEKC2SV5Lqhl+4N67nRH9rKD4KiudVo97RkdzdAyEe2J5zGYlYHtDFMB
QZyLxZLrmOHF6cAoBVocXFVWhRLBb27bEang4TZ/kHf5c3NH2ON51xPPo9CMi5EmJvOsYOqnA1Gl
KV1EgMjWQH/8FWIHyL7Nu+QkIP49xOcF7HkZ0OXPs0fyDrxvYRaCttNBeTdjXktd1/EtvWsG7Z0m
2kVAKFSRErOVgwIS/eEbr/rE7KwyRU2FYJVOlEeo2ygU0RliZONvoyTV2b/0dmmToHj+BrVmkvlE
0HuHHlLHfMhwxuWzAXZKkqdLbrl5JtYtsv0cakvI6yRlA8SA8QIw8FjcV3gO97Z0kIJqj0bWXcJt
TWG2OW1NUuFiowuRIvcwWRZdkKzm93UE5wkaQLV7vRhHd1DFB2tMgyWUY6fOkl2hdd9ja/ha9OES
5LP2YkL2uVGt8ywUkMKxJOf6tcd0wNsvpDbGEs+yWklkUoAoATvYXQcpM90VvuB94ieou5PIoT5x
27BYr8+tXeqGmwWtyooYdpcD6TYL98mRlNDfCN84Y2R5oq0p6kaDDmuIAAKmoOXrGcb90v2MowLa
Zgdhlp3KmDmFEWaKb2uQutTaJF7lpZ5IS0Fxrn2k+Hfqc+Ilp+xgARxA6It7m3AFRK8FBFbuVGjn
oj7G7238D6trQsQUuGDSiHsZIUdF2wvtuJDq5ORpvuXPRwHFSXTaEOri9VNa2O39H7gbVhCB9lET
3ZuEqoB+7xtzpMdmJ2NXBeKBUEmhiO9rARF2AZjEu76HmetLoHgmZPGgxUkdsriB0GgywJiQHed5
3VVSCRX2B7UXbXCfOLNicRaYFTi8Yf/+MUidmblpG+DNYbCeH61IcRoxRHI6Popg1By4LQpMt7UZ
HnVSCinLpXBUsJvULnbFEvm7ZLE472eZNybqkBgrEheDiTFVv8ktCMMPVBSRLj1VJ2WH4DOyZw3x
EOocj31QPJZO9m05aE+tW+2sPa+DigXG+42v/GeOqTMkDXo6SCUZNc7QcgavXeLNNwpOiiecwl38
gJ+3w76ELlEH6mRcmujVqFpbf7i+uZg58s1i03IcYWXWUC+RSCievTF/xq7hLberA6rImzwoOAvB
We03HoVN2IRH1jAN6IYG/Bw14rSAf7rnjIj1atuOiAoJpcXKQFqMpSaRWfgp/kGS8ETFZ8GtiBOK
piYQCHIOKXceqWBAV0wLlVwsKMF0COhYaNA0hexA9oQyqzvc8LDA7Ojj/dy8ITG2MzkowpRAyAUA
696dUblyykfrpk/sfl/dj98GkLcSSabJXY7qznzVbRlCsARDlfjFS+TzcFTMNx20Z3VD1aC28wES
kavAbUmN9tsX658IGjq7J/JJRNCZwIXfCE99nmQTcUb0K2drlop6BH1OojiBWXkCemZe3LF9bIfe
VVZe4ZBnifLDQ1OJOVQ24YflUdmN0eClShpEvVQ6CeIZm7ONmW5/M5+UF5arom0SAHdAdzp5AFPi
nim85PAbelc/xA/IogbhmV/oYR7RjWHKIUOfsWjTAuOcRJQl1c8Tj/Ka2dyzXTPKGWvhLEyCgjUj
8Mjq3tyTLm5c3rGtvYArF73V6a4RcZXmbwJt9SE+cF8MvFFSDjiNxKY3OnwD8RJQrHBjt70Bcwme
DO090pp73va5bhDEvJexygrt2SWdYBClZ3dcDZC+feZsGeJjPp4F0KOI0MiA/CIVDiVGPYPFG55v
noudnoKNN7lpTM1eha+p5A3hYrf97dI84VFaWLd6tbr/5QdQrrfp9SSbSKhCGna78/zUnYwHJYh3
YwZi3tjjriLzWofG+v+OmPK6SlNNUSvAYKY8ZfpTJvlDFdsN9stS7Czc6RCtdnOUKuYJwVJn633v
CZF8G8rPZvJ1mTiRE8tFWCAJkCUVgjkg7r5c49lcRwVVO0T9luhKQ2Kn023b5U7OpVxieYetJeoI
4VnTQzjDgHeQarcROnfKFBvy9jZSsU4K6FLX8qitWRt4a5I6Mf1SNYUlwGSkap4UTq5acK5uZkph
Y4KG6fTNoFZih/lL4nm0DWOtvWIangS1Oatr+lqq/eqPJYQTCijZLMZ9KaK91MQjI58aexwqO1Ij
VzH7Q5dKEP/UjKCYetB/WsZ4KiZFQg+L6hVauosT87EawtBeite/OAMgXDSh1gmWePx9uQcAko2t
Rgl/BwKyI9mlT4LNBpI/iteeuKrv5FDTh35rj7ontFFWUiSqAWY7lHvluN5IZyBJ0RH5B3hZpi20
roO2GSTcGOLl2EDwJAtRm6Gw1gAPTShPBGcdXSswd3wyalYch0fdv8aoLS6qg9FFamr6SgYl4Gmf
pzsz5PHisBzI1gi1qZM6NMM2h5HQUI7T7Ge6tquLII/RINJxdDNYIdIb4A9atRaUjuk8f96FhjGI
mL4F1Lzg4HkinDira/mEwVyVUcpQQSTk8EtJjKN7YZjaI6o4iZU2wbCBCuUc3hnI61/f9gzPh1hT
BoQTjEtoZ6QcsS6HnSnIquknSNwrxuoLunm0OkgkWMvTdVMs6OSFLTLaTeSrqIXStIKCaTwo6Eme
d7UnIo/DryOzXmkQpMZCmbhhoNlM7Q4xnftKXwwLdJzmQVK9Mldbvy7W8gsIGY1zYQBUPcTpD0uu
4Yekc2T0X5dhTZx1KA+zme3LqPxcVJXoqYWV2xHU2etCvteEWLDHCaW5rm8kaQ+qCPTNJKtzfaJY
q46CkiRaENUG9xzliZJp1pO2tCxfFltfEnpPGQbOWjCODzo9daRAQBCngEfxcim0qaiaXA8xQcLk
QQYnEKvMNWopEF/LXOSdH4b7gUQh6EoxKk00TMojdCjDqelsWn50Js3oRAezPJOywh90CTK8z4Ut
aumLVSqLXIStEj0NpMoaAjQW7o6DK/s55NN+8CTQWVExfB10PqBaStaLjH6zrcVwTSrkfyxfv4/3
cuEVOtr8c1TFOt+8Xb3QB4O1i8Y15ZA48Rm0yWDg7D9f3zKsjC5EYYGKRrcI3nA6dY5lGSpueoY9
03/vP0+H+A5gHF9BsRsFhiIIfQttmQMedH/C/MHwIRe2qXNt5VKi9g1sD4AFgkbmrl4iNysAe9Q4
3orVE31hitq3VWUKRtvBVApKdrKTSOSvHf6scZ5sFeqGhpyqpBNOBKDc6QaRdQlXS2ziEKVXkisc
AZcjpEbc5g2y/a/ZoeZvaZtRrFvYsR77yk5/dMC0k57vyhNjSNlJx/Y4uwQrUL80uLOXvWI60nnx
m+H/aeDULBdKvAzW74GbQJZlwYSkRM6FuLPu1YsJpq43cx5nUyB2yFM520k39dE8FKg/kWZXycCx
QdbDtVI0UFw/LgwnASES+AmTqM9DDuvyyM6CtcZpXYd+nHzNzNzuFM8Y7q/bYO4ecNmZJMf9MWjI
1kyXhxguVnzTYSD9cuD254ItGZeFIW3MUHPYSGKnNyFOhGasOyEp9tocXB8IK1uPxj8RMrNgCYcQ
J7UdLL0bpgrYX5wDRbIXR24ARiBdlPq+/pUccVueW5TJuEV4xrUBuzrUjME3SHgfLldJUNO8DPso
9Kfpa6sfTeW+U0+9tVtBFh6ND9BLl+y6PgsSJ9fJHDAe+gqIDhU4VZW6Q5RMGydLTMI3MFz0aXHq
J3IKlC/lJ/Tr2IRVP3LXO840szbMxirNkT6LVr2YKYYrPbbH7pzu5cO4B+WDnwTmrQglcy3Iv4rQ
AJ24hFSsOqyxtU1NdVo3mjLmsB2e2qPiJ9CyjF3VRefRCAqCCIix8IFHKMfauVubVNKhUopoHjTM
chV2TqahBFNynvVMB7M1Qd2Kc2yt42DBhDmDFW+G5tC6b1BeHW3QWAbpeT0sbu/wH1y8oVEeXY6V
PCxH2G2KfldaEEMoXq7vFlbUcbFi1KFcy0zJwoXM3q/o6xx5xSfhtt3HjrarTiaWDjKknnWfHCEe
Ajkd4R4dtDueUjtvmJTvyXp1lUcyvZO42rNZ25P4cH2YvKNIv1y1Me4R48NECgl1AV5HcrWbCBpO
KlSuxWN5SP+E75vRnYLJVUzxTXwYjuTS84ShqhYRuZjGdXVTQ/DH4kGeIQADtuRhSpxSWgJVG9Eq
gPL09RGzrqataSpWHoZySEIBphtp/YqE7n7V6taORYFjh6wNHXSoaAQmND4AsNHO1ex6MQTrU+gL
kbBL4tLPLfG+U2LbSjnulLVLtpaoc15CiL02kib0lzhDPRI8KiLHAot/HtfS+2Coc96Ga27VTRUi
fxkGkBDdxfqh8xe/tWV7eakQTtQ2D8zIHBaeNMgWSZrxgQ0DeoLRkuYtFqq37ocIRHdCZvBOOdMI
3hQYGl7pH8gNlLkY1rSGkXWSYwi0VXEgx1V6GBIxftWtGi2UEtow3EQDT3Jkap+MMRxtbc28JSyt
xq7LPn/E2yA/aanwYzJSAPMNs3P7drxtaquzGxGXKBRQY7sXB9WRFhUvl6niHWPWrsbrSJJMcp2K
b2XezRsp1DqhMdsRPcF+uSccjomwMz8nb8oEQHx/WUIHmiC8zCfTe2zNUocJohxlay4TIheoYUEm
5ia7iQ7hD7zzUVELb/qgPRmfeTVi1iMFPGrvg6XCh3Hqw1odYVWzRxcpbkjTWGhGNoJ8t3B9MCvX
sbVGF4JBVV9ESoap1SSbaNiqgj2hayyCTocDUv0e2nMVRAtJK5kOHdQycpaX+DlpwS6ygML1uvdi
7tf3odNlYnlsElnRBuzXbteYwMbFJccC+6ybADKrpIkDtPKXvhkJHD2NJYx3cqxbyVe9+DYD1a+B
Lg6C0Ih8Xjcxe0zvBsnvN3tXASMecBMwOKSZqw/gcSx42lDsLWPJpGWZSH8plI/My7FsE7JlSpTO
9iq0xlpwfKdu4+Lh5WVIQ3NcJivYVDcGqVnMJaFKhJmcjCABELUFBEyCSjqPVJZlRlOBwgeZOkk0
UeOKp1Wu9aUP3x5B0FwFlER224CH92eROxhkR0AwCS91CCddrlExJPIsW9h3cz3ZnegsjVac5Sbf
C+XwlGcKntVF+lURc1CVTTPug2hdg+tbnxlDa5phoCoBFXrJoJwNcm2avlgzDuLj6oPO5xYM1OiL
/kYq6YvbOuKLNNl/0ZeBgb8bpXyNKIdDFi8wWtf7UETyu+Di0Fm+e2OCZqsVtKVM1QYmiGxHiXZJ
80cRGEAmjJ7sggf+abjhks0x9837sOjoZEKfVj1psNm+og4aA74ClhuCl5DuM30Hssav0T9MFnpk
j2hf5YVHTDezHTW1c4fGDPWuxRdU3hATWIkLgsFvcKi1h4jaMX7WAa8V4y1TSMdkW5vUoYzMOKuE
kSzma/EJEinkuW0GeLTsBE93G6i2Q6hd/iF9mR3QHAbDNx4gjumHtl9A+TrTjEatqsi8ozMY3dFu
8YzEhTc7JPGllc71I6OSAX0YsA5OMbTCobZCP3nXJO/V1FqhVJR3rryYdl5VvhiFjZML8lPZpjd4
pd9aSfaMfwZygHl4HcR2Fw+z22qxY2alK4yFrYYaKogAljTdKUyEe2hy6HZizIYNOg40JrR9ZLeq
gkYsc3wlMVOa6W5fGvthjP1kbYNWWOy+N7wKXWbR3B+ANI/BbQZatQEktnUuQI6it6cpOipT7eZj
7l6fCPZu06E6DKUN8Fqq1G5rDVNJ1QoT0X5Xsd/vyEsnwhEz7i2ihkjeqLwaPPNYb0xSm63om6oW
ZJiM6/41TJVg6IZztvD6YZgneWOG2lFlW/Rr3MAMpJMg1EQoI6snlStmzPa+GztkuJtbWigTXe4U
2Om8/igddSf7Yu4TRwcoRfpaY/7yZ15nCG8GqedvYap9LhowqSrzbTIlQtBA0dIB7JeXyCCT9PGc
vG8P6noT1CkctA6WsvHrnD+1ApcYl2ywDxYQRyLVbZiaqFHTp2mNNFSajBevL/kKCNvUz4an3E+u
4i27kutdmebAIWhBeBAa6SJ1V6Y95IhMXcV7wO0+EVLPzGk9oO1REyodXkDOnD0LgZWlAkplitTs
RQXaqnNBQ3CVuL1lHuoi4SSaeBao4ajDJBeFAQuZ6HRZchzrhaON9z+kXdlynEq2/SIimDKBV6Cg
BpVmWbZeCFu2E5IhmSH5+rtwR7dLiCi6z33qB/fRrpw2e1h7rc8WkP6Z6pyq45A+cQeJNmvbbmxB
XEzIOeUY8eaGf90Jfb7Oswm4QcCjdetTK9jS4IEYG0nQFqoHaV9Pm7lt+Pt1Kyv5ypzIoqaCUA0t
5z8fwYuHauPZxLyaYAb8ii3Iw+3BxexFEGS+csuOw4uNqHfcNfegE8boCfkGLqYt37e6mxe/YeFu
c/D3gOwav6EDb2UX/XCgW7GxzM83/E++Dqpl0DFDy3Bx6UiT51Vh/FnmDAMETi2IbvofxVO6nzty
9S4/2F9n8qnirBBPnP4JASl+AUL8Px9XU1/izzEDNVBMUJMgSQ9VL89pVaAUWO6uL3Slq//RzMIL
Sm1Qa1mQmVK7hxhrg4AhP2T77GGrT7Z6aBfrWexoVNRocOL6B4VqPKZOeyRy0w2uvoELG4uH7GTD
IEX5ZzEzC1LmI5ueC8azBgd/BOWw3+2BG93Yws+1OJA8oSgyO1/gc/4weFw8CaWWiI/AdvonwlZc
siev3LduKx9SG350UiCX/gdUuWF2bUMvzC4rBy06LyQG0yte4rCTt+THjOGcMUjpPVYKsaCtAHcl
TcNCdQMJ4cyZBTDIx480NRPZWolDMP3W+3OTXAHSDy1NESTBlrTfCrL7o7HFWdpRhMCNwVh3xNws
sDr2wXicwgliKnUoXsmG+1yJ4WZ76BlpBkSsPqGErJgZZh8r80NQPWh9Qi4MpH8tKBTifQtWQ+ew
VZlYNWmi8mlDMcuxwGTxcT+zxsH4XJL8S/loDtejwU3ebL/xZ3KiBrR7j9q3jVvzuSsHuNBfm8tb
ozlTO2pKDPllAObZKX2bseIzYr1426oerAR1H20t2lKgXisYt2GLH9gJEfGDea/dKo/zlJKxK+cJ
odLdEjOdr8XHSAg2bfT8KTrDYNFfxMXV0NtsVDIIrgG0VmbpzdSANlVL93mm76V6O+Y/Nnb0c7fh
o8X5nV48/zTirK21YhbUnq9Nc65PEoiy+vxPPOjl0hZBnsVGSzFKQQOmQTJFDm5Jt5qYaw700sTi
a9A6wBK3BCZi9Gvid0qRyEwgcQF8N2y/ND975mWhDK/v4JojuzS6cCu5FtPESrGBlaICRtq5lbFZ
YZqPfXktUO0H/B1e0YT0wcdDMiXAX0YH7Th6ngVuNXCVYl5u5qYhX/4bmfP5732yRyhiVts2NHAA
frRH0rHpsxYSJ2067uOmwGGRakeTuPLGXoLS0Bperu/iyqyVpVsYiTUpohb0+xfeJMpjxDExlEOz
yvreljJ/chqlPDg00T1iyBMl0z2tyh3atreGJo8tqyGKGo2+M0zfK2n/LkYIBFIRgW9R8dQYhVkl
yfxyym5jad8gOfuej83eKthDp2EJmU3Pk1rury9j7f2iHoYsWkV68UlA3QDHNSshWRlYBtDOkz+l
z6MqoF79lFqJr4mt17t2MSDKjlErDEEROMaPB5URq4bDgMDpaDrPJfCuvZb+jC1yVFv2mnOa7CxN
/R2N/N5g4j6n9rlTYm/Qoofr6157eX+6K/OP+CyemXHW/Esosika5up9dFvk4r3LjI3K8drFtDE0
TaEDt6LTKB0yFUMJLeRGtf2YnmkKmmDG3CL6qRSv19e0Uo8CtOWvsSXPVWmjs1cgs0OIkj0bkMBw
oKGU3M9jSdtEqas7eGFs8bWBzhjRrRzG7IK9FEiA8r67tXN944KufrUvFzWnDhf+XjVyaaYCduZA
IQrZaSYGat34uxOi0AOOqa1CxfqRAYmk4WKAYWn+9wuDGFk0zXicH3ZGPGgweNw5OUZYaqVb2FvR
7Jax+X1eGCsczqGLC2N5Z93aDECLtELnckpA91q8mekWjGT11JDeQLvIWhG9RIGPtBkId4HAFl8T
BR3gyiGePSlb8jOrC7swtPi0kdjKgSA2sbCZWmn4lQjmOR0UrtIvma4crt/8tZQAIs7/WdXiyKBS
X7Imwh2pO9sj9rMOzZMRrdo42fhib23f4rhYU/d61sN99fpvnf2OUSOp9T64vpp1I4Qi4weR7Sfp
yKxp81SPYESCLdLu3TTlXlZtFGG2jCzCqFGXSpxVMFI54jQqcWgYDvR6K3tDK2st2pgVcP+9mPl3
XFzwKUHzUWeQDDfR+I+j7DYa6w0TW0tZXDU5NXYP9CINuupLi0wMc70YbLh+JlvLWNywjiWgwE2x
Xe1oH8REKleU6UaysH6L/27V4nIVJfjzMVeGc9ecH3o6gMWqbg88Z8eYbDEYr+8ZZhgcUCWj3bjw
3qoTaXZeQbg44sfBAFlpnfhJ+vxPNu2vkYXrJmXX/UvwWx/IycjtWxpZb/8/E8vAL2msxkArESJX
8bkw6Nc0MTPvuo3V3BhAjP9s1uKt2ECCcAZ+lCC36ctgWs9NMmIsotmrjUhvIVF8qk1euaNozqoe
B6iaQm5W8m+2VW64BiBA8F6Wke7lb1m8J5k6UYbshwYl1JFBfLTLG6CfDd0VSfltokqQ2LU7tGkw
pqBSE89ZP3jKGAcDj78I51fPwQAVQ+uM3Jj26ySKh2IKjbIJ0Wa5ZX3mEsluB53eyQkt9d5wIeIB
WWIwjfbHzsnujehHmRSeUnzVnSooFIw9W2Drn6CiOzZoG+/FWIWIubxCVn5iOm5XfUutWweU/pOD
agkrAqfcmzaG/w3pplm3G1ojGJOfOq3c2Kb3iY5+NEZJ1Oi30b7HpRjdyNYPGsfAY/8z6pGyx7on
6WNfgrirMd16Ujw0u0c3H0B1rE6N23PTCDqnwMBcmYHDtBhvIX9xUmW2M9h4zi3pcRAoCejAcwEd
oKa4K3PqWzTxKqb7sT6+m3C7g1UeBkxT9oKcO7D8Mgm6JUeLjkmae41eP9h0eiQTvYum2Gv7yFMr
DSOv2kMvbcheRD6zqZsX2s9yHO+7frylU37iQ7Ezotg3xhfejMdksL/klXlTJTEKyMmbWbahWUEh
mLCgkCNgyulTzSw3x2GlKYoyVuLl/Ksen2zBXbtAetEgBlIgv1cNBzHgrIchQGHugCEdt9Yx5lvr
vmMYh6j4njl8r04gDTLhWazJg0Kjr47T7cBQSBbvgqsH0k5+aX0T/JFz6Wm9+Jarzj4qp7BvYzcC
5SxX0XZke7v5ksaWi+m5wI6ZP2L8kxrFTWwlUDGp+JfGir1G0XaizF/zOCrcQaAR3EyuzdAZLlkY
9cVx45mu+jSiAzpgOHg4y4xMIJey+xw+Wg3PdqieRehy+RhDOxCjHBlkXXh/SLfi09U456/RJf9Y
FgEmUaVQK89acVMz/lJI5Y5rDaje4JjcOhp/XF/m6pfowuDCc3Oe64WDMa4AoiduW57E5mznWoXF
vrCwcNu8Gqq+zeBTMyZ+F4zuHH0MB6ffxWr+lLDMJ5r0ahMkXI7tX1/cxhH+8cQX0cJYaIYcGpgm
VXGSLZeumYHDDSOZ4XVD68dGHBswG0x2WYvvuak4I2JGFCg60+Le0EEDXIE6Jylsvxt1HGC9kQiu
H9tfg4uPu6wSkauYsghIDaVq3g1BGaWJe31V69v318iiJpFEZU2Fg8sIqLFfFEruSgGKTJk//7/s
LEEuLZ0mZsawU5X3hXzvrMdObLzmjaUsMS1kLHSRzCbsgQWMxH5aRF5sb92D9fSSzFEQAlyAe+ff
cXHj7BhAimlOwJT4xsg8A65xVkl/JKVnOse5vi//G9Gv9eX9NbuIWS3ZFQbDNGNQGh55n/zhtrhz
dnmGGhkGJlUAoPrKHdyt9G/9Fv41u7j2cM/YghgucuqVV9oD7oF3zXbXb8eWkcVV54raQ/MTa4um
5sYcNL/Iko1QefPYFjed9aDztpRZNK2m54hrkDTGKF1v6x6GDifX0AY/0xPhKkyeREH3ZWMEdu2c
NKO774uh2Xh4G0teQnMGo1ZrNPBRRhvbQ2U3v/JR+3V9V9c91n+Ojiz8PmWGyIYcQWhBej/iQNMX
nWuB3Umdct9q7I0VrV5QCmFcB3OSGqRbP74Lq04KEzwweOKogXuknk4mqd47ZQivL2t15y7sLD42
QiLRAdk2kp6yeUhsuuuT/51WGmWxCxOLHEExLGnG8ex62whhFi8OXaV+STNhuVWqBmNXNG5RjgeR
Plxf22oH79LyvPgL52KOvMzgkuf6fn2o74Q3M0tPXj2Lzu6v21q9HheLnM/zwlRqlLxsS/hLmZUP
yO49lfCgV+V9UzLTbSPx87q91WQVbTQdTgoqTcupr04bNd4VEQ2MUdwkAyRCRe5pbK9Sa6NSsWFp
+bacPG14hgMO7PZFHXO3STOPjHe9kW/4LdBKYZM+JVcWhljRQkCLZDnJUqtqO/Xp3LYQxRODDAQQ
ovozVfSwrZpu10bKd3vQ/aEA16eh3+TJcOrGDPmSzbyeGG9Rn//Ocoh+aErpiXS8GSbrqGLk4EC0
yU8tcRhR/nA5JU9ZYX+3hih1bXP0Db0KpxpTz+WkIzdwas3lUfqFU/tZtdVTT0tk6KV61kvZejUa
cvupcd6lon9RMtDbxmrYksnaO4kTMml6DpFOqLeWW8pDxZw3YIqCNK4f6vxdkWRHhylQW3U/qJBk
URDPk/pVi8pbC7LjXjZCAw1Ne4XlD6XWHcqU7CujOSpJFfZO+su2p9CyWUAc5ycv00Mszdc0qsPJ
UL7VtepbGXtRpodUpr4Esp6OonCpXoYQ2PaQGx4NUXu50745VvcKOcRjr3QzYU92aASwTG18y1Pt
PFTO6E7q14gBA63SnVRGt7WAZUD9FY34Y9XGR6Us3Zqx3QTgIrXyvcEwUkUx8OjYfWgVkW8Z5TFL
hBflwiWMgSwLGSpEjA5R1IAtBdEz1JL9pIi9PO12ZTX9LNtBc6upeI4N4xzhHAcmdjaVD6laUE9A
HlxUtu2l2Rh2Cr9hheMLbt0mQxoqzu++zX9VbWe5GH8pvFE1Os+pndqbImtCGsx2IlKfmtLJkFe1
O6IUBwou8zhvwQ4XhyDa3REjebd4GvZ96TYxeXDM9qmkCXMBFXf1iGFzy99qOUDJNd+3NN53/buo
2t3Qx7ukTu9K29xXVPsha+FrJDsmEsPCuO1eTbv7RnZPhZ7/JFETgkvF6xrwp5M6zYPMJkBsNAU+
KUrau7IRCD7EWXVsCM8l+yjuHjCk4Cu2COJW4/51R7LquC7e3CJakFAp1ScMtoKbhNeujZegpxFE
tAi57Rlq7hmdDtctzrHBtVe+iB242irOUOGVz6yWGoSjZ0YSFFM2PPLqF/TvwpY0P3jPwM1Dbi8A
fOp9StTnKJIPGMd4ub6a1Q/ohZnFhzpT2RCBxwzFqXZ8KLTkSRDyft3Eqge+MLH4Rksqkor/WUli
PIi2JeBdAnGaw/zM2Sp+r0d2F8YWX+t6SKmiCKynVWM0T58TxXYbqvjDBBR3/6NKvlldjSfzhZvf
uQhrzt0Ob+j6ijeuyB9Y3sXXlNuSCAXRyB+Z4eQIMYRwphDfuiKrkA2M5fz7g7NEnTWjYzdgm8Id
0YAPmfwmNL+RvX1o/OQZKiKoWkioCl1f2+q9tAEFN1AkIZ+065JKxJNTo1cO93MqyuQx6q2wrOyN
wG710lyYme/txRZaNRt6LYEZGNulsflAJsMlVnZTx9NGhLD6BC5MzSu+MGVkU1Q6OkwN/JdZP9fD
Rhy39ffnpV78/SmRY6lH+PvMRq0AZa+y3yhjb53J7CQvLAgDBDk0QTRlOiVKZKiMltybttaxZWXh
ag1F5TNpFyihJwQkt21aeEVPNp7OuhHDBFcEAVXOErHaQzRbWik2C5+9n6gL9i6f8kejGYuNC7bu
KRCBQmAdqdUnSRrUdEmtoKYSsN/d/HZc1kNfASnt/TxCpIIUf7eFCQL0Fifx6eNxYXRxre3ISGYZ
JKRhWUoCXaqaxy0V8fwcLWr40gvFeVabZj9m9fM4CS8R8jVhRjgq1fdKZ7+sFPSskX4w6tSL0nYH
Wo8w5a1n6ndDlgQOLV2WKiGN+/1Y9z/QM3X1oXWbwjnrjXo2RHGn8vgldRRPjxv8Z46f6gNK8AiF
dOHGTR7oAppkGZhZdf0Z7O3vPfnK8vYuzbtgEO2N5DJU8yTMFOnbprI3kl8t+vd1BVL7bnS58TMh
3O/qr71KEAnU+6Z87iRip0oP8/quGQFZaX/K/GVs+1v0OlzgY0I5jV453OURNDcJWIa55ek6iKlj
cNrhOtvTvpZn6RjPdgTKeq7+RvHhyPoT2FOOTnVnTkNIMvM+6YajY45eh1pMjy5Gg0jWYMPOSRFr
CbajVnwclSKQNShgs8k1C8AiK/C0wUhtmS4AOce0rx6dhHmT8dOsqlPSQ8FMfgFK3KW5g8nZ9zY2
jlXznNeW31UAc1b03Gu2Z4zSs8Zno4pvnNx4YrmBCSo2+ch1ng29PqXGa6FmtWtRfsAIaYzAW9ll
Ciq9cgiqiPgVUxH6q6+pbRbu2GO4UsteBiJ+pwhD+6QMhdaGMRtDFkHRskr9xnrpMZ3TqapXYrP6
mN2lteqasbnTW/zd1nCrQfFkzlxr6l0bm5sqkU/H4mCXfC+a/L5SAA2qkagQVI6GFtV4O4hRjRdO
cdcm1r62LCxs9JumCqvmHczTR306Td3D3IeNyndiqW7TxYeqg2gBaK1qVBRGnboW4OwOGgW5+mVq
oKuTG6FlfistwJQwyY8rk+LuZuzLWLTnqcTQuM0hZxLpbke7QOXiacze9Sa/AyzmrrcUz2mpWzal
67Bf6IEcekp3yXinUQxnteRrokauEXX3dZyBZrbac4p+EYXKgH6f10AmlXpgKKkHoeY7VVZHHk1B
UxTHfBgPVE6nxI6faV+DB9MISZvs0Xl0u1q/iYevrYPvKP3eEbZvR8t3tP5ogYR/dPoQxcDI5SM6
OyqIO63II9PvKL5FY/fE63LnGLlXRfxO0YwjMV+1rD2WRuNnov8GOQRkE4CVdTnaWjccTRHwS7tJ
AYEMlbkaelkltfwaqUlX/TAN0AJXIAeJXqHf6rbG4MoEYhLT1vTQOgDowjktPoRtr/RosaOYkhq9
S0OA2Y+Ee9SXDEIhgTz8F5x7a5/5me1mnlMnwDktwk+INwvJe5jkNbnlonk0zczyNTP/InJL+FWZ
B1oLcstItd100k690b1PkXGuBuNOb9jNpCFLq/jR6jsIxsfnuB5v9D7fqRyyvXn0YJWQSu2R8nNd
AqbbWk+yik5OYmShgeE2rqt+1KlnrSNnM4vuiwR8SI1yHCYndDjm/1ny0LSNL8fizWr5s91zLbBz
+AEjmrMsTm9bNduIR1bPwZnVjjHdCoHgJfwxz41kMEe0MQqoY4QWqDFzLxnD3ps1f3Q4841UY/UQ
dE0H+RbFsPdSRDHJKF7c3FwYZOHCQwRGC3ksEwk1qTc+7xumlhizkdl9gglXGmgJZX6rZPdgkXyz
MRqY18NGz2SOR5bfWgjw/XtZS+KpzEYNEpMaMzjK/JFqNhp4gPZPAtTmXB4cDC9PUfp8PTpebfZj
pmHGRJo6BuYXoRht0sGIFBgdgDaLDX+W0lC8xHEBvPcB0NpG0q0GMpcmF3GZpidxjkFHlAljTPlo
vo20V0DZRQZ4VunP8haA+E1W4fXNnftfGHnBQMXCV4jGaOM+R+pRYVDfgHhhgf/N03ee3lgFooC0
3YjX5o37dJoG2D/AqgqHsSTPjOoRQSBaOkE6tCFe9CHRSehU2qnt7BNAKu71g1yLQzFY/h9zi0Bt
6FCGGcFpEbBueIs4dIeFKvZJNL1et7OWKl7aWexjk6tVOlDEu30QhfPIphZWEC38R0/8YjmLHGQA
A67VcZgBHCAYhbGLisGzm+iFR+awsXXrF/LC2OINWHo7DDbF3tGXZpeWIEdMwXAFvWqUljFeWzNw
UW6NZ6zeRxBegjQNFHDqEpE06Vw3Cwt1IKsZw7hQfmRdfFuA6V8TMZCzqL7Gcb/hzNYSO8CQ/2Nz
UdgwDOlkqCfOiR09l20XJICQXb8eq/7ywoTxMbPrhdKqvJnPTTMDp6hAU27sEVRZg9xdt7TuuUCw
g7lNALkx/vjRVKmNPELT61/aBDMFAI5sh4FoTw/a0PG3BFTWN+8/5pbIB9FxWcsI77lO0q+m0T0M
JH+8vqT1zftrYhFcaHnBaW3MuWSU/gZP9pllEPCoxBEYoP11U+vu4q+pxVVwiHCmusJqSNHdAsGD
PhRm+E0Z/P/MLK5DrDot5xbOqMJo/Fz7Ha2TZW64pK21LFxfGbUmii9Yi6llj6DODfpS+ZqNjb7l
J+Zf+8mlA26D0MImgKoufJ8KVoA4ynE+Mhwwy3CEfMOOnY3GTQ5QbgAP+JYa2aqTwKQdzKEs/EkK
KR7VtLNmPuKx1XQv6vvO08dhQPROmDfW7TMt6SNXwYN//dhWv10Xdhe3g2qW2pUEC535EAYIvjXx
IU9sVyG9N4lNgpvVp3VhbnFLqooP6K3hluih6vXKmQTaXgGWP/6uiNOs5ZVAgu4frNCimJrGuA4y
n4XLH9DEiHRzdh6Fhkg5ugPHpDu1xo0p4n0Rb72DP7TMn66Og3OE7Kju0D//flHxyoeMUTYh5mlS
bddQHtZae59N6J6XXWin7QOVrHUjZQrBk3uIld7PYsWnWvyg0OGo5dFbPArqg+4LReL8haTKIaq6
gxWjLUT14qGn45EnzAd3cwwWaucmUsmuNcFk4XRHUtLfYPkO5Yj8EUL2kFThe9QKdq1thx3p/LSK
oDioH1FJOScY2UgEvZddth+jPmh05ZtZRGi+w37Xk70aC82FMnbnxkL/iuAtJDkYKGn3lgF56SV1
dVuXhjsq4DSuohZVn+R7lsuTxkEa0Nr3o4qKuqrzjSxk9RJd7PDsXC92WNCGoXKPHW6NLlSG/F7Y
/PH6pVmtXzsXNha3RtqayCKOD2jr9z6G8TxVeNXLuK986kq/2FU6CBG2GApWiMosA/VrdPVxXSmo
kj6uDOqXfGAS4UkfZDlIm+Ub1O4U13i0zipC5trjzLNVF7TKG25gxbF+MLxwA21mDihAwf2QCKxW
g9R/zYEKOAh/bOzrytkZIHoAal2bB9qWSQgI2UlftPDg89ALhaJfENsQzSoJCJw1r7nHnWY+E/6G
2RX3+sHs/O8XV2YaWSwsjG78Ga1uHuyjvsvw7jCYi7qZG6FzOWsc3cHxda9bDmjlW//B9iJ6mZWw
STS3JUAj9DsBIjll5Q3rinMDYpvr61w9xr+7a84AyItlVmptNWUMX2ekNxCV8OsJ8tf0f/8IX65n
Gc+mw1QSdT5CIW6n4Usq7iJroy+hreQeH2ws7uOUKI5RK7Bh3RXPxT2m0k9O+jz9SMMKFG865N4O
THPBzqPv0yfrsIUmW99HyH9QZJAaURceRuPaWCoZeH8sZn+VLAlaxt+5oeyuH9f6Kv+aWTiZKKsl
LQyYiW31WWnHr7ljhnqpeWDleLMMcI1ncahUWxnX1uoWjyE1xwzg19QKNJmObkyH5yKdyE4l5T+6
jhjIQicD2M1lYuzEaps6Nq5jk7B9aqee7Pg9gJz/+/cAl+WvmdnnXNz6upV5L8x5GxMx49YPmhg3
JnHWUpAPNuY9vbABGFoNNXHY6NMJ9VCNPRVx85UK7nUJpOapcVYt/dTlyXFSgQGndkAGss8ysUEA
M1+JRXTx4XcsbqYsSZICdYizq6MvESYVWJ4e2tIImLQ9wFkO12+o9keH7pNBVPpADQtchL587bzl
SqKVOTa3TcMyazFWNdn7mrLAqUVgEu0b6dAcwgBZiJEAD7PKYREXT1PlhFVdy+Nggdwh1dHMGKKj
0tqpS1l1yLTxqbAwD9AW7M4s+I+po8+KVpZ+OlqPpswrjD70j1bShxIaGDtnKAOEWu9qPd225bg3
RPOCDsY8mbCri+ilUchL2ZIa3SQKiIVRvqNBPPq20CENOamHSLZBHou9KZWXfIDoGot9JVf2Qy51
r9fq3cSdn46lPBlNSQLohtzFSn0fAxxS1H0NCOYAfDiE4/Okguo6BjyYjFu/Ldv0QG3rVVJkcHKA
ykIk2ElNC/tUoukUof2R1uCb7lvpdfX4IqmDxCihyVdeVoqrDNVuYhnulFW47RCdy6J4gsSMN9Eu
eanliGJkquVB2pV7prVPcVHtoO8GHcR8eqfqFKRoTzjRCIZbNM20SBysrnzpI9XwRJ71e5GjgmKw
6laY496ucoA3hbgBb/pDzLN9VzZ7qjKgttryUNsmEK118Yj4A3epQpwRy5+13YD/R6XAYtoR0ApJ
/lMYTN85LZorqO2Ba02BuAUHlKyiuPrR9GYX9feitr7bCXa2atAgAdOsO8XZW18a+43bOX8GPl9O
C1RF6jztbC0cqOYMKUeVCvngw7DjPwuowGWv1EVBvnSTYFMVeNVx6n/NLRynTeu8H3tgc02aez1D
99+gZ+icPPNYPlmFmfo90V5AwwgsX6LuM8K+FFHp6ZN1U2S1n0XxRji1Gk1d/KBFaAHUbDvZJVDP
IAmAtitUu+VW13vDxBIRH6siM4YBW1w5qmsDwlpE+pYwzEq2PQsPUbQV0PCGFsRH5zpyRedEL/4l
5tffC4JzRNlW7sc5LvPlfqo2YAlrhcAPJhffjFStI6JyuLWoeTRq3/yeglMR/Vv7UDUgTJ/54LO3
Tbn7rYUuviIpF1zRajGHoezR9OQZWsffkj9Cn0nngl8kvP5AVi/sxcYuvxaWrGJdw8aO6iugGOh9
vsebW7llZPEIeRFlXWLDyMz8BLSCl0CSu0RjCN/796EH93a8G0VgbE2Yr97Mi8UtXmOSpBD40fAa
h+hVj1M3jp+u794fINsn9wL6dxtMsqjsL6HiCYk7K4pgIe48yx+8KdAAZKLQpP8x/nAeU0gxACRB
wERAZsphn71e/wHrUcfFD1iEwbne84zFuKWlg65nKsIpdnmAcYoEsIidlrnZXn/9JxwneBt/l714
jt0g0UxWZ68asn31IH9B+eXbv7iEusIlg7slhrv+GlGeAbZWR8VtCU/Gp6IqEE6gLMT3meZXXyAh
uEvP7BckIJPpdpYfT8GD+k9298Lq4gKBgQpna/1xO9rXOSEU7Z3pU4yqoP8PagnmU74Rvq01UEG1
b/+RgoGvW8oLUq7WuSEbvEg0VQooFwFS0rr8O7QhMMdXb72R9Rt0YW/hAbpxAjDagr1K7orEnZWw
GJihCttTa5+79X/R75j/5KdXc2Fy4Q+ypon4OJvMBgfx2DETsYfs28347voBrhoCURowtJQAqL8w
1Ce01ukEwKYl70kCdEfZ76y8dU2ncK9bWnU1s6oXAnnbtpc1vYyrTm2OHb4WurG3qvqJSvr1uonV
XNCeyaaA0QeD2OLR9bojRtS2IU+c1cLtZT8jDAzPyZRQqA4qpGLcpVT7atj5/rplYq16cDBdYYFY
G1TMPn5/oQHR9o0x4FLaErU+DeAfVWBGiyQIsBOPK7XbgeEizfcKBYSvNycEz9lN2iU70Cf6dUd8
jX1RlEOZ35Bq7zQEqCnujvndWDuulPs2ln4pFJ9UWJFeg5kp+20AGTPG9Nukm6GGBRLoNlBiA2EB
iBFkhPonA2NOqvOc53tVnlUIgWKLPCJHF6QOM2QKeJhCmL94JPwWnBjIs92yrbxkeEuyg92UGv4+
2L9r3wamakjf4raZJaaPhTN/95MRgbz9ZOZvCur6XfHUsm9G+n2gfSBQAxOyB4hCdWMWuS0Q/GB7
ByYeQ3RZv2uZ+VWHQHWegos5/Z7Y+esw3E2K2M3/D2yn25r9Qdc1V7UAVzF7hILmwYKAr212iPp/
9YN2VrPEA0gt7HPVy6PyDqHRWbFiiH1Z+57kGGZnN0RrgHzo3THjpxhjuHbWe6JTEOqNLlERJJX6
oel+onHk5vFdpz+2mRYy9mYm5FR0gMPnfGfExNO7B4v9GNR236jZoxlnZ6WE9F6tBmp0E9X9qcmw
6dBsxXzCiTppKIqc+RKANrywxDUBEkDVunCT6rHqHpJB84DVyV06NjtTijDrVFc6iVtTJGDNeBL8
x1idUv7QWcmt0aUnRzxQzE8bI91Vow44EZRbFZCxSyyht45ZM+6HVvcERuQt/kW27wn/0U/FfSOQ
tgGdn07RY57f9yZ3ZflMepirfs3gpBq16bKUvxSWnY0BGlAAZSq/Sa7tBomUKzIwTAZ5Uy3GQFnl
RULsS3v0c3prWsMp1ymAVplfcNstqvjU9eJRUaxdgburZI2L0fczmcoj/MzByN+LvvaAH3RH+ezk
ID13Rl/g5hd65MYYtZXdWyIAVK/tXayXAAZmLv8/0r5sOXIcWfaHLs1AECSBV265aC1tVaUXmkql
4r7v/PrrUJ9ppShOsk8fm5cxU3dHAgwEAhEe7tVjXlT7FBvbmyCjqRtrDpJdPaL02bAjZDxcZYyt
xm8cyG86vRofi+Z6ADs9MYs/hKS/Cu2N1zWcjiL3Vp2hI8e2+51ir4c5sSmiRDtMFhjJMMyv7hMf
yLyIOT1AUjRqnB4qHj7L70YTimqdZgdVfcnr9KgCpzDjTNCU7wlNXRz246C81lV/MWiGm/gR9gTQ
HnZZpv4BAz1WrmeYV9BtUrb3Jo0tVtNdke5oEaQ3s5pOh6QjXslJA/hhe+1jTOhiTuNnU8/qS39M
MncyDHXXR+O4V8WEeZnAK9I+tooQsgNq1Dl9lj1wCNA7VdekV5yD9VXLsze15ze8Bt4nCcdrHeWX
OW9v5oHrbtXVmZc16oXehb3VRelO7eHpWQbOUb3dh3r+hwPpp6RZZ0H8EgQBUQDeffAk2m1cXeBO
9K1ezQ8JMHKuNhlE2DyIq2sy6i8BmYpDVrJhXyYa0oKpGPYZzcLS1lI4gCKyP7OIG2dkpWNE3IEs
9R+qgIowzgBRDB7yIrwr8C9OptKhuFy5alUeorpsrciPbky18rhILisQZ6Vj5oZ99ysLiiMAfags
dQK0y10hHB4Wz5oyX9e8ug9IepMATOaYkcZeQkUDtC/RH6c+2U8+9CUHc1eIlEkdolt8Qd2hAUhW
0JF9431wo2TxoWzn7/Iu8ZMC89kIkjm/oX39q+voL94BjOCHUMbS+utSL35Tmj5S7j9ElHm4DW/A
8AawBGSxA/0h3w+gS9z5cQnaBG6iVJn+DorU9dtmP6ua1IByGaaWWtW8DgjivobafhzDbfEgh0aq
VkzHIAP1Z4wYKhoHpQSbS6THXEEoftAO8j+iVTgRwI9OpfnasFzHifWfOn280qYEgc03EGroDe+U
b3EaPdd58l2LfTuPo7euZnt9xJmuYhzJGvufq5C3qUNnntr7pml/+RF6q3jR3mTRqAH0Ph/Uru0s
UhEgWMUubnIHekvPSonZo1yvOYp9vlsTVC9VgTd8GRzafHwgeodbrKQYS4Jh4P5wQ/o49WB8zrrQ
zULhKbq4YkGcWEqe38w5uSZt8yuO2S4ZmlvV1L83YCBpfH/HlVgmLtpBqIpnxJF+if94sg+Sdt93
SYsRzvpPNVamjR7NaAVxF9har2GqwgesteuNFusrrgHGVEBfEitQG6O/hh4w8dmc8fP9DOEdb+q2
q8ClrxVOXviKR4o8vsQ8Xr/TUGCwwtF/A+J3B2S1HZjqwR+M3KkgL2Qngl1rQZJc1L5/3baY5p6n
B5ZEQN9mzTO4/u6GnF0xNBKtocnJQ0JCULgU4BULCHebCR0dUOjvAYDByRl1josL8pZaj4xQEXEF
wDOP7KCv75GAfJ8UbbTYyGyFDHdQ/XLKKbwvJQpc3RvFtxjEAlkd7UVb2OCgAREippJ742c4DY9q
Vvyelbq3G/Ra7JnP3/4fRAWHpigMPBHL2fLL2O1a7oxocw8JxhgBpvb7ytaUsHfKOHeaOnAwP/nS
JsUVklbdboL+JuwAXQuZV9GsctMRdcnBxCRZ5XR5Do4WTECez8ZWUk30/UAqBbUUCp62RS5Ws7Yz
cNZQ+WNowNb81ZiBzD5vY63PyAglpgl0KySlloSxWkl6OpYQlNYByQYasPRkNgSOlRJQzvQl+i0F
N/Ed8Wzf6oat5JqyEw+KQnT/ICcp/35SSJ8FolddosVZKb6dEHEZFM1DzNINloWVt8EnM4t3T+L7
IRfSTNz0mJwHAW8zWmbceYGZbXyxFdFdYJJOlrR4h/hizDRtRINPyZsbkHx4LS+f/XZ+hSheZ0H9
81lRE2ZFUe+Jrv+eCeO+Lqlb69pL1tXHMZyvw8L/hteMq5XgEdr42CtFp08/b/HMrRCRacawFTx1
Jdk66k5voVeZLgQBpRhyb9hbha6t3V/UJXmUoR00w2RTgaRX+TlRwI7KFzxANjx5w9ASqqXzkgG1
j63vwsGuU82J8BgYRrBb+FuvzTVIAA4lADGEGsCsLjshKpn80tTQI89ZdUtJejWq5fU4D49m0x2z
nN/XcXU70fBXOIV3VRDdTDk5qsqcWF2D3M1gzUZ7TfrV4qH96QctqkO1Vs5j08sfpFU/57E4zmoF
OHypglGp8jRCt8ggtgwu3qhUlEUCsCLKl0Z/TIkoQHuVQfROu00G/wG4nq0SzWqwONnyRZV2VJq2
qmcYbOf4wQiin23K7xumuuePyMrbGxupAzGM6Xh834W7YnRMUTSCplqJWrfVohiFV4TA/d6lHsMM
etmkN1mQ3AxTvTtveX2Bf1te+m/zLqgrcWZGjUEazE0EtWYbm9j21UvlY4HvdA4nQRepzEzmEGZQ
ZrfS7G2cN8LtWl3rdAvf/35iIZJ0CphtgWv8QV3LaUabH2oddPnh3v+Ffoi+ydG/evRP1rRwxrAi
E0jU8NGMq+KpO87e7OROUVkkt3toUhGH/5oO2+jyrS+2cMm2rfQo6rDQSRkuJ5FfjgHbMTLcn3eM
9aP24RjyZ5zsJ8F4IQuEXF2V2mXsW1li2skYYI6c4l05OOfNrdUJP30/udsn9iZzHEKjgr3pKHmt
ewmN6SG/7b9KcQrFoXcbBmVw+hq8PhYoN+DEoNmahQq8GEC2TnnIf9JHOYwgVYb9zK43SUTWKsyf
1vflEgT/hVHgBMia9jQeqsIO3qSygmZXSP5V25jRZ9oSGHmfCT23ykVkQaEobnwOb5kH5WoKIJ7O
yvhqVNAraPm12ho70UJ9ePAd0RvXKcBBE2g4Qda1Ewl5qYrsptfHAzUjN09CWzHCF00rdsl2n3/j
NC1n+jOtDLkiIy3ILDgKMTtMv0ntqRqU7XPjzYYn/qgYdPu2PSUit/7MHr3v4YknZG1LBi7vVQqe
C5Ptkyjf94DbpRg28w3Triizzzvf+mIhxkKheAv5iYXv4UVu8KpENQE0z3ZHiweIRv1Arn1dTvT1
vKn1yPthauF3RVqWYy3PVRB0NzMFD3rRovJw3sj66YVmJFpUXHIFL6JFyqomqXssSLfSQ7CPAynP
58gwGOYO3UM5ZAshtRqfTiwu4kXWMAFSGayLTC21BiO8LsfmOYky1HTG8TiN2VaTeDVgoDCO+jjq
smAK/RwwSNrGfk2wxikL70CLf6H0/LJjwp1N8KYw1OUN7RBMBOBeijneiO0VpX05v9GrjvPxG5aM
PWlRalrQ4DeU0WM2TqhRQB5vGp1ehBsBefVQnFhaPAPVWsvm2YelLslfx4HhZIAQJx3YfeSzuzZH
IzAw043u1KqznhiVn+DkJEYQ8KmyAEabsgQR9PxAWLTxGVdTLRMslhyptA4hgc8mSjMbhBBoc0xg
OupSNrkDpA9QM6cPFP+K00YY8QUcDkxnpN3kQZI5wZdQA5EUoGspuDR1+feTBeaEiynp0Gcc7Mmm
uOeqHf+Zm0hTQG0EQG+99WhY3dETg/LvpwbhIE1nooPcp+isiAH43bjVtY3zv5qTcIOgfYoGqraM
oFSLa9Qj0cisOuVYgCGOZPn3HPyg571/rR/OsEWyTwucssEXR7BTo2Ccdcggtg4wSo5qeeDSNafL
Yjf1roCaMggAHNylfefMzLqPr9ItTp3VA4iShWFCyM2E9O/n/fQHBYPUDUXY4eFVMbRPRaehsjsk
dp/GT+eXu14lOTG2iHFNWvegBkL1CCODgT3U2YAeE62dPlEqp2XiKYubb0ow3nVB0VlJ3xcYSC8r
L4xRG84CHzzDXf5mmiH0myjbYnKha3uBMqF0Y5ULSPZ93os2rqu5AirKC0eUOatw8Gp9eg5AAaCp
yQ6dMdT11QNqoNZoQkC4EtfFPD5n4GYHGyjB1HbP0U5JxZUxQVS1ZBf+yO1OoEgWK7eUofwaDsWV
3s+tB477AQPuirexw++dxeWBlGPEOrQGIZ6xnO+d9TkU3YDS8tjg95ZEvc5jcmvG/pMy8t9TEO8g
RHqjp6WnV+NFCEIvWb67SEzlV6gpJkI9KO6iYQLNVDT8wfTY3hioji6LcCEPDa5JNXwjJmSJagzZ
NwWG1MWYPs2YurLaukJXosq9ZMTjBBtJwRVuXkUoHtAqs+eYuVNAy6PaGGDRM0vi5KSGzjrT9F0U
x09JruyTKlRsZkANiCS39J1oioZuV7aHOsVAhhQcbbnigvrcbarsSDkIe3mP6n/wK+6r72UaHMEn
dhMP4tgFKrUCnR8x9XNlZOkPTcnui9I/hiBwyGNxmxvVQ1KptzrXvInnf5RhuovC/lZDLdjzs9ZF
Sw518vGbSslTK+qfSR5B2GEM0MxtX6K53cchM8F1Ee9jBmg4Tx86EBsXBQFvQPAI9OSVLkC51Yl7
ljcEDVMzssB38k0ErLfKPjqA2fMPTeq3DSeQV9kXH8CgFcQGiU6+zOsmugjiIm2RIk1WedCcvrE7
wE1C4z0kQ/Fmw95atETiRzCfA2zel3FdLVBF1ZTAJ5Bnoh6lxWIH4uf8V2+3f5g3/FYft2VW1+5z
CnUuDWrbBqSwF4cV3aZEmTosUkwFmBJA7jGX/FpL4xz5EjRtIWL3QJN284Stbu6H3WWBQQ8HFZ8e
921KsycaaHehWQZWIGY0tEerKFDunxvjqeD6d2WGYpgSPmxs9+rKgSeCGrYcbVkm2+BHqECjMUlw
n5ykydHx9ao3cLKJEeKHUQygjfJTvQUleuzGj5sU92tREkPgf5tfJOA0nushbmfcwN6Il2YIYKgh
Fefump/mTnUxJ9VeHbeHftfyHGTikPCFhhhSnUWm0TKtgOAoIBUaC/ZNUkXgVBm/0Wn+kZpoA09E
3KMj63Fa/jy/33QtTz61vEg5WtoAaTzC01iRPlcVoGKF8Ac7M8lNqaFPGEc3td+hlTE/5PP8U2Xk
Gb/G4qra2SVKeCBD1+yJGKkbZrPvVuiMo0MNhsEu0EEtX7ot8Sf7/I9e4xNlcuQJB5IiN1wi7aqh
acIq6/LdZDZQt2qejBzMQchpIOMgABuHu8xN5VYx/k8eBQ9CmN/+1U9gKnRJoL+I1svn61QdfMWM
8J7wKNGPfdoJqL7FLkgZvDqfbFyx6B+g6Cs7c3ke35hDv5Ear9bQoLz6n1+wfF3MVZ/5cWgKT+xB
UHiooK4+HgcneC/AbPVhVh2UyYvXNISOOc/Pyw17YPxyFQ6KokSa/hAx3k1g5/SHhzHHNAHGz0bA
Qzb2eNU3T4wuDmOl1Whm6Yx7RmKBqtNV97g/uaPtQFMYArG9VX9ZPfwn9hbfdM6BZenAjuNNhSGl
IUrQCeXBgwYelSlstuSMN6wtaygFLUHzHiHSJQoADWlyyJMK5yoAqQfdeKmtNiPA5fGfz7dM+Qs8
cZIAfX85SHvMrocXBnLvxA4O6ROghHfUqq+22g3vd8WXi/rEpvy6J4+ZPldSNUuTfNdPIBHSb0Rx
Zc6XA+durDc24P7oAFiKsaFMtOqokNrDVLSKt+nyzZYEwjcxNyLeK3cYntsN76SWfONxs5oVnJhZ
hM1IYNyzrQ1EIMxWADJ5y7V0L0p1YzWrPiK1tTlo5DAStHjX13UYJ1mI+5gk06PAeLADmUFHb8fX
OiOHjeO29tylJ8YWHywtgTSsUKnxBtNu3BqUuZBhhIyLpeO8ef7FP2BNWsvlTiwurr0wnRW9iTXh
AZM1+M8Auzrn17S6f0BIgjhbMjMtHz0R3qCq3uCMxeyVtq8FyMmSgAGtN+z/T4bEYpQyKupIqygM
KapqmxiKVgmQpZjID8pq4/aTrvXlXH2sSSx8wowxGZMPiFIdJwBfhI+6T+7+b6tZeAJLNeBhJrhd
QUEOBebZC6oOv5tIzy0u0q16xFpxkEqFOQK4LKqRi7tlrqqmkkqJXtGiDunrttH6u6JK3YIfq0Fs
bN+6S3xYW1wqhZLjKlPwpebwxZiOeEyhZJwgjams85u4/p0+DC1uE16AysussKxRAVGcmtpps8UV
s24CvEWAw0EufFnfiLueseHd6wwAcEvAICuubOzXakCV3Ej/Y0Pu50kYJyVm29uJwLN1VYCy228w
b9ZeNTrfKYGK/G+OXbNA/xzKyVsN3fVv9WF74RkTRSmFmMjGh7lyk7Zx1XD8wQfwB6TAD/2Lz8W5
iaFF4LbBCvt5naxseeYH+Fx8eBwiIHm7YsOC9KwvB/fEgvyaJzuZ+33BQyH93KBXBcYRfSihYIYI
0rZFi5QbJXnbDHx1w+wq4ATkEsiUQYLJvtAE5FlrUuLrstz/18RNWO4rO3ChkiQVyqEr2jmybVfV
u9hOOu/8vq4n6yfm6edlm7RpJgCagaEeZquC5mdT/hmDxksLl+QXULICBTfgLnFplflWjrV6TSNf
xU1NAExbFozwcOXh3KIAmCXhgzmKW9GlD2pU3Z9f4+qXFQJPVrxY1S80BWnYCWCXabTLtd/gswQB
/WCl7CJluuU0WbJxItcX9WFtEcEUyowW+mUCWqom3uSa3TQPUmjp/JpWu0RAfUDXALRNAhW3z98t
z8JaG8BH5mHK1mJH/TI6gojEy0DHbOwVZyv5XrsFTs0t4oyZJzTKIQqIT3VQx9AyjMEZSXMIlMhO
9M2H/lpYOzW3CC1pXk684PDKUbW6P5OdXTMbpc7CPih240Cn2cZsQFOAvSNzlH/DMsOgz8w1huEN
VPwWd8PADLUb1EF4YGCpwTk/XKCZe2HW9An41tbPt96KMngtQ8+JvWVdZzY0MC7lSO0a912H2mqG
Kw4+SSc5aHZ5JPu5+3nefdZCN5pvqNJhfSidLfa3ooYy8BovjrHKfvsN9NwmCAiUKph9wVu0MdK/
+r45tbY4ErnSGgWbfDmD5h9ngOUijzuY+XhX2sYwWPqGcYnYRjJzfpVrB19Dhc7EHYWx4mUhQtN5
1jYTQjrAsJHdRMl3dSx0KG8nKALrfHDKOpYkwGJ/3u764QQHiwq2KRUURAsHQhthzEcfFRD2nB7M
H8xOnWyXXkDFfHb7XehuDTOvfk5NYzpRVby4l+9/KBkaiaijaKck5AKjK53VgIF+mPTAgeJGvbG8
tQinnVhbfM6patWWt3j4M+O6EW/lCBrnLWHe1WtRA4MWOmEcU2HL3mKDdn+vhT4HaVd+YPZ4P42u
hHu0IDHygAC1BIQ6Leb9IwLt9Q8IqhAqoDqKgbTF+YjgL6MPNU3gkXqH2tG0Tz3F1a+QFVjhtP8H
84urEc9Ukd5gNM3A5NbneB4TDpoyXJJelyuja1QEBFFgnYToxIM+BJhQ14vbROeXoWH+FHoLnCII
xJsZcztx9geNrdDKgbutouGx5ykKIvQShOTuhl+vFaC1kx+5uAXAuhwWM0TBdo07uf3veU9u9V28
/4u35bytVZc+MbX4AqXKYujVcIn2blVX48mtqMhtCRISS03Gp/PGVqshgFogkeZE1b8M7I0ZaiF9
VQlvxPSqqxIoBJnzvjTETVz4t0Dd/25G7a5LIbDZb6prr3vbifVF6gkscW6Yk4ZK2ru3zVAMd31H
+x9v+wcE8Wsvk9PlLpytDiDy07BSeJoJVa4SPG1I/Da2dN1XPrZ04SsmmEQCdYh8rxDKQ9DKwbgo
AmAGhNtVcYmWzh6CyI8xGDWMLNgBbLIFcH1/X325Vk+2deFCPmuSKGgnDi3XCKg+DNTpna1HAVqT
ADWy+IA3BXDUuIzU7goqR4c5xKyCWu3akUILFhUjIH1FjH84jQGPLSHEY6GuZUdSmaeqVJsX4Q8z
SN7yQr87v3tbH2gRYnUeAaM+4sZszOjVB1EcCbf4NtYP2Mf3WdxRXSYgsIFZeU+NMT4Rv/ohwaTq
C9STNhLi9cj2t6Elj9WoYLREq7AWAw0Mi5DcA+vj9ZDwn4pOb1ooGoGVpbaiMXo5v4mrb5sTN2eL
WkxGEsMIM9D3hJd8F11Ex+nW3Gl2v1OcLba3VTjFqa3FO4pWvBhVKEd7WQqNFOJqTnkTQSwYOMh9
VHivkmmucMoKs302+FXhQfHVVqK1ejF/ODyTeebJE1ZNQ0ITveeeAnWr+iERraXOu41NlQs5c6rY
IlhVSUa0toWRaceOGb3K3GzHL6UEJYSltxXjtta0CFWTVqDZmiiyoSwCq69RWZiNsrDSuj6cX9mW
pUXAmgmUF8MeCyNRDm2AwFKidB9Nm4Fx42yzRVjqWZ+2DUA54LmRNNpCcuACVuDxV4hkQUpnrx+U
jeECGS6+fDMOiBY8VKhiSYeOybkeAIqAe8E8dnY7Fw9gZ7KLHkOfDPO3epddKA3bqI6vtsBA9Cs4
wApo2i7pAVlWpIlWzMKrzWBfKwE0n5rLUCcBpOnYD96zP5gGPeZqAQfCPKpDyDRZCHz/Bt4oQYbg
YAcJJBQ0Ph8LJfIrTgcR7mox79Ry6Jyh9v/UUcxtgFR+BkXsnfek1Yh3YnDhSZqRj3PaYSJrHvro
WzYTkLWw8rYBVWBimgCnBiEq0FAEDYXzLywDkAeqO5Pgf8sIoKgMgB/5oQ1GbULxEphMgf6c2r3E
GXQuZuMSQxA3qdaOWxf+6iv2xPYiMNQQEK9yBYUPdkWAxwPz7V9ZTO/WyJnxzPs3XR70DXScFbDg
f8F+RFBUKH2MhHupkTiMKY/NkD0Nqr8RF1YuSrT8EVZNiPdIGtjP7tM1A14Cs5nv8jQ9BvQ5T1tw
YekgEig3vt47tPfzOQXiF0UHYAwo1LGXFWMaJZGsBKAYN2JshIW0gqCwXrqpnpk70EJ9r9rGsPxI
H72p8cF0BImVPOlfkgFoLwQWxQ3bcnLmNjMAQqEeb7Q3rWgxCuhfNzPZ00G3yqF4GdQZUoVavqM1
ONy0st7hpXUQRusVQXed6MUPcAo+pv6EzAcMeWNOINiQQYixaIvXTqt2OjClhQlGWj/zmjB8DA1R
uggzz3UKtS5KtyoIX2MmNgZjZogmkrdu+ToqJl2Pmwr1itrRfiBXJY8ZfncGthUA7h2CqcA95lLY
/zoLkwBsAgVOGTS/ANqGwC9rwsBJwjRuGbh+/On+/HldXdeHhWVgTop4MucBFii+ItRrHqp4KyR8
jf1yEZiGAqgQW7iMwlPGygiwPxRB+IsRfvO7zmbIUWrtSH3VVnNjw4lXXjPSoAnKW+Cx2BcIWDC0
MTTuZVf02+yBEeBCsbU7Bh431WUXSLbt81sor8svZ+bE3CLYzgERQ48Cr6c2gzWozMl0za4nDNaQ
qxbipv/CGjBAQOczSH4sA6wyAbaoGtIRY8Wd2+RybKaD3xjfmpIfQnWrS7WSwmIzT+xJBzpJ6UiV
DdAhgD0/ucdojRd60DeYb0e38rYbvis39mdri5sygMR4GoO0EfgqcHzqVmWH4NTt6n1xkIxGVb4/
v5v/ZXnQL8HLW1e/yCmotSGqLEW7T6Jkhut5P91qx9rqd//ST0BbCmEPnIQvoL165kBKYljbMw2w
dYf3fTpjUx0DcQ8jBufX9fXKkPv4t61lQVcv9LmJMyyL9ZOM5S70h64z/dXYesT9lw38sLR44vQm
Iu+AgqDXHfODhibAdCtbALLIuNUCWItVslGPsia0tr8QwKYCs+y8R6sxHYvngYUHfdTc8/u2uhzc
56ANBNAOJdvFXWuOJQY685a/Lwf+cKGiyKfaww1YPjfi1Nd0Hx1ZA9O/6GmjoG8un9g1S2bcehi4
JdTSCsMOVWIr8dZQ85aZxYpiNjYhQ9EOyuEX4TDvxjRyMlB+nN+4NYc7WcyS2LEHZIImuMO8MrmT
0b2osp1Sx5dKXHvnLa1/IsMgDIkKx9YtYgTIrwW68XiQUSBAj/1N4AJdZjgg5tlvR6S13UP5FfVQ
Q6p4fyls+zkdQGGHUrMG4MHMX7WpvRzSZOtRu2Vn4QyZn+SgfZ05cK2qFxB32JEnqaKGPsV4zK87
fjdebQ/Lrcbb0+UtnIOZYxD7IPtFysyO4E+ZL8bCAQ2Lp7lQEIw2+RpWPx4eQZi6kp9PX+ayfhOF
0ZwPXH688kCu5Jym2r9/vO38fC1gnBjTFqgbKOUFvK3woPZNEI9pQ3nXDdm3f+GOp0YWAXDggkR4
1P4VMbTL/0QM9Wp791ad5GPzNFkZObmL9aQZwHuCzRuS+zG7HIbvAd+AAq6ZQOaEV5Smo2mzhDkI
lquYxpPxTxd7Nvw0EgKQ49b1tJqinZpZZBUc6NQ6Ag02/G50iFsaOMUghMI9tSs8ZfgZbLZUtxYm
/36yd0GUsF5UWBiqOEhgAI3CbLzePJ73hrUweLou+fcTK2UTIF3q4AxheSMCzabEC5kCap9N0hX5
rZdZp4nZRZ3hSSgFED5bMkGP3UCwErXl/V/3bmLPu+zwnrpsXlXvnnXO2sLziK6VudBgbcpTskNb
7ClCGRt82Hs90exYG+4zpbiPsvQ+17K3QATflUS/6mpOnLZSqVXRdFfhCTnWIBxttRttaG29DqD4
ab6WOv+lQ461CMyLPgVpTpxOHphtwdFdaXetwV7MuCX2xO/HUNmKu3Kbzi1M1hROPljNy1Areyys
ObJj8l6hlZsImrbNTVyLRqdfbOnzQdMyUJahyQLqt6Y+oD2xcQlvWVj4eFHEmpFxeJ8SMVDxXLf1
RkVt9RChFAEgCxiWtSVeZshFlZYRAhDzbwPtIuE3YbvFpbz+Rf62sXyRjvNoFkTeEOFlfpCokvn6
P5iSrTC0elo/lrMUTvSpGtJJ4H7Qe2Gl0EkUpHQo6vTFj/NhYWPfzMXxGdtBKSJZFyfhVayaVouB
MjAenjeyereC7vo/X+fL07CvISdcYOf+96n41oIWvoxSDFH6AgtK0mE3sc4KRmgxkvlwfkkrU4lo
RgOojSFbE++mZe3AzxkJBEgMvKHTfppxaTiKAPnYnIQv2dj+mBEpVH96iCHRHRHxLcemtjp9HKmw
x0R5G2h4YJBLTs3SESVUMTtfZG45qkdQ5z0Bq2oDmcisalIPETR4lDrZuE7XL7qTBSzyunHETkVE
Bk7QWVMo/7TGlWL/b5A1qznd6Z4tcrqh5VMecqSS8gD9FdLkE6a2JCxr6whtWVs215oySH29wwKl
0w3X8sFuXMoQauy3X4Dv6faXcE0JxvuguKCqy0q6iYo+B1WAtCYpWoa7uQYLlXGEwgIowg3jAMK2
Q17+E35n+aXOmV5c7QHu4twHt4QXo6HQ5DpQ4v7dHKtPaTRdND00F5I6uJugSS2JMkfeXEOBDRU7
oR8hNXtdA1mYi/SyiX2Xs9E9f1C2ftyipaMTxRAdtFE9YwC2fAgsFiMTUJHCQbN5bI5ptD9vcDUA
nHyIhV/POE09xYivR+vLvL8whZskd+dNrLCs4PCf2Fg4suEHoHZtsSip7pSHO/BxuYr92g0XnQM5
4wuy5+VGPrCxrGXdhDXjnCC4cQ9UVJbe/1G0n1H+4/y65Lf46kio/4BchwkAwD+nHGoG1kYVJQ6v
hch3HoPKVYN4c0CC2Eayh7J4FWyCmeQFc87mIl4DW2DMEIb+KybIKg0EEfbq8Z/VaehqHoIBvP+s
UO7ySVKVKUjtoo7iqGhxtGvScvQqHjV2Q7PkdjATNOFrHYqbGP+jA9MgCqe5WRN19wUNI6fK6sKJ
4vaJTOhb5zTy5mQ8REpyFOCkDGiB5ujAJ5sJv7T7TAshHh5tJDrStc7t1/KwoyQID4cfCOi+YHrE
1jRJkstttb6egt/DnNsgjjzvF+v+rhE0k3BhgA1l4e85hwwepPCQi5b2iOgGTbwRD2RUN751jmYD
9rVd31i/oD6MLj0exJzqRDNUAEBXOaLompV2s1NcNO8GTEYhlJJNHqNV9zgxuXi69No01+YsYwck
e4gfghL8bWMrV5PIExOLhAuDx1ld69KErBGJC1lmAMum2KX77fWsUDsgUJ1YW5xoLazMWuOwxq74
LihckN/K28kYLalHyazW+IGOABi3NlUHVjPYE8uLc014PiQ0x9frqTiCsR6Eplx9ndti30/6Rg9/
01UWx3rO1XZsEmmscgYXbOpXD8Ao2F3lFId/Untbge3KfQU231CZgcGfxYGYlIzEhgKDo1cfDM1r
bPBs7Rr/GB0gUmSpV+FRuSy2Oiz/5Rya6NeD3AAjEYt1anqX9s0sA7TTufMlc9ULKc/R//EtHVg4
5Vb7ed5d3+f0voQbtHNkwZmByHThQMrIopKgJoObTvUS0LL9GUExDMIEb94noIl2xVX0EEAVJL6j
DgVXSgVdw60+1npydfIrFs6ESAyShgG/4q/kSn1If8gwhPY2oKcfAWHbi+WGnlv+csONNGOJvBE1
45eBoVOyM6otybXVW/dkcYuIzlgL/n1VbjEQ9OAtpdmtZCSbUd73oZ/qqM8ySQaBwT+IsavR6MT2
MjubQbfWSdspoH8oesqKdQDgDSrWyaau1NZmLjKzfBzUwghw+Y5TfaQZ9AfC68rf0rBY3070zAh6
ZhxyGZ+veG3E8FogPXYqCtvsdAtUpZbUsgqfp3bjYpT/ra/u8bet5SR7KjQSyF+B6eQP6fhtoNfq
kjACTVUAhhiGaj8vCTRhSp/hjoc+z2RL+BWVPNzke8rusnCrX7JqzNBRu8Pg7le6Hb/LSqOqde7x
+s+sXYlyX+eZU/vCGsCIdD68rNy3GhrvIPcBGApD3ovoQoKgUjDhhaR2NCzSCYcWW4O0KxKbHGB5
SR2EoQZdLCeR+zCKic4SsA1gcPvAXJm2RNo1ZOn8SxAP2O/wPCc8Tr5tPvTR7vwKV3z+k/XFdd8B
uU6NBtarKbeU9scI4jgSv5w3snLXAkIGyhUT3GEqJp8++wftRd2LFEZaE8Q73XWd3Pe0swDTd88b
Wrv3Pllaxqpej2YjgCXyrTwoVmP7t8Kl0Ch1mDW6hTfs+xw0ntaGWdkOWZwzeIhs9lMCXrxlbyYF
f3owBwBlZ1X7SAOwH0WmpdeZKwIoQ7LqNU4NC935m0SM9nnbax/Q0HVwEKjgzIX5z3vLSNYq6QzN
ljh5jiPQtTGUZkDzfN7KyqFDzRKjxOAFAVHFspnXBn6oxADAYcboTS1bmwYvobiFrkYLWYfzplYX
dGJqEYWrtG78kKK5W5SvSv5DEbejcX/exNpqUBOT5HMcjbTl5xqGOKdNjx4KKXZUUSEr6dFUPdIA
eEqxBa5biyHwfZiTMQstw88faIbCK1Rd0D6h7Ww1vN1BWWPjil4J8/J4/W1i4fWN6g8JJAjxElEv
h+B7W+8BerPwxG/EZWPkByPZSLvWEtpPFuUOn7xT8SZW6zxAvTw3IFzpd4k7MfNuaLrLIjZsIZJD
Q3C1gScxh3qPJFco33xAR520nzYWv5Z0fvotC4cxhobOJMbXLP8/a1e2HKmORL+ICECA4JW1qlzl
fX8henGzih0EfP0c3Ndd1TTXuH0nYmLWGGdJSJmpzJPnQB71MBbJxVgq+1xA8OkF00jQUxc0/1wZ
wqcuzc6jarxUYs1OuuysT/P794/WogdCtRXtCswg6X9MOxdcDIRenrplnuZVw9lpJlikNsfQ+rm8
+ft5bh17cLQ6S0BJLLS+osNq0YBCqLiOIFyQ6ZBwKFYyisWrc2JodpqVUaEKBHgRfXVQjrD6qi3S
yzQJ7UgQIPRB2NrTaQpAc9d6urLZ2dZHgZQKKrOu/NZnVxr02amXOa26Xe81LfUCftvK2dGO67wX
lBrH6e+7KIa6trrZ2U1JFPYxkJyuoB/AQswgH0WhuCNegYtsL2bF1yY17JojL8jSgwwRx6BrzDaW
IaNw5YeYp1MVrw6TzOQ9pqt4A036mpqk6a4V9fs4JK5UoPxBL8p4tDqR2X4teS37kksXMSnNvPpG
+YvcNBsxo85QaG5UCx5memQTZMC41/WXMgMarwd/vibZYYknufrYSde8ya8zQy6tkfPtoN5UEOGl
RPBqdi4qgp0G8pnW3MqM4zeJqerSLN4CNjSJJEMwp9+U+KFdelG19FUILOffKvI1FKJd5afQeaHW
EBibUWQ7pdbNqqycABK3EuRK2hSMDzT9Aa9uhUw8SPw8roKtliobiGlJYwm6uhYqaRSE5+DEDCiw
0n6Tum3JnYogMmrAxTbJU1UkeP7KD2IoWv6og2w+ZdA2gZwRzZyhE6BtFifboQYF3tCEpi7kVk/y
DVfjK1ALQUoNf5ZcTeJnbcPsDIhJpdU2XBMeIMDi+FXjW/XwXY1R2MBkQD593R7MRz0nEuidzjGg
bGlFZIqCYXN/vFaCzkyj1kspRiabyiuw1EitzbhgwOu239IQulOUWCJQb2gNe7nWPQmAzhoC5qk5
SICa2O7L0dXbe/Bo2kOVmCXvzVjaM86vVFKBpXZIbDBrnSXdeOgqDra78VzsMgf5c1+SuzyUbyBY
dIks3/XVwMqUCjI3nU3DH5RDFFmC1LICbtg0tP0CA27Bd+iyQ15NdiZttAi/o6GJmVDDRJiy5LoA
66IBYavBDclzQh77PLWg0u0VvLYgpjQkTyNRDr6h7AXKzDbUzK6G/gV/iDvFjI3CjPXMVOrRAUe0
3QcAOMT8DHpG+Opgo05FMyVfgZh39eC5ExSL5Xep+o1zFfx6LQSzuEulC6obthpq26iJzvRY3vtp
Ahi0Hu9j9VvHL9NC/yYqDdBdj2AihE442QyCdJ0F+Rmtg2+RID/lBm+cDkrmYhA+9KDLGEi3KaC4
pBYZPiQkqht5sFJAc2nhZsNBZa0ThrnXatDDgkZOBPaJGhdy6FpH8+P7INSgJ3cZZcamq1poWxa4
ZPQ6ysuvWZFA1ad2GgJ0XpJ4AMjvNbS8KhF1UyM/p+14pda6XSXGU8Ih5mOMvMGmI6QGfJMNbGfE
rSdDfoMwYqvqeCWO0VktVVZoyJ5qYBRSDC78nqOTR3Dw7lkNxehs3AsdRMvKcBsXkBfrr0n4vcxi
S0oeGWiKJp3sUeydakgeFO0+1oPWVLQYOmAqe/Dx2qt78ZqKoBMUXsZ8cOQO8xKUWh2HcJb8WDQR
eOIYvyjlyCzqAgPb6U7pddtoRfCYBt8n0SS/ew6Vp3bMW2i3cSRjqUkJKBGqpxrShJjn3zI53PV+
agWcOCkFL3GNrQqsXpctKmDuZJTvM6jA+e1zUUIsdKxMWYW0GxTItf5rowUQvBPNYpS9NDr3E9WC
4CjyZHLVkdKC/ncMgQlqCQYF2AKsd2FiiZFqttJVNfwwisz0s8ClVXWXN+IzbvZOZ71TJzro8Krv
+gAmcU28paPwrevSPY7uNtFyM4zhNlKUvWmdZ7uKyflXpYG6YtxJ3CECr+1By+5JinSzEgY75gnU
BUHr68ZaUewCaXyByhq8ZzVws9N03D6/qM0016GxJikvYVclNldabqsRHH8yKFvecLssi01aF47e
0y+aim0P2rO4TNCfVYy9H/mmQshOlX0Deihwl/ANei1ueSTbBmsfGpnhwkiCGRblQdITnGj9Vun6
g6D7j0pUggi0Ts+T9keFLVIj2araGFSpI3Is6JahjY2pdXzli7oUHNo/S2lhx8WVj6fzAIFGmu0Z
TqKUg7tVKsxqIK4MNbuouCr1fh9E963auxFYciP/MKl0J2EKQbfcZhDwS8QaCue5WRtQF42v+jF8
BsbCwpixo6v9OeGYp4jI49DqG0XQnKotz0HabcVU3zHQUEz6kWlV2DkbTansXFDSmJkM3T6au2Mh
OUZiOD0brzDHi6k/dj+UMSa7aNKbhiCaQnufp9E2oz4W3NsZy1z0pUFA0NukCDDkbLyoZWSDvnNL
9crp4VQHUrol+h4yxjH08FnkP0Dadi6puSWoxa4OO2v0+02PTqOojggXGTx+a/ICwnKonhA/tOUq
caC85tUERdTigfnphlaB49ODUN7qECtkyPCijF6Sjl1MazUGKAaogq2XtckwGDZS9QbDd05WZE8l
Pl0KKBr6FZ7aPISgwCYEgl2pZBa6bPo5RDuzy8nXiVz+QnvZ7HXfMsRrRaudAqe2DG/LVr/KBv+y
593G16ttlahu5D+2+JfOQCUQPbiaVY4iCZaaUFvumk2BCBzm3ZVQpxi+7S3It6DgdWvk33gUbWRZ
NhP1JoEHUPFmLQbuFbKGogBkN6Hw19TZRoSKZt2/aHJy13WqVcYY/8zYdw0E0GFWIKvH7ksgn2ih
N4jRNF8prSTn54EUOl3zkpLOIhmEocMfXcw3cdNv+0G5riElR5Bt6NQLDLZXlAGCgyAlhJZhXeRW
GY22jzdNYFzKfgcdo/2IX5Pmpc3qiZg8OIQ8RhAuXRZuR6OzcOP3ECtyQ+yC4Af7VEempIBFtTc7
yLb1JLGMAM8OJUB/Lnea0LAKpXTy/K6AoNhYEMhGPuZ5ZwVZZ0OgTZQzR81iYlZx5iXCXRFJHuWS
N0BjlMGlp8E3v36oEhGODnVuPCpFdtv2MViAop0KyqNStnTjMuW1KTF+XgCY00rhJh8FU2nKbcwK
BFceeorRnAXij0zStiXadIIhbooKWItCu2NSbjUp+LQxGdSno0NA0VzhJwA7bAple1tLwU1U4Gkn
Bf5FS9BvSyFHGNOzMIBCq9IIjpyJtiBRW8V/bpBt9FDBLFgsQzZUtnvtKeKVJYriPgjgxrvRLXLf
zCBtK4kDDgVKDImjjhziWGrltCmyo7YN7wXUEgUjcMuqMRmmY2n8KETQZTS2NNI8wlED0cAgn2sO
RWhUfHVHyx+ylH6RyvyyIsHkac9Dv3UrAWttpX1KbgmrDkrdIGhCqqYScfAVSx19q4+DR1C4msl4
Z6S6pbbFTZTSnd7FOzVEEqv9UPz6oEGZNQuhZCmwcxRBn4heXbT1bZfXDtMCBzztZh5BlqF96PC9
KmmEZMwzOD4sJAA0pFZREJcKzC6HwGIphwqpD6eiQnc4pptqFDY85/dle59VewXwBK2D/wu6/CyO
iA1FWEvsSij7xXCq8MnIDXwjNrmcWnrXIYL3u6S6jiH72PiIYnHxlWW5Rw38NrGxAF429RiyaIpg
Qd4cEejZH5FXY847BcYTaTRkNCNLY/6+QnxI/UctGd0SdSyOLDLXBGYRBaPKvRfjxSIrxS1plbsk
ZU9tOTwWcuuw5oG2oMPCDCMjXyGfB/0LODfqn5Pwpq2ee4ipshyRpiq2xiDb0JO8oHENcUIdmoUo
IOOJI/6Q1XSvZfohr7tLQwosiE06vRZt8zi/Rl69qxLF03P1horVodBbry8LS06+N1PCH+s2H6GL
WPq46iCNLysrLyAVKvB7GglIO5EJafDwckqfgna0avVxnJIewg9JSNxEvh3GFqefWUWa4/8KRLmI
7RF6UO7ct7J4LsuXWaTsS+nRxwXMJ/FehAKMMgX7Oh02YRRc15BWQA6HqFYfMoow2HX3cH8HP/1S
R4pVgFaub3QE5q9JA9HcChp0fvZFaFrLT+pNTo3zlOeeEf9QlR+shl5CQNCubJ4rAfq2bekEMXiz
owT6nd9o1TpDU1k9wvL0Y5VhPGNG99K3DGlmLF9HPWjlVCHfSHH1qCPo0YR7kfTAhcTpMHMAIWCy
qxvR8bmxCdkKMmB6y773kp81PgxdTWujwcO6hnp9xYvdNIXIE0hq4zZEATQLxsZeqcZMBfp3bM4x
VtA0JEgAUD0I9xOIjHb/DLZOI/2gn1lnul2s9mEAZqKE09GOnFUPWmq0WarBIKa0ocGc4w29Urxc
qo/SEwuzkkEFKe9cn+DY8Ny4/MOhVZEdyR0yp5XNW1vL7IMJ8NWgDNcwBA591mTXbOV+YkOyEkug
EJnQxcsGTd384X2zK+ubf7JcUcIAz43M49KjFoE3jzh1Fq5UzZfAd5gL/vWd/uCXYFzqUK7E+9wj
rnHmb1mpmLWNudtNZKfIfdS13Vw8iicWp1LQSck07dpSh8IvTsZNtu2/SxD2QhHAZGhofohYerFS
d2Jv+j0n9rJazVpQIWGuSI03QiJvuvyFpBQC3CGks7uV5a19tVkBciDjUI4VVqcnN4AamqUSmDRY
OfpTre+P26xCcBXABhkN1FnxMYUwVVq1THBVIXK0rkOoiC2leiiC7++fwWVDCgZQCMXo8hxo5ktS
ChZpgJgIFE3QYLfLetNA91deqaYuV4tB+/VmaLZtoG1NMIoHVibw02DOPt0BquH1Jp4mBK0/30Ru
0Bz4Zg17ukB5gnrxid3ZTqIep5V0AiGGkg2sRruXwXaGaRK3BOcJ3tA9BODU3o5AFuUG4LFbB6Qu
brEGZlMdHHboDM4cpZB34ATPQZyXsw1QxYocWL6KZ1mz0qpYPJgndmbuUiCxkvs0Yp5fKJu8ak1a
fw2jxnn/wCwhQFAVR28MrHxg1H1tUpzctiRJwqIrUxTgdeSEJIYmcSI1FzISPKJF15VYImMTJMPy
heEgq+FZm2iR2Tcg/wIM+KbrBGRJA7tE/7XaqqWw5swXt2Ea7n7lfP2DZi4SNFr0sgKYq/aYJRdK
fxNpa42YBbAG/v7Rxmyr0zI1lFIHE1e4RxHkbNz8nACVDuvg6cXQdGJqFpo4J4MOZR90WQzRbBXI
ySTfVr7oor8+mni9QidfFH89Z5wCZ4D0Nt2Otv4yQdJqm1AgCmMns9Yu5XLnAbIkE2+eDuaCWStX
jIaCKxISpN6VXLop8dhF2xo08k7kJsXKiV08ECfGZuEo01sl0SdjNUtTS+61TRGOXpiTtcC3GIdO
DM3iUNiyrC4TuLhOFqwQ8DCwgfLYicIceSfwcEoqrs6ELh0PAODEiZEPI6jzpjgt+6IeCRidKghk
oSrpGA/BDtP3rm7iCYKP55Ht+8dlaTtPLc62U1ULiIKmmOJtM99MjZ3BUN1NP4GjODUy38pBJVPe
gj6vmNtjCtZhgzt99NhLfCWcL6iXAM5wsoOzwBTFCRmDAAEiV4SXvMs2UMh+pvFYOInKL0v0kZyK
Sj/CJnqtdVpqE3gCkoDzvMF0U1k7QTZcgGQBd8eHHKBMrnuhd2lXbGUdTUO9XBO+XYonpz94+kAn
1zUa0IyUEWrcgVrVY3IOFO75cOjOegN3qLUpCIOuwT3tSCuvmrWjNv2uE7sZK8oIKBrBZYMIQSmv
6I2Vm7rYbD9d2ixUqlJaj7zAac723JFssmF3wR2weI7sNh7/StbgLItbSUDWBHiaSIw/ZtW4kmSj
DDagRDuTk5cidDPjkmq1/f6VWV7X0c58Xk0IxYCBMB7Nz7PWAZcg4NORJ19MiO2PUAMvJj36ib2Z
f5W4LohizzMv50DhSrZ6RqkJhDNKZ3YCqm6AGPdlgTOCNtUd/s36WPUUAecJ7OkvmHmJUE57lpSI
wr2xk/vIqVC9g7gB8vGN1rsQMnt/hxfP5smCZ/5CAj1WQhRssJLww1AUNxkNV/rzC0yNcBSEgPeB
QprtD6YwNFuKivgY7omEwBJTGoGIIUfnClVwzagexrY/z3uwaFWxcte1kivU4qYckq0uoh0hpnl7
6GR6FY0+WndNjFHcvoMkJGg4LC523VYUyxzdx+hrpYWOESO3QhdxZQ2Lgfd0DbPEBZrjNI4Y4Fs/
x//+ZhB98eE5YTUmPjfwZMzfMCzMGAHVL+Ku43uKw3ax7dvyRXreg9oQ5Zn3T8AiuvDU3Mw9cRmI
vI7V4MOWAd71Pf8+fWzsCjjD0opx6pthq5gSXhoYK16HJ6+udua68kCXhgyoMqx2cAw3cqjiAcCA
G95AXbrpPnXgj5s7+5BEHI2w1mPfRZJ+IUBj1JSL5PvKli6luadbOss9BSH0Bb1Gmvs6IfETkwwi
hg8i+SeX8KfL+LWk+ZTJmBS1nFX4gBO0PMCYNXXAX/AqRoWOh7WytjVrMxdZR1pc84lM19jIu4nU
h1nN7udM4iehNic7+Xp6TmInFNvQUYI+G6STlBSe2McQ4mgV53yrbNqVo/Evl/y4kTNnKIjAn/ki
QMrg8rszdGJiUmlfjxB6lGoItWLBhrAv+vYW4A67rLKV19GyLz6an/73k7UGGDihYQnztBf2kITc
+krg/sevN8uBRogyBPk04znsJLc+Lw/kuv6GOV9H3AjfjRU6raXZHXj+44pmriXkAlMyNfVdTXF9
r3pqSoxBDQ74eaEF5NV2TSFragN/sEpntOxWFEhRgdhNpZBq+30zeTeOZaHhbTYxjPfbcUOdaPtR
hbblhZ5Ym0VticuC1kx0u1OtUH5p79A6CO7IObqdLnNRLOHmiM7u9hM0R4CdH1c5O7Fdo/V6BrIq
N4k2FHq3JRpcFbdXDs30V/5wMCdWZgdzGMWqY9M7d7xQPPHLNCmk2/KNCrZd/ez/8O3mhxSih01i
wB6/mgLRxIuWPmCc0c2cDwyQrK1udkiFXpD6elod4l/t6Dv9y08K+lflrRFMM2sfbfGeK1QDjSfO
5h80WBnA4RUYU5DIAsHkSIAWD3rdrXy0pTc1BhLejMyDQicXPthmMKlCagzHDUr0otRo9bH2O4Da
+zCTVl5XU9z884wc7c3uW9+DSyBMkLdKaBjzc5ofZEA42vSuBjJF07yVI7kYYU+WN7tw9ZiJLRSc
f0XYaQYRfN6im36Evn/N2uyaSWOnoMWsA2E6TTz+Ilb6WDxfOR7zOuFYdVGkJyhhsyayWPhNi69X
Nm8xhJ9s3ux++WyaxemQck30NkdagWlg+VO8StNkzK+DOLteshq1hl4gXwAHK9rJgcn8Qxho1vtr
mjKq947fLIsMGlDmVGiLer4Qul1EoAw9pnsoVlsViETLobN1rl0wNctX7tly0nCyvllCKUQJiUXA
jFwM1nkFcyeN4uyMbUvmKqsg7rWzMUssASlvS8WAv48KdAOQBKGF+P5GrliY1zRBLafB2U++l700
4w1QgStfarEOfnIg5jXMUlBJ4FevCf9YoeOqoOEKcLhV9vbENk4tKbRA69C764/rtY/1WtM6SbGq
SAtGTUNR+DMXebl6AeJLg2ogZMPz9/cchEQyy8QBPhFUEeA/KhE3h8sjXcin4sqJudlJTIpYFaQK
5jBeb4r5oWBrUkaLfvDEwuz4AcpBgCN+84M/J7/xrpm87gcmvxcD89HanPZQG0AOyAPtZ2ceoD/A
aF1wFOwnmZYPdeaXj8eJxVkQA78ucHI5XlJvvF9vfJuffdmc2JpFML9qx8gfUUKr3GwLv8GcwPnH
bzTe2vDHcoJ6Ym0WwZpOCfLex162oOJSI6f4Jr8ycnVmR9FiHtFhJtGnQ+eJ4cnfnNy4UAB4vUlx
KD9141YO6B9jpgn3izbFAW13OhhnfxLmUO8jDKNT3Poj4pwsbBbXBsbLTC/xtmElgEjDHRVRovLi
hK/5y7VrMPMiImDCQY6uGggQerhLqBWBqcWZrsErbcUHvOQU/99b2syRECK3CptyuakARXxQA4RI
r1KwgoDn+ZVsQTRBmL56SNdWOnMvQcsxjpfhkDYovnaXYoK4gAmGK9+UzRZcCF/XlLXXLvxcOlYf
QAsLFOBS8G68tfrCYmg9npi5eKzfakMCBBxSZDDIxexlJO77sXv50XtiYeZTeGk0sq+8eswpsTut
zXz2mXZibeZTuMj7YCotu+kWWN3oR2yHNr8ESNLO86sBLfu15a3cbmPmSzpNFvyR4Xb/jKdv7HWT
4staLF09GbMcmar5GAYD3PM/aZ1mjRt9T3ZI69Zn81atzZwJ1fMOc1VIkictmwEf7o0Zeb0v/vry
e+d2GzN/UuVGr+k1HFeXpACVdF+jFi97iZic9tsOkFgAvm+p0N0UQb9S4VrLiIyZZ6k7jD0K7es6
J7DdPyoS4sWHQ/ranZu5lIqnKKLhn4AHAlSGcqeQYnvl1r3vtqBt9XuIw+TBAJ0p1NSobI0uBUCm
f8g5nOXEftFdY8Z2pRsBtqdFD03ReAOdNshLZldvmiOOBQGPDkOIN3VaPUqjFNlNF8SmoQXkgIEk
cPUlbm1gpklmjjLEEOhKt4FxKwOsrw9PI7jLm1Gwk7bdQHzBqobWkhm1/N4wk161ROOFNQdEAVtO
L0p2ERuR1autA/4Lq6OYxerYoWFPCtRBSRjbo/8o+vt41HZ5aVii0llho2CgA3UiLQQnbPcCtQVX
x4wPxQi1AUg7ZCAw+WdsGj6Yqoi2gyJ4QfGl83sMfUTnpL1VgtrOQTqYlsW93idmBc4fHjSXqh8d
QO9tiuX3oLjt08KUAd0lMqBB8b41QDCKR8ukGpLkyINJ7nHd3zWQu0BwOcQ0/ebnFRim8N9TaZMA
IR9gmHKUtlJ+nyXXKbsZtRFIYMHr+tLJfNlKGEABGDoDONYOxhdl7KwOKG+W6Wapfq2T0BnHJ0p8
c5Qvxq7ZSiUwzREmv5IWQy/cMoAgN9ShsfQYwLT2qxE/a9UdRswtiBBBqGc0R1ZtEjlxW06gUIyB
6LYGx2JulpClyDCekgE25Ae9ldTZ2TTEFaMXo7VfaVJt06H2VCnGbNe91PVOHygbQRCcSKmcVASS
IuEY6sstsZCssEIfEZXC1IhMHSxbvIgsDHCKgMLHmM1J5Oemiy50nN1Ek+9YE5jhNEOFgUpMmI0x
veqri0YBQLlqr4J4r4WQSgH6PqPtmRbWVhq/KJgVnHZPTG80DFVTltgRE7eI6dB1kkBkWVpRxcxc
jUyQPTzwRvaMCnBqPrT3mt+XdjMEPobzsoNc5be9Jj5rYvcUakqMNEvoNqOg+BNFxDMB+TQoN6Tv
A0YFW1m4TJScOKIvWGU7Xiep8cREBgx6tqFl6NV4JocC4BaybI5pcaZmdM8CgCMgFVpgEDP0H6HA
iB5ocp4X3MUUglVJgyuwdIMa3TaggTOIKFmDGK0JLiL8FSUBs5Z/2XY6ht+iyjSGAcDq4qBp422v
flWNQIcSU4EpOX8tNC27tOPdn0XBIJBIqDJ0sKoKvEnlD/UzeDgdhFBvzmUW+tQEPdpwqJk3qJ0J
wZ2ubMyUffuU1zxamYW8uDOySo0MPAwOvUvc7mKEH7J+jm1rtfUBPvZlP320OAt8Rq2C7jSLwDES
2BNcC0qMrxRiuOBb0cb1/Gx382QvZwEPElgY55tQaG+lttz6Sbn7kVLbtGV/RvbjAmfBbgROSyIB
RBkNf5rbSuF+8rG6kpISsY/ra+nYyn7OS0WlL/AU8rhgItz6u0K4DV3M3XeIeqKb2/rwPbKB8F05
NYuHH9oziqRCgkObUyM1qB31KUshQ+WhrkzscRNZ0VY9B2mMFZsVZjXNNWKT5axaA7yGQrgJSLHZ
ucG4cC+SCnKxMfLcOrG7DTlAut3zzwoLDXnVWlnjYpp7Ym92ZiQMrPqM4GZ8Is2dXgR/HJkTW/Mj
YwSgB5voiz7DZztt1DvG5gcmNIw+CHifeelIdpxJ27AOH8QBguMQ7L4qR/bw/k4uvmOPi5tXGjGm
0kLQAi9nTFvYQ3gjQBS61bbvG1lb1OzNpUD2Qy3LinmkU8910iEY5wdqYOgJ5ARtrH4q2zxZ1HQr
TwoqiWJAQljHaWx3tu79nSbC8m37dfJfuUhPbDH0v8dESiJPEjAf1ATA7FbDWlFxbQNn4abmulph
8PiVPE41tZ1/D97h2gEpYQ92JuZ1VtVgOtTFdfPWYunaCZkFoUI1SikLEOp6P7wvIrLRB2CtAMFa
u9NrOzltwm87GZW9Dy4GV9yhy2gKo4128ERVDT1RuzL1TbiTsrX2++IrAWzVoH3SUYGeV8N6Q2wG
jM8JriTYVX6nFJicbO6L7jbKMbzsN4cxwg/QhrXFLjqwE7uzXe0bqvv4QVMV7rUM8Y/ODygl1/v8
a7ZmG2tICpdbDmf5xsvOoQI7dbI+8HJeszVzzK1SSHUuHJuOE9Xgx2E9a9bmrnnI4rGm/8cwcPxi
8zpYQaFIUEGc71NhYHGkBSJTb+dyXghLC1BjZGyE5FhoBV+zLXVjVzhPPOElQsKJUnRhQbR67VQu
hroTqzNHnUaGFpUZ/MynyNTXrM3ctBT1SpurleDSEpi6wvW35EAP+X4ALmvdjy0XkE4WN/mfE/+C
JwHG+6YcZQKgYISlBE5WK+3OmZA9Zem9H/NWzc18dkkkkAiFcGd/z4C0XDM6WdrMm9RQT1fr5rVm
NGlWBGYEYlHqmYH1Ic79lWs3L48ZRtMUHDSWbjGUTwAmbv0c87okYA2KDyo4G0I77MVbpIlWkHK3
C/Sblc1dOzozN9P3tWiMzS/3+Zes/2vrnbkZFRDgpgjy3wqdv/pQayXw5T7Ur48JtbnfzykAL11b
j7iEE9ozwUDZ8xQhJsp09KF+wkyDdlutN8DeX6Yyn/fQBF8BrgKVfmDQmn25i5zkjbT6P19HjCL+
vswgGpq6JeHUSES77TedlbUUZjGzONnRmaMxxKRswsGPPFHIz5KRXUlSt/bSe/9EKuLMu3QBy6Ux
QXh4ZVhrd8zBW89WJJvbPaTGVtOyFf+izCHQRCA9L+pX//K3c2LLz7uTDZz5FxSaaiDK8a0w6Aix
NDBv/0MhLLrD9rNt7RN7s4wlA7o/i9Jfcf1vUQHTz//j0XVibuZNKGRctSjDFKUxfg8pCMWqZ0RC
0MJv/pPbgkDB7MwzMSIIeCgH7JHE93Zqh24JbICQObJZWGuuZOXcv7Y5TiLeKGl4njTwJBjasDBT
7/T6/fsrWnwcHHfu9ZCeWEgzYYzyAXM7fX3FQQnjc8hrieb7Rha5KY/JEIisf982cPtmQ6Bj2zJl
tJNSt8VatChITjRw/7DoTvBRL+ee3LhRh/p3cj6RDK/rI0xu4s9jgslpCC6IMuiMf/8ZctBncjGx
/E4JxFC6khnbgWfo553zivLc8eZyZeXLXuVocuZVCBNRWsle23k/YWh/Uxv7l8hztDZLWSRZgrbW
lCFhlvHnM3O4yrYAEOoAXkw1aPS2C/mQ7lbb2suh52h55mACcdD6dtrav58dWb4UR1Mz3xILcqiJ
PhZZy4Kpa4lZrI7x/0s+drQxcygqH7rcz3tsJLkerN6G4gnwCAm5npBNw3a9iLp8D48GZ45FaqN6
HBqUjYheXqVJn5tgdXHGTF1TR1s5kNosOamyjIVVE0+FPtXleBq7htPWzitqHFRC62Fu2aAOiuEJ
H4Yj+Puli3o1Q28SBheqw59saYN6/c3a3NPQJqU8+FzSvraymTsBOVgphQwr+9Rja9l5HVc28yR+
xBJDmNjDxwvKz/TduE1tfQtNEnA9mejYr2M5ls/k0eLMmxANwr9yhqRBMxyVQ0ubdZYoJeanXOTR
zMx1MJAwUDFEufvtgISvAmAfQ+r+S9Z1tDbzHqA0zAxpwDb+/XT+qq2ZFxmMcpSb/NXW3yoR/kuG
d1zXzIEQYTQalufMk/s8sIS2Ax1U+ijUVLJqXwLNXHrZE3pdFdy3xbaOtl3Y3PlRIa99zuVI8OuH
zDVzodjkN6REzvKJyv6arZlvyRI/oUhe3gpjJxOL/9mzzLVzC9KSuhawrr8vByyns8ctnDkWBU6l
9n008WIltMYst+LG1bJLrXTev3rTWf8zHzrambkUtS9ajLKKzAt6HymsaMZCuQnqp7CObHD9rpyM
6bS/Z23mToKMkNbnOKFFEhyiwncHqS3B9qhf6Fr5EJTBuZQYX95f4fK1QDBQKQHbBzq+v0cf2hOw
d7bArShesEG4Kz3dfg13lQmIk7yqp7RqcHbn1aaNAr/DgNtngsLiQTlZ3ezS12qSQ85ymqIVbyeC
167mJshPrRIUkP9tI+d5w6i2bczHaW7QkVy2id2hfx1hBWGhU3lKtvmP9mZXm4ATnHbN8NZUBg7u
NfeqzOwDyrprX02bQv3JM6ge27JVKaxl2kbz1ClhnobhDWk32OOh8FYHBBY9lyFDCgH/UAC6/t3g
GDKpqNVJ0YerUByR1D04R2oHvDH3qLRcG75+ldf0Bbqmu54IBzS727UvuhjeMTcIERlxkmSY7XDb
lmXbVcBX5SF7Tkf1jhZ+4QRgowu7hlhZVkCbpCBXtG47q1X1ztGbLMNkutZaY6s/E1G9yppurVW2
vDPHnzX7FExNhaEvsTM/XxLR7g2f/oHGyrTLf7ikky2YfYWKgnkgMnB/gh8TWCL9NmElQJdKUcBm
9vpg8dqWzxxuHMZtxQZsOZr+32I/JSDajO8U/XMgWcOADgo6+hK+7u/HK8XjJQQQ9+32TPWXj0My
llf1y9g84ieZQeMhRi23ip959YU0zByB+XrfIUy/+M9PdTQyO61NAAWEDCJ5bqKAnjRKHUK9WjkL
BMUDCS0NSjyWVlPTRf963MZ5zB9ysaeU43u9an6JGOMJRC9xcnD/KbI1Jd6BVVJv/Tm4+AA1RFkj
FBzdQCnN4hZpa1ArplhuYY+uRm5lR9oUm8ZpkzsCGTfBXtObWUxWTy3OAleWSEXUT8jtv89vFusU
p7Zmx5PhtKDUOlX/6c2Eka2eskdu+R7bgOPTigBpNDxl/4G65FK3+GiYzkvzYW2EHY+wra3vv/hh
dB4I7BIu2osBSAwD/pj26Yb/j7bvao6bZ5r9RaxiBMlbcknurpItOd+wnF7mDMZffxorP1oapheS
/J1rVWkWIKYxmNCtRujEE5LcbYHN2jZ3ggvV7kjMPukTk1ZyZOKOXYzsU4suG9Els+WXa4MckmYY
Y5rUhRks31UyeGA/tXlw2SsFpwYl1N+BhiwWQacpbCCxzJTp2Izq88vFoi3k8FPNwNne5ChwgLw3
P4IqBZQ1uSNDfgJ6vniZxp6oMWoraF3vIdvjVWAg5ySuGrRp+UVuvOnraXIL8FG3RPJSgkQaWMxA
ER0LRL/ZMnisWxvlXsSd3fRaxIRCLKtzbdDYJpXAggBfTJnDl3zMrWRhl398zQZuaPPigZute329
KA5fiDm0uVLD4ivudXayL20ghy8muleXNGIbCJFGludCbRrh3Dw+gGb+SjxNJPhgfJ4egVSUlQXs
pfKHdvwwFarg9lME5/Dkh6tzuIyT2Yc1ziFuotElx/nLI4GNtnsisOl2UvA85XLBpztFzyvjepop
/ciaIF9xNWzbIrKpQdzaknmdMAUcS1WK4Y3X2Nr+bGdbnJ9VTR5BwAu21C+DClKxfHAlh5V0wJ3W
fbOD5UZ8VP7ieWejnOdFA1L0MUHD3iMX88vHQ/6C0WeLnOdZmqSaQwOLEwhKxmDZq8VXCDR47XHe
Z8rXyzfC9kE9G+Ncr8oxymEzXgs6QNwDXbKl32OOQSc/UPJ3yPL9srmtCM2Wn8zx5GlRNkRqq+ET
Glns074GPXnnVYO5C81I1Gq2jSpnW+zortygMTsdEzbYRyYnv+w6MEeFB9SPoMEVe+T+8sK2vxpo
MhiPKvMEzhoFj+iQGRSH85GP4WWNWJtrW1ljf1+tLcI7qFfYGDdkcFjlqDmCYgCEbK7s02fwg28+
uO2VPS5uMAxJMwp2xQ32cdhJDoUag2+77XJTHdojHtze5e3cPCd4buOta2s2eKt/X59MMoVUCeyN
9ox2JbKT6uo42fqxssPCuWxrO7xdGeNwpZwqVYY862OuxDDvCy88YEgDtKJQcQC1U+hQtH+ls7DY
Ilolhy0JbWNdBxuo31qFo4yQGih7hyZ7yFMK9pPt1x837GqJHKYoYWhRTYPgV8rUWuIc8Vh6L4Xq
N8FWbl4HKzscnBQJnQwMev3fRQ1nW/wtbmipAcI+2EJNkQTKrgvCdGfttED3oU0s5sg5tRZf2ET+
UjcztSsbBZ/LRtLJNn7IXoR3XX+ku2hf7hYn3EEU5q3iQobFw2RaiDBXl+5oYB5etcuEgIAbNw8k
03/3jhxSTmB2Oo2Us0LFckWuWaFTATGQUCR88+RYlgEZNZtYFv+ybUgYZtqgxkGaOE3uoENqn+Ed
RK6rxKGtM3jEr4P4xngnWCM7KX9s9souf2LzMSyKerbBL2neIPNT3+Wx8pla3b7AbBc4GJgg0wQh
jcStSvMzBr9ASJ+GD2Nbu1pf33WF9pYWU4Hhw3C6TSb1CzFLIeEs2+k/fqWtQCLYQFAO1t7fv0Tf
9XI5WPiV8mR44WK4NUF1O4/aqxHKLpDMmaAspjWfu9DMfZLqb0jZK07SdxCcmXoA6Djuujn/EcaW
4kCcqgA5rnSg1PpC0mZnWZmMcRkMdPShkMd001VXP51DPbT7QMCtwPXIeAm06zMvgSTucxXZ4oAu
GyCNRqBr9SvLfi78iJOEm+d1tSzu3CykXTAhAFOm+VNOgib72ieCkWH2ay99dA7kYqIqIMNkJibf
APv7IH+V+sS3rWjf2aIGAMF6+IhJp2UPARWg3C9l1vr75C87DWiXBaC8R7endCtuEBFZ5aKZVDHL
pMlCNFQU0LKwKifHkOMQiYBM4D4mF8aUg6qPOWDnV/Ex303OS9hotoP58+HggRNfaZwjdg4fi50v
7XPbDK5X5tiDZhWlFalZRPWcINqtBl8K0wNo+N/IUuZPpfzNrPK3cVn+EOCmwNVMHpFMaK/ZEZbI
SMrPvGB2gHkOUARftiY6JhyGlGPVqjQf0PA2+Xn5Tg+PEhEVGERnhMOOVIUEckRx2VGwoi87xbGy
DylESCbXANEzJObl6PPlVZ0ihwsObnIY0imGvpg9jiWGCZ0+0/eRkjstZsZTqfBzEywFumu334dU
lMEWIIvJIYtGxtAqQNHn6/kbo6CQdrtq5XdtihF6qdgLVsmc68IqeS6juW71qq9wUtbxk+2N/jPj
J4P9+ksGOVApErBzVLiFA/1mQMiEeG2nRA4a57vbqvkSq1AcVfzEjUDW/iZT/N5f9l2663Z2QPbJ
g3yv3vQe5GBdlBF22meM6r2X7+Of1Tfk3L+37yPffid/MUuMlQdglmdtN858rxmuXUIJIb+BLNU+
PUBiDv8Z6pcfBbsp8DuLg7KUgmlaYZEv3n+sPzjyJOhv/Qu/LmZfwLOJoiNa1rmtnMeYgvkZTjH4
9CCD/mCfX7H5z/aYoQ42vIrwZ22PW11iUVUrO5wV9ukY4c+J94qcCH8gy/aMduvt03leIRfjquiQ
iVOGY49tRi8rKG9mllbbyQH1WObyXDCg7iGNOFdRsEBYWXBAtn37vCAOmGOwcYSpCfaW+JoEuqu/
X2usozzF/O5EZy16S28/3ler41BatQwDxA3s46GPNoO+vZ8FMEi9eWft1X2lvQ5ZzkvlIBs6hsYc
zzDY0WRXok2Z6fBmIO9g2tZgToo+dFYJuUd/MGTHihbRVm9fGWf7HH6XSZSnmQ2GZuuLBVntt+lD
5UYBueshVbdPPfuNaJBLdH443J6GsJsK3UZtnrS+XNxltuIKjo9gTfxr1+zUIrFV7Omr85ACD+Sf
u4qsJlbChv1YGjkDh/c6NBMVvwQ7yOesh0Qu7cRuUNoHTUf1tdIEnd0C7ztFhqtQjJTlKKHmjVRL
8w6ayo5GcDqMaz0tQaWRCT7W9kX3dP54utSytU3wG9AyiE3lthvNa1ODWije0cDJMtyri/EutyPj
Ls9VUaFoM6V09vXTnONqnTNiBb1l5A7dstd862f+iXVKQBkWc8QgLlO7T/LOjkArIaq8iT4gBzKT
gos9Ymx+bfepVO4TZAj/0QM4VFET2ZzQAQOuDB+spsb/TL8K1IMRVMb/nqdF95c48PwdORxplmTO
+xLTFqz5ujgCNTEZrfvyvhMgpuh0cvhRxTa07VLd9KdcCd2ZxIo7dW3hVwsUPNW6hXJ5av/jfvLU
B6Y2KRirQoVviLTRyVLpitjDjULGu47WVyqNr+lCfNssvDZUcC2mC4TkwS8D3VnBlxUgDd9zTiwJ
8n4NfkkzI7OW7AcVw1zUMVk7V38nzuRtJ+vPXsJzrg6dDuHsBGjw+yzcq3vVVqGTyoB95ZE1qRuD
hq+E0b+8cJ+O7B/0CDSX5RxCXadrQnJW5arWiaHVJ/R7oUUurunhIGWmN0UwutZbCz0hydsFA7Hq
KTU476177d3l4yJAGpVDmkIeNJCV4yZMI8Ntw8/osxccSJEFDmnSaZ7Ab4+h+pa+y3tfyUXvvO13
8/krccACEpC2gDY44gVod6eN5fR0dut+Frn49qPkbIfDlSQfzF5XAJmsiH9OFPd36LwQ7JnIp/i2
MpIkJmZ2T5If5eFlHCCiiFbjnj+0SVXSDL/mr+mbCLO64b44PHP8mnnon+/Wp13k28paTY/UooAH
vy5rJNxJDjFakMgnyL39V0Q5Z0vFTOjbta8zEmrMFVboJEthDPIutFSyIunwDq+D5C2EyhN3bvcQ
vIG4QXoDtezkQTQjvN0isbLM4UY4IJ5VSikGbtQJVOcc43t7KCDwE9YO6ihBd1iOSL8omNQU91oJ
IjSNwxAljSKIUpiYzilAw5ZW+gdLAWWaMZSjGy92EJkKqPOKGDmnIXu4jF/C08vBy9xNUpe2v87T
cjgH1s9iDRWdXg5rpmXBwGiIG4H893RP0Cyt3fzit3xtUvDsLhzotLFN0CcCg+XyQ20/1Y3f058v
30JkPZgMlG6rqsaLvRVjWLbLgJEL9jbBtN/pbcKIgJ/Dv7BxHayN8Sl4LbFmI+wQnlTSG3PRnUgX
JQc27oPfLHB4ZlpjpEZ1BqWUMFBj0+msYw6l+9dsmqJi63VIfOt89hvn3cAo5uk2eIUo0+aaVtY4
ZDGpoWpxDprTDml9P9qDAYSJmCSubAWhc7vcgFBFmOrYuPDAo3BeIgcqrWFDqGyKqwBEnp7qlrvk
GPpmoIIQQMR4uvHSgik2mqwRRVf52XJrSRvISM6Qd2jSwzzosROC61INDSc0Rd2+23v5ZIt//Hdj
IdVqC03zesy9LJ33clzvI3MRCKZsxXLrNfFP/mbRmihJca++8qbbwKbf7LGHwer2KUaCfm0NrDvk
ZmYtOk7jZu+VYER7KA1Ycf1VHnDeR+5mJUpJ9LLUIOlGwCBqjdP3pFBip9YjrwnLnaFOu0GpIfWW
qLEL0mrqoq/TD9ti948/hHOOvAHD6sTUW9IDPUiZm/oWEt3xwrSZdvZuKl2BwW3HOK+ccwxo9JZp
PT6N3r1oTENki7tcoxkl9yjDxPdj6+gqfnnVmN9vJ4i7SxWJSkZTn6liVlIn4gnbrWjpN2vcXWqM
cq9ENvxDvYEkvQMuW7BWoPEKb9XZLR0Zw0exJ14kcwMuAP3NLHejJlqVWOhlYw1Kj3qEIyKyX41J
z9Aj3ApA1/b4zMCAXGMeMWa4lzeQCpCNf/obfZroZgpOKqtVPFvP90WrekSrBXkxAVjzD/5YD5XK
kHAkIbX4IclmlzTGcZTKo0Xrh39zNf7BrzRVnYcDdu8RRF9CCb8ZmZzvIP61X9pLv4wZuALBWOwq
2rdKLz3BagRnT+WAo1QwsVsx+QqQFJmO6j7ODPSMReW1Ciu/nT0OPLpJH41iRGT3/+cKUjkAodM4
SQ3FNW7HzuyOH2IXL5Cd6Uk16FtZZUv4UBbtKAciQ12qdmKCEjce5A/W0B7mluzsVn3IjfZNRZNv
dtZ7qp35WUdbT6LV56bQRdlU0cnhIGVRBiMCK7vta2bqZ5H2o7dt4XUrMMKnBCjNrNTWo/AXw6Tc
71DbdXWQ8L6AYVJw+/C5gTADP0E9P90+L7rpBPELnxmwSq1VwFYGITEohp8mEjMItkNJo/Sel5IW
4JjGBTBaAqqmjOKhEA8QozKhc5RiVFDLr6TOEnQ5CZCZzwxMNFEpyZhMQdK5GHmsm2+QqhJEZCIj
HLq0WaVBJBze11rUkerDgtpE1AX/hmH8a9+APuqUMFaf17wWRbenxiGKHcdap/W/EOxMtPac5DKD
iguBgcZDSWXN4IYB/sfF4BTZDymudlL/NdSvlXFw+rIVfK4tobQ1OmscbIwV+oiVAuWl/kiCZfcP
RWyBW5/kJ1ZPhaintabmYG95eUwiegbxQq1ZqWiNSXGD6zey+yQJYtwQJBie1+0gWh27M1arQ2ie
phYDrZevTgAhOgchyKaktqmz1Ek5uEaeembaIV0/OSRq/H9zPJ175hSNIiGxccJiK1j0a0bSZ53E
0mb9WqxZs4kmSArZRNMMdORynjdM8phhVUVQhMrV3KrHZgAtRhqq3uV1bd5rKzuc2xVtV4aDipKH
VoO9DmLQuVOohUBRhbnSH769MsK5GtrNpimbMywmqt7HYVc6taYFShbdgtvErdMhUIjWuPUCKtDL
y9tKUIK14Gkf+c4wtW1beYhwRBi7fGxB7L1wzfdMb12Xd2WwpP+2nxbzjtXpj3XbaHrIk/sGuSvT
j20pyq9tY/JqRZx/tTre/WQAbs0BI7/8T8xIuRHLNLFDduG7WZx/2fYymLHSQx6cfp1ot8vNQEYX
StdKe3P5JPhSm7ixWhfnYBLN1TGtn6Lll7w1NnFjZYq/qslQKa1chP40aEcyvQcTjZuNQYZ3weVF
CbzYYj9kdRpKXRv7LgV76NR2X8e4ehPJ475YZIF/ib4TBxZGpqaDLMGJ7QnqOqaThY1bqkhSUmjb
aIN7eVHbd8pq+zjMwMgpTkaNGIQLFUFe8bxxcqFFDkAoOkxIUePMJ/lP1jubXUGr0ovzn0xbEY2C
YjIdAS7ylN2zmmuyGSKdp92hpGN/InhLZUFyXY87y2F9E7mbfRTsK/PcC+72B3E3lZMxVrHKKj32
nu0Y15hp98r0qB2tZ4hHss90yRwHJKktxUtTVeCvt9Sf45jf1iXEo4ZuARUzNZDKo0dqks+XFynw
CJ59JrR1eaZINgdm10xONZQ/MUNZIUu55CLoF3gFr2eHFWlZzrZTQifGY4CXHyCI62VHawe5RSZL
86ypZdHGcvACxtS+pCWJgz4fJE9a0iQw+xHMOhr6WbWB7EiU9S4y8cIMh+CitTm8Ccu4KO3yxHjI
lqy8A6IZzuPIaFdD3hXvuWw/wk1TzFfuRYVQ0cflcCia6yW2MoLlaj+luHYi9cNQS6LvKnITDn6k
hY4ppYjEOk/zmwhj08Ne+qk7UoCO9n4nGgzY4tNfhxA2Bz4L5K7sQadFUEbWXV7M/hiBKjaaLUhU
dW2gpfPXMCp+WLp1Q7Xwxl5i6ILFw8OstPdzTD4XgylIAW5/ZkSGKmZKZczp/n6txHLdjQ3IbyC7
h9JnjJnBuXRK+20OMW7VzF0pD9TxVQEwaGH+M8qdLWkaFTXWflEKvrSHcqtfDZt+tsYdJSidaYnM
KPBZ4p21RTBS+mdJXGwQs/xmiTtOhRaVaWLg8jSbJLshcdY6DebdSk1y8NQOPbtcPg4ViGHyMg7K
PDVF53k78DkvlTtfUQ0B35Gd5z9qDL6oufcvF+mTLYPjYFXHZbA7ihrDa1tvt+/Rs0EuHtbKRlZL
SzX9BNyozkQMv+8ikf6LyAhDjFWY1aASHHcahHRqCv1eWkUJbrDuFX2964PCczg3XRQmy4QETyS3
vpkhABfVYbfx87xZbJ2rdSgWeoetHPyEeEQcqzYKurANoO53uHwHi7aLg48CF5RlZAbIF1tM+vbZ
npajoEdZeNA4tDCtHOqA5IQW/2dSpL99HR4wZElW9BYGJ8l0M0SEhiJyVPab/wyYzp+HQwpMsFR5
NGqsPfBxfKuNHUvuXCP9PO1N8BWoOwxeuG35LRLPnQpg6jSRtDobqhnpaZn+AsTHZ592ZGPSIozY
jl6eVsnTLUoY/oEDYSNHKXQb1b4m40NSVTtN0VHMrZ1SFcyFbsdpZ4McRFTtVIBLA0UEKxlmt5Pj
+yQvvo3GmLt1CeEaJfx2+fyLDifPuWhGtNIrCWGSfhNOTn2wrxh5FIkd873ss1Bb1FH+l0f7eY3c
SzqUGqu1hvG/UtBLHrfblV3VNqFiZoHk8bT61UlJkqme6xysxmzMlgWBoGTHdK+v7Mn4NgtGP94X
w9WrmqXggWe7HHrZYKNK2hLDtbWaOpPp1+RdYr69/Om2EfJsg4OuTJnjoksgmt6Hst/IHglVR65E
LrANkGcrHHhlMhjl9QI38khbyMveasbny8vYPvJnAxxYtbTS9IFx1qc29ezpe1texdn/SGSCez3z
LtsSbRmHWhKpIF1ioPO/wEM2zG6L9iCpny7b+ItHnRfExTDGaLedYRcshhm9T49dbKyJdQgeZkf0
zPhLUu/JGl/UJ7FURn0IenAWMY23L5TwYb75J+yfrXH4BEbdSKYp1vbamEnwxfgKf0uHuM9jRlNs
PQy2cdSU2hnVVpDGERxyvrYfxSTXzQ5WYuVWDSt3zonAguhU8DX9Oh5BLoQcvS+/lV3Zq8ld5BHD
NTw7qPwo/SzmkhRtHfv7CvtyDWw7fQOLhkqcpP3aEKgtK/eXT7to5zh4iIZqzuoaO6cQyQVYuGoq
KFgKTzgHEEY6G1qGwb9TEeXFjy3RgjiIqEoQ8haMYHx+S4JTJxDTb3rqBGJzK68Lps9OxQEGmauS
Qk8auS458cxkdKv55+WvtNWVvb6P+JK93ZoY3SRIKM+MuG7a6W5rBhhjdpXbE8VM7nWfH7lmxNQd
f7nwn9bHl+6lvpjmuT4BIjdCIOypEpx5vnK/aBrphwkCHlP7qV8CiKXH5KNgL9kL6gIG/lGsr1Uq
lfkJA18+QCncPHZeV1482f0IEbNf+L6+TP4PPhSHGHGvm7PG0hqvIZkQroyDDjMFD/3QP81fvCgO
FNxbfPG+MSVpKmZ8M4LSL+JA844lzQ10y2vuVLx5RtKc3YSXTgmHIxMoS43cwF6+PJNxuuMv2eIA
JMJoGFUnxGiP2V2QVh0gbMu49lH0YN3Z1IG8EkGuPjWcaide7ekavvAL+DI+KmMWJLKYWPaNfiS2
m3nxbhyd3o+OEL3PHYLOoGrXutGOGq4agHYt9xKh9wtCSb7A36IjBNn6EiPAIXgTJPWb0Zn+gtA4
a+1sN8mKIAIXXU06g4qVc1IrQ/dCv0Duo+3QeKyPs6uUcrDUo5sv1cPQtUd71I+dFIMvCgPDaIH7
1CZlc/g3SOKL/10tF+os47B1XhhYP9HYc5B+5sgC516/CLdZ5Ll8/T/WckWFNvqrXnACz+Xzu72V
E6ijnW5/ljzpTJfNuch3p6YN9RkUFcxZLh1lDpYm20wUqqmSn1mzci0rY3yMwnzZ5/LwfWplGZxJ
lepPVUyvaskOBbw4ggtM54KdPM2lfGngyuXkS/WdpH/qUv/yaRGZ4JBJRaSb9A3ynrM8uWP2UzKu
lmTaXTYiCKN0DpIK6ODkcwcjGprek8Zwsnp/2YIooubzt5OpmXPIiEBf+xYRWuRfP1pfWSG7Hw0c
RM86Wl8fwdUAtY6/IP8ket0JdtHg8MUCEXyipSyNIIGPrGhcBdqwgm0UhDN8Klc2EiTCycmZ1w/I
k/CTEDoEzmVw0UxXTWlrLWroR63flMcifWNYoA43PnZg1zAip6DTv66PC2psvBbTwsSb395bwXRo
AtObjgrufUb2LsqWMN+5AB4GBx5Vp1bGoCB/h4ZfP7FATKJajql23lR/0Od7uxCx4QrgkVfWsWW9
pXWF/oPwJ+tUtX4+aWdo0M4QL1CUUTM49CCSJKHLGfU2lFPZS0JtoMeggBoTxN7fG31Xe80htBxx
jCGALT7pW4StPaWMKSUp32TFrQK5ieFe4AuC3eTzvXqTd7XFpMI6L7vV3cJTPtKrxFW/w8Gd9v0s
amBix+HCcflD/GWOBrSDMf9edC+NEr8uzKPUl4jTcsHFIgIvPtGrV0uhZdkpBP7F9fR4kbKBUVAI
iHOgQotst1fRUReHtdTaeLood4xcGOxSjyOq0Dd1ZBUWhXOCArwkHLzMS6hTm6Wn5CMQ2pEWvHAl
d4G+4vM70wWQxnOFUvi7mUSAtKz8AY7o9n0z3Xat15t+E96YHwQnVPCsIBzAtApmDNJGQaYKE7Ln
LuTnzMdu6cWukwaEi0WUHImQckJuh7VN4Hu5UghW9n4AJdm4U25mJ9pZvWiBAjcnHL60SxMiZIAL
Pom9WNRnmQrDq2aftWvg6IjRRXhYuYClzUO869FXxexOvgbeQ5dxcU7Il/iL96zeGFEczU8gt8os
59Jw0lzUjyyz9Z86kLh9UXBKTS50MXtlKSxW5oHe0Te9NY9F2B3T0voctaNHFRNK89b/7FkSdf2J
9pXnAo3mqUwSFr//OfjznNZ5oT0OdJZZNkrciIhukb8r1ICA0i4ERdKSHjR3fCXrzNpNTA50aBGG
ox3iwfDywTDhieGCmWzqwF404PY90RE+1uog9MIqdc8AcEFoaHJgM2pzDnZkfLs5KA/TYdmT3XQ8
adQ+I3TaHkI418z4Nu88JlHRtMjdkWQEBy/mBefwvqkKr5u0fU9kjBET+Tom4Rt0ku50udnFdnWV
TKBZSTEV0Rf7YfgxJ+HryvdP6UueNrSu6WJN0ylAZl76YjZbAcTzbKFjZqpRyUbzXg7xp9bNCwEI
3xJeEbCRSwRsHdIwJUHfEMc2Ua2Mf8hoxXcMuUidMplvpzD5mGSoP8vNnZxU+7idXZS43sqS9QAa
hb1NprvQnq9jM79qdXSE1PXi4CWduk2Y7rsuBTmb/U3PJs0Z6vpjNI+frbRAEkhxCozIOXWpecjX
9DuiFDujkn9a2c94NH8UsuYg+7mndEbOrvLsSNNcpTXfqWYfLM21NoARfpJ2II05KJFyNFMpGErN
GSPdye3mWipAikjuSyhSxMOwb6XurawomUfbrN+VWfSmjuS3qhHuqzk9VkaoOHKqOoYyvZksGVWZ
xG3kh7YKd5Nm5I4ZTu4yLwczNz0q0c5p8+VQGpWvyPRKKfVj2BLIVOPK6BdQ1hcg8azq0imU5naq
MZRhfLVS2TWQCxIEBYKwlW+0Tydq2XkpgxIhBmX+fwp63e6koPecZ44IZXlaVKvWTdSf+WDyBewj
f+k8fPJCvv++UZcc0nJKEdBd2u2nXbM4XeZUQeZqX1Qb4Z0x7fqH+ChiGBTEIxaH7kun0KpvcXEu
VPlYdsSrIqNylkEX9K2LoN3ioL2xrHhpmybFAh+jremj4cl+6ZXg6rl8YDbDZDQvggbOIOiN4IKB
mbbtMC5lGiRm9JFK4S2pTBEX1vYH0wjB3ahBGobPAGFek6JDAmRYEDIBQWnszo1TuSXFVH120BMn
dUDZmTph9ypvOBvm80JVWnU9pKWhUZg+nFXjq+GBOKAsfYZq/HagvLLI7edAGruKEyz1qWbIaIJz
p+mhTcjYA15ZMwS5jEnwFXX9dJmu3lZhPzSzoiN0bDvVS4cPcmq4lw/J9qpWJrhIPDKiBgxw8PFf
q4rBifDCVW0628okF4SjUtgsEcXrRpMjtM3cKDnoV0hweWGbOZqzEb5jwsxzuQ5LPNgW60Yevs2S
F037pfrfrEWOpvqXjW3nS1bWuLMh1QTUi+qMLp0jRpQSr/4+4y1lh0zhaqfvYsii7WbyjFMp2Eu+
cwKk1Wa+mDghdXKNq9roroloJ7evgdXiuGCbdLGC3gm0IGndcWwTp6YQl6JXafSdJo0jjT5SGZnx
Qa8sF8qOSmyKzuhmrLT6ARw6j/NMozHCGV3JMyXKicTgtW/ElTUOoqN+NGjxWOVaDZBGL6DL3qxo
rSxyEThNukxZ2Pr+619TvzCdCN1j5ctf7NJ4mz6DqHszplhZ5h7/6B5V5PBfOn22i2kQcVRlaJOZ
0KT5PV1Ut32cmBSdFyzufXGfx+bb5myNH2rq5ClS4gnvRDYMOaB3JVhuJ7c7oOURVOtoer+MA+xD
/RFor8xxMKBgdZOyYHCixYirE3fy92HE/GdTgyGlEL1YNl1/ZYytfXU5tIsMAgOKbo9+PnSeDDm9
qnZZDmVwsuYwuc1hps/IoWwe1pVZDg0g+ZGTMAONTkkWH93haBcEX5d6Hfaypw2iXr7tgGlljvN9
dULaLUpA5/mKd7fotHCebzedggAUO/qqsyn6fpzXqzWtwzQG6TJ533k19ViCHVNiyvvMJQ7E/Pwl
eihdUe1i+wG+2lDe5cexT2eWOmF5fa2+0z0WxmRkz7oksmiX7HpH/qK9f4Yclcg9uFjDrvMyVyoQ
vOk3dNceuiAydknlkh+tp4I6C60CB9o4zSIs2GzfzwaEnpiiIMF0+e++MlbJINECe/2v9YztAHll
mVvzXOFTgMEIcapD/dVgAHU6/xeL4zNwfTP2X1nlUFa32miOJzipfEz2c+R20yFFJDK9HaB/rNge
+7yL6V1Gv+1Y8myVL6yYRGsJmcFHikkEOfTI0bya9rPmZMoOAyqQ8/2Rf7ExECh6C2z77dPX5Qss
Y5dkTcTUGeyW6SmGHx51RYvBdlDDD8Q5s23XPRvkoHc5jW6rjAWouaPlh07zEk3UELkZ9Kw2k8PZ
FsIPJi3xCVu/PJSFX3jgmbsuDk3h00A48ic4MH/UVAjVVdoVRdC3NpOGtG50cyidLC5Ub9Gb+3ZW
iKMOoeTUUoauaqQ4qqW9QgPU3dIoeOVV8+Hyadrud1ptAIfGqpRkddVgIDk9QK3ci++6r7Wf3qWY
2D3RpxXghayP04cKwJG7RPTCFO0IB89yIulKv+CBOSjfJ7nzJCP2L69QdIo4UArN1ux7BUNctg7V
mzgMlDZ/k4TJ7rKZvyD++bRyEKRZUhjZCcBPxniE5IQf5C/gqHJl6DWj0jO9JajUxV3iiDk9toca
V9+Qw6F5qJKwAg3AaYBoOKR3+sEMNA9UrIJFbu4lqGltPJRNHQj/O8AjNaYVPTUwDGUfjeXK6gLS
iDxyE2ZWNrgT0RqTNEjdiYLVCpKVpsYQPOOy3AzNV9a406HIBgiCTKh+stkrguY6twkGG+xb6ifi
58fEB/uL4KCITHIHpe9ys1gUAxpZGJ4pVVfr3PpKBxe84S7oFPlZBsk3gUnRnnIHRMonLZOKNIS8
DT10GQabtZuzFpIwQN9+fhBdAfmwCklcfhp/AcGBYjEtXCh/XlvFx9KP/eh6QnVcNj48Q+1ze31n
ewxlVkH6VCqj0S3Tox70yVjyhulBW1essGqogvr/dosmMQ0C4V1DAbnt7/bKdB7LRqPgJpXUxutD
5YslVbd21VxRU99FehQYQzs4pB7fQED+zkqNAySRGyeyKldum4/WiMS6XpeVoxtUcqSmkhwjVYyd
HOZvsxxUdlKUEefyKdiE2tWPZpu43qS5InbPeMzzeHwvZd0V1YbgsonN0HNlgrtNMbseLWXUWgiq
77NRdmqjdvTph64JRvtEdrjvDdXXyBwnNpibvM+zfGebx7yInUqNBYAnMsQBniUVo50XYOwf69iJ
yBtjhPB36mv2z8sbt539We0ch3pZMoKqiKl+v7YBjwHbH4/olUEO+BKpbW0McBWBFGY7PXmgJvS1
6ndydFvaQh0Vtk2XjHGQZ8wF5nUKqE2N7ugZ7S5ZnKQ4Ze1Md/A66S6CenTpihIF28/a1SI53KOh
NMidgujiV0qLjWOixFshM/GM58BmLHm2xrcg0CqZzXaCNfawfVk/ieDr8S0IdqKkmILuoCpZ9A/W
pB10g9zrGQpu5Wx9VpJGcGkJPiDfeaArkhZ1KhxbUfprU64eJjQPL9Xr5pNWW8gBiDpJY6hkheRT
2yGxWx/6IIaQZb0c7IDRXev3/+Z3fMNBb4BLxaSINn5xDj02/Z3KfSAz8Z5xJrev/6e7g1cfTVHg
LOYcT1VIp3t652u7BhpN1KsKP3JlCDkIOUZFFjlsieQ4bqmFksprsWV7RGr1GTlwGQpil7WJ+7jd
9bmDt81ei0fINH8yK7yO7ZvJGw/yXjWdRoFo0jsa3s91IPiy2zHBeZ85zKmyqTH7Ab2qLLJDB5tb
Pkhu4sa36R7sS58F1kS+zyGNbaQShQrxY1Lr/9T3+T4DZRj6Ti8oMpJq4pfQwMbosmNPGMY2DSei
ogSo4ArkC5xNjado32Bl5fAw7KZd+5m8pzvFL/apb3stqZ3q8ByqrBOv9YVLg6+Lm8BuShU8zdFF
xhIOVeSEXgcp+fZQHZl8fPpBAjpAiWX27SC8EiO6APX4Ojm05fuqqbDTtpQdova6oKAz7A6Xj47I
CBfLTFal5lWj4QVcoUI369NuQmo7pcr7y3b+EpQ/OcQfRfHZ1OQ4x2rQQb0bKzz2wwM9suwYKvGv
rfCcQYAnqbMqajRpCXuvhZ3Tf7x0YjjY6doItNi6CVq82pq+gepn9sOC+na3NPthqg9mh2BDq2vH
ktQCTTANwhGJ6OA1yjPXKOsokOq085B6Vx1dkulhbIfBibJF+ypFFTR0l464CnTodnY96j6Ja/mt
VRgaqkd2/dlqQI2nt+ni2IX8aeq6a1mNdsWUd24/hHfqovYepUbnTBFx8rbdF3113U3zfZmhHytN
olspqVUnT0rXaBX05ND4S6GDT6tqvk9a+rHv4yCEiDqV9H2lJHeTmt8tFWA1k/8fbVfaI7etbH+R
AFEitXzV0uruWT3jNV+E2HG077t+/TvsGXsUutMcT+67uAgCGHG1yGKxWHXqnPdGXYGhqXpAovW+
mga3rMhDlGEcoJvI1apYQRoaN/agKM7CFgyRTO0u7fJ92pgPuG79Rltup2G+UqYpAkvR8I4wvXXN
md6k4fRpyKcvdlofx5BlLqZdvKrKrsahfw/V9WEHWY8vjZGFTlIm7y+7LHf9S/sphPC4rIfBbPFi
Wdt34XyfdI+X/37+31/6+4WgTbNIbewS/KHhsOpuAvle9FVZ6UxrsVfG5UYJFy+vK8mBl2WlYrss
01cWTjUi6tM44xP9dusYgB3KCjaSFRSp/+o416EENwE/3cWDk2lx7Y2xKm0fSe5aW3haLnbfpU3M
S8P7p7kXMG7fFgCJvkau6VRlurBtYnXBCudWC0NcDJaiDg5RCoBR7WZn2+21TRiI4stml1pQC4nW
q6KcHNarV5irv+tW4zbS17/WeQZ/nBX0dg6WlrX7o9FZ48Tl+L5Tzc7rWtNbzcgz1fguMSuplKMk
dxf5A21jIrFl8BzXm3xkfy7Jb8Zqb/u9H0cY8+T6JprqhK4yHPTeu+zyZ28bk1Kd2dCtVG0hRI6R
AVwyQaMvhOYUe991n+tkf9nE+QbFxoZwbGmVJKAqxNwd94bYzfaNW7nTPeftKLwUGa7My88XQDcW
hYNMWJJOaJCixpvnkV9lfe2VcekPTPtLy/S7wSRBByrnLguDqUhlayr5YKJyjqVNZcWo+6zTeY9x
3C1/AzrX4Wkb+T16MfmDNkAiIfOaT5cX+WxW9vOLiahuju7bMzUryPMQqHGhG4W3MDyq+4+XLZ0v
TWxMCYcb10FWDVzqkT9reUF2dMo9x389HW/po/1sVN7YE96AqUJ6KJdBEoEPmYFX80P9TTsqDsav
iRN7zG8WwHxapzVfAdU4ezY3tnk83eykaYzA+YWYeq4JVC4s1UOjwFnz0KlQF9EjV7K0Z+Pmxhw/
rRtz65pRpQ6xtD2Cgb7r3Blz5/4agMfEi4D4kZxM2dcJD8FS79WsM4AKj7GYKzC/TaYc0iX1CLLO
bpS9HM6+OzdfJ8QayIZEdVEoABQF9UH31qvkpttRB3yLfhuE7vxFsprn7ZmWSWwCrOQv00OxFWlN
jLiDas8N2T3JsKDcYwdvR/SbL+aE1WySUeVj+k9Ukr/LFnQ+br8YE9ayNtdhaEvATI3qozntMoDG
szl1JCvI4+QvN6tlEUiW6xauSiGOAv6FUMpV6VNjz18JGNvLfQ6u47EMc565f80n4YF4if3c/euy
9fOtSJupjJioRuiqcBqiXsuQWWL/fgC0ng4+lLm/8pNPPdV2KlAwvvbwn38hbX6AsKP1aCUxnYFP
7nyyA5oJOAaISEHjEyFc3ZeR5Diebxlu7AmbSqux7lYCJAwvi46ji0x8gHyV7ul7xf0Wxh+WneoV
u3QJpMRx53aamFQ1bWLhn+JOq7XejAn4+ILxc/Wndoz2XVC4UYAn9btulwXQd/OS+8qb9uOAV/fl
jT6bAOsa6J8Nldn4vxDhs6SJNa0CNJW3SusCJbAqKK9OTXe6lzbdz4WFrTUhpitLpxRFCJUWFZM3
hPmGy0XRe98EWPXNg8tbg4IfE21JSxC7hruiyryqWTza3Ew90Eb5daaCnBrTDpIF5Z8gntutRcFx
WavOVh8DbaTdnCNaes04/dm0YGtTcN451oyo5JjYNw6jnbsrt/aErDJMQyVVVYxrvYWcTbagQiAE
y5KZNSou5ty80zrbSZo36Ru+fI8hJo26CeWD3sL3TAAz8x6pN++feqRz99Ye6dae0LNsWT5BTQsD
aG+C3V3eLUPlf77JbEIGEVUtgRynrfVpUCvJH42VPKLcjgvM+JgBC++1Q7jvafIlzsJjr7VXQ9V+
lZyLc1XZ7TcLgWZZRtJ14Nl+9tHfGQqVBDUMafzzi5cujfQ0h8v8PoSSH+d/P+4Iov80xYo6Hi2g
CAKzsJ1ssu4MgsGFYfEtjcmWULaRQmipZ9rEha6VAX03Vg7bdUESpAuuh9UHllCueS2zJ4QVw2Kj
Vka4gxU8HpOrH8qYrfOaUsLZG3/rIGJQGRmI3GoDJJYQp0SOWqqpA/5iAMAqr+s/yVlIpBaFyDLN
P9zk2aK+JLCYX3EFXtP4lEgfx/wTLjjL6e28OYla14ShbSDOlLV2myTa49KQY7vYN7FpuLS2j0NZ
ykRyJefudFY2NpeCjFGrwObvn4XLkRqO/s+z0CvQF1Yt5FB9lDt2Yrt9TD1JGJHZEMJIigpwGA48
VKOVlOyfqRC6BjAhrvhTH9U9KWVsJLI1FOKJ2i5RVs8w+vvdZFnsOsFrN/s1WsacFTVsbSuSnLVG
XpE8i53ZHLkTiHhjqyvmAjAyRdmZd5DwPnT75VjdDsG4J+8yt2oc2+VPjcjN/f6DEmCeNZCVi3h4
vHQihBAzrmVBqsVUdpH1uUCNvJz9ePks8ZnLWadxapFuPrMu1bVskiEN+FsCus2uvq9c83Z0zaD0
6VdDAkmSXAlECCs0MqasrMB+0k9XyXJjWTeV+WC0ssFKSXQW573GsWq0ecJtwO7IjvpVoB441WXr
FLtEiieXHDtR+DaCdkFS2UCtZdF7Vn4vqARqeO4NtPHEk6dutsggzTjR2FJ2MRSmu6C/mlB7lcMz
JVsjEuIaYdKotDCgQJj9wQY8A4zRK/oJktrscNnpJI4t8uLqXWuY1YCHx5qoeKxDtdupbFlsl+2K
kHwsTd+1pa0Cw1zUKBSstXqcNcWz1fyBhem3oa2/xAUBiXZfO6uetbulYEFsTTsS5X+HpbScLnNJ
IUFpU70fWHvK8X7h3JKS2Muub1ELN8/w7MkWZHnptQqyJm12MZ3usYDu2OzI0wWZ7wj5ib1C0r4a
m3A3dvFebaiO/l1yaybKXUGL4LL3SF50hibEkDpTrLGMsZKgZKMYMzZmR98XwEyoUCb0h7vYl5Yh
JJsnculCtKlV7BGh+E2PEklMFslz56QHuWb8M0Xfsk+8hj9FclJEAl2lsFMzTfFxCvtzznCvmTJ4
oswdRf5cyqC4seh4+L/lUSxLE0S9W82YenOlUCrhdRtAlwx33f8clpAVq6XfJgQaey7HhRTYLe4b
C9jYZ4c3FVvkW4on7TrIfEMII3YMPj32MgHHW1bL/dPd9hrfkGTlIoluu/5IKSNyGEjlENI5Q3GX
Zn+X/b1iPEqOtuycCXEkZVaYFLzYwBsNi196Qxb8aDQQTdpokO6dEEpsqCLTvIG90PbN6ao9NMd0
Z3jx8CdH6shHhU5n6UJOJ5LmatBPSW2yhjstL/ctnsJJ/H6wYo9keuys3XKtG+mVEnexo7H5CtS2
hRNibF2nrTuR8YHQxamNwVlZ5xU5irBN6lb14oVdFoTaeNfHIMCmym2rzKAqMeavK9GOI4lXJy2y
fc36K9Ym+xSqRM7lnZNcACINL2Okm9aFH3CmOFb5xSCqQ+oU9/oqu9glPiIS8JI4KYxhwZ7Nu2iv
WM6KInTRHDjd23wbHwl9S39ok3+JTLvRgm60dZ7OinOwydL+f7nfwNCvqTpXbhUqYBYZ42wKsZbG
zWZE8IloBd1EuVf+yzF4sciXfJNh6nllDmhqvITnJ1zE67Ae/xKeX6zxELexlqlZ0kXDs7Xfozc/
n2m+mBIep72m6KyzEZu19ltH8Chu/7DbRZKQyIwIF8AQT40GQR0ErST31vg6DHcG1GIvH7Dzgfjl
S4S4Xw52OzYARu30KA8yWh1LTbG8pmLxVa7qs5PmifaumGRIZ9m3CW/Qes5t1Ee4L9Krdn3UyHcp
N8f59OPly4SYr8/zuuiTVQQV0647JfGKlbqXF096pIQ4H9apYRMOJ+EE6YgZyTFz4+Twoy4SHycp
HvV8mPr5WaYAtsgaGgLkhzr2z1kmA5NFCgeAgklNPst0PjF4sSdEjRyKPXa/8KZg8mlcgd5TMgCp
HvsiBTVX5LAccpyZ34QPM8Zpkn72mTb5l5dZ4iwi+l4d1LzDtBAeHQRUXrdKdDe2smAsW1YheMzQ
bbMZDx5vysTPF7deFlWIH8UEFUYwxL6lQHh6kv2aGrzYEsNIqa113utlYP2R5c4I1d0SfGqOdQto
+DG+B+kuRAzACWB4Su1GlWNF/npLc5BkWnfaTvc56Zc03ZQtgBB2Jmtd2j5E2fJXeYhXyITJNleI
NtFaGwv4+5XdYngnypyryEe7lwAaMQfZTtbglUQekeUvKlJVK3IUVjLznraNM2rWfww8IrFfwbK8
6Eu0kFMwNYPN0L7u9w24RlDBAQEv2LC8bJZVZCWrKALvFwBPkjqCI/WeCRXlXQK9X0zcs3eWQ/w6
UGWMxrILXYTe15MRtaoGoOPvl9HPou117ecpEdH2eZjVI1iOMAgDYGpC2y9tsTRuDoSA3s1HjAre
2GGCAVX6EFLr73Ai+1UForotb/OyuLeb5rrW6m9dWMf+1Jm+ruVem9LOiYH3cC6HQ1la9Qsun1iR
HTL81pOgNShsr5pAca32lYLW/HRcCCAibV0ytJlVaHhbRFrtmF10HVlHrTko9U7PLUlNUhLqRZB+
bo3qoJ0e9OOH3jgM5teG7f/j8gmxR420Iup0NL3+P0K9JcQe1UjGGURkaWDaX/s1O5LQcKCyEtgT
oEQjyCSzwoszsEPaOdwrkfiKbD2FJAgCZEztRtTFy+6dEiLwp7GbWF8kKypJIkW6pW4c2wI5Ikcu
PUEWT5IxOvi6UEEDlGcpobFBdzUURKUakOdfiD8ProgmV60uLyfOFFQvn1YKjs4BtPHhDZO9DyVB
XYSST1G1Gi3BHVKrYK+jdxGTwlgkB02EkTO2ZKmFkv8Jf1Xs812a38TafQbuHAPEYKHTqJ9aTIrm
bpJIzp3s64T0J0sKu+hXpFigCHNWc5cWieTKku2TkPJkeT3YrAP9GCAlKfnYM9MxMBqytLHEkMTl
bSHfqWmaxBmvcgLyFKeAzLW+pcu+RhaDRUn4su+rZuixYDyITLcrCsX9kVfnXjPGILUmBBG9zDQ7
tXDd85twPfCRiafa3GtQAbIFFGLGSvXFNE6nmRwn9tgAs0Wyr5KQIUkARfV3anQTzaPnfPv3BgYv
fo+tikijmCppT000oJLmb13NvIl8wpCUxOsuHiAYEZ5JsU4Bla1icDN2H+n02IcfJQvGT+C/3sIw
wLOzTXWjmVbDXhPEn6dk6HcLtJddDvb479nYS8iUTZH6xgeRbPWE4DDmqVpjxAw0RJmFZJa6jUzh
VmZBiAp5nC+KDpBSQKKHGKB2/Ksn2SG+A5d2SMgrGCLCU3N4ckevvB+CIjAeeW7corbWyFrRFy8L
7I8QEpK1yFOyIgmMI5+TrBENcGWOVbbddD1Elds7T6pdvbaTYkplnyqEiKKhWtMu6LS+RQjn8jsA
nypUWSwgo6uZC1VsmDn/G43Bz5eArYqAoTaa16owcX/8/qvjcv0ItoSoQSmqORkv5iSxOwBwXvia
5UP0/AOXJEuXV0x4yBbzdO4359oGO/ukRLi43vB5fGMunIjT529sIWCBsNbCUv5AtIMYjwuAcDxI
V+8KFzxD7Z4Lcbyu/iw59KfBpY39vMnmKqXI9EFeybFLq4eMtHPjHYanq3s7WG/k6BpZ4BTBRIZd
9bnOtXKfMgOALh+e7upX9e0kJ1GEE9ER0+/ZhCXmHVB2/XItTHevaCHIrAlBJ4zw2J25ZsSb+q0y
a0KU6eqxrNMUbar8gHSU0yhkrpkHvCNDr5d9RwNJBJfcsSKKqFKiAs+lU1LHVYaIdlIZYjfPAoFy
fIPMWURAkRF1JRA4z2nk/4SodhPaRERRXwNvkHAlPe6a7Hrdj064N4MQSet/rfGB54lv7+b04Tos
spSLA74h0lxMJ2FLyFaalrFcyd4U1STppIgyUrNlBlURTIUMLeR0r4DTPKskyYQkcolMc3PdG4ma
IWeda+WuSrKrXpW8+M6ylW6dQUhXxrUozdjA9oyQKKK2H36fwQLjlRhGYT7m7SFagcHNur6WZQ+y
bxOCCOjBNC2Z+Us6/wJSJMeS1SMuPjXhDELc6OelyokC4sywbDVPVwyfGP1uHcO/erJ+lcQMmecJ
yckw51m48E7W/97LRbhQbJXxagH0zhOhGrzWnFP3WbJHXljh23Dh8hbRQmOjposWZVGQ9SlIIDKn
aIBKVT4u3XVePUhWUeITIlYoikPUszOMZqod+zPsym+JSUZnHKEEH1vwytRmd7U+PUA9xjdo6S1d
ZjpVYxz1RVt3aaaXjuQXSfZVhBatmpUz1gHq2YL0pesc0D2+tx6JqznGV1CRSqxpksXm67OJlWo4
6NHK49ebLlbZtwmPoU5RukRjSFG4Nf36x5ABgbiElAla9mVCmJn6qusXeipd/IJPlGIcZG4khJZ0
YsA4mPwaiG7NAqPL0X/eKSG4mKAJ7xWuccoHNH6MvXJyU6ye9HtkDwRdiC6sGNnacCARClkcufTz
gfDM6iw/9jKTIpSo0FkZFwMelpNLdh05GNDqSIKqvFt2xFf3VnIn62ZJdk0E+YxsYEDyYUmTOnOW
6UBBUfPfzpcI7ul1fYSE1FvPl8TnRWRPEa9ZbrWnxtWLj3D+B3TI5T4iue5ECW1ljluN129P9Le8
GzjUaM17BNX+velXh+avonfZ4KWZJ7vKz3KRbJIIUVIbFP1pbzZQLS+MbvmUWJDGG7LxT3tW/loz
dfFKAokCy+zvQM/7YQKSwKnS5sayy/eFPnVOnw/I7vXxEA3tvVmBvMRa7MnRW8Vw7cW47tTlXdFb
scvwJndoGT/QgXyX+IYkGlIhQs1mlHdpjd3iHNihgvnjeFde6UeN+a/gwJb5hhCiQq3VO8LTxzdF
+rO+AZAZaG4sFQPtgrVxGkhO1SRCz5bscvtbuSsws1AdlvE4oN8EMn5MmLhmKp2wPnumN4aFMEka
UuUpf5daWeWrQ+s0VEKCyv+GX/KTjQUhNNZWR5M8TqOgze/K6djnxbuFrAEZ9mFzF3WyetvZt+FP
c6ZYRS57qF0OGisx0DJhhjrxtckN93w4XvfTo+2BaEfil5eX0BRLyrU2d5HFwUWn6sXkgxVddwiQ
GolbrK+tXlx2GFMsM8eLHRa20gIPpkBIQDVAygHWUNXlbOgRnKV0ba8errW9FO989hhuFlh4wikR
MaeJU1E+PU5/DKu+5ml6NrXdmOIrv8m22nClq73oRbCm5UOqYeuapPtYW01zq8z6o9WPSSTbzbPn
fmNTyLmqvB+HVj9/J8izLpm3ijEtbpu+1aMoaJa9ESR7TdtxWW3IFw/e4oHAopWy+8vcVQg1bEq6
btFKjGCZxDPzyDFnqY4YB7f9+5k3VSGqVEodzWNWJEHH6F9zBUG7WPcNZf6ottpx7vpAM/LrxBhS
156JbNRG9oFCwCkNNeuXCg5a2WDFU3onjmXt+vP1oBcvEYvPdj709prBBr8deIWG3D4VD19zDPgP
vrCaYvV5UkGqwowQx6A/WDHuugoMoWw/9IkzVJUTkW9LJZ37l6yiWH821RlPKy2OkK0QTFDkXgfQ
wKHxZr/y0PwZPyhe8fVyJJUcd7EMrVt0aqYKGFcyLq5lLW6+QGXeCoPKBmBqGILL5qSbKIQXYyFJ
n5fYRCRDwwPbNYGFUVkW3eC2jSFnL0N2S2K2WHEO28LU4pm/1CvN0dP3rWU6qNI6dad6kk+TxBWx
3ByPtWYU0SlIbzDk6t3zc+StFdLNiRDCSobJ4wV1HGD3AnostBsI2u+Ma34oqu6mD7r9f/xCIcSU
yTCrhCFOM2f0eKOiN24sD1WWDHx+xl7dr8MXiUnJzSeWnbNSIZFtweTv33wy3xQLzpAQBH11haTC
yCGdM7yb9211NF3OuGWt3iuUoCQfJ9ac8z4FssTulF13tAKOyie3mL9HxVn+EpKcc7HgjLEX1kI9
AyWbVW1BcpoxH+mMDw7byYnzXHPmmcjSwrPV4Bf3FAvPWZ5URgOe5aA05qPe9d+hHgK8PPkQQnXi
thrizumK/KNqDR+0dfxK2HTNSHLoIE48EPZptBWJN8l+kBB8wG74vMFF9JkWh7hpHLpKRTxkuypk
M2rM6joHe+gbqp6SW0oTUhmIA+l9gz4CFHqiPdn3e4zS+tpeNot5+TlhipOteKfqRVxP8FPIyy3Z
FZ1R/ra/xxAAGhK3jOaD5NTLvksINIytid6GWhGUTTN8B89yH9h6kvlZ2gV0GTvX0IphPzTj6KXa
SRCzrVyQemugrrOvVjZ7bKyuRmXy88K2HHvVdyokHh2I9RFZ8irbbv4tm4R5TBNQ9TSIGm8ocksS
BLHIXYSxNmcjHlrq0XZiPHVAdj1C6TfOTp3i9SY9jrqEPuB80evlGIvF7h7KzEujUMhAXesVOIid
aK/vs4D9YeiYrWg5btG9vP+SS1useGeraTaWPaVBUS8fMq2b/GrtBwfqOH+GVqbJchLJxS2WsxMF
4OZ4Od0x/z8Xtzgtq2OoiKz0OZX9USh9LUJOcph0IR4li1U11gwHNccgK++T9lrTfTPaDdl9MTYu
mB93l7fvlIn/mjwz1FRsRqkqsi0apmpPYQ2Q/1MdJzqut2B2fE0N+PzL8cWSEAAhRdUCwQuQyHC6
QTkX4HIP0vlX3aHnr48XY0K61VftUpZmBRzbWrs6VKdJ3GIUVAbS/JcD92JHiH7LMlWVrXP40nV9
sHdff7x0UmcO5L3o84ftxZoQv4D/m8gyosI8hsek+LaGn7vuZq5kUhPnQ9dPM+Js1oBm7RS36AWW
Q+zpauum7ZuGMPQXEzxSbyLxmqJimo1op7ylfChxBnHwinWojQxFCya/0A+b2FHmv9tslrwpZIvG
I9fmiwYKfnUy2OYuHohLAAeei0422yuzwf98Y6Mk5aSZvMT7xGCkDuAnzlya4FnG6TTBj3qUMxhJ
zq2odDLFdZ/onCvjn6zgpy6AtOIj2yohSCRo1XZNjy/U2x6jIHuteDeHf12OebJVFGID1Glma7Lg
3ua8m4bSybvvlw2cZZLWN94tRAUUI6ZkqBEVmtzjI5VQ2Um9wtXK69FVd5oXDVfyZ8O/vIlezpQQ
HWJU+5Kenjpek49hGrdwOa8PZ7YqA0V2cUjc4pcxqiayZnOFW7yN9FgWacUpqlbR6zDLcQ+Hs6Nc
0eMTL/AaJLYDZuCdupeVI6QW+QpsThubI6sjMVocfAuBuEuOitsvz1OxwMfLZ+klnilORNU1HWor
w7BWCzrwtr3K6N8Sz5TtmhBBFj1fzLDEdY+BxQVAQvs0QvhqduXz82gvJ0EchOriqreU4RSxLNun
x/nAZdrXysd4hodjER1LPISMnVV7dcDc7jXsNOdzxp/n4hcFkzGv5ow3n5d3667QAuKlu9DDSTT3
q88tyjzn1M6+kFSJw1J0NsoqrVHs6ePuz0Kd/wJnwa6ZutwHka/iT0lBXBTSmceo8dmql4NSEm9I
JpD0ZtrsgNpvRMt6ap3cmjRoAA+xAxmDz3XRzNAHTve9ae6nsv3c0PWwLurntOv2Y524CWRBPqhJ
+c4s6syzYsUZFszt5Zk1XJGOfa0my+8oTRyTAhhVoDPIhnpxqqmTNLWkZ0eIgPqqVLNlIDo8kTQk
C8aAFJ/d8AJbvOzlOjXniyYvmywEv2aeiyaz4WhV9D5XI3dYCkeFToZaQIwrz5zL50iSiInTWsQy
1kLhwa8rjnZU+mY3OKz5rEz7y3ZkMV0c14I+TWnPJ999Gvl9inoY+X0Sv5ON/ErtCTEvDdUqCifc
jekh2Y+QOg/W29ntuNLeq8byJRFP5JDWVrvIch4f7L3qmg5/Xz1EjgHmztflFzLHFGU7IChS6CPn
GaM3XE8sWU7Y2Og0l6b2r0Gqyz6RpzybawRAtzHsOXtI3jyjt8Gw8A/09ivQLzKjQh41D3RRDH1M
0Z54Lv+O99aBy8V2B7TN+GR1PB4kzioJtGKXnupqp2bhKQEhO2Y/Q26U+Rly01Ep5Ebqr0KcycyR
KfZ68h965LjxH+xSr6Kekdye4rRXriOez/x5/taq8+UV/UWSpNIX1S7Tk7fO3slbcw9850/eiolp
aQ/mchj9RZAkXOu1pSUgdcZMvZ4dJu2xTG/65WsVrpIYKtk7Ivboabei6pdg73i/4LdB47Kl5H++
OYZ5HlfRyAds+Y2kQG3OxY3k/lxKOW3Q5TuCiEzSQzn35QhA046plYdJ6by0QbDzITZlCAuZISHA
JCRfrYHzc48FpEeMHkpJgxuqgCXRT5ITfvkAEFUIK2ZrhZYCRjww1KOLtUAMhPZeAjJU3bdjyGxL
YZeX34NEHA+rZ1ZOpETuVprqgsFh5g7UOGqF6eYZ8bl0qtX3h6YoHhu9u9Wm3I/I/H5J7PdF2XyI
rWUNLi+B7AcJAadqmqaNVfBmJjp10nBwNSV0qHFz2YrkmiLirNiysGhJ+Ay1hmsKN6PqRcfnpeaC
SAf58/HUMvv3pJWIPfskVqpJTcGLMbnVx9mLgLLrd8lDvatc9NOvq0N4SK6ba7rLvMSTtS1O4wa/
WKcapQRId9USUUIJDeN0rTDrPLVo86SU3dszugBmZN5rw9Dvh9JoMWxloJZe9IsztclD3/bf2sGe
3VK1i8dymfwmYT64F45aPNzWFioIrWF/aO3m3bhGH7rG8luaNE4WjW8KZZtfz8/NJriQLJ5z5Pz/
y1C2sSaEMlSzoqQaSQqYSFM4STLa+35sISIMsT9DuSpS46MW5lAlV1nj1RRCgbSqndQaCocUTJbq
n40Jm18jPCnDwVb7gbd9f9SHYu838rezic3GmhDslI4VbccxqfzSuJufZ8i5ilW1ew2h5NkLcWNP
iHhhmBgJ1VB2eJGxmkEEDYaBveXlkO85qByHJL8+zqrv6hvL/JdtfApDEuMTYuDELRR+pBAFOU0c
osXijg51FiuYPNXLIu8V1mXrLMS5boqYonPSGsADv0O90l279yUezswfF3/yWHIjh16dzwg2nyw8
4upqSbOCa8UOR57ucCYyP/Ra2JtGt9iZkoT1fMh7sSeGPKizFqrVI58zW9ubks91VDvLDMDxurgR
NOI19qkxUgdwYJ+Zt1qLROgjqz6G5nGs7+ziI7j6HPxop84lt8z58dbNLxPq45plWjpr8cvegKU4
2xXd2BKCVxevw9hwMAyvxfMxCn58T20Z+X0usyWErpyg4DAnCPPhTXmgGIVc7vhTr3VLKT+8zJvE
sdmG1sRgXGBS76EKgQJLCtVCn2s0EJ8Zn+TtGUmsEAFMLIYieMwTWlU9ZnPkh9oQqO1xTP5QE1+S
IMgWUohLLDYohXbgE5UGT545qS5/M79iXFZmS4hEc5zRTnvCfNLj79k6m8tufFEIO1ky0lzDdR50
5Gh06F83pdOGj1Ek61tLT5gYa6IMAoEcBvmGEya5IkW0kmo0Ia0K1AM7vz0gqnF+g2z+3HnEBfYz
qEju/Df3EOFKtMy1cuR9FH6mF/C6PDGtvGaa+uxNYQOYT5hqGwAf/POeygZiT6uNVp7S56PbMv0w
V/PsXv6gc0YoRBstm+qEUHGQNCLVVA6pAomVedeatVOmXy8b4I4l5p+UUGabOkiYmMianrXxxFaD
REFUX03dLcYGnWhtHbW5W5frZZUhZLl3/WJOs3RKNGqBy0VYtGXSaF8vILSKTTi5HTvGaLoaWJaZ
sTeTjzQMMNfqXf7Es9cdpYxphBATgnGiUfBP1L1OoY8NMPXqgT3kdpn93jOO5p5Avibtb2ufS6Ek
8+7DK673c28napuqoZoaNXWRuXc1k762TFoFeTqCNelIK8WZaij7LpmHNXK6xPDG0Feav4cKIG/g
f4r5wZxv0nmRhc9z/sRUldqGYVvMFLd7WJd1oCmDVN4BpGXEA+FWYN+0wz2UZ3zidwT4VruTzCqf
+36m4sMtyFpqvyhbRsqCyKcbmGJh10t1o2NY2Xh3eY/PfpduabZG8VjG//55GCuWF1TvzARorBsz
ttwyryQn8azcIXxI1Q1dhVAPFQInrfNGGTgxFZ8oTWtHRzthcDTFT/YcIWz+UbOdXXgdPanyrV8u
f+CptC6eHMYsW4UKlg6FS77Im7S4LJrKaCOwG0Kb6IOVVhDmTeKv2hBlXjib5XUGDiOn0o36cbLH
0qNp1F3XSuWbOnydpVF51HJQICbovFR6s1Nt9KIU/aof6H3ageGyaeK9bk6PtJwetc6868ouv03V
4RY9mtt51YNynv5Qo+TDuGh+rtQf9aUFnm3yoUD12JXtTajTYw1mPm9tCtVbC0YObdIqLiX1JytS
vhmFygKtnA3HtssPdhYqbjipiTfpYewUaYcVnQe/mKACnBTZfayW33IyHnIzOhRzeB8W3Zcqbo/F
qn4ZBuMrm8J3Bm00nCIVlQiN3lSrGiSmdW1Y2kM3TA/AVN+FanpfqNPN1DBP0zG2Zvb3TZcelki5
ifS4csuxKw/5SkK3WsFi0sbJfi1r01PiRNsbY8mc0hgbpyniAyBKN7EB4rOoHKR1gLNnBP+xhSoA
oaZ4m5hGEmZ9N6JazunhDiN8DCSWnuksfuc2buyFE8oR1OEzX3Ngfod8E15hJrRh5T2lc8kIM22m
UVxsFhGbE6VJW2tqpzxIrfLvjlUHM0lLh9HaaZfk+2W/PiWHv/j1xhg/2Ru/RrVibmJTNcFjkGte
7IK34wpZgps7y+BOXr4Hxf2VjMD27GpvjAqHyaLLPC8GQY0yduzJdoB0c0Ii65adzcQZghLkERH9
mRj451EzQ3Af8cfk5EPBW4dIYrnnvUBmINBKu1jn5mu29oQXTQZ1m3wsYA9uZu7KVLMdpUq7T8o0
48adwDDbVtrRStYU7KZ5FDBqSges+Uvml/3cfLPw0unV2AJfJhxZ1cvWr4yl9WmlPYwqkj19zA1H
Kdu7qYaCgd4ogdkYj2pErhvNnB66xZIJEJx7mjDL0LEFlFJbvO+yeaFqHGJFQF74mJXqoxF3d22r
BHnYAIg7f5N489l76MWeiH61S7JaYQ97kZUZD2bYlkdMAc4OrfIhsNRiOkRJC1rNaE78KKpRq27t
wmGtmXtaoxBPbda7gVq7yz/r/K+CKjJiC/4hNqjKZKV11Ffmjo32H1SbvkVm4l02cRb7Ay1czTBt
W4OAtXCkpibtbE1Jea7/NGBZQVvlO+aEdouX+63hkugoAxycP2Abo8JrMMZ1HLeF9fSYedIMeJJ2
f8281dlV3BgTcowktte4b2GsyipcC+lwl5cyYv1zNgxVZyaziW78Imw8pE0a/x9rX7YcN480+0SM
IMENvCXZZHerZVm77RuGV+77zqc/CXkRBfFv6NOcm4mY0YSrARYKhaqsTFUdsaDoolRutawWvZBY
DODPJ2Q2NM2khqKCvvhlvM3LvJ+CWv6N7hkHl+UuPb4ZcHQQDxOTzW2dQENFy0Q1ZU01nyr+6/g+
FXU5RD1ee7VqG81sh9l3q3wYp2gXKLvzTqhu3VxrY2x7V8YsvC9GbVZwmSRG7+qQjKRBeR1TGrqL
AUKJAr0EEAkmKB4Xe4loDySZvSjXnQnjAqUiX0k5kGvZtM9RZS6azFsoQ46olZ019WUQT0iTO+iX
ZEXlIkkJ3FKnhTNPUmKD2uW2T9vBzkcaOPoUJ8hliA6C4MYlFth4QpCzS1QWLHkTyLxeMvc9pTCb
lyxSYkwB6m4v3TTSaLeB5ebzV3DpOstyVSiJg2fX/vxeb3rq6rtyRw9I2SwupFTygnw+xgo0VbXG
PW/iaXLqla+qiNuWYVJ0R7iHm2rlQwneXja0Pbnpt+RAHPmrgXQIAA0MNLcnZI6LM7to7B9F3Ajb
fvtsm7tLhzImcRbjtGOOYb4t9Q+BdF0vD4ohgATrWy9wY7VI7sJccGV00WSY3jjT9liRpnaKXips
JcmRxS9uFkRITif9IrW6uxpcuDaDPWVy8kUeg+/KVB6WHA/pTIu/yv3XvIErTpFdqNl10oHaPKkA
ksX/KWqh4R2VBdJIdYqcaCpjdzEHCPoF86Gi8S4Kp+M4ZlelWVS2QmfNtkzNn/Vo14X1d9K0ltt1
emovgxnZbTVHdiNbn8a5/67L03UZLw86lHVDLfiAQODOtKa2hKKC3ga6o5ClcOMxq2zJ0K5GPNGd
3rAepXz6TkJJFOO2XfP503FRIEI7LbcwneGN7VdzKew5EbWe2aE655jcoUvM2NKmHhkyCDIGN7JU
NEQSeR+h73T+CIiWwp2yZsbgTl8gUc3T+mS25be5HR7Pm9h2dNNSdZR/cC9w79oRQ8Ltopl4WOo4
xLVndREYzvWdWSNFiUQJ2WaegLvgrzmdE0DJK82crADm1qSOGIrwLLzAQItAL8SwoO1r4dkmF0fi
Mhh7edRwq06PaqjaTTs4Y646oS4aMt8+zM+WuKhhBVlmoINBvTjfB8OX3NqHcQCKNB0vSOt+MiSB
fzxdn688UVNwsRoEcnlPVYvVjbdYGcppLEwNgMR/xQjoEzTepI/pgXgaaB6iQBD4hSbZHqxMylav
qi3BF5yvO7c7gE7d7fbarWEvT1S5oiRv8whoqBYiJ7JQvuPOWtqlepcmoINL6NelH+05FFXFNk/A
ygJ3yGg3jwNhC8oi/VBYZA8w/udQyxNbi1IXKq7O+RO36SQre+z3rDawzYNgVs2Qerkpf4qwpKFI
9uEQFXYQZD/KGWqV1CpFid9mzFpZ5T5bEjYYo5Em0wuN+U7S2seglGqnlaH8CenAT0uSlnZX6cd+
1G+STBo9Wug+NubQQPLebIzCVttk2p3fis2TufpRXPCBrqRC9BFbH4T6xz5jtanpNu56z5I1UXNA
4Eg8eDUeyzRKOjXy6aJ/yfXkUhnC9+gQoQP111lf4VbzXNKnAcdRr66bQ/CAjgfYaivrlnjVsfJF
3RzRkrhw01tp0lnoUXhBe1pQkxxEIx1s/1+Hl+f1cMlJGUHQQDehKCBp+aUBziGitf4cR5/MEqUa
qfssWR0mf4T7yP7dc3bZwldHJK/Npixi+MVoOp3bHDKk7DtGjk0kj3jLpVjMVRAEeN2BklRaRequ
8FPjYpbAmS9HvmwtnmLQXdVZAr9/Gnt+tUBdwWsZRRYVL+aXC1wSKVFaGWWShnbqXh6VL7GaIMGd
Glczsw+d0Q5+IcuD3beBbGeBEh/NRAZzbqU2TiCBm6UKAHmpIyeNswMp0ovZan21Xw4UJVhiJjdG
OHxccrACJEtzWcfZKe0G9/zp3Xx/G1BxVFhzhaBL9XIVSW6YzVwbFI/+wKc/W4cepJ+ZXR9yDCCK
qdKYO7/eNAqDmqWjoMYFTmDDCrk2R8zelDPGfNVyb+hWahtqfZAXeYc05mgoIKsq6/Y7HbrAbtLs
opHL7Eaw7s1zh/ogujYGSvJ8W67W5E6JUvQCIDQMvBGUxC1H9asLxmsRQuIjSm1RhXg7cTJ0jeCt
QOAy3FGUsiVMkQmangp946PqxqkNUNec7FoPReEadhsn8yNN8I03rw2TEEtXEXOVVxW0ONatJCLA
j2oXsnQ7QAXb8M9v5+ZuPpvgi2a49PoQFVjqFSPGB03PVHrBIrYd1dRNFVUV9AL4CtgUSUGpRiZ9
6gv/12nmzR67sbLGXbUpZlOwodZva/9NynKzfo4ogkiiqlSmfN1NCpcuyOM6wRtZ8RS3u0WpPkf1
3PSnhyd8Fhh5RL64mcBQgkIVmtIW4afR87Zto8CkMeip+h/oJE1212Ue6ans6LT8bkoQE9MVKujx
iawyN1rdCWBYLdsYMl5+SqojLR6b8AdJPzbhaJtldmmiqXreLbdLK6tlsqOxMpjXNFIn8DE8cYXG
F6CQPanH4C0jjJuHDNVpRcFmaqrKBTYjKsBdIbe536hOm2FEbP7Q+sbn1ElGMH6hck7s8ko6mD/O
r3DbrAVMlUIBfDW5kNIlphYbFDD7LvyQGV/K/N7qBYjerQQCvQ92STDwFg/ojQuLGklpYGKoTr7J
U3Zp9c1Bl6GokQ17Karv9CD9pkvB1/Mr2zwWK7s8xG0M1TQ0TQYkBlp2CRRMwZPuKs7kE8Z63apN
T43e+ahiOEmxfIu75ifEDvZTWuwnpTr2yiSgqNjaarzRABSRdRkfmtvqQIrDscgl6FzFhd1GBwAS
7CESDEpvbjZRAa/AS8ky+Kd8l9GkA6tZgM2OwU/TAzOs2wpaLc1wUyQfF5DJDaFzfqe3TqX5bJN/
z2dZ3NXLAOWcLJNvIHT0LUtHL8ckhdXXV3OJLteQCu6Lzb1cmeRyJ2VGTbUtB+oZY+/05sdUDXHT
i6AqooVxubUG2TczLrGZeWQiz5D9FKhVe2wX3yjknWFOod2mZH9+Nzcf12CvIeCfwFtX5t/zRpRo
8ohmMB7XUB6nUIvKXHoA8d/kQFon9zpfxNy4vc5ni+zvqyiHGUkUvhVYBEjlshioo/SlX5knkslO
2l518afzS9z+es/2uJwRsz2UUL0E5yyV7sOocdUJ6VO4iHZy+zD8s8ODz7pShbovnmpgHhtMgPsZ
sjYIHVDH7Sxnbo/NLrwfwJyV7erUeQNz1layCut/vySf4ZfdsCxjGDwnAShZ+78BpmII5mbKsbbG
eWugyYUEgc/34CJFG8uFsrYPtSxfOpScvOZQeMO+9+oD2Qup3La62eslcff9UqGY1ucJiJFb8yGb
mwd16C5pL7ll1uxi0tybI32EOOxVs7QP531UtETmw6szEXaRPmV5gqb5XGJce7Bp9hHDYDq9iq2L
Sv+E8vJ7mMhMleEELE03VL7M1UnmNHYKcJntbpCOusemtL6X7c6wd7ILaELl3IrSuM0nxdomV/ga
pdFCsEGe+jSi+Qd6jhFN13D/COyIa7GbwhUmAIAabkFLM3XOfUwrnuOaDRMy6pix3FUpmGoXd/Tj
nbTLMSvqLTs93jdCTmOWRPGvx7Vhzp/KqtXDXsHrUTM+yESxLcMfw4ta/xY22uG8//wfi8QTgFIL
STJ/+JOmlauxAA4VsM1Dr10w5Cv4sDG2UBmu4s9uYjd+UIqfyGz3Xi/y2TAXBxp9buaFaH95jZiw
YbBnPXEGbBeP/G8+rEz12R73NeuxkZS5pfRpoeZFcFDAm9PsiEeRJwPKBO5ywdZuxlWg/BSNGib+
g53d1dmkeqb3wV+Bpv86Prl5OT4b42uGqlX0qdmDvGkk1C5kr+w/J9lnUN47daDaeiWiINreT/Tm
KYBXGiV8ZUEL+imhlkTfNVX09K+98paVNS4AkEUOl4kgzmFk+hJZqdmabhYd6t60rbRzLCW5WILk
R1P8zIYG/7WCAm3plWCYTQfA9OrC0cmHpfyC0lMXnLJBRgX7MswVe5nBL6Oo3ru+/fPucO8kPS7L
eR7we38T2T0rIL0J/795lla7w2VGIQVIl8bh79HZfzPz6hOZg0zeMPu0mRqtDHKu3UMUUFLTNPal
uvtkReQUtEPvZpIleIxsB35dUdHVgKcBtvPyDE3WnBtRBy9TbslyYNzkraPNfribf7BYUZFLYEEE
WTvzpVe+trLJhV8KvOEwRWiNYYYReO+vETiKOwNYoXIWhAj2L52zxN3ew9hqEpmQeWFE3kuCj2Ov
Cixsp+mrxXAHp4aC+Giw8bhyN7hdem+CJRhSeF6b3odOjkFR0UTwkxTDuUVxrj+UUidBlx6SUnVx
0ZVUvZso8fNsupdm8m2ibWmXlXQXW8aRNobbJtSXo9YZG1DfzlBxyLTSs8zqp2JFP/Iw/YIG/72U
j/fNLLua2j2AwPJurpdj0pCbvGsKe2n7q7JQaluugKGth9yRaulaZ8wRReCMerLruuKDUeheX0rx
CW9Pl+jptSq1eI314Y0aaftObUJXmcmVUabV7nww2P7KgKcySL0KVNtLH+7NHADfFvMXOuYVsuGB
vKsJYer/LPB1yTFC8E8rCNix6nZ6sexr1FxNZ9ipjhU6GJRwddE4xmaOsjLJPW3lRV0mykxazScQ
3ATSbanVLnTt3Ijc/k/7xzNY6kokt3WO4g8kuO2qUJwZDaTzJrZvs9VyuDgTjXkzN0zxitGqTPWR
sYHJtwzDnBlu4Qeze96gwCd40soA7LlqUWJsPilKO1VvRuXmvIHtupIJTDRAnmj98AMseRtKpqSg
jkP8cSfLV+pJ2QeHzu49+n1Rj4ZXHMd9LXrLbq4L2QBmJ3QVk+JcRNOaXCdthSJL444O9ZuPDBE+
2L7i42V7JeYf2LRnER3UmKYGsQzubJGQRlk9wV4YhNe0LS7k7F6wkezTv4pnFlr6gJxQTDRw8Uxp
UHysoXsCXgpGyPWHkOY/XK5bRwvFXAsPDwUTHHzeCB2aVC86UGNClQmA7xCoKE+pwe9cfJ5FEnbs
e/CLW9ni08YciUOY6WBeNKLKs+oUCN8f3ShqIm7eQmszXLRocQsUYYAl/WWbeiL1+Q97uJk4UBW9
GuyhhhkB7kCnZYdJZblGsQiCNMZX+aH3h73qq7+0E/GYuH397byfbHni2iD7+yrbHwOVxFUNg4EK
buV4dE1qCaLU5sdiD1EZEjsy5XtDUizlBZ3bwKOksOsodvrwSzv8esc6Vka4XHKgUqVEEtZhSXcy
3hGB6OWwuVF4bwJaZZoYOOB8gRhziVmKDoXDZryW1Oh6TFMR7evWawioYdZ9RAtWNbiwAEWgYTDN
Ac+FyUtA05YPv7L8lBnXSTo7GKQRhL3ND/NsjudjlTpjHgId5npgCsHDUySR02XvcbCVEW7f9FBb
gECBkXnO7KC+y6bP57/8Zi2AmgquQYqBO2QrL104TrugHiAz6UXFVdde9+WxlHdU720p/aIt1w3o
79rwpKSf4vlSpbe5/iDNl9NC3+Pmq5/BnSQLtG2RUaDuQsgnYt7jcSZVIk4Mtlmv4t7KBvuiq9M6
GfUcGQ3A3tkJ6ecuPZo3bGRJhuCQiMRgM5yvTHEZeDvFTZfP2FXAeuy0+Rma5UltH7Rxcczp7vwn
3DxbK1vcXdXlRjwvDWz1BkqBy6e0FqKztk1QTccQo2xg1PvlzhVdm5aKiWo1Iy7TnNaux0sMyLUu
uoFIl6ojiD7nT+eXtXm+zH82+R6ZkltVWibsESOdTDOHpkoG6Ljp/G9WuAM2oVpTzLoe+dE43oED
4SENeh/dSMGQ6WauiYqiAXgI+o1AQ77cwVai4Yj/GcfsPbRaZMPT0flGZQ/gKLTbuEPdT/IYARiF
sOEXh+mw7A0X8GmXgTAk4eNv89pdW+PObjUu8jAnyKOfQLOsUAvJAAaa7ezYuiJecPEGJfQtl1wb
5TYUza98KaaGIQukK8MZL0OIyDrl99ZNWjt3I6imkUbgLNtfcbWv3LE2JFSOY+mP/Pp/re5tJlDr
JXIHuwEtUKES7Cs7dWXp50DymE4/AsgT2MP1vA9M7/xp2Apba4tcHpDPPZD5koJOv2JeQZXuVxCB
vkivUOGXVXKtKZMgJm8d8rVBLrCYBQZ6aazlPg0zDODU+ce2sn5AT0Wo7rUV/P9ZwpA5h+yesjFQ
KqY8+g6VCZEtLqhgYDfUY4rDDillxokc7nIH7KCAj2MeVtQneXoK89caJggtsAdY6OfxBAJtOOLt
NVroeNX6gcYJdaKy2kmYYkQjEdRcRjW5RUH2k6T1dtot5i43rcc6SVQnyqr7UiqPUajJjpH0pS3L
s7GrGvXeSsBZpyhd6ugh9GFzWbtPiHGTLdJuijB+sYTNg2zWu9YoLiAKY+vSctDJAuK5kozuebfc
PgmrJbJ4t7q5E6UKKoWx9rUgzug+sr5Bd8xsxWlAox2L+xSbH3Blj4ufcWj2hsEEBH6T78TH+eNv
Hhdxj2Ira11/PS54dkvcRRVVASDvLsf5EzU/5Np1VzduSb/kkuhO3Yyaq4VxUVMfrLbRaA3Gjiq6
aOoItPv0RxQ1V5WFsVPNnF2ljvAxp+EK5YoHdRwjW2nHS2im7HptwKjM6FWFccygV2cXdeDLJHEM
KwU7E0YsQbtkFrvUTO9rTZJdObUwbm8sdtrOR3UxH6xSLZ25Hy8rNbBzo/8SgUrgLpeSvdJCAcAa
s1Mi1Rf9aGKaxCovsilIbKtVO9tMdXfESMvPsE9+qWAXtBt17t0YfM3uFCVXmZnVfhjqxyVqDXsI
1Q/gIL1o0q70z7viZsBabSB3A6A1GHQhE3swKxTZpusFOVcTHc4bYVHv3InmAr/ULaU0EcCDmCpR
66d+s5N8cc17+zpbLYYL95Nay+USYTGMRm061L65m44KEro3pQmireNiPXAw0DWJcKgAS/XAGMOw
DuYOdBgElX2vsYOL6NglO0NUdhNFDx4EpLfSDKoELDM6vZCnMcBPh05JLORrFW2szl0AqbVQI5gY
vsuvQKgVHOAkO8tncriF8x66gFUE0bngKFGp1iwNy0uzn4AE2uDqsYdsfFfuAzohVWUTwECpvozB
Wil3QVTMYKJcjJucgrsQRRhnoLk3LOZhUIbjVBgXaTVetXlzl2XzDalMAV5vM1hSCs4hjIuD3IgL
X8k4TyZJQNmUWJeDHLN5PfBR7CtIySRVZNeWID3Z/pArg9xxNwMpQYERAnN/aRRLh1F6qW+i9NoM
zitj3LHXjKHMsrQtfApSO2s0DuUi/TgfWbYXBGQ4oNLYRNSTXn7FRpYpaODhLDmUrlzLBv4XwIYs
OUK2+SAm69g+e8/2+Fpjh8qVsTBpgxdn718R8A0Pg40cFukde/kA0WmiDPhyhcsyAOUb6wzBFWk7
TaqHXVem7RE3x/egqk6qGl5HcvRYNvlPDbSVFyCNb28XPSwdTbU+axnmRONB/ZVHbekkMcREz3+C
J3QFF91f/EAu6moDSn3l9CRSOu6U01zbSMCqPehc0byRQBk3eqqD8SvPcufQTmo7010hGcfGCxE/
AsMBYOwxQO/KZTh5j1zbWOZ3vkc3Qr8ug5VIR08C8wg81Yjc5+AEMlg3zADbOnshTp3D4v9gp/Vh
cmpGfy72vm2zIEWAH5gAMHOuUA4z6CxCHYsMpEuSLh9qmnljQQRzVRvnFqt7NsN9UIi/llISUIiF
x9ROg9hu1d15nxFZ4E5tnjV6mZUyOKqib3p62cSzfd7AFkIPyF9iGozdx3xFkNHL6VyZUALz1KS/
zXo0IKI4vqmtKUBUnWonrbITGbL7eew/1gVyH0nuRTfMRtb94jdwwXYY5Qx+afz2SR1qnr/ZE9/C
lrFxkbwwxXnGOFtKXusNFHgoCKwVMBEolxC5tQvzY8m0PvpWsMFEZJFzknyUyiLP6/CJLQCclx2x
hwPIk/zcif1gT+/Sn/U9I5AdofreYHqmsC1QOeyaD2jYQyAwuRTV5JnTvIpDq0/OOVWZTFIf1xW0
EBuvaxWHhje63vhE/W6CIqteWtsI4vc4MkEFEUBCtDP42YxOLoo4K9rSN2IkfD14oxPBYWRf7tWq
kKOYCGsq/JlblR7Mi9Szt3dl6sAOWImrT+0hGUAiRmbUGQzjXW6rAmON5oOpYNj55YVTDYsWxznQ
dP+ds3IzDqxMcU4UEQ1EHgA6eNAfcKBxd6rHQlSpZJH/9QY+L4fbQEqXucezH/PGh8lFAxL4Gwd8
Xhpe2wFD6R3LQIAu3VwV5kooOlzAF/EtCJVIRkxrXIjRbOGlR6GNBaku0WcSWWF/X9UQwhHzk5ik
kFBNA28ytJcz85iCkR817L8ybdS8Ox9WNy+g1crY31c2Oy1YkobRmUqTN6CGnSiXc/7pvI3t0I1o
phNMsWh4zr00UmR11jesdfzf/W8rfQQpzz9bfFE+UmotLAs4RxKfkLwQ9/d0IVEeLD8BN8I7YFkv
7HEPKaokbd1HqPJKwyfSjHYPXkiZsvktIWhqMyNaLY39ffWtsglUE2AYQcsfLCIe5jV9CbLV7uhF
e/PnG96Im+dsZY/9fW2vAa3JmJi/sbBsDI9hYX/XtN6Ehd0MjCt7nP9rbRwmSYcOW3sEzdBOW3b1
RQciP83J3AR6ha4UgGZ0GiD5JSJJeHKLVzFlZZs7B2BAm9Wlh+2B/IqQX+hfmo44iXUs0iMxVHsi
rS3siz1Jcp+zyuUTUhmrel0ip+nccbccGLyn/dz0tnE/eeG+8jI39aV437ozOHqM7iJ0u8RW3wMz
euHD3P0whKklGyOS33e1fjaTqNVWc1fEOMdaD2EBVrqkPiTtWdMgu1CPORO0F7U5twBHWBu4Uynw
zkiwubXpcvgHSa5cjTvNMcEilbg4N0xTGaOBu1Q+0ezufRXaF4a5ZSqRSjLC3rH/vUK7eXGs1sjF
V3lSJmNismK6aSIl8sYudwUhnHnia0/9t428bGPQ15Iq1Wbuk+vBbQGcpBcDaEd9pOEsIcw1zNHv
hhAiH/Kj8BtuB75n41yMLXvUVVsKWBrbyv8f08frD0e5MBsmc9UrDT7c0Nu/a2NSazMBzsl/g2DC
9mlAtUPDxchAQS+DbAH0JRgH/qyNsegrH9gUPKSUhSz6m3e9/myKizYYMAQkT5YQz+fPmnkfTl6p
CcpR227ybII7bRgb/dNEbgYMbFQ3kZ44o3GjaCKOqs21GAxwhOQFo3783UTVMTKVPPbjMHJk4zGM
vvbRN4HTb16AKyPchUQUdrK6nLE9q57hxEfIGoeIG4atofhhJMJC6VYxCt3352Vx3pAuSm9OWRz6
sj/gCizcHhfAbvHLQ+li8uYNY3aba8T0smmwp8grIo3WbPIFyInCX27ZnVO4DBrZgVfzDx2RiHJl
e4krg9zxmpWx6TMJz0wC4OLkPkkU9dqTGlTp9vVbmmWb8ZECZ/AEAX3Fe6HJdWnWYVb66t/iDsj0
Fbv0Uc8KwJnVgFpGmFFsBi2gJUHGhjLwK46LoqnjuexV5jzhHg+9zLN2rbvoyNYgLen2Ijz3dua7
Msgd75hGem+oAUowDFsIKKPkKDfpQYPGrXQq9+fPxtZBV/CeNKD9boKYnHNUSenKoh1BhK5CMIjE
nyb5a6w0djIJCc+2AuTaEressFZaCuKCvzMrf2sub5lYES2Ki16JOgVx0uIC7dSfpnVNrMzOycci
vzm/d1vuCFomimIt7jSTRyPHWFFdpHHlV/UedP1OEVHRdb11qlE4RZFBRQUd8OCXt4qaJUGmdSie
Picfs7cLHWO/F7d3ttazNsZlOmbQQmdhJoU/GT9mMtp5956hNTDk6ApqpDpASPwDXOqspV06rfCj
E5MgyHe/G96/uxyidtXmelbG2N9X756AWmiqGDT3a0xVg/ILYaP7et4F2Jbw6dR6PdzxaXPFzBPN
kjwte8SN7DZZ66nxI9H3QdLs9UaET2Df+5w97hARa4EUewh7fQk4YdvNjjEMv7oej4xurOxOrUXh
SGSR80DwdhuDugCwW2mpbeV7PfgWa9+DunR16fv5zdzKBdabyflfNWidGmqoOU1QadaU4SZNkt2y
RKK601YkWtvh0uzByCaNEPZGRLHpaF3gHeH0tSt72f4NMuLb1lCx04kqa+iAvPRCElqTFjHk9hhT
txpz057keWeBArENKi8PPa1ubAAN7B4DNumn81u6eUsT6BH/tc7d0vG4qIOa4UmoXbJmyJMQM3WZ
7CUwOUyIWQQS2ry+1hZZSFuduiyXtDRQkXazRyhL8ktnfMK0vKW6LrTGnfFuyLMoT5B2v+fJu30W
njeTO+2hlMRtBKlCL4c6QqjZkanaY4lgBhm+JnoQfLqtxGO9kdxZb0iOEiwbGupq6B+A8veSOeqT
Vvvkv+HDbd41K1fhTnpSL33fsofuiwaqfMV4+t8NXsBt8Lyf3IEPqlCipQXOJlY2YdUhybQHewIZ
RedHX1RBvX77LBAio3iJ18araZ5ZsZJ4llGX7UKMDw2n4eo3CUbYYk67OYKIeyf4hJtn/9kiX8Qs
6hk85gMK9u+AAm5+vpUtLs60lgHNkACzNm3mMqpA5S4FU2DqKBqIBBibrCgz3rxeVwa50DJoc2Tp
BdIFzIjZfRk6miEqpYtMcLFEplFFCJN31uvr2vqVB58FH0i0aVz4GENMfldM2my50oqLBjLEjGYG
TYh/NDOiIshmUx5zQ3+98KnQtYqPsdmHaG3qaAjuOzfRHcNnQ7OqyRQdvcEZoILu9aCyM5Dvm+4I
txR9uO2gufoJXGQpWjkpAgvsnAyNle6VvbmLD6wbyKRdRRO7mynSyhgXVuQ57Gd8QxCkWx+pej3G
lqMV9KqpPal/HHURu+lmErEyx8WUIu97NSWI0ab1BUTKEOMphmuB12xG5pUNLoEwqiQpF1S5/ezQ
HXLMCqPei0kSxElNdpEEDv9jHOE5fBBD0yhXUqhIQEBlOhXetB+c3p1Pbyi0MnjyqxST6BqQOyZF
j5H7Xr1RmINhjbjkssC2lG/5dDWRj3Gteqb8IVLanZ6PXkkX5/ymatt2KUNO66Bv5AtoYUKrUTVR
CWp/DYqbZ3ahuElsD5/JF4LXqdPQA9DbxC9OxhF/wSu8gvLmPgSog9yqwU73a5deRRi0qWNbu9WQ
7MChQSN6JX9qDwDEiUsD29Hj+Sdz52jJu7EuVdRcnkKucUw+gX5y19lVg5D7pgtl2/OeLXIfp5QU
0HkaeuLPAWaxWcVdOwR7xR8gE+RqQu6h7bP7bI47TBOgF3IW4yENeXHMboINVv2Wxw90rG2o2niV
IioHsh177XzPBrmThcH+eZi6AeUI+SFXLiztZCWPRrU/72vsXzljhYdppnJSDRB+Ra2s03bymH2B
aPQj3NqvyLyLUumGpNOHSilFx1jgLzxYE/OVHYkVgGvA5tvu6JF+zTxWpNM1kPm+pXi1fX/+204e
sKnrlS7JKUAQvVK4Uqc5ciK6QQUeydMYkbCmIC1FaGKqFOBCXhjDj/Sd1dm1U3QEa4x9/uP9H2nc
86K4Ozu3uqSaC4wchRmUiUHrcAGOqJ0s/2SUHdDJ8kWtYdEusitndWMXedcWZYNTUBVeCPhYq4pU
g0QWuECStV1dyRQgoTKTHvRc8fsWDRnBvom+FBc7cqpPUgWFt3c9lTaxAowJ+U84f5L7WG1aUmpk
1iWcsdFwq8Pvt8vTZEr2BqU2oU9wcaNAqUcGoRYe2abDyt8guENXfQdRzdHT0EcD5E/00BWEKoPd
Z6sFLolM+y4OC7+ixMaEmI17zTP0r9r8TfDhtlOaf1vJYxpnLVVyXI6Fr11at/2DBqGBqrMn9WBB
/CXakwuS23MgnE0ROKXB/Gm9QAL2koQBNxfdcooKT89UJPoi2kMWMNcmAAAxpBKwyVhP72WlusLs
EbjmqkeIsIiqPpv5hUpUKEqhZgv01Etb0CYKjUnCKU7GZJdBKaZNH3SwwsT6g9p/1YtTod5VIh6T
zU8HEDtouiHeo/HKPV3U0i6MMTGrLB/0yrJBzb3TJ2Hjf/NTrcxwn6pfMtBUGYgfGbAyw0HZW6Zd
yfZ39ZolifK+kvbCMMzCxatLdGWT209KQHcWyEi0dQJq+sBX7qrvBig5MihvQN7VeALbPp08UTze
BHngQ/7bVbYdK7fJ2yGmAfh0/daqW7cw05MeBn6QgbOzmD0swo8i/WJQkKSaS+YKjuPmo35lnbsO
um6OiDIEha+32rRLyAz5ukQPcNGFUNg79WUX7YOJjJltkOhzmTbxgWTDgj+T9lbwWzYTtNVv4S4O
Uhd6CbaiwscE5+z2ofU5L9LrqFZ3UjG6Sri4Xa0C62kBKjwAmlKplt0nwXUVg72H6vddSsxdkVeP
aVhFHgDMorem6ABwl848qh2VFiCW1bh2yxisTR6VO9EnYb52zhe5PHWAhoA15IBian64TyavRdEx
9HvoG2PaR7mMjor28fzOizaeu3BMc1GzIdFRQ9ajws0scqqL6EMrlaE3LUG/qyE4lo5ExDK8CYNZ
uT4/5ZDIpQKED1bKSEdxl7d4cOD7ggrfZuNUqNM1TgjJS//8crdLBs+Oxgt69EtEaDGQ0Nd86Pwu
xxLaY9Y9qyJjLg6JdLI7b3ATUrVeKBfSJD1pETiRK2vooMuGDdjWN/2UXpsXQ2dLDrnDK6++6zBT
RXcL8ebb1AVq5fH8rxDEVX52IUbZojcSbHOuVo5VHaEh7Jy3sH0+WJaEFh96zJwfEamXo7AEk9/c
JZ+1fPYVo+jtPOoF8mqbNy30Nf7Y4Z887QA67G4BBHuOid1oENtRjOlmTBaQHsTCu2F7356tcbXI
eCgT0+px6tkAXphAqS5BJRL6psxLoZIBSTS3igVsftsX0rNRzmMsEsvgw0Qrm0W8mlyiOPllmPsD
AFwutCTt8x9uO8Fd7Sh3/816HU11CDV1jF7/TXDRRSoPdC8uNWyHm+e1sQ1f3XikyEw1J3DEAGzm
0Iuto9nW6GVdKLak3NL8TrA4gVvq7O8re1YBBdeCYdsnD4ImKsJMhN7DnzAT2GnogvbNq2tBmBH5
DXedhWZaBeqMubRUr/dEHbwhJg+CpW2eBI0YGAEFBw1GUF4uTWlIGScTUrI2S7odcokPYdTt1Gz8
kGrRbQvwvV/q40Ej/U3dtritqq+aXH3QmvRBGxSnhfR4rcyH879qc79XP4q7wOayyqcyY09M5aQs
F1L8SEXqItsOu7LBhRp5nGelGMwnroC/DvvUTaIgxBVdGJtf8tkYX7GcJnOarBQLavIStaLS6Yqv
57dMtB6eWziTLbpArQtXoWUHfo/hZeWmdeOP+hvmu7bvv9V6uODSqwlVjBZFh/f0GQXeQLjQomiJ
EWT/j7XranIbZ7a/iFUkwQC+MoiSZjTBk+x5YTky58xffw/k3TUH5gqz/u6Tt8q1bgFENxrdfc5J
4AZanO2hAeTPRXGj6dVOsIObadNqUVxUCQcL+K4CUaVzGdkOWKWME3VBsp8Cd8qodlQRIZzwo3GB
JcnU1hgDmTH4zZ65Y2JWxRfiS36+k0Wdhy1aX4i3/+PqZ/GpVRQr5cqUKx0jR5iNmx0gvgKQOxaQ
vy0H1ItbObQDCI54RaKBUCAtH6wquNYT3bWs8X4sose8zB77ugaYQrqllX6C8hSm+brKcMt+TN1k
IGDcTKI7vae7xrK8RVgP3S5srJbARas5nafZnGZpF0dOD/XX3FOpN+3NJwYpT2ZHfNUom3fNyiQX
i7IFYnTA5iF/Phq+5mhPxUdGTM4UQs4d6AmPSuJM+Z0YhPEvbgZdZgJcLajCuOPBxg21YWYq7Rge
+K9C1kJr3HVTNGmuDxKLIDuy6xQ722XxrXYeJ5f3/fgsOpBCg9zXLJV66oCwxN3jtbnLkB+p3xmQ
tpH8xtdKVzQBJTTIfcsIuhIkr9AvME4MikT26ZNmSyfJ70DPZAlyzO2Y/+vjcRdMbAGiXwfIZfWh
Z1j95C6Vel1wU25HEB0IAA0cV1Bx53LLAqNlmEdCasJG4hgb7XJj+lCt3r1DTYJF9d/elYCKKbLF
HILHsI/SMMWWiumSaTd7dWhnLsR6vmMHEa6y3hVdmtuf65c9/nVH9W5JG0Zc8TcJAGrp1z/5YN6B
bNi8ZlbWuJ2cgYEte/a6mX02jKc8sglXspcCh7rEV7y+8cRlU+EauZs0JXIS5Mzq/9tNuloid5P2
jTTNaleB05LeJZN56E08XC3V+5OLdGWGu0iDdAETW3dm63rD+/H+0RkWKfiTSTCUDC5c6FZBKuNt
FivXgwoFezx2GO8aXv9P1ddpBwd3WUhBnv7usvfWoVkb5mKmokh9Tiwkdl3nNynSBIxX4g/Bhm45
3toKFyhrpcfLKw8jxK3+Od3XJ9MLD/QrUjsXbNOikLKVB1GmOMbo8kwAEd5uZmjErdRKCClQ9M4O
i0u/KyBJaF1i4qJjDDWiuLzxBgE1KYUoBuQiLZUvC1t0GluLoMdeyD8K4Ddyo4S80uxKkYg7dCMm
v7HEeZu21EWiqhgtHGPt0HY+VQr/8rf6uT3cWTTAfKARzQTpKjA3b7dP0sKuCUbkdLF8WhAW9bA4
SdKrmX2qssQNKZjgc8AtOhACLrtRl0F333lJ9SijpsNaGcdKU/fZp9R6UB6BAkmN9pj2EN0mupOp
zb5q91LrotyLAeu9Ne0KXbUjC9yQ6V7Kb8tRxkeD+mUbTZ6ipbeR9hy0KH+n1b7RDHuc90U/HZPB
m4FAVDHkvkho4TVy7EDDSrbjVj5JNPAABP4AFO2dMZHWixLlxejVVwmYkabsF7/WO8nRMchi06FH
fUYJbmiXRHapGpWd5Bn6uHWLC0GLABAoQWcW5J7Sgk4DshL3lRxf9UTeB9oY2KoZyw5Jo4NlLLcy
xsftZFSvJeye1Rba1ZCpbh8AJEjmm2wiL2ZZ7oO5deRc3lnkcabfLX3GrFJxpQb5ZwLAeZwnHyBh
YJdJfCAArU5qb0Ob+jpYTN9KildtzKB3Nul+NKGyFBa9Yld6cJKGcE8Tw07Cyu6zXRFhdzRIaE6Z
LUPwWEETUpqlqyj/Rrt8X84ySjfgCsM8sGuFPZQVF6huGkt+j0kYNy/lq7IrH8t+OnVJ9yQHnRfW
KCir47eiCxwIp5xAmbwvSLGHYmjoTAbIeevFVtTCzUPJzeXCK4PJ6zFZICvKN7VpXbVLe6eSZ3+a
olNd1n6SKa7Rd3Y9lLapL59zWnzWZ91T4trDuDUA5P4gF/cVDa+Wcjp0Reg1UrE3lv4mQ102RAYf
aJXXJfJ1Vxi2nDb7BnpmJvjkirk8NAEy/+lxoocieO7nEnCk2AUt4Q2JKtcMajQaro0lCmzJOhRK
aEvhZONBAOqKavaUMH1cpuJ7ORi3BVGeJyV4XKQfhnKjTH7eX0MMxG1J50J62U4xR5MZ1/0yfOkn
y56nr1kOZGoj75b+WimibifT5CFLCj+Xocs1S6ekzNxFCr4kRX4NJEJo03h5NsvpZAz9LjJKxwKV
RJgpXheB25BYpyIajlEH4BH5WoXfIsWFMNZdDBXvVi7cKkDS1Ov4b1zCcCRa3iVp4pDgEE+HXHrp
7qCI6E/3Nb2WbzMwVpQfUk1yMMQMRDQkD17DFL/KGxhrzLGR7miE/+EgRSPU5x5CzKaQh6I41bUX
Kp2tTilWeF0qx1k9TPRp0O8K89BmJyPEyHW9i/TZIcvLCB6K6THp8K5wosiNOxDZulWGElMMXja/
wVbKT33egsbhNS3xhLPseJ7toaJOPcx2s+xA2Dqqst2AOmDSbGtwKQKOhJGc0etrJwicWreLTynY
szGbE7925a6e7aD8rtPPkXw1JHjYOTXo8rUpxk+50fPA1mUIghSfiuZultxi9DppD2qXPP2kgU0m
8QbyOeiorUdYgYqx7tq0I+01KlAVB+SwKG8s0KF2dpiA2/gUJIex/VLWnS0PIZhDAyeowz1Epe0Y
5EGBjL5n2OzUxdU/t3iHgGd0+hJ9NPpPw2BL8bCvUn/WTiC0AOccGAWym+BWViM7iXZtciWbh5o8
Q33IoHZv7qUCrO7ml946LmrsWNk9ma5bwAMq5XGCAuSEAbWu8kkxM20au1Hu++jO0O6a5UM62QZ1
9chTsGw9tvXAVor9kuyt9q63TorhaN1x7A7Qpcbr05fJqVSe5jo8aENiLz3qrhWEczCX1Pj6cBuD
YX6Ao5m3CF92rzkSsQWXD66WS1cPl400YV1VeY1kUtFGpwGXdBiIkoOtu3p9u3GpSG/RsC8GuMqA
7tIAAdLnEBOT3ZX2GB7M+wk8Sri7H6igmH0ukP22MgIydgPab5Dq5cxGpFaMekROot+GNwuFsPO+
ObQ+o7odPzaZnTxbT63bGfaSu6joOzhToiRsI9WDoAgYjcD1qajG+SW2Kp+0Wj4OTQ/CSD2yew85
ZX1lqXdNZDcgRdw33uJZ6mKPDxAhF5neyMjemObSlnzo+inSYJq9zJMeED9aOKlj4OWVeTS0S7id
4ENvZUoYDiAoOkBYmmrcUYrCObTGyUKxaCRumLZfw0XUrt08SisT3DdN51oqg5AiGSvojkjhrm3N
xFPzfl9hrsi97BpbpSNjvSDu7U/iJhobE5m6fFSd1mm/g8rUjm5QNrJjd7z6E+W+N/ast2ngIIcT
lHawup/VxNZJJ2daroe95tZoisySQ+MdyIaEr2b2D//mKkjdAa9hxNfnF+fqnOL5oaRRFAKEdeq9
EkQyzmJLnlbZRmIXL+qd7hOndNNd8UQGLzpVgo3ePDgr89zrQVcwZNdlEr6qXF3X4URskoUfL3/M
TVeEFpoGr8CDjx8BGiwqGZEaY4hak+1Jmu46JX6AjJ9o/nKrvwzRxV+GOMcbjUybex2GltvkwCZM
F+OIgW1Ml46H4tj41ifjRrSB53r2bx8Q4G+IuuMR/RsIdTbQbSIURvMf5XOlotiIBr5PbqCMha7h
ffVFuQJtiK19LQ/tY+YVJx1ImEeRuszWHqPSQy1QTyogfeS8U5nSOOlmDLT0+VWYITdB5oN06vKH
3FJBYPWkf6xwXpmQKg1GihJgdKBHBRwWvd/6idtcZVfQCx5s1Z338gdSCCLq1uIwzs3ILBkpFv/i
bGpTC9O6l3Z1Eu4yBbAQHbroueldXt6GK0KuFzcGntPAq/JPwSCKwylQMDNGkJtA0PZYWNB9XLLr
PIgdNdIe8cyyq0okUb7hgqCkBowZmjaQcvsNViqZCTGZBlYy5HtZek2qVODkW47xxgT7Casgo4at
Zo3skctEsAJj1/vAibjFjTKDMbdxYqSstvpFGNs2LsI3Ztl3XZkd1CgP6/psVtnVxGc6s0wKgZZ2
0zjFvZhJQLSX3D3YaSPNqxCdrnSErHRYyrd6qnciN2BxhHP5N+vinC1HqbhPy/O6Zq8sPda+63fN
59Cxpnfw5LJ/7pI5zusqBQO8kQZz6rLYJoHu6XySzQopPOTiyk7gBRvOZqp4poLgEFrYv3HVZIGk
6bmK3A1SDP5ElNlWh4I4Nam+Xna3rWKqCXFMVWVKNApEsd4eDwUlQEvO0dNNrC+6dSdR09Yt02/0
3E3lyl7oA6XKdZJZToxMf8Fk3OUfsJHRID1FTIE+HBAjvL/H4MyirRzTXZckbt0kXztTXfY9pAyp
FgS7/80YdzITS5F/cpxp+QMGA3yg/HYRCfFSEoJRNo7Lelnc6QQV6zIQc0DdX//e45KtMwG98PaH
W20cfyCLAbSojQa+tj26GPsFECzijy5GKwDB+oNyo6lSqAMySRCQ33GZWaJEpVzHQeRLXeua45PW
yTZJ8XYU8hVsuTUhwPfjNIIVgXAthX6RjTIs4z9j+NmKVGtj7MesYmNT0K7WSQQ66iSwA5o6Qy04
cVvXGTwYgyKyAUodnuIxtup8blLog4J65EcM3o+5cBT6cVnSqzIs7HTqT9okGpncGm/FLNg/Vnm9
p3SZJzpIE+ZM2s5O+ntJ/xi0z6Z+L8Xfqf41yFD/UT9c9q3NA0kAUdcZ4bWi8Evty7ZYahBh74zM
M479/bRvyqMJKC6o6RZXfM1sbu0ve/wiw0iShkUBCH/ME7CH6Z42Hrssd2rp2QgHXwP9d6wK30Ts
/PH3wGqVJnc+q2LR6rkwmRg99f9moGLageIa/1ZWa65tccdTm7IlTywd8quAk17nN2zaIXcW3zgU
qkfddjfv6A4lGGh1qHv5Jbl6Dxf+po+stpm7ILqyM0GgLlNMV6hOXt8PmewKTs5WioJ3pgpNQfCU
/CbKWHZDk4WMevInyJkB/uc7xn3V2MV7WIC2bldI71kmI5QGQJGLZlo1ZlOvGtg7v/fGnL0WUNn6
kPqhZJs+3YX5fT44YhjQtouAtxglGcvaQCgaFS1VawI/ykdlp3nhcfHn3eSx6ouYjEVojbvtEFe0
NiWo6bGjGl8xopSfmzr4jKX38kfcPCaQwECpxyQb4IimM+dowHz2HDZ2OZ8AWRBYYD+X9zwmowk2
XrC/mDysNKuSpk8K5ERkro+zXLlQ8sTkeeoVdS6I2luVD3Nti7tcFauIjTJjauUMDYQC0mi3fgCg
XYKb1utvUbASZHybX0vXFTztoE1qgBT07V0EQIBaST06wKCm6j3L1q/xRPVU40COTIpH9C7YDC4G
ioMGdKvx0jK5JVplRWSdccyeuQxOkLmAfsmBPFQHcx/tLIc+KE6I2XDLOYMLA6jQP4guqq1Ds/4N
nCMa/ZynMZhg/C55bZTP07T/74dy9e/zXIVjU2hUArJilzECpwgaX5PopGy9CwxIaYFSDEjn31j7
JAxFTmYC/P/fIxDq6882enqkbjaf2+hF9Q6J880zurbMu3en5QXkA1A1ctAC2GfFqdvX4KUAXO3M
UJ85avonSaeBXpuG978CAkHukGrNXDVxg/GSPxm92Lrg18bY6VllZ+i6oRkXY3YGcplfjYyiOUpO
VTDv1SK9omZ0G6mBU0aaaAhpKwVFjEaRzEQl97dKh2WokAAYIKQRGuUEbcm5dpW2/RyPBEIMGKcs
wLEb96fOHBeUkauHwVCu1Ll86Zn4t5HlbqDnN3jWnLQ2epBGbacAK1NU+kNVZV6lKQANN17UB0Bd
lNknZMK7vqtOQVWe8nC6iy1lPw7U6XPMGaZE3RdWch2T/Kpqxl0yU81tB+JIhfkSguSoHtH3sori
y2XH2cwg13vApR7QaKzkhiSgHxwK2zT2sYaQHnzN0DFbmtyuJJ/GEapN3y7b3Yrxa7Pc+ZJIaKWD
BGJKFH2UKtnT0Y9L2TarQRAZtlKAtSHubLVJOxUKHrm+QioIb4BL17pZTNGluBnU12bYz1gdYfR/
K8DcEWQx9ik7Kwae9w35C+1xMWFqyyIalw6FbD/wz/OI51mezptdliNqouGQ7SC08hXundt3uM7i
Hqkbo/z5XXxaPFy6GW9XBrlrS6q6uUN1CUDFZnzWMPGbSaxFiLkeeh+N0+HyeRQdE+6C0pohlIoS
YzYzpjSqGeQZ6nUFabrLVrYmEllW+HfE4af28Gysq2ZilwiDOqdXIWNshOSNz2iaRJxCgjXxQKx4
mhJZZjQ/cvEcUNdQXqBge3lBAje2uOiRL1QJOlUufMuqD6naYPph1DJPy+Vyn7Sq6FZiUYHPDNfb
x0WNwZjzLkOOg1NPdqmOIUuWqpHibgK6DHSpeysSgPdEe8iFj0gKqzCUkYtC1Q0DMCeckMYS4e1F
u8gFj64IlC6uIuziojjy/HkarYMEroJOpJkrWg0XNcpailuDyddm8fXSHOvxoYoF8VZ4xLlAUdZF
3VAJs2NA8zOdScZENhigzJsP76DM2z4RmoZaPt6VGg+Kq0N5mKUYDgVpP/DNkGvFzdxoZzpL8PI+
kdftfFr7xySPj0v7IBrSKWOINRT07fY1r+08t9Xn9hXQtSfEjwFge9k1DSf/hNkHb34JZHt8ESEO
/+UO+PVDuAoF8gi1iSuAjP65AySPDkhEQeKFO6AIRZ9WsNk8R0gfyFSKBlxyjDfhL/f7SiewV88u
875kuL8cXjYTw9VWc/5eB3LStyxBayS9c3Xa72K63NUhRgHz5ACOtpOuhruRVv5lu9uHGORvlJXz
LIUHFyy5DALcFs2pn2SqK4puIXfCVpsP2kYKjq8Be+DBeJs69BboKAIKIEMTuoykBDiKeP9Thwqk
FIxdLHRqE/eD6GW4GXZ+GeYvI1XLupD2IIuopx6XHm0Xp+jn1MYQ3Vc8zz9c3tPzs/234A0JF5Ua
MipAPM0H4Bp9X0kd/EaNvXKEdmdfXKslOK5VTHbZpdTVXl0Zo2N1xgsNDpNKXkhXO52p+XpWe+rU
XbMJQUgWHY0IgL+hrJyeLsfAUBLA6vvrronvoAnrFSOmv9S+jRw9qK7nZti3suKqtHkKhmq0iQ6y
qAk6kz7Q5k89pbqd6tqwW9Tc01TiayPYizCllUf1FXRs7UBZnvWxwAMBjGt1rl0FofUDFCku9DBj
O290py2T3ZBVnyR9OFWxfOgW/VUug0OK6m8W57KT0fl6qGIH4qEG5kh72Q4k6ZhL0mPZzJI953K3
b43qYMwImMnoNSaqx0P4GNH8UKZLY0+l8cNIQSjNxKuzVJD9bLYsoa/1z7fhzqCiR1E794hpus2m
0iOHps/DVXgG4WJw28Qwda+fRGND58mk344Ea+7JqCVb6AK8PfpFquizNEAlmExm6qnZjIHfuXhp
sFKMHiahHS/jdRwQxwrH2M3S4UMJlkR7ytT7sA16p5u0VwVyeXahVgcSx34WWZg8mpRrE4Rbtq5+
jAGCbVBUre1maqAHjPGWbLrPrfmlCozTSMJPQ1iXTi+j6SzP86GtBj+YxgGo/B9Fl39XlPpbH2Sv
GMF5qFr9M4hBnsaiI/ZcGd/UIZ3BN1jsGwDVnMvusumcq63hEg90GMI6qZFZkcQaUeouB1tvS+oO
EkYmtbYWmNvMDAARkBHxFFyj3K1tzXpWahgG9EkVPacNZqnqr1L4ZwncygyX1KPn3g1FhtmCcgHt
PPEbY5/2mRNOfp8m9ih9lekrJX6sZF5MMzvLRAednSj+xJk45ioERxHD+C5koOakkPGsOMPNk4/K
HlOVrWQTf8ZoXJLa/Zc4cC9/ya2tXZvkki69SkABIdcY0V3Mm64wfa2SbiE8+P2ymc07a22H+4Sx
po+dMYEGYYUy/wu0+2fYHBNz/Ew/QAP7H98obKMxCUkmJyA2bG/GUwR1lXHHCvntA4b3BadTYfGH
/2wra+cqxup53dElJUVGQJ/nzR6qMZFqgzTF3JW+5YSseuKYvop2KJpPx/BjetsLUh+2d5fsc6mW
JY+kSUOkmeVYfVaQb9BcvmqQ1nULBGbM/PgH33K9Xu5dRcxeW2INWr3/P2yw6y/Jl/qiAi/SuQ8h
+HcKYwd0xXtMrE+Ocky/gQzLRdPJu7w6FroubSYX2gq0+01IeUAMFRoyfXtbYmrzsoVNX1jvH/PJ
1XmRrGmagrpleDXtqF9jSX9JrEji/I19+0vL4fw7beo5DVWQIf/3XFHkBpyLU2NCi9nCsvTilKvX
rfEyaYtdLH5HUb8s/aD/JthIdtAuLY4L2L1RJtIS4SBKZ/7XEOp0/Y6BKFOwlwo/21aoXH82Lg2h
TZAZRcHo1gFiPqGQwKgPIY6VegHUQpDWQYVFqm0xQfGZyuHCOnkSAnCcBmMQY53aiSVAZLpLUFsI
oN7hLB6ocmKAyYLv7xMi27qTVqvmYapoYAYQpMeq2byY5iW4e19McLaCMAeg7Xx8FuUWgmh2JtRZ
eUcfGcM848hCTE71zLJ3s0H34uHBAqQq1gX6QCJfPL+nV9Y6TP7QUEXs/INYJvBFlQstUHXOUzhJ
4qM8ag8NMEuQlKNzfNDoEc8dcHic8iWxqXaV1kLFig3auHUgPXMMrBaqkbhve5Dz+M0MatpMLewy
ps9pCD05ogKrZRZ+p+avCWRX8QsyzRX4qugccYGoZr2/MMQZliHwbiwO8xoL5yhu3eQ89i/0V9F2
c/EoLIraaJl832+hT6hktVntWHsJF4liUmZRs/wlFpCumtx/Khbw5ltykSiVlEUvZOzln/S/tqMP
OlCyqQAeCVT62+uqAe4u0kdWxdozeLX2lH3MGFTX+6u3mB5kF71FcQlgM+ACx4psmEDCi9f0UQp1
DMYWy5zzK325oq2/KCI2xc1oY8jUtBSA49HIfLu43moyolAsDi32n+x/6mt2kD3zKgIZdoc3FzgN
3rW67dCzMs2lAfowLrVenZsWBmZ4ICT0IT80dnUUK61tlnFQ2fhnmZz3qaQlltzAVn+sDlPkz8oh
s44phOx/Csun1rHtDrHh5TsRUfy2b6xs835oVEOjBGHosxGGOsR9SQ9GZP/EwPSBmH1gM9StDHLO
CBX7Nm8pCnNpcSNl5i4cLSA3X2QK+GmgnMKAejok62n1eDnGsbPy2zW9ssu5JfCaSV6gGeSbfevL
Uf4QRsHLZROC43omH19F8dkCkYqW9SDdB8A0ano/CSR7GD4oheZmgSUK2uxYXFgRr/kSy4lZFlZV
+hjy94mb3cb3xkGCSMie9fdZAm4epNGRBBu52c9bHVeNe2G0RTqpStcy6TBWcmxZxQf4fHeeroiT
gyAvzz7+bxvLBbkSmFI5JlLuhyk5pSVKKOo3UnyZjAEscyJNb5Hra+wkrT5jUEFmoq/hjngNa8ca
xPtnxWim3CMOo4rgXGpcoBkqCS0BILn94HX08g/VA4C3kJDU7OGH4pU71Ckh2pOLXjmbFz4UxRUw
jWlUlrlX6RTGQdEzke9F6wYg2+kemsuusjQ7OZvcJdcyewKUum0GH3fAQ2eVbtKlHgZG95c/7b+s
/9cv4U6Tjhl2qJ/GUMs+k/Ek7mKzGbRPHoH+mHhgUmiPO0uJ3vSayQI7BG9GSArSHGcYMoa72CH6
leUzERPRs3XzrlztNneiirTIm7RGQ3opW6R3mquNtUOHxb28l9sB4ddWckepUc05BPFE7svJ4o0g
AAYhIygNHsdeoHC+XVRZLYi7scwOnGHyAhQT0/ZgxCBgOmYMIXhwMRZGTK3YSrNjYh+N+Z65JtFK
uVurrZNO6kYt8avMkY/ddbWLX4e9ktvADbuNzXQY+kdxW/xfbstfO8xdXlmt5wvRMHvC+masjbX7
Z3aiOb5jdkJ0cLhLi1hdgOYlA8fGT6N5VyfXcyZIsjYvLVCCEtkCqEnlq3F52EK3UcY4CAEIL5c9
a6g91AOS4q4Rtfw3V/PLFF+KmzSSTImB1hh0JTToZeS3zShSgBTZ4AKbZoIwwbAmaQcVQPCV/4Bg
rpsB1nvZ07YdYLUULmrVhBhlb+JGYpLj0afCTWqMXQP5+lA/SfgDswUUrJkg3LKkH/Ne1H/bPogW
Rq6hVM0QEFwUU1Ii6VmF+M06yQQ04w49lF9/ckaNi7BStXVJWYwsDaPXpgwE7Nsr0ZgsaHMwDr+5
eE76w4QuhmBD2YbxyczKAt8a78Kgq6IqYtX17hDRY3AwnxhSBQ0k2X4H9e9WBFnb485JEqdWkkcD
OK2NgxW5YzLsp+xKopEgJgt2jm98l1TK23qBflVsjnZn7gDIEJ1F0VK4syBl9djRASQyrcekXJNd
iOib2zUKUJ7ixS6SaY+M9vLpf/xkbOmrPIlqCSP9gTv/0UN3q2CAsX9dM0zM5KNx8NYaUfq+0STc
2/+9FrQVQyzGC6gZeFBDPO6tqbQIIXIsN6U/Vffx9Km3vqd9JPpqmwdeVU0wvuH1DozBWyONXBhj
SlgWXX4CwYQ7zXdhW7jL4gN+5uTxYM/SAX1dDI8m+sPlT7d5KGHSYNAGCN2zDVh9uTQZUmNpGTx4
OA4p3ipg9LlsYfNMriywv19ZiFMIsxYVepCBEfpSgOFm/aZrv1n94bKdrdsL0w//rIQ7Fa3ZTWau
YjJgAeZfka8JfWhlEPo+LuMgCFGiTePu/rxLJoA74Wax+kiG59oQLGXz1K2WwsVYtYoiqxzQ7LPa
5llK8pMcQ1OBaoL7frNitNoywh7oq08zl0kKEnvwUf6sGE0PP0ndrJ2yP0+jv7titHkmiMFap6Ac
AbbmrWESTOVcGFhgiHebmWQeEL+eND2RqPYun4rN6xFyyX+b4tdYjFBK7mYoPDFmaRN9KTn/jFa+
xxAKo50qnwX2WIj97fZa2eOcuShTK4D6wnmGF9NGkcd0JgOwkU/t9QKr4ifFuR59ySSLL6vPiGZ8
OuQgsPcJ8BeRnV+ZoavNdv9Df8DwX+AzbXbJmStb1TzjAY8CvXJy1WaAjeo9SKLN47vaArZFq98T
JZQ2UgtPhFKHbuMN6Ro/Gb1NL9LPT4EI43VCCmjhp+ZuoaWDylxYg0g2Cj02Pv0XqDB2ykPpTj1q
IP/jt+aCp2xCP1jFBPquM55J/BSnP1KtcEeANscYtGYpnpVR6+iGr2u5k2cY80ujl8u/YTMUrfaa
i67mkmo6WgahP/TtSxIPH7KALn8S7lY2uMhq5lK4qCPGHUot91prAUJBlPSJlsFF1AbQM5qHWIZO
wFfW3kVK6F7eqM1a1ToQcDEHM9PorRDQ06TJw4zXPth+UVZNkgc2HNcc31HP2bzXf+0bXwQ0o6Se
2h6pMktkwec37I3ryWkPUF4Dx6OiCy7azQtwZY6LPJYUWV1cwu1I8FmjtR2EsTcCrRzqoa2LEBEi
Z+NLf10fL33eAzXLqGMZc3LqBHvTD+zBf0d7fHMrwQQJYiqI0wPy9jakgOmux1QfEP4Gpms8fQd4
XeIC0+rObhXa78BesgP3W0xdGeT8ak4qfUwmBTnZjh0WzVHnR0RXz7Bzy1ccMEJ6mTMUDsUTWfjG
2j6rLL2lmg7EHU8QqqnDGMcB3IFn4WYEr+9j4d68t1Ym+eCpFVmad0gEW8A/2ffM8T2Zwl3oMACo
aBhni2+MYoITsz9ghEC3inNHQ6kwtdnqjPV7AZEsWL+/so2WUGxEHZlNAmFuFWxjuKTepRu+EXHW
9vm8QCepGatgc/B14zYJXqpCWFjdOLNvLHD+OBp52xopkl72KJohTD7ZIPM7d47eUcwUWWN/v7p0
Z0tJFcwRsTxn9iCBouxTv3VT4Nx3uWu5hiyINlvV0zfL4275INSntplgsM6vztMOiKeBO5iPYABk
IP7gHSD+rahDdfDT6VRmXHX8c8WCvPxImV4nze+yA5KJCoKWljOkD++b0xca5OLA0mKu24Jo85n3
eDqAYNGdUFgMzzS9IqfYmqB9szzuplVGOZXUDB2AKFR3Ujvt+x4U4LrcOH1Wy19IXXR7A+yjYAYi
11XQl3bfB9KXTNeym2iYT8nSR4dwxBi44PLcOl3rfefu59Y0lTljDDM8OFyDlocIB7flmjrR0MO2
KGD3/HtYm8F62kh4HbTZQuyWxtDXlWfR+d3oPtK1Fc5h8NYf21jDl1WM7gAaMldWG8j4fFe1LyaU
WbtTKvuGKqJ3FK2N85oWYIt+pNC1KuPZJtF9QB8vfyp2ILmL682y2A9YxQF5nPQ0zOGWY7eb5Pty
klF+BGFpJZjIEdnhbmRDhkrEAkkLIC4Nu8DjosAo9YRZPDMTVRBEe8b5IImXIBkqHL5wGK76Qnlq
DFHpW7QazvHaotMqY8Cu0RbyuONN0DxKdLhpKip6c7Oof+n7cJ40DHqptwR1/P9evNoM0esjzt2x
DWpaupGwO86GFh9I7ho08+iBnCYH9Wg2j2+on0Uo/e2Q+ct9eaYVRgDedBRWzeYIllo3vqp9ycmS
4/uoCQSng6dY0WZFlZccwPYwAYH3UBFQpGG8/7JXiYxwwaKoDCmNG7gt0NV5tdi13AosbDya4bem
aegWUj5kRG/9NoqNgdYqLJjdvb58Sprrbvr4J4v4xwSf8tAoamaN8Rt02WuhVY5SFYJFbG/TLwtc
yhMG41zLNSxYwWzH1WNQ/AF4c71NhPsQsdEryiLDfYBzYgCyvDoL7/6lQIABIDE8ULQoLmSbZNb1
YYbYaRFh0DEE07BVCka1BR+fn24yBylrMdyE6f5JdczGtOXqNrAErVrROriIbekj6NoaxDi9mR1Q
s7hDnAi+/7/4/q8DwIXqSUnU0ZJh462gCMEbQvxMEi2IC9pmOoPlnOBeIMXJNG+k4Q/qvG8OGxer
QfI6ZfWCwxaD7d2IrhTj4bJHbg2YvLHAeX07hUm31NivM9zCumIDJoBbyDtG4iKaPRB9Hb4gkSjV
nBo63lyNq+zi3Db6c2US7PteRXZiHjjBsebHkgKD9tVC4Dkgzf6+UANE55kUu3kgbKFsWsL0CsiE
TArRZc5H20i3jDhHJZuNztBjizEODM+AutpVd8keE9CYvRZm6yzW/HaVr4yy87lKtaIxksE+gYuO
jVzT76zxKn3PzpTRvbjxulWtRx/q1xo5/200c4gyEwDvzqCSX1kyoE1aXnlLAiac1EyaXTDQT5YB
mNqiUHQ++j0q7w9lU9xpGS13pQ7e9FEK01vax+GuMgNBgNnON1a/kPP+zDBS2TQgw/lzgOcnhRSF
cBgb3+nt/WXnYd53aft598+MvJ5nKwQP10uVPCeWPXRXWX9n0YdORMy3mR+uVsZFAtKVkEzMkO3K
6vRBjwvPHM3bIKp2qUn+oE/85jtzMQEAr4bGCWJCHrf3uWbGQB1GiXt58wQL4kOBapijUVkIBbNm
fewWCowwlPLsorauaSMSg2Vfgv9SBgTJVUVjHqr/H2dftiQpjm37RZiBQAJemXx2j3l6wSIjMgAJ
MYMEX3+WV/fpivKOW173PHS3WXVWytGwh7X3XuvipDLktUtZQl/QbEUAUZLQMt+J1cUeeQdF6JUv
+8krfF/s4qi8TkyVkeb5qp/B4tQ0gcHdK27uJ2vzfYmLE9IFBk7VOa62dWKN99TaFu61POFssf5m
z9hFbU6leYWI8BxFowUX7dzlx380gv4h+PBTZvLtqy7T7qXLcnOsqhxNpGcibr1O13RLztztwTXT
+dPt+77URRQ326bh230Ozy2rI9fHYcQ87uAGNb3KuHXlOrALz1DXqeeOdQdcE/2TsZ1YYNH8t6zg
FHeBR/+Jo712eOcf9c0zcLDXkrmV2Erw3JDQwugPsLFzC7cNNBMt+Ndc+7WvvPANI3fNPNU4Ow98
eiw/FtOVCPXaAhemveqq0gP5MEKHEnVE7gSZdy15+EmCG83E/zET7MJMtJourXJTGNktTVz0+oyB
/Zxt2c2yMhO1l9H8r67ik78voiF0dkXCrshg/ORT0AgB4XGwEhIwHf/14AQhs68yYLYWb8FMKo5N
02O6oEta7axqAjGfebwCpPy4s9+WvNhZ8Lp6tSRwLQ5KDWiuLQ0n/ntb/2Pk8P2rLjYWE3GDYvBa
K8MK8N86chN7PT2XKTTHrJCG5FneNE8oTK2ulUh/tPzfPu7CGPsNhINsCHat8rkNHTrHHYZu+wL8
iP67p6+FgT/aZQtsmThAcMFfMgGIITMMfq4poEeynm/dfl+pa3b5p6APTSb/WePiaXvcbHuYyXxl
mttzwQJDRCBXZd223sybf1BE/HkH/1zv4kamxUIFmRFT/atOou6+92j8mfZeX/nne/nnwhf3UrKm
b+wC4VW1lLE1yAAkclf86I949/fNvLiYFrHTZbKwRh+rmJgnOwIx9bn52l0NZ3jK3zQfzera5OKP
edD3ZS9uJaF+YZkNztC6h4rPRsZ5Uv7qYn9VxdcpyH6Mir+vdhEtzIS25nCWThznjQrPsqhoFz6X
uFjE65t/WLf42ZD97+lBku+vhqz3MqM1VYsoKEZ5ba8O8uD7kc4C922K7dh5lhGsZ0y2dRNbm7+3
N+cP+q/Q5T9PhF1OFCjaQsSIwvsRHyRGYJlgGQHXzpMploDaCe3LSIjk79f8qWSK9jVUFH2IJ3lQ
ZfnrBzM+Wlq6uErsj9nbYl6XiRFTuNw0+KOAeK3x9sf38W3BixjG9AQKmxYepixRNxhWVIprz+PH
MOLbEhexi5e6/rgs+CYTopuyurejeuWGM0TzHklgBtcpEn40oN8WvDBuYFwrOjA416uuW8vyWBE7
qNi18s6P1+PbIhcWbSoXBJkcwZ+2viz2CeAzbCCL0IodycAVubx3/FoFAZHIT3fy26IX1qyrtWih
bA7uBd3cjX7RRX09UMjUgbOzSY0xAssmPruoKSjuSgzdVOY+pdlNZbB9tzQHWearBfqIHqusQJP0
PRckzobmnmQ2SGPUqyH1dszA78aMcQ7RrXBytPQDo2lZ2OC+hp3X/u6b8igV3db1IgNej5+lLNGy
Nd+ZpXyfB8cNhqnZa5ptifAfU9v4PU5u5CkL1Hv2M7X8ba7KLbfUvoVinczSra1cxGJCz3G+lNu+
GUkw1eUGbMRrXbTrIvdepJt7IQcnabCQzEkmcNhE9eQe06xeldkQLxl5aRjfLkWa1I7Yd4141fWi
A09Na9+TIgLdylH05ftQmM268cs8II2VEDW9aLM95PP0YA32i5EZELst3E+/8odQdhXYTKdT2UHY
znFnhobx8bFR7q3HbXB0Kv1mDPWnmIo9xBnj0p3SR6OVQwBto3cXrUBhDTghaURJoCroH5bJbYMR
PQOBl3ufvrAfZgdCS3m/dgz3pkYQBTW9MdAVhl2EyFcua7FZnRFQjW5GkH5N3HsAg9Jhkv67qTF1
Qxt7k8/po6uGtZ31txkzH+oMGgxDzUMX1O1RPTRV1AkXxa05tSMbbKOJz80r5vLao7twgp2Z+Y3j
1PmK5xPkBmlAcTuHayxoVw3khdMr0GAMAjHYq38Vnr7Tpp/hmWtloGtfdbYC31Ig6DzKEYPdQDa7
fTXt7HSfu1eC9fOb/S8/gw4Sdu4EcFEu/usSkJZkshkAK6TQGxlLO5gszFvUSzhA3vaKe/kx7COu
BWE6lGjYJbURWSZRnNv9VpL/EfbNR54Y4T8O+37evT+XuziszGa9mWOAZTVmL5y898bBm67VtH7e
vj/XuNg+7rdknCw0xFXOb637QAovYCox519/v3c/m97/XQczI389Jt/iiqLWDvQHMpFtWoUNXuXf
L/FzRAcpL//cTuSiP+Sva6TSac15QIyFIZg2tKN25UVuuSoBAOtjvs316u8X/DEqZ2dxK/A7Q6nw
0jP7FSFl7+IxycfGYCunIIkJ6qLRjoZivpJ7/3hQ3xa78MpsNsCFqRBP1eXaLx4GqA2AVXbTF138
91/1/9jGPz/rYhvBEc6G6ly++T/Ncfx4Mb591/m7v5mI1BFE0BLfVbb/DowhK2wFZzr5ern5Z/OX
P0fjLsVwDeR7QJV4cesrJzd4ph2QyKMGQt6twNplb+wGs4l3BtCuGc3Kd3+/qz+G4n+ueDnPRJy8
ROcp7orNHoscXtiASLUA8+ybJl9+fvv3q/14Wb6tdhEHN209TQIj7qusmwNrvnHFCfTcEH2+Kqn1
4xv4ttLZZH47PtCSOFZbsnol6g/m76v2WY1VRDIW+VYakwkJv/LAU1jFfm/fZ+Payh/r5SPL8qid
f/ujunZ7fwQwv/2gi0dJ6gH19R5p3f9/a8X5lvyX6/m21MWTbDvGpRRYqhvp2nWMYzX6YIThxd7u
MQdIpzgz1W/dzdfq39e+8eKF+n1Z0szB8UJj2dn+q2D4BzHu/7lgyDzoTEDNCSoa9GJHteGNvqGR
D+T0zuvelPXm9vV6KcqtO2NU2i3jTtMwH5bQZX2UVlfZcH40Ed9+wMU+j23Pec+7fKW25zmC/m35
BfLOHmSZkb0lUb4Foytxrhj3nxZF7gb9KtuBmbiMK6y8AGtowZvVZEcOz6I+FVeuKkgCf3o93xa5
bMZYCla5UvVoZLDZbjTSO89Ddg4pga3fCYTEQ0KGBQTO5W+eGbGQ7ZvImoiL5UDKccMGFkHsHCDU
GDi5+0Cg2x5kY3pr+pCob+atRPONLYYD8fNTZvXh5NBNMUDikhmr2ajboBLLLXXEpqTpDrN24eiw
qCqyg01G6LTfa3vYmO5RzdOulm2x8mu66ZcBfw7teGBP52VY0vEozZUPSXnIlESlO4dVXidOboV5
4611Oiec01izKtScB6wRQTbkzylGxLV4ol3x2tTsvq27uFEdWvwIRZcaJNVTEs8z2ZXqFSD6ljY1
VFXnJmHoahykCrTKI5vXcWuomJlj4kDhMSdHVttxgVw5GLyyDcoFso9+umlNpFKexvAFIBd+C/rc
oGXcfcrG6W3sh0emEfMsfFNm5hb9uk90gFDMxD/SgumgXdguM0Y/zEEaz8v5Tk8MCoVGgf9A0XrQ
YV2/gwYW3KZV/armWgZZK26YX6N3c471ctYsd29zgpyiIRvqZWsMSt6no4Cyt7xhBJMHVX5Dqnzt
28ZKCwyOu7DakN2DCenuuMsQMIFQNHDJ/CInGWMKYzc5XcjmjSPzMFNgHx0khOnYrvOhsVa9N/4I
3llew8Q++oOz0unR8+q7trcC8IJvqqKFrvEkAzd3QxSTRWgWbeBQf2V41kOOxzyPy9boMNLe/EKt
ecJSHglSbrpBlXnQul2Mt5rfutqcQG3rrIlnQibl1KiTb7KALjSavGfdWJHKRtQ9MH46TVE5LOsK
nS2UWdtlBj2xDbZObj+k9hSm1tGfPm1d3lncX9sV3Zl+H6TQKG28wHG+3GUJLVytnsuQjgXIVPa8
eJTmE8/BuNuphwmgATeHYADjbWUOd8zcW12bzHkTEvz5sd+cKRB734hKnXSkTqYzCkbAApc3u7R/
t0EcmE0ibsdPoymDmYl4NKugcDHTz7rAL+nKLJ+E9TiOYBtRD6rpA+XpeHAeKa50CY1s6DzmGLJw
Oiem+V3PkcRaVlhz6wQ1+n1RQ5ueRQModZoeJUn9KrxljbHSwLdFYvVvIDfLAjM3Qjr/WkYrlOPr
YE8ReoKSAQ+qKyBXkMlV47SB68jIFk3o1tbdkL93zNmMOE3d68B1dWAXL+fzhFJJguaLrdPSeBq6
iJWfg7WVbR3nDotHS0XmMB3t1tmY2UtFzKAFKm9lTxM07bR2QlE9dRy6v/lxksW+SsGswDEIUH7M
vr33WpTQJvPRr1HYMlQkPJ3IzAqF0d+a+VfZ26FVoZfEK3YOZ9HSsGSYaez5XdS4Zug3e9k6sZfz
uMrItqc8ttmqhu7J6FRH39YbAcK8LreCDl183uK+YGoWLGyg84P+hmOYa+4KKIIfChPapEWxUTi0
dt7V/RtlZtT26H5wPj3KN8L96O10CIsSGaKZBt28hHL+bKAmjpJwlOcqkClEQ1wRWcpZuQKUR/JY
5sNNa2TojXmRaR0uaPazexqRBWzPxAvdYdppxwrKulpNoO3ouzEchR/UTpvYGV8V6Z3fLWHhg33H
7EwwBpePbYqhPBC5MOjVI8gIqSXRoV+GhQOwpjKCAdeNm9aKwVD5+aE0lj2vBjDbdMcGO6dcjovT
bE3o4qX6BuzEkWG2MaK60B3HBMeS5rcDuJ5b/N1ZfWO4d3YNLaau38yedarUC5nqmNETtD7uwBQd
4lLh3Q4BAuTAyVQ84rsq88lRCmh4BWYp933sHkeKpBPTyKqAykSbAyX7miwe6kzturIMCg+1Dwhq
2LwKpxSqaCY/Vf4bDN4rLbwj5sFXXqn39mScCPjVg9o2sYlfvQfcKY+l6EJzenCbNsgWFoq2j8v5
meHUPSICrwT1PXWPjcnCoYVsjtxVeKVu1QUc8oeQEdlgoDgwp3RnjPaalCdnFBEhN01vbCt7V+ri
JFonqYmVdOBixiTP0ZYUsoLCvIPWxNZSHap7aUj0775ydn4JdoHOD5h9A80mmHuAT1m7pQSOpCpu
K+815fAu/j3K/Kqx46aH3pv7ZBblS72ALN+T6abkdR02LI9dlsguiy2BDVZ8LaS+FaQJYL6DXtmQ
aEVRvTsqH96LHJAsghaqiQtnp9uPIYcraexAzodcfWhOn1n70OKFGP5bYbw5za5v2Qlca48lx0/0
B8zO8sACPjWZZdQLM+pMGWmyLlQX2kqEVHhh3ub4uzdupZ7aZVgZBl0CyNnEnrDWTpe/uBwlAphE
knlBmxnbucA43CgjSUlUcjNiqJD7d41EXQY8Gil/EnC86CcKFuWhNlSgHVKvtTWuR/HQYL1GjcGU
+oHIOf6IRje1CKjzm4ybguCbz+o5tW1FYjTPtt+u/F+AFj/Anx33lCXMGBKnPM0VvkOMERGfaV3t
DAsgvrqdh48z6TZOwaj4m9n3UQ/7mKfgC2MiLHO2Nr3pzUrR+z5DY4kFrIOJM8bHsb+xy+Ik+b7E
6OI8PgNRivFUfP7l17fEdeHe3XhuQPdYPw+DE9cw1lVz16eqDqbZhVIk/g4dg2PrbSzkJp3d0CVi
r5YCYBP2ynfeWffpqC8fUk+j/QYhtU22mIE10sDQv/y5C5a0xBb1t2kmwqX2fGCoLGpra9NOp0YL
mLguFq5eQ6YrxgXeGGihzYYb0ntJx/UOzVUhG9edKlZ2Z5xskSfVOLwpBV0rEvgU7Zy1H1UgDGgg
0dYXDV5RD3HeCrWWJkRi4nIdtcUbAOykN2gAFoX14Mlg6fcTOsZs813pg2va26l6kPZz6xgQfO5j
e6l2bg0zXspVp8034Z3AaA5YG8Ga6qKs98Gcv05LQC4QefXVF0U1pMyzzTK6iaPy4zk81P4DQXrU
1VTg33xM0yluvKcZ5wduvRDTbohlDWz2rQn+knogwXiGZ7nY+OaM8ZcBjP7iWLqnUkKwxQata8Xv
JAynyNto6vI4bV4q/TKLJhiH356POQT0axbpPeiPg/w8eptloVR2NKs5dPMn6nuxqN+oBGF3x8Ni
eLX1bWvdLqqPaws8C9Pe5HAqOdSrqFxD8fVFgXFbg5eutmG3hurGrzu0T7+kyt1apXEwOgrjJ77Y
8uzkyHlhS7wh2xPZ3WvSRLMc8UqfbWXHEJ9JjOyU4t0XiJAKhRCvwmuV1ZqQArUkM3QXUIxiiNdv
P8vMDlhFg8L2NkUp43HAx1SYevLgAnNjJx0H3mSJheriWUv0DlhNOFSIvtD3ZKX7Ia3wpu17SfGr
jKULU8wm9wWdIguwfip4pJu1C/tBSJvQ1F71BNWKfjy3Bwem2a1MT69MvXapmWRps0KZIEJAERpl
l0ANIfCNLM7bu5z3u85cAM/znWO9zY6KXO2csuxeDVDKnQlIVcqnqYa2irdTw7SqTRWmY4uwJsNb
KOH27fvJwC+i5Wbwqn3jt+erjKLhaZrtz4zfWZm/WegLV6dUsnDUJDiTsyr25BlDaElMW3flnWIW
ANOTTu9SwmM1DJjBfpFQHnZbP26zE2H6KTXtk4ub647tKW+KiMzm59IjhTARnkm6WkAhb3lfrWRB
5oCGbQHG5xSBhRWhp4A3YcYdGw4YAgCfVhP5xlEaeajcLtI53TN1pFMf9tO8ApPGaZkdhHEqLOpH
1uudDwyE6VDPa7CXhLza55g2EfnriGnnJT/pgcRgD47FQneD8RtjKE41B9wGs/y4UZjpW5ZPacKi
ljeTPOGKxHLK1pPHV6pRUTU5a9toIrtA1OJAnbGZYOfd9Qg4zzC/1MTC1rydq8MC9+bQN9DEwH18
OtyOcl6HxWLgto+RgjWpZXprTd7KLfzDXLzQRYQcJR1wp0el6ezN2emDTtyRUW2VC4av1Ixzw77L
ZbE9Jz51wxPS3pfjcJMhVlvwnEBbB/bz2DAWBP8Ahjw/RmUtXsg6hX3ApNWodVST6aVu/LACaw2v
8FN4/qYWzLhN2Zamq6L00BDUvNAMtIaTePQyJ3Y99kFz53dJ2JYU7xlORWcmHO1Hau+q6s4pnwnH
9GNbJFn9XFUmEgIUCDp1Iml+A4mtWKdIV31Uyiqouja1AXqS+8FpP1pF7sAp8qtxb3iHw4XepeFW
a28enpbZDzKjDGi9KUV3Oxdq1ZIb2f1CarAbNZ5F7iBAXKqA8Skc+YGaQ7hg5+kk0XGGsJ4aJapV
eJLt+CxbvPHMj7qBR4Wp9tlAd9AtjQxpxXPaI3NBVcuZj35lz4Hfob9raNyPwkEM5hI3yiiPejat
3P7G6ZC0FsjdZFbvsqWKWe5Ey2zsZgOuK6c3dJl32djlgTF/5vqtZwhRWi+qZL9pHS9ui3XD7Iep
h8ZFR8K5BVE9jU0fVfu8OrbDw9yiQGl4iCXfihRD+sgEZlsFRfspRwElUmvtmsUucw0oFY14Eeez
Lbl1GMAiBpEh1Hjn+jTpEWoaMNC5gOIKaNxvQGDQBugUig3oF86yCrLmA6eVzzwgvurWVYt3A4WX
HlRGM7/tyxtoUIE1r8JMvV5WUhgJ1P+i3ikjLY8VoyueLbdu0W3qZoodazhoIl46CuEXqM75twUv
H6ifv5Ol2dpW/rRI/QFL+9vu8DGTWDaOO/w2pBHJ4W4RLz5sY9UgWxg4ZJl64Ya4uidIekWavTJk
QQu3AtZiELzd9Cn4vpj/mk7DZuKHWdSo6ELUwKMPhfRCz7oj8AWTfhzsTXfWD4bjF8Q8yByeET9+
gP0VlYgdlm4z1j+ZthuZ3cvMwXprycOAHLtBL/DUyWPXfxQS0SxJMHEFzR36rOmRVTDOnRVVrAhn
jSnqhd36xbMs6pXX1gk121U2HbIlfcsyFs7zS5aBIa9SQec96oZhwsGHiRsjASPijo8a3smCGKqR
teEyQgAHY6Yu5KvhBmabRjk9ZAg8amMuI1Obe0gzby24b8MCNVi+duVyM7VipQx0kTYs7lUT25NC
sDKGRoPWEDhTjextSsuolFnkuzJh2K0p/+UQjH1DJ7PnkLXZKYwW+t6LCQiBZMV9b7Ojl0sVMrcO
BOSmgdTUnwsfv1g2bNnYHMtJnAA+u7cFRdVYjajtujEwny3yTORQqDLX9byrPL5GI1Aw+i68Glu5
qY/8BzGPb2+Mmu39jCWjkW+oANrTFmHOedIvEvFB+zZlXhMV+H8DUVqbZjAQXGTrDLklxdxTayKq
A25l9zPSKz69Ddmv3qtWFL4Xs6wALNqX2R5QF2+DoWJh2bEIQMtH31IPyBwyeL/9mJF+OO5hmrp7
whYWpYv+nUJUxs0ffacKxxzz5IZI0B8G2SO117OX8PS3rMjpHBPZ5M1BEFPMzx1SWHcqIkcBuPAH
CBuZ8JxNG9F2iIaZHYhdBosJQK8Zoqxz7qzWa4BN6I0LqL7z5p1FoD4KcdVVmh0bNCm4mQ5IanxM
DCfXsQcCgAVIGsJLH+OfwOJ6MKSbLwOGdpmwcXtO1fmp917g9Tz2UNuXKUXmJ4xXq9iA+yfQFjih
qqC36kBhbsEyQXfqpfjHKOOBGHDybzJth6bcaAWqQKOIB3Hvjk3CTbUWwlt74wteAkCnLoKXgov7
Qlk9MisnqHoVn2MwWq40sJU/gCW4+KHYgJfq4JMNyct9Md9UNYF9cmoOoIbQcEAST4R3AN4eYOri
OADgmj5l2dwX40s3FTubHc6vY7EgEtwbx4WQuIV9sudy3dfTek4R+DdszaR2Y9dIb/NiXRUYEfE1
IKDWTib8y7M5PEEq55XD6TOoQNGKcCSAKiiRMGeQUp0xiOzeN/Yc5d58nt6M6hGzvCbUg4E+lavF
3FP22k5uXCC10QmqkvBvv5zil7R0SLytvQzoo/CSsp6TtNurtoTDXQLtWYlv1oi3Hi330WEsBsN1
UFh3wKBDa0h6e8QkZRbSHHwMPQ3IkB58ZH8u2i8cmOB6gezfC/ayHsYYd/VzdkDD0YwwaFKExeiF
GMbZVbII+ZBt2sXYVeO0aschzq0lGvNy42ROWAFVmJHpWIoC6MGlKCmY995TmAhAdpH0ACzTYtXm
RsTwQ0wYIn/YjVl3i08fTHkj55d+8WG/1qVuwvO/Z1vTPUsf0nEJlGtFdFxPIM3v+BAShlBqgtut
S7xAAC9pntiDSuz8w/LwitoCIeEYVEjTO1PEPTl29aly3wQEZWtkhG26H9U9QZ9nASbVNk+WhWyV
Wa6AtQTDaIewbKFLd9T9RNfWaSJOOHeQ61o7Q492oCwYi4e+2tozXxuWs04La/MH6KWRtPX3yvZi
Q7ZlVBh8pyTd41UBYUmEJfe5GmAMB8iN4Q8gtHs0OnTjPJVwGYs+aF9sgKhAwMMWoS9eFvHOkQEN
ZJ/nJxs0UNl062sHR1dEQApikLwlteyDEigg+nMSQ3w4AgAbMCAl37KpB7inIeCgYo4ZV1V/iIGC
GlhuRgCqDa4ScW4hkLA3ljsCAQhcjTrghgbDZpsoQpMuLaCg+Mtsl4Mp07jv5X7Kjo7MQrs8uZWO
dIUfgV0e/Cw2sreUDeGEhuB0+dL4J2OrAjXbcEI2Il/naIg0kOyRsv52sFfLaDwCg49ypJ8Sj9N7
LjBURnVxmFMvNIRzzxYoLFOIWXsThvmR5Dck0I0XOfpcHwGg4OM7gZWZ+p05y8qaUX2w0POVVRsm
J9Cd3pVA5ZpBnIoM5jeDlRwnE71aoG0sbNgungzFiI4ke1eLMbSB8FV0AD560wDxWxzIKzvIxczh
MzPrGIxQbbFZrCoW8+u/cUt80cordMTHcpNzjK/CZftokvS02rrEiHwE5PNcBdQ0ALCtSsAnfJKh
0Hrn6EdM6UQ54ztboHG06kO3YCuzz2LbWJIJBYQ+bR8YIgnkMw1yaKVXhjZh85f7nqVTxAug1ePH
hFunfex81gPYrQoAQRxw5nDPM4iBd64XW171tXiIiS1Wv/l2s64ZAP/sGQrpSI+6xEPgAtqxLfTM
AwKIvzAO7OxvPN2GmbfN4C6dUh9Hu39QUKiXfVK2TrhA4TgABfKrkhLAK/hSK2ddO+phcBRsKdKP
hrbxuPxyFuA6RnakXbOTzIsWlK+V/J1Xj7rokpEj2pu/0LSyLcsn1optQXmYNghQhnWG+KQbjtNA
j9RoX4Ws4R8nB6YDcYIpHkw2bX3t3jOaxhOK0L0vbjAROwZ1Q1+oSl9NCaBkGgRC3TwyaXFysmxT
QDw9EIq/z7b8yOS87zh4D/LJfDZsJyZuBaK14maGLEgK3MbIwNydN4E20kDBl5Fi/iyX+t4noCoS
z4DOI7uHzKB0xgTUo9n52LIAaLUT9GP/ZFVi79bLeqTeyTa3zvBs4nJB31AGEgkVqizhDGuTS5Sm
anLj1PZa1MbOdx867hwgbhvB5UoDut/D77zjgbRfbAcVNDvhHrr55L7m8t4ewEdG1nIEmO3uZ9jR
GjJU3HrQcM1l8UgQoWVjj2js/YyjnGFz36rDtHs1KwhJzI82GdbmovzA5l5IQBFcYbazqyBrhVdQ
Fca+kIBxJcqKiwVoQqDbuF1CXx49p44yJQHMA6SYnl2v2DJLB2IeE2E8/oEjocBVVfU6d0+jeSsG
gCHTGJRGF9sjsmm0iZQOmO1pFnXGm8HgotPPBv9DAHPM0sE1R9GDGOGIrrP+SG3ois4iVBMNlXr0
c47CJFmBGyugHoaOiIhMgBEeGKTb3N7W+sTQ5aVdlWA4bo9kHJt+zCzvV5+jNNCsF7YEINg+uI2/
9WbAvjNBEgXoVLv8WcxGQp0+8ka6y/0niOUBHWxs9ELYMKdG/V7U75UNPltSR+M8rYkyQ2RC0VJQ
nLeG4ZzWHuuCqR+jur5ZfHcHrauAUP5udBPs+tEDSe0ANMAv3kphb03JTy7Km0Nr3dTnICKXUQMt
M6POg5EfTQ8pHIcCoFOE0HkqAqLJsaIiMRsTxbQM0DMqAku6zmBNShvIcp5gqjWRgOMGa9oNpXUo
hhGXZ0QIeLSpjkeUBRu/AQZ/6iEZVVfmxq7bXT7lMSDJ2DSabQeQm6RHyfhj3xzQBPsico2Q1XoV
401RMoBTTypPw9bKPq3c26dMvanMX0+1AjtBiZQPxrPMT1Za33q+h6HoAaqZBYlS7ibA/I8Azk+d
f6NH/uALCgVQfIjBDkNurJ3e/K18UCCW6quwiz01xD6bjaOVd3GbZ7eqVfG5FjqCaaoce4T4qNta
j3p808AKx/nLUWdYwohLU287JGTneZWJPgkvj82liJd6+h/SzmM5ciTp1u9y9zCDFou7SQCpk0lV
VBtYsQS0Cmg8/f3QfX8bVjZ/5tiMWfeirYsVBBDh4X7O8eO+PNH1kTMrqxl2Zh0eM7M6VHGxTssJ
15pync+Tp1dzvWqizsQNEBIz1/p5VanhoVfnB/Cp0lMEt2KsRDu5jf2uYtZkqOG+Hwx3Rqe+qxLZ
YuGs2rHs3ay2fL0KhG82oGXSsB2NbPDaKLyRdYv7CnrTRb/7JDv1W5wpGvszvIvtpN6b8AlKpAb7
Zir3QVP6lLMPtd4xDVQyXCXCkEqVFxYH3W++B4R4dnJAiWpaT11f+JQ5ZyOWV3NKktAIMI4wlj1H
m86jCmozIRYw+6PQ5WckTt8swIGmrM4h88VWcVuDcBTdW6Tmv1R9vGlw+FtVJuVPlGTP3NQ7rELO
SJYftYVUDQPphemdMUS9fKtZkd+rw6l3+q3ep6emofSFPHibYOXdpG9/y7P9OuvRCBPbDttgBOo0
HaqCBrgEJzNfT5vnyOzONZRInjcbfV5idDZTFmgOEzzLwLWl+QQgu5uKYFfWUITtwrX1RfuiFvWT
PqqepCo3TWGhCc9B1DLmh/bVGK/6un6wrf4tkaJz33dnrTfOVhOuhdUc7Ey7M60pep96YGaqGXgr
MjXdAu6STSZxZb8c3dzmhn3UO/Mo8zt3wbiXjV99kq6lojqUcRm5ZZpvJ9k+9GivHVV9WmBeKYoi
t+5SBbMdw5XVhgGGPbUYuNYzb3vdyZYJQjYeBCxHn+nr2RLfWkwnYZTsVRUzxMIwHhRY6xRVQxqo
P0w9P6bpCDQIJh5HTFtRhfUTZtgdC5QIcBBeg8sdVfQ+Ni3DD8XwXtWdbxuS1wMbBM24lyoIYQtR
eGZmnJBEpVZUaYvSNJe2xN9Zynp5r+4zkAFMxSvXgbXMpHerqh6mhY3ShPGtmsOzPOY+pMAuC0Zr
FSIStWr+jt4IH5RI/q1mESOyZ+Sd+Vy9Dom8juDQml49ZigcuL2LTZQp7SGq5tYb7EWlIaLnJoN0
tVT6jp34hzYbqBXq7hQM7U1tMiggmFpPrvrK7WdDP5lJhtFyVz3I7QCIW5XB1kkGdafE+t2iPE8U
mtcGA92HY246MT3pdYoUon0J1BfLrjfjnGwZgetJCyiazxhtJKusx3R1Dvwxx/EUNnquZH8cw2Na
26ciVm9SkKI8m7Yt4O84aDtTo79jMFdWUG/w2fBj9ScQx0oZcr+Ws73CdaM58662ou+JwuRDAy1P
E4cHZaCuq6aBoag5ah3o0FE/1oTBoDN9h7J2GhWIeN0z1MZNqe9KSXKTGZcEZCK0BSLXq0RylOy3
HhsdQ0WwMBffOhjJZBhk36wlvysBQZVE36UK/2biCfrds+pha9X5ro7f52DYyTr1RGudc21+mtv5
sasQxoIdNzgSWG34bKkJ/g8Kanz51wh6oeeAQFnQ302RfFAiczf2DJBJ6UsfufAJLZyZnbAjMH4b
YHk6xxqtE20h7fqJ5DQyniykO2QfpOLyWteDQ1Lz/Fq+MqbIj3DyKmtU9dF4k5cG9aRt7tte2syG
4lZ96LeGcGtgQAO0sppKP8lqpPeo4XETKLPZC3WDzKcnlw3XUn9vZem9plXcm8TqvjqYnfHDkhSm
SjsbC6Aq7xvfBLKr0tKbwKHHUEPXZaAOsV0nG7dmqG9Az4+qXvujpO4Le3AnaKCJgc5TiysvbHZP
vOpIj9s4WyVVBdeP0o7ny3GN1/vMb6vJ160GUlvyOJ9npF+cCzDbPNdWHXufUm6rONG67Ycbhd3I
UN512LQuU11PSSHdJKmCNEyPEMC0pz5XN6iobtXZ8pICVElCwlnw0XkRmaPc8K/fpTKyoBx04a0L
GQsxqOvWhC0oWQupQJ24f9k3q91fPzVMTKnptNe4r7w0lN6DMSbApRurHNGWBzd67zwlk3Nw2gKA
bGi2ZrsQnb+jeNoEeretrDh3+zFZT4bFvLLhDVf79TT2TOeO8zdy3ds2U8d15pQbIzJ/pXn0vVCG
98JEmDh3nlITquz6JihAJBJqCM9yIIdDrgHoEKJUryFtqcXMNS+Onai2Qx3+iG3+9JR9S0L5GGk0
v8c63Nxm7GlMnybrR2du6xzW3twWVui2Q+Ypyg4WPUNzdTS0mVQLXHCUuLyG+B4jfFuzQE59Md12
0dsIDq/V6wVnMQQ3MKBBfeiDws+LX3rNjEYSSnpKN1G+GYvYDYjiZr0tnUdE3w+EJ3ehUZRoPI6O
s82W1KaKPLXe5km2CwQGb8gobJxR1TADLaFhWer4SoDK+hlKA9roW6a8Bk6y1ei8GcKnRF8brbFP
202V/yjzc5IVaytjgkrkVhkmLTm9DVl1mpLMm6yNoXarAClkSq3bdLcRLUTtUwZ0av8SyVY3vqfF
qwiTc8Io9El1R+0USgzTqbc4Dq3K0fTycde3kd/k/QF87VAoO8t+mvtvTEPw4ugslN2U7suU0Qv8
1ZmPBxJhKHRlsa8dVAdcH2r4W5i8d6VcD9m3BtiBzWSE62YIAGd25XQble0mWFiVDG1oDkFtvWvG
Tht+QI2YM/5nGdohqpgEQIsqa25KT03Ar6ZTyjkbkpNeBp6OvtQyPVtkPmZM0GWm6/SVTs0jebM2
+XYFXYfwUlNW2vzM3Ai3QacmRy5zxKKGXTX/LCK4MHHOwAwM8V1t7kW8lct4FRTHnNsgKRk7rD1K
5ZtEGItUyJNMWY9y5ZY2f7CJ0ZZE0Oiki0v5Ej4tUWGIOasicBdhUeic4j73AojgVPpeyQ2o+ktB
Ws2DlVyZiyZ0frZnBXCau1OFchWErviJSdjukCmrpMm9RvuRl8Dc6MHybRLwYOBlfXSo7Aeh3KQi
d8v6tc42qfk+KyjK7pc3aGG1NUy3eWkBFm17QFxhHUqQiZnSSgJ8yuZTn4yr5e3bJBCqEiwKRjLn
99y6iYGcIkcQmDiVynNp35jjiwjPifam6N/UeJdrDS2HzaqjlFGcccPts1aRy0Q3lt3eGMWhLsgK
gkk656p+spj33SRvTTydDKzfbPU4KPMGmlSdAgoRMFJ4w149Lw8BbEgHhQdqv6pxl+7zH3r0ZgS1
l+QksNEqaPEIErFbafxn6lYJj0I5MScxg+nk0h2tn2p536o8QPw77gOAsUezBn5uPVFtVND1xErc
vjzlseVW8q+o+cFT5dNJDG+AHvMqy58XxNiIX1J0WZV2cKL2uNDSkl76M01u87jjNLfRfODYtwXc
X1GjUesfE3O4k5QW1lF2aRW8TZvXVuYGGQnyiWc1sQSgne70Goxx1AjpRvrKMbsZsqdpkQ4wxw8p
h9V4eqD7GFGXwQj5ZPsVGGas1w+jo/mTJP2W+E6lEQD7PdX52Qxvuhr6u33old+yuBEaJeEMEkUx
km0iLOYV8bh8KzF9a0vtIaqsVepo63BCmAhKrCaDG7Zipc87gZnVpEPTJfQXsf9DJJgY1BoMw7M2
HRVO1r3ipecH4qkB0+ODZ82NSg7YlT8cqSXfIxyi4szzfcW1gIRXd/xyIh9p1zbQXowB7EjbYYx8
rUPsSB+k3pKPGIRMa9dk0T6b7iqV94uitX8cE3D1pDvw3RokZ6gwjqn0bmKSPTjvXdSvM/kJZbZr
OsgzouA2MGe6QAMvGglmwN6G4bUAYBYK3mg4J3FzK+d3c/zGbVInt1y+aNKOzrjP6pC0SUd/RCKb
otfYiOanYPhWS1yQdXi16E5Cf1U0m0ULmg0teBAy58b2Aqt1nYBKum23wySt9Kw4tvE2sSnCSg0C
AIuIVmdqEuZ9U/YUkz875r2Ygj0HoDTy3ezAmwTSJkBIFZ86xv+J2zx+TrGGT3vKCiRm6VpkKHO7
bZE+RgZbYtiIAiDrZ1o8j81r0r7A5HkWShPRPcc8WR89xEhsnXBtg6Yx8cjVwty1Atr0e2AxIk2i
38J3DpLmDSVT5JKtJX4rmbGfMu7efDugQg9v5/KprQZfVs54BLpAKN6oraXykRA+8dZVOyLt305T
to6Ko6JYrhqEri0fLVVZzdqaCnpltXyq1GMOJojOKh5vjcH25DKFTl9XobkCbiETdxttXAWknZ2D
1Z00uQrRmf6sTL0dx2gr0ieHJFem5ZJErs9HkrAeCGtwk5H2NFXeNnXt9tFtO7wjofTjtodksNey
HXuLtMJo17F9rgHXpaT4mYtmO/cMJQ3IF8ujDgwjK+sOvVZs3Vn9hrdbCRACmoHrH0r8O1Q4ter3
LDxrA61P91M1QnrRemR851Yr5TWI65RtSgWQEyWEBDKfm/PG0p9F/jxMLwgDVq0mvIRApYqXMXqY
g4Mmnqb4FnUsPzyrAfuQyIs4p7iTUVRLP+yQHU2dp/CODec+zR+SetMXk7swRESCKj1m0xN/i1YE
Z43G4Da7T63aI4yRcLh1/iBNi1qVbBDENqAVF+Cd8cOHpDzy4UkKqAobKryY7Or/X7Z6fRjwGQ24
1GdURWQHBarbF25xRIkKVYtA46pzjUAZ5dtCzfZRveMCywViXe3NyLLXzNRWtbTRZQVpvOzPtoJc
vl3Tcdej027GxJWmnEoYjLZfpclRbm7N6EiWHTg75nAcNUYIZhtm4blcbJb10lHqtEzC1HQNaKNn
gnK/HvJ1amtu3E++4Tz3za6M9qbDb6xtcJzf1ehWivG2rjZDcWdA+Np9Sh5x0zULsXfUqIJtiXw0
NW81oyGtLd0uPxvw2gM9MjOlvU3XQoJnteXYh6BKt2rPzVq4utDIkr7BdfrU655S4cMnCpS43wcI
SkkH9Z6eRPhaSvJmMl+lzF45snOYFCjkeROkYlcFFekPqoNU2kX1kTxM1TiACMF0M7vDGBE25SCU
wJVU9kGi3gojvBnm3jOM18LRYT7oZ6UBPh1ubW0j9e/JpByVCFBSnHRHPFVWnREmdlIl70Yz92Me
JErS1VTcdQgj1Q4ON3gsnF9O6izMXdK9zeF9047f9LFaEaITdpAqT7sQXhftCXfd0VKYE6z4up6/
c4n2Ddx09A1YgI8oNs50lzEmIzUKd5YUtwlMX0fj1+qRqzOyfYCGUrS1Fd0sgTy2dNCkkntzWuGU
gPwCaCcDHgjRU+onSqimoo6mLziLbzuxfEGYJLAWtwaHFk1NnU7eTi5MnjpPp0kediTDQd14sUle
aXYns+XqVNEUlQOiBwHQG7BtowPfaMED2nDaWDAU9NDW47AiDVMEc+YRLJKYrAqUQBF4KKberqMI
TyJnCaefE1NRCsfg9hO+SHqQUDS6zcILjIsymzyr8WiOg4Z7o83gbIe5FxF/rHwEf9d2Y+lznaTG
kxkwcDW6QWyFevLesvGka8lLic1TtVGcfKWgAYyit9bcarq5hrTxQ8Vz+iP3MT0FvAwJgkK/bzSI
60c4G6k+m6LybG2R21t7u5HIm3o3su57conaRj3IAiOkLflT7TyaON8tJYIgD+657BCIKEGxjWYu
VpKbSgmQFTjmNiS2TuktM8WRxxn7tplWjcV4GvlZr6lIgOhBI2ijKIWDXoX8mO4BRYT7me+aOfpK
9N+UeOHSaMh3tkmIHx7iPJU4jIdEkRFyFAPSlrJcMg6xrK1ggPAfIcF55JPb5iZFfqTQBFAFFkJH
+hXVgnEwHB2HkIwiq6nLVRW+ysou1fmoJROz+RMKYqpBYf+Hj5F6LK3eHfAqwzJV5iOFg7Ke+JUT
xZMwGpL7vxCTutLuYi1byxbgExGOXEpxUP9Y3+252ajpayttOr3yEyf1q/RpkC3UejstRzCisUuh
dYttNy2ITIRP03qobZeCybUszRcaXrf6bYPQxIZpQUaiAexiSrxyJlggkLBWjL+V1DmnMigxsbLQ
dmU7HRc9VYOwZZap1nlQxsr/lZ4XIN/8HrdD8tIozQoa3hqlR0VXzkbyNAT6PZ/3aCrzNsEABPdb
ZKnyJmy/tdQsyG9L0j86bVLu9TRf1/aG+2Abw8AD7kOpvfFpowkN7QhJptoPUguiOD0F5dtSEsQ9
v3bypjFdWm7EWvTtUeXEZSKA39lq5gCA0PE1+Twyep0U+WEc/erkak+jV6qwEc3NQtMiWDAEg04Q
iuWavi7+qkmL5NkWpHCICpI5XI8gIE1Fz5LlKiXtxYzm1B9tNCXddFjuKqKUo4SE8B85/eKGRt4U
bltnXC0JLvnw3NHilRPp78alSY1dV5NbyOKcluYOMYo9MOd4cmiD+V7HtjfVqRcPb3Jauric7Gx1
k8zx2ZxKz0zWNqS21W6BfXEJIXZyZ5WhwYQ34c7sY7PVj7OaI9yyiY+AIxJik94fKGDytONXjDfZ
/DA5aMmp/zvAyTDm1Mx+TWYeV8gzxrPDy4sU1F6GulkS2mrO0flsJ1o0Y6oU3l9Tv+uFtkrnxDPM
p7BWWQeGtH4YeswughEBTeFpWsTsGEF+w/RfaDqZnyiTRSpOe0hLo4BprsZJ3jVt6nILnybmWtvM
eY30H6VI16pQmSKq6OE+JBrQhNeh4LByT9VQ3AlukERLz3Kq3E9xfo7V+hTAi4gmfGks5XkiC8gH
/aDDQqnqoKKxWUhica/QBxJozgbHmBOpB5sHFGqQ5i1MC3VD/qI4wQbpzEZUdOlIaf0dGrTDkoXR
W3HxZMPxoSlTmvp7JWBDUwMIcF7lMlVIhjC0V6KXJhnXunzbts2qVcNdH++iCNwh6LdRhEwLhWSu
wKCq0Kq/M4l8OTwWzujJ/VPRPAmS7/jXmPQ7E4QzNX5oqnooDd5ifoyrd3rSt075qCvGk6xuq+k0
mHcVdbgFsJMk2y6iehclmCHFr/44OSMEiHlHjj3W5UkqVK80qcAR0tAmudHk42g//F0gzygCy6o8
GEXhC5n2AGfDZB4mcOxl9klk7uX5QHwLxU+nbg8qekKtrN5tuOqeS70F568Sa6dB8k3hLeKS0Hha
zGWbyAq4RMq11nVulT/zMnt6KhxdWzljxYBYARiSrEdy1vauH9KtQIHsOM8Bx3qSHBQ39YkjWQbC
tcFHpm/yRCKjAO4Z0VFTFGrY8mEISJOX08Hssqbi5jHyY0VTVqt4ObWS2lGdAapZ86krvluytaO8
8AJ2mmboa8uBeFUQak7g5ypCIHObtsDCo/Om1Fs9re46rboLukM/PthO8xM5hYYPBabRr3WC3KtP
aRWNy8nrKnun2HA/MyC5nZrnIpNuWi3qXWuqlqpV3VFh3SuIE5bAtuSn3J+y9hg3xj4qd6PEVYVj
DI2gwc7R7LMj7BvUcXuGCGl8M1BbZE6p+WKijMR8z9hrcnVboJVfrrGB1luRdFuVw8awMGWUNgY3
VnsTNj9tFEyB2MzMraP3oZbXZY0uI3FzmifYNAnKthL+sujR6zTOFgLxSPYJ0o63GIKnltLZpkzh
zq3kDZd2Uat7RWO2jz7+jThPCkHF2vVI52NrEcBwTy39I1uBIBy03k8TpgWUQCRI+OygJEQAxA/v
8bj8VtnPuR4PsZm7GcqxhA41LVL2liOICusuP3agJj0Di3qagqQGGkwR+7Ak2UbbtVRVqkLdhcAo
Se5sOtdiJGf0D6oDjYjKKH7Vk5S7VSiQDChiVdXJuQ+SByOyQCKoImI4DSD9JPCSHh8zqYrRXcfK
MTYb35ZsuqHkpz5n/J4S3EoLjCDLCGqUcI8f0PcqF1gTS9V9NC01kWr/VuNsdPWcmr2n8WTVjXa1
M6Xgdkyb3+jMbjKV7gl1gb0HPWWnoXxVbT8shlOlpDsmt29NlK1z+c0uLbcR20Xu1UtcuWX5XE3S
VpYTgEhLbPsCzD+LnYMChpRkizC6yAHUhY3cMdDoNtDSCTQxPKNzP3YzCWIe7HsnfKmxbgb0KPdW
tCgqTfuXLKzQV5UuddMYtUJTkwu4CNhhbO2tGAGyDASf96AZM7coIoUQ1yMUYr49WNNNoOiUDUAK
DSFUgNzBK5/Tnm46/n76MyS67PKfqE92crOR+wGwfmum+S2hW6AbUGmSG4V+nvP0dpasTd/sHWSL
ctkdZXn2bb2lGu9O9tS9Boxy0cLpGWFR5pkFlp5gXLlMT1RQHeoY7lWkt1TDDiSSgscSP/8Ijs53
cWMhP+NmvdO0tTlTXeEcZsybZaK5OaDQpZU3o8Euc8afyXTXaz9aYhHFewg9NguZ++pHsRycSDmG
dUTBeLfIWkS2iWV9Vfd00kHJ8pPUMVos0fKSbusxOZQcBSl8UB19P8YFRGKEgNR8zjp5bxXBnvKr
tH5nOuJUhRbH5tZqS6rlzlVpdKUAtab2qMQ/IQ7SrLwv25c8A2GXQJUT2tVs9hDMO6G3MzU3SI8L
kIqIwAe508xXTf/dIvQvx9ui+kmb9lFqNhUVBnEuGvZFfE7siYxra2TtPqu+GdFpTF/KUqJREIXW
PfoFrP9WqTS6Mwo75Lf1faf2TAZKvbHdluUevn09C432du4Jml7b0wC2LQxqBO3NMetXJcwQlN70
tIYF+Gl3zg0C2V3Sz7sQ7d4QDqdwBCcoVyTgPyfGuVpnmONvNZINvfidpOV6Ntg8uQSfYFbKNuuX
Fj6zQ7g6Y+9iTQcnMTam0k/0GSBzrcsa1aYabgVXCjojhYIHeZ1BS94oM8jdQfKkD8bOmpy7oJnP
jp54CZ5cNb25nW3/oor+2YsSLeeQ3U40iy4JVEdYpiiGSFK/meZ4oqIrsmYXLBpIw7Fs4FJE5IP4
Pusyt8FQvKvgT0peNV4hFX4BcTFb5BnBNCDqPcWQgln53gXNAbHR0WYXpUkFfX02Orxbm+SQ6i0W
2qfKZJh0Mj6lS7fmNCNFEA+GFDzHcX4wW1v3RRq06MW2wtLOWSOO00LuCzzc6N3Iqte03aadfi6M
zq/T5lsbRkzZ6df0Dalm/Bu+j1sd4CJTjYPSMu12TKVDrAscBvInLr45LH8bgV6twjw4JWHzvR3J
HEzjFfjUgHePuWLa4+R0e3CUIKOPyhK0YHfGY42H3dBtczV/imZIj7wnNc2NkGpUX2rltru1usem
7oU3NeRIYqLlspVcCUy4qu5b4z0t9Ue5rDZSmvqyNYML96irMnKNGomlhRy+TLPXajY7/AgA5+3i
ea6WA4y9BygNRgq3qUMjX/pb1sLHQpO2X9vjKP80UHFkxdb4vLqqM2/5wh9HZEkfMVx6sRxFi7pr
3IB5OMaevrTtNR/MxYuF/u2wLHY//+//Yeyq+udSFwY5+ahlpVM0ZO3kqA1lFKNCPdLNK+ZX//Si
4fe1bEvTSR1tsNA/fXgiq0bGUGGbPBfqegJuYxYumhBJX+sqtaiIHqKAbum+uzY0SfmnUQor27TV
m3ilGPqlr7sV9t2cChJuee+sIuwWPAwAgf49fbW4/tM6yGVxzQFneWuXb/XjohfWaK0kNWorunrT
rue17kLSvrcr1Pz7Yo9O/P7r7fLZJ/y42IVblE571FA02L7NzZ0UAEiniA86/YrBl7L46HzxTOal
RVqeVn0gtSCya20N/LAPvOBR+NKGauu2OP0HBrh/fLhLs9QsC+u8VNgyyS7eQt2FvuMCgjNyfLVM
BC6vHLrP3qJpoFZRbAAExV7+/wenKM0ZJqYTYspIdrHqkAxKkGYqCuKvP5by2db4uM6loVhtlmHZ
0bGZ7MJtXK+p9zx5Z21UKN3N9fEm6mf7/+N6i8fPh+eKBrUXWjrXm+CNFuYtRY6n76J1eNL9zGuf
I5hcjIoAnNz8qLk4faK1W4/l1WGa//T8wlzlw/u9OBJTCeen1PR2yQKi7t4kGo/hQy29fP1+rz3u
xWGocpAAp8LIrBy+LTWEDkz1X63gXJyDNqQ3Syehpf6JdlK+j1Jj/fUKf/kqXR61D+/KuYiWxaAg
dXEYD5GpWeLKRXqKG1xYtPSXyLmlVJXGTtVCi9sbflUFrkCuDqtkvjV87BUDW7VVUDbUw/OLXrUZ
cm/k4oxmAS4ZvSwoVF8fOcHWCD1XjO90lGJ7lIOU2w4wmxbHh0YMCWgQLn5fP9qnUeTjoy3H48N2
ZDf2ba5M9eZvl+kIR4QVX2llrroj9hVn9Yr/5ie+8n/sO+fSHgwxJUpHouPgKmvzu/yW7aTVMj1e
cluZhZdLgNbX6dBcC5if3eIfH3XZqh8etaicmBEL0BfLyuNOWS23eLmbT8PWuRK8rux65yJ4OUXW
2l1BUEH5jwr6hxQ7u68/3LUVLsKWiJo0oCODXV8DO1qbqHv8eoEr8ffSvDSaDObXZZjGWc4mDK1V
hoY7KK+c3c+jL16YjkUy4mBS9ec3cQC+CsMgV/3rUpmP9g5WR/g6PZ2u2GSu0l1LBT6Nex9WvNgF
caPobbuM8NQ3DJg3XxsuMvvYeNLGtu/1DvNPMAk/2yTXRm1/mkWaH1a+2BQ9szbSKWf/kQj7f+8/
82js/+P992Gpi90RTwBuImb/6TPtUem6Rkj/9fb4dP99WOHiGpOlIezbaQppZcO7wt7ZkEf/3QoX
F1QiMbarHYnrkTmvC7QwErvw6yWU5W74R2D/8BQXt1Mf5X1qmLwnSIqJFtq0mfYD0LUosa+y8W5z
KPYPpZpdWfifRn4EwX+te5m7VelgVVJJLhUwQ00Ok1+OFrh9p0EOSXdxkP2X7/Iyd6u4lIxy4jkR
nZgDO/2aWfqn0eLDA6l/nuMyn1WmHnNDiuTNjraSyeMEP7/+WldOrnkRK4a66iQVf4dNUxw6W1mV
UDBDMK+wIPl6oSt727wIERC3bdWqvC3TqrYMp3RFrT18vcSyeb/YeOZFLEgjUt6kpAqy9Zc5E7dG
ekKDNKct7D7gonLlPrr2eS7iQaEwOCnsCT0GOHuVPkTRnd5cu9k/vV8/7IGLkCBE2YSRxh6Q9/EW
IW/oV/3P2hs8/YjnJhTE16/w2na4iA9qnFRZuJRZJTSYY9WUkm80Ngv6c79e6FrgNi+iRDFmwoj+
TByms7P5dwL3lYeyLpJZVVUqu2a6I8iKedP2iR8UC03QZ5j9BcPL1w92ZVdYF2ltMMeSPBUcqLl/
0Ow3m5mV15b4PL80dVPTqOTgVi7WGCZL1ElOntIzeJUArqxC35reY3cZpLUU+3N9bSbU52frX0te
xCJtHOdymvBBl3Wxdpr2pIelH+qjbwYFgAMa11VtVU9fv8vPP9y/Fr0ITnofodJhQsVGYYAXCoAI
ILnii81pGVzZ+P/LrWXLOMprhqnaF/tRV+I46CcIW9h3L1NMf6jnva5abx1INw7LEMZCPuaSedC1
968f8/OzABGsO6as/3PkcAaHP/cRFv2A0SQxCxQ2nevdfwqFYST8P0v9VZV9yNe7slDMsCSe9Ibt
Z7qzDsColXa8kklfeyTtYotONrMnZhN07191wb97vP+XtWweC/TN1C+z6oZJE61VwdT9uVYAknit
3vn0dNv/WuoiPuatNedqTUeQ01UYWdFs0mvPyvB4ZUMsG/viJlNNJrBpOpieA3z5580fFeEYiPkv
F31ahaPbZUgR/W/e7GMqkno4tByvrPjJPfNxxct90ZYGtM3Qx2TwFR6Ma4YOrmkOdXMQ4KtD8j4L
YH+sdrE7mrjsRnl5vsaffEl3UdO6JvWC5grZlVe0ilx7vk+Swz9WvIhf7dRqTuzg2bcMuOp/Bt+X
kWGqw8oh02PASUe6QXaVG3r5tWGs117tRRRLhmKK52Vk6d+nG+XW4d893Z8dhT8e8yLLaiWzktOO
SLIMFv67HPr72BV4sX+9Za690YtsKx5yZRgJJptcfYuSt055sXQkVj1aN+VasnDlPGjLRfEhaiWB
HaQjKhZ250BO4i9TJfDC/h90O9p316zHPyuiVdPCGFnVbf7RLr5a0ddRlU48nr4Jt9a2dHN3cPbw
eH6+zjZScCVgfhJY/lju4sOhD+0nLqAYavMFF7qlZSmor+zEJWr8I6p8eKSLL1YOahWPOmtI1inF
7MIKmIHAN6NPBYFcFNIAdGXFT6Y9OX881sWHo7U4jpwwqzYtXZqumZgSDfVZrnqV06QHMeAmEQn1
u5pa2zTAx0FiTmAZM4vKpgHEyBmbJqkVQn4svwN0DbWsb/OxgWOOJTzaTLd3Mhy2NaYnzm1xkuJS
R7pZqNtIRl9s4qcRDwF6haoLFnkJ3RAOzUxFGzh+luko2vLg4etT8ekJtHFYM+kFxhD58jKK5Sgp
tIZ9M67hELfhXiCudxVXPyINbr2vV/ts10Bt6YbKHcFI6ot7YrCiGscbiqrAXDdF4dkSErj0yiKf
bZsPi1xiwYpWy/EYUxNImK2PA+Q6iE5kSocselmaVOwfVfTj6+f69PR9XPPigpDkoYgwLl0IhHY3
1/saOkt+WEbI1RhSwun6Xy+4HK/Lo+HIDCzXTev/sfZdS3LjTLNPxAgS9Lcku9lmvGbkbhiy9KC3
T38SrW/VFIZL7D86ulRHTBFAORSqMk1CeLpRVW71aepRMgs7lJ7bj5Im0ItLTr4lgbMEuS/Q3pLQ
6hLy0Gq166SfZv8DM0YAiNvLXgK0FaBJYMZsH2BcG2RgpxTP9l8NwUrXVea6Uu5CSWs8UHY9LskJ
WpsnzE0GOiZrZnd7P0VSuDypp1FdaQGjaku1Wxo1n2Gafhuii31bzqq5LQ+OswCrkoop7orK1x4B
YuMiMDwAgX4HqPNbEYXqqo5g2AWvrLoi63yRve4Ao9cnSgzEK/lclcMzWCUeBMtR1/RwIYN9wyLQ
2bUJ5N8UgY4lRu0zrvpu4Vrfp72CmUcPmNYC21679hB7IZAd5EKgkvZW1o4wbhbmOh88c7fRAUMP
XiVIF9ZPaiGJM4AsNEcFnSNvuRGsap+iK7ZhIHS/pqDElDZgDWHNeXQsm+kIpkGgDwkWtK4OVyFc
RmnUdUIDCiETe0PNX5JYEDxFq2C6sjgaE+DQ1QiwSH9EL298CoFRYiXDmwxosVecxmXo69WM6ZKK
s7vnP9lpfRK3YSjsiF/5wIUsTtnSSiISCaBsLBMGg4YGbvPYzS3fvh3h2uXYY+y5BSA5BKsUnRWn
e3SsMXpQo3rRgu9ooEC2EWU6zKG9XpplqASg1a8p8NQ2UMpRgoRy6r93DBUEDW17UD0DjDkD2I9R
dAxcXFAevMSlDbH8tS3RrYFIE9xfdASb+RPQGQ7RPRgwuk+6b96RZzzDeHiGuQXs7G44JC4b8HTH
e0YDIKKhWrsP2MrvHeBv/FJUxwVt2sKnqnyrRGhnA0ILZseT52CqSwfpmyE41XUDuUrkLHAMA/AT
pLhYFVl10479kc7AsgeGrS7wkqsZEMHbsoUGNR0Voj8tkVjx0GIiC8920UsJoCo87SIPaY8DxkvS
5m4MAGv0tB0JVte2EMkF0LYvpXaU4F1QoXRK28Ao3xcbWNXbUtYtciGGC58AsEx+sclrPnEBBImG
ZYe1DpWTh5khV3WtQ+yhbdkQ3cfZ2bxS3N+CTZmrydaFUpu4G6AOhUab9DweygxJkcuYn9n05n4w
30BNCAaphUgupxxVU5szHclyaenoOMO49jDaIBzqAXcyfjeBiooG1w6w8hPZ61p1B7romzLEJKVg
z1edEQEvuqazvjf+mQIwJDJ0GoaSoTkmBR60M58lNzsDKWnf+tNX+1MhiCTrEi1bkzHaQDT+LltX
kiInclf4vVJ4VvG5bb8L1rSurlcJ7AsWsUqtpllV0rnwp1N7jDD9pr8YNpyRvWs8MAcohxIt2OUe
6OqJaDvXjfMqmgsq/TBK7WSXrNlC2Ste8wIWnDu6x7yoB3gwr/bTIybn3dgD+vhue9mrq1YJqvAa
9tbiWxitTKN1JsEBjdk9uguN+RzrggaLVa+6EMHsaLGxfVCGuVmgBB6Gz0bWAai/dQg6TTHlYszN
cXs9q/F5IYzLOLp8KoJ2xnrA1/gBRTrcrwvIC9GB02F2cFvY6rkthHEqI2l5JZkyHjE0vz8qZ4yb
79WdfLYEZyTaQF490DUUWC1ukgrwuoEAdmNon6JBwqCzZGMwW9Q4tZ7mLpbFpRrNMDWWHOIV+p+2
1vEw3b+5rZWRrP9WPy4sYdKayJmBy0JlPUTTuwkYEZhI3z6l1VLtUggXiEAsVdCZtekCRd5HqZa1
8il3Haya0YWjR1FUqhUdGBeSMhMgicDKC/20Ri+T1qCPex90LzUa5FNd0Lgi0MHL7WhhXVQdA1vH
FIdPMD4wDugNs/p9OyBHHECmCbAlbbiVdFHsWysIL7b0okILqZlE00BljQqg8QMFUB+b6BIEuYCs
y14USJ4WorppZU+93H4pYvN0ART5u2O9FGAW3xBXRiAnIPZCKq7sI5Qj1Pqd7YKDHMNfDmsSqgJB
EBKc60XRFhIbOJaJDuh9mlUMyssAKq7D6tEe5GMiFaeJYur/L9fIeZhOG5SoGaBJr1QXvXBMdYWl
fuaNX2U1qo4nPNSRbNQA//TWZpDMqkWwq+yVQfWAUs8IzDx4tsvDxiGQX7bXuHrtuArkn7aDMbXA
xYdRakkGdEdSAf+jx6w98GxZiMDAWW+mIF6zgla0uYKl8u/cOTjZqMYKB7hS+ON3QGQe29DBhBpa
pUEZInLj/+KHfm+tyQXCyCzUBCxxTGED30B/mQIebqaxgHUF/M9Nxph7tjd3ra0eDvYqk4uHcgME
VeDo4Nqo92hRDcP72LSBh6KAVEkCG1qGYqEdpI+zbp7NiR4joM5JU7mbBiAkxaCT2v6e9fB8/RxO
n9smygyFPe5o+hkDQKBl6YHWPWGe+G258mLlXNRsYjMGViwyAXa6Nui98OBSYPDLZzeC5BSVAj1m
f2/DcEwuakq4X/UY+WQk9cD1APIIQPlN8m57/4Q6xAXMMK8wccTaZNmq0IKUeX/EMsyECHye6MS4
4ElSDUDAHW5x4IzyB8CWy6ALMjLXBJHu9trY2W9tIOd55ilpay2FqlZh5AbZ3VA33hskaMSw2HSL
jrGFP32bPsoAyxjhv0uQRjY5cHhE9/nVNSwkcEpQa2M1ZBqLi2PtyNWPGfx222tYVTPNUIis4sJA
TM6grUKx8OQTR75G34GNA/CQtTsoL9tC1h8vFlI4O01L07YLenkCAgcTyCx3F9+IiW2/9YfZS95y
9gt53Mmg5z2MgQZa+DnwSZMGYD65sE68GmgWMrizAetFE1gVTn/Au3ndgH4HOYOh7L+xwh2w1FDF
AwnY99yLvc4R3bPWFeN6bJzdDroGPLsU3qEp7xKg/gL8WZDmiiRwhtqWM5DdoiLyKU0whK45mizI
+kQSOAOtFauqatYQk8cHZfxaATBxW+3WBaDdm82AEUPjyhtSnzdlwy4eOTis84h+MnvM823LWPeg
2lUIF4U7CYCoSgg1YK3lxXgLDNnLu5wKQAtUivBylQmuiWuzDRjtvYrkbHZQlFS3Qxx+WR9lF3jR
7AqiYbKhR7tbVLvABJkxMVWfpjPg6LbXK9pT9vsiZ7VMK0g0tHv7oQ6WJADDxcKuZeGWctarqiiY
yzJiBOudR68PC0qsd/7S61OjIUU4LcJ27FWsWOwoZ8smJl7SsvhfGKTdAUQR6NZvdxg7yw9MouhK
J1wjZ8BJrQ8Syics8CrgK8QJFu7fXyIXS+TsuQliTIBPMAY7jwAIXmLIH7DpWSQ/BNR8AG6BwDAu
1e2tPeXMu1IwuVsOqP8DUO9uBipNEo4jCMT7p6ZuPqktZsblELB5yQA+RCBezZGSOhFY5R2iF6dw
bPxczzAkTRrA7lielOYAe8oe6tQC4nMPKHvjm6qnN6oenSMt/dAEyRMg/u9LtIcDrARtKVN7ntAU
sa3/617/t+3pXJXWGGf4GdZfMKdo0Wox6o6LxESB0xHRIwFojx3mApNjqrCxkTrnxmLTgGYq8JP2
BKZ4eGJqPE/FewD39Y0gn/6XQH1dHufNGkBYRy17QAiL9sAgaAL9A6avd20zHmo8tQWWuZPaGuAe
CXUCMt1U+SRwbxaT8Wq9OrFtIMKZMHROcfpGVetCQ32qKsIPFa33ehWdZrUAdiagEuLBbWb1iSV2
PRA8MzU6qC3udqhkn9EX7IHM+Tu6N88dYCJjDRhhI2DugTI2uTQIYifr9AlwhhjOpQDlyhRPw7NP
KEm7JoFfmbRdngVPM1oO9Lx7GOfRDcG4VAAbwQCjJK43gFfKnwGxBQ6VcIdipzvi2lOS+nEGc5ud
pA/oCwZlbRPkTpXJRwqW5FBqPiYJBfLmeE97405v548A93aUrHpPwKsEYB9PsbTDbGYnFVg6EqZC
1NoC/iIG9iblOGjZ3lCeEqXZB4CXjwggmmKCbtwI2CrGsxIDODqan0ZqoDivgFm9+Wxq0ovWAeFO
BpulHJSC9GpVI68n9KpIRENaqh3cZYpuJRDLT8cesxLhQ1J93ra2dX3UDY1YqoLmT5Nzk/YMjJRy
pBFYLAFHV32IAAk6W7eqFjoRMkfwLhOQKFkfAREtyZ1AE1mcea2IV+Gcy6yHTC0R77BMZfpWdOQD
5tT9YlQFV6LVkLpYI6fvMpgQVFWrwVYdA/UC3EBW3HwU7ONqge0qw+LcVtd3QacGWAoLqf/XHizR
qVmcx2pAIWtrHXKifyoh/Xn6DtI3POYg2Rdm4qLFcU6rBrx+TADC7ctqsyNg9amAVMrAmAC8tacz
rG9MTnGQP6lJ6pVS/ZbhbjSb/VYUi0vIKqPU6NwmaLnx40MD4pTCBcQOZv3yfZKicvim7H8hj0vC
yqwoDAXYp/6UnWeCF1ewk20rzLpO2ugdJwCLMDUuBQsSSQNWf1PgZfBrB7JHYgoT53U3fxXB5Vyl
OZdVPKH9i7U+KF7maUDXxKg/GM19JFyq83cr4jxJaGtpQmQ8r5oAbtdkT5zxKKv+wjBM1SBom8PY
AvzJIjdu8zIMlQpqMLigM0FaDhxsAJy65B3gZPbTYfwE8l3RS/zapD9BW89vqZz2Z2Yvg1cJIbuj
3XNm6MC0B70ukMfDXvNo0h6luXwCtsh9mqUP/Ux2ISG3pFA+Jpb6QZPH57KN92FW3fUAPsbfOANd
/GTKxdnqp73ZIKqC/3n7LNaz38U3cwaTmUkQg4aA3Z2HHdupPN0BidsFut631Mv84Me2QLKqbAuB
nMWYbAIJtUgwNoL6uD6OaHcHu4oL0pB01x9AtMcaKUG96QBsHGh2YJzdVft4/zZXtfgOzq5UcLbR
yULLFyuHj0ewAuMtrDr+p94ikTpyBpaNg2lKIRSj3/9vpACNDMbN6KL3Frhnby/3L9bHWZkt09Ce
Qb2OXt/fhR7wyzk42P1/qPOsR5qFPC5EAy1MyWaCjjCtiZ6ALwYsPBTcA4CBgz7PVEfXsjCG1aQn
88KPTFFCjQ7burW6zaasoElWxpSUxoXvHmhvbS3hE5r6O2uttoDw1NOnvxLCXzuoVqexRdggpwHa
tNt23Jn5l20R60YJNyJbCm6e5FJ2WLgvQidD7hlkDnNfaBv4ZZSXMPafjJLp36v0aiGPOzsQr3Q5
sSZUuPXgRgGhl1Wi6XcsvgFd9y0p1kIUd0aAnQyjCsQdvimhg0Ua7mgAHKLt/WOfu7EcwqVYZMwr
kpdoPAvA91FXw1EaqfxQliBgMc2w2vX6eES5VRaIXVe/36fGTz5mcxRVWgKLA6HQSSbDC5ps3oFu
VLCD64dlyqzUrdrAHfoztnVGkQRDgp6SOX+2QPRpglA3ABLz26qC6On9RxDntaIozoyQvUjU5r0+
APp0EkIMsejy+qSuIjgnlVIjsIsRXQIs+vxP0YEVi3xt/syiTxMKzmi9BWKxKE7VVbsEzVUAt3+d
x5vvqv+ECSKUxel61FS4/YEJ2DemOgRoZw6I3aw9N4N1kEyMeuQypl1icF7I+TlUVfAhimYV1lXy
9/7y4xFdTWlu5bi0WdkDUEWDZJ+PAn+4mp9eN5SHypEj245TRDc/nV9Uc2/JoiaqVX23MHsKT2gC
MoTLUJJmbGO76VlgeaL6wQDFBfgbouJl22mww3iligsxXF7Sqw0JZMwuA34KRXwALRIzOiv5sShA
G2x6SpzvhiF/3hYqWhtnyxjSDHUZ9FN+IMtgx/AtMFGgU/VY2u+3BRGRJPb7IqTUQa3qiQGvYR+I
D7qVXXrQv9b3DJz/hBtFfS4PYDL4CF7fu3w/nbuDsQMipJ+d4r0m0Jj18LbYas7qgz6hpaLhW5Rv
/dH8qO1A0rWzHzEo5ebfop3lbq+d/bnXJ4vJaSKb6GrkjSAPwcbRUygQyd6ZAP6VwaJbSYdEAV5B
+HNb1qo1oMf6H1n8xUMKrYiUcuGHIwjU+2+x6KlmPc9aSCB/HmRGK922VaDAqfflUftSuYHH7mpJ
7BIn9fSH7fWI9o4zvkot7KQN0A+qWMcCHARdVrwHNsZQaftaUgRKum6C183jTLAMMwD9T8gNVA2I
wuZH2VRdXb0tgX8L0ibapl4inN5k27WlHJwFJkOMxyntUv2vjw05hifINvF6Q3AvfScdZUFX/HpX
8+L8OENspjBowQoFGDYf9JAuOJ52yZ7eg5nW7bwmdxMHrxxC8DehWM7mAJ1RtypYpv1Cd2rbkX+C
19mp36FyemQo+pOrP9o+aBg86S0uzpZNCwZv41bFBdxwVkr8J7KIEuwf453cUqdA74+pi+YoVmPd
QhAXbbvCiG3CmgGpHJzl1NwleXsageC7bRHsfF4pzFUMj+QzAbw7n9mzm1UCZPVRsyZ3AJ/K1Aks
b336aSGIcyUkB7Q9LUeUsqhyGnKwYGahl0kPEubuaA+mi09Nc0fj/vB36+P8S5EGwFqOYRAF0G5H
uwfTHubQB7Anx2+qPaDVAQ2MBDj/lwGSRUxC/VaVlLRiY4fRs+KluxG3frB9+6xcZ4EC7nPzpsVd
JXLGJ2fFMGFxyCVkgnbl/oTxCQDW5o4pizr81vXkKoozOGNoldbQpsKv6A9JrZ2sbX0Qo4Gm2ts+
sNWQs9hFzsDAOFnl84zEpZPQJFTIP2eairpf1t3HQghnXLIRRbBYzEyyqnUk+Q0eSSUwegK/74IF
cpY/a/FOOoqalASL42eI7LArk5ahas8gNJ10/YjH6Pfb+7feSXddGz8cpGjzICcq1DB/T1yMabrJ
vXIIvG8MYgIMQtGp+LAtcV01TAOB2sbADj+saaEXomtMtAsW2aGOQNiangE6lhCRR1zfvKsc9vvC
voCcpfaBjIUFeIiNFQMw3M3u75bChU85AEaXzVAJrfG2b24wD9+iE8EGAO62HIVp8Wu3e10LZ7lG
lFnoC0bOCMAsv/nZHkGK5yuP8rE+SC/THkP7qO6DqvJFEwVs0S5yhqwmpIqLBvYlP6Lp+jKGmHjW
g7nTfTCRfn5jvmpfl8oZdE+bOUwxy+7H7VcTWLgGBVB52ju0eDc3tuAA1/JJvMpouqrYmmbgKfFP
Jenqzqp7emm4UPb2Pt7lLt5R8bTtRAf5oAhBEVcSLsgDnS56kC0MwHLbWeVp32uYHrvgQ1Unhl3R
jHcMuwKQt+g6F3TRr5zeH+K4zUziVJ3HBPhafWprrkHMp1qKvgqUUySE20OtkrsOtKww6Lp4lHvt
ZmoMTy3LA7Fa8IeoZ7SIPcSogwZ9cFNTcNWidwK4p0b61Cci8NqVPGixYpufXiO01HHZQ4IChhFQ
eD+n6ee5F40A/ova/HOMgEP4U21ysI2Z5ow0ITmW6Yu5R5pybAFE/yJ7wADaix6A1+UpisaaI/Gm
ww+mSeo4azhHVs4G32t2Tjw0WdWXmbwmewaRieDSuLqLC3mcv8mTwq7VivnoRD+VyodSbU4yFTyq
rzg1VV4I4WwhGKPOmFjtZFAOM+gpQTMVjdDUezAAu1qUHAR6yg6Fc6J/yOOMoRzQOtETyPv/g/bz
hyzOJkjeEQnAYWzcAP3Mp/kQ/kIyqk9vwxpZCuNHDVoTXHgGRpv80QY1X+0T82jLsWj7Vl3X9bj4
sYIxG3O1YKkxw3MlQO8u3NRVHyV0ztre5G8f1kqS8MeS2Mcsg3dtjOUo42FOK4k396ZLzZuqeWxA
uLItiDAt29AKvvE4t6UkMmwWw035MZgAusNYfnuAYkSGeqaSDrR+Er0oee71ev+BqiB5aEst3U/g
cOxSDMRbFeDhCyBBeqWundOBgP/Otj+xYZqxCzH3UeGhF5VHUo7P4CPeTaCwyKbpx/ZCVr3w4njY
74sdsxWqxySHFw7BoKbiawPly99JYE5jIaEfMJUUK3gn0bXUa6r7WBY1yq4lo38cO+d3rLguwpQ1
sbLZY+s9QIJ2gVfln1iAtM6liy5W+2l7VRfr2FIAzg3RhtBgTJTKL8FeiX7XnYEIldWp2yWza1a7
KCYHO0HrQfkw4wlRj08U44pGcpyICijg2B1BwqcO2lOpvwebiJOTDmSD5b5NdXC3fjdCtBGkLxEB
YJL21Abfi75xmknz7fJRpzeW8hW3dnBSyE45nbKx8DRrXzUF0NNth6q7RDpZtb6PjHM9NMdmRI1E
bos9uPE+KSZ68OQgOs6YhNbrcacHthfi42OwykTRe1rsiu6LRG5HjLHJSE9rn1ZHuR69MgHj0gzI
6al1pfBHXkQCq1prusRBApwLfRVAXOLnmsOaAswnR58PLoIHU0q/9wxxPxmKh0on53CM9koIjKsp
al288nwN8uYIui/9YHf2MShbr5uScafV0mPWKAYYs5tPYVN+UZTeHyJwtTfpo5RFPxSp+6RVE8Dn
R/luDC2MPiT1OZ1awCmUWuJOkyihWo9Z13VxVmbJU2lKDPi3aIKbERiUkoLqOKGHiZK7Sqnucdv/
JlDQVQdlAVAfj1j4x+UahhFqvabDsFWw343gcayTH2qVOlb7o5wFM81rjzY4t6swzu8CinUIlE5j
zCHKno3JTeau2fc7dYcbRrHfXplQmvqnR6E4sl4p4Xuvz1H/FYpy/eCuC+MObh60cDYaPCq3GQWz
JHjr2307fe174nQggW1nEda7SCDnLWclR9lvwE4qifGgVya272M2PDXSl8oC6Da+Ynsz11O26wI5
10mr1E7MEimbZBXVzqbTMQhVJ5mKztsW9C9O+iqJc5jSSJR6DC+5jbKn0BEdtoc70+BNR+D9OfRb
KRLJFOG1j76KZJu9CD1t1ap6iCqMT+uTrYV7DOo6IUjgpjr1MJM2qspJVm8t84Ok3DSYtDaNSvQJ
ov3lMzo10bWMpfy/WoUyLw3fRd43dHnMh8krvOEwkYPwjXg9D/q9cL7DtYkUWg4NaGFyUv6MhuY7
aOtnR49S4FqD2ldwsoJtvtjrYpv1dLYGVcODKWPHYNUgIzpEexsoaMSjKjrHJJHE9Zz8uj7O34Rs
NM5iT4C/+pAYSQV7kLbOQJI7bq9OcICXd7nF4oYwzWRSQlSHFnLQvhna9zQSdUSuZ5PX9XBuxq4l
SdEpKnaItyn4zYtkcsY8Bu3mJx1dJdsrYn9swyoufYCLFaE22Oczhfus5wp877KrJD+2JYjUj/2+
kADelgKNTVD6tuq83gIGntU5of29iUSKwLpSXq0FvT6gPlJUoDRy5lWhQFHqDLMrSAEU2SrxQS+k
r4UeeXMZoiEz0W9jkBxnhvlcJ0hdtte5fsG+iuevUHMSFVS3wAujO703A65O+ZACxNQE6E39ogs0
cT3uLaRxIR3MNwkdWHeamWYgga0mGWzeMoqtqnRnkikFX2Kau+Bv2et0espT+7ZVRWVY4ZI500sA
143KGK5YbPIHDYispNh4be5p+2QX7sHpur3Hq9pKdAVtvJaJNlEubGDaPS9mE7dUVDKONVWcdtIF
zUFrb+uqvJDBxYlSlWJDx05iTXL5vT1m+8hrQZN47jC01cs7BmK2vap/OcvrsjjFlaRZ6s0A28hQ
RQd/Bv2nazgsIlA/fVNd5ro+jevt6hQja8wGYD5Uap2pAh+qovp2OgnSwFVXuRDD6WecmO1c69BP
OEhHao9yVLqNKNoI9EHj9I9KxhCCKx4jFWqwRx3WsyzBMlad8WIZfHpZz0h1GV5JG8wV3n2lJ1Qp
K6CJYIxrNkevmExBvZUd9msv9lsZNLbmhb8kJUhiGvhJnwCzke57dJVIPjmIIBfW2oih5xZejkEz
gCFEdoALOaqqGmDtgLcEbuejJk+KJyW96QyWXGHwq8vfVWXwVW7LHbHIQ1smgGoh1SEDc71SBEdJ
yW5jG5AmcpJ/KpTxo612Z1MtfgZJbNzbs/7SSlTEMvIvhnL9Zi6WRJOc9wbFlfAKgP2r90wMgL2u
WldRnKsBB3FPgQCJ6lsMkI/hYzYLk2Cmna9P+iqC8zRt0XR6miD2snFbu33Hxm2Hhw446Wl3LP1a
eFdazc0WR875GaDNkL4NYZPsDTLrDgwenY2GzrsxP/wn4PnV4H+VyOeeFJDlGlFxYKxeypDgs+6u
ig65CyC62Akc/X1y0ov9aN6I3j3XY5NKZBBlqbqq8UW5oB760WR8nc1O3f9vTt/+wl5b872kiSFM
VtPQhTzObmlmpMNQ4TRZ3WkxlpScp7NBvbeEjIU0znrLEtClWgbPtwSi+m/N96sOaSGKMzo1H5Ju
vFQ3o0dctB2jJydjOLetDSar2Ku1c2b9FCxvNXosZHLWV9A2wmAFcmBW+8Z0drpz+gPI7hrvDhS+
jG4sEdONrfr6hVDOHktZCyK8JsA8snQ/A9zcMdv6nuTj9yqwnnNbRAgm2ljOHGVMcup9izPsmsAj
BXjb1UKy3XBKDoVWnQypPI0W2O5pawj2d9UsVQtciIaFIMCPpRY0SayesnpQYblyMwMqTXEAzIW+
0Kftk1w/yN+SeAcgRxqpMw09RRkK3ADZdKThSaf7bSHrG3kVwuUa+oijG0u18Ose9SadOAMxXX0u
0Bsw74aW+nqEmXSzFhnhqj+9buPFBS1CaKgVMZlkg7XfvEacYf5U5NSYBr6KGAuBXDbSZ1UpjwZ8
WhimntKPTgKIMTsmbifdG5Lh6qXg+P7Fi163lvNqZgk7sGOEDOPW8ufjfNB30Z3iMkwQCVgg2+fI
/tjW8jinJlNiZHjxrvy0Nd/nsvaiVCIRIlVhlrE4MsseUedNsR4rCW5LqIbRJbt88GPzpqx+2GTy
40Z0o1iPDNc95JxZaElxPtqwgV9ZS+WyQSnbZww2ItqOy2TG1hZyPgzMCvaQhHqFnKI7mc8t3tkM
VzmbAFwCDKsG0EyAlZ3a98TBBU14gKt+BQTVDKQEXEv8qGU56MPUMY824WW5ylJnbkOntXrXmEWD
qqu6shDFHWRRj4lRMbLjwkyfR9ofZbD0bavjqq4sRHDnpkJEm6o2G4VlrMOpP+zRtOsLr3+rcUez
FfQyXdpIOLXvJ3tuEAuQqSgHWZUdBVCFYQsW27JwVDwczT+r2kSc/aqXeF0KZS+IQ0+2Qe8BKveu
8Vvrx/bCV/cW3EQmoKAwCcajNGix3imJIlV+1vlalbsVESFqrN+yFyJYbryww7QYZTXqIaKrHXJS
9+oh8ujZBOJb+qzgjh0JblWiJXGes56HcbR0nGVZtzGISIpzKImet1e1X8elx9QJTpJwtie3Ug6K
wrT21WGPaINwHgWeXuD1A28F2ye0qpoGXhJVzQYiOT/CxDqF9T5Eb6TZxh8smnoaTZ1cq5zOpjul
Kr5N5AEXsf87yhHM+iqVs7lJbZKyN2TGj/WuM1NnEsInr27hQgJncqlsdHoeQgLVf+QJ5n5Bj6km
AKd7t71/q+qwkMMdVWknRdKDV9mftcZBedKNcMvbFrGa+SxEsCNcaLjWyVJPGaKaZHzrNOV5zkw3
jaPjX0nhRzM6tQ/ROgApkfp+0PJdANTA1J5321LWxsGXJ8/PKLW9AuB0G09fzBWS1LHLI8MVYqxe
8w7gUCDvjhBPwg/bclc943UPbc5LJIFc6zXrSmkH27Hm+BjkL7P2YPX3w9R727KEa+RchGoV9qT9
Ai2vjxkFvrXlJfnxFw2VBGQCQKWbXpwLTlCg8jZT1YWeREkuJ7hfACKGYjy9cbIicSLzXZk/CdbH
NutVarDYTC7MjKjskFq5vD71XgE2dUwNAWJTOeXH4T462bFIaUQCOXeBShZpgwr3KVYQh0DVmw8X
gabfPUQnUggErvfhLFbIeQ+aSdosZWhVlB8NX98XpwRoW4ZnJig3GO/oPtqzEZHxy3A0AGdme6lD
/PjuPXkqb0VBfV1zDdW0UXlAHOWUSWuqBLEeLaiK9m2sP6WkdOIACKqy6RK9drePViSMVyFazDoJ
kXa1YXcm+U0R3RXJ59ku3VmkReuO07YUXdPQr36pKi60VW5AiUgZxbQxgOu+ANMqc0DO9nrWZu1Y
/vhbCrd7qRJjRqRDP42kOOVN+UA9Bkxdf0CH5BkjDpIrvW+8/Cj56m56F+1Y71hyG/5M3OzUHba/
RbRgbm+BgxGXFljO/CT9lBnlMQlECBKXFvxXhglWEdR8CR6ueJ6vuQJmE+iNGdYGWAvf033+krpK
6YLpI3tfv2MDanC0tz1Q8TJHP4Uug2JxqhRYboGrAyDMsT2tdutBoFarS79+Fx9bcmuWo9TEbdNQ
8YwVfJSFo3jsHPmVA00ZjcyoRANkn4uReZwGVmMiiWdj+qTZM5dEWBfsvG/hb21P2AWw5pMWEvl6
RAGiLmtklCrZsUcIKyon9sObfsdyzuQlFdGmrOa5iqqAqgj96Aa43P707igJRl3EpvVVdPu5ZXg2
UASV4I/q6V722toVPyetHZumAwXV0pEevnoGBY5WUWNAH7C0CTDqwI8ddz+2bWJtmAXkpb9F8E+d
dR/MeR5BhOYH/mWYJcEMpQ3CTZRX0V5xDL4A6Vw6it7fWVrG68tSLlfoCUsjH2oLPJ9dg8G/+YOW
fS1iVCKA7VN9nSRR/41gJ02mTAtnN1VTk6oDuu7S/EMev9TFk2Af2elvrYfzc3YTpvZoyRF4he6s
z8ZJvk3QKhEegcIJ9BbFHe9ij7qqqMNAWQsYy33knFpH9GS2LXBFskaU/nsYeB0McNopDlgXLQ/8
MANI60ABMJ1FHLurbziaboFQA1de5dW7k6T0ptSNZeyXXfVVNtOvo4IbWYW5DGkIPnaTpTuFln3R
lXjft+bo0DR7S0Fm+QlcYmLNkR6oEWin81FRPbuL0fmTv0yzfWMa01m2rI/WXOwG8PRZVL9ph94X
nPuaF1p+ADufhWJleYu7d4Q9YG8F+g1au9OvlYduRWD87ag7Rc/bApkffa1n1z3nrjuRNqZmbRWA
ZatQ7cLkXtb+pDpocYvOqQNAIo677C2ZwnKNnG+3izks636M/SLHWIwpvS9SVWA/6+bze1m8MwcW
ztzHKZZFmuRoDsk9kmmPmtlue/dWi2qLpVxUenFcplJQuHCg2pm0OxFMvzRZb34oGkvzBqV4TKrx
vST3ZwbTFqR+jVqijruKqnWzC2R7N241r5YG8I53424ekf3maeFQTTQwuW5a7DEX7PHgrOGfvJKk
j+M8xH7w0wnUF1WiV13jQhTnQYKul8t+HPCCkCeu1thOEYi6EdcuRsCk/r0advqLXbfN2K6AWoj4
zJrpTcCnDPZDZN/Mc7/fPuBV81hI4vzBpAZWlFP4+ab4boZ3iXqnSl91pCVNfg/TGIzHbXmr7Y/L
pXH2P2m61Eh5BPI/m3yMQguc3Gqm7TV7epBaFUPsRe7QMDwlfYjJJ3JslPxDq1herFtealLBGPFq
VIXCgDdeRS2Jx5YG7blZoyMSHSGJdBjNnzJu80n5o4g/0w7wnXLpCJa/6v4WAtnvi5PNmiAcpwx6
Kp/0vcJG2CLPfLHQ8UIztLy0vcCAV6/2zCT+WSEfZ0MlqvSBxn7edYlHU7vb21ryIbb61GnV2UUn
A2Bgo3NaSh/x1Bm5ZaZ+UkfNtRN111bq3aSPoun0tVcBDc9vFjacGK/e4KK2o+pgVKVvgN0PkK6Y
QnZsit4f8iOSyX1TJ+cyHY9qo+2jdvAERyCQzrtOMLTEMCdkcL9cReMGx7+hLUf5+vdKefep1VFS
xBVksWjH3pCQX2jIbv4TafK/OMGrNE656jglvT1M7E7xD0n63+ATqbpMTOAj6rL96uYmV3U/hz28
4K/WU/ayw2S9FQJP1XWMPKi4kgE9lvMZaRv2QaSb0aVJDG2U6Snat07wTgFsSbIDqvDLdBBh/K15
ed1QFN02Ufd9dXspTJUCt4rJpNFOAp+e2k5vKMwvRfC+l/RhP+lJCTgz8lAY+fdUHgVDgquXsKUM
buuKpO6UzKQlFDA8hLrDQNjrcscQEhmOKylPylusW8fAHK5+Okycx8/UOhLLk12UvkyNz2Wpnmia
Dztj1tPHOh7xUkuse6uzTYeEo+TOQXxuiOh6vZYeLb+BswQZvQyYncTpNWO9tymqJrjH9/+PtCvr
qltHur/Ia3keXuXpTMCBACF58QJCPMqWZ9m//tvmdjcnxh+6ffsheQhZlCWVqko17N0JvMe2jnys
dGVbuSNVUlUl4LZPJEp00/yWT8Xz1+ZKtJJVtJFncqmPmP4JZzsH2SqSzUNBJBFNzeZKLAXkTphi
ttQ1+mEuOWCUkgyUFCeuuFMuL0NCIoLIRdfWoThIfiwkz3TM4a4Tg40zgXUyxlIcWbvRjPI6LYen
kioZ4b2y6yMRdcyWcwfEnYpLrGqytcbUU7u0Aew3jkfT81OTl/6cXc2YDeu7b5Z1zdLfX5/U5h5e
iFvpHB0xxBi3MULy7tHpUneURSmVxSB83sCPBa30Lc760qEWNrAYk4exje8mTXFrffRSdRR1C2zq
3cVqVnrXp0ZnjRPOpJiPPQUnlHySYlFT87YQwBNbOsAsgGL+ZzQ0S7yaJxlbNma6a8jfq7F2bV1U
LxdIWSfzgIxnG8MgwRgM9Y6lw6s11jtFUn58ff4iMUvccRHa5f1UpiCSSVFYMw9S6ZBYNX3waZGv
xWx6eQNoRDY6+2RgOq9MumUlSs1zZDCUqYhdU8onouoRGu8cLfE1msY+H+rCl2Ua+02qUEJZfT1V
pYiifvM6g2NgwX7AE3GNwJNndW7NVmIERfnDkB4s54fcKJjdpaSLf329ZpGolaeMkmlARg43WYkp
0YbvPah15c7vo5lMVvC1rE2rcbGs1famPIuzUs3TMBlzl0rXWYQHaxRYSuk1dZD091+LEy1tlZ+Q
tNjQVQkP7Kpkb0BDvLHl8iFtKKgQIuVN6UTl300bcrG81ZVzAIAvTQq2MsfQwqheS/Fvoz3pveDE
FvPwyVR9iFlj79T1HDcJBp5Duwf5cfEm7E7fFmBDhA4oEGWNgzPbyOvUNS61wjIPSDWBhv7Mr49m
S4QJdClH0UCvjCjqzwttdPlU61OahiBKuDb74XE0R4GybcZnlzJWTkOmDKQPObTtE5XjOwupuI9u
e1G4rsDRNWUQR/+5KCvpOgAIYVFJJYeZk+2T2bz/et/+n0X9R8b68KUhkSydz8jxRb3sSZrK/UYd
61MjtUdHqxHAA1HOUxUDXYrpEVXfk8QogOQYoH+Sov0nAakJnLh/LXmN0dSkzSSluVGG6JUMEvT4
D730Uvb01jaqUM7OQOUlbUldjatXk2KLDPaWQYGHkxdqORS51nUQ1kVVHWd4ldnzVYluNKe5K/UH
Wv4E2WDiiBK8SwywvngmKLjRi6Pi7fJ+NhdeqNI77ozULsNZmYjds5skUklEgdLJfqm9THIpPbD8
TTdTd5Axn6gZV0VUCUZHtlwhtAtVdaTi8EJc2dC5Uoq+k6DVmZLvB4ldSSMgEXVl97Wivd/AT4sF
rqut2qgzmWtX2CZaZ6FBA0FKPRskcqY7LXIeh5wfFCBFlEnqKlq2w59jroLkt5Jf+KgFHCw0hMVl
oFs2SUqgERRIDc9NQC1rj9FcTxsnd5gVP61r0iIH3+tOYDNwoxTUr53soKQ1iTR6mBx51/SJh/l7
f7J7HzWN2M8y69zn0o4mzpWUOkHcZ8cqxUCeaXl1ATgMudhZlubpeXRC5s2bY8Nv0S3VD8prpAwB
T9NAkfSjMTbXljRfZWN/H6nOT80YT33FOy+rpOOs6aPA2m3GFaatwJxa0FRoz5+WwdbKvrKM+TJ7
8HfHyYWyVg6dKXFmVous/z4Hs+XwwO2IiiDYzDVt7SgKBopTiyPFl+HtqUucSOotG37V+sPXyrhZ
WTJtWwXsogaVX7uLkRrqkLZ8MeXm6JWv6kF3ZQ1od7GffDeJTWj8ssCsjkQ017Zp0y8kr5yIw2ZF
L1Wki3EnSda/qfk/CG0vl7Z6eGDWUUF/MNJYivTCipjQCuOkT1/v36aZvFjEssgLwxU5GbhdrKwK
o7o6N5g46NEDqjQNUFxHYkjRfoxE9CibZupC5ErjtVSrJtpDpFTe9EnqpdabSgXL2iwYX+7dStX7
uFQVzAMuBa8IygDvV9leSxQyHJMkaD01qII0unc8UU+QaHUrIwwUe0sbUqR+7J7uh36414cytIdB
4O1FYpZzvTi3wipoFUlQPqnioLKSuzagmeOpWS1Mnm9lbi+3chW7GJQWeOlDDf/Mby7j7qIij2BV
6zJ/T0cnysoJsR+7n+Lfo/qYR4JLJbi1a0Qoy+LtRM06DVHuQU/ET0P/9vWN2lqDhREXZKA1gEqv
UWQicCoPSYXm6li/xQC0ph8MEaDLZnkBoQ3CG/RMI1BaxchjrQBEokKDP6DcAHvuo2/JrUoXkPUF
LJ7m8lDe2aBXE2UOtqz6pdyVycOkC2YIk+V8+q53sy5+jmbtONf8dhqLh6/3cVuW7cgmslcKEhUr
DS90KamcHLFi+bu0blKt9TLnSRECEmx6RQtZkH8JWisdB7VjURqwRyZPA7k13wCJvItNg9Dx2BTz
gZlGEMvabe40bvkPsHu1S+Grk8zhQpGbg/vSHVDRoUS3a3PdIepgvch0Dr7e0k2reCltdX4AAaJz
jSwZ9MYIuI06GBDsUq/1kl3pg9UyLJ4scG8IxzS278THFq89WWICXL2BNY7MQIt0D4Qznl2IBpk3
NUZBxQIJNBvIZ8tXXNjETEqzcVqaTNDYmmZvkfLYyYeEC6Ls7U28ELN8xoWYgmY0tRtVChZqIPZD
SkGDVLngy2TAk6n36IVeaIszdxR1XW5r6oXklW+pjHocc5WiRR2tM3y/AI+YJ+MwX4nnekR7ufIv
vIq6ROp6ZHGjwTMKKci56ho6OLhqo2gFQfCmelysa3XVcx1pQROdFWGD5vi+/7lQRw7s+WvlFwhZ
FyDlWgc0VyuxsJr3XZd8V5WyJnKXad7/Jmd1o53CABisiTvWmROpo5MWAxskF2VXN1/7aPP9t7Kv
RwELVoKUeX7XwlFFVbsIgH88xX7vyZ6Wk1xIv7XlOC8Fru5wBsqhCe9BjBs7khuN3xE3CtRgOeb1
u9JCSIuyH0qccGx/XiyQ56hGv4wlfYw/SWETihDFt7cOAzPIgBsAJ103gUp87lniLHbinc8sf2cs
dgAT82xjQrwA2n4oqmtuNmBYHzLX2heZsawOJtIRS+NpheqcZ6GWul9IpyP5WiVpULiNyNwvG/Zp
Qy+ErlTR1lSLFz2qxR/tOdoVTNQSunmiVslt63QhbeVcSqvVymGp8H/EiX/3Jbt5lzXQRi5YfYiD
VpY+VefEHnMEcQvEK7srYk54+voP7vGFjJWZHxZ04GlErMOUzh1A/NDywOH/KLpGff0/S1nZ9Enu
qDZMSysQRnpnkFnEnccXkrm/M8Uv2reVVVeZbkTVjBRh1tfB3PwAr1+gtKLU2+YM7+WaVvYcDKbl
yGwoux5OPt1V4UA0cKu4CE39aafL7tcn9X55Pun5xx6uCd4KTZ8izLwigisfyyG7NuQSWLyHSoOH
rA28zYejymRUhiqB5GW/Pgt2MNKOBKOFdNifFisBLnw6MnjJFrmHWilJYd4M8sPc536tn2z1QbDQ
zQttyOjZV030Zayn8Dq95vrCDI4LjXEaUD8WzAM7FRo5O3AASSNJvwskLuA8n1ZoaIalq7qCOcPl
iy6CHV63AJpVEbkxi3rT/NBIb9N022VPwFopZEStkluKGF42Pc2FzOXnFzL7fGoGwLenYWFxvzQ1
r0qGW8G6lpNZr8s2kLzEwZnKJ0B/yRmdoezxglqYLJtzGXS7Mej35rEEXqtA1tapOQ5mNNEjpOmf
WjNaR1M6vOTgOf/iklxGS/5DVw/ONFf0jN7awEuBK0tsAdx1LpKF2FG5nSTZjw0uci0b+6cDKxWP
CRWzp5+q/FKE9iRggP0TFMyNUBScHPDWpomMMzjF/lSHjHO9jpuYhUZ7xebsqJuv9jS6k5C3d8M6
QsttbZk0WjR+5VXMUWKWmjMGNIA7h94W8VViC6oiWyJAzG4CRN8B4NG6TtA40dBoMWehGl3H9RPj
fiYLahEbhw+sMg3jTDbqEM7aRiTo8JsUDDEGTgreHuVRZrv/Xp/BcmnA8+pIWX/q+q0SSdcTLtuB
dTMBY4f6yi4+2J4RKv4E1op/xFEN0Ki/+kmQpF8fTK5w2uaAugmiqyhkAQ2ZPwURUQlzRdNXW6kV
BBXLWBSK/eiZWRk8dcDATsNlJxgaurNbjDm1RtKdZUPSPOR2rkuWGF7eNaCIx/SzOaCVP++O8TT/
NgbkaKO5YWRORGmCrZGtZbpGAwCf6XzWTWXAQJNqWE6ghtqT6s+nBs8/+vMvvFsMb+3iXeJmASLz
nUmaZ2Au3LYJsY91wEKkg5COFFm1Dd/3xxet46M5rqQRMO7B6Eo3DbCZU6IFZcCP+jnFVH0cIdCU
PdWTiSSE+t/Q8T9kr4KmtLaAJxOZTtC3xU7Xi5uilUW5rq3Kgo3zxyCViXGxT9y0eaXpesRsJ7AS
syJjxGUCYGePArna7TT5tp06Dd10EYjWyutBdU5pXwCXdyRSdkvHhERRe6Slc4c6uv/1Ddxc/seX
reOdrJ0HxnJ8mRbd9I4DSangdDeeYpdrXwMyRDFTaxDjOUFx4qcysPd9kJ+7f/QU+0POylOhX0dJ
1NJxAvmQ7uj1cF7ITJY2yfjXDJ4W0TPsvc7+h9tHpAYIooW5Ckysn56YlVKZOU+iv5QWARQxD9Oj
9dTt50ABYJj8vHRq6p52kL1qr3rNMxIRfrIb/OnEr6sb0VP0k2tbPsdB5tHU0E7xKZ6zuJKrU5VG
QZY91MV55M3RsdBdJIsAi5YL8WndF4JWl9WhTI+zGYISE9PIdd0QBbgNY5e+pMBf9pJUNIzz+ZG9
WtrqipqVbLd1Arhf7Sa/A41vD+wgr2td5VrDCO9dGbsJB42qIIXwyb+upK4eOOk0NmU+AcchZdcZ
iCNp1O1NPRFEjyIpq/eN0oFsubawNtrlpLUfleKgm4Ie4k93HCtRUQ6GWUcbzKfAm2ZpORc5RQvU
iJm5bg/8mX+wVyoS67aqLHOi6xItcHMmq26KCNwsINl8rWWD5GkWfG2q3uvXa81DEURHYmBpDTZX
mpcoY5bV87ubaE7lffXIAVSLbpDUt3803yRf3gMG+xSfjWUw9QF8kaS47sLyrRZELe99p58+BCRx
CFvAj/w5jJxSVeIdfIaFwbfADhVQUxI0tuEvH+/TKw6QIgfQBHrghKoHFqA0EEFgfn4YL4d68Q0r
c2eMrTJpFsxq/IysapAeBmK52TMGrD2xk9zS0kthq0hGmfJBpkDRCKwOjRMF7sNPsxb0YqvLL/lq
Vxc1vnirUa0AzhSHkCEAWF7p85P+OF6PD+0D3tz79BR9U4PCZ2+ZX/rV4FZe81aGokr8p1DkfVsx
pqA5lg37vrqPalVylQEuJEjl2FO7iWSF7WcAWKmaFw6UOylOBHdn83bq/5G4rhkNSp8Okg0/MlCg
AeTw+VEviOM/86f9uap1pbKXCtscCsjQw/oZDMczxscXZGCAkpwW4HrF10H+m/jK6IrakP8fRf1Y
30pRLS1lOcgunEDasT1DUBftenD9Lo0UhSsMJbfcIEbB/n1+68SvYtmThBTO4pVxLVTC230O/Ksk
WDyx8xuAUCU4gO8loA98bZ02j9FAERWdvaD2W1eMJK3uQLMMQw7yklDp64qAe+z+axmfXxTLORq6
jBYfQCehHe7PKzJ3lpFMM4R03ty79i3sbBT2IT+mVyaoVMgEpPWZqDtRcLG5ODQb4ikD5AwMXvwp
1+mVnlFFcoJSRnNVPxMrLQT79zmtvaztQsZKT+IxjRrKIWNBXAHydwuKydSdbnpUFFnonGdx282m
WbsQudpOs595bltQFoBNgt1PNQ/mjOF1mmv/6+KWDb6wbY2qV4osxxGCYOdJjUEzmQB0IOrwulmu
QvdWVK5ojkd0aMvqL2VqyjC2EjyEUfSenki73PjvidlWh7Z2yQYa3UbtPegG+vf1glnTB+nZDpan
muiKbXuIi/NaBYJNC/Ncl9jFzhumwDxoT/NT8mvY28Cr94qAogSdIgYo7tA3mKoeVT0nrLxUWL8S
6uoqNpzqHtMIwDsNFux40039JJgk0pHeY0gl0Jvsgf8QXH3Raa4ckzM7cqnIELlkGbFaT4qJ8mJj
u6WFp70k/XfDE8j8lLH983TfZ8svNGiO7DyeIsjUw+KMlMm+/I0BQTf1tP9xde8R14WkdLDGIskg
ackARIcyALhJB69E8v10yg4z/nkk/yyO+9AndWVyhgTksl0HfVJv0drp22F1ne9GTmZCr9SzEi6X
c34u/PJ6QXTpd5IAk27TWV3IX9mfsdUT2R6xat5eSQsDoPM8xie9EJG8bfvgC0Er8zOXNQrJi6DI
cps9dhdINdpV548e5oaFnAACs7ruQx2lvGEjhVFoW80fZV/J7WDUHgTKuRmpoSFUhyNUkAhdGYOk
jjtjivEOBV6ufTV45T07Z0/NzZK5anw1RQGFaJMvexkwloTELdtH9yF9ZQHSlEtdvaD88df0bjhn
JYCdmONxTBGS2V2EWhmyN4RLJH0RrHx7fz9kr0wByid2znREAXq4vIBG7tIrtgPlj/NgIpirgvLK
vB6kvUCsYMPtxVpc3NG6NFsLsKKL9S0GYv9mgfE9By7gIQ8HF+xrJsHMHKtdxQfi/x0SWgL5mxbQ
UtT3vCVikNVtUQq9Kycpj4LyFIW6C9Bnj7DjklUBsqlbuqaI+3fZx08PkguBq1tTx0AX1VUIHF31
ABRVt7hJGAHKXWBjBrx8TO91PEjiktQ3pSt6iGzf2QvpK/fNIpbrfQbpC8K+Vt7WoelNAHF1+A6A
13/DqW2e74XAlS9H8FWYHYXAf3PATAcFqazSSw8OoOdUzYVugd+139Wi94lop1d3ee5RHm8niOZP
SjBEpDsnSzGgCoETtrfuOCTHLn+YvmngoxGnDrdXDsRyC7VJtMmtwtscmOmzBjyvIH+0brhnH5ST
AY5ZDsQ/JaR7ZOGf7SOobYWW8nNiePGw1ofklQcyaj03ewt3anTZSSoCTfVMtJvbqNtnqas/GbeD
D5L6KpCPopj+3bt9Vu8P2av7lBR1odsFVj0dyn19l6Zu9kMuSHdvgbojCQbS+MCC3YOPSPttA9oH
Oz/uNEEVazO5d7kDq0tW0miW+xY7AMoarNmjPt8x30rcyTMAFle+iRK3Qomri5V1Sj6xHOvWw+SX
EyzMFR1stvG7c1HYFxYYPjf5rc54da96iRcFiK+Xe2WG3cJrhCH+yFvu1HRSUQ44LW9hcVllM0N9
ubWrW9VINMqlxUdl+/LcneyD/shlD7nhx/iY+xRWW33tgwWrq9jNBQLXxAfMY3awd+2p3RtIrHnC
9/n2Tf9QupXf1KjmVOBPXZRuwngT2trYsUw9MIrmPoBUQLWmzG7b+QxFwDbAoBkwxISmVfQRy88v
PBmmuahm6tiYISj3MfIBPv/WfUv9BdsOgCq/jIMRpufCVzsSB8It2HTfH3d+Pc1s59wo1cWtACgV
vbMJCCKiM8CwAzmYUOSCzl+JdF5g4NYQuKyaa1VpIdLW7wdzpxvXrJB3DgPxatd60yC61JvR0cUS
V2aN6rRUUu3drI1+fpcx+EwwmYXp3oa2IS970E9iD7bo8xcGbZ2FbvsiL5TFjBvUOAHf028ZmKgS
228YyH9k2/s6INkUB/CUpai3DAauVHlMmtzISyS9nRK9d1lPVLoHrBYpJ92r4iL8Wtqm1lxIW+ks
EM27ujAgTZVoMEeYKFMJYPBEQdZyMp/28EPM+smXF1qSqSrENGgLUtEWxHdongERnOaXobb/n9a0
fvVFdQc7zCEsx8MrR9GZTgSJEtGatq77AnUDzD60l6Cy/ed1n+UqqgqOEXBwVYdqAdIJgnrnDo20
2lGO4W4tXwvzszy46VMyePE38+6/X+fFB6wj50KrU84yfMDc117RtIFMrUAZRJCPgnWuwxhjiqq2
naookJqdZjwneX87TOPBiKyziaF+Kc8DexY8YbeCcjS4KMDoUHR0H62CiBljSZlhMFTJphjTkbFb
cv/rzdu6ZqBkcJwFxHuZAv7z9OQZI9B62cBYV6rtATJ09s0iT9FJPsukYnJYD7QSBaTLZ6+vwaXQ
lco0LZisKQZ/g/mm85YUa+QBh8G6bpFtoUHxJt1/vcit230hz1y9rfo46ay+rKOgB/ipizGS32WV
JegJsfZfC9qyzJeCVqFuU6plpmgQVNQI8IDtWhn7Jsq9mVP3a0mbyepLUYupufCyvFR0ntoQJYdj
Q7JzS/7Keo6v9AkJSbBRoMIiuGmb6vihLOZKHRnNTCluwNVnYUyvTG9ghwXWRHRSyxdcrErlii3n
i4S+eUyUB4UdnUiwiM1XweXOLd9wIUOXZj5XEmQAQlpukA5fHkPjQxVqd91hDDDzvGvP/flvvEeW
4/9C781VrCqNXJeGDHovHxAugnwlvVp6sdobcU3x3ZV8JWu5+BerZLTSsnjRDxuTWY1m/zZrNcik
xq9KEL8AkwSeAYiB0jdzGk+RxX62VmxkZGLlSPLBsNyKF53P89pTYkDxGeBKa1SN9HSaBZdmW6vw
NgSukanr2uo8aicqmlLq4RQXZnkwzKPNxBPclm2L8yFjtfMZ8P/M0oCM5fWd7kbzvfzR4PT9pdMZ
I7SjaEhi0xag7RJoA2j5wqjTnwfQKuVEpcV2G6OKAXzrrZJSyaWYt3WnjD4LFrh5cSxdkwE2pwPR
aXU1DUuqit6BNP22fcyb9/zNgJz5ZO1n1wxkPC1NSkQ0r1uRL/A/UKS3DbR1r2PCWet1FEFGZBak
zuu71Bslxa3SH+hW8HUnbDJB6Pu5uw6vPVC8YhYE3TjoiVjZhzS2p3yaEdMUexs4/mAOs14yb3Lt
sL1uw+HoIDmp+PND4us3k9fg5VdeqehS0lx2wKhXmBxEwf9m9ffyk1bnnJVS0RsaPgkgB779mN72
V/UVDYEfsRAquSyM3fmKueOLKMWwWSdZth5dIRZGHdcT9epga1W9FC3kAzILxXlhUchBhGccOBok
MmSxIl+gZlvhwqXIldeJmTXQeClVFnvzNzIqGM1d8t3sex+0p/FU/XImgka/l7/xtt3S8EvRKw1X
i1qbVee99mzfJudhbx0Xj7fwNtgA7cNRi1mrNrMZl0JX+hYr8QAKDgid8+Y1SqjlSzqI4QeQNuhd
NJK4LQENG8hmtrONvaZILUnpvTOyN8HGb9003UY3HIau0JS8xqWpiyhLTB0br4f6z+ZUxQH3ZL9F
Jyl4M1BIMdyuONT7Dvom1PDlUNeu5EL2Gq+mLXoAJxiQnSfWjoJZl1hVcoOpX4DID61Xx6AiB4r0
SW5VX51G0teowdp97H69B1t+wkAzMzwE+qU/AXA0VpJpLZMRffTVgWfWruACT7R5lwFHClxGNJPq
nzsA0FyaJMqM/An6G/pn021DyZ/v6QEsjHsD3UbJgf9EK5m44XEzKrkUvdI0nHijWtO05P9H0JIm
bnfSkCPNcbogQ3WLawPGZKF1+HpTPw+DwaJeyl2ZL5lXw4TJapjw1vLGDi2dcuWCz4f0w29TqUiv
NMHgOM+m0uyY+t9CfK6Er9zySIG2xDIFbR165RcgtDRtUYPsltZYMkDT0RdsL4Clf7rhUTWllFnQ
mj4fXVnSXcsQOCVlea6s78eliNUqyimhLdQGrzSaxKQFfA4yfekYaJLx09JRFKTA7AjG3N43ao2W
5ESx3Lkscp9VMm5uMtY+Zsm5m9Om85sexMqKPUSHkSbw2L0uSHVslj4wtAm8JV03wcC7eqS0sC91
q2NHipRGJMrQ6mJ1qAvUQItt6rtqQBOWVjsnvQWvHHoCiaOP35wFEF6geovFXu0b2mnBIodzwVTW
OnqgZoN2MA3kNONhgDHLfWBLKXcd2nizQwLMWlFXH373xlEB7MExAPmMpNInmviq1dEejmMKGTWc
AFyEU1h3/ZsyIJrQ2XRS4tl2x3j20yjioQbmJ9/gxXiG0XN1B/qvpmzwsyKufd6p9LaZAN0wcOU5
buS9hGk2KXE8u51eZ0vF7C2QiJSzFb9S7anQftX9iFRdOzPSW/LksTo69j17sIzOTac7aqY6UfO5
2QFp9KntEE6oZuZKcmR5XJqBAW4mZ/Sy3ldUek5UzL/2qqvTJmjl5Az6T1dvX7LsVZG6p1m7siJ2
pxatVwGjW68iwnnmKWxwDTu5rQfnWS4amJayllyUB74ZXPNyeSLy3N9kOiU9IA5kKXH1zAzteLxq
C/rT5t0POszEZNTXo+pXmkvoxuTWTWyXu9l8SZPKn21U0PpJBdrcOPmDJTvoro8TE0PiRkXmCfWf
ij/Xg/Zd4zWwE9j31uSPIHupSGS2vhPnV1Nh9kQHiCvXO8BcP89dcqqVYVfOziGlaM0Y2S5XKAA0
ouG1rOrJNbh5nsbhGMdtGM2AMR1tMtjNK3cy3+6Ne7nqvVp96eoMifhM+V5P1qkpZ79s2XdjliKP
N/P3pFUCuWBuUurXkqIe8nby5vYlqdo9wwMqdUw/5tUds1MPOOhSa4NkxCR9GUhRuRsntEt2SFFK
g1+lHYJ8RJ0TutTj177EzVdbklUvVVcflEGChUWFEVOxB9w2v5mik1HRbwMt4ddAQ4VDRT9/SyyD
k8F0HlmnHUBh66l6ccezm8Y8DVb2E5M2RC6LY553B9OurjSgx5Kuyu8wK3fo7TSYuXGAsu+mhgLD
DU2zprEz5iFzS80aCJ/sGiAkxZ7x0i3x4otTWpDUcHYVe5CZ+s3R7SDls2da93Jkk1TOSZ/bWG/i
yXn6AP4qqF8ek2RsAxbJXjp918ZHM/vh5NNN1SqkHLO9No3hzFQXsbyrUSekk0VdJQLUWVNaHljg
QZk0x26qt6d4oC7XzUBNr9nI9n3cu5bKDyx1DqNaeF1vu20c70tJO5ZTfVWlqNY6WjhXc2jGwx56
57PZ2Efpr1idgqLRfZM7NxQt+unQdkTm8308fNP60cvRzMPMH02phEy197PReukIiMQ+cnlq3Zo1
6JXRj57l6LGap6eqyfZThNZYRwnKUfW5Ulqkm/A59aNkKvsuoWFutWFhcnfmKDdBx/vqZ90Z90mk
3AHULazNtMV5t4+ZBmrXuPvlaOWNhBFNLVdIxyqXzzeKjdRlW/t1EpTRC88wotP7Q627sFXYKdnT
Z7DpKagXAs2tUfeRNoZUzUmjJSXJ8N8jKgGUJCN1U3+b0uSK4YbIgE1zuoRM9NyNr4l2jkE0KEvl
1aRKxOiBeUcbv8EY/ZRcNfaP3q6IETcESITWHHuTUvnMvFGrK1WqIT93q+pIp1tlNBBw45Uu3Wf4
5UBQddNZP0LJAd7UhTz/0fQIkavffHqM4ufJPqkRA3PphCWhy4gyLypkoqGnmyXXtY1BAxW3ByeG
GrVn1+kuk+7pvMeAbsPCpBj9sWLBRO85BnZ4Ju8N+bnFZEI1gdzKaaEamldnGMXInxqgBGCUGL0S
QTt807PnHOpUVY9JlvuGcss4cISguEoSex2ziGIZN8zqjpGegeF3Qfs0ghbkmIZM5l537fnMldYb
Mtk3ZH7oR+pGRU8SQDd0A5AitIik44Nq0x03il1jPufRjvUUtJ6J59hjEFuoNjmlW4wGqeFF0wwx
1fSkYZTCMgrYuwT7D6znu9F5juijGd1V+AhFBvYe6HjtZzWOScqf4wRWPrkd6V3bPDaRRIbU8dMM
nUYqSKpwbSxkvRPLIimax7NKJ9GA832LZwp0iVc6UTDLPaG7nFjQzoahHDd+l4Y9Reo1RhUQja4j
vdWSB6NHWBs9pubgzdPPKZ7h71CuLC23NA4gd/P1/kVl3zQQYcU0tLJnWzvDeaOaSEFQcMJZZWD2
LZv8tjX1nc0i/F45jEFbKI8KyVv0zzj3Cdp21PHOtk+LPjRdDg9zH9uMABoY2WaJMPt6MHbRdGXF
8FW6TGhxbPFzqdurcpA6AwgQ0SJn33QyMLTshkwSoCDm9lTZ15lyzRFBFNL9zI9zUXsye2M2aL7n
n13VkL7TQgzxe4jDvGTGaKD8pKs/Wz64NqC8B4BzOYAfLE3bL5TEZ/JrT98i3Gp4BjezVdLMr/NY
eKk8kzFxXF5TIKxUAPS9x9iQWw+Kmzd7W3qh/C41NYx6XbNsIBHPiQUfPEiYIMVojZQdOutsAVVR
ArL9OCnHtrAfSwMqyd/qwSCdzIJIe1ZxugnW1H0f5O+Z8VplChCzj9FgeQZ0eOR0l2alV8zoGBmr
ayS23bb5mWrMbYfeV6tXikKL8s0cboz5x8w8e3jWhuUaGmEWWWHJj479G5EQaeFbJIp5Cisi2ZAQ
FUQ5ToxXdfPqRBqZ5JRkdunGyk9goxEnl+949YSQ1ZMB2SYVnm5XqB1k+3goyaxLbgKr1FfA86Mc
4cGoeSmij5G/JAZCCtXcNWowGqZb4rI1cU5k/THS9hJ7dIwzAuQI4iJ6VQBR28R4AJ3jfVogZZ+x
B6PN3dyEsK5zM9SO20zGZp1Kah51IPqwBjX2aHKl6TtNbrL2yuSM5GrvdcPz3J+N6GwaUCnpwPuE
dNldnZ8T9ZzysI3v1fLeGH/8H2nntRs70iThJyJAb25p2rdaUsvfELL0ZNGbp9+vZ7HYM/qFI2D3
boCZUTXJqqzMyMgIi21drOz4Ksn3knPvLLdNCum1fp04YVX3Ivc3fVZ4PSz3sLmS0A0tJWmVqC/O
+B4tLz0dp0y6Nro9U8uXkFrlV0V5aoveM9UbRbsvzcxr5s20HGTntShudfMumu8HE9CVjZyUnwYI
XWlvTDPI50fZOczh9TKYXhoz+bK8poAP7YgEq7mXpdmrmcZxDrF6UM2rKTy2qcT+W+kZyZzTPObw
V+MRzsms+V1m+VYerTR9EyfGGllq36J9SzIVDI72Yk6qn136dhbai23jG84URMnkIlGL4p8WLLXm
IZXjGUrnpqGyq0IieRsBmBrrrAdYDHs/0rhlun1VkOSNve5Lif5Ote7XeDgXKq1HROxTjFpTbHqW
cpUZBhbWJ71B9qE9V8qqykvXJihG/UcZY4uEwKgdDbsmuYnERZFy3xbkIq3px9UrEf6LPqQ7ZAMb
FtmKdvDaapMqlV+glE6wmIxHVcrdMdk49rmWTlSALgPiTZm4FrvUDj+gwfn4VQaLRqYu1ScmQFdq
ZG6McribnGUl9KFnxmrJgomINIVIqKXnVtsl81Ij/V+0rppr752J6aL+lKnbgRsga3cL/p2TbAQk
334+76soOUuEq6F8rtRXo2HfRTMqaYm/5JxmJYLpZ3iltF2gMtb089XoLS9QqRK3S/fZ2B+Vcyrb
2BsMA1FEBJdGw4uHaDvEozsQG4cmuU6QqlY6lO7PgtELnDK8GWc0i3xJJ8UbTbQgzOsx1Pxx2tgK
aJ3IPHlK1xM3Rmg0rl7eaAQjaPrXoVNs6iQmRZS1+0p5GucrSbsf85fZPMTzQxq/TmUXpHbuqXHn
atkSDJyBnCHbwrxS+zvE95E1ZDPp75b6ubQF0pQf6nQlwnVOYKmdyBeJcMfUOJnNS1s9Dza8jBDs
qB+Y5I9XakbMSwn9udcrz3ljETF7pgcOkd7srPRRzUe37a6F+aRJD6pzpEa1w6NiHZuBa6W5z6ka
tJRLiIQhsR1Xj0236p6x53JrxMrb7DXTP8qSay2MX2smwl0glyAS+s7qcrespFVDEa8pV53UXZPp
JFO9MuKUm/yi/fOkLRZMGlJZ6S6xHkrzNUqrYFruxXyx5VOBvVj+skcNhXRX861iPyrszRw1le5+
YuJemc9yFvllf1a5CEX0PM93mam6eqTxeoZDX0aIL1/PesldFLuRBKo5khzZnErEWFSRXaMFV7cb
NfoQojsioeKSigXWGDG+kTQBqBhV3nVCRh+KzlPMHignc0fxrKbPPORawyVjsZ7U7MYy32Xjoeiv
hfRqFFiWxZ4mbjIkG5rolhwGUT2GfLTKy4uzWTjUrSs560nfl1XjiJW6wLKqhFuYnES4REaZbDKt
dstmIGQi5zt9qQTgiFR1euym9xC10rJK3CT5RG8YpsyHHGZUOtNKJIrXjmlQSx8Sm3yBpWBOZIUj
iilUxiYJbtyYbmq9VJXjiYX6qeGu54OpKQWr4ndkgylHUp5tPwoJUtJzBm20iEdPqwOr1jgsuiv0
2tOT61EnZXVIRpS3cj6rfb4euBYl8V6r21qU/JE+wPHLm40PrXya29QtHPFUK9ijiHslSc6VXEDy
oePKQFBCUm44+cmYIFhg3Kk+tM3jED51k7wZs0dz+UyGwrXzt0Q5IYvgOd2Ib5TlNy2ZSuGq/Wzh
PpCtkqG6Ls3Qn4Vyq0XaaZSm/bhkmy49DwzsJ5eH4zTrEV6T2napyiCKcHU1h21S5gmpvOrKbbeZ
2kepkwIlfdIsKs1qR4Irz9fRxLEZospV7aNVq1dTbD4XLVWRQZg1s2M3bWkuBD1FbKEu+6aL/Eqh
tJAtt6fus1rhZ+KAKWAwR59zEXtxfXbseB2LwUXG3lWG3Et7ici/1+3ebRXpYAKV+05WZK5uhbUr
tdWrlvE968iVnK9yOqfZWxqxV1GONh3JNzXcvcx2W5uhu9SyiwtjkFXZ3kpumkl1bT0/zMXopRpX
UrVsYjJFO29upap0Q+Q0WxPRIppeQ8RUeHGrdWLlEEQSC3BESREQhfqZz+eFm02YC8ALGXSduArB
qidoTfPidfpzbMUr2ixX6lJ5Y5sAFE4+Ps0nsza2ZdaflI4XkSzXdrufbSfoZgwhAbrzZq/0t5WD
DbgofdN8qyPNM2R++Lx1ivSQpaOLpSbPs6xgWvhWxjuT52Ql2nAtTx9OGgKjaG7Kndo0Xzh/uupS
elXGHBilSNcfVARUEvS426X0QY9SN9KSmP/9bE/ppqSmVpfZU3XVVZPGcMeyQxjNijpXjalTMPeO
PVsZsXEkec13RdYEeXLb6dZt335o+e0C4DBMcEJjr7YWUqz3Qn+MqOrG8jUxPhKuD4D+Vkx+o06u
pplPphJ7EtNORYIXiRM1+NcaTUomCHw5FQY4nlyqq3npUmRNWsKb5nx2VtqRQyvy0baLFd4Btau3
80bI6Ulpw+wujKrovUtEFQaoeFARSnKyIZi8t8UccNrnY7aUhe7KRX+wB2OtX3KIBn0Vd7Hb3p26
oqZQaf2ILTHY1S2aIZ4w26fMmD4HQwrKcGiJs/p0aqT0S5ujV7WSH+REI0iKgzmMZ3nod7hNrAqM
P+XQ9EO5uuIsJEGYlO+OYe7y0qISyCfSqNSqPzAbGoNynkZfH516Vwpxyid79tOxUldxka2R5aH6
pYrknF/htjP4ijXy62YiUp/V2jYf02YjOXGgdUkQFULl28mnPO42ptNE3lBQxJpvvZlvyqS8znBO
dcPSqAKlzL6q1NE9htsJfVlfukaVPvSizchT69slAaoxKswRsKDs6uZmseubPEHeuEMO3m3K+gah
Ft2d1bRZ2Ur6NhTMOsyy7dllfogrwP9K0kM/dMKjNregcFZgJFdFQqal5dKrSAkqUbK383EdycNd
4qjcOji418NjMZI5VSL5tCT9YagUvxrqVV7Fm86p16EckyPbxalulG1CmpYXMpYGbXMUtbaR42NK
zaCkOUJgL2lFOjaamyLMvUx/SEYgwuIs2c8K21siTib6CjOVo2mwvfXrEBMFhfeVIbmlvgyKyR2v
UyXarp0CXerPvQBGgoc71NwplOl1xTiUcT+NN2ki76fwi86P1xLvau5Su1IOs9NulFn2qrAIBJ37
S87ZLNK6BGVxsPrRIoI5yNbinDtD8zoQ2Ca7mvUPRXupVcsX6gZxNU+H+Zyiod/sZmv2Yv1JSWZ3
GuTVqAAeDK6haIDGYtP3eu7O2QR7rTzG5WuqGhzZCOGUKkgJYCmAqVAIZMatMsg3+hIfZbq+9nA9
Sq+2kR00Y6JeX540Y2WaL4Zie9GlUgpZ8LorO9fp72y0V1pwb/aap9c8Zle+KnlH2aPy2BH4xn1B
rEvu85EZ8THe2lzI8FXccM79PHlq2tvWERuElyQl3YWqdSon7aqon8vhsx20Vb4wjyMOwGoaLkxz
1q9SIa+cvPBqifOu8WHDfMVII4eW2Ko19wuvxjA/dUX1u4Ka3BHEwWEFBY0tWBzGJnVD9VSbvpB6
0sknkmZPGyjik1a4Hf/1HJIEiGWrx8sJ7nnQ84fLzHJHGQXxpjugC+w1engbcf9ZYCtWNJ/Gop1c
W216L47FGzTTmDS43IKawOurlX5vR3VPUbYEUhiuHdohC2WU3RpBmSTcccwiSg5o2ynPHpKp8+ZK
3XT9c5voQTgPx9Qo7w0meDur9NMItIgmeRUNviQlX0tqPlqp/NDMeOVY6rkYKm9uETRraA1Enb1S
uuHWGu2taec30szseG+v4rh1J8fc2lx1VZRttOkmHRmdoFZumnGtVk+t0+l8+2I7K8saX3GXOnA9
OsdWNlcmyohyKrZtIa06ZQ6sKj0leuLXphU0REwDZC9HgI8mWSAn1EJSfswb4uIw7dGN1uzbWbmb
ymxVxqTV2fRxgTyHrA+ayTiOxUhVb3ghUKYiN4cQYfqGgkj0s9fYht+O9s5eundZ5sYuOlekNKq7
J/xGOGOdH+nU8UN5ZeFqrRMKZrjMPXVMVTarLurJ1DjrZkI/osUH1cFvyHaFqnhRvqyzMb7WozgY
w7fOYCQ0Mg9dHF5J9RNhZq2LKICVcTAnkyP0HLN+1X213dFQLa4ma6PE1j4aot3St4e8k91Lrb+I
fuNI2aGXkDYFkbIHDl1kj08lvgio1OyzDl613XMVltF7xjx4IU6GXL3R3gqaVANNGdRzpJfekCf7
fs52hp3t00bbmcLZh8x62HoSzHlyjek9t3tYelOEFzq3ZQ5oMev6Z1O+aPlLMThbmBYetNd1dEGW
oufIaVBiXod6Bq6F6MUyaW+dJaCZ0zszNE5XuC0KzaKA0DeEb0+pGPHptBtR5NftJfeApyClnRun
Dft5myy1KyOICBwGvbpZ9er1zOBZj1QTD8lmWU+Aie3wanGRSOqdIT3EoneV/HFBYCvnzolkeQcD
0O/yj6QBQoRorzeESvCM5o6m86ofSw+wlbLH8hwd37ywAqCgt5Z8qC0sYQhpecNgsSO8OpvXkrT4
i3Ot2YVnIwYppXcmbzcH+7aHoHOew0ZsdYq2mnRYN2t3AhqItNpLlzqI8vtGftO4NTvufuOeEt2X
JjqbreNrU4RjNwNGVgwQpfmz1LujPe1kPXXLem9NPeozJonSzXIhulluMz4lGuJcNMEGdCoagkHb
ji43yG5xeq+S0421JG5EYy5nmD2SrptI9Syt4a7Zj1xfdiUHobNbYhAodrXl3BkDaOw+VQf+0uKW
xFHqhZFTZwy7EVHUSyabaftKK3xbvNrw0zLx1sbCq+LPOX3DYNOHrFoKzMMYWBqV5y7SGaDI3Km4
kZA+X+xzGt/Y6oMd1l6mgtUn11USbbP2PW3SVWvskqxB2/O5UoiZWec3PbipkrFrXwqbX5RuGGFw
J3UjL3TN2nVLhQ1u68SSV8enRFW9KBVBoa1T+1SMpxaxjgL+S4LgVlSvp+bKDA+L/qlMtwPU1zQW
vjGsEUxyzZKDqD5K5I5Sd26ItXK4VmX6Rxq2NyfFAU7NDeLd6KrWh3YhMqXPOQ246dOxsKA3rhZz
Xl1+kc3MWHKfSGjJqfCtnRu5OTnme2zbx2xId1b/KFLSi+WmzZ7iLPQSRfcacWPiWTx0xzo8x21F
GVu6Svai6uHOke81+6VPJt9ZSFxpazhcKhrpFv4lXlHNVyN1tFF+SHq7TTX6Q7YVCPFaNPGqCTXy
wsTvJ8XVwsaNo2PVaBuzGenY265cP7W2/dFSeWX1E31ut2/iaweQILz0+akm027LrL2vAHwVg7Uh
4YFHBiOVHKRoXIENj25/ljLphTHv7LSnJFtQLJU3c3Q16jZejYqf9OBCc+219GfCLuRKv4mNYy8W
1zA+o4wURdYC3ZgQzBj2RnPNuHmQa3thsp/JBArpQxXPy2S7qvE2q3uJIfsiNu6xJvoc44OyNGc2
LMcTOrFUubX6jD4Fe/cptzV3WmJyzcSfK2w36xg8177JgWFDJbyVpdZzmD+iecMhfOxpB0VdA2nI
8epq9EOLKt8eNmQ2tDsvNRZEYpAFmTfjfCWiDczuvVaeHUQGnIqZSKYI5uYJOz9AddPVp3ObVxDG
32vzI1K+YjCEHCFtLe4DBw+g6VgbH4KSLu0Wrx90N6lLl1qtGWj+6ZGL/mwgLTArnBupORiO2Mf0
8A31KRv7Vdzci9H0E/Py9zZieG0Yzb8AoSkjhAk/UlEo8SSQ5h7MTCApaK3r7vGfptAFHYlvrAS2
4RJvnOZoYkKkzbVbpEugttSeAhHkcPBiukJpY2+QrFg5PNzCRtIKBH5tydeHBThA+EuWuwtBMqMq
QaPS7cnEQtIWLQlJX8PANoqHzMm9KJG9ECAkQyApyu4soosehSANVtCrgCoqsHDENsGHPTQ+u+nJ
4BUsvG6R4lEjgFlukDL0Y8pFpaBnMzSrSZV2afJF994zCmkHU38jdw6hk/igC6C09iR6+SAPht/Z
hieyxRs1YBeh02PKtyldPPso5wClBAeHwYXYkugjXE/JZmKsZuLpy7oORFxtus7eRUq9qo0ugKTk
O/mCQZTpO6HwnPIru1gMGoVvpUwaNbS26OznlhWEtL+MWLkxI9MfEqLXMPl9Waxh+gSlUgRGP68a
oOuRp07GtSESr4yfQnollYwoyHKvUzTL1rMc0xaiXhmVt5GHV61mC4WY7HN4yAdwJkgfwxyB+Hfe
pVGZ831yspEoHTap1vlx+LKA42kCdROAMhEXq7lufOYLvAiSXr1gRpt68/BWpdRqBd0aqHMJGyJ0
QKGX3ENUjnqk3piV+qEm3FSdsYul90haXFkjOIjSK/KvKbsVLU6B1nkW+Eg70wWaAcB9WUz0MCLO
GceyAE2OGpIvqriO7M1M76wMjoB0OTCLX5QbcQk1IHOiF26VRsFMGq50s2dN4iU1Hm3tK1X3c4E0
JFuy4VwONErSUfLG5LEuxZUS9jj9hV49UtbX4grvlKBv6a+AcSpZ52nJhzzUwq/sZ7tv/ZF6wiJB
V0rw4lpxm1ZbpeXWkg96lm+K5DOUen4DYZrcGo1qv8k/xaUEau1bUdXeIOEOOhiBptqPXUev2ii5
IARtWUZGLkTD6hDinNLho+b2tEoj58lQ6iCbGjfS5WBYPsni3Iwr1Jyfs+S9Nc5aaICpSteKw5ho
ahG3zH2XV3tE/3yj0D2JIV2VhqWaadfaMuNts/i5OvvyXIIPvVyarKH+pSt0CsNn+cJWa1+wl1hz
86oSD17XLsp93rwU64UXhe4m6glQhO7ieAoGrXQtME0sOn3rUtCUNcU0WI9CIOX0xcKhO0FZ4Whu
VqJ4WJyUOA26zPFS+kmYXbYSU/izhjpQGihLzwVqeEN3ToGbG7pyJGdGA4FhvFUHdGLmGWIH8LCZ
3ORduXJoGpZD68XAcar5Xhm0cc33Xhq9Di7rLH1qXM7WdhhpFIeqpy2blJx7vMDFaujJCZP5eG6G
9r0jJoAVyVOobsYG80ouN1k50RPO5fafpkxoPI7juoYVYpHmK/G9aGV0NtVVyXRPzcB3G/nLcFeY
94VzrLT7Nr2JrVuL1xo61ooBSjPDZwq5peq9Gm57cJuc5ha2594YKgGEew/kLCjKzrPFxtCmzWxS
PSxc2ea6DF9SqwvkEN2t6o2GBgmCZH+qmO8YEQlqyx8T+m1oddRz635ZT3yCSlirSY9WXCZS06xL
mo7pqLsVCgTOG2anXm+jUeBASUq4UcjvHHM91k+pMqyN+CUDbaxp18Qmd5LtLjmVjsEdVHpaq/GP
DMMNxyZiQqc62nl10vo+6JthVZubroavzrmwMo6SHG2jJdrABHnOpnvFuZUKQjvAtKMgtvFWWwWU
p6cQ4s8wHe3hwwgfm9qT43qljMXGHO9NY1uF4sohEGpIRRpKGszyfTMDSYW5X4M6oYLiF9HAHxjh
HtBLz1DP1J5DK2Haw/DzvPTUqFhpfbOy8scOIx8pzn2YhDCeG6+YaY1GL4w9H2RwNwtXv0ILV8Ii
iM69K0prnXDCUjreigymSapecD9Ezd6yTBiRwMI6Dac+DXAEoN9BJt+nO7i4ntWWe60liqaiZgIl
2uC0AFLtYTaLoSBWr7I20I6jnzguax1EUS7qVWbJ4HTySkjLy7wMD8pIqb2IuzKq7hcRERTInqvo
1i6nTVG2gWYhM5OGkBWMzTgigAMBZkksP1SObV/Q6pAZlvhQnHZPz2UzmLSs0uFN1x8tczgLmolz
Sp0xFe9JjflaIgfwyfZ60m+Rk/esUb+ejOuFPmLSkz/kp6XRAoSJGw3sPrlUrR3bjVaMBJpS7SJ9
XgkZLij9gQL4fpB0cq/qNhskP0qfQ3BCAyEwtaE9+8k4hIuSs58pcJ7x6dTKaZs7X/MMzYrYTSOi
zEg6uoKBi90kMj8p+zUDf16aaYGEfWipSe6YkVdlA6g2zLcMieT43EO5M1U8HOnD1iQJoR7epB2C
H7Vxl2gOuUYSOA0K9pcUkcR9mS9I2Acda1iJvdsA2otOXacYE5nqUR+vY4gCiUyyO+lr3KcKsEml
dscmpybWtnJNz4B+jQ7DYIzvqCfobLwUXeSK/DrWpPXQC5h7QCsAzZ7jTOuRkNNH9TY27xD1D7JQ
8vI2Piq25hUADu2ivAtdA2Kj2aBA1DaNU5gflWzaS5fNkBDmiU6mlfImGtrIFfVsQQdSKckjVOFP
Ooe6zKqDUt03ae5jte3OZXsqrfnRSurPmlufAmBxF1T9ktRcFXRdUwheYetBzgqkwjxE8gQQB198
Cg8YUWx0nFLxbN8oKQENuwh4DPCJaHm1gIGV7WxKfYYn0HqmCWRSXbdtC50K3sdltjkn2EsPldpB
huNdc7qGtr9dJAOnP7hBJplTTqIW6kEx5Lca/baptuHJKHRMyFNMY1Nzo6d06vGcoXloKdtqXFZF
bH7oy3SgK8OOeS16wxWV6kd0dBsGFkxaR8m8SSG7RLEN56fYq1IGYKSc28a61ZChgcHr9bq11vN4
s7T1SZuYa6KJHmeoDnI40VNBuZJEHLkcGuida9e9nxblWz3NSKhjIDua22Gw9tLAKIwsu2WP2sUk
78YcoGHRdv3Y7hMTzpvTbNJcguU13CBdn9HWFGeZ9zMViWeW8xeN4vzCdGMbxUHbXkca2avU+Kmo
YHd+4FHqDY2zMeYnsxIvefGJwNEDbL7Ea0G+fC2iL0xCZMBu7ZxDHtZPWSU81VCu9HHWdotVH2rT
8BLAhQrCC0atnt4dJ3q7ltBWFY0pvrLv0NpKIvLCOVfuantZp+QPYkRKO4YG12GwWuNEyhqZ9UVk
CSKH0o9OD96p9rNxQZ0YsW33C7AgnmzdZXLKys7RdKcvHX0MWAolb9LRSdEUWV4tNrdtxCvEsMMz
6LuVpJ+OPG5jwd9elJNhhg9Goh3TzqIm/dCkloqjCyy6gyNlSwbjrqX/M9DljVPbUwm2BkACUx3+
Io+rUSrujAuFSO4PepXdlXrnRWAxEm0dug1eqzV3qe40bh7xejXraw6RtWgU39KzV3Gp9Zo6/Ehh
H0URKU4j+ZZc+yZYcDFvVU28ytynZr2lfQE22S1+3NC4GM/FOK0tTnCDjECVwZpgEPCzW4ZdFIUF
7mDCgOdXbOCYTeumCY9qrA1eZ9pvPQ8fDEmf+iHpxGYqTNkVBojhOM5oNin9g5nEN8XU7s0pM7dK
oe4WbkB/GpKcPkF0p9fLbWvM48OUoChZS/NHUpUUuXH/oSnyVTmQctZ5rqxQKWUq1EE3o+vkyDVS
MupEGktKifi2E82qXIAGop4OTq8fILrc2Km6HYvmjorlGF66CfUgEr/TxbCZNEbBdBNAv+UkdqPf
WczL1GGTrgHMNK+EAuzSGKXPJfVbSRk+SBNrhi5Jy1QQOy9lRtOTc+WgldYumtT6qLQycKxQUXCL
NGPctwlEzF+I+j/MrZrYLdgGY2bmf5qJWwuHa9aNeG1Ju76V/dIWayU3jgZocGw+DZGs8faTvQpn
GYGp1d+X/2HmzNQdC/NEVVYsnED+PcGhDbbtDCFW5gZ3qTQ7UFlW+aV40NIb05x/Ecr9YWzzX6t9
G+bQinHp7ClK1kV8V15KXqc/OcUukY23vz/WP5Mn38cf/nyubxO6amLI8kIfDUOhyVd82Jyf2X20
RjEEbeXyhYPuOx9/X/Pyqv625Ldp/yw0ZV04vMohvBf6Nq32avL89yXUH6bF/vUCLyMYfwweV8hh
l1PBY03/GLq2R+6/9I14KRCp9dRtcRgC2bf3GahM6lGW2MysqSL4dbLplx/yXfq3K2WriDN+yMWl
bFzn59gXj8paWut7B/7z9u/P/dOrpamGfBpjNRdfj38/tjFMUmV2sLFK0jJDv9WVr8z+Tc34p5FP
889Vvk2JYaUydUPIKniuehDxFB+KmuzCN+Xe/YJhjIpU5/42AfjTmfhz1W8nMIW4qhXGhWlGTtMu
d0v1aTu3Sn3/91f40/jdv57u29mT6OnLS5xeXK/mF6EaByuXgxSSTaiIYNFBYOvJF2Z0o4OrxP2y
wjBqG3Xc1hmt8f6sSQWt8q9KHs+//LKf5ob+fAPfzipTWEnNC0jWhoOiETylNQ4xVKgQkmvt8YKy
tPLldtH9iebT3Cpkmx2BfdfJyJfS7FnMF7uZ1kuc76cZwsLff9+PH0g1ZCKho+pIUf57881t3TKA
BP0xUrXXQUxfw9RB4jId0v3x4e9r/bwH/3cx5ZuaxqTGZS7JOcI122iD8tBJljbQfy7KjCYmJnp3
ZT3/dph/PF1/rPltZi1tS1uu8suaxWko93neBPhe/mIY+sOooIlz4f+8xX8G5/6IXElft6BNLEK2
xkReH1hl/X/aSH+s8S1MKNZShonEFhfTudeObYVqDNkeI4TubLwOtMNnyEyjVu3yTt8q1CcdVbkJ
DtPG75MMw1e9T2JqspDG0v/zw34LLkUXYrhU8/zpttsq9JDWKbMK98otyRr+XsG8txlPSYO/L/vD
W7fQ3DbJwx1GD5VvR2sYUtvsDfZuT69ptO8t8fb3Bf75bt9uPVawlYu3AeOO35UYGlOn1K5KnKTb
iOmeaqELAo3ByUXjLfF8yg1ICmp/bvvkIXG2EPPfRryC/L//jB9CiOXAEyKL4jn/Q2Cz0ts+FBNW
iP9tmimhinRRaUnXf1/mx6d1HHpJ5Eq2/h9yi5XamopT09mNam9ZIayJuk7nVpUb3yKcuvttqPLX
9S7X8B+nxpYV27J1bFQvvohR6ml7pqp2oz9+NPRn/d9C3WU7fP+Yfz7etwM0Q3RkshU83HifC+OU
CHWld9Cg1SAcP//+Kn/amX8u9e089FWmCjhtmFfOzOW2FDmL8P6+xA9xzUayA+0Thvqxlrz8+z9e
3hyPeLNJfCwBq0lRaeUrJn2G9pe998P98K9lvl2sClOqUNcxUtUhGlaivaFe9yYBGT2uf1nqp2no
f6317Tw3Q2mVNDpYi3zoA9mAdG0h6Q3HeiyCTEb2k2pB4kC6A6wUkzFbXHi3SbE2i1q+l0pmkyQV
znVyl09qygSiuZNt+Rf12R8+LRtTRZwFcN9yjG+7aAAlUyYZf82YDoYyNn483fz9y/64AqxsBxs0
fCe/W13I/VTrcOAuBIvHsHkpu/tf/v4PihAXR9X/WeB7ejvBb4skgwU0pjRW0TRZ67AvAtm0mh1+
jIIx05w2eR6VvjLMD6Wdn3TDxhENODmhYlfrfCfN9nupaldZvryElXOOlG4NHLmOa/nQQdTz4lEC
GpyCWku28ZAfVRAJeaiPU5nCYZdXsQKjQXL27O9AUePjoMqftQlBA2enVevMASYATJ047j8z793s
V2Z4jYX7ndQrqw7vodUABb8wmq+/v52fotK/3s63hMEwjKRNMt5O5wPa6/guEwfvpt0QJAhz/mrh
8M8t9S0s/Wu9b1GQmfO4LUvjsp7yVL8uh5y5a8BFP13Rt3i/GMXaw7rdqptfA/5vG+HbXk5UJ9HV
kEeNt6Ac/kjUnw7aRvJga+5mf/Ccm9m/+Nb8prX5yxa3Lv/+j+A19ks1DzHPPNl0VR26Uen/Idf8
L9KuazluJAl+ESLgzSvsYAyHnhJfEBIlwXuPr7/s2T0RbOKm97RvVFDBQrvq6qqszA/TSvnHvE/B
1UWmld9zZ7SvQFAPlBjAJeFHV0BMEjGlxzZdMnioCD8AQgaN8l99H5R8L6ow2fcWh9KSNCIgw6Pu
+g7dnDwVN6MgyohJZGqDTopYlo1gwMx0iiTgVrTiX1qgtqRYzfMQizrulqJykvmpUFgbYOMuhlDU
+xionScbC3r7c4xBi0J0SAFOiHKTXQI3pFadc32+Nk+YiMISYTsC2STNgNOoYQpGfxgjEg2EO3PZ
kdMl7aZDDeru2c52KqSYgatiGN66PFeGafobuMECfbwc5tE2zgBco404sjK7tAZ0pyLXaLfHwGws
zh8KRnSwRW6sr01Tm2QQJS3VFyxhhs5yBxizw3LMneLBuBlA2s13Dvh+YJj13hfI36W92doutXWq
jp9HlLtJDmeAwWE37AGjNaF+bkcMCpit5+SHMVKbqNFQYupqTC/v5c+F3/iEc0d7AjP5neyiH/NG
Ze2kLYcpIj6+cCmBtow64ak2DJEkwGIPQtTGKh3V09z6CXBAgImHXfQSnKv7Yo9yD9RNWGdme7yC
okBeGPnMT+nMIc9qFJsDxEev+TcgM6C7DZJ/8Jb1EfJihMWKJf6z5dEw2t8WqegvDqKZ0MEgUghA
oXHbLK9CyMh+bZ9OwQANLKJZHiRtH++CWOtaDdnMxIufM3920Ay25xOb/zGfpfsAxUwv/lHtOb8o
rLTYXT+g28N7N01+v7qGghidHFwM0woaF7j0vpsLW54G+7qVreQUsnvvZqhZVDQw5BR9lOD9JrlV
ZfI/E93MJ7OXQTau4oGMYpDolGi1Ds35EO2Z3GvkINCHEnGLJiNc5fFooLZtDEniaZrwPG+dVvDm
rjODPbS38LjLZWdo3grVBZSfsbBbZ0UBM6wICWm8JyX6dKoyMBNdhdRfgjMyAT06leJtBpZtlPQA
yZGE7Fzn0v+ficEzGXqKBphpBUOihtpqi1FWZQq/F8b+Agi/WDK5mDenU4PIIC55VVfp6GVQVVDQ
qsgKkHerZEdu8Mj7owv+QrDFa/by4/r+2brv8fL/bY7apYSJv54DmIsmgMpbdE41hcSwsRn1ro1Q
e3QpB6XmexhBPz4e/ujIRs84mM8BA/Db0uYZ0pdMe9Q61UUMWYsAW3Le1980d9mNXycLvUdW/cAW
qNqcQV3CnQe9TWTZqcswrvVeABAJW7HK3zpZgtBer71cX6VL8vLTIYOCOWwYMnldfXQmihaimstD
0p7fd5DyGXYkrYnuJaYsxlZUAeKr/xqis6hiPaqZkSGPMTUnRXlFKnkHAk8wC2QuY0jksr4ypMtl
v/KPojKoaZdhSI3dOyi9Wu1JB22igAsOuhcsbuftVXofFxU6qMGsAz6BcRk79DI5rrCLbBA97yXr
AZwXbP2HzWO8mkfKQWXdpKWcjLQasJqoomV2/hNzepE0Kfb9TmQkDjav7/W6kfGvZhNQxDoeJLJB
vPhmdqCNZiZ2s+vfBgcxMGjcWfItrAmlHEcwZEZYqTBI8sRV99YmjIrnRmJSX4+IchqdLiU1GlPJ
lk9xbct+7ktOtG8Z1/RWvfODHcpZBD1ItADziD3xTvL1U/KYIoBHTfwefOp3htfeVh7rzty8vVab
g/x+tVjyIElLgm5ET8lAgF8HQHEMlfGQToC/c7oO+FYxm1UDtOD1M8eaUsqLdHlVQi8BU/pXrnfY
jZAWaryeNaVbcfpq6S4k0KvxKZmY92pANj8IpQE88XQfsHGLP/6DvDJZnituhJYTAGwbyGySeB2t
wi/BRgE8s+2T3DLquZDH/QUSpLt/EC8z1vBSb16NceoFUMfosBuc1GUn79U9mkr3iQ1F4jMSUDh5
y6/0R+02J2ZmheE5Rcq3JHXRgYUOy6jeESFCQjfb7Wo79ydvPjCtMTyZSHmWJQU6niPnEDLS8NMt
/DR3o9uAm3pQB/rJfHiROt21BaUcS6tFSg7iExIsxLv+1GGTQiHF5HesGJK1cygHA0Z3lMaJB4vQ
150Psx0ZqTvWD616zxf+9ZO3HZK8H3mR8jIyP01SIWFUBFUhW0gRQA0IlCyQqkwfmMUP1ppRDqZq
9L4QJwxtcMGqDrW2AcV4WzY5r3TRGhDtmU9zRtxAp0FAJN5UBdmT6fNgi460Ww7TdzSb+8CcgQU4
22tfYyDN7evTevEkVzYLnQThIuCgALUimxNHYbEgNbyLvkfn6qF7qXaTpewRXgLvCYAb2orNgq09
zDiMEhX+IVQCkyj5gnmf30h2uM8Os0uocRMntFninMzxUmGMEVccklqYZoih2ujkAGoQudXWxP0o
uWggclp7cprFBCGmWIAdgag7OdfnXGBsLvrtVS+xJFctvPtfgRsyXodhF3oLySXvRqZe5ma2aXWb
0G/4qZXDuiwuayzuq0fRUbC5dCSQ0ePkJ7vaBUJ6x8zGMOIbiXJDUSopbYKgCnflZaaHY+UOB1Ta
BkewwGEDMo6dxPASjPtZoj0St4yojmB1ZY/km4Zd47Q+O8ZnmaF8UQfBP3HSiHeoEjCo3Y2SCLqA
U1jcp2lp5aFxb4A19PquudzD104q5ZKgwtfrQgmjCeSvwDk1Q9lCtMZ7oh4MtsyzZPHgSjfQMvZV
PcRnw2dmuBguSiLTsrqxhRZK12PYIeoyC1/dyw6gtBCbls2vL5ynQHQsZJYiWMGlTIFS8l4qlKrD
3pVA3KWa6r76QVw/Z7Ug+7PCwOz97A+LBasjQ79Jo2oZhVZAgDnGoZlrxwQMNwF6WK+v6WZ2bW2G
8kaVVgSRlGN0wev8DGVQcH664YlomglOR262W94GLaJr/P/6Q+uQXaYCoEBPEs0QcTar8pXLvmTo
hWGMjOHjZCroybtyKqQGuxXENZAlMfuTfqs+jLZ0eUt1J1YswnKqMuVu6syQq4m8Qi6OvTXhVU35
Vror7jMnfcgs1s3JOAwy5Wr6pVN7VccOaTmnkvjvMjhTZume9P5fn8pLNHrl4MuUt+k14W+nRmSz
8dqxJr87Kmc09Ln1T7Rx2wKI+yz1oOBxDBFQa95lJxZOa7NysN6plPcR6mHmq5q4PBf8x05mL995
n3dLW2TqXzAuDplyM03VC2k2YWaN6lRwAiD4jcuYUnKurkypQnkVkG8oCU8i1xG4+dv4UL92x+Wo
fxN23A3a5kYXZAaCWdrdM0grkhtyCDm711jHf/OQGJCRMQBgktDp9tGhQpInLCoDe7Z6Ux6MN5Jz
KD3wt49QYAd3OFOBXdx8c60MUqs4t2oWDuSt19mL2970T9NL+AQFhLvQi/ecQ96YrVueBjyGQBZp
dV5zCs/Ivi+3yTF/6UtW9Ll5iFbfQy11ls1NWuS4UdRT70A6CYy8ZnrirHA/egjGcLkgP0yK3BFi
QckXbVJvL/Ev7Vb4cX1PbDuQ92/RqT0hDWXcJMD7X55N3PfIJRINs536vY/2B/QQsVafeKRPm3Bl
kAp88z4SC4Wsfil4PWgtvzVfa2Tw0Jw3o7fKnjIIVnUWuxDOHCl164jxLNccQXYBfah7aHdCLTw0
DWDirdIXkCJSQVeYsIa7eaxXwyWHYRU9gLmjTlERRJr3DCrii0ByepLP0EiEAEbkZFbkXV9R1vyS
D1obbI06B2t77MWATivSk5TvtEpkbGHWqKhrJ1fmYtAHMpfKY6E//pHOBXpJf/sInbpnYkkRE26B
AbShW1UNkvKUMU/M/UC5oSSYIbhAxsB7EYirXCScLGD9PNCI8jh7scuUkiU77NrWp/wQiMPjmU/I
rJ0KRLPCTkPSB4VvWAOtAGN82xfoagopL1NOtQDxd1gb3MZPgTTpHuZnAS9NsI6gwkdeI5HD/UrR
U2WTH0MbKCvtx/XduP0Ke/8KWsB2CUQBdJPE2Qd7eU/e2WVidpopf1V/QB3GWZwcjKBO8pSzUveM
g0Dr2Bppyk068fqtw+GYQYV+H1klkl4Q6r4j3J230zd2EpPh2w3Ky8hgzteyDLOOZtzB5HXw5nZK
ht7uAYSHBiNI2o6kV7NLeZdIKrqlNmANYjAWuqoA5hCdcB8cwXLMQxEZ3Ykvkwfuf/YThXGL09pl
UaaFaszDdL9HFOELO+jvQbxqehZtcnGwHoLbpazVUCmXEzeQdgGpDzpSQpBHRDu1BwVo9F2AMusk
PgXCbTCjRSEdGQ6ctYsoR1R3SjRMZBdF3Hc1Aflq+Qss8wx3ul2GWQ2O8kXVkBpRAN5ET75TekuG
ynP6hNl0uTvOG32SxWTl+ljjonyR0lYFnxHvkIOOOQRz6yJLfm24148/+e4rHs+gfFCkxqG0tLAS
Kf1RzSQ3AKkO2NTcMuJ2HKvj4fqYANv9ePUN3SAJ5aUk0wkemMtnsLOHGaO+xNiIqIB/tAL8KOCx
ZCMm/nQk2RY0NSDfIu5YPVjXL1mdp1zJEPAcFgeTV/dvUvM29qziH5n9/706Ok95D0MNgdtTYYD3
0PINuUrS4xYeurN0TJ3yyUBWELS9BTRo4KT/tQvReTIB61CFm2NUtGB/tNKbzlcOYKlpclMBGs0n
+mDxA+Qorm9IxkkDGvOjzRTpZjkiUeC8R64MNabqgbvXj0DRuqXbf89eWYUJ1ipSDiQzVJAakwsB
WHATtBpmNz4yxnTdFes85T3QyV0g74gdmT9PKIjXVg2WJgtqmUBKNOk/KVOzBkV5j2bpxSUitzp5
nNd7+RsAuk7jQFLnqLroj4c4pXV9kJd07bXNSrkSKG4NZTNiHlunf9YRSYAz+KU45HfCQXELO8WQ
9/NN5oI9SrYVL7yF3zwEN8ke9E8OmKmOGVizrf7M3SLO/xMN6FW8qtP4B/Rg/+3osqOOI1SdE1u7
N16rbyHyk/335ev12WB4OhoEESPB/FckqRipObQPSvlLVhlQRpYNyv1IQQseQJCieboAJtsjuBcT
ieWBNiu+v+899DR9PI0imF65hrw+uy/Ilt9kyHHKPyQSgKcuq1t4q5X3wxpR7iYC0xnHkQaYS3UL
LHfNBXoLpvhdjxb1b/0pcsFH0TjQmgKFyA+ITHQeuM0YO3m7prcaNOWC8hQ8rApoKXHZN8cUwKbw
J3/mTkQsXPsq3V7fKYxnjn4J0FdOVhmXohdnYs0Dsx8RVTVwUkt/PF70ZD3W8La3jaTICji6gbOj
RjepmZKnfIn3fQ2hkT5ZEtuAHvOiagxU3ZYhlQdwCmKIhg786ce9w42qlKQqsrmRse8ioioHfRpB
+oP4b22FOgVhvqgDxyEtF/egAenBvQK+bZWRmN7MM6q8JuqoJWiQvqU8ONoIcwg6w5+GN9MRAvL+
YOU+NoQd2yxI02YtcG2L8t2amgxLR6IkkMg0oUcagE0i9AtOqcZ66+3FAR5gAJmNBaUUhz/8g1ie
mKB9+foTKF+eV6BC5yPsyRn4B/0k3M779htQ6C4eZ44OPi2vt/EuPopsWMLW+2xlmsaYCBmUxFXy
BhcEc3kTXPhqd/qOniELVJ2/hF/ysfIgHsI689ub9fcC03ATSAUBsaxi0r88t5nZPEo7FPJ//CTI
LrQ4PyHNyti3m95OldH+C61b0E3QPBO6HvHLvCDZC2Y/0E2lfvRVO8c7aOzaCPjeovv5qB6L59KX
UH6dj8mODbK5lNE/rfPqG6jYR6g5tQIFDin5jk57D1Gq/qa8M9zaw1nNODv1uv2EyCs4iMfsDvA9
sPzb9SN66ByCgDFQ5KosZs2EHNlPXwUCDnCrCWhVpPPPpTZnS0wwfYkfeLmTnBdkAu9ml+jhCl8n
lgPeWnpN1BRZhzska/HRT+WdOkBAgHR6uMbDcCQVmvjJAO+N9VeHeWA1LiseYdmkznibTUKiFsRm
9tqoJ4k/qdmfRJ3rcVGHOK3zVJ8r2OD3E3pHnGk3mNCQhBCFJSLSmg+s2tMF7EIvHJTnDQVrRiRf
qWhh4cpJFpr4r6gzPoCr2Zd2mjtakx380g7Eaw7OQBK6l6SaeykModifAcfIqiVu3uKaDkS3At0K
9CeTJVjdq80ALlBFRet7YwuubPVecg693EebxTljXqqbTnttjTpJda+o85gCQh5mJpjlHBD2eMW5
vyFwTRQOcJt30GdvzxBg2scuK5fIHCy1h5W4nxueINhljwwWWjFO6kledQOJUYcFHbuECJ/W2TA0
kAShN0qkp7YNK9BlcsB9jxaUQCx9X+7zHbiLnMTtdhi3XR0Hv7ZIwqlxci+H6MIZ2kt2cVO6EOGA
tnTl6Y5hd954CMwc+SgQLCLHmd52FupL9e4PQiw0w//+Xmpx0kyYBShXEociuUtrZyAvjXegbNuV
R9ntsh/8jvWq3Myrrm1SKxKmU5JOZI7k19lTPVCGtvdgSEc6QrV7N1ac8rHAts9fro9107Gshko5
Ft5IFC2NEN1VnYHWOPRkinuB9aDdMoJAVYd0uSyoPH11GYEegIIRkV2xjG9FDOKgbjjMSfjw/49F
BwWUCE4uFV0o1BRyadUrEIOGmRj8muMAhVRAkpWacRNvjmZlhpqyFi3fekO61ZPlJU0PYJ5xwEzB
2INbD/L1WChnHIPOto0kjEWBVJywfFVYDeDkK+kzuTLwCZGCpOcI1Rl4+7q3xOKXWh9V6UFSVJtT
vmbYftfXhmWOCu5DPBe0GtrWXt89NQNkC0rZhnAUSgel/rTk/F1mKM/XTW5OoaJDU10UNRCEUSYN
NZqzTESwkkIukHDwlrPCGBVZhU+TuDJBIpPVnTFAzg2qRzChKrwlgWjTAGeglCDlFQlgJlf3AQ8B
sNK9PjDifj5ZRbOXSricFF6h9jkvjo1ekhegKMRnPpN8EJPetpzwEIC5/09MgfKAMPcIYCL4OMAc
6mNzn+A9X/JnMX3TwFveRjcpvzjX7WwCpHQEAgARSIau0LhRWdVmYyZYNKB9oZ+A/tnSg8JghD7x
FjCCHIrRd+yHy+ZMvlulYaMCLxdtcoEUBrXDL/ovMStPJbc8lbnAehKSYObTqq1sUdtRAE1pP0SI
UgmUiOCn5dIF3ys8lS058075IbM6Dzdv+dWkStT2FJNcyDmCD2kdoJfQFFy0yCJOFgH7Q+CN1Qqy
+eo1NEHhRUkFmQ19z2c4cGnUi2QRhyMBwQ8mlECs/Dbbs2KKzaz92hZZ2tXR6yERxXMVbPH68BCU
ja3OaEO+WcCWCRYyO44L9C0VNqcx1nHLq6ztUofPSMKhLGvYlUEfn2v+EjJu5M3Q0EAbpYR2Rp03
DCoqFjtRKwdDBlbwXDxOD+MTZKRjCFua41OECAkk6s/1bfPa/dQ6F4CDJ2YP0ZavXn8AmYLV1KI6
BlZTEUOMjukzOJGNL9FXvO/A4mrn2K+xiNfViMJggxYLZh/O1pFcG6c8TrjoRcATSoVZlwBMnaCQ
rrv9stxyqshYys2Ya22L2kOlGIwKn8EWaG/9BbWf0pJvgXy1pjuC0EGq9wAyYVZC7X9s3fcFprZQ
H4XGYJBjInv6XtqRwJvzGtR2WT1NzK1EVnq1kjmEspqYWAI7UOAJt/xdhXUkXI6niiRG4Vg9gpEC
4jcwBy9kZvm3YqX1DFNhTCv2NVe2mOFFuc+0Uz29GDIj6rvk0mjH+tsG6GapKiFYnQck9TDIDioD
EPiq7aoZbtFA+Sal3AMEYE0o0n4JoJwcFWBQFsXs3FXcnWYU50WTbsZohmCT+DAKEu9dv9UuPTGf
Pg23mQxfaID3jlrpkEuRoZZmOClPgpgw+ngTOz2hogFGIUtxoajzk+Sp0P3hAoB46K3FkZ7SM+uh
vbkKq8+gtkEFZuxY0kEnhIcvJDmAyIIsQ8831vXhbp+nlR1qtbm5yCK0xpJ33mBHXwew97aWBhSW
yT1B2y4Es02IiPwOPPQhkwX2+iCxDz7u9SnJ5r6QYLxxB1veQ9nbyU/h6S04S0g6hXCVrJL79s77
PV6Brhz31SxPZYt5bZ1wp3qqUxz/4oeQ7dGd7vQH1Fnd7CcLwc4aKXWtg6Mo7qtEQCxd/ZjDMxFb
AIkwYy23whUSiP21dQW6ljzX8WSEJcZ26ahB7ABZGRI7kGRQ9trvWBmuzbrG2iB169RRAnU28FF6
UHj0+0wzDT53jBzSZnGYvoyDZiVxfqqT+HUE+Tl4LecKUqlSYfVLu7B28lZgv/4YsgQrxymPwwBF
WfgUUJEDUptDGvC2/ZUMFvTObdXPnhN+1/qhFT/OyEqwMpqsBabupSboAyFTMfdR/G2uIQ3HN+ZY
C4xBbt8OqyWmvFNX5FIlBPBO3Rd135q11b0s9yM0pZypd6HW7Ihm6krQrr6PnjowaJ6YOTdyJv+3
fxR4yjEVBa8rvYGdnAXonUwB1E2Ue62DnokBucclBC11+VNoq7sSynHXN/hmI8p6iSlnVXexnggj
JpnorwELHt5AetedHtM9CoqKKZ+LCCkoCds92Yeu/p3zWcMn83tl9HSNeSi1QC07jL4ZoD9V1kC9
d+ByisC7KdS8NbWpe33MjH1FV5lDIxu1PsER04TuC8/xu8aY/GCMGIiazfhR11XkxyVJlul0j9Q2
ht4NGBe/QGFE0w4lRHwX6OUVePHU3TlIM+f6wDaLI6gZ/jZJnZiID6MlyGFSeSigIo9+3y+8w73k
+9Li8ORJ/fqLYE3P8huplLa3+dmw4+/Xv2GTWZC8ksGyTCp/dD/cNCU1RiiR108Dbob0tb7XdmjK
dZtD8as5SB5pXyW8/SgCThMj1Nic85Vxyns2kbCEfA7jQQERFc2AhtK3ZbyTpdtGfvwz8q71WCn/
GCfdHKkpzEUx2HQ6DpJkjAGRFaMOB0rqIugJeYWXPtFpyDInR0KlYROhqQ+qdLUwQnwjAZfyHyAC
QZtDTOBdB+I/aixQq4rHVAHjUY48UQDlyDiHbFT8g7E9Nge0MkNtUUECkUw9oLwyuPkNYYIAwiV9
LX92h9YuACuB+tfgQsaEFfxt7IwPw6O8PGQF2rSJMbw0H91hvpkhFK/LUOKAYG8ElcewZxzGrTDw
g0XKq9cAZYjKDMYjyI7YoOVBR53z5rdvGjhELZLEDn4aP6SvjPkly/Rpw6zml/Ln4JdqkRQAbRYJ
PkkCqSj9CEQi0eITcHQBjpkMvUUlA7WwlfRYj5ZuwuH0NA45wpQ3ovbde6VH3siqCQwDm1BhIyz5
YIvKISlRsoijBlvpr37f49ICrE82m3PilpZh9V/CR4I9j+6mE3fL2kdbSLsPxqmwU1x4bqkqTDBU
L56L4EwofAgqDQo+3bf+sTuxoTWMM0MXCJNZamqOrOk8KHeDXt0l5bLvpsI3ZoHhb1hTSzlQY6y5
ZuJwTISh2Q/CvRjs+f6AAN9uNAVqf4UZQSGHsWe3zyY4pCTQSMmfIS/S0kNyJE5Q0x8dmQTZ4x2H
7bMAqqF4IJDck1dL80WtQfl03fZW9IflfLdNLWcgCHE9QOAaPOmSCyy0lSHBw1l9bZKGpfZYuxPQ
309Bbv6abqBgZLO+gDiezwf2/QPIC2QVY/NlV6aCSIjRIFCtJtjHcuO12vOkEW1s7eVfjpda4CKu
grCuMdcDGiO+cGcQz/aviwt+RCveGw5IARYrPQqFM8zm4jTI/TBzluR4XhsxddOIy1hrsYJPyJBt
QoTgyWfdBGjHgkIVA4m3fXLeJ5e6bapZHJregKmILGhem5KsQ60TUt8B4+Bspe4/bCSyzqt1VMVi
CYoO64gOeRHZJYD+0HMG0oXkZswRPpOG6vzAGuAW4d0Hs9QtU0Ho2sjgET3hDZK0U4NmrJR3AIeB
jAfQf0CVtrYoWZegy2K7Jub5oe6beBTGSgpxfrjD4ooWWlFOmS96BdhKag9hi2GC9xOSXo9IASD/
w6SAYKww3YgjdVmYVipWmEB2hbNwO7hIe+/4X8SP6F9Ti3tqj+kRWJgG/X+kdSR8ID1q/6BeTo7O
lX1Nd+YsaJOWIZCYeFIkQv6td4JFPC4adlwVZC+irDnQ1XhUs8UWBMPOpuVRkHMXYkancmlYzHms
haE7dvo25gydONXimN5E2JFu7pBDACIngkMTXeMenMe2aPO7GEIYNlRA/52roTP4Q9UuWZZia9SN
mfiQICM4OAuyb1YGya0jYHnLvj8SUI1+YxyDpyRhOPetZMr6cNDNPGmKl6RIPM1oxTciGlCQ8rWK
F9WEftpOZNOqbQdfv90NXScsu54fMyh/IjYY7HAH+XHStiTbxXPjkKluTpzPwuCxbFIubsmhdF6T
WVartxiyypqfNv//S/bDNFKurUORvIh6mDBqHkI2pBJ/BCf5IHsyZGq7gZnEJJfutZNEObVgyLW0
Sy/zSAh1oUT9PfQMjyDZMo8FKWRNIOXB8EIf1ZHcEQa4gDTlVZ9foLR7/Sxct2HQWdlOVf/20jX3
kqmvbfBNFb9dN7F9E0hINRiAb0kgX/54AUGIuzWiCE/FvjEhuej3d+NPA+qZHhgFJqTUSRqrtOcd
Ht5MvtxN1/dum47+i05vYqWDbYEbbF37lnVv10fHMkCF/JUQ5YVG3sGJ5iciBKONheEsWBaoQFDV
szaYezCK9zUaTLjpKZa5P4lGAP4ibB0XhuyPK1RPfdn0Fw5ckLHa2hQJViTkBz6ov9fJ8AeEwkAs
vFujDlEBcBCf5Xg1TAWUZ7PS6jtwB44Tw81vpf8/2KH2XSqokVhlCHwg3TpajT+h/2jaVYfKIf1j
iiODBL5EnxWrrLe9YL/Hd7kAVwEXrzSNiMI+cj2Gcm7C+rs4gNPq+rYjnu2TI3qfw0/45pxPjUGG
DbWDXDgPPUYDtLDpUTVeM551YW4OCJgtRUP6BSAx6iWQg1ZCDzM4omkxAA8s+dhUBIlV7d30rSsr
5CtW0yaUCZeEI6KU/z62IrsBN3sNZqWQCdgla/9p/lbGiF9cGQs5NYds8IWOGWJFOzya8Zxjd31u
JR0NfmWHugRDIQzVfMDUlQ6yLcf4BvkWC2LTbY1qPfgCPMGKoX7oJafhVDFZYrcQJh/MUxfkNKnN
oEgYJrerfMKwm1qCp3kkm8WGwG87+tVgqYMtGIqgTCoO3N8c+8DKTt+VXfyKbo5jsRsQ5zbW/FIu
9sLifdi8x1amqbMu80kwqSWJ9vmfcvsj1GZTCxnRxrZDeTeiUiVMCMuUSohCGMY32Bxo/IEFvlFa
q/qeosEfitioZHrJ0zRa+ffrx521kCp1zTQSt/CShH0kipAOr4ybRZsRVUnfqinyAwNCrcjH7voy
dySeA+1ZMZy0MmVcE9spptUEkCO8OjVVJvBzGWECCEl7a3EPE/KHpUcYWEcb0shgEfGvD5xsmSvn
VKVcTyUmEfrByQaOc1Mr3/L4NKBuC7ZOmYcUbMrIFm4/TmQNKDcN5QqN9qsGOg27LoS9BkucZzse
iu9gPtPQHhR8ARySgwoz6oq8yb/0B7TLnJTHPxnw+wdQU8zFwyLOZKE7hK9m3yY3vdyc+kZ4xsny
OfSeml2bsijCto/Pu1VqmsdZFBIeKvO4KnGN9K+qMlr6yNSf3EywABGJJhAgLnidOqXBmBZ8t6TI
CSTCY9M2p0iRT2Id/Ezb1K6htJ7VqduVgTPq6NEJVff63G4/u97t029yUQkAKcxhv0GOCeJmUWa1
HtI8ILgDw25RWanLSiptpgFWJqmDC5GiblYSmOxVGZLAt7wIoAmEyRWIxl8f3eYarixROwdK93NT
BGRyW93Kys6qlWeFGQtcnNynE6lIBqIBaAqjDfijD8iNPhTFBmakVFXNUeYgZd2He3HWe7OuBx8y
iCA2qRxtqv20bb7I1XOSZT7awPw2AJFem96IE+SOM/BWhAP5L+j9VNTQrCfJbit4lKU8ZGO954Vp
j4f6cdQFV4KFtITCNAeAVN5Od0tR3ASBaAvDZEZxJlkV1MIgtAJhBVUyw8Fw0nlXqIKXI4ERyomj
dbLV8IaD6Ca3UgHSk7EIxu02L610gv6mmKRmIEqjudTCTg7QkKcuiZsKYKpZsvtRFS1xNNw5Nhi0
KVulUYNfzSd1aYIjuF+GKifpuWRxIx8C9iRzbziBvQBMiOntbc7jTtqvxuyeAqTrYia5yGY0ufoG
6lxGg56EFd7q3iwvcG1pYw2plJtlASqsKSSy4YxeZ/IHr2wi+iathHnMkYMhyV50k7R6+bWQ06Ou
DHYqzG6UdU7SAdCi6UXJOCUXkOtn01B0RB8rxAUvv1/dYRxfD2VaFYjIwv67Mi/30OOFYHKTemjg
OoCtwJSU1KobOPoRZ0gye3F08nxI3F5MXFkGo0CitKc4zG7QSTHabV1Bjr566tPlZcq6e2GuSjOQ
W9QmWH0a27P2/ulUMFl2wNH1KT69TiNvzCFem6JvE7SH+VTbZYPckegnxs/rbmXbaao8mOMgCMmj
CvrxwIO6l+s5heD33Co2OxCekqpSXqKItjiJA00f77rFreeGIBKxTRGYvk+Snn1WxFNLrsByns6g
MzosjXB/3cSWV16boA4d0kWLhPIGworktese4gYNbPxRjyL739mhDpbWiE0DjRNcOEpyGodub2SG
rQfiXR8WjFnbXKfVmOhn56AbadFpGBPeukceHWuRjTMcA79IqDa4W1ZFd+u+WdujbjaBD/tOE2AP
J3bol+ei1xxFEVl3NmOpLv5zdV6lusySecYUtk72WJTmjEKcQrrSKudSggMfww2UpdiZoy2nKIgq
lJ4EHQQztLimKEy1EZVwzEGi7JtJupf0gXeDpXsMdf1FVCNnDjW/DnQ3jhveDKcBIIjqaygWh3hA
+tFY0DSXGrch6mZmxck7tFLu5Ky0s7Lxhkiz0jm2Qtmw8pxzurRwsnA+h/K0i0EEYaoJ5A8n4FjM
sVAaO0viU1A1J7lZdtC3sfM4yu0p5nFzNVBNEUPB4bQpNBUu3kPD1eplNGOKnY0ed3esapnhRf/H
ZjOgJ4SGMU2hUwJx3MYxD05/r6qgCAlxhhetSmVcvO2eb5CKmLAZTT3Nz/os9lbUCZMpcvprERs/
4lliZZQ2X2YCIMOGBDkeBTibjz6Kj/lhKbMy8RLDrHyCLZVH1HeSmzS09MQ00KRCgJELIB3/gGeO
eED6SllbpyIvOYz5tsgacvImWwRpfFOgSNvBQeLBe5c+sGJKZfNMrIZLuWSu1MtlDGtszbHVTHEp
vhoZ7yWjfgwGIFbC5M6oIifnCNXb4HCF4PKh/BZq02ku0TDbZLNZlJFVFbkLDZvYVPPsYNTiNyFL
fbkT9kKh7MOicVRB+ZoG8m4s+1M1SeghLyGqViVPaH47zdHgwt040xjaQqR/yfPShyTisdP1Bhcg
7oVG9zV5PiFrZOFm2Zd6aumN7MZZcAgaYHg4wUnKYq/XUAA3ii9aJuw7RXFmXPr1wDfm0k6MJ/ym
zyLNL2hk0mXQP3zcJ6WejakhVchkZZwzz+ChFNOf0TLGjPPBsEM/NKBMxdVg0cYCldFjOBmumMmH
RQ5ZD/LtjWBAiJYHmg8h+cfxVGUpBFnYkeBRRx0HiB4wDuBFozlCZPEPnSO7icNxJotcftM3ohHs
v3ap+1OpZSVsItg1Okh6BbuhPgdqvpOF3m3Ht+t36FbUAwDGb1vUmkGD14gMo0WsWBY3eYyaYB4W
O77gBbMYlbeoN3b4NeiJA8ZTfDNUXFmmo1S+DBUuCPvEC9PGW6bmzAfSfa/3fo0napNPNg79vlC7
BzXuzIwPHRT1Xww19Ud1tuZEhUYy51ZB4BhdHpnQGRrNuYes0ai8oO2rNfNR/S7KkLnWlpfrc7aZ
L1p/OuUQpzAuZ37GAiFVEKCDO3TSU7ELdgZaGcYXVsZ7+zp4XyOV8oBRKEMUJ8AaCQ+9Q9CVUDhA
nX/Ziy5h1WUh7LcaNwgo5797gk4LRePISa0Ge7IHHrMdB5STF3okCwVyPccgbepgNKsA3Eis9ELS
VXjTz5yVhd/EVqy/g4Syq+AkNND51Mn4Dv00/4e0K2mOG2eWv4gR3Jcr117VUmvXhSHJNvd9569/
ifb7LBrmNCY8F89E6FANEFUoVGVl/tB3mFGCec2pDtF2ijBQgXLn5q98TyGzpain4h/K52NFzjhN
RGxppODciqrTF6Mpd+MmMcC0OU/vjKO0VoITFvYoXxcqBPlSwVEKCxOSl5GK9+kboQNrzWgb3Cac
qdwpPyAl6lUfDNMr+HNjaZpyfYOfVSUnn7mZwxLVE21TF4ollvVWjAarnLvvXJ3xZqPKmZnV4+Aw
7K9e7L+WrtDdUT5Ko5KfYB8JO0ZIhA24cff9rgOFLMKqzRzQXLWn8jLGCkWFyIv/fpxmA+DvOEHA
aZzJIZQtyOHzPXcEraIV71Ch+DvHXVgkF8ziAKulkPmiho/L78JvBJWJR8NZ8bQdmOxARs6iUVh9
2mmgmAA5CwoxEnV2x3CU87DoMFo3oaCiZmgEMK5ElgXqtIrcIEFAfgBxxzDcVAKS9WBkuj0JZ38k
fItlUOcyDitglQnFQAo0EZESDu3PbEs62aXHAlIxFkQTAUhokmb5gAUpZW/m2ms+sWCOqxfs12po
FQoJOVATov/rjdpjH39EAgReb31BNX3oE/eCqUyMKvtqRFkYpG4LqeX4Mq2wfXnFe90gbQJQQQr5
XtcVXKeSDWlDl+HJ618MtEy8ZqCgw1Oe1XKNEhQB+A0IAIaoGE6oqhHid4hx9SpzsnO1UyJA8vR/
9ii/8vWpzWIF9vTjEePk23lTgrc0f1cuxM9MFZzV5aE3YRByC4nXSGBZuDHHtVGaBBiWIeJf/YOy
0bcEpcofmhN7Kn/9tl9Yo269sC/9IlMxmCR70SZ1+2cRGeY36dg7YWYS8uOa2zK+32rCuTBJfT+x
jDtRi7BA7X5wqhsSp3S7dWrAb+TbxvY/c8zoi5kJSu3rllfdb2GY+pD8FPNzBf4qr5grJ5prJ2WO
KZJc7I9osjBBBUXUlZOEBzfrpW0q2IJpBKDUJJkat5Vury9n9WBCOFojlQ28WWnWDS7tRA73KqbX
74MzgUVWR2gflKYM6Bm51crvzPWRLaLXtzRJuXstZRlfTxj+STRbBnjX7r+VWw7SKbGtP1SBU0Vm
OZuxqftMKMZqS3ppm3KMoQ+LOE9hu9vlAIDM++k1hyvKpmAR1fXg5FsN0lM2eGs1A19appwkRus9
4WOUTXsXcDsZVEGEGwByCwTqyVYyldZO0dIe5SF9FQhjT4YSCXyi3xY3l86lm5/UVzypX6RddJtv
gmO/R9Hpodj6Zup0kOOSttr9/Grccw/GVj4zDttaWFr+Jsp5hEzWo5KEJeHUOKRyrJ3T/bwjwuyG
zf0NgGRpjfKjJvW5Sm9hzT8SrTURmFKHUNNKqK4hKLEQvmRDrx1rKtOoUr0Q5AjTej2Gpnv0oVK/
MkWdNbW92iBaLotKNvhaAUachD7CBTZAPAWiFvmp8rJjYpUOSlzboIB6jAgEnfQ6gN4GxVAWlnPt
xl78BrqekfnSUKDaCBqqAQKW/VEafhgZQInprscDU5pYvczVqZ2lQer9qhqJBHVVGDTu6y0hXdNu
iGzMsM2YHVqWp9KAZL3L4kbSESN69Bkt3qnvQ7fCGPE94bXpRbZBhqvSHZW4BCIHYhy4zE6XCIwZ
xHIjQVAZNDOMi5NxSGmgsdoGgD+OODwlhxCrvCWlYYraw3U/Zx1RGl6sSXrnNwF2sLbFwe5UEwUH
DMoUL/0+sRLRrA7xs7Arz2SSotgXqD6OpmGz9JZYa6WijaZn6aiRiDsH2u3AC1YWp7bMs8IMywwV
Zoyka3xBwWL9RwOt6yfeUQ7No2+L39TOjKBBYev7gWfOCV5q2FfijUHFm6EYUGPJ8ClVqJkEkFpu
N+I22Co30/fosXOTB3KhhU4NEr4aQ+K3rHHo1bRv6ZNUIEIJkg8x5v4zh86/NXeECjE66JAFS8BQ
yNZvuZ44SPTz2599PvFr+El8QFecZO3RDi9wh9TV+53mYZgOKRJr7mm1qPO1TommjVCCIBFGkiIN
AnoYtbGZlNEe2jY060F7Sctkl7TDXgv8o5EVFTDn6TZQx20w5AffcKKKJc12PfhKtC5B2k6ykExk
G/QthxYQv+PUt0E6t9JxjhhPs1UAlCiIPNRQkR1KdNcLmvapASQG+ciqNz01ZnkvP2E6wQuO2hFk
o/VN/gHQtpVuYgeUBxHrplmP/IsfQHmxUgzobJDR5Ui3sjOh31He6h9EnatkSzSvFVyWq6V8eYiy
qELnm/jUZM12hPo5cBfYV2SHPGIzk2tz/bJZLI/y4mSsJL8TyWT2Id+iQoG5j+E2A6RM3XA2azNX
Q9XCGOWxUOyY5U4EVVUpndPktR0/OqhOXA/+q723xR7SuYEEGo6IAzYRRasZ8f8yzEKoQiXRzpzQ
1Sxg5gzPkNzEZT0tyO//IyR+rY8ebNLHHvXAGREJzMI70vcgTE1sEmuWU9AZglH1LdoM2Ef5GDzl
WzJD59vyNnhXd7kbhxfilVYlwZ+IKNce942xx6uJ9GKh1DOmbQSljEf8gNGVXHDK71Fwip/ASuWl
R6aQE8sY9XLR6kwYg/ZibHKgSJraIDkNzdSskH0Zss36ius322J15Bgvqhe8GCWSnuMEIQGDUHp2
B6m4fLbRzq7eekLVUAHGMFrhZgasi0y6RjfcKzPsk2VdO0xU4IkK2fDjEsseLAOyl+JjDDo1otyV
q3grTRsUUizGZyXh5ZpJKvzocRmE6YiMJfoxgXaX3xHvSRCB0LB2uXegoN5lV9zwLHIVRlygU4lc
yuPW4GC34k8lfx6HRyH+vL421m5SoSfOIR8yzDBRtE9z+Kq2LWvzrluQ6ezASPQsgigC0r1PHqzF
8wO4PDBRiq57+6SCTgo5GKv1wjJJvUr8URn5sMYRAXjNnsqXjP+4vmuMYCrTd70izmmm54hosieB
KIWEGpekWeJJfwDJxlbeJKcO1PGsd8J6Cv/LB2WaT0oI1Qmsa/BBHjQJopOeil0Yms0NCeGJFW0H
W3DSO6k2p4fS8x39rXxkYb0Zd6NM6xNFXMx1mobt/Zu7cT2dXayYijppU2fZQG7idJveDufI4awe
F1UCHYgcWs8sORTW2aHCS1oaiZyTIKfFnVnroqXwgcc4Pdcjt8xT8SQRw1ZXZ2xg0Az3rdIdJV9/
KuLopgYWwSzq9kPLBGjOztugbFAgFocfKlQ6zes/Y7Vv/pURyDRtlNqiySPp8EwkxpvUxnR7atcP
IVqjOfrk+3rjQ1fc5e1yh+GrPci6Pf8svqVWfayer/+U6wkCsCy/3yyNMI1DZVxONRn7VreTq7r/
YsyHbOw/B3KZporyg6HnfJK0drvZne3hXH6O+K/sNJ5uR6A1+bfwcpZhKiIlnDHkSYqt1vnSVsT7
BIDvdp7cZvqOVs71zVx9jn05zMV9F9d0mleTrA+ITZnRhE47Nz9Af4weWxNa89jLjFPEigYX/12Y
y/JYimPy7dQ73yNioeNGuJsvhAHgYzhfXxvj2SFf6uYLa2ozqYUUw3W0E3lozht124L4UXdLj9UE
/QdbUOwBfEZV/9BVkOWh8AceE50xGaMBsRt4TXEyMYC2Z+VW649Z4csWCUuLdQEbFPVtBoZPxYze
B4czu7vEUdAomS4Zlb4hCdWssC7n9QzjyywVXOu2wLugh1nZK7ezzUFLANkU96TbPSgKJSsQzAkV
A+/6V1zFhYiL1VJBFsqndaY22NnkCQRt4PAY99MpQtkdqDwwLjjGu2yOTrwhFfgR1Vqk7o9QnYrN
bmbyp/zDAf7aA+K7i62vQ+hu8x1Gg4ddfSCJbeCQXwA2UTt+Y13gzENFPSzVbha1NNZRa/8konSR
E4Ipy0ufmtsSORjDOddDwdfSqLhqxJwMuhx4SyqjQtD0JyW7DxLZkbXv17/oegPn64vSGKy6k8NB
V7CJxj2I6N1ooz3nIMQhOJvEkh+0zBm2yX3v/eXjGRR5oi4rMuhXqDWCezhV1BmWJwgl8gdfOKga
YwxifXVfNui3cwjB4ErQYUP2wF7A6YgFnANNKEJrWBwIzU1JHpRWeWQ+d6S1K2thmro5+AilgYZs
LGkZy1YJQXb8DLN8IiQk3DZ6vv4h10ThDXFhT/zdGxRwRam6cVlq+SBDvWZ8gFW7Pmhu6voIC81B
wXAq+C3Fe/90wS2iVszzpoixwtSaWIoH6/nf4geRDVq4ZzOkfMv7cBiiUh++pnZ1TLwBPISAvnjp
o2Ff34D1SLywR0ViQUiKXqxgTwGwFWii/MI6MnvBg/x5kR5zWbCA1SAsGiJE21DP+0PXBVdMmUgh
vFScZDPzn0Sg0sNiZsSCS3LzR/KzMEMHXR/jEzV5FREwnrSH8uYxRIRFqX/D2ML1M/u1ICqiQjNk
insdtwrGxL9FnIwmcoUZByNKvSjvvkmF5HaaFJpGgqKMLIApqtTU2QKC7JNLCuc//hoq4upJX4lT
gXUP1uzGt9p+3OcbkKI74JbD/aJ9Y9gjB+SPfUZVFnoZAvT36Lq03CVBPemgQLvs8yZ4E2/nmxn2
SOF/2le+xQSkEae8ZpJy2qYGYaZaw2R80E7tljgq6nlvI+R9MOvL8JDV47pYH+WQQtXVIheAPU/N
foTxYEP018klFqBj/VpemKH8MKrwKpg7so13k0PUW0doqcp2ttXd5MS6lllrIn9fBBnRz8cq72Es
0nFlcd/66Y1nCTOuXsaLBVH+FzeyrygT9q3rIssfdlqH/HUiIies4TnWCaT8rw5zKUxjrKaAuAIG
Bs0iemUcctaGUU5VaqPUgm6CROXe7sHYIWGO4lazJncC213uDJuJyee8HsEWO0hd9XyeaVVSkmMO
PJ9gBg4SSCiLhTvWaBvr8NEPRTCkClFEzjiop1Sv/AYQzImzJsmsNRRYwPjbO9c3dL2w87W2S964
OIFN05dFL2Bt0FK/IN+6R2ypIljtB+nQDi+AiQH3kz+mKqT/xLO2DXfKX6GOFj+CiiP5VPFFHmPZ
eIX85LvygsoEwPVnzZyQjqYc415iHFb6/WiUVQgNEiy852/KaDDBjcmwwDir9JuxRQFSFQysamoA
QK8bk8ckl6QzGs7Eqa7E4EtesfiAQwsVBNR1sHcFH5iBomwjcCMKGuACVfRUauH99ROzDhFTVHiZ
YIiY76K8QS36fChjkAE0u+hJ/an8XNifyZYgxDIACv+K3UL8sqhRxBozX035iNE1L1JcIrnRb4DM
LBBdLqOL4e5vFOSAsP61RI1KfqGflWeVAYOY1S1uMC+WmMgjggMIAYEv32DCOjNFBjL5H3z/yyjl
BEERdXUMcQBvACfzpjpiAumkn4rtZBcINX93m35Zo27TLKj9ViZ0sJJ/GoenpNnGAytYr7vYlw3q
KtV6KFKJAU5KeqgPsy060sY48yfycmkt8Tm1mB+O7NGfzvBlkbpPayXR5oxEM3I9ELw6iuPOz7GW
3JO21z2BtTzqYgVfcRZmhGRJSoBqHQ5NydjA9Zv7azXUfSr74RxMPAwoZWAV0UMLkpO6lFwhYr52
WGuh7lUhmaXGkGAqjsz+pT+QxIdgaIMtSMtGh3CvsU4gyyQVR/hcUNvJwLfiU+1R4PNDG0JN8/on
Wg+Ov3ZQpyJHXcQlsNbkE003Oi+5mH+0s+6lnF+zOrSu21p/wX1FDRo7WwIDp0oDjLW2uCMPuOx7
9D3/6HCF1jfyPgLBqVn+Df35IlTpVNTwuXxqFXJG0vI1S27H4Z2TWZGJhLs/vEoFnTvkH1UM81Ln
MJ38Oh8mfCn/yKMDSTKgem8cmy2/YQKQSdy5Zos6iEECVNaQ4dIkwEEUxQqrfwaWxRRfAgv62672
dwn/YnXUOVQjaebrGhZBgHsAdvLet8dz+A6Ehxnu2oF1Slad+sscPbARh3nJNSSZLGpT9HQvfjVc
BfLT6tZ4NFBlOKiuuO+eWf2l1WREVQ0DuG4M2NAjAEUXVCjKgTVhEtBtRYEzeMmSF4YHkI/z58f7
MkIF/CkJx7wPYETFQQH/pVUkpg6xFys7RkciP1Ns59kiwWTE7CtrZ1eD/2KJVPDnxqQO6hYkX2TO
GmS15rhHdwU9OyDlmaNK5FT8sVRM2Ukij7e2Sk/F+KI+xRGhUyCnRsITsXOHQ+aymp5rQVLSJAVg
fF6CBiuViQAhPZd5gZGvLh7A+C+ER4XLGKCu1cC1NELFkK7L9LopYaSFdnI8mFpkdkDLQNWkVk1Q
pQHABz44/k1mXTtrvgDeEEOGcLWGMhTleo0U53UNhlavLZSt2r0ZfWdF4WdrsBh1VyE6C0s00adW
aXGfRD05G6TLQbjZ9FdBsB6mN1AHodcBid78vXKhbvA+IG1g/YDVUu7yB1AfMtQNvpzJD2ic0Q6g
3ojWeb8hJBWNi/uBQEieCfs/G4i+dgcuLVNfN0jSMc1zbHKWh2bAt2Y4xs5USpYEIgal/H49Bqwf
2F+flGZ+SAONT8sW1iYVrJM1YO8hC9rBMkFFGV8VEiH3YaKBaHtVvOsdSxh2LVgut4yKJEIvz0KZ
4GMJxmkObyAsDuaMzfWNWrWBnENHxQ5kAwJ1qZaxrghjN5C59XpX9v1DUJYbqKB5182sFi8gRPnL
DnWhkmohcIxYy+h2T6Swzm/Ba3BEAdK+bom1IMqZ9TbBeImKwF76k9kPsdnIT3Hxft3I6rcH7hRP
T2ibgZEWYXnx2h0nRaplDbuWRGCEBU7iaZCZdeS1fAf79csIldhDEy4rIfeKM7wD+ydmx1H4R4c+
3bF56NfjwsIWfQwEGSXqDAuKt0JoQxJklxyji4oEGFpMfw/GDbe2jC0oDVknYy3VWi6TOhmloUml
OGOZwdPs9sBHQd0QdEBgsLr0eJhqkqstlaVB6oSoWtyMBrnMSBBGMVJGGxLazqA9QHNbQwOUiXBd
xQ4uTNIdtKSShjbkiJd9zid5J9hdYiZ7AYP4hLVRAUY83LdPwavh/VwzMylhHFgagwrOuQqvOLhf
Bjr/5n2UVCfF3GXyDFFHSwQ5TlodGvk4cwpG1FsLDyLTCBNGaiQyPjWNUE1iMReNHL45WG1h6m+1
W3yUL/MLwTLErnauvOGMaXIXOErNjjMMTFYQPmAlM8yfQX7mwnsxFhEDCYIDgOQ+AWzyNjrLu+AG
AgjAsbWbFFxUtwPOQncPPNmd4Y0ef2DDglcVjpaHgrpAhjQESi/DzyDCysLDoCLdybzeEj/Tm8nW
N+VNivH94ON66FqPj7+iCj0F0069qHQcZunT/FTnrjAiQs4sDs21tHS5NCp0zaGfagY579NuPHRe
v+nc8kbesGIHay1U1Cp8DjckYSLIq4cg/lFOpxjYrev7xfIcKjxlQmlEZQnPCdHcrYWjkDI+yGrF
bblZVDxKBYiWBxG8onHqg2hhu/afqlk8gC/MZu3Yegb6K9ADW//72VcirWkbEm1lLzkbn+jnd++Q
kYHTiVu0lW/62uTBNx7u5L1wRJbGgvpc384/2oOppFV8PWM7uZQ39eIoVYwygcSyQCWaWheJXXPh
w3nqLzxXXWLzgCsPBFzD60C3VPZgR6/xuXKHDbcJj+VjflegsYFJWxcylcf8kd/LG0h74AOw0pNV
8M/X10ZG9PsHGCBmHLY5XKO2JRdCHrviPZpNgpiH5A0wtKmpELEV9aUyMOwMiMWm2UetVfAmS0L6
upPqNJAVV1JahBF+iewRLs9+M7jhJnOZ7B3X8xidZjUwZJBZJSOOHL8jE6/NI2d9Tq7uxnes070K
L1puLhV3hjICvnGAKdVodqV0O2LyJx4ae+LcIoPaePmZNrehjrY/X9nX4wTTNhWMMjngjTnGdsYH
IuE2g4aFkKulZ7a062rzY7lOKigJZW8kAbQiMYsAMlLI06FOqr9qmHiKXoeLJsx/vDTB/fL7uU0A
QJKlCSZbyDSarZ1vQXNY7WWP4LjUCsOvnNNb/km7MwYbb/afvJv5I8uBGKkqGAl+/yFBxgl5RiKY
YpJpKBBUvXFn8Rb0Xjve/amD5RNwkD3xjPyFkTnqdJcy4oYe3M/4xL2LwCk7wa41hbsW4jQtahPd
M8tDGaHscnMsEpXYyLJMbrDnXfWez6M1MdW2V0sfX9cB3X5M51lWoK+OMlg0OjoC4QRuduHFF7fX
vWO1wbs4sXQXclTVJjHIUggsRPtA/quBp9hKXcMZ3PjcbDVvdtof6P/sMEgyPCeIzSypGub3o55t
paCiKkhuWkhsA9FVeIRysXUEi0gNEBau64u+PJ7p6txy0VQ4CkTOV3gS+Xq33fa6OUcA0sYuCLBK
q3cUK3ZAvHiqBHPYSBIjb2GkFX8Q1EI8t2sE8rIn0l7NGSKPFsClCZqVrTc8swiAWOHv4raLs8qr
qZIBbAQWqtBCb2ijoVqum+oLucFYAAWV5RhUMAraVkoSkpT5jW77anecJs7kpPxU1OU+h3AtIJEP
mEd75Lt427etCzVhrzWUHZ8BK12oGyPUHcUo3uYKMmt1b4rqtFfkwNZVMH3EGJMe/ENbqB7fjFZS
zxDwVjHj1U+OH4NuX2qPdZR9hJJhpSJIjrlmW3cFuJqBsOr5FwAIvbapXC0bvDhXbaXM9yFYg7q8
O3WNvBWzZC93PiC/CJmSvlfl7o6v5Mgcg/CuSDVbmnKbE6RN3Wa23Gl3mqF7aiR62tB6ulR+1GN4
2wcS4yXOiAWX1HHxBSO1aTKN1F+18jTNH3Ly3MSjpYyvDK8gCdgVr7g8lhd2BgDk1Jo8vxrH+Gwf
UtD+oTx+xPTlExuuxTqXl8C0sCbFUZ3lOtwAKjcA6sTuCF6V2cpuW6aQCSu5vjw8F7YiqeeEmr/c
kTKm5EKrTvDAb1H2x4Bp72S3vZNjNrBpMEfbgH2VWWhgXY6X7HPxC2Y9j7uBw96S2gbRjAnA0Za7
hG1wQu0ocQOb24mwzLyWSXpz7atSsTWpuWYSyNplr8vsdpvsxFcYfyQCMqnZO9VWsowSLRCmZdZ5
oqNsJAuFXuELA8X/INk+RiKSLeTOzNoLmDGdEXlEOsszStDQ1tjgQnir47tmalhxm+Ru1zaSyu0C
VWzqkrhHbRunrsKYZ/NOkPK6Dfajk/5ZHEQ3vSHsNH+Z42mioggQtRfoqjknJ6kilZdveBHfqzxR
MtPWlAcLtMmR1TqSFZvZPd4jAJ849acSYnoRM+8WM5Mnz6A/d+Hrp5DvsDjIzaxGSpnhpyhmfUjO
pGJMzhFX/0tmovXuk/5lkDq/Xabhpu55FKg/BZczq52wKSx121uI23iK82SylvGp18sXXyapgxv7
0F1KZphUqt3QOW3h5DkDlvUPta4vG9R5zasonA0ZN2X0Y3STwtPcOjSzxzRGs2lC2hq5XQz4vmjK
L+WP2TJ2ClIhw2aBvJnbS53qqZj0oiYvFvLYbA/TrrcVZAnSWb2Xds12hq4U8wyt++rX2qksoYzQ
kJDT+WedL7K0Ag23//ej1Eog0XGbAtLHAtP+Q13vl1l6GEQN1MZojMvRxePsDEYpU9r3uHUw8Aah
MNHsv7OZtdbD75dRqrEHxoSkGEjFLfA7J9QnsxFA7Dp1lqihlOvXjKP7D9nllz0SlBf+mWnayHXN
RHQzLd8jRKvyLXTgXfWFUAuwPuU/3Kxf5qiqiQJqSXVENwc5w2h3janu8Igvt6oFnOgzJtHxiEjf
kX7pL/GmfoRUBgtltbq/hiwAaiirALZTZymuwqEINPDsc0npJA1AhvGZU26z9Eela6x3w2rw+zJG
twvKekwgXgM1gWQy9cypZgcC0x65SXXB5CWLU9yejS9eDUcLq9QRqow+MUATQ0JubxfnYLK1zMVU
0UbwmkMpecpo9ueSqSG+et8tzFInKRXE3E9r7GyeiO6kdBYcyB60x7w46ZFkxiXr9bAeixYWqcPE
5+B3H2MstO1z8PNGnaWjFu8ElYxTHMRH8L+2Jpem1lhxVhUJiZlH+p4LghdjTh5m30emPsfM6gJr
/6krD1OB2jCQn6UDU26Tskp9inb93rCku87un+Yndsq6mvMbmqKCP5XnRZqave31acp1gFX4eQOQ
n5nMJcS9IVGbq5vraT/LEnUBBGoi+2oDS7JkYE52KFsrLGSb0ydQixtawghQq5Nc0mJllMP6zYQU
gqgFxYcK+ODuhtsLJ/muejICW7pvnORGcRMnQ06FqS49etRQsgKHADpC4eVlHtgsWOj69/211/S9
4LfGXDZE1ytrP2oFAnydJcS3/2mXaQW+IczTMG5goyq1G6iWgo86CjVTUYe9qLFUodbrKV97TBOq
K0NZqhLZ4/mUb8UnAK0sIpuuoQJwqcCxGNXXg/DXDlKOC4kVf4542Gtxe+f8hyAlZphBhqR7rqbP
6zu5ljyA3EGWMP0MbBBNYD5weciJPMJSPyWayyWVbmYJFzGO6WqJaGmGcou0CMJGH4gmyNb3QqsP
zWinnQuwJsrmYNdm8plj4IEDGsr+i/URPJfGI9HXRMo/tL7n2zKCOkfaR91m7n0dMDmmmN7qLgoy
aJQhqyzy9C62cqwFBenQZaNvKdlsd1PEaPisvnllAQUu3VAlXqb5yH2tqGshxZcigp54KqComB1F
hzDUJFZngxhHxXy8AsZJ5tuTbBL9SlmapjL4etQxPR9DYIZUNYGZgEBrCN4TVgtldReBz1F4KIJo
YH37Pdlqg3pQjAmCICF3ktrIjA1mPrd2C8sLE9Qt7GvQOOErmAAAINnoqk0EajC97Bnv+QT0lCV/
VuD/iqGdyU7vVm/kpXXKsXMuFKOWKJ4o5gWxaYadyWUmmrlNDkcgfTCovXV2UzBAh6ydJX9fpLGN
oseFpsNwkCaYvanNYmbR8aw2a5aLI/fC0kaLcp4IPRqcTzLDnNpgipJii/827wQr3mCQ6SFkJcyr
+fnSKHUye6OJtAp0XBBbISMIoID8TkIK76IAdWIWf1dPD0QJFR04MlGiW3yaWjS5X+GVOViVjvJv
bscVdHlcBa0RyZoTlGJyr9qnx/KN/Yxe3+CFdWqtMj+D1GSEdQIcJU88dbir94PLeYoVCZfB7I51
cNY3eGGUelhXWQuic4LO4nfRpivdHuJax8YmKmZxYgelzTpHa+mDrEmEZUAm1xLlI4Gmj0pT4Vk5
pGJvynK6UTuQAalMibbVoLYwRPlE1wkoagOdeXkHEPg0dDDBQoGWn+C0z8FdUaCaybuEJF4uHV94
72Pn+t20vrkAJ4iqDJmsPyRYFR9RkOPxclf08b5TQX0xdjXvhoav22WNDC4d1d2sJYOl+gLY+As3
kECBoubfGT9kddO/fgj9EuMMXxOiHD9ELq2g2I+RWZ0bz7crO39PuF2F97Wb2bnHynRWiwhQ2Pjf
DtCAramSW1UrxJ/1En42q7v8HrfabfycHARLcHrPR5lTN1vZZix5LSQqOLsKngOqCi3F38NVWUpt
kHP4/KRSk90JYPGDMtZ9/0SaZL5TbMQzw+La0wBCIshFBFHRMd7xu0WICWtDU8BiDM4MyTY+tI/4
lAAJRSRMhnsVC70fmEiUtWRyaZW68aYJsr6XhraG1EBTUlMvG3MeviPB2ETyhrFGljXKe5Ns4uq0
Q70k3PZ2cE5galtZwnN0nE7qPS442N+kd9zr/MqwvPo9F7tLufOkl4KvSDjC3EYDY6BKZpWhzO1l
23gj7+ujYTOF7lZNIlJBWAKTHvjn9w8qqZDe0iMer5Af2Y0MqbkKtPK1E3jzj2EbOwabc4FhkQYF
VCOnRykvkCugPgCYEJ0JsXzJm8JN/jQdgs9/gd8jQAM6+VO+VkmjAbo+DaUuhotChRrpX7QTbzVP
wPXKusxX/QPvENBjaBKklOirRouqMAiwnXI8O4FYeWlRbMo4RARk8n+sbqSsSPhwiADQNf3903VK
CPHpUf8Z/IGusJrJkwpEgBmMSEA53IfTLnz8myMq6xpEETHPC7Wo343m0QAF6lQjXy84p7e5G+38
Lb8V7sht2j3Xj6wdlYi7/fHtFEUVNENQlT9kM2V+6uu6l1Ht1/VDVQ85Oh1jjXJeg4tb4eYfhsKd
60gG224FuEs2qR+5ODTQkOxLxyiCxE4y4Y0Pqtu8Nb6Bm/07XjmHTDH2jTSbczlZqaR7oVChkBRm
APty02MucG/JBAr+ui72TaGg7N+9RHHzQ8mVVy2AFuH1bV39lIs1UmlRy2co6FVYY6IUuCrelfHu
vxmgziUXtW0R6RJSoAxyWymmQtOSsYa1+1dZrIF+Hmt1F8ygPPPirjYjA4yrqWH1Y7S9vpJVMyr0
niDWJgPUT536zM/ATDer8DC+OBpqaumNZAv17Fw3s1owURZ2qDvHN6ZKRJOdAEJGW4AAqH5bfhD2
VvJqTI98ZjIMshZGXTuZ32UTns34RHe5aBKm6swyrCAy/U2w7R2IQW3i76xa+bpRCJwqQBbxf+hX
iqVklNpgoCw0oYCRPzcY3uoVxuFbrZwoOgozmqqAxot+9ovQbgWtAKxMO/Ksyt1UdHzJxHSR9sE5
Nf4fHEmxE3AWD67Qv8pZFtYp54rBUBRIlU9u1RF8X6k7AeT8yr/6pdkAXlq504eiOSBz6FjTaqtu
vbBMeV1VoapXTLAMdXK3GDypHRhOt5p8LreW8jqBm1AQlzlys2FMrbO4zMXB8SrI/QjvozfPGJxH
vZzZEF3tVi4NUxdBKNUFX+UwPH72tu7pO8MtdqRh+b3WURjjgGBSDXM6FDbUg8cj6HM3XW6yBzbW
HfVrk//gehAVaWgm/BA+tYWXi+Qc1C+iwwjBUpeoCLJ0WtZe0CqPOpygIPH+Q3NugDhFUGlR4uVc
+ioZ4UYSGrdW5ZuwAjwpGIqDlBsv16MDyyb1mZtIijk9iRPPHzuzhzJ0zN8EElQZ+g7hvAD74sN1
g2uJzHKR1OftpbH1qxwG+eHcZJD6QO22Db8nvc+Ke2vp9sISPd6cTJMK8TZYOlaOvCO6RuDMjB4I
8hsNbsxXChj30UxA+v9mvgIRHl9QMjBTJ5PguKj2pFObp7mCgm6JOVXomripf28orEf66qdbWKHC
j1JLQZ0EsGJIodX2ktW0Jy3eDf5do3GAHT1d/3CrjrlcFRV0GtUPJyWCPeFTtCR0tasZ6snQ3gPS
Wd9W6Ld6hJ4hBymxMto9gBogzXnhtvkdqxa6GpyWP4U6tWgf5aM446e06JHFrw2kLewJU/leRAQf
bozvZWGBqCL1/grOubRMHV+xlsqsUVFTk0GtbanY+AvXGMjxjsFOtwdXl6zCN8lYgc7kryOpAZ2x
LozTo8NSMMrSrGHZUFb0PdRm78RX7nsmmiKGNTS7fb3+xVdLskt7VEokK7UQzhXskcnyujTF99Ql
EKTeAdgRiA0+/Df4tbXLbWmV7MLCe6am5wqMCf98foB+JjHbU+CodnijuvFufuRuWX0Q8tGu7SuV
ITUcWH16//9L+Pmp3QiQOOL3f3lsNU2TJFVDHZ+yI3K1BPVKHB4c287KH7iTYIuPwgbwUADmrKI3
B1BLQhSLlXOub+mXYfL3xZbmcy2HhogPOVi81czWCLSrM28SQJ+Db9rkkKI+lGkZx2ftgaVinP5/
y6XCYCZUYajqsBpv6221I6eHiM3DQ895BgFS1mdcyzmX9qiAmBRJNkMBGPDjGgJ93DdUPCxDCFib
yTJDxcHY8PtQrslXdHX4RebEGBgcN5+lM1scBgXLR4HR0V2thS5XRsU7CDtD3FHFThJYhl5hPizz
ZlBM+2YBJSeXtZH/R9p1LMmNK8EvYgQtSF5p2o+30oWhkaEDvefXv0TvWzUXohob2oNChzlUF1hI
FApVmavPaUt7HMplTIwwYvZCk5Hb9U6ZuegISIFwjWc59kEvHIyJovQZoX4k/gGrS8zaEWwNVOi/
aD8O8VSHaMtG/2OZ72WIZisyOCNHUYqgiuxwUGNBQWRuM2bHS0GulWyQ8dDn7DHz0S3rW/t5a9yy
TmHNNw6qV2+jz+zxpBSWeldHI879F/93mEOGZsAlrZQhlU1PNnp7egdtCTfEwGtNhZVGn161n/Z4
UthIO+kbhBX2bLhFNCEsWg0OJaySjJo2s8COJ482j4g4Z5JEXHTrwazpBBUmvAqjuv9PMOoHUxqt
HlrV7C0M/BNs7GzE3I7mntUPRUf2ulc/zfGHZgExe4hHY9hVI68NLodhsG+G1LuOdasAe/HJ4E7K
JiRFqDFOjZzGoD0qH4y6eLluQuQHF6u1ObatlMGPKUYTVvpMcCATKrhRi/zg4lCyrAyVEcShGh+q
/llKRCMpIi+4GKNKmpLRwsc3+nwPQpl9asx3Sm741xdr9fJGUHmwFBV1AcjI/jPIjEGrmkxHI9Vg
uuwRo+4cChrj2E3SnezNuDaKQHN1wH9pkgPpSdIagl3MzoWhdhBoH4z9R/GQwKSF2+5qPIQOz81p
PIzoLmIKg8IXIxYDvyQyC6+5rQUNOugTTUhkIgW4bTvyDRsnDRVP3kygyBK5vJ4gXuydWzYXecU4
R90Y16yLDq+ulrxjL9sROi7KaTfiLIwmPBfRrZ1vrn/d9Sj9+XH5Ul0REQnvzzieSsXwkuY0TSLa
ldW748IxbrONejCmGWvJqYzM7ZIRHZeTX2iPsf6St8P2ujuiYOVnRpRMRXV/hLU69MZNuIuo22xB
9atCjmP2yxK3VVH1+zcofFlDbiNWQdSFbYSjT7vr/BSSI6bPXhX/Jd+GIDDPB/EyUDIgi81aZ5lg
jnaKD9M9Obd0/KmY3GIjqlweSKgaTlMMY21pnNKiPJk0uKG5KuDEX4eyywpyEAPSrSyW2SUU/DxO
Qh/tDHPztiiLXr2bLCKRQxVrtOo5t4EqDMW0HSj9/Gj3L+JB5A0HHY0xZUGuwJtxo/6gsZ974y7Y
FKf+NdphavoLq/ZBtvx65LMvcQWvNG6Otx6lJApHOKcU8SE3Y0+KddcKDaeJcu+6KYF/Z1XqRQQm
s5lpAbu4J9DoVB4b7Ucv4r8VmeBAA91T/7+e69mwSdv5Np1xNWjp8bon69UPHRQlpsruyTzzUFjV
k0k0HNID+nrq6cgGY2y3zY/mVgdJSeDLn9sH8XjBao8NnkZ+2uX2FQ1JrtTKGTKCh5jpujZun+BR
lw3Plp/pVn4TciKuQj1eA0HJrOFGwne89ESVO4ldtvribqCvSSPsvlyFpoUFDghTo0wHLUVG8vPM
DP3s7zNTvNFWg2Rhjv19EYfoHyWZ1cMhKZNds/sR1T8qZRLsq9WHEbKwwn2qUjIMM2tghaUgZ/rD
79qbZjlsCJFdGzVc9zHwk29n078enSL/OFQc2imOFLalS206aUOw1ySyx1SpoOPznFr8Ah06HpdY
c5Ci8DnAoM+EEAmfLdHc/FQcg9TJXrWN9UqgIIG+kdbX382HljoNKJ3ORI+i6xJD3mu/gNvuqaxS
WaLo/tKV0qsy02nqXRgXji0fTTBXjeWfzIqRhctccq6gxy1SK9wAQtoc50R5rYLUa6mQqnY9N1gY
4rZEo8p6mdbY6PaOSb/Gh/mROIqL7nhIvwqTyPUNePmS3I6I7UjVS8bFRcHvuwHjo/aBSSlPQw79
A+mIcJBo9URdeMfvjaqOKztC5LATlWmx1j7TrhRmWOs74eIXtxOk2qyL0MYqSmgsGizLSZLJlazS
S8ddEn7oEm72yn1aAQYs3Wlw0S6755aMrqoIH51Fv4XLItJSUknQn4+MCXSokVs+sUdgchdgljLx
Y/T/SJvrQPCbY+riP5dR4J291aDcw4or9Un2G5TKowHUB2zBRz+keEVjxACidV8/MX6a5XMKOdEH
a4oRTqquO4m6U7I3gWMiC9xlX2oM1QZd6Dldp3vZN2WPjT3E2xxEmj543CZXfNcSfEGNQ5tRKyTS
QyRtSzvZV4sviTptIk3eCXxba2haYMy5aWZxPIVNZJc2g1XWzZ5vGCHQ4GGKUNjPLgKZM4fTwtLY
zHqqsDKQeXduMD3Uu6/mdvKgIbUtRCnTain6suc1DmOkCLQKRYhPxgqo8Y5RQLkzmqKBagFQLTmY
RDB1+5ts6RKHHMwoeYMZMxn+SUdovIHM8MxjXn7M2xFtVHTGOPGfEGuxTiYV/zT7FyEwnVLMtAWI
kSgr8RqoOI0pythXwfNigm+Grash6qYIJiSjcawURwLkB439AOrEGrXoYUZjKv6/HpXr5dGFVW7H
KRCnaWIQKjOButghL9pX9aFjA5GMGV4DGbEbd6CIb9HMUj6Q3MlKdJvbe1Ep8TzZ/8uRv/gd3Ca0
NTPT6whlPjLfDP7sgTPNU271++BT94LuPwfvVKAm31lPnzAlj57g7/SB9A6eBCBEe31J1ksvi5/C
JQNFV0xUplgSiJlDCwLMYTWopp7Nx9rPMKvOaJIhDZH+CRXeIsRsLjWgtJiSlJlNiORG+TdVfrru
2CrOLfzidmotzSiEqNipHdG/1G237Wblto2J4HQSmeF2Z2/pZWh08KMwQi8yD4ptuG3wet2X1RbD
5WrxKUBfqTXtYWVSrM6xxmJ0Yn3Ydm2ICr/StFDslk9mO++lvN41oeSXlea1rfncm3hcT4p2Z2nZ
M63lp6ysNnh+3+MR4QOdkp/VIXyZWqK5ZpbfoYV+ZxLVqczhJqHztqDZJrP1B6tNjkVBb0Bl/0HM
Zn/du/UlNFTQuBsm+G9558zSkkKKlu0gmLyu2hdq5dYidW72HX7dcRcjXOKiksEuDDZIX9a921uJ
U4JApNdY/TgThMT6iWRcbHEJiyGVxtgH2N30VO7RdQSeeLCWvKJ/zRPT7a4mERdj/CRo0pUUpx+M
6UPqlxYYcHJBfYqt/5Wl4+dApyIvckuDhRKs1CVaU5vgw0ZrD+memunjeiyIvOGAsSKUtJ2KzzQ1
J0oNB+K7gjNAWT95fn4dwgGeJskaVRmLRUad0TM3ZreNwXW3U47YNr78aa7ddK/4BO1huTN/Ed/c
18u0i0/GYZ8+5vlkTvgFrCWu/MY4TZnOLxJo0DmIO+GE9jgoHKQpiLIei5rgHc4FxR9jKbZvg505
uSDFhXaBUEZPsKcJB4tJPsZT0sFFNhxtPgXbYVtG56rB4OWWpzqlK94Kq8TgUPP4G0kIhySjnpYx
GWA12Te3yo69IDCmIv0oYrf5zal5scTBSTvOmIczcDkwIGqmT+6ErlGobSeOhRFbv8GsiYHP+Vl0
JxEtK4csUEahnUrgoDkEPyotuJfC3q87ur2+CwVm+I7FWm+mjjKGjISGN7TVXuLC9DpZ9F7BFukK
sPyiSYVaHcHhifuPWnhaoKNxxXY7UKvIGJDWpe5+okJpFJFNDmCMuK7Sidls0MtHYxAjgCQ8d7pP
TCcdc1leczcdpxM2hbBAIcA2Xq9E1i0QIrE9UcJgJD+miSip/s3JYxHbVCCt8Yv+aUwkkmfGedsp
mM5hPNjzQw/552lHXfp+PUrWj9SLMW6Po2M/TAdGngmit9smK29Gazp2UJ1Q7UpwBK0v3cUUt7Ft
OYoqiSIgZUq+N1L6lJSie5bIG25Hp5BqiinDjgg5lVmBQvs2lzQcEpV7fdmEH4nbxIo1Bo3SYN2Y
ohcEXQHGkYdka896HkUMQutb+efK/VLFmOXRsCsYi3vIvaW3kv1WDJvrHolscLeqQOqnomLnWRsV
pzaBsJeR+CSWBWYEQcBXLuYuU1KJjeZOwVuKCYQunfzrjogscKlBW8lTlTHa3dSA/Fn6XuqfrhtY
zz0uX4P9gEWtYlCTjBoG8nhzVFyzttxGea3N2QmbB9X+ruGIzIfn/2aSfbyFyVbqZBB1Y9WSPatS
trvWl7biYqho6TgwGOSyTA22QxULuCN3TjJloo0jijMOBdSeiZgwAgiWVLRgKy5uQYHqBSi/YG7h
L6kZEdGKaLdqHC5MdMrnjF299G11i5ldzZt30QcjPIswRSRsmRPAkMaBw9SNhqmfmZ/pycz2zSd1
Plm1aCVZIP968v6MQ76lncrqPNQMggwn32e3jCbeuMnAqqji3LM9YQlX8OX4qdzAbIzGYETlve3o
k2N0TrnvtkoOesWMjT2HmLX53INiUTQK8ZuU8OIpd94Pclv3xlmkCC0tziBDhbaIdE82wqfRxEao
6pso7zHT1qmbnopoUFcZQ4lxMc8hSkPaOa40dnE/jGesZzyATHlF3XW76xtdtMYctvQQIjFrgjUu
2seiRoYhPTXmn7R1LdzhwCQrumioGQ+wTWaP9KZXdKL3OLaJr4UmByRUt3pKI4Rmv8lu8YjD6ODU
HO2+0HDxhu/msdiWfhSfG0yGnXzLiPYTF4QCPoi21A9Rxi36ORzmmG1bF8aAD2jlhavH4KQYd722
N2fVzYpQsC9/U5+8hAsHNshM2yhnMh4sNSjAb4/nv9iRD9FJPTCKQ8kNdmnhdHjxqZ3+S/kwgaBd
PI4sCiUOhPJJrvoSRZ/tDC7tCRTTwRNU373r8So4Mfh+yrIqRpSvYIQU7X0axsewLJ6vmxCAKd9N
aYRSpoWsEJM14VvVFkd1TlNnNixf0VTBt1uv01/2hsEhjT2BAgCvbuyZChIsXniM/f4NY3uv1kbe
PeVbEVGK4CPxHQ1d24cqYc/GUXfQhtfKuosKSVQsWX3GWTjFgUqpBakVyefsIXssN+gW31b74Chu
ChF5wyFLEeRpYrAcslbMu3yoDmNsnipZ1PG33pG+cIiDF9MoulptgGCtJ93R2JGOrWdHPnIWaA7Y
X4b3+gtGdZN/Vapb76ZYGOfApNQxF14y4vok0x7MIIBoUPfF1POPUetu5m40HSz1TW/0bqSYkYPO
9Tu9hK59YequNIQbrW82aoBeNFCX/dcvzUHPROdAU0P2pWnm5m2FUajX0h78aghctbHcsPLSGgov
afQfcYADG4XSxlaYzoYeVa5m5PBWyNLIfvyVQ4UvkmatnDSJyqLLK1XHiLz+m0o2A155NsE+xDuy
WjjZV6VyUTZPim27FR3OgsSfr6EqetA2sY2w+7tXQAO7gzgLF+winkSvpsUw5CHWUusUJwlfzeqj
RzfhdVQVIR1fQQ3slCgJk31CNjf51WPuYZw2c1qn87J76WC/YvJIhK6iL8gBUW/hjaKS8AVZIxI6
HlRo6eLRYlNtJYgy3qTPAbhwvzBaGekTWNF3ApcZeP8SQERVNE2RMYdpc3lcgF4ATQ5BuaJ/ZsU+
8xjlztfRTRoHdEFC0pNVZxfWOGeNQqnK3oKzxpS7mf2aZfeW8kTyT/1YOiEeJQXesV9/zTsOfBNi
xwPJEJ2Vj7GgA2ivDiEeLaJbzU833VH0Mdefsxb+cSA8SMFQBwFwkE1u0E/NF9AXHBSMuD4MINuz
3+1Nfa8d2539kN4PT9MJdBDlLZoHzjVj9Gd5EA90821yMAQDUqsJw+KHcQCt0EmTEhM/zOgNR+qP
ctg4cfMe2ooonteX3JbBw4fxFY2nTFSnHI2XCfvET6xTOz3IiYOXcN2RIB817YpdIJz6XAUH8tMk
XwqK03QaZQUm7XTThhDdMTexH+tO/WG644TnHAwolQ0evIVvzOvLerHMF4gKkGIaNeKLPXiwAfhx
Z/pSCBb48RBAGC/H7H1j4j3+elyzbfJrWF/Msk29KH0EpB+kkd06DRxnaYZB9ExwH1pdUhMNQArI
tWyUXf9pwUw0La9Z0TCNb9Koc7v2MCfqnxyQCyMMLRZuJEo/4i0bRmJl2qj6fTgJW+fYB/hlpRYm
uDN4ikk0GgVWKlTRipCiB4MkO63OXTqprlE82tXrEFZ+00iunYouAmyRfm8cosmcf6OCawAaTrbJ
nNxWZuWWhrKfewI5cVATNaKRnuvfDIyl/zQHP/QoYLWPzDZ8S4I2YtQerHEQlKxFZrjgUxsqWQl7
qqnS2OmLyDWrR7mQBDgissJgZhEbeZrGVhXiw41N6IaB4aXaR5nE/9EKdx6loTSSIocvOWrj1mS6
+FLbPrQEgb6eWPwMQ5OnftSnmXZ6Czu1VD8O0bSZQWqs9cNxMMiHAdYzgFTvEjXcZKa+aWowvOXz
iZD4DrxhIqdXQWvxY/hDKrAlg5FybYn8eapGN6LgWUNRM7Zywfkr+ogcikzoyStUAxtgUj/N2HxJ
e0rAn30dDEVGOBSJ47ZubLa2aUc8kNJvSrn06jj5j2Y4JGmDaM4G9t6gZZ9AweIWyYsGfdbrvqwC
++XT8AxtoKuQW7mDkdR+CsLUkaTH6wbWq74LCxxIgD+lkkPWoIXayzc2FxG7xgMTs5SP4nRv/dMY
FhOMly2ZZx8ifS+pOZNKiXQMiNk/1ODFQpvPdZdERrhwNirDGHMd+zbJHlotcybGEvhHRErEvLjC
hXLcRrSUmSRnNjnqtvOTTyEmSp7Z9ToAN3peuf0PWkBP51/IvKwfYhfbXITLeZvaAdoOkFUqm+Qd
tATb1gHXjZ+PjuhZbf3MutjiwlwbS6syE9iSxntNegmykx0+6PN7qlPBd1tvf74sKf8YTwY1RaM5
TGFKp3P1H82Ps/gI9ch+hmxhB55vl76y2+Qs4k4VeMk/0CdGTIuewnSRTXeoVSAnJgHa27TTLNFt
PGmqyFmRRfWf51lE7Dk25/M3TG+ZIGN8aN8IXkgZ4UP8HDiqo3yX9sa365tjHVB+fk7+aT5sG51W
LczS2HDHTkW/t0iS4fxQ9Guac7HBfsPiqK5CTGY2FmzUQbofI9UlmR15hqmYThfk+0bDe1IdGYwN
AWqQje3WUeHjkL2TJ/KEDHAHgWePJPa+b5RtpWebtskP86zu82EGVUx1lCAs4k5xcOrrAgXO7r2P
oIubJ6DRt+dTp9tvUhA/06QenNBA+2tjtfdzGbzbNbltIvWWWIEgBxItK8OkhcuRTbtcYtyd8jQ7
ytQ5ReX/tw/HoZqeFXEzo5V0m5aB0yZvhfHy3wxwgNbQqFBDdlVt1P6mV1Uwvxfp03Ub6w1aiy3O
IVeB1s7QYOE3uIbtMAY4ps+iP3VecY9S5EbU3y04C0wOvUwDE3ga67gsJgk1tzLZETs51pCzFO1n
gSWLy+3lTO0HMFgyTAb1pUnB510ccJu2H2OMbdg/Sqgk4ywQ9WetB54N5g/bBGPDuQCxCDwjBhUm
seCgZDyW5Zv9Zw255sUAt5lLSvpSORcKnPg2KsH3ezt0j4O2rR4K8NOiidzJvgVg5fHqm3EbQYNd
jZz6i1I7it88GYcZPBUtpJp91ZvAfSQLXtHWl/3y89jfF/6bvf63OGmjQPUHzIHqa2E/C8KWheWv
iHaxwm0+ey5GsFBilf+61ude91LfjUcTHJQY8jrgkRMP5IFrC3mWfnNRuFjmdiUGWAwl1diuhITT
APWVBkQ24d7CEFK1ISCSEZWsRAvK7dBG75s6MXHP6uzyu17RJzuDnI9cfrq+pOvcaIu44nZmi1Hw
IWB4VnvZrbUNMB2gu5thm36WB0d6zdAb904fZQcya83OPklg1nCE7A/s0njlu/LdAWUZQumDkbaz
2R0ZN58Nzt49eHoUjHqCiMG1Ju+63+tNuRe/+QaBpMjqYIRiEUPAr72GeWTZnyNH2VWD2x4ZdQ7Z
VLmjfClv0Ua9Eb3y/gaBfwaUzuUdslYPcTnD5dabN+qMwbbEi2/QKe4335r9v1DdXk9WLwa5izv4
Ru2gVODwmfL/huH96IIS05d3kmCCaBUMLdXEHI9ugQeeu8uUtZX0RYvMn5ogE7G+ku674OutOrOw
wK1e2arIPSqc84wWjH7L/GB/1kX91m6FX2o1Q1zY4hYupr2ud7KKswuc3NGXpCa+0pYgYPRHZdcV
OQZZoTx9yobB6RvdMarXbnjNhxcTVGGka12B66sPpIufwx8EE8nMuIbreZS+gyL3PbGCpx5ZVWiT
Q9NH+6Q0PauwPJRMvgpsiz4sh/LV3ErlOMJ2cNOhl/3UPUAeNgE3WuONftBvx8+RLwIHhum/YMPC
Xw7zpZzMldli+RWoqSQjEnStdRujdaZ6EKyt6EtzIK9oWdOnJUzJxoBmiNc8Qrps3Qbmj0ZUglw/
UCyI8UEjQkXrLIe7A0SbMpNiHITp/tBv1WOwZVEMtyDXtDtLW4q4d9dbky42+YtdGBNaWeyuIx8q
TPU1N/WONSGnd6J0b/WcXhjiAGAM5anW2A0yL+mTVVuv0Tgcp7E6NmQ8xpr8Esq24NutA+rCJgcJ
U6LGcdoqLMVkCoC3YLfz6mPx3nnDqXXVoxAX1jeDDR4HcFAzFSou5QkSE8Tv+ILqQ3vK76lXuFA2
cYKn6sQmk/FaJHJxfStcLHI5gdzZA0Rs9L9Qj91VQRdNijN5KDQOZ0ydo6HXtb1B1L63mozAy79d
5YJ1VLLRHtAluG1Alqrn4PzWSt+0X6/Di8AKnwVIaS9NZmiwgiE0/PS7AVIIXelfN7JeaLv4wh/8
c601eHWDFbneWAcmTKk9hnu99jCh9S9GRM79k7/i18+14w96PZCjJNARJpIcDI6cpm7VmPeamtxG
NYDaGI9J0kTI54fGkbNidqI63NNifpDRdzHP7ecqy2pX1axbTetSZ7DrUxc0b2QaXC2SbmVMYTmg
EntoqnA3Z/Hk5Jq5mbt+MxjGfU3JO6X2jaaMd7lW3WkpGOIDCp0jNGYraHjrlcOo1s/2HOaCaBV9
Te2f22OwMhPP5wy32+1otu6Yh45S/xB8TZEV7jQ0x0Ab845N1WHTM8WHuvTmCuXTCidSDJ65nfpB
U588CuwyNLn2VdnvWtx3uhjdHbmGKPr7gbH/+Ko79pb6007UdyUAGp0/ATMVokYjVnKS6e3UKAej
Cz8L/BHZ4MAsi9HnPgzwB7rd1A13oHa9Vx4Z5akClv1xK77giCxyYJZJpA2JDa/MAN1x1VNYdN51
p1ZjwwafGkF/o23zjzt50VXN3CLFroaXVC+dtkVPJxgt/psV7utofZY2YGrEQa4QNxo2IDq8yW1N
4Ms6jCyc4T5QDq6RoMyQU9uk25Kgdeu48RLT2rc0u7E700uH8F4xM7DKhfu0bA5lYb0WVN8VNoog
cUT36Er29LrzTKb1oYydYzamBYI/69BjknjWg6OcFg+xDXk+LR9fpoYixZNM38rqYzJajtTVj000
38WReoQs94OVJ70TG+gOrWwIwU2KO4Fg/vrirl/TFm5zUdKAQnVomFJzlQabXJePUWrdkMk4mE1x
p4fSY0Dz0hmtcW+2xX40m40Rp5tqGm/isXFD0u6TonsLxsAve1TKIyN6uv4LRUHGHY2SUSfhpCDI
RorViJ5VA+rVIxEE2WpCdVkG/v1pmAjVJRtfX8HwOoUmagvxUBXMyyQtd211VEcBwAnc4uWBmiJr
x5SVBVSpOCpE2Wp1ucFuFYQ1i9pfYHThF4PZJYymeV6PNswUyeibfYx4QkcV+WroB0Myttc/1XqK
uLDGHUl6Umk2nWCt/YryN+agxjcbRLVDjCI/uro9YcK2eldbGGQYuHAvztLSoCMM5idtwzr/zJsK
jUSlGwnq3izKrq0jdxyZg9KlhQFD5l27V3ZMP5Bs6EGY867euxcOcWAnQwRJIQmL9g2ZHKZM0DvG
TXPCwKZwenE9U1sY4yAPkt5VVLG9r2/tdzYxgqkbjBK1SK7/sB14YYwDGugGdhqpscPyVMa4PvHG
HhMNWiXYyEKnOLywun4Y7QjHRULrL7Y5QCTUorcQKPiAlG65qUsQYkj9HVGNe1Oh0JvOvs+VJKRZ
YxvrSsDw/KeUDISoMT4kOpLDR9nXdqDHf04xkDPciRlmWZxfs8bdB1X02MzNgMVNk/dBPdnoib++
tQU4ch5zWGy0oOgGyZDZRjNw1yv3cn5IieFYdu+leiE4lATYyJOeZhSdWefmMhmiueUX2QLZ95fr
/qw3bttMQNICT6LKvw/idSxUuwm32eQEERsMohi77ib02QUzVp3xB9NN6JzuoAqLBAwEf/1WF8sc
Zulqa+RqDMvSVCAryDeT3hwgxrVR1Ppt1KrS6UPzNNrVKdH0p3jqPmV1/CrVuuCTrlcrFkvAYVor
B5idkFFsYh3Mxs7ax+dyu7xLBOApXGwe1ebatCZWOmh8jNVjL0Bu9iZ86UC/N3/RT4nPBKy7w/xN
8JHXN+FlqTmAK61RKqYYKTCzy96cLaa/1HnsaV16LnYCc+txezHHQdzUtEmhosEJ5Z9wRw5MwSvw
xsxRn/9iZo1egkft03Wj6wfTxSYHd1CDVqJEwUdM9mfeTQhUKH5yEPXbC1zjX/3mXFXj0IJrlZW4
RqI4NiZb6bC/7sw6CcMlJHl9wSkwJ8Vm9c9krzxBrHGfHRLU0Yev7AWKSciIxzN/kwH/XEGLBdEC
2qShq6DyAdfIwwzygOQpg7xgddB20SbGawF0wkIQ3DZHRnMretVch9WLbS5haq1JGcIG/nZK6CHR
9brUdGvQNdFqZDSRAmD9zeF4scdhDyTu5tYOcE6YT73H3tjKt+HdcmbsB7HspihmOHyxc6XLJAUL
O0wvSvUmG49EqNMg/HoctAxt3uGuhBXsNzVethw7cIwAwgGSj1eu2xrKg251V94EOP2dHLWDXrD/
hEvKYQzRzLYKWUdEcDNvdEinQBLDb1ChZDxbopav9XP+8v04hInkjJYm24Y6eSfQ6cvzr9d3oMgA
Bye6nEU0MuANdFtxT0D/yiQ4DNYfRC97nOeJk9NYmgYW8/o2wFXuQG7UgwJN8PSgvpo7E6/LENbA
K919k7nGIXCyxFF3+Va09ZgnV45hXkJ5zkELoOv4Geo22II4aqds1Y2+E2X0ggW1OXTpdXtsSYgd
Z6XEkaoPVRZ8MVEA8oMsqqkYiWTCkRKUqCBmjDz9XoGW7uTJKLiKxp6E5jgISVqlRms1ztQoduje
gsKX5M+3wZN5+Ddzq0JzHIi0+EoYtkbETwgSG58p2LT+hFoyJE/Es+UCyLI5NFFTRa8mjEKd33C1
1A19C+lCfguyYDzjwCK5RVHbv77nfoNhNlJRSzEJeLT/eQIpmT1YjQSr3aFD90O/LyFHAWYHye1y
MFfpmwlD07eMZRevHm78cd38us8X61yE5gnI4qoQ1omW3jaJ5AQq9UFLdHfdzPqcJsqEf3vJnXUk
G+t4Zl42P7TCYV1DiZe5UwK56dLvPDSvJkdGjVjigYUIR2XW9+HFOhe2s1HNuZQhbDWneB093U0P
jJHR8MEB7Zef/wVHl8giF7mFPYToNYfFZI9B78gJ0fE4uvPkFHum8RFu9BtRXwALz18x7eIkF755
kM5UZeidj9ap6DofyW/paFn1At4/6gk+KAuMa9a4k0/H23hEe3ajh2DsVvejp5Q5SFHsAdeKsNgj
ilPu7OsaNVe7gQH2fFMHm7kE1aaADHadOnwRo9zxl9nhPCkmXGr8YAsNNmhrzg6TLvmr9bjzCCY/
XqXorHYd+ZCGF5a01itAP78hP0Tfh73R9Own0NPkow/YG538OG3Y3J5wBlIQL/w0/VgEtZ2z5Kkq
Z98wA7BOxuq26Mp3i46PNEi3Wmh/yspub1blxzTY/qDXuyyxXopWzR0z10Lwuv4Re+TlI/Bj94z6
NwgVtgIE62tpTpQQp2n/bOh1YYcDJEk1VLwH4mmL3Nx0r6i13VjPyKmIYxw0KHkRfxDe/UULzqFQ
o0N7hLCW/ehUUWf2wMP7krnyp/YNQ3s/9A3IlI+2hMvw9a2qrt8zLkHFYZHWFHqkQdAVOZe2acBr
RzWneqjc+AX0bB593LNm7CJ2zB/VN7CJ+s1O6UAs2HrRNrwTMbgINrLBodRo0N4YVERdo31Kxlel
exzHZ4HD64Xhi8McNs1laQ3RDBspeDq9gThM5hXKbbesmSYCyflxdEEwdBqgD/xu7+m76MLMvuQV
cDQ4tLJoEdeZgoJZl0VOiXebUi/8606uUtGYMhQjdejUG7LMoVXVxTOVC3QNVD5jJWXHaenH92x+
WQhLawu6sMU/kIBstoOOGSLITqPMGbJsO6a5q5TTySz7N7WOvmtm4rcSnoY1bXPd0bW1XNrm8qO8
N/+/UYukduYZJM5EcCkRWeByoDqoYzmt4Z0yYq4UUxFFvv9vPnBg03atbYcsy7KlL1L4aZxEE1Sr
5bzlKjEfF3WMPrOtWG3Oe3w8MX52HdP70lbdNYJTcu3mtDTEgYlhtoPehAg7dnPKNyNuTng0EPcF
ruUXSzscTqh93RI1w5KxHkQoBLgz3l2oY26rTfwkgki2H/n9ujTGAUYixcrcsnaxqUeffv6aq6Nf
S41rZ7eJBRbtTjQ9sloUXVrkEKIfijQuergHDdTMHZD6Mz4g3H9NHKrUbUN8PlAnezVYikofnCHX
A1KEHudbySJexqn8/5nARvbjY/WCbHhrbdobuqXudVtrx8/CVf4xpLKydLYVREyCZhwdNATg4R3H
/WC/WUIa+tXpqqUxDi3Sem7BI4gvyTSQ5FcE6JvkyvdszgNnHZs3wvRYJzuiarNgW/BPJKWkUcgw
I99n/b+Mlo89Ef6ZiMXSPQ5IGjWoqkGCe20Y+ZjGgdC2qFdF5AmHJAkp6qlpEJkTVpApMNC79vg8
VU7ghXv29BntyofY6wovehDVS0ShwoGLVvW2lRG4FyWyH5CbIt2FtN40xNxG0eF6WIr85ABGNio0
OZj4YjTsHHU6ROPn2Ypd0Kyp9HmqT2T8ft2gCKPPedpiz5U0CvqBYmXjsn2oA1ycUrX2zRSDDkF4
E/fmtzEz/MSI9tIszj5ZaFzBOJVDnMKWWjOwsbZgean3qS89Ql76odkQFIBbUPUp99fdFX1Ltv4L
b9MsDu1UgT01zzfpFFWOGcy7OOgxroqJPIMYpgDUWHRc8ZAnxJAaKdcHA1+0bBovr17rNHKGXtTG
LIJOjYMY025lq8jRzJXs+/3wnbX6G1tU30B5KOLdFqwhT5EK6VjVyNHMuB2ket+26SmxtW0uqT5E
KPfj0G+vf7LVetsCXvg5q6ivK71rGVTv2331EPopGjiCu2gn77qjqPVcsAF5oRebZkpYsdbzjqae
VaZeFdiOFWOKvZmdPFVddc59uxPgm8gqBzFxWilByo76Dv1qo/Fh95M7zqfZPmpV5KhK5GqV6OYn
SDA1Dmo0ZaolqYanc2E4WZ64hfon+humTCxZNomhaSaLpMVuMzsDpTfWMRnS4VbNkfmFw8v16Fjf
XhcTHIDoEJDN2wLwVci7/5F2HUtyI7v2ixhBb7a05dvbDaONRO89v/6d7Jmn4s2mKhWajTYdIRSS
SAAJc84ogoo0PJTJ+2UZqzWYpR6U1+iTopd1UqkjNZj+SldNbOPlAKqrbAHYVJKlm5LVXYE4xRqv
5FtEclYuSD7Gdy/yS0262VkXqt7kLQxED5BHTwBoGt5lvtw0euxeVna14blQlm54ikozR0GG66ag
FNC4gj2MWBvwbQ2dx1jYCD/JetYfFCdZKpLce2EsCp+V6LVCRX6n/pSPJMzndmyLHMHA0j8me0zM
0mMd7G9ys/PJUsmLkk86H5JZ7WH3Ojjd67zJrNnjXsddj73JcBdbn+XAiAniWkVtecZUOpOmuZBH
Dc54sAQ32re9haKeP9ikWac4mHl67H9iJlPJwMIcWOo+dpIeAKSML73uAc6qU15HGrDIVZPdlyG0
2tCuTuVL7hL32lty4+QNsM7YCLKrrxogGUmqJhkChsf+9zNrSsoFmPNDvqHgNdjdBs1otbI7ji+G
3psTf8dQctWsFvLI35dmlQdpMKQ46lA059rmgfAqmiraKBnqS0Hq8q5vYsCl6UEbxqq4rIeuhXDK
AaqKil5+rJKNH80c0YaFzyCLu/3jeGKPXK0uGGkLcZQzxBZYkGkGzvaLwytv7AQFpgj0FKVq1hG4
Pwi4GWtrdTV2LYRSznHs50xqeujYxQ3g8jjd5NvpmPiwn4LTbwFicdBLjDSVImP/eP3qniXTdem5
iPpaJcWm1k23xUkFywKs18uBPs67vP21RsrEumfYE12gLnuj8GMR6iqDZmPo2zR0BdiVitnpzA4R
cXnfvP5CQcolFgWfZJMKWeNzeE/IY9D6c0dSlCWDH/blm7LqDRbCKEfI6UaQ5sAbwXhgZlY+1vvS
v+GxWtinQrk9sQzESY4hYpRqxw8CcEgCLlv7eVmR9XC90IRyMXWVFUbXkQiGQmufWfG9esy3hAQh
G80CTJJguAT6RmryrmIJGMpgnuX6q2rxEyivkzZKmQUdvlwmccDKfh1mzSqqxNTDjYL94gJ4sGq8
E3VGHsm8EpTDCRKw+FUqPEB6iN4Kc0C7RjDnzbxR7Y8M9G+WAnp27a+wHZcflnI8ZTzlQUMMtXXL
bX9fAvNP36qH8CQDzaj+wd1f/sIsv6pQPqfuJlCsBJBHVvPJFF2/F6/J5orsxjtJYoRrljga2dWP
wlYRIojrdqpHSmKo3gBg/R8yANY9XE8OzrajUk85fm5LKetxS/RXIzd7d7Tr+waqofGWedyjem04
HXguG7CyNXByvMmurTN8AQ3xWoIJVqwVJEVl7mNHbpBgRJrEeIszPCmN8KryPFKgGbbaFmjzqfH0
mIzGYdTj0iqr4IZhMsR9XfClKuV71FBouTqGtHniQyDX5Pu5Nw7GpPUmoA93hRQ9lcOwB97NNZdl
z/KYWWOmaXY7pYxLuvpkWXxfyj0FGHjr+xLWFIkvoXpVoGPpx6zRBkbooLmx1DbhhoHcENkbHkt3
3PdIAxQMxNSoqvxdJrlQiXI7iZDGggQIANxH5WMCe24FrsvI8u9l+FjJQb+JNSu1XvBYiKRcTiFk
LYpl+J5fo8J7oC2bhPIg3/2BeuTnX7Idyt0Ikj52EmaaEFAGR03RlrQke9xgrfO5c6fJnZCkg9bp
rh1MYcuwW8YtoRe4s7aXAOkM2Zjaf87e2i1QSKx6o98Tdwc28V17+oNXEcNGaVAuQxA41HlgPqLX
42Gg/tTcwhNux11nN9vqOgNEHWtS5Dd+D+8CzIdJGBKmEhChEjKcMWT2z/zPq2TTJGYQ7lTOFK9L
p9qSXV2ltafW9HlTPMRm6rADN/NHUG5CMmZMT5Km4j/z2dK+aUwFuN2BmbrcCcSxhJQFaEKvfvRP
Ss1v1NhiEsKs9jaF81lQPqLl+6rIsHbjKUVTgUxAdTK1AEZ7FTjakL6h0uZwU2OXQrarS85j2Ny6
8zhLp7KXJgsjISfFRNHLt4SLJt8QGuAYG1PsIZrVFS188V/fnXIeOscBuJw8IJSr4REjsWjfYdsc
W+4mQW1iVxpW9yqXAinXkfqVrPYzBEoDvwMo1inuZRc83JskmE7GWF/l0XTQlf40ZvJOmGePn31X
MRqMo1UnzC9di3n4jGK4sBkayYuSGDtsM8hlCjzvSmOyglwOTC7UbICIFjYn4vFTqzs1EQZHU3Jv
KEsnnvNNOTWeBMCbYeCOQFKyeKX25Ep7mNPR85uUBQD6G495PmfKi6mlpE4JibeyF3+qP8jYgQzo
QiCO9g/cJ8OE1jOIX8Lo/lrYqrMRkMs8WBqmSkIL+z9kokP9IA8zblvaf0WbvfisX1d78dJXS5Rr
tRT6hVuQZSPvjXY97DbbgoHHipjyWBpSj7NmKmQl7iAuF9MXUcPUQc6s6jMuIr12pAMhsJlnvGSM
RnkEtuaVWEcbSUhCS40wdKBrsSuO4yFUfKeTs+2YSUeAiz9f/pbrseD8KSmXmHdyOBkNPmUBmI1U
B52FOtiawHpEsMRQLi+fq9BoQpynIPzMhdscizFTzfJsq4W3s68RKc+mKlwb+WCOg1m2h2hD0hQy
ykYAUVhtw9+8xc7nRvk1DlhJmZ5AlnJFZhGVp/CKYO5h/HHeiSJuATD3buVXZlNt3TDxHNOxBI8S
HvV+EIsgiP3YQMaAZ4SZzXwEQg0WaidLCGX9QV74XK1DSDeXdpR86iqrEL1uD2c1qHQgbGaVCzpI
6Dms26SaGY+y3TeKddm6f/O4O8uhzNtQZqGMW8gh1QLNJaRWSF1JjU51pz1rtJk42e+p5FkaZeXa
WNVyRc6NpK2EfqA4qKDuYSUQrMOj7FxEDb/UJiTks/oQy4kpB0CqYK5g/iZ0n7WhTLwH2nBZFniq
ts9NZamP3TE78p9zbY7Yu99jdPC9eL/8uVh2R8XuoK5THiRkSE361Iy4yIxD1qIs+dGXPhEVJzu5
T6J4hgg928/DcxaAB73kTAHAlXzPYuNiHSG9e1K1QIspiZkjv49uGxOP/B+RNVsIyyTfYqc/DNOg
t0x6zDB1MWDjvbzt3aCYdkGZO/UsbS5/KNa9otdMOmHiuXKAYtJVeF1eN0eRA2Ab2V7DkMZo9prD
ELj+wv9ljPTWiVqNcqxnEEiGs/qtxn9dZJwkGEaAZRKwB6PXw/NZIuU6xKgo+VaCxMYB7SW6ZIpv
KY7yxbrjZybPmiVgWKZBOY+xVVA6KH3YSuL6vf+p8u1GEkEK3eq3aWTcXT7QVUMRwUQjY7MKgYS6
B3xQzO3MNZjl7FHOU7GFLM+ulrAmsUSGHLqMDz7P2B8NyJE9fZfb83vpNiaZlCIYtZjvxqseyD54
drUnGT3/Fk9twxY9Vrxe5cXD2Ob/60tX9hU8QnRBwO9o/Z0/WeWWoDe0OxkkkqASsdRr5Vi+iWbm
TqJZXBPY0T9gF2cdBhVXmyDUBSNqkQVJHd4jsZ3zudX5PfBOJDfuI5Bn1PeKltt+NSUAHzE8gECc
ejnZ6Aj5JmBp/mpOYHEsVBwWpKgVo7ADTBCGUHtJx3P47bKhrZr1QgJ1jaqu5rt0wsH3KMt36BsF
iPZZdjujPWekuX1Z2nqDeyGOukXDqOtovkLctMvv62tsDdd420542fsfZK9W4cz5Tnxi2dd6PriQ
S8XksU1qoxggF/xgh+gxP5DXbgpGOOzXTqaPeS83BcoFa1yH/LffwtlCLBWjR6zqC6UIsUV/m4pP
XICLFMcHtERZB0u+0yVJVGzuhaGZjBq2C+iTuw4u8Z99KuC6ou9qZ3Z+ZE3rrN8WyQCfgSQr4tdA
6+LJp7V+P3KEo4GfHjouAbObYNYDq5a6GljEsxRKL65OsrInULWDpXrxS2qnIUILIQsFjEx7Cncz
a0CApRflelslE5MInWOvqh+V+ZYfQSr5wbgGqyWms1bfXuhFzs8VwXWRvfFAsBZqx9jlO7ZPW12v
1RaSqAdJrqcSgKOgjf46TZigyZzC4qy8NttNGJr9JvA0cKvF6GQMG79BzYcQjk4blrGsZySL30H5
1iGvizgixKcYcpweMexwx516a3TmCAgobLSz1SXKpd6U5+y0JA8HQmE3iHAyPO9bvZrbTeNgnWkL
mp4fcQNIxaB26kZ4bTtjP0j5tsKYYFx3G4BgXRt4W02y5Ahj9hwVs3fZAr4eu9/v6y+7Fim/m2ZZ
oCcTziP7aVzF2/ietJiwX4r9vFNwo6CmblhFYcbY8xRNcR9dVQSk1O42wR1riGB9dGHxbSin3GCG
Cxw8+C3JY7jNt0DkeAocxcGWawFUvy+Mb+ey+ow79q0U0NalHPsDog4wJ9vpUMk/5uL2sozVDdOl
CVDOV/KVIMQSG3o9qSkfUTMBmYYlWsk+vSoqc3oJtk1BINsdArfHMnjily59X8pvSbkWihOh+Ra6
1GkAEwl8GXC/A/2HG+0iu+FQR7qs73qs0WQBGSMG+3TqK05KNhUVIViN6oMi6ubYvRizO2OF7b/J
oUKpIKu5rFWQU4ybHBvm+bOW7CKOhW2w/jgDqPX/60N9PkB5tRrXQk7lTGAVaFDFtNFpsgosQZQ/
0h2rq7UeQc/yqC9WNFPlByW+mDbqR76OvKEuWFF61e4lXldERRcFQ6G8UqyGUT+SNbCi7MBWN+aE
1Dp9ABCsK/aGJUb5vqrGQ9n0N1JbvhQTMso2qm46QcN8tjJ0hxr8IJe/56qlLn4T5Ym0MhaAHU72
KwfDDUuYTIKmi6IDP9QX/BswnB/9LmFEQNZBUMYapXE/+gRuP/bhZYznNkhsY8gYV2Ldhha6UbYq
aUKCkcqv7GFw+uv8qvNCYN23jrZrb8W9wCLHWrWhhTzKZqUskZSZ4GLN852S3PQFC/1y9ZIvBFBG
ipCWlfMXB/yApkcTb/qUP2XVNsxYzPbr3biFKCoP0hQhlIQBuhAooRRDCNj3IEOhxkm1y3ft9Z/Q
FF1JAF94j0czZWaY61n7+SfQsx/c1OP7kc8Xb/H5XOW5czCFDoSJGtSS296Znei59Fj1O6ZYKmeq
G3USdAKfxt9I29rWPQD87n1bcfjraAuEVitHTeOvngoLXakEqevbWhNDCBWTwOSF3BQxPTXwoank
Py5fePLhvoWmhSTKCfE+j+SIcGsoTVVZnIpFXyNPUXYF1LHWqQMwj7UrlVNRSfRFhrP5Wrm4JJz2
NmM7ZXkCNXs3uk323TE+Vo52ZdjVButZVrYhPGJA9fcAA7EJjrqdYE3EkT/IolY6OLNs/kGSTD7o
pR9FeSNhlvgqI8iHCVhSAe9smPFncFudAEijWsOPdjPvgk9s4qSZrXkZElg8qNjQU197Ipd+BuWt
Cj3s6oHQrdQ2zuK2fR4cHny9o42B4C0BqdD2wgGpA1qHyo383DrGa+Oi4CshRYzyf38Vc76EGN73
XyUDp0NRVF6iW3u5OqpDJsFVNw4YuzJMXwS7ytavBrsFne2GFYZ/47PP8qiLkPkCaPREWIjs8ahk
6xsy9EUGhjuMAihO2fwBPci63z7LpK5EL9cKUL9w8n2Oh0KdmOjmMdKm9TB7FkEZftqKAxcSz90q
P7DpOGRmMgNV1wQZi8uxpghY+lAGLamGPBjkDItRtIoQlyZlbP2uP+iksz6UsWapYsS1BBEjMCDd
RsgsY+oeNL94GELdLiPsR3SSLQT6pguLW16NjnyC+3TZlRE9LtkmFW+baBaUPsDFjUb+B0KFrUmh
p5YyYx+cJYaKuvrUhP1YwDzS8anKP8bM06ueocq6Vz6fJxVuhVRrGrWDKn4INBqyHNdt69ArDAB+
GKnd6pnVAQXub85PAw+mIhpoWFJC+0arxpHwuqQJ1mjmD3DkmY3Pwplbt8ZfUug2S6H3SlZ/oQXW
7+HwqWSMxc31qiJWnP5Vg26rAIRKiFoCx9vH9XtRZ/cGHpcke92iLbFJJW47lpJhSvy0war6sxKM
vqXL/JXYBYivmuTEwIVkHC1LaRGmuyiPparE+emMBQ8hLa1M+DkxkdDXaxwLtSmvJRbdlDeE9mN0
CX5S4Y2CE70igKtbxatP3XVxF+60zxqxlfckVvP2C5jj++U7nzrl0TpODyOjIh6AF502HPc6V3pl
11j8iMQa82TvpdSndj2G+7HgP/haew26+dgL+a4I02sNjx9OB+pv2Tcu5qa3Q5PfcvmwBziR2+nx
UyurVu8XWxUEyGbUTQdj9Hdl3F1FrZCZc1/bwOkPTU4HgpOItH7ujlIRbuQw2uuyNptKP79HoZJu
KyXeldrg6Vr6xo9TZosS/9hO0qapyqtAlE+lpm5Dv9unxvQpytVO9xW3axNgUfVxCMwZflNM/Ofl
q7ceD86nR7noUsamMarD2M/jt0HyMeSnIXU6sQIFxxUe7fZlaevuGtxQaEkpggQirv81RxnDvoZK
ePqS2iTdlVGwkqN6iB9lN3OHd441UbKezCwEUtaRtHMfADUB1lFxdq9I9qTPN4ocB9gzagtrVnIQ
PU/aa9sPn3GH9qTYvvpauhsB69+NsIAG3OCDcAQt9c7PlLeyinaKnzmzhlWMebLSCquTvVDvpzi4
VhLls+EA0j8Z9hSG77moPs59yRgeZh4i9c1y2fC5+B8ax+5niULZ/CTfR/eKpT5FNqssRw7o2/Va
HCAVYLVBnodQI9lgb9jgbDDS2WEYxaoITQGwkSiLvCZR4TPv1XAKRoUU1wV3Nsxgk7u+rdooD48Y
52/u/mDIkyWTiqXGbBTgKpOITBArIq0VAPUYXwWdzW+12kwMPDMjAIehLbSJncCtbW7b7UbF6lkZ
2foLd6E+Ff0mLpeGsP/6KbxFyExS3QR5pZtgkQnEBjv8Grt2wtvA4tFwLMAVxWoqrz7nz7+ApuDR
KtCaDCV+wTS/KRHmOyeUefsCU/+s+7j+qF2Ioh61XI6ZlGCEKMX0b6QrPDDexkMDFjwd/d28cQlg
Y+0xwQxZGlJhUM3CRowkGahadWKrJZpRE5bV83bDhfk+rVGjxESxLnV7ERXEeQqPSH8OPR+eUDx7
0wbJHduOkbquZnOLk6BcYZmXUybFOAlJ/ZiV2cqUHzU4li7frfVFqIUUyv+psaABDA9Self3phMm
mJ1gV26inWoDw2In21Jtkkct1IdZYZeN9XBjqUk5K71Pc60je+169BRkHzX/AuAVRpKzmrQulKR8
1JCGcVLl+LqG1j9oxSuPAbsCVXVRAF5xjfEPQDvymMb4j2dL+S3erwqwncNv1YLdom19G/QoTEEk
qEkH+yQ4/r44BNfjW3mLOZ4jy6jJf//NMy+0plyY70/YBCeToXmfO9r0VASxGY66LaDCGN1d1pV5
byknJc5+H4NlF+9G139N7+utbDWeFltIgQZ3fATL7G3sRLbC8o4SuQYXtKRHQ9qp7so4hODGSa/j
bbFPt/NhOuX4twMZq3g3XRc3hUUAIQZbdAkEa26FANSsPckBZp5i1qcMy+oRz/j862H4fP70sIjc
DeWod19hiwwbJV8tzcjSIDe68llBknGPaPzBRsrLNonwtcVja+u71MVkio4Q1TuC9SL+QR3oN/rp
hqKKgmIINJFShZJ7CrArUn8cQbKV7IzbxBrc+oT9IZfZZ1m35rM06g5zg1hr0QD9Wre1JRcQB/vq
CO7bY+LVDiHcNWQz9biNsr1s2evnepZLX+IkjEIZ7zPPBz798DxkV7r0flnEby7PWQZ1U8UyNmow
VRAbFtzhNB6qnbAxTvyLdJyxkj0+gK/c2LKOlKUZdWX9jk+TiqwpE9Ikf0wto8oOY5GwLHP9hv7S
7msRdvHEVKSuFpKa2MkOLXWstwNK63G2wJOOTrGxZdXF10P5WRyVQQRB8i9sl46KMUChrLKIgU42
O3LW2Zc/3G+i51mW+L/PFc6I5TmUYRy9226jUwJq1x1m7bz2HQ97w5nBPZ25QW62t9E1xrmfqqfL
P2C9pKCdfwA5+8XZphGndfyIsw3eyu20A+zbC4ZCkSxhbUPf8jbgV5/+KuNfyKRShqEw5BZ0t+ge
Vfkp4HJX1wdWqWQ9Yp/1Ira70EsI5rQKCcJI7zY/q0esmzcPWMt24sfxFlAfZvZC9jU0MmJnM6ew
WAZLuZqxqwY1J6x3/7D4oaUZI36MVv1Gxm1TL2CB4KzPACyOlHIywyAFUUb2J8JtLWGnweSt8NMg
QBuetDEw5WZKN0h+Z0fd50eFsWSrMFzr169bHLahDm0z+jjsWE0O1Sjdl5qE+gQwMNQGgMzCRo4m
z8jbQyvxxzYATEXY2ErPP6p41/q67wUCEEmbvjuFXGXlc6egBjgDaIfrrkdMuGqjdgTjwTEChKSv
tV5XN+9Ri5pLJdbXRTDcthnKJ1oADrrcrvQOAOK8g0VcNzCGQ8Y3Dyon70M/cfFVVDPW+MY0xuae
C8dNOPb7dmw3UaBavFZsUWe6FVrxmFbdxg/7mzwe7+RU/IhHQBUKoH1L1Nli3EFyyb9nIGdbpfxo
ogSViNohZmTi1tI5rF3X71mW2/ms2lsOFfSph5n2z3pvd+LmsvBVZ6djKEYUdEOTaUKgPklCiatg
ONMgvSS5uAV9xW3Wll4o5Q+XRa3PaC1kUfe+VsN5BsoQ9JxMbKRkk6MYpgY8/fGu9M0BE7CYwc1s
HRMDqOX1GNO0jNLC9praYQv1T4glVg138YsoLzEW6Rh0qY5f1Hb3GNvyhkiwDCO5Fhtx22Yiw92v
e9uFPMoxTFUm+D25pmQzYwosUTUrT7cJzbX0CJDtxC70P2j8rTrDhVjKOxgZQD4TBWJTYLInuxb0
zIQth+n3yAf8ZsgLOXQakpWJqJEPzHv8z9kmM3iS7hJyqd5RrAZbL6PFgjJYXzlcCKVuj8qVVZOQ
CEZG8kl1A/N+sg3SRo+zmaAQqwONZ2HfMLIaue90AHRDmGY2J4I3K3nGjt0eXJ8UX0iispCuS5VI
J3AXZB/cKEz5kf9ZXxNqpRhYqcjKebBBxDdk0xERbFMGf0I0uNowXvwIKj2RJF83ZAIxEm+nR0IN
RL7lbNW3tcc0HnLXLhiPTmUi2chLk5h/HS06wUDaETbBK1gpTWkn2umu/ZFbrOG1dZEYUdIFlTBc
U2fcGHwDKk+IbHgvyoHt3MdbvXcvu711D3sWQp1hjl6z4ScayjCFdKOmL4Es2IXw2GSsgd7123cW
RB1gorVGMgcQ1A7PeTtYocpSZd2PnCVQDryPfaPOOuyGCBxS4ymWHvs+3xicfJ0WZWFVffKkGhDu
/93ejX6WTDnqQMkFo4vhqIdduVUOMSbkyGx09Elql6n1Vy+bhTjKTwfAHo9rBeKSXkJ8mkKLmzqM
EZes8tl6ADrrRXnmMpuCua9wok0FHrNe3mHl8V706xMXZJgEGKSfl43xNxHoLJBy0SN4bms9Igdp
Cc/AMdzyCeCK1Bf9MLlZY4NqDKUMjnEFWHZDuWj0fH29SCB0Em4E42NAl66vTb3X7CZ45ZXPqGXA
dq1fBUMEqYykoeRPCWzyMBpnsn+GlVErMnJLY9ar1l3jLxH0ozTUZmMsySZYfqjRZ+o3pYO0wQTh
CZP+an1URD/LovxU1mnoaQzESkDo117nn40HCLKfg12bmvoHcAnrfvEsj3JZbaMomU72BVv9IcFs
n45L4CMHvWyLjI/0pfXi1RCFWqMAEQwAQMYmF980meUQ1z3vWQ3KXYlt3DQjWVDNms5qm8RS/Ou6
rjFDVNmXVfnNtTqLovxTXOtzrtTQpW76gzhx3hz43iyo72XSh1adBm5TZY7R509c33mGXyfHUtIs
Jeq2eiy8iI38+B9/ETmcxemKscDFE3a00TT3PQWAgI2ZIfMb3LmyknskD04ObMR31tv+ax3mexg/
nwTl0XJeDtpkhFweAAm7+nM6gs3lLtEd9bp2hkOKFcl9U2LvNAKrFEPndT9zlk05t6EttK7Rv+6J
4MoP0rsq23xsgtWcMMk0d5wdPpS28dLhObwd9kzdV9/9i3tKuZ3Yr9I07GEF44f0TMhvDSc6CLsC
9LcYpGMyGTPs+6u4tPjEshY2shFCnKomm0nMnGnygeSrScc0HZ3LZ7t6WQ1R4wGaI4gKDbObdyqm
cMMw8RQN6TUHHpWaY7yDV9VZiKC+Xm7EVZ4PHJy2UZqtChyY5qGeOZNLWY2V9XrpQhT1oQzdL+aZ
iAoP2t1YmN0JK9EPSmbm7yohSrVClGmc8jiyBqcZOtLvh2AuJkCE4ZN12DrJO9EMhJcmEC2+qhkf
bH3b5ayjTgWNUZqMKWygo48I/zZ/zTT379FD85ELnuEVbuoNmnvZStZL+guhVOQIOy6TpSJIPPFG
rtFnbzwfiVqY2bMTY++Q1aFiWCX9Zhg1v0sLkj71s3JopNnmy+TAUGn1Ui9UoqIIdmOlwicL0Y2j
7jCXsVclE5U0q9lmdujED/7bZYGrwXchjwolXClwkIYjVGJ+x7fqHWcoHp8Em8ti1h21oQKoBHsa
vEGD5M6ABTIUGfbRON2jBL7XD4L7xVl653zMFqkURp+B1Vcmi39rXcGzYHJHFm4Li8dlVTa4A4mo
PEcdIJfxUjlmNceiulq3jrMgKhRFKZcLw4iTbHt0LrNc/+F3f2eBZxmU0+LFTuAMFafIDU9pW5vy
+FdZzOI7Ub6qLeW5k8h34kTBklExk3UvG5EzM4Y/18tzZ0F0I1RuhUQe/S9DBwL5x+ziReKID/+A
X3KnkDfzjeKRiyweAER+1N+xSsmIAb9xIL/Ok+55zkbJpWqCOFPbjW6RkWjdxhYEWdD3nzjm8BHr
FtBdz6BuMXg1Q95g+TfGs7jDDgSATOufmWGGJ92NrmLL2BhbleWe193KWVHy98UtCI2gEwsBxlnb
s8sBtTm6qTe4eECKdsMb1p1jXAUaFbetharLDHzbIFRdPYtvQyW8u+xQWCIov8WHYesrPESooBPQ
9KcsURgPhvVl0oWFUp5DnHkAHqFnBrQj8WcPQGYBrDZ2d1Qx3kN4znSbjJ+AtNQUUrN6KU/1rjzl
TuZGTGBzkeHFvnoii+9Xx/zM66QWIt9gQs7jreZWhfH4N5OjfU2/GMf2sTxxRzBDRltMDiBYVE85
4PsvH/vXQ/Nbwr04FMoDIf6ltVTCP8gekl4QfJKpWNllLw6uz5EtJFGeSMsiQwpItG2xwfJVabX1
lxycRvt+I261m8EetvxGd/hdZ8IGJnPOWcqSW3FBWZXUZxenXvShJFYGlCWdNRH4a8KGYMx9kJmI
7IpF+bVanTkrrFIpVBT7da8T7BURAQrT8Z0pY1ozJwvWoeAqfcKIyetF34VAKn0qhjCseg3qZYpJ
hp2zDWbX0NLnjykQCzmLS1B9JVs59W34Njr6ng2VyLjGNGKuH/Gj2KIH7mXo383iQwusjP9msTRM
riblUse10FISjcHKsum55mZbDdUnrlad0ZDvREF6KsvyehgNlgWRb3bJgig3FSTRqBQCjJi0C6JN
fufbH8kWBfQHVkWb5SJofNwx7WLBT0kmhxI+BjDuyK25byy4qKvpQd9OV+oViHG1HWArLOB7YkLD
mp5YP4NlxFQWNJd8XUUSIhxqwmbO5SboS11duC6bwU4C1ugw8TaXjpf2RkLE5yKJArXhb3MxRDcv
vwpD9aTo0V0E/MupjZ1JEk+qAZ5njd+P0WzrfbxpG86cROAS8NpdKvYP4lAwbhcr1quU/5IjtJ+H
DHZHUNg6s7WbN4TdHQHZlV7JJG5rjT8ilzUAxLhRNLrulKWSpgPQ3+NS36rU0a5Sg3WliGO4cOw0
lm7EV1KnSpChl+AMlDa+bTjBlnC6YruG2atZf8X+yl00yk11osjJ+oyDnIWnxLhL0yOqWhbZRbjs
Kb7QIS6pRcLBwt0nZa6VE2bREXFAHCu//sPL5qZu8CoHVmERAHiCUJzZ8et4Sm9zzDADtoqRq62H
ekMhwE26IdGFSmUENmuhR3hHiK2VNQDz5k5cxCherVvJWQj5+0LVvB7GoStwTfXuTRxf5FRmHCZL
C8rxDUOsCkoCLRKjx+5fuG91DMIAo/zyN2OJoXK0GA0ovdPh9PQJuB4tbrmITW7TiLjby4LWq+LG
+cQox9bOk9/N5MQIY9LgCVhd5q+BoWUSKBF+nzSM0LE+KboQSPu2QZZQ3YNqvSu4yDldVHSvRluy
Y7fczzezxbtA1UOYVg/CHj/LTu4DC3VWT7fyh+xd9IYNilpb4ZNxEOS6fb8l54Og/Bp24jMlFXFL
CKCZDEaj8Kre9Bap8XRPiv3fpNFVx0QDW5law45IC1y0QouE0C8muD/IwFgfmd7KnfuID8oqTjzt
jvCCR2DvIxC/wEMHOne4kxm38Dfvz19nSdNZVoafB5IAoyJlc8PtHjineSGvz8yNK1N4uXyYjEv/
9SRfXPosSHiRq4hnASJP2GvWqFSMa7/uq88KUX5FbDs9KXKikO9jWQ1zhrNmVipvCgqrUsHShvIw
8CldpfO4HyEyjW585tXt5eNi6UL5FiHu/02oUrTSS7Wy4xYV2josf1SdzpqpYwmj3Eucylj4LYnl
JaltlInJzwdpusrLh8tKMRwmTU/Zp3FZ+iVswB9Fexg6eypA4qQxypgsKZSPUIwck/wkCxzF2hSk
12neC8bjZU0Y35+moRyHceSB5JB4QdSkJsfNR31Uni7LWHUIgGKTZZnngQBEI0YOfM03Zf6VEuie
YKeYBFBuKxus5nbvpR7PcgjkM9POdSHvW1WsC7peI5UT8uLsTuVd6upbwq9FllqSL7YbcCNcs7Za
1s5yKZZ6ekp1EdQ5BzWB1YVGQeYEZepePsq1VH0pgoSVhfMRgnoCTCE0k+f4Bd5gB7Aux9fQJh2y
kyJPBK6eVZJdrVYshVIZnVwloRiJ8BHp1t+RNnYKvmeQTR1Zz57VcuZSEuX45DjGqitRTxHs3Ddl
q76LQRUv28kxvgLexja7xktkS+YdZqf1Rkyo/QHJBeuQKZ+oATtbLoH64xWhNUxOes8BjvEL/yz8
OV37rnbTOzXqjNhtuRNYc7kM06XcpTpoaiWS/mBa6kc94PaT3u6rzmd4ZZapUo5S6SPQRZAye6Y2
jsxVg6mVOmuDnyWEyr3kfuCbIsHX9EEJLhQfPBPSfLX4sjQYykWqKApMZYErB/C8N/84OWDzAhMn
wW/nP1MsHBi78lF+xgvDnjbFRrwx7i9fSIaOdHErQv09U0LoqMf+WxEF17oU2pdFEB2+eTNBApEM
ejuiRoOnDXJhKNz/kXZly3HjyvKLGEFw5yvX7la39v2FYcs2933n19+EfGdEQZzGjE+Ew35QWEUA
hUKhkJWZ41ADThycs8Fe9kERxb0gbp02xsoM43ltDUmRRMJJsICvRcm+x+qPOeXM1mZgXtlg3K4g
SgF8A2yMeX2rj/2DVANoHkr7ZOrtJJa5Qgn0o8/NHeOCJM+hmkGPUFo+SF7iS1DVuFCsucys6Rdm
0e4eADDwzy/Ytleuhsl45QicUZvQaxtN7osfize7/Wm47l/Bl+woV/SCP4NEaScC0guFIL+/4IHh
NsEtq9VkeS3GIScQF8HA9d4qVeTFvd+gU/idv56yyt5Bfs5LfvKOQGl7hTUwcEHClxCWRU4vE4HE
Tfr7gmd6JR4KE6u8VAdr2SfEKk8x7liCH1w0p84OrgR/3IfX6I2TbMOL3HGXfj+/Fpv7k3x8D/35
6sAsVIVErYZA1xZvVd9Z4nx73sD26biywJwWophqoaljppP37TnsiC/4yo4PKeNNLbNBQ0GsppIe
S1LUnvTwaAwQ/im/G4J0A+wj5wqyCUUAxPbvhWS2alUZddT+dVPXfiKignMb5HSgnfKo+k574FXu
N1Hha5PMZu2LUjBBZ5PiVYTeUUGmhg6cfE91ELh1xc2gKonE0E0RZIfsHVVB5SaMQgRVRbWM2aqO
o5vJVvQcu9PF/JIfid1YpReFlvpQUglYXqqzuZgr+0wiF5mzUA1FhgqvftvVT32DZoripc0zN+Yx
7m/GwJUpJn0jQYwzssNQh/YmHp8mAnBHtVhJzwnumwfIyg6z1ZQ+Grt5wpDaNPerqfEbIXK0/omz
33hmmP1WzbIWqA01A2ClCm4ZqiDktl57bPedXfigxeMmppslBmM1NmbvLWrVlyJdrtbtjoC6o2QU
nmhJQ3b/BSP41nvH2hq795qJtKkBa8Gp25dQtjfRYkvc/or/dLS9z1cjYzad0ESLlqjU1oPmz27h
tSclwds9LrSLm74j4HjadfRXfjmUVyaZ41FDZ4uC9v/Uj9vYhRjhKW8n3xjAMiyYLhA04GEQHI7X
bDWBrKaUveeKgpHFcQWbDTjr+ktkHXhxrW7Fnbw/b0mh2+nM6N7JZ1YnTq0tuKCBe8AfZgiAKVro
1XJ+6GfpygzkyuqVwheayu2U6KLPU2cRml9DVXgZCXZjQZ7apNzPYXVt9OFuEEFWlDXxnhjJcZg1
Z+zh42g2y1PpPiCQIk+MvV7FV4KuH7tF9dCsdWzRBde0qtunw77S5B9pFTuTbF4YpPNTob6Y+3kn
oZ9BzMUnOX7Xi9txpoAzA0xsM5VqGmIBcz2ZaGIurBIPWOctcGLAe9V3NcfJ0GtxbyLBEjLJK8z7
YJqswPwTmqy1zzABrVZyjRg0lwEguLUaIfdqI+EEze1D72MzyEw4qwVUDTQ6WeJB9Zq7yHubUAVW
cOZFD+cnbRNBuR4PE8T0WNFHPYBnzpmj+QrYEiFq9BfNylxawVt1ifqIx8Nb8WIMy+VjzH2jKRIM
1zNoroFCsGo7r63crtzpl+h0fnzHbTGjTnZuGzJxLVwIXmZqLN6Ewn/hZFcFrXjTF0OoB6ZWMHMi
DHWGc/aYoBZ2IdKlBOsYmtfpcEpGbkbGOcdZQp5MSIwio8sX7ckb8Ygj7yoAn1K0W4mlZXj1ni4e
dyI50fpLw1XR9YuA/npkZbJHUAnpb4mFasjeOFJ2DRAQgYjBU53Q48Fktne5rEmyoau6wTIAxpMQ
zKWBAZdNaXfxvVFXlsZrO/mHo/1vK+xNaVCXTBHRUwuOCcMXXTR+Xy6Xk/2ew3s8bfrtyfwwxpQI
GwlH7aDCmJFAsjSTnGrZF7Gf9zdyk1ha1bnn9/wm/gfNgH/NIau2hJcxiAhkMEhrd/UBLI3h67Az
fgSyRZuxCJgmpCf9msJ89cQSrrufCQej+A9h5+MTmPxTNsxcnlp8Aq3G0uovKBkSYFbRQpvdqnYN
Bz6VT8Yl7xrOcR+TCd+JptcQ8oRdTQlhE1sk/iZPlX1+hrfvf6sZpp+xOotKpQtmocTGb+N9PhwH
1NIyc4fHdQs9jHamHNLpLZF42iPb4e1jUplY3kudIoUFBof7fXQve72P6Po2Pwt+hsdL3m1l+7ak
i6oJuScNrQSfx0iENEzltMTJcaCVhACaIPF15/MQj9sPBWhY+MsOE7SbnrR6kOVwlSS7Ifl0CIPB
S4vgRUvzZwNXNVHWn5u6uNNjVEdl4AdHvIdnMoeJYhMFZKy+gwnmajJO6ZQVWNN+PEJ7+EIQtDu8
lDjghfGMsEaEn24iyIELCTkKyXg5qPNhUcrbUZzuSy2wyhQzFDanKRAvCjm4yIr8mE3HrJZu+7E4
RANqHXnMAfJsH0F/zx5bixzDMp3rCrOX1JGXlY0z5955Z+dZYMJXZKTBlIJJ3pcIQcd/P36fRm7f
6LZrfwyD/ny1oZKkMJpQh5H2FwVfgTHiJw4fetRACmb3v/ocC55rVGiUBwH1ORTrGjBYAZgqvigI
jZBy1i7mHe9E3Y5LH+Nj4lLRIVxoEZyLBH4bpqC1gGoq7wl5k8zckPHWhr5RWcGe/TyLKpmgHtiC
32NEK5tHqQxjNN3Gv4Rj4xWDBZziOzWV/jpfC7hf6v7yCOwg9IvGxBps+dDFtrLjxZHNoa8+iola
pVjqGbrN0GhWYS0nMGRVUIGSCcdNN8PVygwTrgKiKIMmgL90aJ7VAXJMwhuChFUnKLpOoVUOktVJ
nLoEzyYTunQN1H1JCko7nZBLFM8u4l65TArVMWRdtkdN+aXnjaeS5Ob8ltyu9K4Gy8QqqSvNJO/A
RPKOkNOs7J4qc1cXWmSlwDADSh1Z+MNbyk1k3srB2Bt1IAXzqBcYMIXyKD+TxEJTFgrd4F+bbuSb
9hjtdNAqfufzdHKmmr1hh70oq0kAy5SRo/WNd+w0REV3nJndDEQfMyszgahpgAGcKC1lf9B82tag
7YlPhSop9pMXFbbPvpU1Jk2awT80iKADxoUlu+/22LPfu12+l5zipvb+RRfFZpEJvqfpOlxSZoHS
DRmkskxgLzlqh8gG/nDfAak8PXY+jzd/e9t/mGImMjCVMhsoTUSXixauEpZZXle4cJ5fr83DaTUg
ZgLjpNUjPdHRo1RLtlzFVgkJifMmti8LKxtM7NaHEejglLImQXikgdzbXXgyUwtdso7spldh7Z83
SCPVl1vlyh4TxdscJEMKDZiBeVcax0R/llG+7aaXSH88b+kf4sjHIjGxOYyBmhBGLFLjhN/QGnEZ
X7R++1NwQfDjltcxLgzcLcZzDCZQz0ljKoFGlyzI/Ck3D6RdLDLqHM/YLkCsppEJzmE6Bpkov/OU
/O6CgGavfEEJ0wY3W6wCRHsDl9WWevW5tWMCc6bmUwS1ZRqmpF/01VG7h5QkSAurG/525jg/C1hO
ZbxBTQpdvfgb6FSjlOMem79fUUA6pRPDEE1mpUCjtZBMQl++XKtWG/4U+C0GPBPMInXxXImRCBO/
GdggqhVCDpDGpMCqDslNcMl7rdzezqtRMUsUm6kWNFTjOwDA43E45u60M21R8PA66lTAgJ7fY5u7
+W9zRGQ6YUJIoKWVgRFq7a1u6hbYqyxTuI26x2l5Pm+KMzQiMqn6oE2FMefwvvGwQDILp1eKcpv6
W5GF73+bO1nVTQMHiUJUFqc/LwvRl/e+dhPyhBdhdKtzpRQ2a/gfNlgfl6qpqJoG0ycoEL8NRAJV
yPw0jsQP9exqDEbZMYwpsrq89ZWk5iBzti+FK/PMjE5LqU5YNUA9XmkQ6e70JwDa011tY2vvRZTG
wLqB7Y0yCnoeqzfzpSwsGdx1VLPSPb+8NBh/iS2rb2FO1HyqNBDN4lvQ5XxMpsqqxJ+Folz30Mk8
b4mzsCzZXGd2MYwhsKiAhlfqqU8fhvTtvI3Nnb8aDf356sbX1IuiRim2YZyljh49NcP38wa2kytN
gUyQipq9zNLWaoNpFgOEkMEVG142qiu5FPPdek3u9McO5LXc9HhzTCuLzHGaqK2s1hSZpJw01Up+
NNcpKgKgR7SkzDZADI3k4Qawqx/nR7q5XCuzTJwe52ZECzXwSDBtg+vVyhI0TXHbOnmjY2I1Ucaw
rWnvily9GEJkGXyNxc38VDMkEyASVdNYx2twYpujgDeeGfRR+sW0o/XK8l7aQfea4+PbJcqVLcYB
63gO0QkLW8l+kdFjptjGz8yZdpDXtotvJsp4Owm7mpfzb15kVmbpYq78PobCQVZS4Ho11HuUcHdx
MfpRYUTWkvZX2YwuM6WAXrzGQ8jS5fkSPlaGGecMJT3S0FIGWJSiTla1GM8kDad9hyq8JYfS/VRF
p6pUOG0m/7ALP5aUcU5SjGW00Ge7+l06DCWJm+C4HBoLME683PMKwNulWZ3okg6yBFVkny7Edpgi
6If/Lu2QI/jt97OneR0XH7C561aGmHAsKzXJUduHIeW+qX19fOhUzvGzncOubDDXm2YJJSlb3gdD
myAlzW5vIk8Da2JPWZUjF+gmLnci/aVfHGVllN0YqkyyQsWK0ZwMSgGAwaZ27UDezTe8ebe8nI9e
3BVjdoQJ7D5KvLCnXzV79TtqgEBrK8d/EZ95I2O2gFHrbTXi1EH5gkrZEQtN0c2udUx/uARrwokH
5t9OyFZTyTh/0PVaB+ofkPtmaPdDOnYS7yablkmolIjJ6R3gmmMidD8ZSdVROCfoEQ27uU4cyoc/
HZRn3OT4oOnNUIbHZVlVZCSbLDNJPETgyKEvBL9rMhilT1z+sm2/Z63sMMtmCm0aDRrs1Fg28M+7
Md5yK2uIvfghedJd46j7Khq46icwcIdXi2obpbPw9uLmfl99BbOWIPwrCaondLQSDgsKGotvxNLT
QVpFFe2j1zJwuAqu21iBlVlmTaO66Zd2wVOTAvJ9NFYd5NsMdWogJw9/lGCaYBhWZdBHmSzouEDL
ZCTkqIoP1Us/57balF6VghKtqG/O7/mtuTRFSVMJBJXhP0xcy0kkKNDiwEaEiPLSoD8sAq5xnNzz
ZjYPn7UdJpQ1QbSMylQBAQSpVlo3rGro2Vm6D5aHg3ErQdn0lmNyK0tam2SimZhDjXocaqzXSTz8
FjBSYkjLD0D9oqtwtBoIDT2dN8qzyWwQuTciA+6J14XqRSTHeeEEFvr/2RPBlEUim2jo0SW2EKAU
pNECvQcKQRvcKIMSdJpJOvRP1ddeaf+EhdJEgUvRIAEoKewtNkziulp6RDHFX460AKtiubIDr9S7
6YMrM8z53at9p6YjzEyt7Mjh5Cb5bQWM5B8sDei6wdotyyZYLj+ne2pioLzRYvuOVem2U+1kvWif
N7GZJaBxUJM03HUU4Lg+2xDiKJGCES6XHZUDCMQ8vHkQ8HY/a3e0RFmBBtaqBM7ANg+btVVm/oZy
qutOxt6irAmyZNE6CnBMzbf5nq9Fu+nhqyEyAWNuBSStYZOCkhF6uMF1N/EQC1uHmalBiE7RdQ1/
M/u2XtKMLDP2UOegfwzaCm/kiBYyxzwREKTt8TIISYD4StqpUJa54l4dt24+a/PMFi57QytME+bR
QuAI6inC803QN/saOy5UH1rw+Krhm04SWyMP5/1ncyPocE0RKTPeBZi57QJ5rDIQsvlCre7lRPej
qLoMDJXzwL7tMCs7TDAeJXEwch1uOtqL11xXBXQhdfudAPxaueBt782YtbLGrGdian2lCxjVUpRe
0e+mGre5bLS7/Pv56dt0zZUhZuUK8OWCvwyGsDtdIxUfVAgLnjfBWyEmiHTTHEhjB++XKvOKzJ1i
NWJcW0YnP583tHkphrwA2qsgXgrCOWZTV2PTJNjXdI2iwSJehodhKvkD0ibFSR5HB3qJATS0drwN
sL1cH4YZJ2ySMW2Ihlms46Cx6rbfS+H0FLaFO+WBd36U27YMaAzihEGDKg0Fqys4GE6MSKKDjEs8
DKeVk5u/5hRso7y7/juQ88vBqf9tiW1KTTrQQ/QyLJGhBSNn4Ehp4ZEhvwzi0QOo/XUZBtcM1UNS
xdd1k1yZcv8oGtpeCOVD3iZP0PXdl4PyrJjNPZjB7GnMdonc2i1OXQJFljZXnbldHkUAhiMVYNIA
fJGmHFljFBSWoAmF3YFqpGya3g7T+WeVE962pivzZYy0hcOAz6D/h3HOpZ7EJAR23Q8fpUO8o1AK
0x0O0ttvKkledrC5F1bmmHy40YQ0QQMjtttc+nP0OAsdlILvz3vI5mFABcZFjQAux+anM8Tq5Fnt
aAqCEfmxr77fbLjFCrqdvswd7fCTVA3nN4t2FKcmbDTIIkCIodqbEPKqdrRhmZZGwj/j0MNo/rLG
oh5xd4nmXoW1UnleekvD2FDHBs2RtC+nyxhoczQ3iM674I5zfkI3chQ8fYiSBP5Ker1goSkxZEvG
BZvcRxb0K7rWPXkHLrhr8Wr2+r1y/BciF9TvPs/tZ4tMXE4XyUQNFKOlGB/hCsp/i1N5iSMhpFnJ
Y34fWOZjY4dXvFaHd2aNc5aZHTG0YdePOca6vFFSRlAFAP2oI3Dety/pO8dw6Em51TwEkGltvyu4
hfC64b9uys+DZ3YJ8K1Z3pXI2LOj/IZl9hVIjBXgsEIqTdFNE0+eb6ON+7NFJqhqRiwngzbgjLqR
NAfafCCyLRVLcetvoqvZoYu+ICfeA29+OzwKuUvc1Asd3txvHGCfPoNFqOSZFC1D8L7q6nLdZ1ap
WSC2diBGdkikAwjGc6w+5XdxBM4tic7pmWVnISo4OttoyhA0IjV8iRQZzC5zc5H2tafIpk0EcP3F
1SNnX/GMMgd2GgxKndNIFX9Dm6td2+Ehc4br1i99057s+qh46Ut2g3snL8HibWm2IUOqjCRRS5jO
jnnhQimKUu2AltlrwOzYAOeb7cQdT/RtA7LweYGZLHIY23DQZmwupUKjvl2A0z9HOYji/CPo1INg
gt6zC593lm8UYj4bZhLKBVJD5djDwefD/3cqum/0Zppw6zBfM0pqSdUBDDJwZWS1sQtBMgIQ4mOI
cdG7yaA+V8HAa9T/h+UziaYBKWjqGjOeZJrSJgK0EyxJsys75U12Fx4EW0GMGPxWwAHEe3LZHteH
RSYiK9EkV10Di0EPoGH/JgmLx9kO20H/wwQTeou0SMGxhKkTkYr0NVVgLQ81BC2uISgH5ojUExJX
hpB67Cu6lT9xzNMRfAkBOOQIalqGLLFbwgzUVFpUmI+O6APT/MVpfrSp1Zd27tMSkNbuDQ/3uxde
6e5rwgKXWRlmdkUgz4U6STBMMUqFR/UDop3EfYLeDq8rO4zTzN1oZmq00D1f7LNr+YjI+hPpnh1e
Cz4VXA3f+InL15SPDk4DolWWJaKxBSEodFfLkonwm/ipAGYnln+MemZx1m7TO1dWmEhqgG5trgQM
jV5P0fVyDw4rDCwegEJuLKoLoHLhQpvH9Momc+tRdVKIUDeiDxIBlNys4i5Fh6mKZnLVntCP4vwB
+uXzXDKOUih5pIBe8fcTiHGQd8Y+3k8uLW5UNrcN5Gt++9ka4y59r6RFOcDaDA6y9lLddbsM2B7z
0J0Kmzu27dk0cd/CY79psniUoJ+naAixgq0r2tk1Ad/b8F13ac6z1OhX4sWzjYoGHd7fBllwiqZn
Qyd2MKjc0CcBsNwCvjnitbF5hdaXfd5BN2ML3QBoUgDkhq0kZkE81LKkoI2oaOzEaNHQDaWtsdt3
yt15Sxtlc4xrZYrJHsU0y402hSly1bvVXsYrqnrZPw9ugpiCfbA/b287d1zZY3LHcEwUOZjk30cR
ZFjughf9ezhZY40u78GGmPNFcam9UQ2pwif7Gb4EXosrXu8ZZ4bZZrtECWpdjDBsQUTL1HifxYBs
AA/Zcp6SNiPNx3DZem08qCUFLuGQip4D4WeFot75Cd3OVVYWmFiGTRD2AYEFxQfL6MVvES7DomKC
f5YGypqGe6UKYDELszHiGapRIh0N8qLWllQnwpvYO++WU3qQk+/5Ai6bcWVlk67kqoIjxaKQ6TJs
dg7xprsRy4V+hnwvu4Jm80nEt4+9lT0mrTCNSZ9Aqk3nkzSOcRNJjuq1fnQH3buL8TmpL6ncOD9j
2gDc0534MbnMTiR5ClozgdBDCen9Y/CrfVRjkNCXaOvGOUFs8Ti9CqgHckXluWNmNmUHtVGxi7Eb
xNfZNnz5SLdlbpPb/KhHaKml/EqgBCkdju9uRvGPIb/DBVZrW6ejMhQd5hrKZ56JfuHmQLU3O3dx
y9oJU5DEc3P7zZ2vyKqkoStbVtgdWSZEMSSI4vrSOzd7cwU9lD1ORrixbOMRlMoC4dnwj4a6Msts
U1EVBrMx9N/HPxz3MFmpvfiahY6+Q+Dy8AHvzQtf0tOVPTr1q6nVImHSIedF7YW30317ihUrfa2u
h+Pow5ud1A6P00F3473i0K5pUPeCfiK/CG4TcPqcSk/YLw/jdx5EdjN5XX0Wk5PoczXooaBixQXR
k+TQiStgZAvFnoLKgSI7tHYlp8kbTpTcrtOs7DLZiawSYwhyA8CTuxqA41/9ZfGOdVlu4hMuKMj7
JCe/G3zlKB756InNrHZlnYlh4BxHXltgMRTxtQeMVChCS2kiziB5c8tELmMEtWP+bsWnPH6xT0lF
JG75fjtlWI2GCVRx2waxSjAayrVBG/jiG/O2cut95xen7MQ74XiTxwQnAFKAyjWxYcHI6ZBG3xvB
gyEunMnbQJ4g/H6Miq3fj7EcLGFM1whdR6hnnYDoPBTfUxAmX2iO6st27XU+9Q3JTzsruOXx3NLl
+bpjNfTfErAyAYP/ecfmvZAknQAXbWSIq9Qo2hpvD4dJ8jhBdyMlMWVYoW/uKjqDGDfRFQi6KDQl
Ua+KvYSGeACHTtK+90aUoyFfsJduORY3jnA88suEPoyD4I6Fei5jGatBjRUsc5fqNYUuxL1VO96j
Cf8ivONRtLxfvZmZ/GSPCTJ9sOjzPMKeIV4lAsTR0vJBUm7UqgUzslGMFg67YzNKuLY3eMGIxGNs
hJBtFHbqBAUu8SEUcnsJkNkouS32kyUmN8qUPZbqI1rtLTXVfgwd1IuC2BEzQE20V2P5pWqzpeTP
afmjncfd+RmkO+rLgCSAy0Qd/dlfXrH0pJKjeRFA59hc6iVaJpS91N+WvWjVKDcqc8c7rbYyAhNk
hH9ZZHdDn5Iqb5YATy/ZryAFYZBo3g4EDG/m3HtVMthZJdtm2lu98JQH4Unv8L7WhaYJoXuIjFSv
YbXcybFqRUILdv2GqACevkDx5lib00VYVFYrBRaRBCsC+ggV5dRKo8gJB+iFUX5ysbYHARQipupr
wmwlJDxAocLRJnAc6IOrGJFTmcRKDKgmSs9VnV4T7TvJgfxZ5FtBhjb9pN4NYrBfROI0i+IqeuxE
1SkwEkua3/IhtQO9cJYW0g+qbPdC7qtGdDXGki9Nk5doIypXNSTvbuR5+BGTH0tX/QqB3G2zwcIe
toylc0Ag47XEtIcATfn9MUfn9xKiGmqWzhA21qzuhP6+SAyrrwe88CtuIJlWiXaNUTetOJ2fRvO2
N0y0y120E0ApenpbVD+LOXAz8y6COGbRqVbaobSVNFYQ6i66xfwumfaG3O+FqIO/gYwgemzIVTu+
FpUMgt/2Wy6l6CArrACIF+u8H25VZD+5BQM/CU0In0V5mL1fu9/DpK2ghvJdxoht6Q3UcaBMPqIL
kGN3K2at3ZFGmFU2U45lKoQqNgCVuYnxnDTtICkeOMVuOWhecogDbgVz4zT9NFQmgSLZEFTKHIG+
mL50nmiv5rivuC1yW/c3E0eYQt9UQajIvj+mVTpJ2ogpTfb1pY4uTQLWetmWdiH30rtBXElMPILL
9K3TAD0Fc8RkQQ8peCWntrRfIBa+Nn6U4FmwAtBltR6lq0xuQsDg8VSF0HIRfMt8biGFztuXWPbx
DezLpBCWpBohyvnuQvVtnbmJR/nPistZsrObzM94J/vGwboetck6rVIbShNg1C2Fpe8rxB0Hj6E/
wY60GFbkoQp36p3yvsMtBzQlr7lnHiRrvsivOswGr/KwVYz/9DmML4NFyKgnUAnh0jO6EIdyy+iQ
PrwhK/SrQzO6yU8e6TDXJOPLQROVU55jzhtsHz22pIcEF4AOWa84oNxJey54WduGTUmVTAk91KIB
LCH7CqyIjTIEUYUs1BY80OpBAQXFAtCC98+UuX+84CKwv67zZ4tMlm02lTSZNSwO4EOtXeOG3ttx
lvyAtqbduRS4CwLSK15V5Gug+GyWyacEHSQicQuzkzccC6hO07xG2v33JuvPZpisG+ouYSOQEmRC
jacvraWRyNICibNZyNdU47MZJkTU7VLjxIKZGtXAGAxU5Hvlgc7rpLsLronGDrg4q0ktfof81xj/
yTL7nKtJUz+FdIDtssvnxE5qHkDz603iswUmEFRVloemCgukrqC3cD1H30KdAy7ciLGSiuxaNiXT
0EFtxdw0wy5o9ViXI3+JisxPC9AuZYmW2aq6GL5WZYmjLWpqzTV6Chvzcgy0wWqHAVSC6XytReUt
xDwu0ZwTW3k+PPYjKR1SRplrjm1siSokTkdw1OQ5D0ZAB/85LuO70UojiqZoABbGLHyXK8O0NG2B
/aoDPtFCxk3Z68DC/IszT9y0RcWKcAqpBss3hPJvO4uAZnpG3aFbQjcexZBc94b6MBiGZoFpH7cu
kgmWFgWhHWoBJ7/dcjXcGaEeZKhgpmNj0zJMKYpAWKNeDb7lFcAwlTr/PJ+z8Gww0Yh0qthRdRof
QqF2ovizqvGyoq2AZxom+rXB8YCrFbNkyaxWFYKP4fWHxVuc8VZ6nfCvCTEmwVUkHKqKV1R4COUh
+N5/M+MseJsD+4yGKpqpsndIIxvCbBYlOHkn486fqpOtEEF0pNJY7AgZ/lwE2oXSJneE6D9aOsP4
1pMMdCMVOvkuNFCjGBTQqISJipQYQuz9rF/KJdompT4/TXJ3WVQjsG+x08nySa7Ug1TUb8DzHpeq
vBbafH9+uTbyMElD7xFFCRKCDksmOIh468zDMTK96Gj46nHZkUvKn0ZO/GbqjQoKbMHDcDxS3nc2
RixhEeZpYWie2Rw6R7LTC8ocLmn7xYYM+wV/wTacURNVFeOScBzjYelz/ix0FfryOgUP0oaIusJJ
bR8400ezli8eoRoaHslURdPY8FHrqWxWXVS+v0oDTP0ivciXCh4ANXSvZCWniLERyTXkFCiXA4ao
Aj/xeTytWejlOESG14qgGC903BQNcgcOEl5ZaOPGg6VaWWKO3b4WAxD7mBGSRyQVuh2aDpXImPDC
X0LXyQQAReqsorZ4gMHNIRrom5FEnaBaTX++uvLETdFoeZuZXgMUuj4arkpEpyUFZyY3nh0wQAMU
2ei+MCU0A322Uw76kglGbHoJOLIjW02vIgdiN2iPBUfihId+0wkrtxXeqYI5TrPpljgo8YKLnhOZ
fcWNzaxKZKVEm/tpgGYMSAwEu9qpJ80SgWkInvjcQjTqfnFTU5NhEk6qs4GLZOM0dxEJvLa81LLr
CXfmzgytPuMR+G0bwuMtblxYQPapTNPnIEa53/RkyZ6BSlTsUPRbYONSG5pSGjYGKu663/g8eMjG
oaARYLpF2TAM2WDfN6qmnlpRNyJQJKDDJZBbz5SH+ybMbmJV/BFr5R1nEXkGmfuMIPeSOckwKB6K
a+Qx4U6zyY484Qii2x+sY7jOjoUVc/urNx7lpU9jZe41JcnibCEwPT0DUwFEHIVUaBblOOLfaDbe
ED5bo9682pEVTkRzmmCNKgFodv6a77r7CujH9PBb2xHZ0mm8n17TO4nLY7cVDnBWiiiiijjz2Z6V
oEN5CmXdyI9IbzpZuTx1QOhYgWb8SUBYW6KevRrmJI2jIc2wNPQWLRDPky0C1PSADg43+qYfllNy
qF+6U+wMPLWyzYORSOgH03XKm/Z+qVzZJmmiSXMQxr4pTJeBaFwtBppiAkGQ3aEHrwr6A2ZA2SxF
Nu61tL+oSDF59SzsY6Lvzvv1xoMAllvCR5j0Q5DrfJ4HUpk9RPyi+N2v8Sy5j8Gqp9npa3Sl30ov
jTu5eQXSJOM27izzOrnhZVlbV+j1F7BFWDQuTblW4AskXzuQYwJdrXeShP3iguT4X6D2Np3sY8is
0jtoxDNtaZLYjwbhLhpHyQJJ5s8gF0PONXPjlvlpZEzMSKOxNwchjv1+kmzUlS0liHZTepgCUBeC
Z64HxPT8cvKGxoQKo1RmLWxgUVfAiKDKMPMQooD/v1lhQoRpAhiMB4fYj+XyG5kzu1FNV+vz+//N
DJMbiMpS4k0RgzG1HX0w6gJriXrOGm2dYCv/V5k4kGqLrMUVxtJJ1wvq4nkJRAD6UrqaA6bePEDQ
H0xUlAW1L9xTWdT3bd5nsV81bWNNjQnATxYfolm8yczupy5VHCLV7TCzssgkdbJYalBDgkXKqbg4
xConC7ADZB2IM7U1Wv/92RuxZGWQiSVL2Ib6LMKg4lONJ0C494rHf5rd3Fa0MxQcTTqaahm/AD4n
qGMBhNN1upvC8K4FKzLCuZWpho2+YVvAi9EfeOLKIuMkyzKIs1yhpGJMy3GpGyvJSluTO07n0Ybq
MJ3Aj5ExCf+SZ2Jc0Gqi4o+1HWQWGLaehMvQzV3jgC7YO+3lTbHKvfE83ELn3kTjx0kAn8wVrwy3
uStWH8K4DmnzaanQwuXXeHUQLiNw/pC2seGsnJmloYLNVNcjZlwGWjm5pGSYWfAaedIyo7eEW0Dg
+AsLasTDXtpGAy1dtuq+TTVbycbeLidVtPD2N1i4LTQnEFH3frSIV3GjP0tB+AgJTlfKissxzyKr
T2cXPTDoThv8sufJPG/eylezwIpoo9esK4s5x7rfNKggpwBrLLiXFAc+AGurckdbwBT6+o5DX2d8
LCXRGOt9G/syoJCL0/vDRW1rB8qHDSKBYUdP/NA2nik2cdwR2ep3PCXfLe+SADMl9CXI+EKzkWqx
LGTCFPupAbag1lIhs2uBnetClGsOW89W1F2bYnbuVAU5sswR9eT4uZcGWyzeZPOuC46Blu3+e5CQ
CKoOJgpVwK0yrmxGitqTAaWwUSysCPjcpn6rTYmzYTZ9RcINFpB82PjCaTEQcVTRVw7iGr/YBwI6
kUq/uMj3dQ7gBjc526iXovjwYY2ZP7Uvi0IrWtODbot2MC8SR7DJAH4ZY/cncueAq5kSMBvwTkDF
mewlJpMYt4Dq+nhtsMRM9kuUSQM59M4v1OaFSiYSuBjAYqCCHuRzzluQOG+EQADjCDD/qEodUJJG
EayxtN2/KINtTeHaGpMFQiQIj9tdGnhJfp+Y34X8KlOPpH6usocANPt6ZxyE+lLOvp0f5VZklSkV
CSqYULFjT8kghIxHJLcg+tNqa6gva/PlvIFNT1xbYHzDkKb0/1i7sh25cWT7Q1eA9uVVa2bWvrls
vwh2ua193yh9/T2sdrtULE6yx/cC08AABTiSVDAYjDhxjmxXqN3QbTQAqd6uq2Pi/fkm7lbDRK1F
1sqqVmvoYp/q43q9Hf7+ZOOd+L3N3TiU2xRKm4B0hvFCU5cqxV71KpIV3A3Z5NWyJggVvKiEwoWO
krJOmWmY1RAFuJM476WwyEa/kG7l+abUZjdbon79g1a0auqygVETPEbg74yxroPm12ARKVyA85ms
6aE3pGPczQe1UoJy0A41wC5pZYW1lhq+pJSRNFihOo8iJSLuudPReDFB525iuIdJ3JayL1pJ3eLX
j7hcU31T87I60nMnroHRcMtmFntjjHdCto2MuTMlkTp1BytO74ai/w6dFCVsZHLVKPlp6iwSZiPG
Z88fDJP+06xpAxgwzKGhzA6ulPfxBT2MbkszqYmMpPWk7m4FqVlaeXF9myVuufmS7FrJhQQw1pMC
AvvOKyfPrFz7uUsjSGqmnat+LbKwgLzncCj7A8kuAOjMH+VPTu5h+mpBy9fyytq1MTqUBFYV9aBJ
RJlkOcbT7OrKDwDw08ld1Ye0dJfqvooPQ1WBj+/nZn+xs2C8dhZ3rqMKg2NJ+1wpXl1+h8JeuNon
UlxMmp9n3qB4muBFx98YFCZNw8HUBwv+G+vJ3iAJnEZZ8UDWAdSx96RBK2Wd/+BVB01EzAGaSHJk
9guUtW4utrXiVSdh79EQ9JsCwywVAVMtERxmXrzY26J/31VzYqfFELoMW+B4cBX9cSo/n/cn3qMe
4E+NCiDg5LC75pC13KacWKGsNZ9kM6vcNk0+LbkZnLfDfTDuDLFA9WySCmXoZjsczbjxramGdjSQ
DF1y2RZDmMlqMA/lJynVn5smjmoJQt2pGuqrqCjFDRQo66Jv5CARQPbxfkvtXAcP4do7oXOoj2+B
IvHmSDwLwdvenTF21U1j5k2pOaiADeRJt4C4Itt2XYyqE57fX5EhJu0gxmA2zQxDtp09xINz2Wn5
lZZmAt/n+aONWTEUFy0ZKt+MmapL06zLRlyV81NiLYCFVgILvIU4gBErKLzrJsR03n8eLbGGrkRV
PlS6u6LuorQLK9P0z+8W7450UN7XHRuXFtDC740gDXQwjIYkra8hY6LeZNZ1Qi7k5OtqiHDzPDiI
ubdlv7cVJ3aMljw6NNVPyhpPfJVSKYKDuXarKEFNCHS3YT9AS3U6mF+XSnBhCO0zG1p0UF7qoZAd
2leQ5aSYhC/VSf0JQseDE6hglCgxxhGkgeNrk+DQc7cZeDwU29Eh+9Aqslbb7rrZsENHv8/Xxc0B
s3XihwKP3r4RFdt4rknJR/4xxuzzYKhG0/UJFJXVG9Kg3F4KtQ142fbeBLOVMWgqqkz5ldv/PySl
O1vseB2eFsqmaR0NUxDIwjvi7wR4jsQku9yQiOAPIImGNuKHTpsSq2qe1Da+06+Q2Hj/WPuzkLg3
xuROozxYEyTBKsxkxd6UrC4pocqXiLQueOnA3gxzxBeocS2GtlSRYj9Bl9Kqcjc2grV7Ph9J+F73
tnWM16l1EauKhKaKQlLLi6v4ept0EWedaC2M31VkqioJj5Ro0b4YhRPYAzRdpou+FTzruK8uIK9Q
KETrCIBaJrkkmdUaSl2hWoZ260m+QnGQvshRFDyIR3q4W7czRv++y22KLavWZkVgimXJHYfYr3RR
8OMEIAtabLjnFcAo8UJ5byIjo5IZq4av46gHMy9dIJrcGZTjgLZvmioId7xz9M4c8xqHPg2xodrr
hGM4+lo4eMQBjGiLHGglJAvi+3nf41yV78wxXwuMoNmiZSNWI6eeNEqe1gGvNP78v1lhPtM2VKtS
DAhEdT2DKnYJ5v5pMu/+b0boUne+MGeF7YwTnuCJGoedfLKmJ6veBN+H43Dv9ouJPEm1rirYJfFN
zDFAWXjD0Nz5ZfD6je9MMFHHaFd5nSsL7+FXwMLgVuNXXEXeeqOGkNSaMSCoCEdNRH7AxKBaBVrB
ovULA3P1kCA1iTtEIRUGgRp9jEnQ6SYNRCAJkVEmJq0ygDRF1zqhUoSTurmNnrqghRPsJ3Vh5rW7
308W0ZpIS9vHBpamX1nLhX3ajqVvHwcI7ni2+1qVFHUnePmShQCo4B7EA+EDinPY1m1RbNS26BAx
ndEG0PsJj7vGc+7jS7IC8p2CEWkB9tuCYJrIgzg5xt48C+5f8qHOmw37SotR2uV28Q+ITlyM4r3J
YAv0heDOMdQPNZOtA3csOCad0LyiosMW+DuC2NcAHlp9GbQ9gajky7nIgI9VUFoG0AOsE0zEWsfN
rhsDi4vVxlWap8K5LO3E0wsRdoi7ixQAIQOkhII5453SNpd6mQ8xvcjao3y1Ky2LV8U9CnhIoPaE
WhgAJu+D1zDgkpl0VNxwfXqy1qJhmAdE+nT+LHD3bmeFuVx0ifSAey51RHI195Jk9iswXHjdAB1C
iKmLkl3RophPZShTXsqxQcs/4OJZJH9U4itZE8Vkvg/ulsVcLyWKKdISp4j6s3acgcd1ySTfy472
gxigCJ+JvPpkBK5OMQ5Vln8fbel2Kc3EzXRNJJrO/TGg2wOeGb5jwEPff8ltJPKC9gHyhRuw4Lnb
+OtAUIGldP0XB4KbMuwtMneS2cSVmae49Gidm1KH0NozJCb+uNINnqy39THXk1o0U50sYxINp78f
Fevt31V1cXDhXbYglrENqkyNwTPGfzolAQfYoiZRmszuKodmpwhCJS+5M3V02KiekvKhDjcWVtwr
BdpvSu08yZl2bAf7YgNMrkmmI6R/Hs6fP96BMFHppvBfGyM5TEiZhnFVUdQFsqcz3E25zfXFL/Rv
f2AEAwQWCOV1dJGYUDJmk+lsOta0Kc1N1SbgqtCGi96ZBPgN7mJ2dphgYtejlILfIIuk9nHrn+MW
CIc49c8vRqFbwt7egFH+Xg3jA2OtQF+hxGrI5/J2+NQ/6t/0zpU7Onb4XFwu/lJ5FAD2tSZueZJ8
EQCYFzL39pnYkstGSkiN6mk/RWX+RSrAkKN+zlQRGxbH1+EPeDTBzYEsfA0ru+y1s43SWLQWWj82
kBOFot2TQlTe4MwTw/N2RpjFqMMs2XOBOtI4Zz/lFXgbQ0MNae7l+iqundpTZ/leWuYbVYNEoFZi
TqAe2gpPa/uiUBoraPL+y5LI39JEFsIgOGfx3Y9jAqdVzatTpfhxVHSCTrV2FOH9DOFyIEpAR+FR
/YX0JOQE4e08oLq6LpuIAh+aXepoK1W5IFmbw+SAMfMOZC+mZ35pAymqwqa6AhZpfRaa5S13b5bJ
uMu+H7Upf80RX5VmiqDHUhG2n2O/8+UQPAegg/pLlUFyIOJ/4r0x7L1xJhDVdTNtE2ANSFBlj0KF
jQHNrowiooPhpn2qQtF8Hida2LQigH3GhNOHbGoZmy3bFjw0+z6ONhlFxPaltdbofLjgfkuq/WdS
UzLbVE5KvbaydYZcbrtdt3LrEUn4QudEJODJsQgHGIePQDlVI6qyJFCFk0/xqfmGAZ9oeIp96wmd
wmC4rKnb+HijHcsnETCF5zN704zPKCnJMPUPbT5M74KNPEkaL0PxyOvN9kgqO7SWXg/O7yjvu+1N
Mp7iNKhFOWgGR/rcXqSOHekYxh6mTDD4xgmz6KeAIBipL8yx+a8lOWOsmEkRTcOLhTKEis7kUINa
IBYlpTwX2Vtiri1DA6p1MVG/SfIJAlLd50YjIl1wkQ3m0iqGodXzHDbkeT5Y0nRs6vR4/rtwvZAS
GWLAEf1qdmhDqluMM1Y55Z+kMiuUBU8PxVJAr90l5v4F9R1QQzokGvDIY6JyvqRogxUpVU+TgP8q
p/tMszMoe2+nIdav0JQ9NM76AAAb3rS1+fn8KnlzMTYwHGBgR30UT0wmmalSQ1qrJqMsN8NP5XMO
zj+fTmnJD/FDjILIGKy+feivRK9MoWHGTfpFbzRHx7qpOgXBHpsYbMDo9PVLdcxRyaSM4SDEE5w2
DjGfivWCF4vOROI2Yo6baVdSL2U4B8BdXMuYBKJw85v4rr6dIvoA7XxEFzBag+riujxQqh9RUcbm
Bpm3n8D2G81qrNckw5ZrFibI8rTw2wmvmEJtgmIF0H4EGK5a6EsqdZuUVg03NwGTxzSmXpVsp254
Nq3WRTERqh6Di+kirxmuJ10LJaUFp44FNTXIluoLXtbxfAX1728Itkenk6NRzu+TzXKluHu2K9O3
aElX783CAxUwBEHMavEz8jzLQLjOqDCU+kmfm0NHe0JL6Tc1oN7g3B7RtpkMFRKGshpOmGt0h3z1
YglUA6BAuY8VaFkZThOOtV16agMUvzqeyuwFHQzXMTJfbVVf7eWrxqlRanPwz+j+auQYItI8Ja1d
AhAMmM69XIMsnBN7GJhwx6x2ixwEHAU5all86NoOYbkP9Sb5S06nC+T9vTsv5bUFER+31WPsqHBa
ghtFd5+OOS352E3qZMF7UjN2LdlXzFNjVH5XCsarufnDzk1fn6S7bHVw+jquqEyeHpeZOyFH9JcO
g6erfLLj9dAMw2XSmKA4aNPnobVXtzYbMEvEUUagwSiLGvLcdeO1g/9pFvgOqEvvfk5eE8eYbMh1
9GawGvNlCbG+fgLzeKz+PB+QuJF9Z4m5gTe1b+xcgyVHTT3diD8lZBA8Ermbq+ONCOipZdjok79f
TZliAFeZWhrziA/Yk6/JrnE/e39Te/VXyY2wYkgvJDbKA/UPsQDEeeujFg+RWxCLI+EcAjR478uw
eaLpIEXiDzWUdUUGedu4t0c/6O6D6XNR6hoBW35fflvn58YRPnVofP6wIlyLMrqRUKZkUXJbXk51
UcyU4VQJdc+62C5wFYOxkkTQaxVVfLlxG1WE3+bogncLqtuizy0q2EW1mWjFd1Uv4uN4QBPZutei
Lah8yJ5Il40vH5IHC5IA00X2IIrdvGSN4hF0Kg4CNjbm9kBmNSlJC/bfpJluHFBsdc5LPS6CXI33
Jn+FPfwywwLW81lNYouaaV/Gycsfq2spBVcmyI1f7+bk6Nyl99klgmsxHsXzFVz7qKw5Ck46KB7Y
nKSZmtVaqHRT85OW10s/h87EdlgiSGt4AwjpnU+Q4QKNTRIKeWN4frW3zXhuUawGRjtxOA23xvVI
cem+enRab/wGGnwxwJl3G+/tMcHAwLupASqBEuLZp/G2fyhvpqs0pE81ygOCN/FB+YsKTJyPczwY
PvABb3vMBDqVaKZEWkgT0kRkuo4jqigxX0JxwKfv0znQPM1wnWj08rsR88nDhXMQ/AReUNr/BMab
Y7BDSCSvKS/pEhQH2gyFzppxsQF0Mp/IT3znE2UJj73s04LB1sSvbob/Hp+/3wY2GdK1ti41gt+g
JsZdZ04nnLGwarSgXrKrvvsDKN07c8wFDuUAjNdMdNet7nrMpUu9VUNr7gWr4pWM39lhstsamCun
7LEs6bCFVthF7aH7JeSQ+aKxK97I7jtrzHPIMTenr2r4cAURYsWN714/JbLZNjBv2gNFCAAHGoP8
kNKwSrfal/OexAuLO0d6vXB3wVmLmyVZqFrj1L+0UIMEhNiURGARvhFdQ7cPOMgPxWqSbLJKLBgx
2xWEgBC1zmqvJqI6IT8evJlhLpoO4x2dZSD+NCPuZlvy1wWQlDp5HEn1dW3L8PzW0XDGXqMGmNH+
WRVd9W7rbMhpLesKc+qYQZO4HQ5qPfSuJhkoT/WCtJKXFeyNsbEVnu/0VMlz7oFsL2oXXZzzy/kP
Ye1tPUw4hUqPA3gK1jOH9WPduER1u0/17fK1i5ygOlpfEyhPxTd0tLdJ3S52aVAXXdO8oWYciLdf
wQRXS2tMqxjgK/RxOd4OHjjgfOMCiGnJmz3lJ0R9veUiC6Fxi6b79CyaOqL/PvtVMSePwRlwgQIp
yURWY8UAfUmVmsBtAWHf75N2lS0yQISmCxDFCQPwwfl9533ZnUE2jDot6aVhQ9pck/5WHqfrZSOC
+VXe+dubYEJnh4aLRQjWtCmK58CJVAAGbUtwHkRWmMBZSHOrkAVWLOcbkR6r7TadBX0V0V4x0dLa
JNmY6ccx6s9F/JSMAjJ87hnY7xQTQuxu0GdJg4EFLOPWDRU5XgLFry+L6/YRgscBTaLS6/glScC3
C9wbYG/eeX/ghZX9T2DCSpHMlm1Qmb7BvlWbH1p7qHUbzQgRzl60l0xEAcFRY/crlpqCy2q2H7ZW
EFBEBph4UqFlMTkEDyc7SYGdSr1BrBtEferMaX1Fm+xi8DDUIEjtcHj0OzOil7VxTRtfBjjSl4Po
subh90A8RvmkbBWFWPYtnWV2vOUy3bLfDEy0vztH4hEYbpFtb4uJg+AVa6qWeuIaUeke5bF/IaHq
aeDysP0Sw7Z/U2eJ4Ra8z2bpeBUqQOthDIPxC2cm3dDQz5Ym3xpMt4y6cKyJxhv2q+1NMJ5hozhr
JyZehIs8RuYEoZ68/GoYM9RKxxQFs9IISG1cLHX601BtDD2treCQiRbJ7K7UjCDcLAiNhDOu7EV/
GHSpd8+fZL4R4PkxjUapbpho1dmDDarbBQfAtALZTvykmwUBS2SC/n3n/5jS7clEVaxm5ToBXXS8
xIJFcPNhyrb3zyqYeJTNimEVdBVlf7XQ+gAtWuaL1/d4WGyn1nmYp1t9MfyhWAKw9wi+FL1vP/rK
m3nGHZVe6yXZgvk57K7rsIrIiZJyi3pw/+G8vdlhfFKqoM8KCW5oHv9sM7dwPBrtK++lG9DZBdKP
CohCjjJy/F6kXs3jDnglNPxnixlvRHMns5ISX3EMy+N6p+OprDw4N1TZLfcrb/jSX3RPECwEd9AY
OCdyDUFaIWs+L/HZf2cm8UHHZDDHDD8imyxvTAzPIC+pdKcgTbeSxXVSEcCEly+gIonJUApg+dDX
KgazVyUDOy7FJ7PC0Bo4mrv2+fwZ5LrPzgi9QHYHJN4KUk1Uvk4+aSHltaAPqTESFbn47oOJeEw9
Ye70Q8+pHqqkaCzsXu+vP2NIAYJLO0K3/C+ncuNw+RyXXgaNz1N/L5695gaBN9tszant1RRYLtje
yOLWxUmDBuH5XeQHgZ0JJoMsOludUwMmtJR8nyyzcAfwi7qt00BCq5a+k9yCpq+qQg4pO5l5cjUA
RuHqqyOIBsIfwnzPFJPEm7XgezYBgcXDBDWW5Xak3MQjAGSi54hoa5kQrlkzqPtMGn3yFVM1c3I0
bF1QceC76G/XsZgYnhhQJZNqCHflmnxqFePBsHK0hyARNuVAOKwQmSeFhhmiTv98/rPyUk0o/YLV
G9UTqlP2/nCQWG9KQGLgOD1QZKlTOO7QtDDngFm6UAVPWL41dO4sU6Oa3sxekqLa4KewNmbtQVXr
H2li9O6kEMNdzUxwMb4+mz7cG3RaGaPTAMOy3dF0gDRCbMJj13q5jjewc1rVjy0dC0C++htMNETz
gp219OqZdP34RwdmZ57101a1t7qAn+qR/lMNkhNY9U6LPyBdhJfen/+OPFA1nnAaUL9ABFofWqMQ
I2jjfoU16yGOrBd6cdDxMxNg6voCd5eXg/KB1gOFtVAOUe7eMvt6VZs2qS0JlilR0WC6/eMUNfeD
m0M/mpbN7MbtwuFy+waspy+mI+GeHVCiOtBx1tCgYTzYirPRxow/De/JoThhaDj4N7RF3LI6MKtA
oBkyEPMsBE3fykqzN5V+zuWTHgfa5+zCeJ5MIIPagBbUlaf+WioOCR4eYkZ27k25s85EiLlupD6r
scrafFlGIzTG73gEhwInEllh9jKTtkFCXYTuZXYYzWgtAqhiQ6qZeKDSORa+PnhOfisKsdywsFsc
/fv+ho6NRsd0IXxX3UK7rH1jVYPJTm60SReQNHGj+c4Uk+NVoElNFFtHc8ayvuZ5ebfZw+P5XRSt
hknlYuBYQaoJ+aimue0guzqaP0oIPxNoopw3xH+M7hbD5GtdMUFb1sK+xU186ZSV15FnxZLcrsjx
fws/bT5V7WWm1J60CvaRC5bcHYfXqvbum5FlM+VZwUbSU69Ca9KawyI90h6T+YCYA1qbQPJn7eFP
mqN7w0weolW6TRQqBqlvA8g90H/FSs9vrOAYvJaIdmuTqnkjkH2jF8fLuHxVuvt1eTlvQuCHrx3T
nQmytGNFbJznTPuigZJMBVv+eQv8POnNO16fHDsTW6ZMyaLBOwaw5JPMp7T/OpDvyZcSkjeB6B4Q
2mOCxzamHd7T8PshkBwIrVPF7wEinbLfYShL5AaCU6YyMaNQ1HHradify8Gvy/KmlNNAWpPjECuC
B4TIHZiYsc56qRl4xkfFNnnr0N4ZS3lr6iQ4/8FEZpi44diNBsJyeF3jQPKuu1TiZ4CHBNkz97ZE
sQHQOEBcgRp7H2rN1JiJRj8SVRCjJNFaRIFxorc0373fzDCJXrtpVpJL+DpDuXkjOEtMQ9Tq4W/X
mwn6E3buXcmg7sjpIS1AzN4Q9bk25yhPq4fzX4WLN6G6N//sGP0dOzvN5gxS1UKoa9QhYF1l12uq
31Wt8TWvktDIpU8G5vOGanyemv5R1VoMB7YRyeyjPcuC9Jmf0e5+C+P0bQqsFbHxW6RSDcGP5erq
58IsAwXIv7E0A7U72pVDZZgiwS5QH/+QS9OZMkyD6M4HejRjXRXMkcFvKCR6BksNEgPojh0TFCRo
TlsHyCy//IvJeeopZwyz/LJNVqkTlkajin5ST9M3PeiuZhDxuCQAjEss/MAvxbwtlSWYXZWMlFBz
pg9dqPyO43VZzS9JWt/NkhNVaX7Zb6kJwrvhlNbbU2yYn1SlaDx5a4inKvk3tULfIN1ujU2LMB19
GNdCPuh5DYqgWP4EcDnEuQhauVZ6EHwkbia+++XM4bZbWybWiI+EaVUU9BP0KdItHEczBJ+458xJ
KK36ccse9XUSOQg3Hu9sMyc+n5ohLevX6L8G8019W4eUR7xA/gO2azWsT2ihTRd/dA3szDJRQOsB
tpETfKytB2pxfFidU6Jo/iyLaJ+54WZniAkDY2ZIdj/BkAoN2HlIn2etCvI+ET1auYXxnR3miBto
XreQ4KUBurmGwBva/hRNMv8LgXJukN6ZYu41AEgapYLOS2TPrY8xDz81ngUeKfIK5k4beqPI4wy7
tng1SMgHt4CwIi2r2r7uU62e7apKXSE8WbSJTGKcQOUdc7BYmdP5tAYHsi4oyJ66yw2s66K7jie/
ADjZ79ho0mO5uyGQgpfyMr26PnTz7JPigpvU+p6Gs7ug1AiVzGxyxdSE/L3FLIcBwQzLfK1H7swq
dTuZmKNGBj5stWsm5LCW41ECyUimdoJ0n+8qb7bY77isC+Q6HdROp69Zh0a8JPkCV+F/szcTzDeb
1VoBvBvLGYI1WAt3e64vUNO7m6NE8kQvTv7zxfltjX2+QK8FSAf0f16fLxB49Lq/iifU2mTQ9WhB
egfpzO45vhaFK276tTPLPF7ktouHesUidQih07kEaGYH/wIXJ9hM9gWzxW26jfbrZsYRRLjQx4A4
lhWVhz7xhJVv/r0D4U9A8gFGt5mYZdXTKEkQTIqqGJp8+gz5LTAWupPlHJuuujC6HjjPpR/9Od1i
8FgLSSHoxcYmCbYsozCjgbZPY+GsU7+UdTkgzMzheElZcZsrFNsQXsZ78eZy0ax7a8yd02L4oYd0
Enxn0QAf7/PcBYzeh9TW46C1s1v0C/60XGm6dVRz/b6RbXfT8ssVk5hk+wHsMgQokEympP1LlcjP
/ylLuducCv9iPRlRXksY/7JcJReVznkRw5YxmKGBVxT9Fsb7RqiGjrkCMx2IFUppclW58Rs08ey1
EuQD9O74+EXeTDGpiKWkPdSy8UUcG+MATj8gFm7j52TAeCqk+B5XDNS7fxBB6KMGSjQQztJZqkxz
tjOautGhn/HYedoI9XLd7VQXhfNTK0oIuCFkb46JiWkbk9pCxRxOlxy0Q/5iXCR3LcQxwVMcVl8y
xS2fpEcRzd8rLdWHnd2tkomTiQbV2sHB0e59JSy+KTfacfFaaH3QGUVcq5AysUHMCTk8Dyg7j9K4
o1946K7Sm/qwhlRhsPZiLw/qyLwew/4KrAqhCCfBuy92e8NeiSTuympUEV7HfL5t5P4zcprBO/+9
eRnZ3gbjzR1mHA2twEZsmo8x7kn9ZEqfz5vg9vT2Nhg3BofeiBEO2CgRVsyouMecUShdD6HtQqEz
qq+bcH1OhJhQ7kF9+8Ymk0xX64jZVwtmG5CE1Mr3FWM1Nbh0rHkSXLtcsN1+hUwwqyGWlRa9hSTw
6+cRlCEl3ne619+AluJQoJd4mD0jgoQthKNDNBAGIO9EziLcZSa3TpvVdtIWJ2kIkvvlug3zm/47
Xnnu7EEi2N2+Yh7g+/hnU2z7tTP3VlfPk1zXsPuPxAJFydM5ttGdg/YaeXdAFUy0H+e9ipcE2Crw
NY5CR31Z6hRCZp1sMsz+U4P5l8OJ3FvxzQ5L7WPSYFtLiMFocumrh0GPgEBywZWgmxVAZi0UlQC5
brszyJxI3ZG2ShqwsDI+JoPhmWuHEVW81Je78zvIoxFB7er3FmrMuawMNZO1GV47+iCULl0N4/D9
wbqidMTLQyZcGd9FdwaZEzluzhYnBCcSVI6hHRCot0IrFgK1xFt98ziCdr8ExeOf7ajlOJDFA7sa
Czeb123GMAk0pUmbhoqOmqDqxe10UjdRzfs/bOmbKeY6W6Ved+YcGs9QNHkdmoXSedQG4+vAtnhl
fHsQLdIUOshpssPoyqLVpmTRDPxGCcfHEpOcui+/LD5NiBO/O5x3Ge6NtDPHnHUyD1UhyzBnLsAr
QHocXVRRAsJNenY26N93L7JRMTM5afG1cmka3CGrTlPiXMQjOITyNdK2/rboIdi+ku26kzA4uuWX
+ijbviV3wTY2PonlcKm7p3XURCky92ii5kv1u3XkgIz/KlO3bLaB4fRcSzDd+bUxFZBaQ0GaLH9y
Le8sMRdK7kg1ODKyMqrHk54+OE0PLlaRhpFoOcyN0WPuaVUbGFmrv1pwlWk3if6XRQSvXm6DDQPH
v3eNcRpVUrUcPx5mwOajB9uhvtBOCcaLxa/5/3Ae3mwxzgMoei9tKyS3E9XwCsu+sKCfi0z+kvT2
wamVi9rZAkjqXK617TvTdpr0BjqZBJn1+ZPCvZ52i2YCQTm1etrWcJXRxBOhkqFmkm33aTqeOgev
qrS5qzCmWjWKf94ut46y320ms50aqQOrGHY71f6q09qfoK3W9ctt0xoANw5fRtK6mrWFRWHh9GIY
ecE7KpbBnwlB8jILzv8cbnr5tg0sPWw/VBv0ZeiJ6RuQ73duqSe+s4kqAnwzNpQl0Y0B0z9zZ275
tK1jhkV32zcn191EG4Ol1ER7S8/3h1eDbmBkFhKWGqhG3oemSjFGLamLEvCQ/ph69U18fJn87VPj
t55YhpDbqIBAwm9zjA+lzrDZM+hA8TZqoSUFjlhQdFI9OGHxjRtzd5YYp1GMtVbTAvs3BLiYP0FM
HZKODv6LH2fPisywjfACHzwRgpmu4MOGmpA7gc4ScNJs/zGriBLrA2J9oq4XQ7I+dzHxjK66zVLz
MC3j4Oq2JnBJbosVfBa/jTJfUSLdr0vMcE3QUA53YE7EE3fzsi9/pOaIl7hFlR4go2GZjLFszroO
KR0abHZ+ItV2MM020BM9PH/OuIva22F8pV5nU4kJEg+jUwpXKYrHWHa+oTZ3rMj41G3N3WTqn3F/
VQhGeReqg1li9igRwSk+3ik4hKDoB5hZ02zlNUDvbu8cqA2A5IgddkW8+m2R+jmk69pkwFie1ol4
3jmALZh7tYfCmYlu7PsTqZuoQVa5Wb86bnXAtOwR85uFeduCLSeYfD2EYjDoJYoBz74AhRqRB388
OfgBwOAhIdAxbWIyP6CX2komKab9FB1gLSuSYz2YoOObyC+qJrqwOdcb+ElMwOFAOQ9JczYBSeJp
K6BkQuVmXvEi6ivxn3xDif/wyBWn7B+vsfcGmTwkaUjTNZlsh3o0H5WLHrUPLZAvRJVkntfoELKF
LgpQhh8gzE5sTnmTxHY4J5VXS31QKZ9LJ4+2QRPcy7zvtbfEvHnKLbeWVkuqqNV/9KV8aKBlvmkH
0C29qNvL+UPJaYJi93bLYvLF0azmYp3BI/qL8XaeAueoPSwB9O5fUfGZZ9xR0aXUd7y4CE2UB1rr
z/gb8UtAFQu6KkA4PwAbTVKXOklBUPsn1Omcbv87ayyYsc2zstJlfE4Lamr+GmAAcMIAferLD9RT
sUTxs5mTZr43ypxE1JrHgZiQt6bNddXDLPmpPViRFmShiNvs47UFjK8G7TYQSWGIjD30cTYoTlUv
eP3PTzo6mHryqVaOhRV07ewVki3IOz5mN5pM4b6yYlAecrYk2+NvBeyBir56MIaLWr1Lm/vzrsrJ
NagNSp9mAOgrszexE6d9PJUKKG+N8RtZshJ0Ktk3MLg9gxwTM6yp1Xij1oAFsUJfTiWGoGXLX+Ob
feaehIhKZmwyvp5eoNFSaa5TJW5hiQh3P2Zw75fJXJMzaWxtnCEMYl7RAJqtrwFUu/oVQMVTYLzI
tt9XJrOaVZKMppVXUTM30bKOl04FypVC9cEo8ij4hjQYv8+m3i2OLVVVUJaCui6O3YohPhmK3KBT
kEBt2E1goUaYu8qEXBXcz6bSy94AC4rGMiU3y0QgIZWBhSxZToPSPM9qEcrGJsIpcZcGpTrwjqA0
AP6Y9/d8Q8yYaFZbRdMMDZK2K75Vaip6qNLY/2H/dkYY5+gqTIARGZI7f6KJx925nTHGMWK9alcT
qWhUlI5X9D+GcXYHRcRtynW/31YgI/R+37rKnjtZLyrMjnZuBfokaym9kXyZ7C8C5+NvHs3iQS79
UWsv01oIHExwPvVKPzmDv12QBrcapdWcjKNYn4Mb7zEAgXilWaBpYXOhLV2b2J7SfxjIKSXxvx0i
5SUNGOxQUD5AVwxp3vtdTKxKkqCsCx2e1PCs9KuWBVr1o5E7z9oETsi7WvammPyEjMToWgUaGo3c
/Cg3/ZM8SxhDsBxMOxjj1VibR7AL6qLQQVfwwfV3K2QzFaSayzLj6/2BjiHXU0BkBBkX1fzIINTG
eQM5L8hPcHIR4WAFN2U236yxQ11OJXVOWsCacmO5v8nj1xvae3oljxfx63FD1c4g4ywgfgTvVqJV
kT6Unq7+kIgIwMj/WL830GJ8BLOhxJhiy/7Fvf+35/87BUHOuxJ3ym41jGPYiwmmO3TR3ukVUurv
5UY8BcONiRgyBOUSRK0tdo5qs/IiT+Shiub4m5r9ZdY3atG6fxKodkZoyNy9UJeh6tREgatT5QLj
cjv8rVzw75RPucd5Z4y5t7S8ssq4hRSTsdTeKl1sme3NbQqcPyb8iAt9F8HquAF/Z5C5wyzJaozE
Rh41YG6yg4bl1xG65wVEa4kbD9CjAE39fLkeFlEJjtPJh6fsLDMXmjmDIr/OsFToRDc/uzbofSq5
LtmYYTL9uDu2fSiHJBKn/twT92aZfW6Y2jrEsQm3MaX2Hjxv4dw3Ij4ygWu+3kY7r6mXrmmaHCpA
eMr5JPylXkLFS6wK1GvKlVh4iH/D7dbFnHNQQA36UDm4Uqk6hHFJszloijhRfyrQPjvvOa/Kox+u
gJ015qRbfVmWUw928KR8HUbRfHIwDl00H7ZrDURz6812Almfl30uMICm3MSg7cCIVtAczv8QfsTe
/RD6uXdbrUublI89lm2+yn389zm60CL9+DuLnaGuKwY2/6aqzrBm81a51/34YfUb8F/E/8vZlTVH
ajTbP3SJYF9eCxp6U2vU2ueFkEYaqtiXAgp+/T3MZ3taiBD2OMLhB9uTTVVWVlbmyXPWIERrzjQL
QXKnGnrZ1sj9UCPLMSJeJnwrtLVQtxwLwIQNJW7UxueDomqn2GXiQCY7TB+77FqAUYxHZIS26sqO
LV5I6MT/bWi2Y7QViZTrf4XUD2Iw/mqYWbM12ys9sc2RQ/fxr8vvvwjPLMUVyAIAvOEAD/VJNTht
AQy1Rez4o47KTPE97FcevYuOd2lhFq27KvxLBPl/6nmAFJBLHe61RviqvVmMTnltMOh4QL/qZwok
cfpD2U5sUJrlgYMKg6VrBldWcI5gAn9rbrMMK2g3oHE8yePPP/A8Swb1wcTd/FlOWVhKzAViJHLJ
/yw/OAXAeYC8tDU7tU5rSUCDQrq5B6+DV+/SGIjQqXKnSr7qj1frU/OL2delyVn6IMmDQ4X8l7z4
JLvSAUukoHn6r6hylo4WSsvQhEcCBuDUzDuATbYGPZ+Ex6CvqAH8NmlTW4GCusHaMV4KTZixBrE4
IIafUYah1jA9HXGdWiw5FHl0TIvyMETj0YnMYMVHPgNrtV9MQ3/bmh2yzOr0JrJQ+5w4HsWO7a2N
EYB9+bCKmJ8u5LmHXH7VbAElGfzPlCoh2Ef4Lhv303SPdQ9SaaLLoOuvu5U7e/rln+yZaBBOHGsm
cFAf7y2wu+UpbbJ8ai65Ub53HCgUVpyUmM6X6eMg1sYhF7ftwuAs0KORnzhVF0IQ1ilI62Boe9jV
4U/NWMOFTiv11ZfNo3zbtk4xJFGQ5PqL3fZeHb9XaB87xa0l3eRM2+B5tJLjLQUr5+LjZucbeXPb
yIke+pElBxLFBMCY3q/44lIMubQxO9BOpciRqv+SMvuz+uPaQs6c35TrzslEGgUMWvaQ5fKdlF8N
aXidpIY3SnSijYoJmPoev/7SaYM+bSAQV3gTaBAJmucehcZp1gx4do8deDeNkmVeK7Kc8KHmKyWT
xTwZFMz/2Jp5pTYkejcUCCbTi64//Z0S/JsX6uKJuzA180upSoxcUyfl0TzeCSu8joZ6M2m3m1l0
pUZ9IIluhdZk8dK+/LyZX6Isk9QG/eeO+89JwmIUu/jGmY9C3sRMHYpLe1pOBlLrywfy2kWwgAlE
dL6wNnPQOKqLyMkqCdZGf/T6s/pd4J+On0KTVIfyyf/42RJ/LVqveegsWFtZ1WijAQ3MhG37LCOO
2KaQXv3PxwBNN9QMTRMiY+qcPSVRsrKxLNwIZnOmiV8IXyhrPY2Faxs2HIiNg2wOtZPZfrWp4aCe
5iAJ+S0i2Fb/Ug13yRs/WJvtFw2tSsihNt2mnWdLG3AzBbEFjLzigi1wuubWiBwXNuqDxdlGDYMF
Cj+dh77hvETdXSFdyfn2621aoA/W0MwDrg/jL4pi/frqixdgWWfA8VGQUZpGSWpHcsFUQmy665Q9
54L0ctBb39JIEMcMQlaQzNxU9atkPXJbEAm3r24cEyshVRN8/csWP/7ih81iW1WXlWr3uDCo5Mfq
N+rgRFDN/drI8qZeWJmHNZP9JZ4rMIWBis2IZ0HMdhCdR+5iggG85ytPn7XvmgU1ZQxT3c6w4GGy
VxyLyMW9XNeble9aCGUftnV2NGShjzr8FcHFuk13xq+YMpp3U/1y2K2HlKXG9wd7s8NR2wM1qIG0
pcbEZFgRsyLQPpvqXxOVun7kY1BerT2ypo+YXbUfjM7Oh8JipzdqBrVEFCyMbMO7nyzF9F+du114
XlnRxWDz21PmI3/96LSFMunp/kGjYNEWwCC6CTFL6PNM//7iUDpdlvWJysI/eNwtuqOqTSFat200
GD+aiuPc1EwGfcuUHUP7ILHHkq3EmMVtUtHEt6HbaUJ346MJJVQyc5CKPAjDbxJ02Cr+LCfnOvmJ
ylvw9S4tpOkKYFEAnkFZVvskTBE5AwV5hB0BjXSr8St9uKswlZmCY+5rO0vvUxiCcC14HXSIk892
KC6LLtJwlv+oY7qEUfhgbTrtF/7QF3am9Mn0AN8LyJ6CpurKCCByvKqIsOQNkFUGnAwTcICVzbyB
tRJGE2U4nglBIp7lJ83otnKv7r5evoUHB2RHbQgyAkyuAoX88XsA2AstrsUsiGylJLTXa1KZ2R+c
WLQmVcB/QDoh2/PmJXJH4UhNwwDBZfemkp/iHhpGuAP3UV3usrJ7hhrTlVnbD2kxPrY6b1ai8OJn
2qgrYMQandq5YgjnBreNKmJBXiKjKzLSCWXFxJJr4CP/sTHv8jWMtaJpUxZM6BQ7wnSeOOXdQZWt
IOS3JSahLRCPQ2Nq7QQsxCgD1H4AH9qGinMwudKFTw5FZRSROlJgdDV/3I3biKPJgvfqnu7N3Pva
YZZeOh+szW7NHoWMhoOm8pe1bEN9vd02nurb2/7Q/HcecmgLX3zaLGDlwiitAnrpQZEMJOlv6/hK
V9YWcIEpfLKCc2YDoYW/ZiEEfbFeyauy/MWJIiB4n5JhU23YKTs3boEpzMYbgFDv3WSngALjSdlg
WnDL1n7HwpH/8DNmsaVNMBDEec0CrdlL6V0eK5tQjfyv92+6/mc3NQa7ARjDjQZ94zknPkbW0wGT
M0VQptIuFqafVgIiUhqUywy05aSNVRsrqd3y+v62OW+OlYk+hrnBWWDn5lUEucpIYMpV4n7TWhxA
4ezV6e2dZdEbXBnUVUcQoDGKvExWA3sEWadhKdeDJjaRXENKKZ2Ux84ti85dXgdhG9OVH7wULS7W
aN5oA8BVjFadFIHBIYASEoAFViwsXMSXu/DrUrs4siXXptctLIy64qniqorOcthtuLiKWrYWHya/
+WLL5w+LVrIGQXX4lYBGVMhcbYsBTW8KhOCRjDyxtt/LIeJiv6f1vfi6MbHiTrZwnv4OSOWAcebe
Cw8DROz+KCBdWJuFv1rtS6VN4dFS0e6j9I0btVd2JVHq2yrUd3qNl1Ep+daQwe9+fH2a1vZxFgz1
xoGen4R9hPRD0MiQYmtlF8xcLgaaN8kYr22ltrKVs3gYZrlOcbanSNV5ugsaln2B6fBJSFf1kj8Q
2prE0qAgL0Oc0kRz7eNGtqKv+tCuC8gC3fAQioCtRiy6hode8pcPZmb+UtiFOYZ9jyeLsJ86g52L
Tr/CE+a2jPlRmNqBJcNeMbPvlQEqIhaOKzFx4bx/sD/zIJMKtbeYjtcLOGyM6mDkwddushDZPxiY
uYmhSRjCiMIoyIFetbp9xGzCxX9P5WAEcusQ1ZzYAmcZY0xza7Dypgia5p1XMcnE29dfsTDXNbnD
Pxbm4M7QpBpNwwz9eH9S0kg9NT6AGtAbcLL5lXRXHOheulsxuhC9PhidXc4Q8eAOnhcRhqw1XxZu
ty1+TNkNBnM4sm66xuC+7Ay/P3L6PRfBS7ah4tRZcIZSVwnN3+pqxduWyo0fvmh2qjA5KqVjb8Ld
oADevaVP6U519c3UB4Xa5sTsqLkQ8pR2yoqHLKWoKIVDOm+Cy2ISeeYiYJGs0phbUZCZvRdRkJin
A2YiZb81DYiGqt3O6aPGzer+mXdrL8KlQ3BhfJ4fxyyXE60YYFwGw1cOvpKbKk3cr91lzcjMW0Y1
ksADMOLqbipfrzN/GE92voY2WPKRy0+Z+choZrVlOxzUqM79aLekU9dwE0vPWmyVrU94eAX8F7NI
z7VSTgvVmdy+3g1XEx3r5Bn5GR1fb22YYKlo9MHarGjUg7bGtERMfxEolB1U8GJfgPAtzw+YtnHr
vbxt9ZWgOAW9WVoCGCIwDToqnqD1nkVdCP71Zu/IRZA4/HFo4yOr9Wtua67aGytttaUZrQ+2ZgGY
tZUSmzZW06i84az/UnBM7jn4np/zn93PAlTek8pMeJKOTbR2aS+8zz4Yn21lKoTIMkxtTnoCaP4q
BARf18VuvOq3a2KCi+5/saazfQzNRHGELUcgt2tBz8bjfSiGlSO26PwOwJHGLyDy/LWEm5rblapG
Qd+/hJVERJauWFh2/gsTs/PVRkzBnD9MTBmrzQcyTZ5Gx9HVXD1pyXq1ZdEXLwzOQrIlO2rfApMZ
FDQrPMriJ13Cw68RtxFv126YpVI3BoQxRWDpFmCm87MdDRBdsDp44wSQtDooexaucmpxj5qY3QGr
j/WfRcM0ALohbY60AJ0gfXbUTLXskDNEeEZL0l2kVgFaprs8G/7kfrm0MztmRg0wWaEzGohJhCDv
zC1em/emwQ89KNdJWUrn0koDR4g7i2n3X4f+Jb/EmtqA/k+Q7nmptsejgxdyQgPZbtzI4WT95l44
ycD6oxKM4QKALOaPZ73SwlbrjPKXoJ3YQdAOkERjbx/6bbbWcl2xNX80G5AChzgHUv0pS/gVNQ5/
21rNC6YINAvF4B1Ekq+rGKD5FIppDdSzKLIaiZ3ia17sD9E+l4m0Md+m/gvSkQ3TtxAv8/rV6Lhw
9D7YnvlMqtFegZh3GWQpYSYRnnhjCcHobAPWoPQle1YLwl1Qjj42azwfC9Hyg+lZYOatCskMnoI1
GU2SMGoBQnsUde997ZdLzxuYAZzJRPMV6hyznCTudC4qs5h2El/3l9eA4PeQB2te4yyuJgYCcc5t
DOjOy8aURpIahxWFTlVxsJtuJFUVHxvtUFSla+mjF5rDq9oPW1EbXtqLq6SNd63e7ozUKIiej98i
+2Sm+tbAs6tPhRdBppVkibONUarJaOFq0TcLouBO2LuNEDuOsliV0G2vvBXsvbN8SS09odRekk6Y
IAej3pi/rmxPVksoERRu3lIiRewm05NvZhIHVQ3V6OQVFZ7GeSmo7doJlEVZ2aUErASu3YLsqHeC
Ip5kcctvzLkKWUz0+JgPnKSGdBik2C80y+dmS9JY+LyyiM7yh0qr/dGOTraofc1+6PJ0K40yGdTY
Vwprm48j4EP4I1pwY2g1cKmgT+gMlPmUvUFHkta+0F8yI/RtOSNtXLv2gMIUDorHyuhAKymwQSgv
Few1zbB+rNNXEodF95xmEIAtnPpCs6gN8FFsdti3QIamyZB1ngOZbUfUa7ftUqQxL+zMTqDSDLEu
N7ADyVh/ijRTVHOCEFGtWcPJLJQfLWgqocENrIyNlOvj66rJ2tiO8/HvqJZ63VZ6kWrUMlIILnMS
UU8KahkBJw7sP8A8o0aOe/DXTW/Omx1G1rS5aSOkdg34rMyIDFVPGvr69XlfPIIXVqZ76uIB2Y5S
3siKjOUsY3A/3rb1fRJlJIrW3ggLFx7SB9znBoZj8GGzuNI5o1RVaKAEcfTK2NHMn/77h1z++bMs
LI31ghuhWgat0Xty7kGZxhXdSyStXHVLC2aBTgBCPSBtAIjw44LJpZM2dWbhO9h9hQgjIP6omW7K
5ZUDtZR4WZeWZl9U5+B/jyF0FZRg1fbYFiEFTIspAX8SFECnxGsl9i+Vvj9YnCWWfY+R4jLTy4CO
8RPXqqsBHSKi0Oq1B+sRcUIZAZqd8C6+L6Jx01pt0Maa16OUmaNwyUcMXdjdU5nmz8zWb8e03Y0a
mreJ/J06+n8HRHz4sTPPpXWiOdA8KQMF/camS58Mpj3k9Zp41KLfXuz3LK4NkDgLiwF+BSCMV4iT
bYi1jV4KaZcbPQtpVhnXKZjl/k7U8ORC8lTt6v16orbmvbMkQikdRxUjIlqUcDcRwRB9U503KaT+
16dxQbdoGvRHhmbryOY/MX+1bToRyw1lkFjiLGLoMCR6YZCe9z9RjniIIgSZVm+eeit5L7LqXovC
W1R7GKkk8y7SKVgYKyMBVax+Rp8Wg4iWvLWqKvj6Zy4tB9rJwANrtg56+pnDZ3YbtuYU4C1WujJu
zULmbqv+gLLHyiYvudGvFw10wdDMms9jA+mMWYISlkxJf+qd+Jz32cqaL+XFuKccpG3Q/fw0DAjS
N7BKYqw4oGHniUb1M2v0QDZJmnAgUbYSb5eqMBauJgO1OVU2nXmjJuV9msYxDgb/0W5GRmhMGldB
Hj6SetNTT4wEbK/34cvXW7aUoNp4jqqWOd2MnzTdCyNvwnqyO5VYs+241TF4hRLrv+vXTFf87LGB
NxogNRPufkLVfQz3jSqByKZGuJ+6Q8zx8h/e4A4bJyRTChAgyxx8J9BDqFSl7lqCvJBTXRqfv6rk
tnZip0Q85urodXw7CHCC8DVGnoUs54OV2Y3GzVyXFAxdBhJ/KiJwZtfgzmyCFvP1dHQ2quAr98xS
ZRcWwfEEGL5qwYc+LmohMlHyCN9lg1suug7ZNrE7ojrvSnpwtNyTimM7nr/2m+Wv/G1zCgUXiY4h
j6kYVQQkuQK3aoi3G2ondbwtBZjmxsjl0Kz62uJSYejDZ86CbaHETI5RGwUztOqC7Kj3xTaCSLTq
daWfB/XK+V/2lt9fOK3AxReyWs0gLAhzapR4Drgc67xw6/WC0PKR+G1ndiSkpoQuUQ873Os3BiPZ
Rt1rKg5/tImVCXWw4YYHEt9Jg0neGj1on79e2F+p7+dD+c8vmKuzJEJRoZc+pcaS+SMu5W1I9Xsl
autNN3QDgY70vQMiPVfS9PtMHl/todzqbXNd99UmSQB4GXgUk3GQUte24uvRBgMYL3vmyiD482qK
mCI0TiSF4usG+V7JtlEuIeGSMUaqZ9sG/32qj37J7K2IxS6JNGflvlhx17kcjB13FdcHUQVjYm87
VlwDU/KmG/WzGg8bllQ/mKKtpejLofX3uTTUjx6k5CIpLQeh9X9VnAqMQOJmevv327UqzuL34Zqa
qMAM6H3Pbt64q40xkZISvegcf1eujc1Qums7fCrr2gWx/sqCLp4O9JIM1bDAijLP2+My1sMYz/pg
tO7HjB7GzrkO68evPXMhn0Cd7beR2QKyqEfBQJoejEnk6zao3FpClcEf14TwkOliL+ZnYEKxAkuA
EiKK2x/3SsuGwlb7vAxyA4A4I7XerDi+k1F8iBPLbaJDLWPQQg53rJNJku8z6QX/iw8qzyBNBjdU
DZKkDUlZsnHKuxSErGF+sFLLlfN9Z57HsPYaK91OtKCyCumeu0wkLu/sTelcW8iUMtC6j98t9twn
exUVKZkqxIzfovYsQ/Unrm44IJuxc1/Yd/J4U8nGpgdVIZSKCdrmEr+jxl0nQCH2rTQfm+akCI2w
DhSksrbnwMi0/XuZGzhZKeH6Ff6XrA1JZ5oklimpZGSGxoGxcOtIKZLKu0H7boa9P9bOTRUNRBq2
EQihhfRTKjqXt7VbVyaRIOTEbjMD3UodJJ5VHh8zUymIxS3m4z9iXmf1QVI0OHTQTOjeyx4VICX3
BAid7OGplm7BhwQOAsNtmnaTD9A/EaAHNG6bnJGYDYSzh7K+Ei3UCIWxSdFoU0VMevqka7hhbOVK
Raub5zcckCLZuJH1R72qPUmdmPCwH/mJjo9KBcqU9kkaf6Thd2ZnJA/LTdpbHoVebTOWpBy/a+Ze
TVQClIMb6XdZYnroCWDRJa8pR7dhb21XAcJ9rFMjyLpjI2P8MjqxEkMb+TUfHqT4WIi3hr2o9k1r
lMcRPS3aelJzcJp4YxnvcvEoZdAlCUeigUi4UM9OrkHsS4OERB/o5c+aJUcle057HfW2imjspdZS
MNEFYf0Q9eZmGENXsyVvTJ411nqqquFK4F4LGmTH+I4xDwj+5m7VFB5m5CDnfttzQJfSt3449FVG
YuhUVCi9aY+KaLG0jFhy9SxnDwz3iRU/Nw0ctToV9pEVNrZz63SFl2bfW655qbZBYuoyKfIMelSc
ZNOYj1bfgkWKHsL0ukVhscgMD9ykm854zKQeuKltF/OtXD5hrJJ0df3adCepLkbS2wUjTnfM7B6U
Ta1xlrXO8oa0wIxDoWO0oSR9r0luUTFSMkB6aHQjip6hBHHfKtcVu6s61TUgQGJBEDNu041pt4Eh
Sjd1unMldyjpgRu9rXxlgIp9vAsr4GQyHExMgVkRZ67QMrdm1DXUbdfhbtV9rYWwlcxIwYetCaAQ
sGWW8WAY4ybqZLexqJu0EsLPfa2ADzqkpIyrQG4MwDhyAelskISG7+2YA7tWkCG/r8uGMKn12/BW
SSNXRA/g4NuGYpoeBG+0SXflhCvLf9L2Pa7fNeXGzlUSi4TQYtyMreK22rm0dVJ0t2K4NcWzMj6P
KUquI8YG9B+6dN+CVXLM93HYkQH0utC54UqKfZVcyU7dQYuuWgljmPZ7DwL3gTq7IW8Ck6bbkR5w
04JqXVLA5hYphMcjXE44T5pJH6W0PLQs3clMe2HVHZVrt8u0jSOUPVMF0UbnG4YiHS+q7gZDd0eL
7SxFQnwT13Ge71VtvHa03s8c/KBaegIXZ+mZOrj/88HNrOYUFc+CG3tjYPux1hlRuybQqhZ/MuX3
9RjvWNV4cvQ2jvRJhi6cYig3dQmJDC69O3p5jMzKGzGqFYeNQ7oWcnl4FVWyA0GWFhZ7TvQGFPlN
hsahVhEjM33LBKWsXEQuyDOuVf0YawXp45ES3hwbKlxN7jYorByVpvHLSnL7WiFaezSLc2VrJAHx
ZHaygVQoodNrOPK1Yz/J1iOevlesdzxqykEZ6kHSAqak/JAyc1+WPwQ1A7OINxqTN0JSNmV/NJN7
R/wsLGcTOxMPKAsSCdBZDjevNO527XXBruvwhcvFuRejm+SyC4Ip1whHt8p/FEpP2hDFZ2ufO4ec
Zn7dv4lGCfT4uW9P0kAPaqXtQ1xVpd5uipbDz6lfxYDpQOMdECSSY6n6Eqg/JQZBYa14pVY20EaN
j1FtbDIzR+38Lo9ioNhGTy5OrdShHE7dTLkxrHdpQEvPuZb7M43fSqi0jeX3yJQOYri3kngvgfqV
JNR+Lh3mmZX8EA7OK+WPBoscN5KcfR/fADufETNlP0UiXGbq38zUuokHFTdrCkWTPt1DG9ovGuR/
ihwwiLf6Vch3RWtAqFAeay8uJpCx8cY1xbMiUYJaWj+bBVd3molMWerYcKMO/avIc5wibRemSKpx
YX2Lqng3Wk0grOJ1SPNj0pStm4bi2RrrY2vohzpCAE1pe8sH+WiL8Wqk6jlk3b4p5Y1CmxsnzL6n
iblPrepADRvHDcHOrpIrLrq3hIYq3BwQd2KPTPO1AgNacgcGaF6dxz6E/GB0iiS8i5r8tZbUpyaB
iiBHrOrxpPF4Il0ZhbiDdJA7hrHuGW30oPWITW2X9YiC9MQTtpfb8IZV6FGEun3djRivcJOsTVss
qf1DCpNvdhg5JB7ZNu/Gbcx635KUKxElO7miO7AUbPqIbjpFI3bDdiYHEXqDAR21eANE9EZv+ElJ
+/xcD3ynREWF9cmpO5rht1Zqfwxap3sqbj+1ssOgaAZ1a5blDmf4iVVm4jINWxqLE0Bo52rM3hXI
WXaOkA4o+lqE8oK6fa8Kr6ftPjO4RImd9OisdKg3Jjl6Qx23Asr1/ZBzLw6lb7IJ1UZZz0+DyhU3
NaVnWsegs7LthhNMtwy4u1utJaNhUADr8tGPwmxTRXjzKsVZxwD6MeqbB8oy6vVGt9Mlx+0T6icO
SgtZu00UAVQ+bsY2LF9xtkHSy0y37tgJ40z7bjSvdZaC+R7UzLq0CUu2a51oEsKC7+kY2NTLWicS
17aGlZ9AF+kJHRQMiUYw4bPjTY2EKh83GOMgaf69g+5KZsukzh+d+KFUFVJBzSutfuLFdBVhjpd+
jzUNTP6aC35ad+hiYlU7WWndSmMUw38KqVM4aIxg1x8d3AIqGmKF03WuGJ3bsIZ2riFht3oVz8TE
8BvsdGMNEFe+qeyfWHg0N6EDrmeuMkjAXh3GghITFM3pT1Yz0jcnKicb2z7HxbE3dLDgFr7CM3/k
2vUk+VOxcdfn3SmlZyjoPoTFo9kdLIc/pPShspsT1oeEzqEs9G3SyJto+BE5zm4EqLmNI4BGT06v
kVgb/FADc0+SbVWog8vPBaBNvQE3/0l7/PBQ9WUk10UTuXaKNl5VQqFOPf0fqFBtCVcjKnG4N3HM
ShLb+ID/44maoaCFIsSA3uBUxzde0pi5Dbp8VFmpbS4/EICvRfkKLbn5oAU11a4vHDTKtL6GPndE
tLJ6TNAX/e9PHgW0LmjfAsqjzVF6mRkCjSdQvG7t5IFq2b7juWc5IbJacfe1qaWSIxiy/7H1CZSn
sFYpTNSN5L3hI+lK/RCIHouUv4irM5/xg9WTtXLDEpLUhv482HI1B72rOQJGjUH41iBNDtLWZZD+
bisXDGFgMmFXFQ5rQ4raGzeFl1+tml5oDXwwPavppJpWScxCpUO7NvfW1v4G3VuIO5rbdeqZRX+5
+MrZgxKTC6koK5hy5JNuD26d1oS3xYq7LNTB8UEGOC/hKiiozj5IHnschQrPcJpI24omNw3SgBU3
mWoHn57GFzZmX5KhTGLoOlxSalmFUG8pbl41vRfzEVdYZ791+XBWHCSTDh2DusyeMrW6Nx2rvnbU
bqUqt1QSuPjgeQ0XM4R1XOVYVis5VlCfY+xGjaCBF68xly5Wby4tzeq4dQJwSDV1QEt5NIhQ0oe4
MDFqbvt9rT5oduk5eYuJIJvvbDwMvV7SVr51aXMB1pUtA71y4JpmRR1Jy+uia8s0UPlbK+FV0WWO
seJAi1XVSyPTj7goc9ogdG+buAJxP+mBSDPdiXZH3g2+6dObNc6DxbMPWRdFxUCtqaAb/9HaaAPw
kJuwFu8UH3NAV+Nrt+UHYDE9laSb7FpC23yls7nkMhc25+VNc1CsTkFPMOgNP+rZsZOqAg+0kRgi
yVZqqUv4bvvS2MxrSmplVJYaLOetGbAz7uLv0YRomuQEDTe/MVxlL3vpflW+cyneXBqe1coyOxri
Dop96OPYqGZ4KZ44W+Z2G/aN3QFXS4ZXtNeNlTtkzerMRdtOk0Sat2lgM0ySMdSUOi+x8xUnXSKy
n6qA0G6AtooONNVHt9GkMUFpCKsam+IFtXKbJGOSnVRThThnatz1XX0NxOVPta1DIuSEk0LXN6HM
N9TBVc3j8qznyUss5SBdLYugy+i9UvN7KRbI58sTag+nTDOhQtNW3YpLLJ7ii98+2xiIyavVkPEU
laP4BYLGnl6GNyshenEbLmzMtgFEVqGSW9iGqYcA9IRHr5N7QEw9ulW32Bw3v6Ir+dBifLzck1ng
sOo64jnHntg1VfC8NlEcSZHoR/VUIpH5TgUtN6WOq6UoTZlSHTiOvf36w9fWdlqXi+BlQR26SySs
rRmWRO8feXn+2sBijgQ1XAvT0dAv+CRHagyhcEIw0/8Cx0/a1xWGQvVdcQwJjtS2WIHDLMcPwPEt
iAqi2/+LJfPii4wosfpIF2kQ3v8as7k1JWKd84N+i+c9ySD0gyLgc/sYvX79oYsraYPJGpMhIByc
w6OooUNpg8ppwCprU6gn3O0r50Bd6lFAM+QfEzOHadGEkbt2hEgSRH4Uz8AL4i58rvoNfwx7orxi
xAvF83OKOukzhxwOoIFe/2hV96jrQPun35blS/yuxJuvv3zp7GjoRE+iSobyiSnKbgVe07qZBhOP
k2fLlqdY7S3uRboSxRZ96dLSbAEsPU7LVIWlCQuabEGkBCWDXb0pQQVtv0a3xWaNVHVqic5TN+TZ
OpQiwCH5if5nbBgtoAeB85FgZnmj8mTbyOCvL7UgU9cQdksuBH5yY+LLwLNrPjBYylmTU9NAoKM7
FHtInUXe11ulLn7PhYnZCjaFEBQE11hBK9mGen0F9gfguHQ0FvU+k3xFRqMLkPNdranHRnLuwJtL
AZ/U7lqpQe7GfKA+3X5EZ7POvKGAQE+svAkJjx7wgm1ALkfCkP8oeYPHpKwdMV2/HUrz5evPWKIq
BluSDGKmKaxo8xdQpDYsrLJwuqv5LvWi7znHHeUywC5kL/GjW+sZ2r7H8Q9Y7T7Ynb0WUGjjztBC
fAaV1q2yNXcTDyEQ0CtRednRL75vluWVRSSbreTgaoDKhQHF0vjWOSnnxlf2dBvv6buarZytRcf4
bfGTzhukGaROxpcxDm3G1K5Igdwc1zuSPMVLynQlNV9CE14u5RzXHZadHjUNDE64WQXiMgVqsYS5
MBrUQfq+lsSu+YyufrzqKoq2lAGWqEC9qY/9vmtdePktarxe+gKnVwYyeBzSPWsoxsWUfULr4gpE
teATi+/QmBK0e6AgwlJ1j24sWifJiMaBbpygQn7byrJf9Z2E1pwaEV0rngCc2kiD9agMYK6a5im8
Ii7XBConF/oU2cAvg8EFA4i1+fpTizt5rGKepDFqzU16VLkZCrax2kPyJ4HIs9o9I+U7RXVer/ja
4pMJUlH/2J5tBTNCiGDpsD3ccPAstQHAqj1mbo8TBVkdoJ/5dbxYDKyOZumYJANfyxw0lTpllJu9
hHdggeMa94DqO2uP/CmD/ryeloLHC8R3lDmJG/B0Zi4qhKQkx0yjJFtokqLlFY3s0FLDh/7EAfcI
UNN1+j7a9KGuxMozbQnjaGvO758wi05o0IDPZ5LGwvVYkPRNfk/B17iF0CuGUAo/fYHquY8OlD+J
Ha6htpZj1oX1WcxqOLWYEFgAuktexuM0lmV70XH4f9a+bDlyHVnyi2jGncQr11yVklJLqV5otXLf
d379OFRzT1EQJ9H39FibnX4oM0UCDAQCER7uP/7E5OzMg2zwLJrixxMth5C9jBtYFCFMPjj6byig
u7FvfJUO5KDZ0YGnDLEhE66sd5gFjaukBjg2QFzuIIM+UjVUuzwkT1Anh2UM/Jym34qdHWRn9vo9
YED/JtP6u8Umc26mRSt6bYZ5IR3gYt9q7XEY9rfPyv/jcP7jRSbzFKrqqtPUHrs6H9AKuYLX3J49
qnFGZ+t4UXnrZKpg6MaxAU0ToPgfP+E8R12cxoiNtTr7EJBDb0XiqG3wTNDqxupBYKZhqQkJTEhT
bRNA0YSCB6yjjsae/fUq6OW6MpHWcQkVTJjIkBZUFzqKYfjlfXRQeB9nK2qvLTFHfIpiJNsFLKGN
9aBdtXuaAJm/MqeDQv3okOduR0W40dYWd7xceKsMtLbNHHCjHIhWDbAtRl8EbfFMkjpTn9nRyEt/
qIvd2E+24AQK36qThzjHzO+EqV9QmJoY+zXc7jcejY65OCZnxJmzNBbdFkdBUkgEuQHJltoOJONa
d9Ox0qunZIp/cQ7YlkNiDlKXURzVgThlvGUOTSFPVewjIE4+kEVn9EASOM1g92Bxx4BXNnEFYnk2
Gb/J9D5IQfKPqyF86MXBLgyTc8duRuP1shj3MBOzB9EnPhpccrDo87S0UzsnFkq8XulBtIDPnLj1
3f7aJKw6Vp+HQm1qsDmDnzvPxT2gPodaGtxQGDkuspk/rm0xJbSlkcJ6nt8/2+i2dz1QOqYFQlF9
33sLpU69FM9qAN4yu+edB94ymbgfNlMv5gaWSatTYP13ALjR7yuXuJDpcjtfdJqzkLjDG8dTt+La
esnMVaAmMwawRSyZ0qEX3rCL91R1Sd7xzt9WCUHDCJOqAYOtf+LVSocMKKGmh6Hhy4Lue60WNhlH
zvW5+eZYmWF7Hz2mKZtKgBn65tBO7fP0aoJbSfQKDAagIcqr1stbG6iDgg2KqDJGV9kXPdSzhVSB
gII/hsklqwGlkaVsn6mdWzVRBzpv5RcRm/s47Dp3AOVnkYaOKBbf40neQTLSCU0dlIJKi/9M5Q4E
ZwnmwqXaMoK023M+NnUiNuiufysNIatLbEqSRi+gto7zGz5OjrZLz8Eu3+NR9B9Qnm4WpNfWPl38
c9AmDayNdrGfv2VPqo/lO8qr+asGWwc4GC46HmSAdR2KO2Ssd+qp+lq/cta8FRYNdEslgpkdAnae
j2sOx0EM5LikazZna3mirRvDzvfJIzkAzuhDHocTJmmgZXd5bZEJxFGM4v6SYN3VqJ2K7lgbKRWH
87sk9kbJ2KlG6XAWyTPJBOah0ZNmEKBI1zj5twGAt2+GlznmXhGt8Fn4OrkYhhp/AqlW2ngZPd62
Tv/4/3u9KN593OHaEMxUGiB9mpRAIRHNTZK30HyRo9LSA9VWRXDLS7zJo9ufVWFJNkwwEiaBgRXP
gMMa2jelUjmfkWeBiciNVkpLPlM5S2CDI0DicvHH7Y3bCol/HQW1so8bpwE9LSUL1lCLxl2VtvuM
FCEgepjTvm1o89m4tkTXujr4adCoZZ1iLa07AFII1VHt+wS9KCq/DXIqj0qOyVbqtd9BBcStjmy9
m9fWmUDQG2KEuTw4CFWuBwbYh9L6XvWAquYTkW/e4eAGlwmUIJF7sUV6NdWLoZ2wVNUfX6pTdK/a
82KleLppbvwUIoV+6i9Ay3Mu8M0TuDLL7HDVpyqgIjArA8EHSV570RqraqEVNODmiX81Aa+N+g63
/3TuViaZbQ17FLRD0K7joSDa48FENRTUL47pqy6Nrx2ystAX7gBGx8MB2BGv2KlWel+4DdKX+YgG
4G0v23RnDALKoMtFtYk9kkWXGqHRQuJNJIJqFWF/LTDk6k45jx9G1rZMYaACMApabftUbzOhNiI2
/YxkntQv+C1euBD5mFUF2RvLfIqjBvWRqTF8XR1+a8lwKprmW9MsPyY1f1T1+qdeD6GtTuIhFIwH
wcgeWzEKQPc8vRhL31lKDTTaXHwfRXPXp8UuHVNkRYGJ9gAZvHYko53P2WJ3pZnu5UksbLMSZgcU
qcBoQaPWJRH6CVUkWtXU7ZMAbOMohvlZTn6oGSaYA6AyJlHVAG83RQc5bmI3SngSyZzZEwjIc3N6
GbO8cocUgNcC6Mn9VIQQhq2Oqhj9VBb0J7LaapNvuvASAjVf9zVwh2+pAc5SGWjG0ZJzpKqJ33SK
Jc7Sl8hQwHwv65g5HYyvi6k6qWz+nLVrWKrHJUPrXdrrIigeJnWu3aBU7CJaXiCDuAfQ6g7jspml
VueyvypVumua2C5QRNSCe3lBrU3Jc0dWf01Jc1GDi5ZqP4LqGQy4JYhKZvGe5F+yWdmTZjyUTevn
SwL8ZYOZTaOxiuyapcdG1091aD60guoT9bkZYwJAdAqYdt3ZmYEph0rZlZV5lxXXvAW3Y2lcxBCQ
/+C7GQLhK89WHc1uNjzFdHIdsGljGuylTDGoobuagBmCedlF0XyMjdGLDTCsSokTLJVdDhTwVzsY
/3VMgjGNXgMEPQVeEdrWuLkLK8o6oON/66V2r0h4k7fma2ZolhqpT1qs3sed+H2UJG8u0BQrv0VN
5Gnpo6hHxyJNLzIeehgthngLhr+AwdES43Ueg72ad8+DLLzl8rAb1OWOdJMtDzk0vMW9Skq3kr+M
6pe4wY/WZAyezG4S1U6nR5Y4indDouwTMz5GhYI5TdOZ1dHJu59L0VsmJjaSpN0nAOvrMGg2gpUv
nW0CvSuOsyX1UBETs+OUp4CMoo0om3aZTkDLdtYkAN+iY6ykB0cQUOaZJNrNHO9DbTx3ZvuUteU+
abPTrA2HKMz2g558Ecbyq9kWVzVYvoBDw4G8sA/21mMpGF+1/DJmOn5l72Zl/NqWwjetmg/ZoD1q
gv6aJMEujuWHqWsdc0CLRUwBkUyLL+Dw/FHge8TxctcWsh+R7DqnVbUTEmG2mq48Jjq8edbIsFem
6t8oLQDwh6q5aWCk+ZOmnNhVSRbAMcCzIR4VyEgEfefWi4TppPJ1ztrvpmAKT4qQjiBMxXN+1L1u
hOow9BJnXq+b5gBskDcp+Qj+B/YhttddqkDiLEkHGcIXBHY7d5ej9mheAwto/Wt25mUKW0kPyueA
VeooMwN/9jFRCFvSBEEoIiVpgVULu2Vnzv3z7Xtis1uyNsIkyMOog26rkOgVHRzKr/FDcUkQXvfV
sXYmgBqb1DfQZebkc5tVz7VZNknuujKXF5gFBc5pcSQoaKC4aqOM56CPzXsYbj3o/1qDgODHncy7
uVMTHdb6IgLw9zGcRfzf9wLY29vb+e4Cn1zEhLY7fBVOwmY8zZxNQVEuOarywUM9OZLT/JmS/cPe
MRxKn2pbKLZ+Mb/geNf3ySF3EldwNOf2T9n0ntUvYZKgvOnbrAKPsC8bhSNNpqOXvB4Mzbo/LZZI
RIcytSZ9YugEvfuEXhccVLuaD+Gu9bud2rg6yJORZvmQ07i9os1E4685Fv47S+VQmBr2ti6CzB5M
VF1BenCnFwEnf9x6RJkrQ0zpSUnzsZsTuEuyp6tK/d6L/gPVhO2zt7LDvGoKuRlAvQw7HZR/QZBs
N5qPyG+rXvpU70tv3NUYbOPs4mZVZr065eNhQPbfpWaLryZddESx+rDsUlu1cP9T5jLB4SlWbTri
apWMI4rNMkAcDvYKoX+Q6J2e6IRTLeS5Bv331Zsqq5JqiCbsZCqjgFJOpwLj36Dd+y8dg8aZlZm5
L4ZQrmAGU2R2mB7H+asoz8hf7sUUnNP3qezedvktLlBz/bGYO6DNokIeJWyeEqIFVrrJXj3g3kEW
hBaOK/yifMbo5F7K19D7d0F69eWYu0FtizLRJhgPUoz1WEgmPFTpj0FvBZfFlXe8MM11TeZWACpZ
S5QB+0sH0EHt50SefI8ROpwItKnv/1VHc7W7bEcTL7YFzokF/uGIpg/T8KsAXEu6b/fV1/44P97+
npyzwDY0pWUEVEeHQa3VLHOobTX7ctuCvHnX/f1obNMyjXsxK2TsIVXvpExl5VmBXFRhtyAqKf0/
2nQhmDuFfemKh9ENPeHUnUNPXixeC2v7ml/9GCbWzElaDwqG1XDNU7G6HuLYUBt3adMW07C8yEb9
8cZ9ZDKRxhTmMhHo7raufmgSKzjHd7R8H3nBaXpUL/HJvNDayryT3m7vOif+sOx3MxHivlxguegM
ZyL7tEnOgsG7ALnbycSftIR80Hv8SV9GF8Rj+JqTbVq6By1iruTsZqFqfTqY2DM3/ZKX9KJQasd0
9bNxmUHTGx8gcH5sduEeEJ7hUL1QlCd/HIW7Vib4dL1WSOqC234+BD6QBgfMSUGjj3puyM9Ht8pi
67UykSccl0UEMxaNBMWTsQv2IDH0kkfZquyI0yDnrYww2aieo6KgytjXzou/hTvIMgFD0QNJR0nd
eLWw7VwGtFBIBVGEY6F7DSqNYUZT36E/NtncWKY5vg1G/bSA5aTLPAVp4TwMIefi2opCyIFppRF4
zk80olW5LFrQ6vh61begO0kQCpnM+zKROHWuzc1cG2JyKLKooIsQYCg70V6dbpd++Cz5eEh46YX3
6XirYsIZPeGKnsFYQzC1T8T6CZNGVpb9AucGZ2FbsWy9LiaWhV3UKlBhzv1SuxM1SF5FO6PRLbIc
zJnYiZHvbkewzX7y2iCTQimx0mZxhbXRZh29N8IQbSEaXkJ7OacOypScy3D72+kGBBGIRiiLycd0
KhFCySx6mZo0fcl5Fwd31Yvg5x54lzkL3DoI0E36xxgTO4HErZMkg7EyN72pB/uBmjm1VACchvhS
XVUwMMcoadzeVp5VJoZqcWvUUPxFCnVu9gomh3qPHNTdvznl68UxwdIQxGpYMpiJ9uah8NKz4rf7
xud2xrfuubUdJkyKSilDTAB2AF8scdM5+WN5iLwZd21haZrVfVuo+Dm3FLJZX18ZZt9+zVDpYdjh
6/Wo5Du9S99l2X5xQDXjVFCK7C11jz4G9MRAKfGi+fRSwmhWfWxzK/2ueqUzHrm9FBpb2Hxj/aOY
d6LcCnEg5vhRweQWe9WNrmAOvkwNrg484bgCvJvtlLU9+ntWz48IBTyw6sAeOOCq0M1aF8wfXgxc
QtDZM7Hkn8OMEgoIHHzeWrkfgA19k9BBFw9fvvsBzphDBKl7l1xpfyPxUhvJwKHZDYflMT+HPqaY
HoWXztV+d3ZlB658NvaVc/tgbWXS671g4mM6V0YsS/g9jTZcoqh0oDLr3TbBi0/vHEyr/Q4kAN/H
XEX2Oh4RE13o+djJ726mw39O7PHghtzvy4SoOW7juajxfcPRQRVZdGmjSAeLjT3eS485qFgBC8wv
mW38vL1SzrFmwbRqgWJcC5lu3+gxxow+carl54T3Gtj8ZCiKYTxJBFUv25Oq0PoA3FpDPimfGil2
JPBq3F7H5sgO5Uv+HxPMCSFJNrQVwRfLI9u0x4fBMb4IoKYr/eZoAO8lXlEt934o/nwBfwMgYDrw
NaUz74BOdzBOd/vnvKP4PwWI1c9hDg16TpjR6/FzBm/GmNuy099UB29MPz6HLnTjnOpFBL/FvnZA
VmWD8cHD5tyNXnqfuWSvnueD+di9CafGic6dZ/rLvXAy3gaephV325jDVE+qNksLficdrC8P7ZkW
hQSbPMeDFe+1O+Gx96Gd6Bh+ipkBOH7jx06IpiZYyQ/1bvB4sI3to7faOSY1iMA21ugxfIVeaP15
QLc0P5lWYzUYGZA51aPNQhzBXDrkoiCJ+WnCfxYbED1HBJt/QY/UA6j0GiQWuWu96IWC6YzEih54
x30zmVwZZe7sMBWlJF/M3DdR8Vag2ZgLPwTxvAy8mXueIebSltOwqkiB1eXRdVBiuzI8naARuHBy
nc0oYqoGhHTp5CurkaNncpGIEuwMQg6O/VIEw0cjOH0ocyfTNtMqSKPihQEOQQgPfbwJ4zkb6xIi
xJDaRFc7CACkyObo0Iw52kBD09k6eNga3TxDu+R17ItdB4UlIalAwDIFnZ9hMkTNVXKKsuxeHaKf
4Le9Lzo0xjhbsolII6sfygSkeBwHEKnih+pfxUP9TUIJRHoCkfyrugexi01nBdKfurecZxOlV17E
lWmA+RSAVuaZAKQHUzEMTVr4IGer9qOPuUXTQe/y2L4Jj/r+/n6xxRNVqAlsstccgEbJGy91oCnu
rd/ABJe8NdoujLEFc3dqhydN27XtYWgTqxq5DJZ0O2/ZYsIGzBBBSLDe4FwMluZJOyl8pweJdtIz
PyviLY25sIdMDtp0igvfCB8zMDo0wHg1mZtJv0nBO13bLq+JYGgEavMTZrPOxzxWUpyu4oQhfd/c
j2hKdFzszGYNlpB/7LCgzTpX5jBqYEc8FPcgegeomEI2y5PgN3SWlysTuZEWAEksgUEaLU5Ks/zx
LJdRSoRpFv50W1K3flaBkrgMro4HvOF0b/zG6tbQMp664M4E/TDBiC9zLKDbGuikAPOocQWFLVTu
e+HXAOVNnEY6z9hWB/GY2ZCPqSUuy/7mcle2meMgZrGRiwlkzavoUQQuSVe/3s46tu7OD6tjNrQd
SAo+qaZAS1f8TUfAY7d6XQ6LO1//A4zXRuXsgzXmDMxS0kH3A9YaGehR9SRFiqMnYIRqD+Ac8Rqo
mKiYeIshgajFusNZK283mfd1NJvGJCSw3rql4NZ3kpU4VHyuPUkodX1BuuzxmCs+X6eYygD/ODq8
YAVXWH8lYMoLZwn+OrZB7yrS8N2Y2z3oTlInb5un2wukScDHgAZjGpSw0F0F9xjLkwvJQ7MD5srw
tDg6RgvYWlsFijOQfAwsdSi8GirW6iz9um11w4WoWVRLINoEet73wazVyyeB1hD4/RGzo1OxV07x
Yb7X36Ue9R3fhT5/w4/GmDtyUZOpSxUE7SJ9lsD3ppQ8kNrmJ9MRYxQgKXSZFXIJIj1LoIVlenKa
14c4xkhLhVTFxhgKeBB5VOP0fLHfDCqIyCVR/QRwhT1/GbRbyrIofLEq7Soe7LZCs6fV3dsfaWvb
JBVVMwMCNVBTYHKgKge8TxaomfL7Ul+DSrdvG9j0AgzHgzsW1WMkxkziODdS0MRmQzzRB0Fk+y62
9ad/ZLQe/2BtLgiLUVXIwlIJ348XgdnmpVjqGYHikeiK82SJasrJx7YcQQLjNFgRDAhcsYE/Nsow
EYOEeGTSXanQPQWC3XN5nmueTO/GPQrU5coUXe3qCOnimCa6LJieBr1USBXok9X6FAlaSD60Uy6x
x0u0PmcI1CI2EOdWFE32fR12ULAgCg7tn2n52B/BiQT2eZ/jFjw7zHmN1LkclQFZD3g5beQiZ/N+
vO+O5JnY4JA8oUBnm3f50TzXr8v1tu0NiZqPa2Ru7lbOOw1iNDTeS156LBHwa7s70mE87a64Djvw
emq+7slH4UnclZj0+rrc3/4NG2Ua/AYM0wOXRkDMzbZUSlkBI20PxbDOUyHOCYGe12KH5j/6U+lT
4cZoxosP3FHEz/cstWoosqobEioozOkYxtashRbH/U9ft7WjS3egKJHQ49naQDF9tMXc6XlpDNOS
wdZsZ3thl97N3+jFqkNQ26aFlKZywW2t+fMpOhCnP5BT/V3Y199l7DfP2z6n9B9/C3PDVzK6V9OA
30JJSACSQdmGuMMBIxwYFyFPnG/Ls8Y8yhs5GCcFhKzvu4zcCaIG0J+nnXMoNtS7/9IaE2AlRTS6
ZYE1OmhGey4CuJ8gn/LeATnrvDIHPRzsxSSLBlEhYatiSoo5PFVWghlYrUG4fx1ONFeiiSGUefbp
T2wmku1/sby1PSYEJtNgoLL0vjwo+KBWH34FwQJmdQF7P2v729a2QrsMnRaQtOkQFWeZ2pRwqJWs
GImXdDIYhCvwk8bdru5MW104A8j0qH3ax7+m2HnZQBd6Iy404mX5YAvNU2wMIPv9/l+th52RNfS0
HkMtMr02vbbyGfNUoO1OnaTtvNuGeKthwrkGKLBex7ruqXrr4Lq3luUpkwT3thX6rW/tGeN7ooAn
l5ig9BRG6SEvcbMX0cxFgGwFyZUTaIzHdUY3aJP5/hx4p+vzh9fg/fBGDxrnGtj0NwWTbLICde3P
4oAgPIeqZVf4IFT0giUunVCeAgcD43g5jtLE2b+th4AMwhh0SnWwPrEVrwQ4Jb1tJOJ1JvSu8xK5
qzeV52YyrDafLb36N7FpbZBxi2JMMbisaXjXoc0nurRmFaNIrR1KT9jLj7e9Y4OcTQW6/e/yGPfQ
iKSBPnw2MTyifpMgSQh2ezzMyz5y+x4ly0A9glPgdS6Eh6yqDo1qzJxotemgq1/AuI4eiAso71PB
GzRXBlN2qCkc4MdW3iQTKpCJzAFTOfQgrjJCadbEcUkG3KpAtGg7CoUyDh2/Scuzw9zerWgESpLC
jm7Y0/1oC5d0h4H3N/OEGRY33OsWFDp6R3IhqXbPbepv7uNqlcx9LYIRWxT0HvWNH1QpS3FQ0HFL
X3iBvCpo95zInXlYiY16DrxnZZO5tfMahHhxhxW37gJRYOPS7Vs/cNSnwZXcHFLcmNj2A5eLH9wM
nSu7zP2NMQitw2Xw5/6mU57gblShRibBIE1Pejt0BE645uwve/lEgNsMchwY3pTHv+UWGHIZjTvO
cdzMFP4ujL18pn5qgwn1c6/zoCXnKE6f+oK7+OUejXTi8bF71Cs+XQ8rg0y0MROtBy0wQTdbORjx
XZMYToHJoHEo7AJTL5zlcU4IW1VRM7XM8myiWd57TmlPSGpztzynNl7re3Vn7HswkILZDJ/wtu2N
RvoHX2WvKKktBzlr4KsZxDcqO9lHJ3KavkS++rU8xneGV4B7jDKPYexKfwLY3dF8MI08gEm/PlHK
rPjfAH0//iYmMs1Q0iRtMCLDxfmR0XYOXYpkICCa5ss+b76MId0NZh8TDRyFTUOloc8yo2mJhwFY
AQ3HzMvxLC5bzL+KaApj23l9kI0GH10gpiGp/KLySX22S7QhlcMInGd4ibe28j18Ti6gDVaQjlL8
JNhbphM3G6FO+9mp/1plnHouK4LBUHxqDMk57SNwOb6KVxNmCWyRCwHaAHB9XCNzhUZLgIG+cIFj
fSlOYMmH+CNYkogNPEr5RfSg98mtOGzFIsyYY/LTFE1ocTLxL5PnTDamBKrTimgb0reo5c2xbjoL
8iuqMwnmNI2tckFbpE01ELF6ZKce0iNlM6W1SIqEoLVI7ptlK4Nc22O+WVPnepSGqBBB0/b/Vj5z
gE4H/z9gquPZYr7YiOlUMS/DP7bmu2X3Z2Xjhb+u931ifXG9Lia9UcYJE3pzFHgp2AdMhL0QigC7
0oaAgXQUXMpfOuXQUbHKJyCnHPFx+MWP8hvtUGQ/q6/JBJpuXGZJjIrEj1+ie4ggXpWd4kV4+GL+
DByqBbrtoNV+gCQUhu/5FbL35tWtXWBSI61NZ0DwYd/AC1jZNa+05SOfcj5Wa+sGXa+USYOivBYq
McJpnH5QXGqKWcHUng7pEwUw88HamydxtbFMBoTZ4CYpmjzwhOphCZ9RTufcW5sZ+npBzFlPyyRX
uqkm3oAB3YN4pn2WvgYi29zxG6ubpeeVNYXBSHezPJMuw9GgtcypPiRObotXSqzXDQ7au8S5fS1v
Rk+wGAMDDvVcJOjM8sxQLAEERUpAiVEqr/THe+2OnCEd4M47zZEuPCq2rdwRbR0qZKtBXUJjHCSD
RGAdJymK65AH7QurqKDBYjScdb2nE588XkO/EYvC25EtVoYKlLgLxaSpcXcCWb7fV889JuZ7h9RX
NAktaMIoiW2oF3PY6Y56odi27hzpNuaOdxrgPq/jMcNToZRseRd7YELVIehskcRS3pKH/jVBGdTo
oIJl5aDRDg/io3yGPowbXqWf/TE/ivjzFg+xtJXA4Tb4Z1WMu0tdVE3aaCIJltNLXPfA0ASKrQny
6DQyNGyVaPieh91XoYV63W1P2fxumHjEXirGZ5EDaZiKuU400+uXpzY+Ev3aiLxB463EQVnZYIJ1
Io2mkizvl16xH+/opbfc/bmG+KGDtyAmJoOqNKjjViVeBWE8MQYrOuCHgsrjxN++yVeLYmKvQDrS
alVJ074ZwysYy3HCX5QYQ/Yyt3rmjeTQP/fJ8VfmmPMFXcCqCZuwBKHLl7J6yBNxH6vGrk24Uzmb
1/jKEuOMWSXpZlJiYf+/UoaVLSZMBVJXDAkgjkiHPqYnfL/YjsEmgiLqTSjOsMNqSZT0QdjDC2kT
OD3+aQL/T+LFRfxtXZjQYJdlquv9mbi+lsiwyA3qTZSkFqqcqk3nAWI7McGHk2FAmpvqbVrE6ihR
vqlrrCRsoNRJmfdqgvRc9Sm+tzwjAFraQXIp9ybXHvUD1iMx10MMKnutoqmKf1/Xf3pRz5SyE+An
ur8401VRADbEAJBmZV4EEstqBgmX6lUGUvX/PdpQFVUZTDA6ak9g5GGOQw79uViGPJoXBxk6ZqQ6
CYJ2LNTsmA7l9X8fIsGoDkUo1EBBz89ElBgiXwNU00K/XvbhtBeaO1XngFy2gtbaBBNMiChFWqNL
gaeDMUV3a/JbLr7cXsWm/69tMFsGzpWcBJEUvvdTI/M9ByHP/+Qgy/+e2J9+or/bxsQRKTMTKA5U
sd9pv9HNv9MxZJES9ZWzrK1UcW2GcUNI3y4dRs9BR4QXlYxBW/CNv0PbG7eB5DPwtdEzxyTN1j57
/j8rY6c3zEUq4jjMAni+6YNe9GieoA5x5ENJ6Cf5ZEiBWg+iFUXp0CO/OmKqNOlDnYmhn0I9sox/
x4InLE+64CfzA2dNm9u4MsXc0UIjQDJcn0pfaw60RjZdazu3RwUcT72j2AEkX/ivik23XxllTlYw
ZKGAvknoL/XDAG1ggAE8EBq5ESCvFTLjWhucEKzXcpK68XQJM9VtwJApG4+9FnK6YJsps7r6McwZ
TCdww+QKKYBuT++IBXE837hrf0AQjVZAgbd9qyPv9q5vb7qK+8EAnweCy8fvW/ajXDadFkKL10ve
x5p5oJftHf5rgXn/R7MSJ00DDyJBC8Xo77rudoBf3V7GthGTSmXpeG+wonkVqPirIkczZ0pi8KdC
OyFs/KHmparbEUyVNJOqrGsSm/wnS0vZ11pa9oow1LGbdsRufkM5+k8hvuPpNWyua2WPiWBtXARL
JLaCVwwEFAUZ2JDyGFdawcM+Udf6dM6BhlMwOyeiisjEsLQFwXw7NAj/BNw7ogvepwJcb814+Rcf
CkwuOjRmVIr2+OhvIeSgCRFGLEh+qYNTH9/r8o/bJjbGrBH2VzaYTYujIVeziBDPUc/QbXPml5i8
ipAYLEMLU5iu7uQBZQUhfnDk5wWbn2xlndnJsR3VVm6jwhdCqIP3dzEaCgNPuZH+kc+f659tZHkW
dIFIITFRO1BB01SmgKAHjbfMXzuohTaCZuMSL0fR5WzsVl6uIq8DAk+TQU/HXAa1JA6SrBf/Ji/f
jEsrU8xloIAyps40XHCt6rUC1BUGLhkH/bWf9tCAWg3V84REDvOhVOj7VfMMMN5S76DUtotGj86j
LYNDaSPnDkIOPOyNsrmDf22yvSalayZR0uh3IymGYxVrDuvdlEw71cSUUBkftSZ2ppHckUR329h8
Eiro1BftQ2tOntkax7jLn2K52xtpG1mqCK0vSTkISIGnDOQeefNKJg3T/GGUu+MEQjWpC/bFokjQ
44ruiTbErqLmvX/bMTY/1mpVzCXSRNXcG4FJvDwMIIo8WrX267aFTX9fWWAukUALxghkw6jGRWoJ
BdhkryzVsZHG0yhHnhklrlRH0Ngu9rftbgd8SHGZyPQNaArQ077KfwIjUQcRmqwY69/PKPLi1QZO
kyI5KIfJ5+cjm2F4ZY7++8pcusRNqWGiBpRr8bM5EK+k/IyTCV5wHgPsZpxamWIicTQHsV6OeFN0
2mmZz6PiBvoDZ/c2l4PZJcAroDD5CWy9VFKL0SXsXjFcaUrXvOnPlDQeVUiPuHFZWeW+OfC3cXNt
Jl71VGBW+YS2DuKGZIW5CF5TPOQtQj9xRUF1bq9u0+tXRhiflFIJl3MGn4RmvRXGd13Mm3Xf9j6C
jFBHkw34XeYbBbJAIJzTCN78AGC8N1yg692CTYd2jSs+T/vWiqCBpioAQUPojn2/D0Yll0unBl4t
tnf6pPkZAsztTdv6MmsTzKYJc5igEIh8swsLq512wI9bavv63xlh76lBUMMuFQVPR/us0vaygVkK
znt5KyIBjg65UpmOy7G1h2rWplwT28DLKsFBOqZpo9vnh7CDWHbjdlpqtcHT7WXJm7CMlVG2iE/U
XukqcOV5PZLq/dBIr9k4LHbSkkM/Zo9pOixWnPSgadWDprZykiW+3iUDtMWaF0EbRmdWzMSVB5y8
sYICQJvppzAWOysLpi+TkTqKMT9LyCnIUB9ULX3r1Pkp7ObXzlBftRwi27Lppmn4FHVZZ4d91Dpj
PYA+sjwuY34wa3CuJHrnGNL41ITBsan7B2HpG7fUyA8yCm+FmF50ETOMbTzaGa5lK5j6Z7GMeqtu
pN9VUSV20ZGfSdWNdtdAhrYxKwuaxo3TTGZq9brwS8jVxygTgdfIf+diHXiijnFFreofQ1W8Vxow
aGr3Oqa7Uytv1BdJGMBABYpXjEW9LQZUbVWgfMWqtketeK5006+VAXXvwbBbaBRYZQ32wCRB467N
DmZcHuI8PAlp5km5cV2M/iEMpGuvk8ASIDoqlLJq953p43a6Ck3mjRB2s/MkC22tC34KweBpJP4V
NQq0zZd7tA8wojhDD77QJEjMm6YdN1JjE2WwA3Bh2nVdLyfQPCcHPDV2E9KCShxeNGk6GHoPriUj
dKQqA3dYkR1m0l4l9EKsOhDxA4r0OqJdjy+SQHTNKLG3MWa0AUCs8gBdCA3dn1AUCksvyVOajZKr
pSPBKqC80KWeEPaPgVrcCQNoFpNC/TGG3TfIVD53Ygf8iHSvp8lrFw/DsdL0xRkEAjEolIp62WxB
2TIegZNK0Aqt32K5vg5ZcDZl4oNEbgfhlV+VkdfWqLTXZcoDq1KzXaT0gOdW93WsuUGk/OoqedeO
0g6jdIEnd8FRJ7Hb9s1k65MBisL0F7Behz5JThKO3SRpaFqDwTcUZzuN9b3SFXgnp+lPEkYvJC7e
1DA8Yd4CPNF17HQQZdBK6CzlYAOvqifQCn+l+wTuXQJyq1irMCVTAhdqulmDvCmD0rPa60+DMuBn
D+NjCKUzsf4/pF3Jcty4EvwiRpAAN1xJdrMX7d5kXxj22MN93/n1LyGPLQriNPw0Z0WoGmChUKjK
ymSNVzXBI2ur77ZW9YeuazENtiR7NNuVgzH38AUQybrDPCW7PC7yXVCjt3M5DmyH6d+h5ynJXCUJ
rF2USTO7YJ+jWKJPmLoZJJU6/kISU2MDQY2gcmy+1hvTehbDrcLKL8BvZJhfI3DtmslwExeaQ5sf
ZijT2t6Kpni4g5oVJQjtFRY/z6uoCgien0qQOZn2SUF9ejzW+a3Vn8vQj7Q3QUnWFoVMq+otNjQ2
ZmN43V/oCMkr41t5/9qacJH3TapRfUJv8g0dja13zdqW8PwN6rZquxyvtBigRED88x2cGupDHzhL
ajK7f9Bcli2Pf96VRwaDzUZrwGaCAag6lqdwhzZU6BFgZP4A5cFzBNE7VwsUB2oDI2FtEyFN+TVL
l7rBwQJDzZ/M0m122dbWhMeNrTVL2kRYW4sMrAT5zQ4aORUWWDgY4EUd9CQDV22d77VFIUdCo9Ia
FwUfcJqppzeza477yxFEuighQ+rLJijGCR22CLpzihPP6A0FHr3m6jgR4qkUMLaV95kEA8mQOwVY
VxfWhBmxOV4UgrvamI6pHqKuq1w3FnnTwlZ2hIWBKT5ZRkUDNTwwFeGBHsBgijGi6AYTIKC5k2EO
NjP09br4t1x7frNMZpeifYgW1GnWbgsQjtRw/EG/51R3MlqqTdDI2h7f55W9JGozMlnYRwKC2xM7
c9AIKhbMtw/yj7b1fFsbE2KkUiRWUFgDPlq318aPfVU5UQ4CdVkwltkRomO5WHmB5BLjH2HauGlf
H3Wjchuz8dqGykqq/J+9ih4gklYx/qvZr8ZaesOEtmVtBPtqtDxduy0ty6ub+6FQQC0vuUc34VHg
N/9lTKz3ZBmNQ2aUMTpeDeJiAKktKAEdgIJ9Q05gmuiB8scV7k9hC6O5mdpe4+dLDx7mOAWLvoyt
ffMIo8+qEYiSQyFcCISzAVlFFRRde5pGtypLTyN0yhrVkKxkOzat7AihAo+tyc75nITuN0cOsIm8
8TPfN+LEXubLdM83nW9lTogYjASKZXW9sq+AuLGzm7A8z+Q7Q634cszd9LuVHSFSTIRFdpzhLU+L
66VYvDnFkAlotyGM4OVaLeslbV3JqNACZmCiQf2K3UKdTbWx1Zl3CF/iGv7gQt7KOFa2xAuZ9Pms
GTQL/RbdyBGwyxwXMh9v5zDPN+Io1vYET1TTXqehCXt8bcZV7U4OR/P8GYB167tZmEriIp8meTVk
0hYxWMUbG01rA2ge/VEj1MFkvNsr97m2u+wjW9eJBt10kL/jlsSwouCMJJ8InkIMGe8baAK2+o0v
rAku2bV6YHWThe9WueATxjxhPAGGmLvTPe+4RvMfABE3kpsXNoULbFLsEKgKrDAkGPMbHYiXuZc3
cSNOvbAg3FptlQwLPmPst80+nD9beg5pgti7bOSp8S1cI5oOO2gEAnCPEufLi1hRcG/QipV4m6RX
oR67TJ/vcgX4zTrYZWniBvq87wlSxDo+5XbiImqiLNPvoglTxkMEZ20fs/h71ZKbdoRIAzO8mFS7
avyrmwBu18mhthYv7ysfM61XeezpeXvFIv3Ig0WdQvBHUtHaePS9WJEQd3MTgja9UQF7nqeoLoJO
6Kzeoi+BKeWrKBpOlzdwK8yDbEHF0AIoY3CbCDcWaaJeCweV4ygDfCo3gzwj4wPvCjpnbrLrD70l
8YzN47W2KTyNkh6jwZiAqwBQ0p5Q0sFdc2iRruV75a6UgA63PB2ujBEJYoASR2wd1KYeDCwxIBTE
8n1lqriaJc3UjasLW/hsQfD0eDHnkOUs8olRop50hCC5WqrOEL9hzpkLUnCEpo6wJHaHE6NrS3Um
fN+WfQBmWSAzrpd7GwKHuTefW8nObXgiwGMEcx7UYNCXFVzDViNaDIsJuJN6q8yzU6J6lSLRSMi9
Qs8Gk4kC0I2NNEzUvEH6gc7mq1ZgCZozUK3p1T9j4/EuhGYEZvPPpT840wNrXWO+mhJXKYGf6/5O
a4eisPwu8Ww+77K4yw6aYEw5LPTGAMvGAT0pdJhjL6YHZXTNVpJKbBEmGGBCQU8FiAesVwg+edCQ
mlVT9PR7h+9ZiqEy4iJ/9sDXQI6Tq/jm4M4AC18+tJv7BIuQiLeIpj7RHKxeH/Zkd2qtYJ/GOHOp
3WAQpnrUK8ygK+MbqlyQOn22JTh3Hi6oDqus8rX0w6A3blWHkhi+NcQExDNA/qZNgeET0RzWOMLb
QRaIEITmyvfhbs/1M7Ub3v9VMd7DMYuSvGxzB1cmhQikKIMKuM1Y+oxkH9vQvGJdfMWSwLON7nD5
Y21FO5QduR6taWHGWRyPZcRsQXC7hP5YNd4yFNfh9GOqRiC6Le3QpsqB2I1rh9V9lLB8F2r1celk
VIkbQfDFbxC+YtJNUTKSOPJD9TAn8buBGA+XlymzIAQLlittZWULYGMFSsZQ/3LyIv3+32wIX422
NKda0da+Qkt4BoiBKxnoecsx1h9LKKF1fVqm3QCYVBQ9MDLtg2TY6zaARdHH/7QW8UmaFhhrKVrs
V6ejbja9Bx2L7JqVrEUcdo0t2tdWUNcITwvguMUeFfEQ6owgh+Xkn8U1+gR8/kvGJk82YJFrbzOE
FMYC0y6pFhzorrWPAYIG7VKX9vkuyWpvLlM3Nesdxje+Nd1Q7dKqR7E51+/j2djNZPyqK/039IXe
gTbGR4ujcTLoLTvZEMhI9iU+K47LxnFHdCPHqdDy5jDRyjFN2Vis7PSLY7FmR0s6hvgIfCSXQAsp
ifAFBqCeQKwQyXVQ+d4KCfGLvRcS+0DJi2wYYS85gsLIzaAL5vWfRxB3Nz4JXJka10aW/8KcEFjm
uRiiLMkiv6K1ayUQpI4gGxlKt5G/uF4vC6pbALRzXDv/++rKS2OlGpgxl36QFfsKktZp/mBSc8/C
6RHAbyB45u4uU+ObtCDQlorfWWOiOmnbyZhPt32G8+OZyItePTjaSYmKIupLv6x+GG3kqn0nObf/
cnyeTQjHJ+haze6qjrsMR+83x3wX3UJD+55PvVJfc9mp+KLvk914CD7IDu920Hg2Lmx0Us5J0tEw
wkZnrpazz6EW7NSwAe9tLVnoFkIQzvNsi+/16qMWxWJXczPWfpsP1/GYlfsyRNN6sG7KOYWcdH4X
t+GVrYEyfNR3zEzeqcvyAIbcu6UNdqxc0l2Tth9YhkGHqnoI1al23hKln3+hcJrGjBhFV+Npnllf
IbrZ5G8Y+DKQ7lIIiqDjhsrhyy3IqnnSUPaqUWWbrrgk23LiJ1XG7bhxTMGLZAGZC7QsWMqFr1qU
haKAihGPoCzcp137V6HTK3WJ/P97u16YET6oUkdWvZAUiemYOYNteyXR9v/NhPBFlnyY4pLYkW+g
X465D6ATPly2sDVS/GIVQkwzNVRTweFT+fHf6U131G/Uey5Ohu7yQ7Cf9+FJcQ0L4J8BfHegjTjE
3y7/gM2PBbYnCC2awDiLzzzFLLQaHJZgTjDLD5VVPtKprp3MSr5etrPxvsPz7rcdsV4IhYex7CKz
8CFkpbq1gnSA6GHumRHD3GPMvmAg68owAqlS30abGXhIHWy8IEtAA0DwxsguaBWoBQSyn6jP8FwC
mmpyG1xXuB87h7xPj7Yz3DS+Sg9hixqO332+vPatPSb8WQHgKQaXxEK9URtjWIxq7KtpcFWT9tNc
HcDh6122snFZgI3x2YqQsBZTlJpZNsX+DEE9COcyDKdftrARrvGusEEUgLlKjG0Kx8HIoKxg1Vnp
F1Hl5qxyzbDcLQNzWfyGxsMLU8KxYNrCxtFM8RafwOitYmK5uquSfHd5QVvV0BdmhIeE2hFEysXk
RQ701lzgOu7b6wCSBuUxOjcuqNHfcNzWWyh8JDMhAeQPF5BATZjYj25RZ3Y69kOyLPI6gQGkHy9A
zALqwBIKPl/qBsit4i72lQqKOcsx8+wjLrtup7Mn/mlVUizacnBY4QB/jB5uUFiAlswAm6VfT92V
EpsMotLBQ1i2kni8ZQdRBGBBRKvX5KZRr3ZxYqIuP83BsY59m6ReR6VyyVvbtzYjOB8u3iVMNdSi
uIJinp8qNHhjtwGBjJ/NiMFv2T5TY+CkBKHVa87RvC7NgvC8Nuqug/K9BimaWlLF2XoamGsbfM2r
9GfA26NMo6r2q/kHQHW7JjYgJ073wZR66XxXjYET0PdkzKAsD2EcDRiqy065FTzWP0DwyZQW9dKN
GKMx9OBdlJK7ovxURu2DDUH0y5a2IJMv1ipkBnUSFGpll+giogM7FCDdhDA9qvR+9ikGx6m5nw/W
98abF49KIv3WZbNeJHfg1S5DXHce2xaWuQYIl/LFkdvLNT63Qv3ajOCgY9cpbWTBTKUydwCUcDEn
mcPIbAihETBufUhN2FiYo7oYfNpN34pP00k7aZhvRJ3sh5Rac/vcPZ8DITjqBdYUkYK/RTiTZ8t5
VVCLxfNVPwSh/PnKXU54573wE/41V19r0AHoDcKnWuBTO6LYd5gjRjtC3yuYmUY7gsqmybYj2O8l
imkQhAJbUNhhHLZRdDcgj0ODmvEglXDYKIqsV/YEKVmtLIqQacwJPp6Bbzcc6+sGYCkKSStZ2X5D
W1d/YUmIK0rS9nVPYIm3dAov2dveeFdfm5/NI5/hJF7qsWOA1pgrXaVsL4WIYvYRaYoYuHKNtU4A
VO3ITDeIhofL4URmRogmJoWcLklQvk1q6o7xAcotzjRLAsdmJrI60k9169UXIy1tUoZ7x9dup32U
u1ybDUSYIOFw1UfecvkDdVDJEX9qOaxsQlg2SG3+7QCFhsh65gVHE8pKP9WzIR94LWMG5jHjwoET
+39syu25BAzc12Y8cQGOBNHIdBcSei7KWnGaJZO8ETfjMWaYbYqSpvaqiZXrepLZMQpUnLKMgi2S
+n/y4t3+es92xGNdER2cVw0KNcbt4AHO2t7HXwKvASAifj+ZTl041l15uOyXT//01W6ujAodoSCG
6EfT40rHWMCxABNb98TandzLRtg2/WRlSDjjUOVti0aHIX05sfZvmzaSG3vziK0MCCd5jJogUyCb
hrsmcEis4v0JyIykDbOdFqysCAdZoVEzQi6Hl6g5r22yr75FEZjk3eps+NRtMFTp1qUHsT1pC0ji
h+LpjoE2mgcLlX6r1RyS666eW26U3Cumr+ZsP3bXVf2WXHm1WiFHiJhhd4GNejNr+xNG9d5jUOFQ
5NbushdupnUrM0KaUFsa4JfgffLzHFo6teq0trm3M/AB1p8uW9oMHitLQnZgWD3y8hG3dRhe423j
0OVOa8IzaRevMWTKiE9PpEuHS8gNrHZKe9Y9ldI5uUPmTZ+sm2bHmVuKe+blksXJIshTnXYVi+vE
XAjhpXTdL943d8gdp6vO6b3A4UOp0JTClG+sSc6d5OOJPeXYyHrNmNEXSiiwb9Yy3UH924Howz2Z
R0kBSBJEnkQJVgsMZjpF1YDphcGiZ6Ir13mWHv+ThzwJea1MhJqWd3qMun0z1OeifZ/TEfNQnWN1
4W6GRsVla7IFieFkXiBMljdIkDFN1KsuqWR0cZKwKLbe1SHuCS6wyC/Mr6o5OyS60jIZivTpv1zw
dCIEisxIg9pCCwxhkQ/Ma84UQ4xU82fOKXqtolEFtEOI8Bi+gw4sl6tQAXMoP42d8wYUPACtv69r
IgQTWjWj2s1R5EOF/hwvlZ81gaRUoamy7ybEkaxOSzNZCFJwE8CZxmR/V314iCrimEZ4MNT+FGCw
qbKq7NjS4THRg0MwmbdlHn1sW3Zvt8pjk+WaAw6p66Zr9zqNT5UOfu2wmT0jre5y8ArrfXFHF+bO
aXdfh0rkRGMVOmaEIuTUGs4AFQrXiuwPA7N3YRTuDC3ylxLikHk8eFAzuDMWAiU+6pZVfjvN6V1d
VTcFMkQHV2Ry1Zr6xySkX8E7dWUk5Mcyhx8tmp6Ynh2D1vhrmvv7PE0fzEz/SDFd5lhVMDgNrR/K
JPsUVd0xIJYHvKiLU/jDage00jTouUDxM9QqnxZ24bHRHJ2xiMsd6QlAWmH6GZgjFRLk1l1V1U4T
kr0VVOdE689To9yyvLtVzWVvpu1BD7KvYQ5928asP4aj1jk1SiqgULG+5NNoHNUwv2Jz8LddgEkz
W0BUnNSZHw2Vl5UdFLAygBLKpdhPbbO4AwPXHjhLbmclWjzoMKqSkyw7Z0KsV1GPi9MccaNb2i/1
XLg0z3egapUkIJILTJzkRPGHqGmICFi3D61K3KIvMGc4enVoOnM0SBa1nXKYkLvSISdpiUgQO9cH
rc6C0MdD8GM8njTV780dST6PUK5M6jOmQN8SD58NCnEkbDOmhIwC5RmFeysjkASi3mUT2/fVswkh
PiwDhhcjnFKfVQjtQ6O/y/rmUKjmbdRYb4u+z8aEOJEPtINwMaqAZdfV7mxNIFXVbZ8uC5F8qm3/
e7Yk+B9VRrvCPAlAO9OhXUK3Ve7nVgYgkxgRMSBqXaNPViowUsTuQKnDhqthZLvLX2hrWIWrnfHp
dYCQXo1a6AMtqkaHFwx7ul8gJY6684SiW3OKTmYh8YfNUP5sTFxTPJRaPJn4RGjYu3p00/V/SZZD
Nl6svPOOQ4SCOhNbpmEcabTTkLi34bRjGnEYLXaDCSLPGLO7Rz0vHLUyfLU+2El0IPH+sv2tj7Yy
Ly5Q1UNMhhkoeKf5TZs/pMV9EEkApVvAQgCafy9RRO5gPlOb+nThFRx4N6qkBvMK1VHQf+T4+tRT
VSf/ZoNKWDYDJFsd3/xVvmYFDXTmLFz3ad05Oj1bMX/9ff5vWyi8LQN11OZpmWu/CDSfzddJZjmF
JRtmpRJHEaE3bVCOg2nDDAELIvWWQ/Gt2lkPujN6iTecwxMQIh1/anLa7dJL7uPb5Ie9689W5ah+
dVW5/aHZ199kmJnNwv/68/KPsNrkFoKnE+UezEmA4/iJgM/6YGMutMhAAqy9gYDvhTsJ1wB0VEjb
gyYebXnTzwdMok85Oc/V8P3yd92639brEu6CQu+yEa9qnP35XVzc1UEC/p7BXSYwtRnqYSjYIeps
SaTerCGsrQqXAmlrsMNNqN8+lTv7Aydgta9aD7qg1FM+Zg7za4BlmGfIpg+2kKsvNla4JWogO5Nc
05G38vLFV/ULOangmQVfnoJpxyJ4V6C+Ky2ybgb01YpNgUTaBvdTq014hEwQBeGS5gjoujPtmtN8
qGdJQJd5q0hHYi10mccAx4i/M4Bgc5ZDgLqW5RMPxevDZRf6l7VhwgdNN9141SelrLcqe0EA4tJh
0xHN/+N8Wx/t83iQyZxsxzqoJ4AZG+1zcXakHU0lBfsKKkBowdamU9Jdb0rpgTcPBegEETYNyBuL
11UO1G0AfSMkSJnm6SnzFZae7aFys/kT+MMekxxtsD532di5I3LsKIz2FFyD2UBcHCfm6srVoAxO
Ok5+bYSS22zruraef514m9nx0GpJiBRESVDgxmQpOB0kX5RHc/ExuzYh1EQzlil6P+to/V0te66K
YTwM39TP6XHZkUMKdKIkIMiWJFxhSh8tuplgSSzFSdQWLzb+/xEd9IUpvAZt79cU55YeBxibQR6/
dIcpKzw63OgKWPqKxzjT8WSVzehsvVLW9oQIB4YLTas1rGjYY3yV3GpOuOPw+IlHuPbz5KJRjG7g
nnk2k5SjNjdztVQhwrUFVNbrDlcHVat3VWteK8SSLW/zngYADlMGYNZlTEgH4iTv8rmIGqgy9rvm
fb7L/WrXXoGe5BR6Mj5mvlevvHFljC94dfd2BpmVENVtn5RoZ0bDezWabCdm+pfJMh8wrgsQVKxJ
3mFbH5BpGiaQdA4uFyNNHoeFpncGQKP0lDXQ3g51TOB/pGm6GxYpVoJf5+IS19aEAwCNrNGisYH0
6oqPV/XXAGHvY7/Zhd+h/YPxewCepaKIW46yNip8xC6vF4uAdMdf1NRJrPQQKYWk/71tApNqFrTi
QYQrpBddnxd1PyXwxXJ0lgDiOrL38uZdh3H03yaEk5ZPbU4pXhhPzakO0dC3PeDffrao8vIg487e
Uk2CAPazQeF84bW2BEEMg2VrnwHwCsF7hLovCGH7Xa3lOy1eYqfIpkc29gcryu9Ufd71UY37gHXv
ALZ04pa4CrUGx4qBLtPmGjUtpfgw2SgKYsikZFBDqQvVi0Pjugzr1GFm80Vt5m5ngaKBcxL9uBzw
ty681ZLEsrnRLOXI0hrjcBgc50QM7V6BqGn/hkzBAmMkWFKhbsFeQWetqFCtnpUcRficKRinP8kU
tloPOLhg58V8EheNFlwPdGkzaIEriA4jY6+sa06JbH3oPbBKQzwCQaquJIF3Izl5YVHwRNZOfae1
sEjU+X0+gmQi6B5A0LO7/LE2ztQLM4L/IVxh8tjKKh+KPVd9aB+7upWY2Erp1jbEdLXql9BMzCe4
J/9QqGaf59s/+1AbvgdTmA8A5A00RmJ5vtXRkNKsf74T16WaTlCl8mWarP/iD892hBdVP9K4DSCT
91RSMQYgcZ5gKs0uOgCmwpkUE0PiEP+yjc82BR9EhjqNSwebvHGeH5aDTp/KOMH5D7L+bfd7Nia4
X25F1Ai4MbuEEOh1Ne0SqRoIT/yEe+rFxxJ8byiZNU5gAXt6PXG/CI7Aqbw11V+bEuu8vW6ESczP
rz31n0KLXS0BmZxwniQX/VbP8IUhIdntK4NO7QhDv8Z9xvRuOIx3E+T3OpCqQHkvmWQJFL9bL2zk
UyFkldNMqEkV8wCjXIEEIKaf45NgWPMa1a2g1Sgbn9y6J18sU7jtA1PvJ8NG7E2Cazgj6JhOyq71
jOzdEy5mLytLcXe7tEIha7OK1mDQNaygvEA/l0uCAtj0A4JbJ2vp34/D/L4fOlnY2g6N0NWzgcE3
MXSN37TaVVoXFqY2W3S8jrhhHWVB1Sh1qxlPbXC9OZOvnvVUIqUqsymsMzarNNICfiSK3sv0wuvs
t3no87L4yV8tKwssu8n5xYKWlwclcCcIj9GeuaQ7gdcQZEmZK/VQ2bKEcBkpqNwDRIjPl1z3PfW0
oJB9re1g8rwsITp2fVwUpMTX+pkN/D+XzHZsfDYlxMZynMOSDk3lz2l7pJFxCNXxfaxZh8tX8/Zd
9mxGCI9apCZ2UMEMf/W1/k+gFDlIG7wbwESc5V92wCj00iGIkrZDBdCST8kE/mHQUQbZX62u7Qam
ucq8/Egt+51lm1+7Kv7QMvouKGKwUgShSwt6YyX1bdckt7UFLDZ6dCqtvgZafgwi4A5Hsh8tMF1G
dXjQlux9lrR/d5MK8CE96hUkmPPkaxwSd6bdY9PQuzEJfswj6vgNgMCpbnoJxrtC2h2HgUp297JL
YqTg5aojRS/JkmB3yXKMVAL4oLQ6yF3uddB63ljhHVbXU53VNUzwOb4CzG4TVEgXb3mvHRQXzHz6
Axfw7SxXOcrg6/+SLDzbFoIXMRYtLJqnKwESHqsymlz3VLaTQsyiMAWaSp6HFymCyUc+2n75JEhX
I8QsNSGxovLD/bMo+PNw1+CsHg8yboV/udqed06IVaZRjIEaI1a1O22fJSAatI/zd/1pZHoM5JyU
25f3sz0hcC1JStUU2t9PT4t6OZVPTwveDAB3BJ936WU5/+X4ZapC/FLzbFG1DLs5QSgjj6+mDI1b
ML5JPtrmwrj0IDROweUh1o2XptPrmccvHXzBO+JajJfm9yNUTmdPqc75Xlo83qgkAVJKMbGhqpyg
WQiZiVVZs4LZWT9X3sV43IKaeB+UH1tytuMvWXAVNfZ+BpK3II9F/iBZL9828bivjDMhjppVF5Tg
30VEIfEZ+kaPgxV9oKQ/J4N9jEM6Pc4ZpF06e9wp5ZA6FNCo/azHdzO0LSl4NLWJXVGoJjZafxWa
raRouXmI1r9PiHhUa1ke2YCS6BBRd8GM/K40IH0Q6hpmB1QMPeGFedZDZXKipZwcZYo9EG4+Xt6l
jdrU+gsxISZayqyViqlXQCSgMmV+mtXzCDw1Qz38sqGt4eIXlrh7rvKcpp4KpiczWEVY4sZZ+cOY
1WsjjvZllD+0UemCUxEllvQmCZnXT9ZuROddCYELxnn4OzdKF5zW93YPHGVpVN/VSJNFta0Dsv4g
QuAc9SUfywneyhtXtQq12F+sJzj5vE4ni21bB39tUAijYR4WSfV08JUTGT/bxt99v7+87VvD6y+2
XQifqRXbExiNQZeFBHPema5xZqrTp079gXeNxr3tJGcTMniPSKA/hd7MZNsqczEhoMKx+5kMCOAk
+dHn4HhciFuW+yjwsuVIyi9a82UcQ9eMcPhOZvh5Nj70/ZUNpPHlrdgsEqy3W4izdqrHqcIfELo/
1i7Z1Sgm8nAIRj7qTn50shRfYnIr5VibFAJgM2tKnnX/ZMHD90XbV+hMWvuhOiR7qEthjN9rUOD2
lKPMuf4lvljUMhgKcq9Gamst7uzQgDv/uqSD43Lzs8wjs7X5iTXU0TX0XyxdLPMEYZTkSWhXfmmf
LfCuJih/RjjSSS95j20vamVJcOfKGlqdxQjqlUlP4YwqTxPszEI9UbJcDw1zQoBZFQXgTMvYEzCl
X/6gsoUKvkx6lmfqBPalISe7xvy7CuG4ypess/eXDfFY8+ryWq1T8FWkA9PQoSvp913iNO0NkALO
f7MguGZdpaTTR7MEkDTzoGfvqK3E+yWbJRZ5Uja1gx4ZWIN6AgvCZz0P/k6V3o2iUHbXb4bu5+0S
ud/nUK3JlE0/k8R/Ki7z3T+EVbziIvP47WCysihcnEVYqWqjYSy6z6fC65sldwxrBqld8AgWhI95
qX4txvC9mWc3VO9Bi2ZnuWtWlDk1qruXP6XsVIhyhHMN/YPJxvL5y+Zn5W6+5Tpe46F9S3FLWy1c
uCULlkzZ0DzZspzYfALykGO3i0zQmkM3zJXNGWzG0JVB4ZZcIPJZJCoMdhNzwMKSmBP2EMNyw8EY
vv3HnRTiSxKCG3mu5nUNdL4tj8v1eGCHy7b4Eb5wxEWaNa2hwVwRhLKot90w/6ouADfuh/YHZHKd
mMoiymaysdpGIaLQxbZjbUREsc0bapwphIakjfGtos/aN4SYosWWCcg//1QvwCJ/9C6U2NLF9L4Y
F32asH2/CkzP15sMmLIdjHWiWyCHMyAO9TJ1VdQgJQHjSTLYOGwanCDHICsDbkewZxvCsZqmhoGs
BY731prxtj88GxSOlZrSKGswV+tX5fvIfoAypNPLsCYyG8JpygsloRPDNwpZ7w3Bhz4H/8FbWPst
jTN+/vN5hEt5UCDnPBQomHFAVLVwgWWfR6Qa8JY/ikgyfxCOUoUmcBc22Lq2yxx9MYAR+nE5Nmwh
2V6sSThJ5tDlo5LgJAG1fR8vmRdX0GZPM7cO2hM1LW8yjEOMFxPShCMr0pPGotSpMIRgahbqMYFM
ZWkL1rf6RbZYlkQiqSkTXzRYAXbdd/VLdlQctue1M/AkQL3HpS7YIeWJ7Hac/PV5bbEyOIWQ0Ghm
u/KDdom8ymTJvlXrwh0r6zAm2sGyRox+kUzyXNjMXgDs1Rh4f0BVK3wBy4iKuuPlkr6PvZBC61Yx
nZ7uQtQMJB978+yD7hddeqLxEPMyvvSY7cyTHGf/51B/4eUocqGXqPjj99TrD62MpWbzSqU4MpYF
nhBQfL40ONmhStCzRRo7nafsWu/+igqAHLKHOJZBpzfD9MqUENegL7eoFWSl3pKa8Jzr1Y26siXs
40KpQkIdh4Z3ZOvTdFD0U8fnEU98YDUbJanQpmOuzAnRjYIbkYUqlpaXN3FywjiTotduYfiMQU81
kdI0ybZSiHNtX5Q0427C0a2/srw/y002I9xqaUKEM7N4BGIE02V6MxzVDJJ3mSJBD20WdrWVDeGA
xWoG0k3ydOMBNRs6BRh45u+cyiKHWpi0sLt5Fz2bE/OFmtE5rbqo9nvKYifKio9LrfUe02V4L5kh
/hlXhS6G28gIbezdArxjT44jOI+1+FESMyRHWFSOgcB7WQwGrlaeag1P4Zi4+o6HY9CF/6xpQNVI
Ho63Xz6rjRSCx6KBvj3qccr4+IrOwEES7kbd071hR7y5Rg/gTd2TlavoQhCxAktXp+TJVXj35Fe/
4U+gRZthf7U6IYaUetfNjD+lqP0tST6RDB+vTRy7lw0bSY6YLkSPFJoXkTXyNdkYFq0fWSeDOsss
CPGiI1rcKpSiy2uGsaPU1FHU6oPEDzfvrtV+CZEix8OMDBG/Sn56A8c6RN+4TkIC0as/wDrIjpcQ
NgDr1oOoxL6hi30Ol2GPoOvrVSoJ7lszPxDT+H1Hikjscv51wDhxa5Psp0OZOJOBQXcoCgN4EDdH
HQT5NuCVMhTi9nt+ZVsMIUkZM5ajNfD8nl9u6mNwznxZIUPi7yI3sGlGU5BkeNt0S7JTq68U/c+x
tB0NbeDLriJxR5Hdd1iMcopseEqia24RfCq795cNbC9FtwGPNtmGEk/Zq2Rswtovw8kx2vvKLE5V
MjnaVB0vW9riFYFzPJsSqz8KtdvRgBPqTXQ/UfNqqdp9r84eaL09ZVZ8ruYYdXjLRYoseZMtU4i/
tJ+yqisspB2WzWVce+trFT82spO9fc6el8g/5+oa69KmtIcQ2U3dGOd8ypB+Y5gbGqeXt3LbK57N
CPG2I82oDy12Mg67XWKeZzP1LluQ7Rf/+2ohhR71ebDwgNHbVwnTIieJOrcOtTNRqSzmbj+TVp4h
BN0ZfBidGiLoci5NVPy/k5Pi/L6XJ5f3Gv7omfQvQQPiocBjQ6zYFAJjrzK9zdIny6DkO7QudFLv
/wy+J7NlCcUXtQePZpLhLKeQCQ3K4Mgs5XoZoUWxkLMJeRjcaI3tFZp6sOziMBuL7BRIf4IQI/MY
iPOkx2d9zoY5WnG5znxZ/edfUtXfW2sJx90cWZYbOSrZPB4Dg9CDtq71Zojp7Rt3PKChftllN2GL
GshQ//mWIj9wnIVd19sB6hgQ6wFTPKe5gtin7pSxw7nltNqRA0e2W7Qrq8KRn+LRyJYx+Om7nFwO
ZLs/oObh1Z4Bmms0qg6dq+0gSvNBduVth4HnBQthwKz0GUkKok2bMxCUgT5MNnYtsyCEAUvB2CPt
cdH1zU0dXCvjveSbcYd7/fp8XoJw8hNlCeI6hZM0yMjjM+S3cP6Y/yelY9lahKQrg1If60r+ocoM
lGAf+mh/eTHbr4vntQixhI2arSwNw/lWDbehX3Qd6Nz4c5pcTZqM9f9fHhS/jdlCMBm6EL6+pJxd
ZdyVrROBdyq/nh54EjlGzvwt2F1eHd+eV18KMysUVN9cTUf4UiFkpvrAgLMlGm7t8Ej7rxPJOKWG
W8+fNLCYXra3HatWBoXvFSiROdvRP6H5F/rrzxD3RLY44dPlVqjiCYpymW4P15kx8QqhHwydm0E/
q54sb8jj46LhlV0bp6oPXDtWTiklxypVzkXYAf+h72k5nGm6OHYAhBwd3T7ur9qSOGpZ7Cz0C7Ow
ckvgNJSBOXlkynLvzaP0vF//I+26lmO3le0XsYokCJB8ZRhO0CinrRfWDt5gzgn8+rson2ONoLlD
26dKb96eJoBGd6PDWvJb3co1vamXA1pyjX9mOpb49+9cpbNhzokoyY0oajwb1QizoEzETVsgKc+/
ilW+hLP36USK5EAqM8Yrb8kJTFEgytibIzCU6m+YWNhaa4Wes/HOiSwpPuQWZrxB6rTEO9ydYsvJ
KuILhPQ9ebus12t7t5ipk8iqDsNMmBHDqqzv5bQT2XejffnfREh+oY6biQ8cwe7Enpvq0Ni3erpG
KnA+ZjMoEuOY/UL9ShLCzKlLpyXUXVoMk8KNdmHQB0iNOoObi82S2U6A58TBA/DvLMOHaMkr0SSy
GE/fRf/TvtDl4n+xehQTz4QRC12AsqZPSVjyHk6j1HsH0yROnN9m46/BQpmcP0cABxXmihs5a4tO
REpq31pk1IXAO5YKtDQKzLq1sVOiyInxFTctprWwafm9S0uUVD8dB05Usti+oNuZHZjIIm9CV+/s
x/Uu3lhr3VVn/fDJ+qQLEGUjZ+OE9Q3zi90/NeX9Ze0/7xpPBEiamfMI4JUZ6BT/rAxkaMJ2FuxR
y6Gu8ZIFazXpVYGSPmrAwsDrH/poBHxbvze/ztFj58++9T5XV2kPK0s8a+tPlig549Lss2leEm4D
KPQW8ARMdPwXDUdpV+4bKoIrKiK5YqAngBbWxo6KMnpUaWG4lNbfcq6ybaopjzUgCPyGZPsB063O
aCQutVpvLBo3r/UCkAQWJjzzcroXPX3tjBAob3MndlOT/ezyBp206OzfVIWoPVupVFfRyPc2Lnu3
KAy/Ba5BnVeRQxt9D/D5OnNjY+ZHcBWCib4wtB1X82hrA3L2MMRxCRrm0Bdqc1AUcDaVE/odlPxa
q6urNGo3Wpo8jix7CtvsLoqr4iGyjanxdKUZnTS0KydVhIGarhGqnmmX/aYDVWABBL5AUHW4qkeh
3/epMrv53IOKKmlJoIY1Ba2gjs4tw8JPGWTXUUV3SKQgY27bv+uu9qNwQu8wwFyQwzEtv8kRSih6
fYyncJMq47eEVdtcG3/UhXZQm2Sfa5Ph9Ir4JTBx4ILTzWdRemXNA3HGUfh07HZVpl0pZnvdMP25
hKt0Mq1vHN4p6Ccrf/RMHM2BPxNO7ioikO2up72uFjdWTV/NhqHiwrif8ekJA6NPbUWfQJpzBGnI
XaplildH6YOtKR4T45bVVbHRFUtzBpCvOHFVvXAle0EA6g8J2lITM39NU/UZcFlvMQstJ1LYHMyF
uClE9JPUQmzsYXg0FJE7MYiG4krbGzwG3uWECfJCqf0p0h90xvcqSa+nyUbVUEcDF8+aJ9a06i5L
7BeDNFtNqECibZobhdj2nnW2x7JB89Cr+YOJaUvQ8I4pY2Dfjejhj/lwpbF5P1fKZqz76ylG3cIY
zPt0oH/0VrwoV+G2tnjtADd1rFqoWFpksduL6CrWEURrIds0JaDs0oThM7VdWdnDIROWGSQFRmiZ
dTWU+dGo7euirWKH9qRx1K55tRT6ks/V6I29cuiH8Vc5oDt4jvXXKOFX/USAvTlTXyGGQB8cOWrh
fBV14RZ4az36dqO9Ys6PyVzYwGRIglKbX/uO7eOpfwiHFpRNkY8+3ieBqTFH1ICwi5vmzk7Q6zbb
1b6J6+s0N6G1fNQdTtXQqYew8QAivDEi/ah3/DEahtrLE/V2ZEXmNhNAOtJsDP0kzPfJUAv001fY
abPYJGXuNdkE/oq8uAM3HnPUfiwdzAeit1ohW/CPeFVOER+P7TXXxPdIq5472t30kc08s8z3majR
ajhE20lT+yszR1cyV8xtU9DbRDe+JVOao7GWJoi0DRTNjB2Lh70NaIOe6mh7T+6mnrYHnlSzO835
oU2S5qAzMMrWxBqcEsDP3qw9Rp3YNJXl6Qm/a3hzbDO+Aw6JBwItB9hu7mzE12TqnbCPH2dAYiMm
H8HV0pErXZS/cyU8YAzIG6sMupf1LqjJcQ3nq5qlV63R3MUTeUPX0XaMAIUYttu6TTZm/dPG7kRq
uY2s7I5rUeJ06uSnFrkiUemFSfI4VWSnFIVjAECIVHcGvcqaxCmsb6E9OL3+0EUPWQdTwZ8b8CSU
ZXyI+8It7MLtxxedCw//tAWL1DxwJwpfx+w7Xe64iRGV9jjP4KQDHF6n3yj5k5lojomWOZpkTtUC
ZR6QDDEQDQcVlGZA7xFW6Ig2c4DTuNVBMTYx0DTWFIpfup11bAj/TXl/6DlGfBjgKud7PUITvSYc
g/WvOrhhHWjvbRFHD6pAu6jVJTUSV9F+MuKHSlAnh2a5NKI3dWWlTknHALVXnzclzgd2NA99ruCW
6Bg01vPiVjNDX5njDefkQZh035XWplRyTy+v7ILuESB71nBjFbdp9CtP20M6Pw56dVRj5S7Kezdv
KuDcbPVhcGPUacxWOBwmc0D9BKq8I6TDFiV+BGisWb8Z9Qloj0E3wAK5U3TdC3Lb2CBLqe9Njh20
jsUA4N/4LilK3wj7bZibd2ygTpo+sr72QjNz4XrQQZf4FkESax6XTY2cBu6I5WwrlNSbALLOFXU/
E7UFcw19bUd7I3J1YwD5sWtV5mpq6YM2eV/iBemwrLljk/oMzuy9mukPNgMgJmY4vZmZpctYs6VJ
fF3F5BtSCi9dmQt3wsE6RDSHUHSvoW79Mpo09toofkJWbzNasZOqd+b8Hd7riuXdt0mnr6U1btEI
6JgN8USiXpWdeRzmGlMkvzuqOnY0u7D4ThXlGzF3oOzgbowfAuR5kJrjVWEkd3bc3KTdkasYkBvN
g1YfqoLe9zZYpKboLm/IniAi6OznPGmc3Io3sZZ7RXTXJWwbgW86i1+ziATpyPxhuOeascXU7W5o
G3/5uTS7gSvbI998MHFaVvLWAYixBFmiAsKQPAGuGYs8s0520xD6epnsa4qWxu6nwWZnan+ryT3l
pttPHOhDyibvTA+A2G6CWSAN+KNKo3tjg4sVJ7ehya5z+ztL86dZK1+4hsd5pBWg2+0VxR0yy+Ms
d9v8Z5IY8C2Kr4NfGxCYvgIi3FGLNvGgI5rRDlbGNlxXfJYD3bgfvVbp9gSdLlEH+G/AtNc91FGJ
/Jm0jja8aukcNNlVkhaeHmd3KuVu1Qg3moB9qxDfSPJdZNebtH1upwpoqqkzjRk4Jk2nNmyn1SfM
GRJ3Ho8sR6RhhkBdvR9qaCd0yugmZ4rwNskzx0of9MkG1Yt+a07E63XqZLh/xCSuMh8I0hl1/xy2
r3zkTj9bngLsZ65rXhT/GmmyJzmgUJM3Ne2dbiQ+oYClZph2CNPdZABaLnmoQ/AYwRsM6LmsCt2z
Z+EUPdBF+smZc9spxweSx24sQjevoOI6YuA0vmmiyslG3eNgz+xhXjPwNnRZ5dLilYkUqbLYj+MK
1v5oI0+MrAqBhTbHn1TlftEhcUJ7x6C1Y9UAvu1LRzfz62LqXZoX7jRanqqnTqf87NoGiQggr1u1
B3onJ0KuWRfqVd/fgxB1UxapHxsbBJSu0twYtPTDPEayxjj2iNtgfL2hgCOJHFDcwkTdmq0OkvV7
Swk9WjFP43QXcuKw5tZAMDehvUxLbV+j+YaH8UYgB2cQy43NyY1tHYkg3Lniu1UKJxbw0d24iUPY
9ewP2AsH0L2+mc/3c0R2g2JsOGyJUT3ZY+2D99KZs8KtcGltgn9WFH4y4knGO1fN8MFGh5lVNE6z
2ROqupnor7aynZSYfhRn21mrYAkBAj+8sWLehegg11o/y4JGLY8UPsqogNFS58+F0l4zU7mvu9SZ
DXNrInRH1AJdbjd0TFx7Sm6zEjgQbbMvS+p1ODSg3N/UHXrqSOcJbEJfokxTdq6h4yAgWEHiBFzb
cDaKzy3MptQ/ARa/zWdlM/f1dh5Kt+1aR0DZWviipmretBjurRhvdA63ilG+Oou8DOrVZ40TsR/t
CGzD/pnmY9CxxMvCP1r7Ceb8CkZpE/basSr1x5XH1dprR0oGlmIQUcVQp1m6SqGQC6Nh63U5CheJ
zzd17lwWuJJjkIvmE63w3DcgDyOIrtV868unLDmS4rWvvinl93RarZSsPB9laM4MAQ+dw0+pwqX1
fT4WwVrr+9nE2sdLVS6V8yQZawK9AtXhH2ONQNK4Z4hhTET5l3dx7RX+pVSeMXjBFLWtFJgAzfxX
jz2id8wGose+9C9LXPIIXxMnQMPCWKjOdJniMKxjRO42ahezuTOifUFfm7X6yNkUKI79PyLeS+on
yUJuxW1pRigpqMpLq0I5noC9DNQk4mj9itovaZcLq3lPx5+IahDqV9kAnQAJttvTwdfCNa7UtdUs
F+9ERKzNaj2JJW1saS5YSdEzkbpJHiQTnvNrt2ptPVJaa256ao0Y5A8AOLWxDCBaamvdSOdIikyw
kf51PMs3nCyoz7tpFDM0YGmnH36VwhPopl74/gAcgDlI1V+yTnG/+1vTNOdvsWXjCyxmUFNKAmld
mnad2f2bhP/5zfwQJSWAbCtWBzXHZuZ9hzjllfDVqb/zVvdDhGR1ac2U1jLQm7f0oc676ZCOe0Ta
AHiOvWy9D/W8Lv4lTq6fmRWej4MGXYzBgZF2sS+yw8iBuAx273yNzWpl+2TovEZDoiVcto+aR6Jo
Dhl779/Yoo/lSFersywAyjSQYKNpwAZxfdMgRAh/X5Zy3ph/SJHuFN7KpNYTSOmaaVPotyl4RcLq
25R3/86Yf0iSbpYRpV0vljnMZazYHDBWXLp/zqb9Z6x4DQ3o7BFhTsUyQc2NFjZpaTWgKecCTU+g
EbnvjXverqRszzqLk9+XFlQpQk3rAb8/ijc8sj0eY4CwWwOGPO8EAfivE6rCaciaNiIjWKL9eLlF
JyhKnf8OxPB3xrHPt/ydSJQ0j1tmnJS0/7OlhH0vXueNBvrr6zwQt0sKvNBvAPq9jt501vrB7qmE
mDDCMscMKUudx8vY1NIzdNre+jd6PJbD/+IbLdDT2thW25IhGYA7U9FMIIhZtLFt3CUiRMNw5yuB
gqcmCP1607181c7qy4dIGYgB5NBaGcUICotW9zskKRpyJ9T7y0LenfqXhdkMMyoABGRMnkHuc5pZ
0TJt+s838dyCDJwVSOfxp77XE098paZOaYskJZCoMuEO5TOSYUm3CphwzkKdSpEdlTaALpZjQf8F
swZLgBfG7/aD+qhLTv4IQO3VwfG11Uney1JYqQwCq0uq1zl8xaAgbYwVo3iuMHiyNhmTMgOvCxlL
WN+MIf2ZANsBKCCZeWXjBadZN+naINpZ7TgVuFzBkyOLmowJscRrf2rHB4z1v7xip7IkM4Isp4qX
LwqtjRcGf8G/LcPIMPh/J3xa0RSZ1Emv9VC0KYrkKKY8VDogMwYqILndmLG9NoF/zoCcrk6y/imj
c8VirG6p1xV/wrtr14t5jJXgX5vlU4mLwp6cnShQJypMKIsRTMBH0wHz6Stu2AL4zXJCx9riwTJs
jTWDcn5XTV1fqEh1YkliURBruZFAZdQ9EkGGW1Tbpe8b1cA+IPvQWXgfCswVFcr2sik7fwE/BC8f
drLeROdaL+IMXe2oLTvNiBQ4hgEB2mHU5co9PBcqGORDlBR39/OQTTkQ3oNkDCYdlaRobXp7bTGS
FSumUDMKgmdfMyGjB9pCJNOaeIWxak2IZLIKYdcaHyFEzyuUFieHmb87e95dPpf/x4j8tVuyIys5
cMzZBNX/3Jb/d3IN52L6k4OxJXs1g6snYxTGn6DzDpgCY35FteeKAVfjf9w8GQJIUeg8AEAA8Hkx
8FDMTZg/6fkajd7ZFtrTBS1m5USpm9oYjDCFV1nmROyFK3m5TNno6ZsO48Gb1c6a83bq47AkOzXH
oG1NKuzggA7aln1rMZhCrsfN7Lftt8ZdD+P0lctkSwZjHBGu9gqWqCAhPJflA3AL0BRdXQ8tWH7D
8TUL2w0S+46tGVd9Rq/1Ob0jA+q/Mw1KFUm5yPSRgPWpqLc5yulM4X+UhP5Al9UVwCcx0zCvoYCs
6rRkbBRtmAwUOP+MB6X2CyQBLt+gNa2WzA2Z87KjISLBOS+CtBjdiAxOQY5mlTppv0bxfD7I+NAA
yfQMvUqjOIUBj1oks9vYV5tfsUpuwqpwlPapnNeSkStmyJbMkEJoNokJhjuLrkt7coCPWrRrodPK
iQFa7fNNArcWm7sZVmiJ4Ocd3783zGhuchCH1YaZs5MuH/cWwe5naeakmUqtQj+s8nlCtjPE/ASQ
zol2gxKgw1CrSzXX5g+XFeXyVTJUKYQySJHmRMHRGZi9q8zcLcWaez8rwjA0FWXKBVdZWpjWA3O9
LN6jir/gZKWoYhVOdlEA+Y1iGHiWm8TCVLn8+JpMZex0hs1Mxtd2eAqjbRTdGPmLOlYojBMU11dH
F5ZlXBAp+yw2ARygILhyCe6X2ppuHL0ScrTAmElvMvVNibdhASbBtcbN89v711JlB2YbaAPQBbyK
ol63auS2nK7ELucvwsduyo4rq/sqrpaBMvnF96+oacyTg5MRQLRoULp0mXeZtF9Rdj+kndeudT2f
tR4ny1l29NRDJmpf6jZkDEOE0tmtOZRBb/Xu5Zu1umuSl2pzbnK0rXzsGt//3TGhtRVJvoU2NYjv
Q7jgGP1SVsy9NPpRmatdn2c9/cnGSV4FY9aMFzVu1UK/1APU2x+2gKRovXb3H/D3VRqW8+HMiUzJ
t+SqkqB/DzKXUFD3l5xe6pI7BbPrfCOCy2d21m2eCJP8ijHbgHcqYPG5eDNmNCZdASO60VQvidbq
AGcfPX+JorJzSTEkr7XLZAkwhNHbxw4D3qwzB58VAIgvr+qydlDZs2RiTES3PMnBIJICFzBKIoeF
r5eFnI0BkEME/ChmDDHr8flSiRm4eFOMlwHjL2q/jZLKbYt9jVtW2zHQlP8VSINxIlC6xWkIxE5t
SUP9d3Th708BvdMOy7adMZWCL4uBCEPuW6eK2pnWkMBLpuKZGcNbZhvzITRar7LEvivSwzSGN4MA
4Pw0el1iH4QID2GfblidHkhW+zXtDmC89AuAmkxq3aALrdiGXPXTFNy3erSt63KjFfNBH43Hf3wy
lrokIVWQWqigbft8MhSwPaC35bi1Y/tbyzLQJxZ3RaUAkrHa8Xh46im9vSzyjE+CSGYTZhjEVuUO
+GhOZjGbMS6tmbgDwaO+XFG3NQlS3JImRTyisRhYNXn6DFDGYBzy1XEF2d5ZCBwWnhUkOgHfoso7
Ryx1qLVmYTCjoxviaNGW0bNAA1FOkLeDvrOjyAAguInuznRK3MaafhY9/4a+hQcr7FYLHLLNkL9H
UnmWY1inb0F/hy5Os3e0XecpxDU3xU24Y5gBDeLG66+6AD24//Dd/y4ZPlG3Fm4RXS4RZELwsdUh
OSnDu6zGE6lJs6fcRl/nP9Ocd0GGbRkGmFtBdCpZ4MIIxVjmKgyVYqP8ahnXcR/uLst4p3c/vc6S
EDlUM4cZ4JVqEQXZ0N8Kyo/miDYopQyRcarRLa011+GzWqTKE28YWp5646U3i+6X7WVX4LspKf+t
CX4vFAweJ23tjsaECS692+ZDpq6MaMmKvnyrBvosArhq26ZyckxRWj5PLRi5x3y8nTWyNfU1PZe9
3iLCNEyCP+BVa3LMBUR4IfpWjwKTAGTEuAV38muf3hsUDEb2+HB582U/IQuTdHg0okpNqioOIuN3
i8hyqzVizy36g/E3Vd+hiW21yWN5p8nHfbo+KRDLSN2kFcCWl7TmVR9YO8PBu3Sfb8wVxfpSSZMX
J8VhVtOODZrUQDmGAUuGAkLVIlqZ3PR24ZewPb7GFv5VO2wVg1QUvgmYsLrs2lsW8byIiySYhvKh
UKotN9fiWDl6AG3yJxGSpdW1OS3nqEmCyNqRmLi84F4xlCsgRV91EG4ChR4TfoMyTcZMD7VSnXsD
Ukrrumfwq0mModHK64WCKf7IvayEixX5rBGQhu4bzJ9oQLOT51KtUatoS7skaMWNWYq7dECyKFFB
ySv2wFLd1ia7MUi+El2eUQ+IRYabgHWTwMZJL2G7rdKGahkGQzCBWzyC3/jIHpFQd9DZiiyNs8Zw
8QXcbjm7U4HS2RWxyas4hMBkp2yFm19j4hcEwNU23KLz37cO6HTxLm/tuUVaJtg+CZACQSMuoyMI
cDYquAZ5YBxZ0N1q29QtsETNjQ76UtNdkye/u7HGU3kyQgI4OdBmks35X3HgB2/q6tDWV+MFWZrF
TAS5OvkS12hg4RuEnmNtwZLKeK1/1GC2iLesuuLA0/KX4gwFzTKGlQpnzbq8J0okrf0kXTrNfrI1
IKFBurqHyMBQ/OHGrrwYNZrKBwnuDNiA4hhGvu4sNbDF5KwRDZy5OJ8+QYol4YtLpFymZQP4lmy7
7biJtuo2WbspZ8yBZYISE7PqmKHUDMlkW3yaJ7Uwl0NNr9VnoIe01xrYd0Ey6tSPC4NqvUHzduRb
K5bhHZHv0ybjfaSpDDSnYD+yvoAgpgO6oHUtT/HeVN1yG94t7854S7zMg3hvcPL9/CMOzDuQ1x6Z
p2uOdQOkhqPl2t8qLzxisgOMy1Pt9NuVi/VlT6Qvk47f7mhbYCQcfaUYnh1/mxvtYPv2E/U5XBpm
yrzSy96iP9SV2eMv2XZLkiuduS1mo9YY5P7JmxTBjNAHft94g0c3bdAdwONyRJ38Cvl1J7um7vSH
sspt+wWoQ/4KKW4w65jPicC5DHj1l8/dbiHeqnz2QMDehAGxzSpZ+bKuS5og6WBdsTrXDawb2fPH
yVvYxdBM/LJofHEXe2tMX1+NtbTPUvDA+rwHocy75gHveXb4veFPuGLitvU0d7jr3v6Gtf5iPSWh
i9Kd5MII0Qd9Qpc7ss6pl1gbQOj7PW+8mqLmnDyL+HvE91bzWOgrDv9Lvls+0MXWnkiOZsrScOBZ
0I5otJxbMCYlYsLIDI9cPO72hclfqkwckD7wI6P7fvk2fXlKSeteDN2J9FJlSDVqPA/sIeRH9POB
jwiVI8+259TtCCC6Lsv7kseSlvu+HScCmVVyYkVlGhh38b25mbcq6Isth7v9TeSvOsUvdvrz8t5z
kyfS6sEAg3YBXSI32S697rwmdgwLtfXUXxBuMMNA0WaaWlv0COG5uMZE/d4DdOHuvO/Gifyh0ZVc
iaBWy4S/4piH6rb/zfbDL5zl5ifYIr/TfYqhjE22tYPFjo9b+q17ilb8yJfwmCIoBvgqWFIxcvOl
phKrSHclapEHWgOgHydsWrZJEPg9XD7cLyEyetURhpgWnsZUA0/qZ2UaaVUrU1XmwaBktUNCDJiO
OgbSSL/aq7QY+c8bS9BxRZY/Qr+mJEC2IBJgK+QwxnBLSPaOu9Cz3XKXbeP+AFCNFX+of/U6EAiW
MCzMIhqi889rwzRSzK0annj+STapX6n3uftzAL1tGvRojCrRF2UB+TX38geMe22MbRFgPBQnat6u
adWZO4RvQUWH2WC+/ZqF0NtOTBPQqBA9z8gFY7hYdVDadmqEzxwB11po+VV9PsuTPC4ZjCJsraiA
z0kLP51dHWQm2pbtao9XNwSLVlbdwFfD9Fmm5G2V1gxHPmK/adRv045uMHC5qWsCSMR07Wn3BY/D
ooCowEaCRNhcbojk4kwLmCwkxAJbP7olP7PBibegq/d+jrZTNM4C6as7xRtNnDVvd06tTiVLzo4P
7WgiL10EmN/7mbPyHjBc+6ptHqZUw2DWXE0rinzuLJGKRNMpiAWQzpP2dTD0YRxMJQ/ifnLpPF3V
uv3tn5oB7OaJiOUTTowegsnRttMUu5nPx0qbYHSbt2Fu/8eVSIeWhZqKOc4eUBXq7Bj29yZ7vryO
M7HWshBDQ54Pc+xfHuMqUAhCO0ZVrOldts/9GuOC29gdfKCw7eNfuiPWo9tzek9hYZCgRgvYF1Ot
1aPdq5ZYVDEMoldQQlmO6adP/QZU3l7FAXAaPSm3a3ecfnnS4QqcypXueJblHI+BugzwZT+6kW5Z
grk63le3jVZO3wykc9AxUUTOHPGbaplEs5L0UE7shg72rlcjv9FNz46SbWnUD6pibY0q2llMuZmn
GQPqk9PxdDtP2paM6aGL2SE3MWaq14PX1aY7pb9FkroG7reWV7/MrOydMkquO6W45xP6J8Y0yp25
L11aqhrgjSc8paNu31T2DgEMUPFBb+Gqot1wje+X/9vCQHeK+b8F5tEqFLC42yjsY6B8Gpv7MW5t
jFga8B52ZazYyy+IWIs5Od1L6Y4Bty9T4nQu3vHFsEk1pgoc/Snxupf2zlSdGZjJKoCnF2C96Zjs
i6PyOB7SB+oCQOtNjTdrMxRnYurliwDuhze7BtcsBZkZdofZwBOBBQd0eO500XX3EIqA+0t/oRLE
07VlHmMMel2+Ql8jgs9yZa9pG8ZstaJEw1V8M5vmVifdg6UaK/HN12TLsuNojUaqxaAo8Ui2wEpt
TvXULAKWNhjM7uk1F30BRBJ2086dT+mQ3AMawD6SabyrbDTMlCKoBP9h0fTH5SUvS5Ijk9NPkSz6
2Jo1zxBsvdM5pvs4AJKhH+3XIOXOGiemLq2UlDGLyQGJgbdBW1ZWgSL06PfX4pr+wBNtUwBm4gqs
kS4ZnbXA49xpQol0jREN5Op0cWYnhj0yBRpYMpxmYf9owByn2rPTV2vl9XMeylZBSoBGWCQg5L56
dMiURFeSMmDDk4jKQAnLzeUjOisB6U4NhQSVGvLWhWqkt20Oz8EKADs04Mkma++cc1tlf4iQnzlW
MjTAs+/KIFPtTYg556o1tkOzZmrOrgThL6U2wHFMeYwtaxotBWoJ7pd2DE0M2qJJ+fJenTUdGNJU
kX8ylkyQlKytgEoz9rhfQW656bXux346+lrumEcMsC9xUerZnjps6pWH8XsTuXyREJAZtm1ptqkb
ku0wRQiOK4BKIMc2tpvqNvrZA6PGg/WadyL1yr2OUUHi5H77tCh+/Cvams+NlrtNsJpAPvfcOPkW
ecy4b0JOazMFPOod24MOihyQgHEnnzxN3/PNaorr7LF+LF2eMS6GJWXftAsKV7VrgFcEMPBhiTuA
1lEgrbnQ9629cNZkSgFAmiUJ0DAsHihRs1Ur4Y7tGkPqmdjGxIsNrW8MDRJf4ikDrtkqZnih1Bww
yDcIe9/OowNkoRTIGOoaocq5dxLk2TaK/sDnRrT72V4Re2x7dZoKbCNU1is8IPkNDiArgnITP6wV
+79Mc8HtfxInOdlBbTVNLOEicdR9tcufGxyczsBWkLvAxLhJ7jXbjfarcpdwQroon+RKFyWuepKE
M5a5zO003+K35gA0sKD04g37gfEq57JFOKMoJnoGLdSlgWj6hculj9mgUniCwGyT+zkD+3mJ+Ouf
y6DIJiBUgdHRZLtmm7OJZj6YT5ui2RNRZ5c/X5bwPjwv7xqGf20deQqMVb2HFCfOTO8aAEmZM1re
mlh9ass8BmJH7dVoParZuLGT7GoeUCNqTeqM9fAz163bdACSYTPYwu27lvl4uMWbgQ+1q+TadiLJ
U9/ZT4AAAhoEaTcgdvM5Zd9zpb5tW+XA0pE4w5wB4WdAHiocANVDcc8sEjsxwGi0IuZLZNvCH80/
9JYrThYD7Ci12YvZWMFUqpjJyNrNkKeHSJ0LB3U04AzVLVAOrKQ8DEjLAGisVLeWSkevVgCgYakI
wByhJPeX9+9c/AG387F/i5qc7B8nxTTrE/YP9O68dkXmiGPmDS/JD6Cd2Y2jfa/c9Gat8HIu0vsk
Vor0FCuMW1JAbOsbe9VH/kXfoFrvTX57y16SP6Zvl9d5zmadLnP57yfLnEqrz8YOYQhNwm9oWKJe
zhT0ccEXhR2wcy5LO5MOMOnC+EZ1Q9OY7PPs3BxFrEPvKzo5en1NJ92xk9xLsl0VRSuX7EtnJgyW
BcuoIi2o4lUgR815YaS90qJE+TFeIm4WAPd1KIsvtMCyLGkf57merBEovgE7Tp6KpgBcmAfx3Aco
4z3w0gkfjE3m64lbPyRvWbBmtFbXKvkCrmldZU1Y63/JaafDf9e6xnBxxkDayIMaKPqapkpUSZQg
lUBPGPoMU/YQ2j3AR+PdZTU5o5SfJEiexmKRloloaalV3wwTI1vNoYBFAQTFij6eCWM/CZJcCxR/
mu2F+qHHS8a+YuPBtFaICM+LQCJKYxQ9ZnJzmW4nmFoRaJg0+HFkt3G7JelKG9757foQIZkqzRoZ
LykOhI/Gi2Il3CV96ZsjWDuiJhpWrtWZO4w9+5AmWaiogqwCufDA4sDpYWP124wZJgc7441nc1BE
aK26rA7nbDFusQYaPuQs0HQgXa7RSKnNWuwhdSzqLDW6DClawHKi5wamOKIOGH88fQ0m5OzRnYiV
FJ3rpYB1QU9ylkxzIFSj8EVvPBOhrk3WnD3BE0mSwjdtAawxQDQGaoeI33wpoydVvJjpamvh2pIk
hc8tpAoU9GO9mwlsozemfmMjyT8HStAFeQoosZ3trRVZV8TK74smb9M5XzDUMxoBVgu9d3Q7FU+X
1eSsXfrYRPlVoRutPhQdNrFsszertHZVa79eFrFyTjJiUT/bqWVnENEUg2saHXJ4qO1p17byL7IE
pyovIxYxUI/8H2lftt04jmX7K7XyHXVBcL6rsx44ipotD2HHC1dMSYIEZ3D8o/sd/WO96crOcCi8
QlV1X2TLsgQRBHDGvXeT0qwJzRHOleJQ/VZV4NY9uT41zKWdRYLVXcrUS8g3uFMuG/749YTd2rr6
+i3e+Be0BrcJN6ASt3yBnJo7ULhQlocmghCUZaWDCvv9rVzve7YQc6dZVNVt6+f8Rx9DyRbKfsD7
gujiT0CX5szevwToen/V/TXYdSZE0UfFyFYFc86q3RyTgICE8deT+P6d+j7EVYqCaUXDebuaw/Le
HJWAmOfZuqXEfus62I83Sto0tmWGLZorxX0KqwhywXT0fn0l79qO73fmOiiZR4lMuoo1l1sgtYRC
5vI82INrWBdyUx7r1qxdre+6Hs00n2GnRhOpfeusFIs7FjcOhPdnzWIqZD/ZzwkqdIFOkyFxQRNr
L/bAnohNbszZe9cBmWkwSaHZ7ucElYL4i6oahujKr4Lc9RmY3s0bzT+3xri6+aY951NnY4UtdjiS
FGSNx+Umi9M7cfyqBgCqFOD/f054GVXZi6LCtlxLP9c0Dv8S0cGNEa/NDgX7RWnO9TqiAo1bdPaA
eOs4gb7+T+KIW0xB76Vk3l7jtQ0qABjpdLtaj543hPkjhFfy/l8hzH/3xik6urnR0Y2G2ivHQeR9
3s45JNq4tRztNneR6tyR3LqxBt9b5mg//muYK7eh7fNRm1WgmOapDqRtgS72Vj70xhDXDCaDMsXl
MGLmMhW1QPUIotD/IKp4cxHXAFXGjH5QdcxVnBZeYo2OqT+ztPS0/OHXp9ytS/lpN2lcFSu8zLYe
6wxogrz1/oMRGAoIKHUhw6NfOcS0GAwzWS9liacD7Pd56a3w10O85+oob4a4dn4JyaCKtBrRqkXd
snS4kEGac2eynn490ns5D/Rnf7+aq0Vc90vKRxV6RYvtgOIf+e/MUzNX1R3VnaPVtS/+7YZ6Xf1h
yKsFHSeNTZKeN2E9fTBiBnbTW9j1G/NnXKHKh4WyuFUwQi4/VTJQh69zehmNG+wx7y6171N33U9v
tYlCrBKjJHW9k/my7YsbI7xXIFmRKauuEyBx5vW20bJGyGEVMTMep2D2wVCvg8ffMxMIZ1inwQct
duHRz7faoN9zFQDIQi1OhfQeQDE/+iMEHR5Wl8OvMvpHatwvoxZW5GOa/1Go442l/v4k/jXUNU6o
AN+sVvRFE5b5R3wlsJpnwa+X+LuLAd1cSNUrFP03V5uphQG3dR1ecKJVfm2YoLXPXGUyHcGo/+uh
3r9fb8a62k1zt1gg18fVaB+RCwJBRoBcXuXaLjjLzRA06mCYdtPcudXM/a4pejPu1Q2DREfTCCLR
V7TM+8LKEaEP5bko0U/16yu8MdD1zlJLY0aSASeTOu1EceD1SaluJG1u3K/rbUWoOTTExInU5ylk
QT8kC9jL28El+Q3X/t34CK2E/7syjCtb0aUKsfN1JLB4z/7augCRHQtiNI4lXEiego37PvX5reai
Wxe4ek5vwrKEJaIp8rYBWFSsmt0J+Myb3E0oJK4yZWidX9+yd3eYAZgIcCrwj66BOJOs5DBzAv+y
B7jS+Mzy068HePd63gxwtehTmqJZUsM0jvrOFnuOjsGEQ9NB3kKZvbv43gx0tcpFzSaR2ziWSkME
MxFbLtOAjdONXXxjmGvBtn5MJ6KuCSG7qpHE8y36bRL/QdpQ+X4p1zCleWYsTxhSDKDo9vQZ0djw
ojUlJDLJjR37voVHR6e65uLBo3m13MplkcZiw0ytmfjOqYMqdwpA5kz0jkDNvXRvVbTfq67bqKuh
kGebFFnDq5h5igezm+ayQUeQsSXPxaaZXNMO0NsRdI/ElYDOUE/bJfcSqD3In1QRlBF5cKv/8R1U
BRwNOOeaAYZISNJdfY+lH5bUMPE91oCgpd6y0QP7gzpAkLHxaAAVDPTTMq84JWgxTU72do7QcTLv
biVF3ltQkCozEUYaoDC9tnF2OUNhno6wceZlqUHLbl1U69Y2f28Xvh3k6mKBbU0Xkg44NpXNrJiB
UfW+zsBqo9Vf//39jsYgUMmpBphfrks7ls1ZIWuKyK4DywHyQBerzWdX1CB4yy3u/Xq0dyfvzWjr
db85LQe+rCCluQmb+g8gBxxlWRyRzDcOyXdHgdK2QpmiAA18tUmSRJBFFxDF48ujpOqj1S7gGFD+
E4vD3gyzntVvLibVy1LEKm+xF+M79GC6ym7afJnQ7bG2faKR8Mbmf+/shzgJgn7Fghd5vQPAUVVW
Rro0oaW399yCuyikMgX//h2CDcWsmSgC/9QgB63JGn5hAWmgsnezuXRmtXDs+Vbt4934HoDStSUJ
DhvUTn+cPCp7WUNJvkVGQe6Zu+IsU8/Yz4Hq5/e3PKqfOMRRVLQN5Ja0tcFD++nwkHbBlCYv27Bs
IrZdWVFSb0ic/Ft5326kz1+SBxKu+L+VNvHXE/quY7J24aNWq6kM1b4fr3QGImrI5rp9hYNZWxAO
QXpkB4kcd/SGy/SYeM3m10O+t/4RYVjgLFdM/LiaWzNNYrNWFMxtCdwKeckb4Bza6cZeXj/lqi8C
WMPvo1x5CnnSFnVtCTRRkfzTMOX3RvO8sOJez+37hf8nUeDb0a5mMU26kuVV36KBbWstwORIGVQU
TBN9+eX/a/au8ycQ01mysqzasMkmL1skSIEP0N67sSx+3syAGoMsQ1dWMgG0Sv64KgYhGwiPJUgE
JUXYdP2G9DfizZ9tCDxEhJmg2Ub3BYzVjyMYomt4phE0QLTWDnJDlVM08jlfxIvM+D+v5v98mf4v
iPzO/7zt3T/+C8+/VPXcAlMmr57+48C/tFVX/SH/a33bX//245v+caqxp2T77Zs8fKqv//OHN+Lz
/xzf+yQ//fAEgjRcznf9t3a+fOt6IV8HwTdd//NfffFv314/5WGuv/3+25eqL+X6aQmvyt/+fCn6
+vtv8OveLJ/18/988fipwPsO//3/Jv6l+ukd3z518vffiGX8HXG+iiYoZLYBrFqFzcdvry/BMv1d
hRcBtSkghVZ9g9/+hlUl099/U9nfIfhq6iuil+Lk0LB4uqpfX1K0v+sqLIDNKEXLE0PD0/9e+w93
6ftd+1vZF+eKl7L7/bfXvO33PbzCoQCuN0ByY0D7ZMVk/bhGWnVQeIkY8ABdCtVH1dsDNFxein6S
l7xTHbU1z6mpTQfN5PM/H4y/flPVpXF1mRB3XIZwzo/ZsPAvECacXWbY/WkRKt3aatIEVFLxNGrx
YyIqP5dWvwoucXbA8ZXuJMPShMVBvzfK4edC072pNqHejC4FX11Hi+u23SyiAd9Tnx9F3kH7XUzR
UM71R4gybo2y2VEzbQs432Ya9iY80MReuhMa0OAhT7yEWhCepv10eXOz/5zQtxMITr4fTsHVfKF5
VwPNEdrPQN+jXnk0fOQCNPr1sOcGX4AiF1VzKkmben06WRvJOrincd05o2oC6UZlcY7zfDkWBVR8
hiTrvanlELwzjERHI9hXFqefEYOV5xiw+bOtFcM216wwT0CtBXLj2bPp1ECNDU+5BpWm2szK3YzG
yF3O0RfZx436gTYcfrm5OLKtxDPhpxFsdy8lK3nULFbrI6VR+5leKCGTyECZOVPuhoGMGyF1iOCm
abOTTVZDVnsGiqOTG2hckf1S8Pk8p+p0pjYvPWhtLj4jI3yEanCImud3CdBmoZVXwxaC4uVBxft9
Ptq7pGf0QLRp8sq+HS+vv/FaHS/lHA5FbLmyMdiTFFruMGjgfRkTgOFsgbyYygugRZZxGxPLdGuR
6SeTFsECRftdCbRAkAzLLsvN4uH1YeyVqFUz+1RpPTBRCFxCjsnfdUsmPVDyzR+HJImy5pHEtfVN
A4Nd1U4cAqIx1EjZqPyxiO5szUR+EnLsIOk4K0+QOwVA2wBL1a9Xzs9bz1qbQNFfh6jqnYXDUHOV
ygh9UXWpGXXbAuEbyHTS+8GQ2UkuIohln41OzGy+A9UO/axOEI0RSdFvbWPSnb6A4CeolZTzkLHw
9RkMQuNp2TB5SVoanUMHy3gUA3uBnchmh4p5cjQxFCubFm92gw8LYXwb6rqCDpzCHuRyonzgbjvW
6qNqtEOkxjag1NoAUEpjDdHYoM1ylP6IWGRI+VZRGttykIczd1yvv4xopTfdheAjCuTOPEMrZzcG
1dk+tgplr5hPv55E83r3oS8f3Z9AqMGvW7uFr86vXBWQdFL1+s/dBzVR/VIqI1yqONYOi6D1gaVF
5clKY4c0k3wKpQrl+JGb9NKTyXY5dPRCMy4UQH3wN/Pz1HF5kaDPZ1AHPdEmwR1i5sFslfZOZ2N1
VnIVW3W20k/2kBcRGwz2mOup6WpZ1XhlmQ04zaT+0Gr0mauzwCHwisgm9nmE9BQ327t4fWhLvrgK
eku7oLRmGy2cruR58WVZcpyoSnYBDxjdVazSfDEO2Znm6M8cGmM6A9PZRmxGMUQFX8mHPhO6l6Id
cJOXhjuqKn1qSwAudM4/E63svUVPij0ztU1OEwCH0O0ZkUx+S9Zzxl7PmdffKmv4BrmHOarG+oYr
8pokeGNnEIitITssF3JWyEPbV6ekUkF7C/p+yi5W2mY3t/OLNsriD9PMHIt0+Vdor6ED1Sr0eyLR
Nc8SaTq5ZtcB7n79QSi1gOQfn3cis6oPsiURa5AU1YfT2CVIaS+j4kmIOAW6Vp34rFBUKGUK4Bgp
j9LS7tE9XEW6AUS3Gr80CRTnY97MR9TPp22aaIVbA6Rq6fHRUMbl9PqQWlW2B9HPxhxM/CmHDuav
1662+sc/zAl4OtAwiqB7tSL45UfbC5HPeBIYa8fF17JX+cFIKDRYOm3xGqsyIJyqJ6jfpfr9WA3c
nwalDUZNJ75SoasVp4f6qFfph7TtijN24OzYoq8PYmHqBwNAwKz8ivritEGTUnXgoOCaHKseqoPV
j1q0MvU+gsa7hmqw3m2VqmjOFdacWxi58WW2X8ykEZ91g2QeAZ45JC0odTm1x4OosGnUspo/Fz1z
piYpPta1wfy2HYetqlf2HSGydsZOnz6zYnlUya0EjLZmcq8mDsRaoBdEtgJwy2sHHT29xEAnoNwp
WiVOU8xwGHaTKL0E8fDnWTSW06mEeFUzpfdtrkHaYKX5VFTSXWamxug3qpKwmVp5Ac3Xh9GGZCTE
EJvjnPPaG83Rfiy4ZjnW3EHUVjdGHCRqtdEaSJxbU772QKjLQ9HMaZCSPNm3MJm+3utZICaa+2gM
R5GglJDPKyjsZJvt8/WmDD2qPTIZHg2QSzqJ1qn+ooEBsWdG/PnXa+sqaYcOXbRRgObnteSDxvjr
cxENu+XQlWOzM6wyD2ppjRfLNPZVlZEPbBRVJKVgHhsNaAFOReHZFUxLvvTxF76Frkj+tZ0AxY9b
ys9GktY45xOIUULT22BdaEHHFtpHWl5tZ3gji1uBMyD49RVo6k83GSeGvlbiAVhCq8NVvKfOtYAj
Uhc7i8Lvg+CoT6ehuciCsUcIwvkE5bSL0OUWvdHyKGzrIV+g+mMlduKJXoWklYHl3KLf8K6ho3AU
MUCzNTErR5FteWeXQuyRX629Bdl6BRBAu1CbI+NQZmV5ef7+AJfFcgulhvIjZChx+ntqS8nxnw6l
2T0qnR1H9pw23pynEoiVWD2mpiCBXhSLoze1dkxk//jr6VHXy3+7B6CftBo81KxxfKzhwI+HRxMn
hpVobNpCggIN0mTq7tQZjG2CickZDDS649DwlMXQoSJPxkPXq7WHILqNLEpmKLu2gEDlvIW6ZCYf
SBmXXkV0y1sA5jlBKXpTiUz9ikr/fSaa+RNZ1b5ZkdLnkguQrdhCgqVZBVgmxj5rM+15Mfs5wEhF
tBI73CkQ/u2ZuVfsRH0sCxit9RlLKe6eZdxKDlzRZ2CZIC8MNgkNSx24Ifz4cTqIoQnVnrtmaxAl
m9BUyJPjrHnFSPRLnY7gRZxTxYG8OxRKrdFyFLOtjtB2/oOBvcoZqVBdwSckvRB3XkTZIwTqclgY
4pqWVX+oKtX4Wiwzc4c+/YJkjmU5EI5/HMB9f2PhX1EMvF4KoLe4vWCPBPzpuihH6Iy7pJb1Nu5H
5a7mn6Cvt7xMZXtSux5EeVMLMiE+kZ2GdgUnbyQkapMCpchpRMZuAet0ZOC4crrCPBhzDNnwvvwX
uJoZXW322yWImHZtQlJ0hi0GDqirLFPH6ymuSD2EOsR4BaRwMx2qoYYDn/rMZmWTykNf3VvQnIWG
46Y1FehFIr0GTXotF8eBGdt0nraNwgNJKy+R9SEzwZFlCShey3vIrPnlakfYDm/dS6Yc06k/8jaG
8nb/sUrVx1OqdJ9yrYGsaRylTB6y0ToUCk5UZBRB7mU0jvEy1r1f5cZRQL42bpIgK61nqSlwtTi4
/hPIVSNzGztMxvuyUQ5Kc9JhTlqibnOoydYmCbiEZvQwblPzUc0LF7zAENseHhYGQqu2wGRja8w1
3yASgy7r4rWqeRIDsGsqUpltgsbgb3b2klkvxfyocg/Kwr26E3Gkg3xwAlWAO92bUGj8MqOSY3i0
OMbQ2R6akzhXuFiIyXL60Op/jOizSeGop3GYwMqk3V1LTpOGPrlQscPW/kzJfQzh896CCPE2g5Jq
l27gRuS6JzTITLhZ7Zl6aIGBNJ4Gx4SyhWqBLNzl1bzJJtysFEHVxIJpIR+GJo+olnk0p1GtYYRu
l0KavVjonYFaQc2Fr1fqJTaqh0FXD8pchLUmHFuLktzcgPTVB+JpcGDyNnzIQmp2d51YtmyBxjjX
ooqbDxp0kYcldpY6R2Q3OqIDdnPYdal0dfNjQsg5ZWVgFs91rB6EsoR21t8lhQamQ83vTBzpvbDu
6eTUw7QB+8umzVUXNHSgeCHs2HM1AFTKicEmUUNfXa+eUQB0p0hAtSRRPsK8OQtNHcLOAC44IDZy
6uTctU85K50UTKpSg+o0mAQsPj4nUIe3lpPI0o3Wx/v0HCfJU7Ko+yTlIK/Lxz9Ej0yHbXzmyRAl
luaQxPaFJcF+MvXxKt9rYrTFM9oYTkEPsmMsl2QXP3XJBwua0qoOhfdHvT5Ngws3gj1qQB5owIOl
HlcTgIi+9jPSd4YZ2EDA5Jnu5xxi6cpzX3LkRO4HtXFtYQG95auI77UH2b7k02Nmb+rkY2ecB/kw
qJ71NCYi6CQs0x0nEA7mWymRCPBTe0vs1gXWn7Fd0jxqCyKLuPBGW4bM3DVCczM7WuKg51sTkwn1
xjJ+MV6qZKupZ6G8wF5ACbH6OIAkAFjULpBl4wiAGPWuhd9UQXdZn9fvEhfSk2bqcsIjdHbhrEg8
ni5enaO5ghfeoLdOS2voYXSOIbsz4Sysxyeax0ezz13rG2gBwimnm1yfg4wRtDYhFIttP5O2k6h8
JYDZ4icusYfSdOmnfeZhGmaGeqUmfeS0/G7Bf3EfdIUuJZqniz6Cs+QijxPmA4qLcCRHOkUqln8e
I12V3VVNsy2bIUTjoJsZpQ/GS9dokFmy+4gI6puD7RGA8PI225kZdWblAG8j6rL6aJXK2YhBgAM8
YNoO+06y7ZBArl5q98lUhXOhhWvQPhaw3YKibyD3E1J6BNgToxTOMu4VLegVgDUa38ojQU5Fetf2
flK7dbWtwIOtohcgXJoo68KFOm2yr1GyT7cMu2LZp/bHEbh1MT+x/AtXlK0hezDV1L6dilBXiTdo
2prDO0xz46Vx07oAintzMZg+BOOX3SQsTHabPRXg8/Y6JY5fStDccqi6e+o4dwdtlt/Qukse4Mai
Ig0O11FXfWhfw/NOjbuC095hgF/AREHOrxjyYKlPmRVPQSvgr4xEaFEzKL2nL+3nvJrFmSvGeG9P
YwT1tWyfpTrOByj0RIpNuEetYqvSVrvU+Ww4XUyjiUMZmJRW5atZSjfmgsoOMlSPwtT6U2PakWqj
OD7Q5rmwmino4iwP28rOo7rtLE8lwwtSUQpydidk6/tAm7va5RYJ00YP2WC3zxK+cmQr3PZa0XbP
1ED7zwyCpwMtSvYk9MR5/bfaGswt4JMW3Aa8K5kKCtqwDlkWSZDqMycYmHmXsVR+GMuW7QsQt7lm
Nj6pk1HcVRP4TeC82dHEtOFZg1c9diMaxaxlOVSjpjgip+PzaE+WN7EeRfbZPE5UmS5dB1r/VLYe
KuRToHKsim5I/nxQs8EKpgJC1+vfq8UmuUOTJMXC6pgZWrMOf6ibQjrXkTZo9TZLshm7U+eu/tcn
tXruNGhxAAwk/xjTmfqQa1e8GDJGTttnwOgl+acKrHj/HPj1ja8Pr3/7/vT1a33/22xYYZFgg0ut
qgTUoyiyyYUBGToSk8VXhVVuE30NMooC8QZkjKvFNVt1NZOl5b2+xNfXXx/SssA3ef21lGt8UnXG
6E59n7mZpZbIIApU+Lh6NEgZNj0NRC/9SsR+palR1t4Z+PAiHbcDQJuTYTgK8DVrdRU+NqKPxF9i
6eXt5A915hst9n4ijyNTYVg7Lysbt2ezW1Yq+h/GiJYsIuylp/CJlMMItvOeKMcihgfSA3jVh/3M
0Dv7MWNIREgtGIQImEIDvdECLZ0fqkaNRii76aXiLG2Ng9O+dNWyrbo0bMDCrQ44MGzm0bkFRCff
Vtqao0VpDCmgroEv0KHOOYSVZvoNRUuEMjhGbboZzw+srfxO20GQcj8zYJLBZ1FlBg7BLiBSC00C
it9BeAny72W2HCiywihyQCx+8KsUFKrYv5BHAJl57ywlCEu0PCwyBdQbWljXtj+7i5ZHSW18rMHf
X4w8sPvGqwfpKhkUpxYSVQ3Y7VLipdw411p2MibtNButM9mTC9/3NNv9dpDNtiDlAbKk98PSfmoQ
drXtB9HDTsXLU2Iun3Xx2JsyhHe+N7suHCx8D6acUiIPFa/P3OijpDpOjQilKV5vXj+AmBwH31Cw
DcnIfuxgNTqYG2a7s2kGbH4YJhEUeuehVuDrxRgUkvnzAAazJPZtKGnXNWR4hnzTWssWe/+EIplr
p/mznc33VSk3StmFlIZpokO4FBYZFYexCMS3nMqtiT2bTxoUn4aQxzTIe3VvtixIRRLSyU0tuUVy
MeKi3gLTHul57c9WA2fSCgh0IcZUx0p1iG6Hoqz9glBf2twpi/1C4Q6pjc/YS9WAd0wH09toeFrf
ehUA1oCd+v0whH1FnGTeklL1dEa8ebY8i0Z21W9ZkoZGPIRmQQNbqlu9wtn8PCrWGcolzoA7nFCA
t7EXhDoFdMzuFXzBkWILyS6Aojl2WcgmHhDwPJmztVeICMwUpYoaR4NShUg2Oetl9xOEaq0nCg9D
qTIflVvf1AzYegUlCe4ZkjjD6q1aY6BY3c5AV2JlEK/MG7cwp03bnxerDkr0gUNBz1fhf+urfJnI
fZ4yN160oEbMNxLEvQhn7YQE8YBlnbVIZIRtkfjmMmL28sjIPdzSkMJ/sRsaEjbv7amBr0kvDeO7
tqn2A5SDjRJHOwc/Apx7eKiR9jFvwAO91IcFLSsNDkpTVx4RGUVGIXcxhcQLwEQ4p/1lpNtlmgKD
3aGYuh3ryZds8Jr+o21CzqKuvNlIAzs2jzNN7xFRPNNKnmqAFYvKRfr1ZMRgYNJQgi6rxyptPSSb
NlSrDsmArzyw0Bzvq4ZverX0DFFATZ6ELaplCZ83TKvgwivBLJHLlzhWwUrQxm42mO6AbpshuSMU
x1SnR8VqY1MaVkJs9Za5TQ999TnfWmpyqWS91+UHsmj7bDx2rAjWeo+2mEGRYK2pOhwfa6v02XYZ
0GOVGS4aFjcw9uGczXuknh4aDRDWpd5ChdaYymjIlkuyTF+E0UZ2z3eF3ZxxhwYTrCixDvpnNar1
OFJRQsLd3KWtedemgLeMuXJO8yRk+YTb2oaamh84M7xiSfxByXxqI3NRfl79fMbqDTK+HtP6MM7J
ZkF6HRxZDc7fxAaczMIJUw8+4ZpfKCIs4CAVUzDUpd9aXSRwBGbmHUoBvtKQT40db+xF7AwSRwBE
BobA/q9wH3E2z6JzaSB79C6J1GFC24K0LG4+oWzy0rTaturnQx+zaI5L2JKtMBYX5sWfCrcz5p1F
RpyIXWi2IPiaYoeIZxULpCjdrjO9ccyC1py31aieyvkE1tdv43ivldkZ0aqjdeVlTvWIW9FkqGG3
nBst39czjVoNAoJc90z6mbbGZu6myEYFplILHwkEX5d62FS5Ty2weFkDzqYLgA+nvOy3RT1GqDN7
utFfdCC8ZrbPNAQFG85QedBQOQhilEzidoRPHLTasKnjJEwKLGAUSCyt/tjGQcaZj7vuQngI4bYS
TGPltYCnDiR1DVqEZWn6aqW7ZiwPjT2hNFUjVG3EwZ7SvaR0C9ai/WSnrobiB9LfHyA19ZhP6n2q
wVmJ1XqjjajIHGc4HhryDUZGNk2RPcAfvNMa7ZJrSNILUMHZF9S8TzrE2YvpmMRba4Q9DJj8SBPV
B+24Mfo2cfGNp/xktY/253i8yxCGKnrYZg8x21UitGh3oNwIcoPvKa8eiVlcOgXNQaZADW2Bll0Z
cWptNVk8C8X8OpjJizbBsNJsC5x4IES1X+3f1PTbNdcADjG3tuXGNPBlUu2g6Oal7Mfd1N3XODkg
cpOUfl0RV1mEOwwCsYi+6e410kWVoXsLmUNtkZE+iovZSuQ1xqiHICOx0geje1GyxYMscgQ2iIjS
GRkQGfAu9xZT+rE+bPVaRkXh0xixZQrKkJifZFo+zWw4IrcekAH1BmaFbbxsp+IuAZt/Mb1Uqr1X
lmpDYrHRWbJRqAhS0/BzITYNnE1TfRIP7QLbrueexXalWF2XrHCSpHpcNOM0jdmu1vlhsnsHYOkw
H/PNEPNDpljHHEO3y3RUEORw0KkM+gbOpDekMJ8CGZKSbZCmOfIyuaAEGwF5f6nJdK5lurUoyJsu
S+xqZX4gsZk6jUoDgGN9JH63JYXDNnOsPDusm+Jg5DnCc/JASHxIibKpF7mBmM9Gt8ATGMcPRLGe
QPpyRo3nIsFQyJv8CGZBJJANZ+ClnxF5VxT2oVDTzaLKbVUbHlGSjZVloSDKuV7j5ZaCt2s5C8iZ
NOZ8TJTycY6Xuzxb9midQyP/2cy0B/QA7IUOH06okTYiCmqwwZCosrqgt41oNJNLP84HblV7EKpF
S7u3BmM7EStUKmVD4+bRLuSTFX8RyegkHbIBSXdSDG+YxrCg6N8voSVqTrsGq2CcqKsNuqsM4Jyt
5g/qEm9yATrfonypM/1Dm853BY0fO6W6dOhdndaTktNDgZhxrugLTsonG16d3sReQXLPQCHBjrsX
Y4nPSdJHiqw2CPVZ1W3zprqjUtlZ6R+iHD9xdIEsdX/uwMbFB/gVaX1QWObXzYaOJVru+k1ip/c9
yp9NpW3zJMNBoG2VxrygTwaf0j5JszqyXvNRi3dEFknN2IwNDfosubMKy8tncWwJ+KC4ctdmUMue
dD+r5j3KdY6g4IAs049lam4NuPrrEqdZ8lEYQ5T3va+M5qVvtN2kRmRA5WCZdoY97oQQZ8s0dh2C
wml6pDCNfdkEJT4BWcIvSwkhywa5iP+h60qaHOWh5C8iAoFAcGXxbpdda3dfFL0KJEBsYvv1k1A9
X8cc5kKATNllDNJ7+TLzOTy2YIVq+oTg8UJj353L+C532ouRzhH1rsK81w47BlQ8j153MJydgSB3
Y37BEoAovRkxzTgy0pabhOxrG7i7fq7RQBWYAHXOZi6Azvc6mmU0FNnH0OVfqHJfmIDaZJQRqkVP
NXstAu/MTH7VgXPs3OKCEs918NjFpvzEQ+sAt8bZ7mI2WbEJ7MQm+8H104r4adhMe/Zz0s5uHt20
Z348SPRSU8uTEfZd4jEWeEoXF/wI9yoylFs5rIP02gu9O6Je9WJsdhaVt/MCflUWLN6qeSf8D+2z
U51Ne6hE9+EHWTt9Tc3eRgTvBMWpsJeT5dS3NpweBokscrxYSuB1vjyH83RzA8zacp/bCFoXoB/5
ckY17t3C8zaaMbEagecKIaDlIM7pj35foKpATupSjfMOJjkHYDhVEbtYQnNvR0aeztDOEJ0dkfta
jNxZP8ZNbrCsmCvpqqcSClLSifMMMoh23V/wOjijdPOsAFOgWTn8qB24qtv3LrSfmOu+FQXBPD3+
HiaGCTYED6c4GJV603th02NRLk+omF1NPgCH43XUZM0hLIt0LPXDWoI3xtgzSoJ3Mlq7majnAtX9
wT2UxW2aRDT08OWXIxJ3oM0whxrmfkUyL7QaU1XTiJWItTt68r3pPJQLnMHkE3LxWyGyCzXT0W6/
T3l2GTj9Opfzq2ecn6x3Dj6dD+PAL6qiB3cwJw1YdoDh9Th7J0k+LDPEQYlJDF+gdlH3MCBwyQ4z
VX8+1mF9ZrQ8M6dGvSNI0GZ1Tw3DslZdZIE1wUZdevoCXu9jCqqvS2V9yY24W1ykwFbR3l32KeCu
aUK8NaX1H+NNSY2+MQDdXNtLGwQTDaa9fEYMROUefUeRu5kbCLwJeGoJb6xDN2Q77f62yj8dbRJu
208FIrcOtx76w+1y5EGAOiy2n6DcnNC7mDjmwAKecjvYdwiCieWc1aOh+nuTiWNgadyFIbhJ6PmQ
v+MZPGOCujumO+SaPOcjkh8V3Oy5QvJ4A80LeKS1I9xLWUUOQkwHZwKGVGEp8hFiLMNFhuTgke9T
w5+YKq+87y7w7HrJ5gU5GZL6FgBKBfltaU1+bIkM/5lHEyOerAEtozZI5B8aEnoGeMU2uKEj2yvb
4bbZoJt/h6ari4QU/QSHPxCk/g/c0/wH/GzvocKE13w4MBuo8ehkgAK6DCgEm0uCQBOVAN3lFWAF
bGquu8iqyiGRVvN3bNurShTIP09Ey2LgkLA3B6QOKn+s5gUdC4UVqMiQChlLMJ0QhDenPs+aU2OA
J9ldi6WZMNyoIOOcyNT+3dSSFajKbsfADNbA6n9f5yjRg5Q4HbYhGub1CY3gcfa/U7bB7Y//vs+/
t1i6CdZrXYEmm+vV2MCf7TKV4wxLmEpiRl5f0Kz/cKsw39mWS07bRmpoMilWyJiREuCT5CXqq6T8
3CvA8MOlm2HSC581s160fr1U255ZL4U1iPpYcISaK8K2/WTbR83VgLY3gfOroFyicl6gMV47ODoB
yIBru71B5axX9PO91rcOPPmTM+DzmWjwkzV1DIJceGzXT1w8r/z82G1vG2tIwIAvLSiFyQKZBN5i
e7N/525jEuQJmNKtL2+vyE4ypG7qpVO4/P2In4fT9Vr3bd3CgQN0vcEKI3QSuQ11t6/nZmfmeseA
G3Gn349w2ZEgDY5/euRJEHak4QBxn/GQH5A97Zq09MpUkmlvRpPaPVooTPNrM4c/rPrKSUoGuL48
tXLejT7EycMfML3urgPnunpMNTBxe8UV1Hyb//QcFcBlOdqmO5fS7ETeJx4DAqRORBQJG2Q6194Z
JbDjUrIHafUTqrN795ijEJp3BD9MddeLc67t7Ozp6lq0dpr11R4dAYkbw1/9aGb/mJlwV1n6IIw4
iY6ncl2ClLrp81iLQ2HhroSjR63txDDnzOV0U6x5BZzyx7N2I4e33gQygWn1CygEJ1PjdzP1Lne9
Qwv3ozzpB7hO5HOcDSaycD2KHK7hCqBDu1w0gge7lAenC0/U+soH/+FCXzoOv9bLsHA/9UuV4I4E
mwEY3dJA8uUkyg52IOftx8AgMP7d2e0+k2fgawdJl53bZKkxF29A1GjnSWHxiHtF4hIR2whO5q5E
2iUOtYeeSAg9FEiYdaOSfilR4kh/EavZgTJ+8PRyMa5KsiVIRoFIbg72DYH8lsg97VUKfhSs1d0o
GPSuBpTZM3hGjxlkB68c2ZWS3U4jhMnwEYPlHecALpcuavP1s8umV7tcDlTlrz0dANUXybwgt83I
Qzb5Zc0c+8LFRcIlH9CQYxU1OHb/LDJ0dNQ8ZdMaQKJ0sqCkRfvEH8YDpPZRHxZYMcheAUqru5V7
4yUSEZBCodVurHhhVWwLWDcBoYT/9y7D1xt0E6/ESZRsDr710dkWmsADMYOYU2WvJHgmyFGGKkxG
N0yzaUjKqzwCRY7s0omKwIln2Bta1SG3nulII+QMsKH9lXtf/OKP27uxEyBwn9qEs6RT1c7v691g
O4fa7WML8tEcPDfeAHyuBwTrTWqPZZq7+gyfyQQcooQ1D20KcJvhhYryqb8I5M0ynmAcvjAQVmce
BfhmtoHrrajPjuMe2eSnTYkMUZmk8vx05DdUCTMGJFP194o3X/MqhAF/k0o+pHnIUniEfV80ih8r
IzxoIglVP+MqsReV5FhSBCA9s3xvADcx1L58kBCIFbl9ADZtvRPyFRiCleUJrIBjy0cBWoSRNVKA
CAVw5jYR6D9vKOrilgeiaQmEETow08clrN/tYT6xjP1A8gYqmrVvRP3OcpaaQJy8AVWC2gG/s4jD
HtaKmKwJeICWmVaqLNDjPm6Yk0jhJWjg9muWGcoFV0cEacGXtEZ7iLZEe3GVShs/ltcCkwP7xwMN
QF9yoRK0BccSPe6rOdwtPr+jHpe6PR6fAIHNiC8hL2BkHgJL7LMQOCWImQrs1x4Zkhl+unjTuRVp
BgTUrduTG4anTNroGVPGrO/2IcosbPCS2QC44ksCOqySKZPNLmydwzSjTVTTJt6Iuw00CbWAkosK
RTd6u3HmMXC5BA1bgRD8ts2PksC2Hh894LKZ4ljSk5hgCzpLFEDspAAS2ov6kMMnnylzWHIIJmvE
IWh1KPifuaVRSWwgZ16UV/hNCyhWW2t5WubyoFUfc6pShoryRLJLqOa0A1ZMPYRRmI8l8KKi+GN4
/Tyh+Bg0/SFDPmF4dxo6BNzu2SlAQAGMmZXFqa7Cm2Bf3ClLNLXwVKGRHn/3yhoFfLarUdTLwMgt
sGR4gx+hj0fsW3QH8VuiYdFOmZVYmCq7ED1jGfwtrQHigfLIkbw0RbhHhn0SsJcN6p/lCLa7G0bG
dCu3JwLH1DSwXQVwUp57z37NbA+4t31qmmBHUUo1kziRrkes+8Sl9yAM1Yimful8hVYNTXce4b03
BygWn0ugVwpuPoI3a0eTOs/fte3trLBPawnsG5MnD9WBmCYeajDSmzud2rguu3jIS5Tu55iEReyE
YwqQBnOujgP87/6CIKW0Upjxn2d46LTILAkAQWa6fYmJt8hgdLME+wVs2Bwln3G041mjkSR7MshD
G+HHbi4fDWZ6mIIBNoAdmBPcGumm4RICAqVIA+pDAeZP2LGYzTr2F3DGO6AxjgCCSR5W7u0zgw6i
Pf+TdcdsfnHrYYk7thagvJPJ3HfP7dNyEEeKK50XUxpAyFA6V+GKI8EMYrXzl9rkb1Nf3V10LBY6
++b27Umy6lip4AvKs7EuMSPayD7WjNhXAmidC9Y/xKX4YtS5oSXxTmNJ93vvPIDsVJP7MllHUplr
Xr444XCV+fyShcNXJ/d+LS2yIO29tege6NU5ANTFu2SO/dxZPnQWZZzTKW6R3bkPRYobNRKBDUKd
YUKGZ8XezPe1Jlc0GXjhxHuCW/dXbVmvATqWQ+/42lXyYnI0H8jNjuNG4N6uZHPCegOASsQe5tAZ
BAQwL1+Wnced+zjl50YvCQCgVFc6cXO1482UIuVMOABz3WK5RBfxgF/qAEs3RRNpDXCXoOG1tE/r
ZXDmY2YDrxjxMn783JEoO6PrU/sIFvc4sKOA/3wrMlAe6ks2Y7EY5BU66Sumw/Wx35UZ3ODmO3Aw
uFVCBj3N0JKxJw+FSJGjCR23jsrpT40GaOJfgXW+tY5zqUJ2rmpyGsc8MjK4yYyfWxvlsFomoeH7
Zvk2cYiotTzmjjkGAcBFgdXODdIWcPgI4FvJEJHkRVrfRteOJmgLChjgcR/RBbIeo7qooj+hBooG
t4tE/dMEL7O+M/JeIkKvClDUUpuCidR+8ckrWe4leIkmAu9mXuD0k4TyzNlDD38Wem8OVnY35neJ
/Au5ZkQHiXNf3XHfOYfQwX3/qNi7a4HSdJzfCYebZtK+OnlceEf7dxnzJ/0ln8A1SjpQnu04/EG/
hx+YU8oYltTFrUYXvuZIo+kVnAAEGQ1+NhTaXwymShr1wc6g9hFlJh7/DEPkAj9XWJ+QRPuyxXo3
9nc4lS8otCl6XoJA3LRl6gSkePIKx6eXfGxR1bYrzDG6fwZU3Jy8qQQV1SddlAvHRyUHdDt8kBP5
M6wq8pkZiC2gBiFNVh36rDDxJg4pcjkf2gr/FC3sizCG/eq0/eKVYrpZ8Nr42WQGkRd32ZjOU1tF
lGjrNPnBgIehT+E2ap2bUVzRidr0WE2dPqGWhyAVrU93UiG0Va1CswNgy3ynBlfH06r7qSYU1Ok8
3T22dtGs4Bkihaow61nyPVycS2EDcxuXLEiDoc8hGEZPBjXPS4oJmlzCDFIlbZdlJFflUvbfxpr9
g1MS5Cx8BkvdD+FF7i0MwVatr9uYqsruwM3S7om/NBcrg8BEN878zVH1sVtK3EgTedW6VY+NVwMj
nNdtSKEZ7txXHI8RCtW23+i4NTaamoAXi5XQOjvALm/bhsKNCbgUqELk4sOV9QKd3nxrpVhuEJjP
N3iMA0Vp6LdtCFVh5LFlfhv07D4tFgDc9Yfafi3kk8hdFR5+scy7ZpXR2IhNE8jAxGHqrelFzgTU
TNTT8gA1l+0vt00tv+fEcR9ceV1kZjSDIE3QXjgrusu251ntxZ+KW+MrctreGSQUoAzEtKlv17/h
MuW9mL5BNVBnfVIibrzSHGH2Kt+zPDVdswG6HAc/7mA0P9FwYecRIoSdVWv5qG2Lx/WIMjtzaxHJ
ABHcEJY4uw0KCIZsdOKJsqVcvqvsO/Vn62tjL8vOrkJ6kPXI38B2OBdTmWZlWT/bbsuvLXVb+PJM
7kdZokA+5r/BZomEUkUeLdjTY3sFIu9TIFXhw56Id0D60L0gycoiKZfy5xjwZ+p4COICYiUdHU5W
W7oXOQCzbyCMuSsXTxacqcNdtx6Gc3WsB5veOZNx5vXdrQD2EyEqVElJ6fwlQ08h+N0244WZTH5Y
xTdYvTnXqkUnL1sU/rGEiXcs0FAsFZrJMySFhBj/l2k8BxVfDurnMpa4Ji2tjork2bX3H/PiqYuw
rbuNZpCRYw31mTApb5qPsBvvpjztRxvsmXyCiQ91/7iGRRRlmF9TNgPjtvBs5dI6EVvXZcI6X+6F
Z/1BIeWKXhLuLz2qq7ZBhW0NQK3ywPosuwZVm12Xxo7qskDBH8ojeH8b9WS1obfP+3w8e37DkqJr
8x91/bQg10OR31Hpdps0/i6cZPFCzYCnfILzr4IT0BUAg7gq2/F2+TMwf52GIG5fWqDxF5W1KtVN
9s2nrTm6rFVjFI4jyGgA0RS8CMskCNG3KCTy7k+Yyfjgvo1jMb+sFe/OLc1+Qp+nlAOO8qmmfzLi
7AElse9+3/Comks3WYAdJNudLQ5SBqBXd477BowcndyfhQt3rKVwXtCJMply7r23EKjdRBiKiLPR
e89gi3achgGVaNqQPTq/w1zPrVDmRpfsuDRkeBUV954cDXQzzMbXHhWgiMxVHTdyGV4RYd7BMfJu
4WwNr5AOj7GrmQAgoIbEzyd+Fs8KE0gW1bK6MpGN3yfiQFRXmubNrVBFa6sJC1AxYFWkFGuMwB3c
2Qf06Za/9HpHosnEePc7EMy8WquYO+hDrmslXqkN7rCaBv8XRbYA5Dv70bZYpsqu4ggNVYDq3ZgD
yCXFyRJVfq2mJkyXzu5elhLfwgFBo2ceNJfa654g4/CuUMtCFGO6Jy1U/2RKnkd9oZcj9aspDcF4
A9bajlncaga2zCpdNfMMAgYYxoZWqJ0UVnn30YcDlbvZjuQqitg2tiB11Pn9HM8BiGEuzJy230mG
Ur+I9elZWBDJuWAoGBboG7WA3Rw0ZXaFCg3CQy7rhwDTRdSmuMjtk5kz0ETbjv5WomMCc0YPKpwG
9YoxwP3ozvD7HieQdBfYUFhhp29dDzPuwKnc194D86MKITBcN9RG2y4LpPRdmYcEjRMgUZxlLx/j
4nzoaRSHRXZdOqy1UNugeIfuYM7V6RBRbHoOCGlVgnYP4oTZ/EszevSDMoFuajkjT57oxkNQ7D5n
AKfn0EkuHsQeQ6bPAHvAXTD0JpdlSpwWEOYmvCqIWJB0lLtg1V5tQ9tmCMihKG37wjyuThU1P7sm
Q7SNAi0izfxUVZgHgZycXfD42wioIz/PFpJA7hoTD0Ex9BFbJp2gwoKoxJkUyKx5c8p8XpzbRUMu
I6v+o8gFWEql/CUN/ToY//unzrh0LBG31M9eAsufrmicefddk71sG0zkIobI0Tr0oBseMt+v0LRB
3W2bgnMqAxQEfK97Bli1L2dFb26RgUkoidxpZ4bJkga1A1HgQlM/H5DmcHh/H0IqLxDBY4IL/RFF
s02KSWZcqyao5tu2IaMLGMiD7qye/w5NhkBQNSIOR8SXsmJuv3m0XpKh88trAQroBZ/rJ9DIrM2T
ODmAR2rJ4Rtpa7NHHQc+SULP38ASakAeNdS2UtxiTnXy+Aw9T9vvJRg1XjsVVxjTFFcxVsV1O9z2
UD2xwLR0Dv+GDKQmCUQ+dFUQkMtEjX0xPf27sVytoylj1c6ibDYR61b+60Sa+dQpmbQsqC71ukHL
92DvWcFjG/KhjPgc3/b+jjn7IFTlqSAS62RVCJBiYPjses0VDKUOxHdvaFCaxnFvaahbCg5iWNug
TV7bPakF9eFtE6ItCpIFNAb/b2g7g63jGudv425bdcdRC5DyYR/6UkP8r3JvfGxHq2tvojUbdqMp
8ufA/1GWTvMUIIOcXQ0G07rB6kdhIm+RzzG1nsFxBqwuvAS6LH0oaoQctVMivhsL9hU+z6gAQGV7
94fKf2pCdA7M1xeEGdAgdSh/+61F9yazm8swt+DkTVnxJFh7ATGHHVoHcBdBKPncKWI/j2tAHdT9
cFrWMTfT1ap0FwqlSQH4DMQ4pEkL8E/fa4qLq8ZrVhH3TjsSHEGXhGXAAJq5mJxUdAt/9C5iR4P+
XEeWoZq1jWVBUV/qcL5uEawiDbmo1sVDbM+/ILU2IRQGwrHQW61Guz5HvkNJQHcN5Snie2AioL0n
40SDLqb0fZim7nVceoG6VE+gTVUqDYGNnFneWnfPHqaIcGp+5HJ5tMLu38KFlgf601Fee/CHwnlq
Z1YB+G7phy2DLwxr0CnoWp3Qvq52s0EuCkaS+xby/L/DPKF6Km+sdKO+1MNt07mFJEw9ItxPwayd
V78lAZq9wBMVfJXy1SlQq4sCNVuYbhzYAi0GUzwSabCpAwU6vONESKcBnSDYeRd0RL5kO9l+AA8P
EWzJjzPui5Wv011Z4egdILMOSCYChgItWt7KIUJXrz4avSr82YcyRnJI/+Se+6ToOH0Ff3qJQ70g
SB0NqsxGDqeiNtWV0xAfaeSzQkPUD+0ChgxgF3vO10PV8X0Ft48TyBht5C298+Ys96oel9dNso2D
jDrvLiv4oyg5GI5VqQ8N+Dvv+SyvxYoEcW3YKc9t+QzqYxdNLjJylK7BfYDrNjmxyp0/3yzk97km
a+edptllU+WlTlXVN6tpi8OY+xzyjhIFZ9tWB2jl61sBdnrahWH+vFQATjOzAJ/WoXUN6vrFGgLn
7lre+Fa3Ktq+m9LBtXdm52gM4tl2quqPvqms/TKqJrX8Dl9XfQPV1tmpGbArs20E7n6lnCeyXMHB
yuMmRD2HOaW+NX1Q3bY9IRaUcEJQHGU/wF/AMWB/Om11kFjvDmEfTmfw6RxwBk1zburKSRoBSrId
KjhErGNtWNd1JAcIjlr5ojvRnP9tAkgKPg9JY6C0KUtQWNdTajRSipBk0N1YkhEtbCRxU7uERqYa
OWwKdO7sgiwYz9uqILQ1npquveh1obCbvnYiayZP4yTKg8c979wQeBVyDeSzo9DYsnWM1C10KjYc
iRl/2WT1fdWSeArIeOPlRM7KOs2IxA7wRqv2xlPBh2ELas5d9iOgqdXYPAEmiy6nbeW+1c5QpnrE
mdutU6AMHGcWqNW+DdhyoYBO9PB34wcFP3ttmVJUDaw+hnsej7pazGA1iLqB5MUArvf6sAIuD2Dt
PdS9JV9rxy6P3kIrqJ9yeYO/8q6CeuaxENk9Gpvmt/7/DC1he2Q17ojB1ze6jPwhLcUfLlvEgU6i
iLexbYML/+qgawQKE7RI8zV5UuuGZc1wtBXYJlY1u3ePL/a5Ce1rUbnjNYer4aUNbiMKsVckB9Pn
8KzAGTcGXEMJfGf2NW9TYdfT3ncp1nq9QPhqcg+ayrEaD4vdDykEJQ188JfnIEBhiQSAdvQ6P7Zw
IYvGmmbXqWO/CxiRfqAKVSZK5+Xdclf5BeM5wMH89wKeyoEyJ3/AGwOqKpLr73X4aisIkKYQzaPG
sHzllkEGi2UWBDW3esD0FlytkV67ujp8ujfUrAPl21o7bsFf/AzqnkalS7l1NHkoBGUrV9ZeBatI
Dtszp3j6DGIZ1jn+rw6VSjgBVD+WPjwTiEiBZi/NCdWb/AsbAI1WzfKK+XgEicz+01VKfsHfQVps
CY8e/CKTyZS5z3gH/2D7pYcVyQfVkHfV7wx8wSYaMb+efd99DD2IEdsRgh+0ES/875sZTAnuyt2F
qmafdzSPs9W9YRtrGHRzaOvzTMRXuxXlc5aZ4UUaNB2wpyXYbYfoQxCAJpQ9kA2EcCb5qBsx71HA
HkDod8VXVdAH7Zl59rOgeZIefKoLFvRn6C06VEngo0MlYPztQm6beR4q+J0Gc6Q6ANBbCsjhBwIR
mhWgCtIXAujsmiyHLqAmZ5rYhzfxo5iy+jBvLwBBgjtMpqEtUHy5b3uyqe37lOUYa8SXzNf+gSG7
OukG8iKdFfQatPlv0Mlfu2KYvzXKz5KlJ3jkOLytQVyF1ZmuhhtDZ/Zok4RjEchRP2+sNtX1s98T
MHtyiezU7i7b0eQRcN0MenS5w0hSuBPBP8SF5a4D0TjUM9B/N4tpD8E8tDG4VFjIPS4ujurbixe0
cTk67O7RLLhPLdvTue6u29C2gQ8JuOI1XHQ4r7xL2yxvQJchQcpmdckWnZ3EMAaHSTbjlQVtucts
ewRIjjZvVJXy3VRo7GYLngiEtE+t7roHLVEoqEqCxsTZzJNWdNlN05Knnl17jyJ0RdI13HpzKRBV
Eo7OtwrQkJx99nt0hlhO8NIhc509exLc8LpUf8Swclf0+G0cHBI5fmXe/AKRIe8GLGyBN0Km4BwE
0t+TNDU6yfYDRaw8VnsNceDn3rKOZeurYvLo9f89T+u4sxZygNzE/SDt8gzErXrMLYptoobUXyia
I8GvFyjPlxx948nyokvzdy/7b2x79d952u+8k/ah3NxOWdY3+Nyb0dKXDjPkgNmfjg1YvG3HHtK5
Bcpet1o9jy6aoSJ56nemot/zhnrnzRAGVQPvgvLhy0hqlMPBWUpMgUBbQ+tz2Kac2gWh1PDABaPL
r1+gCVt0215DDxAorHXct+2QrYf9alwAugNCVpVPycChm8iQwXyxDL6lbEGSG7FifhHeS2sC79is
Qj0LQYRKpkGPZ2uCpXDCSQN62+bEtG3QRAAA1gTaEgx0qyX/s2GJkAijB2kHriNwSeXPqwzIK1IY
Cew+Ib3CQQ3QrfprC4eib3CgCUF3le5LOXVLmgUlDO9KY2AEMzJQ2QJzK/QIxa8Z7de6MXZk64B/
b0HN5Tx7QclGv/UEuto69/hLS1rEnRrFUhMo79zZGvQszIsv2ZQ50IH2w7sz++/Fk1V64qvVV/q0
wMoq2Q7HBt96aHv0loAO8wUGlVfg19lu0rk69LNcdgMZ0JBZtc1X4vAUa/r8Ns5+dWlDoPKiDOuv
ZZuFkfTNgoJQSJLGziByLTz/MrFp2S2EqIj2g39ZAJaiyacNjYIt6p3bw+XHWzcNDMOiXitIBNDU
8VrUltmZwqmzHS3q7kmgw8e59PSxMT4mNszUoKPXtkbUD8XGJ6DZMj8SDkBldyjA5VhBacqheala
C+v6ilh7s0C2GirUwLNi3o8EFYW/yB6F69PkosqXeyFm3BXuGxeXp0M3g1kdO33nJHrsmzO8Xpoz
vkYYxNtuq2m2dzrLaaB8d9CmckWQkRF1F3B23qrR2PttaNv8Q5YdNzM78INFVCPebqLcVfZZjgxy
cN7b5+GXG0pzBng0oK3uOrKdsG3ALJ4jZ1EoEy4lvbgosKHA6OYEC3EPk7CitEzkl6tUulx3wyBw
L9vxKJBXlGBzL4HxDrBKvPWI+vGUjoVzxSwXRADpvVSo1WCVoqE3Auf2RXXvPOMmi4Uk1R1HnyCW
lzXbkZrK7jEHZb8bdU4Tax4AvMCh7ROJhz1AuWtloHbdmhaZDCj89mprB/C3Wl/9PHRQYwgLMezD
1acJequYsb5+Ktd334Y6q45pIeun7Whz31jPkg58/cd2eWiq5C0jqIqNwmRfFW+KBKVXiowhNF9K
9DVshu4+KedHIRwP7GB7QNnaslEa79URsW+VzM5sv9NmgCItRKeiz1cBfEcMggIIQseTrKz8C198
5GRW8ArbPv2Ehm9AzrdxH38ERh+Aa5F+XiSr00W6HW//cABfYVD7gSM0NuT8Ulj/e+J23Nl5Cqs/
C6Gr7V+2jSf4371/Y62bJTYcl3YLSG+gFVDwe1qKwJFA3tR9a0y5I2KOp3xygMd0eFxmQAwa9Sub
OTB99QF+htXeJsCTKztHU1LzHqplH+SkTi0Di+BqOU4twm9Bs8j0IygaaOJFib/61sEkCvjvrrN+
Ir5E9bOH9wtvz5rKXdkte5CSunRpyd1YJo9oCxlUOHVB7AfNzdTuo6gDGXlZdXGN8KB3bD7gYwfq
GT+sgDooNkjxwHEKLfcJSz8Up4jeMQmTov4OaVV3sR0HRaXGeTMS5m1WbVBE1ABKQN8NOUfxOnsE
FNMNfJ1QoYKExgYJV4doiV2p71DKPKOQvHP4olGErKEGlCv+Aeb7/3B1ZkuNA1sW/SJFaJbyVfJs
Y6CYeVEwleYxU+PX9xLVfW9EvzgMBRTYUmaeffZeB8/tJMZLaZKLLP3qjyOwusSpc+PgKeTtoj+T
1op6KxsOkYsOk6DSl/6TDr6Lu81/SMrpkmSoFtEoskDiD05ZaoKuFW9R3R1TZTyta8meSVWbUtUv
7gTLacire4fLz7HssMw/ZRXfTXH/ub6lmWVximR8SafjKqIDGAevyuV+Hl20jHnxrtmokf3ozcvs
C5qsBGBzInsii56XwXgsKnFLj43YSD5xQHSTT7MdXlnPqsDQpnuy0fW+tIxNT/+6tc0fK3G/tfq1
jucZaGlPRrH900UZeSsZIu99j3X/3WrFpekoLMVCIsIHB8v/tHNj5BQtP8oh42Iq4l2O8hR0HLUD
0zGtjUWL28bemK80DI0km+zc01hk4Rp5juiHF92y1/MRw3Mnd6Vb/KkX6yGq3CuaWRa6aFdtS/BL
Telj25kvqZjirWHPp8HDRq3Wi9sr3Tuz0oI2LsqdBZIwG/tdOuq3fjbdMtfitqglrqqxDX202pl0
AWYdshb+Mx04f1YfchA/je04GHFImpP6AvLrhYlF+5TwQh9bn75GFjKudq01a6STcxcfXuMHzEmZ
OQSqQzvVt0hGH06CqxJ3JducEQfxVHzHJrijVsV36GM9rpt2m2TDa+P4L6bQUNic4kwrOQ8SPzsa
jTpprKzbrJzxMVGyTasfrYlE0PR9vGnQAuoGDzWzzuLWjTdezEa56Ma51m/bpmi39lzsxVTCEZkE
8Za03CcY7YPBqe85b1zSCJ2vU4qwQr7IQHbODZnImJZzj41rw1FUrd6VwUTSbO6UUTwKJzW2s4Qu
gcQWOrXtn+NlhGTkku50c1I9Bu9aZeKrcqH+OVzrdYudb4p/GmcXYZvesHs0KGQlKxs9EZheJ+7l
hsWDokW2f3Q/bXdNXnO+F6R1mak2loS2ccYQey8y0AdeijJaXPjVWH7WDmCOIbNRMRb9LjmRVb/P
Ou+rSGW6SRdxY0z85ApJrVq+BR42HBYkkhNoCBJBfdfjFQ7cbmvllJQzSUaTCPME9d0hbDa1uhHO
WN3b8jZqYiusPfnC2PUfn4brinkY8TNWQ12Fi6H9aK72CrgY6x+eKLc7Aarf992pn9wzg0aP4FKK
Ta1iupel5gZdZb85OathYc6fMaMkCSbqTIUusZUaCaW5Z1u4EXWNP25hwxXxPkW74vSLMLnkw97K
NIwYrmJRneUDs21eODz9EDz84yXRNyffvV/r7PgE4+3JVBRBndi4n+Sj/uQqe9JIc3XDX+RLaizN
MbCaECzJko1VY7UxNRxLcUz0N8/oKVv12u6Q7z0DtHZjw5uit2bQpQZ/YLKQUsw/7VJ+zAJCCKFq
h2nFbEbNO2FcroWhwC1iG0egnvu6+3a80girMr2P7GSnWH09F0dnnvjzzmSwt2UrdaF19dF7YGr9
5Fy1MxMqcqyGQ/U4LPl33Ci61658sXKrRyKwfgBDOGFFIHeaSUuK7hAvi3EzlNNDMkiCxFBhRusg
clkGc+Ra28zLYASBFtC9jh2b6Cm8Oy0soonxUFFyFjk2QPgVlguvsXJ+tGl+wcmOXmrwFT5wu1Ym
frAM0W1Z9cel57Aa004f8HNo47KNEJ5ye1NcRe2/9RZUFZp9txw5T5bn4DKE2BAg/D0aET+zFgaw
0SIKddAEfmZ+GwamrISwu7nK5WCwn6Ia19IY0x+vMlIcMQ5PcF5KmFboWwbeiaHjrLt4X447Yarp
1JMmkq3fKT8obHWe/f6xdwGf00mcrOapreaYaFS2Nzw1b11f6IEFZtln7smWoXmQYYbQjsTB681v
X+LX9VmAiChP4QyvKWD/ftZ8ddsZ/t+4jOygr0rITo41QGyxDEKiw91QjH9HhHLfZtlMivKVo8Yz
V0+/M63ufsbvZyy6Tka9/zFRMcPGGEnb5U3o6wVWzAInH92mE4b6mzGNrhXey6LDaWrUJ80d4Lx1
84ZQ+I9ZaHIz1iXbv7ZLOG8UFeGryAIExXngdoy36QSkqG0rijL5btOVD/LeeIY8WIY1N0Ywqf5T
lwtN1Wi+dGN2G/cEhj2/6bDuQQXd9QKgIl6t7spoW3KtFaJ/4f7xtKS/Vn3ELF0U2ACsG1lkIrMQ
oCb88D4mYAd0F+ce3DrYPkCIxDB1l6K6mi5B9SxnFi8dv8cBQ8QRsxbDPvkdRHXTyJIkeIdMkKSY
y5xFvHB5whi1DqZpeqFqkJayVH/J+zTbYMekDduM1A36TD4vWbBXg4lQZhJUlZ8EyosmnPPSf0St
2YyOmVy9ov1KViRzpQm8b3K5Zr+A5vWBZs6yx5Chgizv5BWaks+Z96pP1dcop+4xdq6gqfQMyM1B
KUSLrNS+AF2Vcd0jvi0QhWo287S1qHF1QRmlkozKId8ZS/Ndiay5M5XRkWmosdZAFJA1U1uaOqWH
zIs3pFhiwW+5Sf8hJptOTefSpNymahyvZssVajE2KVwaccZ0BAaDRTUvOAdKkZ1kZN2VHuux3xSH
HKN3apU72TjF3nWSDK4Mdv4+Un863C0EsOp8R/Q3Cqa6+CxYuU0HfFLljgfH9vS93i2fMml//JkA
iElVHDTM5oGRRPozT0yE90S1mPcKLmegWjLx5nPM5pyo8YNyjuB3BCFOSefJ9pW7bcwCgyz6+hhr
j23GVKTJbzkD9N8FFocg0W+6IgG65si3SWrfHabxuLEqBpxAFPOy9HY4pkJj95586hqFnjwO00uW
+mwAwpw31pDeKWn9haZWeMNbLlZVUC47kacmPsGOXX7ErjykLno7C4QNCQcw/qGi7onm0t1Jn4N6
oe/KJn2IW42x2JAo6mnqIKB5YaqTHRyGajnNmMFxFQFirHU7NJh2Ny4x3iSudYB1/MU420MxLPQQ
F/8LtJe/XTRVQ6PDRNvokb+VU/KupePqvt5M0RJ42jhcy2y5zk0jt5qGAYHDRmOb7q5p+NlAnD98
vm9YJv1UePXd1JBartr7pTa/dU5oavE+nMb4dm39tiGLRCR610ycgp2ZsrrTLljmVsU4xpRR2Qmc
7hONnEOCfLGpsxJzT1wN2zIZ/IOI/GdvXLSQ49qdpTiaLm7zncwI3KboYJOgcyQ73+9PogebZJTR
h1NqSzBqf+d0iba6VLeAu+s1uMCJNMrqsB284ckmhjpm80uFbAJIGcZx3340STJsouHGZpjJblKB
hfdjb2gYk50JMTyPcevoXNyWSefAROgP7BaNzmzmneZGt7bsaChwawXa2uRkMCkBVwB3SX0vGjWd
9by8GEnMFuwPL/ASdnPswlzKAVt1TuGDQ8DPWU3PI1N1Vs7HgoxgYIZ0jTJw7ewlcdoL6Edraxed
A8SqnUhPEPQ1+L9ryYnXsY7u2MD5bMCd6yKsJhmFPeVi2Bb+c7qtFHoEyYgYn8fZSfgvm56WRG8X
BNk8AMqDgUbqdeQ8HKmLrWmzz8E1IqPrLmQ0U+AVuSRRMRydGody7bDIskSSB4AEpSwGl2jkxIeB
sgw895riwU7rzUA+2iq91LrVhZIZRU3mngm4lqey5i/WUpmdVjdkXC/oRCzXWz9+opsIWjYnVerX
zWFKHGaW2fKMLY1yz6T69fJqq7eZRw0NzVjv213U2BaYH/02W9KbxTO9A9N1xgCdbtf1BLrRMrEj
DlTCA8d+T2+bo0meLVAOYh3ehMuIVR2V+8Yda2zyklWsFOlmZl27Z6/GoQt7JLI4q8YS8ZC+7xgM
LaFgD8366M9cyY7COy4SmG04Q72wuxt0iIRUuzV9SYo9Lr3+nhUHe4o8+Z2J4dbkdFWqAxwLMM19
9A4AcDKdTwOFKNTV1N0tC3xe14Ur79bmGwUKMPeCPG/dRjtcQlrQ9x3lvqo+pL5M2znn4N+XKIeW
fTQLRxBEgyUlBR2oImvvJqf5tkcAUg1TMZOJ9EtJZ0fD81W4rrEFBctloaGaT2pqAqWZJJwAMWjr
+awaVbHR4TIavvths4Dthtg+51MRGk6X73XNvVqN1p4sjLyjyXdBVHL5jQYWVuBCuacfUvy8nLPd
IOs9PYQWsjdKggOjEb/GNHI2qvTRZvXyBUT0ozfYV6enGIJDg87r7F3UxkDkIIULUZMc042XopjI
RjgY8ETGhKt6PRVBr2JIAl5iK0aRxBivYUVnS3+mt/jQMixoC5+FhMGCe1laOKvjv9ns3UQQXRMl
LAoUG+GIc53hWAw1pC7rc0h76SJvNKv8608ZAeGSQy6awytO9FtcWd2WY6oXmB5rJnckgYY8IZgU
J6zDh0jngqkH+wfuxnHuaCE0s6JXwS08DDBbBphINbf9VnWWGTh6PIb6RNMN4Zm2jQmgzCnuGcx6
JycHA6HnfxcmG2Xs3crGBuXmH+tYkLVqcBhOHnGp5bZiFJdXFReyahUAZjxHXgJXyn9mtbddOlOZ
7GlHWlyVhi1uIqwZUX7thfnij7pLwzS90EI85nNLoFHaWMLMLz/yvlIPimWinVPPhgvpt9joq6sY
SNcgzHAzYVgnxgF33+7DKoo+PTxpAOngTI/GT7P+dzGp7kClxVuuQ3bUJUtoT/ues4Px4XszWezo
r2MMgutpPGYudemgwDlSxn8UqXoYu3kvccTRVOWQTq2xt6X7LEuDM0Rvc0+ABxQkln2r1w6m7dZo
EGQEfe+98co87MR89LwJon1JJFnYKcaX6bVMUJm8sqbLquBnV4154xcpzRFZRByj/8Zayegxq/zz
+5DRT9jHOA7D3w8llRZZHR8j7yzaI4fLfemDEkpyQnVgQeJdXA7GaeF3PLUz6JnMmfG8spISnl85
OxN8gSI5JWV+2+qlOqohua2TUhyg2D02q7k0177wulMqsUegkdORiLJDsTRLqNQkKAKtEU+BYGIq
0XQQcctGWPpL4zXatZrZcFM9vugz4T1NJ5jOACii9U6+lQaZrFjQ4jfi7kJOWQ8g+fbHwfHe3OYC
kubVrpgv5DclA3qVOtJJeSzS8mtCkBrU9AB7uznAMe446Y9JMFbpg0CF3QqYVMvY7KGUsJdNHEYQ
mN9Ku3worPbsSJNMPLjtPqErUHvlreapqz8ytt3z926RXW0BACbryE5aPmHCvMImw/mXdap9TYv6
DhDXxi6eDTyONwvRd0uzkmDGYcnOI7BkdScG/kzMM6BxO4EG8zxILv7gyY2REFcYyBr1nhV20BkX
v+KE3Zcn7AdXX6sohvV4G/HmtwyB20fVCppCqzM9WDnFi0sTPYsIfiTmdNvW9Xtj5h9a55w17FE7
uUxA/PlNMMzGTbynVxZB8LWtjT562ESyIbS8oQpV7b+0JuFGpr/HhxpTKOxFtLjyocSqf/YmD4wG
lzfcA689e92idusf1XulszMRzCKjvC/NLKJhn312DJvApF50kEnH9HWqQN0YBmdZ8Is2WX2LqFtK
JcN4Cpo748XXidNmyma1ZEAEVrpC4kxyqpQOePIeW+aWJeCUleUKqquTTazBROxN1iSTkIhqlE2U
MCF3qAMVHxoER2EP7wMx5LyROMcM96OP4g+K44dU9jcMqrrKsQprqyNpWIGYXozhxU+K954BCEFT
oSGMXXw0nfhhiOUxs+evhRE8m3Y0rzGbKUvpYIYeTDJmdwx+/GiBh9Qr7bF02E20Nf04Wn+y/JYB
AknQRZTIuegvVg1YObklwXqWqbNNo4p2v/WJ4x6yBdrZdqAFl+dIQ4b5wVUPBlQMJ9kWR+xOUwh0
/Tqn+9jr4x1qebNJfRKdUpnfbZrsYCueaEOgjBYMgmIu1tBaxhYi2c+cIUjoHRVBzBvdl50T2KUr
CbrZZ+ziDyJzNuRS0Ezs4X5su088lCfspHowVLU4mOh+VSRvDJ0k+Zpl9bHp49hmGW5H8UxrYBeP
8ks2nNTTrr1w/aDJxxeto68qlfGWLFFBWk4EPldq118Nczj6S0qCL+PV7owRszABVH1MgfOyMw/K
+dSb+bX1p8NoFdjWu5dyPhWAPlGTZzzZ8U3EyuIm7oPjmM9KB+Tay+fYjT6a73m2HqbI3XCcutgR
+EfuEe5eC/6rN1yYwH03Z3axA/zz2PolxGpJdKCdX6GuQhEj1wlFAU03Vvf2Ylx6XqzW3rY/URLf
g3a762vWg2otD22aFj5bztSxO0UQHOiAbZIGp+Iam4kd+7F2Fl4G5S9bZ71AMoKSU2u8ZhTcG683
7oG+eMGcdiDNW40XwnqGOP5uv3Wdu0unBHcsx7fArIc3pwWplpMINc4qYv8RyLcrL44ilTh7FfeP
6Wi8TPlLn3xDvbh3zDwK7rLO3st4guYopifwyMdqQRcmRhRIzCV2M1N1sh5ggM0oCjX17OjsYkk6
fyZ4ynYO/dOtMY+XZYZLOjtEAtDdMAZyOursj8bqmL/iNeFCOpX7ezr3ufPckI7EwXlDzTkEfVdd
I03+xdS0y+b8wzVBBYj+3b+TiTgoa7rVEfxbX+Oujam9Z1+Dm1ODW5n7j2FOv1EzHbiGzfciSq4Z
cmskTQ6xNb9PLLT7hdfYpCaelm96xB51BEJkZbWHwVrrb0n7Ni+hLFZRcUnS75zZThtNg/RsRx3N
HBs0kYuYWSHwmhXTYeY50oJGL8F67pDiuWxUFTiFxQG08NJtVAteOmusd3M1gmdqv4yGk2rCOpPM
4lCMy2eiDSSXnHQnY6rAsrq2KOY4J7+mxj8ZFaZXlAHY1qApa95dJCQIkjPVMsGy9Alt4Sq9PZzc
XIwY932oanI2UZrQBYSPdqJjkSO31786GUxBoImdzNkJ4ToiQextWB/boYAL2M/HaOgtdgyi2kLS
O+y1F71MvktWhVBY4tWrbc7zEsBjTbg3HlIRkg0MoSs1KI0HS/W3xkDQHb3MowSLC0bYtq1JeLMj
btx+xavVtELHI++Fu7tmRU4qk2BHdrL96bUwAQOgDdgrY2ZsWAXjBqPdMUsQJcnglcQH5pSTHufn
tkmsLSRGlnOOcsoUJ95YIgo3ch0X1vV7J0kRZq1T5VSbVPM1roLftSU7syVMYY1nOfBczQo88Qe0
82s/ZBFACRoho3MvdH3YxNHwR+/rateX4imyxydso+RJqhErUXJmbvVtatAR0PHLcXRRQe7YF8ba
3BhetCElSrJ94ege4azZl+mfVtMfLatJ8NuLt3jgkALd4WbJGNKNghh4qXMvc/PB7wMpZRUysNnZ
MbKF3B1jC+pE2GAhl3cmbYWwVblY1Req9htBh/sxQWk0SrJus+Z+ifoby9lrhQBHKcznIm1ny2U9
sQI70WuGB3UEGUXinCrFyyXKp67GO5IV4tYiJq2VzZE651UXpQxqjkjMRu8oy4vxYDkI/0LP9mgH
GEodtfEdE9hnTjMFq6bBiTBMsShtMtP4AxBXhCaE+VFVRzcDoyEYTFVV+gdEKzjP3uoUZ4lyCwTT
yFjuU0YOhRx1Icj4IAud7odOBFyO3PrbpwkpLFAvCTwn1dETbrRZbJkLCgq4Awowe9gj8YwxOH6O
tuWsHrihIJAk1qedyDeTWvDcgvyoFsw2vrYjd8bChY9Oa1mEbcKsNJ6IG2gPHuNP8HnsLHmuU/Va
Z3SY4ykKVe68OG1/000xmxBJtSCZyhtntK+9gUk5alrAKB5VWtTKJ306Ze70TudrP0jacUjmBQlC
Mad/CztF2EqakUEm5ZWG1CWexscRigkHg5WuxMheCL8fHSKGpsj9ph6URLLuYVuRHbezM52sNOg4
CvuqovfQRE+t7TELB9So0dFd7WwNkP7QvOtWfUJc+zN3GctI+wYKHe74EN+tJNqFDB6tvnmTTfA2
SOAJ8xSV8kcrPcauODfRmPE3+6HuxLBKS/ofUYL6WjXUnC2ZmATIoWtNQVbnx35yPmih+Z24SY22
CN28bQFfDG3I3NJP06+eKG7YezViwMmwxzA3hl4pbjPwTHt/HD89FHQ3zu7iaWqOXn9HL2UJl7Wl
5RA2RDIYt+Y0PkUOPFm3Xo9bhTx3W0StHw9KIVU2o7rcggWR/gwLz0KzEnCl2XL5uO1LnGSM2XLs
+xHJhcD7h+lPGyH6sPCH6bo4lQp0c/pyY2MJmI/KlBy3euZY9pxzjHEFFYEg/ov52x1JUGJ3jrzq
pvTdXYuBDDcFpozEW1Beqk8k8WthPRGbiUOfLn1Ajfd3sLuLWZZ71dfgZ03lbZIWa2eOQ2HJ+luH
gZ51ll7cjBxrNfN2q/wG/em7YQ8KkPXJRrxUy+Af+xLioq6XWEliRgYiP3dIUWGta4cmQ/iUPgtH
QgtcAPUYoWahebnnocCSMPbvbMnMjlVdYLKdLiPWH2l3j+jtzsFxJBa+vL9E39Ey+vclcqarHqmt
XeKGfyzLWqGLMGBK9sDqYczGkmAg8ebBpKNWGWjY4PYW7sMxhcVkgWsBTSBiD9hKDsd/kC+2hq+o
INCPNFukF26rnqDcxuai8eVw45Xtji3I3FGQbVYJyZa0jep4OC8JXk7fmlC5dfFHJvoxc/ri0In+
yTRb7iqT8wA16A9+/Ed/wYDg9jHskYxdQsU4aAqfa0IhwAwvIKs5Drjcpgnkd3JljObALwLq6djN
ak+5iblq2nYcMDnIJi+Mx3ID3eXwa+P5VHADgyrNB6orFxBqkr0NIqmwEFTx2oF/93vSNajwllB3
Lm/6UjQvVL4M7FmG05j5P/Gsj4FiCEYJeSco6vphFhdDzi4DTjAy+6I4DGQJ0pmXcfL89D0btClg
lerDvOVYqcZqh8xWR8zVmA52aoN06dEq4uvQexfWKhbOfGBoiHY25uI5a3KEkeaFk1l/LPTxVR9x
j5Eo9/Jz1yD6OVGPsEdaNwJk2BU9fG0wa2ma7jxIkoEx5usUGs4cqY8Et1TUP4FqtSPjpvfmMjrb
Il6xrH1z30flpat0JnahYsGToSLG6jConD+EeaQ0a+WCGuf91D4zlJrKzbZJ398rX/LDKLPw9hSG
1W+aBZ+wg7i/Z07aA6hgaDKphk0C21Gp138WbIvhYJeP+pAex9hCBwWn0i4/dgviNCueVJl/9an5
pnxuNr/QnhKJLLuo6d2OnXdhAm7NRhfawYxzTNZjYDnF4cvuNEDbWrcpGhMyOdP3yhm9E/Wd8poT
PSWZMBa50ylPqePfUIkOuT4+IxMFXsN9ExeP6dK9zx96NyKyaZvM3eu1Z9Bzl0eO+R4DuVAPQVxh
8/YJKLaY2eBN0GLeejGBPRAhuxEESD3f4yF6MWLzq577x2VBrayc4rkT2aOSktSsH1AzlFN2Gtmm
Z927Lm3xpheYkByjALI3gSJvmieCAjQB7L2vSnvvMG1lodPWu6m3d+bxbKfW1iACswd6edEs7St2
q4nZCcwxowvJOjGSm1yVT+KkOKhH6uVN3wF69wHqjxHo2EhBQjI4/EPmxTBSlBtan3cqbbZd635U
lnc0Rfu3LeqrL70pkCXtJnE0KKrDps3gz+UuFC3arA2je9p4OpLLvONwDe+bCTm63txynIEHpdBl
cC0j3rErjww1syWYPFFadHmXS1oCOs3a6zRzLxEwQ2VNYS3ErwJbcZAZaO4CTD8nZ4ZZgabeD+xo
tLPBlimy9pFlfzVa/p279vcM0i5VpHtcpGb1Mk5kHrzMvFcaGs06KEDi4w6YuEFf3lg25YSh21Xz
phhcK1SyfOFkAscKmyGiZg9svGBUa7X+wkxx8iZy54t4gsDBmSVZ4ACVTnSPXSSVNSktz790dgKz
ZJ/aRhu2E8MKYqKKjLs1WHsHA19L9mH5knk1qQ3pqhs3ZtVvu6FivNtC1EEDcw04hrAiXRmO+htD
zXdmX0Hsssb3Ja8fU+aKfBLOSw4MYkO1YVgrSy4zSgHZLhXroAduyNZ5Sxi4eUNsKA7HQlzqYnqx
dOva6+5bXegbLzL/5ow9JsLae6GMwx4/zMZwB/ERgYlez00GhCNZnUWbPBHSIlTP/lAkX7qZj1T1
r1jDv00LcQEzzkdZzC/TyBlSJmwbvhEzvqABlgccrCyoujsbUyDmBpC7z2Nr/HFtTacuT6A1UnVF
cQ2qy5h0FqvWCOHTcBsgeYV15Fgh80Gf9Rn2nE1r3lRkCHATR3SFVMcyovL2aegIshjscy2dj0H/
qLr5GC9Cbl1ruZ0UbUM9YZ4tVo4a4lq1k4wS27gZ1vwUKzfcruclKZqd3k79RhdevyPb/VUM7Eia
Td9To9JKAYwuBuDSZHjEPrXRFT8wyvR7mz8A5o+VHn2BdGxymrEPUTvrRCuW12aCaxWb6OYcQb7B
OrE8UHdMhoWZaNj0WEbCZcChoMcfbYHYr7f+52JQzAK5ux9aTrm9czNM8LdqtQxIT/SBSILY7wtS
clSlcFpc5PY0NzlPqBe3NDv2SRrhjIgibGTnGhjicudIOW2kS2GUS8B5iHqOntnM+KGMn2eG6prj
ClBBmw47cMNhY/ZfveZF185+ryUqumt6BceS5YfVRN3Qu9rJCZg68m6q/e35R97nnpxpTBN6iA0r
sBOPwrLZGRUGBR/Yybx2D4Q09MucchIt/PukEvPBsiuq4Xlsto4qQJcb455YWrdrNTfn8355UOzP
Wz/K3wczZhhIGaGxAua0YTj9qfM9iO0pNZcgigAt+uldqeS3avWawDbY6dmbn8UEMX2y0dgyG4hc
TMS3N5PVr9OoAy1aQBHgnHUOYTnu6xD309IlL6WF39sa9IRhIfqF4n0iipihRhas/nOe0XwUF03L
jEAM4k15QMyKYfqr/BkxlotKI5egN2iV0EdDuC1AwZV1mFq7pSaw052B0Z9r21g3WnIOGfi8qstr
JIL+QrVlJHWN+Wm1TcTkShrVX1woUSaN+m3DPJ5dN7anTNpvBWAPhPjuxraLI3NSn7SMVo1p7Rj4
uQqcYOUc03DDxMhuGwVA20QMiXHP7RdoGQG5LRakeDetTRh8pnSYOkUu1XuxXU7Y+kjZ6LvmAU1c
v591WqgYLY9OrqJ7k+wLZnbIZG4FoF20zqYy8BFOM/IakT1morFmZrww9dIkFzLXdL+BVQRJzlbJ
JbQYEX+MXjlBOdIJ81AdzEaAaiqmx8rQv2tTj/aGz/gMYGgz+yWvXV9ziFyY4QX6iAm6WkY7W3oD
g0uoAKTG6e1scknmaVZtbTm3p86GfPr78Puh23TNOhfvj4+ODG/aountrCN2/j0ludXhUq+x8QwE
CIjZ4UrthpnHJfbJa0YOxbtUNfZEecEgp+2y2CTNun7q9wHrOCWb7ZzdHtu/vY7L+e9Dsg7GyX6n
4zB/+UDsNexXdCgJaMCgv89WBuh/P6xX0JUFp5kdcCpPDXdo/u+pvtJG5/UhKiO63wQvqVJBo/4+
aOn/Pfv90F/BqYwRVUDsjlrNftOUwAM5PPP094FhEMz3sOs7e2XX5utsnozNLUC0ZKbv2kv9fVBR
1f17VvpiMLa/nyRkJzHyrl9UGGbLLzS/l+tN1yXuCIt8+t8H204pqseLVSYaQR/zSxQADj1+Q8oM
I/QQxTggCKCRkaZ3/BLuwFtVTEybojNilzVqq8T0GI00sToXJJU5LgwOWF+Z3z/49xlHHV4Eld3q
mgPWgEjoEhdA4U45se0Tjtad60zncn13B/upk5jGkhgn3uyGnlU3MPxzCyxAbNOmYTgidPzzqPGq
6ymTL/77zvy+W78Pcn3fIsVIB8xHjPB5/70O0tkW296w3zOJD786az92jBYx8SK5xsOMlXVT1i39
OWpxy/hGEP1hdp1G1pygq+KnLFovT+CnyHW1K/U5+3+vi037jKm6h9/X6t8/099m03IEh8BWTfTi
V0hvpzvw436fjrkJ6LYtR8noRPfr3+cGfDr//rn/fRq3bn36fRjLlf3cuhgLfmnCqaf8nJtsvWDX
y9QxF48Rb/mLKSk8/11M//+6+r24oryMdhDsLuyRUfv6e0mqwQB5W0N8MaYsw3CVHGMMDvvfl9T/
JfD+vtjTf26Nf/fHfz6sZIlVFROGy9taggo4/T6r4wXZrqPPiDECSbSV3enfgy7+99nvK0Y3gXZv
Rwc/adVyKjg4neYpx8e0PuSOprAIciSp8MVQcQMlHNo2vVfrA22FPvQh5OxsL6JunG1GEbYV+yS4
puRezBlvrtlmNLKRddMWacSeFo8opXDv6CE5lzGdT6q0rLAXicLNBO6l+31A309oR1//+/UGPrXA
VJk8/n777z+Yic94iAqZ4Pe7fv+hmVN1yBYmThupYZ0dS9xFeizuWs+kTYswXFZ8iklouGo8oK+W
Vw63v1+RRJ24s63+HRv4OkLp/76z7GGFxw2r9WwWmwbZ+d7R/PjebUd9iySk/n1uNKb4XvMrxry0
tYnXmw9/HxiHO50t+DO/3/X7/USP5O3MJtH/56v+fSkZo6op+2tSpnf/Q9eZLTeqbF33iYhIeri1
+l6y3NYNUXZV0fddwtP/A7TPrnO+iP+GEEi2JRmSzLXmHNMRuXWIyta4kmyJMQFbNOvkyLgG07EB
H/Qqpem9HI0kgI3DTJyBsPqcX/L3dVZ4gACpXOZf1I8sjjkBxhWaD/S78hoWpvb4I/MLcOEYpCSO
LODwSTIK8ueEWTgbJfEJT0UwiS4gQBMvco9ae2itEkFe1VNixubVUNp9OXr6cZh+lvHdvCpkACxS
zLib+di84fZrMsWhEPD3mDpEyXGaDw5h6e1kKf9QiwxvhR0P16JYSepeNwfipoX87gzOVrta1nCP
YpEdmibQr/OhdqAraJMStVSQesyH5icjlOs7S2MxMB+bN64+1Pyz//uIUrLm81lSGRrxOH9fmvU1
dKdC0sOfXjI/EZlkUTWW8f73r8/HYRo9xZVNiMm/78pl8kVJmr78/IphevNp01Tr1lLAAxV2eYW6
nDmmdymmTeXAqzVInutGDECO35tXNbfNq2BEXuTWUCI95Bj4J/MK41xOpFI6YdOxeeNCijhM2eCg
I/6eXpFiJmfLcGm4HXoKU09x2dorZQRSWnakQyKXf5VWFB0k6nm6wogHWpv+sGQmCtu7vzbl3QjG
e9UwXx9tucT097NuYuVaTpusksE60LxgKp171/kJkZO3rNnIdkx0tDgaZBKfpOx280sexyrvULLm
vz72IkW9kXNx6DVD2xCXHmwLhaAN7MbjGVnA05gTPzN1usK8P/qV+ZM71ltdE7HlscyKZIjyvqad
Hp9NtBhPUlHDpVv3xLxXqzFUX6JOc5/ykl6sVJ3XQvO2NcDU2uMNM2o8mZX1ZNkoSWr31ONPGnC6
NdL/VbiwGsPCDpd1bj2VZOzUqeeuw6T55fXtLlIxjJWhVz21Wlw9uXnyLWNCRnH1Zpr8bZWJAAS+
8zOdqpfVka7uFT8NV9W3uh8S/YF4myv6xFBt7kcm6wW/5pTK8ctXyCPl2j8MaDhKTLo8nDdW4wjm
d72tLOaHxrQ/P2MmOWghyM9NfBlrybAxv8BNIu+f1877hZqoQE35qerfR142Dvsx/UU+CXFj85P/
57WPZ+afcKKa8PhU7EpFgbr+99WPP9pCoUZNM/1uPs1bUjTeev65//rl87OPNzYCbrCbiLji6S1R
2NSfqkEzloPj/edtz6/+r1/7+MFIb4plVYR4n6af/Pt+1b+f/fEn/35iN4gqLLvu999D//XB/u83
ZYrB2RqkhaHV5n/w92ckdLAF5jtAmoO8l6YZbUC5m4Uhb3lRdM9KKN2tP3j2E2kEE2PXQLIKzy3a
6ZHaPRuiL24d1ZhpZz4S2ZXcFE5AnnyIkZJe9c5OOnQJNSPIaeja4VDk/VUfNi1hHW/SUqozYnoC
gSNpPxtJRxFi8skezLEa6ALFg0kzNKRqqrMMHyoX6RGvXyrG2D3Pj/wM/S7d5+iAvr2iyu62a6Er
9bPFCo/yFuAZFhoqy67M6u4uKtIp3rtKVGxYBVHGqtO7ixEp6Wb+qXmjpNkyro2dU0JItYi/O2oG
3RnXNvdm3MVHk2v5qVQdkmBMk/p2hh4sMAgU6lw57kqgE/Me6QkjDQS0JlmNUc0HPnAJYXSvsyHD
5Dw9UnI/2vX0izx6e45Le6l9TgjruoP3VIl8mnCFosWUhwWDW+fwo/D6zyDlwzsZC3whkIsWZu0d
kIQQBahV9lua2Rvcq6TVhZJwp14/0XL1F9B17E9Hp09MHzg9G7Gl3JTM/ejpLHyWhXNOteTNc7zh
hxEhA6K9cXdZFhwSUyuoNBbuGf0DRqVceaOka9/KcSgv/DA+lYQiDusBymzm+KH5KTYgr9TfbUag
QTHCZ1fJSMTO2glqq4J2cCa/tUIz9pQnRN0RIFNSPmli4JXtwZzPgSSkdc9pSDERy/vFZFa6LSjr
AfUJ1vO7hIizGDWNaJx23CpSoY5PyQu1bI2lIxPeSwGqYGrS9SefYNK9NQh/YaTqr9jMhis1X/nY
lDGVOSLTN72s/0DDqnT06tLe2oISTEZotjcOLeBy3Be2MmxKIenj23YEvrdu8CcgBFLQ27tES53/
bpRpt+rra5oni3bCmDUAS3CjhLQWpt2qEQZnlCuvQDApKhSvSeobf3A7vcKkqD9ogsJvz4pm7YUk
IuTWBkqDXS8C6WAiJ4z2qGHff2oG2rQE92C7V1mJHTxL9w5N13qPR7HxFWW9cgziodCXJTI2Io7U
4tmcUHTIvF8rT3FvJT0WLiEkfUprQfYspYrNIWJu6XmOCbUGQW0XOeleS73+RAGixkvnrdEMNDuU
QsU7Xxjca4IUNYP7ZhEbMNeQf/dKUt5qvfh2hjh4h6ool8iio0vrIbQzC9pgeiG/QzQORBIAWAks
bW30RUnxHOBqH1BJ1Gr6A4aKGSasqYMMceteep11VjwybRPT7nwM7MneLUqiMsZ++BFy3zDq5rN3
AdwnTPDWMTMqxpQgoGpWEZSECa0neOj6X5ukuvhO4RwMl9pkKg2IttMwUoZcYdkorokVFaeu9J+J
ECAYUtDmOgw6UHGdNNgLwcj2niZxuO6gOr0pYX6LQ8TI0B49UEPth2qo1ntrFNmyKDX9UjUm4QN+
DNtBA0RbeO2xiiSrYFpAa2KdiY3WA/PuBLl/wrGD52bYZW7wqXvJZOlJBpo5pSHnY63QT2oDY2LN
nNO5+QpiYxMDssTbcHR16laG6Wh73yEWPJkQN4H3m76Lc24MpiggkgJmQrbdwB+jWG8ojXn3zKpa
OUjx16zt7GMRhN9ovfM9JjzQLErABQ0a8acjPeSYlD5ueoXilkW9/0P0AB1yT6dQaaWHoOCuKCzx
kwRfnF9K0Nw6416MDqetkcSITey6Z3XHfw3LCKZf1dpFetxMgyLz2qZ7VWNvYOLvfA+kaxBpqraI
a7h6rZxEeW5Z8W6+oodOq7aYz7onOXE1tRReQQqPNqdXvxzCaQInuurmTLyBPO0ok3YeeqRpF+eH
eWZVcHETzz6Fil+8Mkxzj+mYxNq+2AGC5n1m5r0ebeOue+UfgooyI1aP9cQ1ME1Y2WrRZady2rWn
3UCEcoHBglii3ArPYJIwdYVx+m1mm7gZqq9hQqMG6O1K1XI/UX+fZ3ItpOqFAiT2rvDlU6ISDGlt
lv9BvzKJ/xDiP4VmRA0By9rRc9twHXS1enfHWCcu2G8XXi0JH5togYXUQwr1bs5pym6I5vAgyGID
Y87lragLVVQLxzQnYqSww40n5C/dsTBeVjV9XsOaUmC5a0PkSIiU7434ZH1ySyurleAtLFS7ys9A
JuTaDhEcw6+XfXcPG5AuhXCBgbMX1LQ/FR//c89pFFbx/TG+R8DYdzDWfECeVvNZmsXJNmIo9DH9
3yzr+NSc+QuuR7S28wiczlu3J3qipzL6GA0xbaDWTvTbOND/0AlVW9VYHW++bh9LLKpv5JRhrUpx
5M67OHuUJ9SVULEirtx5GCwNIJ2Jq+2iMHfOJOqm22AIUrwV3REvmvgEl+HyVwzrMiYmvQC9NmPU
lKP5kuF5oGc9lXsn94Ol/fNI8Qe5wPwHgnVCSDkwk7aVRXsiGgqa9PNB0qreQxFsYtL1erNu16oI
mPVKqS4CH4t1kNnZqtbb9CVDJgwd2PrVO+QCqX6hrlBUNNcCvRJKFO113hOlSw95rUhVvPZplR4t
k4pkPmFcGgUfT6/hfu6RAl5Ga1ig+Ro+mgqlJiLpYhcaIrhHwiaAdYjWkRQbo6uRgc93VIUla5dT
n5iPGXUBWLAfqlsXB+66GsgEUcAU9mX6rXbWS270yd4gmmKdCYw0ZWVBsLQs/TpvIMcQJUKxCdUU
xwKJkcEhq3melAlDt7eaGlSLIWpxyqvk4gVdQmQGxuyVnN5yb+VIDBMmUvgb1avuY7rnnLF+WQMo
ys7/buLXpAVMkKtO8NXqRKCqY5g/a6M09xBf8AbOd0yPvgOJbm51g17qrudPNu+qAoZoY7sgShGV
CtaQdz3Q300Dd08Ge3mjAKm92apDwQm98iLkUnkhC7hpeuseVmb3wh/9pTWVd+wVopbDOHS65z4O
yUTxnfpUuLjQskKxX1yNqIcmzMoLYbZoeu32Ocvc/qKxKn9Vjfq5Mwd5mf/Bjdc/5+pYHcqkvIKs
Da+tHzPV6ezk2wuojBqZ+qlZAf42N8wOvuAVlQKAlrBxkE8tjQSF0YxsvK49+HqifjU2a/dAcTok
HVb24RVw5KWTx1ulqrOPmru+bTAziN1U3OxEfTZ0L/3gJuJu0jJZ6xaqsBCJI4F29So3GGbDrDiM
Zr7uFY/gxbz77ix0QU0H5yrLelLSSt84C+yP1GTwIYZl/TyI7IfrUuBDzAAN0svjMwzjN0of6gvg
yuAF9JIy7Vh4ry4QjeADJwfUhs29K7P2gsYnQodw7asq+V0mNw/T0W+NX8N0W3NeoZguLaOfLEth
8e6HgnCR1KXjNO3WzALARzT0vEpssGZTggor3fho2SOxhwk+z8ewExquRe8GVn6hks9dRKxF5t15
M/Pzyb/EfOlUFqhPsNBNJe2TUrjOfmSW6CNWh2UxHSMblLsLN9pTV2l4leJYgZpUkR+JB33pDJBw
nxTlDpfFvuB/ZU9vh9fEsJODTWnh2uL82Kvq+EUpEy9NUcGnnm518/2OZmAKSbDAgcKNr6ii+qCX
/qsQWXtM+0mhO92atP/d/fusEpyY4/zpZCSf69GpdupIh6dAU0c1HbrefBraUtDoj1TCfcPQPlrK
SJJZqJ21grZVPt/S66DgVmkN+Uo3qIGl1RC9eRHp0DA/osZGEirqgDocEojOjPKzPhYa89dWY05K
3fspzsE6PdB1IkdyXzmio3LAOKXSaPuIu6FborQVO33a7XxzS3b3+JzFF+KF7EtmsgphfTh8pH18
5dZX0JuV5t3Q9HeJGA0Hn/8bhX6JIBQsWR1WOZJkqCfVTC1rYjgUNb3CbrCLz1DE8E307t00NWef
BjTNU5mVK2k3HZPfXDlRPt8AeahuVkTgfZ2tfRLczmFpQ6Cyxpo5BQtD9Kjo1g3An2ruqydb0FFX
Mj96CRimCORx1iBGxULWhHnRDmG/jgqxsKB83ZSU827+YvM2QCRL6sTCwiK79PNKnmyF6BIqTF8I
B9AT2z+UyPv97wNFkV+lWRrH+TcNqnjPhMwP8/hVo77C9puIUxwbPo57PFMEazSwCYr+BzplRuHn
GKzjEiU2AC+nYlyPqpeqiF9YqBPhOx3qbUplpanjNZmelHXRwqPBRjo/GznOT5IUknXhI1ONJwJi
KhBb9KprH0eYJK+kea3m4+Y0yEOydh+7vm++C8oGVJ5bMiQRnM6vckYjX+WAMilrNuW6Ck1inTvj
wwey+isdWfar0w2Y5K4qM5FrYO7ehlZqfudt/B2lavxJx5raYV8FyyQajJ2MKvQjvosLve3OicZX
QWdobZA7j6sNgLorW/erI680Mux77ATOd9e7q1SxM6RwoJE9LWp/uwoQjKgxP0hyKAgMQ9BKWYMJ
ce9vGkuJsDK2/XGCP0GLonGdoE0AHVQS9wHvBmQaoEU29hKIrM860ite+nct1Cm82U59cZUWLXxl
OFQc8/qUF+A2ArV0SKC1tfVElEtAUQaxqr64Vv9Jhrx6GkgEeRkgHixYs3tbYRfrkXMbmi9uK0ty
esa1tN5ErLAMN6K7F2MwSscYvb1psLw1deKX5peQQ36mxemjaay1fVLK4I7bmCmoNdzmPbAj+Fcc
qpkdWTXzIaN0g7sh//jTi5xYjNd61BBE/2d5ykcA3aqqwH+n1eqI/HldmCiKk7ggl0q3mGTlnvWT
AipdiYnxJ2zHWimVhcNx2h1K9EAOLNQ4zeLPwM5fWnIg/CcfOA0TvD9u7n/gDzmOniuPaZzHr3Ku
sCRaXTHfai08/EB9HxdW0jknWRIoxyjsfdTtVxC26jtTQRbe/IvduAy/mla5dGnWvHqaLrZl0b70
nYWjrszQLI6JuGRpIBaN1Jdxk5h3CAEm/xHeji+kwiom1RYj+XdXvFMQ/zntwLGsHb/BEQZm4adV
fkcliwCAYOq64JaHQz0O34ygXyiNehqZuaMSJNYG4b9+cnR6EwTpkl+ELAHWWjAhFcgwGYk8Czs/
Q7Tsw9ASfrjtUkThcEJtonQKefJyMq+atnDXiVTsc6E41HI07bWoLGwABmO9Yk+ap7Rqr7ifEBza
Pu1fnP30A1A6xaW2Yd4rrwpz9at0u3grM1J7RKEbK893mGyYbcftXdnifJtIfmPXiK0cu+/CslhI
+6MGMnr+S+TJrQzPJ9UibLxgq3O6gYvCKy+9gOBoPcs/4J/knY5Qum7WKUMBp6iZn9Wm1+kYN3eh
Fs0OCpi5dvLI2lMZMhDH1fWtExPjwpxsoOMdX2u9gkKmwKAx6+fHBuA7ploNHFBvlNU6j5ZGSOxE
14TN87yRSUGAZNyMmyBLvvw4rZ79OIG6pBe/wUQ9HkxH/Bhi6aiFHnL6fFizSMy3Aifpe95vc8dl
/eXA5/ALmhNqxSPJOZWXzaWu7PzSxWkDhcsTXz2fY0tWKqFqkX+cwbMEaEAXs7QRwkEbnkGHnMjr
C6akPQpSCl8VSO9KvYTIy6zOU86P6mlTiGQJxwUtRAeNjHVr0K9Ry22IhJrA1npNXVHmeDR6f/f4
V+B9HlahD3ukiZm6OKl65LxNdj2zEaiHzH799kqtYLjVaZY/T58M54XfC+t7epA7g/3txz31NEiF
su1eLEtM9cfG2OiF7b4F+rATdfarGyP9qqpNuqldSEBJnTqLBy1T8bn/2FlxKWuUDDO0Uy9cqGGp
eQi+EVfKM0pAlP6TX/xx+mQiOZWhopAqUJzbQI3J+WzjAxRg9xD6uAznNJrCA+fYJm5wgByPjiND
fxP3HUAQNSdLU1YxIZveMFzF76RkRkC7inzaUqjb+TQYBmAKCIyCFSIb6h5URuaNCvcGLTfOLj2D
J0x/Z+3rMn7Wp7m751f4hBvubZqpESA1LP0JmqmllbMJoSqtE0JPTqD6kGaj7XaTMuDv8tVIRCl0
QW5BbHq/m/4PxqzgV6YgwypqZFiPDJEI3W6FIzhdtnGUb0k9ukmVZ/++OT2leE/A62MYgBwoxKIP
qTnFdVcfQEyyrjfD8MtRD7qCMq+K4YA2InzGg6s+0yNfumafnh1HvrRp170Eeti9xEQPwV++e65e
7fOc1RAhFAkzUF2rXyrBnU+1MKiEQYtGcrqMaJerdMSANxn1JAw39l0uiQIsMRq0dcpQIZD3+k4r
zo8Pprd6sMHdaKP2cuWmROaySVwEf1GMaSNPLGdjTFN3qiElCeCpcWoI8EFul1vxSfTbyoaKCvLP
3GqJqby3EtMUS5fdUE704zYBBPM/T8a5+1MfhXOeMbIV049TiWJ4BlwmPVVUFElHu2uqRQ7WCyRS
gpZzEAl5BL52nf/TEQjWRsQBTbdKGw5BXvZ7NWJxKsP+93zlZDo9pijKdrXvuKfSiBwINE6MIKv9
aNJc2RK5hdfcU64taIDPhEEJV23gXvFgaRtD0a9FG4xLfVrml4KoT9ejDaxNBO2SousMlWcSC3ll
HrogmZJoYLv7WqFi7EoTL1TWjuWO8nhWtxOTgYpF1084EY748S1Ibc5YjOVLxTaGg/R9nIcxrnMK
8uNPh0rVUzuiWlecBONxoykHoynGleNq5RWoJf9C/BYhlhyAxHmuMh468e+/D+JV4Gl0GuPiI/Ji
f1UYI8ZxV/ySWTisImQCO+r3JUNc2m4pEdXP8+o9mkKVRq2GQNRSR4NoiVwLyPpTgkHjS/PDtav3
xh/Osb1rJfnGApK3Mt10OOG78p9qNXF+Mtkm8gbf0SFwCmPLjCKnG+3SYuSOpxroMt2m3TzGH1CA
BBukZvtmk+wZiXj84VlEIhgypqrqSY+mvcCPb5g6RUCXuIhMw+Cku/emwjzRT4UE6q8tasphV0zF
ERIyllUJBiKuRsCTGuexHaa3ebAvQ/+W16p5JrRrsgRX6Xckfwsh6p8FOvIlXOhFJ70BYiEzqV7l
/C2IhwGRVC/nawsgWfPcJ6SkqnbYIrxBhzeBjlluaMukj0byDhWCIwlCN8yQasIgAprr8LFsU13P
I4U9jWX9OGJwR377CIsZpfwjGBdvhpDfZQL7Gyhgv/CCYQPmn/mOkifvrfvWpc64hZcB+VPz5D7X
sLU12aCdAB7gPlT619Qa1XfERurScPzyDGGzhWZVnlo0S/hGwOfhWC8r4Fe+t5C9NWJvy18sEPF/
KvWLep25hmearyQI3BNF9aU5pS7JYkhPeofGtCe1aN7Ug+0eqPyS6WsuQBSEl9pMvx/fclBqp3k+
UOvoV/sGQAQVoF/My5VF3sqJRd6px8FKSM/zCRyBi74PNe5B0xyzo+9+qpHFCwFApigUce3IU9jH
nXGwho7qdV6E/R0OvolSNa1OKfbSJyJ0hqstQAGmBG7ndmL/cgIdcVYhIaOnHgQLv7h7pBzijgIp
OaClQtEFk1etugXua5/IHUg3GraajcwwuY59QrBhhkPYwTDfDo3YN4GE0QuqCaudZMQsm808qkY+
pDDNHE9uWKvgcWzE374OZ8cZ3ftI4Aqa9P6uWG64mc+iymjlPrZ75JB0gM+P+2rOSHmSMU0IwFLu
eVSKXy7zcibLPbjIrKZ8n5p7mwCte5xr9zn7x8zxOiZufKvc5BbpNGsCu3avj19YhVRH/LBaq0ST
LkOL6hnFDX1lWhVF2SaigVP8iEL/4Phqu8tswz9RudJR6TJZwST2FFtRfWkdSz41rYdJiDwg++K4
40ix9K1oSxIJxtyylyA86KNNkymnZ/xiBkMqoJUCJfGCQqWKa2MLLsv3oMsJsAnDYQnqRHyyVv2O
DHqpeQIpCqvfs+PVLos2SMRJG+6lavaIvfDa5WXY4l3jUaR3/zwK/n00IjaRIjde//+v7UHR4x3D
pVUxIMkxhxYwhRvQRVKwBlNvnkMNKCXDRHTudaZvZJtqO7z8+VozRPwZEiKGj7f7yloNcX1nKKfS
0ckfqUGwUZfRPTX+0STxLpKsTNGN3zI98T8sGz1vgD/wRB6et6ZQePIwru8Qz9E7TdvxbDbQx+M6
al6MIJ+EIOCsBoWoUwoI62zSSs3z/nkDeJF2CdVRaCzfXpnzn01I+jEj2A+GAnIY3QqL2xq/y2AI
Ur0mHU4gkn5FTbVaxWQHEQbNphyLfmeVulNugsgsgTvDaU+nNWbawodqqhHXfVrAgw0psAwaRSL6
wNpTwFoSSCquIRVk7T5JMxxdWFHeugH1M9YVfzPvwoBCyMT/PWT1SoiWBzHapm0s9CH8in2mv47y
6xFbgAmq2tq51lP2x0M4YFQ6mL3jHQpvavqjUZ/5ZsLR89P8aN54FEkJNyczLCiNcKXpQPH00RB7
DUvs/BHnzZC+0TbLPyJ1PNjTfUtH0JzBMf4ywEgNPiCHdab1xlJ0OndQL9kJgsvw1vvaoZs28/E6
/SdFLgt0a01E8UjBlcYtZ5Bk8cFpNQe0zdN3r2g/ZE3wswlHw4yN5Ip7ywRn3OJei30cCBrciIAu
Wu656HNyK99mFIuPskRHHitYDcBskbsw3WjmwUIG7tvjneoVMU/kBDoQGxDntlV0GMyU+6WkCl4l
GoQuNrjr1ENdFGKVgNEHuhubNwULHv115S3wCQcF3g2BfNrFS+ktaWebK+lpEgNXqGOLG1GmbR9d
HyD5uxBdOYCVGhaQPfesCK4KiUtOASY1sD5zqgN/FRwGtwTe6I9ZiKCBz8ZQAjQrkEV6k0aMjGJg
2kl2dhTb6YvimMEyGBIU6g0Jb6Fr1Musdm5Kn8jv/33gM3UalcA7GmRa0PDFeDkXpzQN98Gk6D7b
Fp0AX6SHrrImBb8Ky8wUOEuUua/eBnW40f1q+KjwFhweg2SpJY/TyhY6+q9IcH5kXiAfZ1029nLR
VNizZJocZFmkrxlfFCtewya6wLkR4THVL+hW22UZbf0Cy0QQGCw+iAp9CvFgrjNHFpe5RqnkoXpW
c5p2cb0z0HSsZmEJk7yVXjnKm8cSehcBdl+AzsshVamU2akHejvwSqyjysxaRrb9ro7M6ecujs5k
/BrWFqw3t5crc9qNA7EXdW7uk1GvV853ZkMT1qfpk+0q2nNEHF6Z6btR4fAQqNWdduFWRoX+7tbZ
sA+oLKKe+ia0xDto9RTQR9YRD/EbgmMOqWqQJEkFKcnJlGhR+81Kj3IyS3B5E0vvgCTKhOOvrSxs
Tl5BnbqmnuRP8yTQh+1OKWklsggBUqJNaFUtwPUPUmtP9y8/ixD/Bh3ennJuqBGDqwxraowU6DNn
pfS0aDGdUip75J/pIcOgQj+nGDP9ouFJYr41jSNT3/mxLg+K1Ma9EWUvfhvLddMKlkClnhKxk/lL
1PX8j5qatv4g9GArLfdoljXzEUIhiykpxeTcOjFoHLI6yiE066GH/xh+jQ6+CyJFN6wJvdVe590q
sLVVAsbAq8rCWwD2OGb05bcoC8tNVtfiRHXwn0ec5P88yk5Sh0bpKjF9XYHqBKvEp2Eq+BanTeaW
EKaSSaIVltmRWJPikpTxixDxhGZrBtzvgdev+umOiS0XbJwgHffxDZW8aGGr6COArihLww2CY9b7
BquRPKx4n1F8MqZJ3ny7TwJq70WBvbcFkBIbanvHAZxPyq2Iy+LZVJ0NNbZ4+nYeX1EWGEej6w9d
kXwM0aBcEkep32JzN7d7UI+1Z+0wevUvtQ09bAMIiejg5+oCr+qSJEsIH0ouYEyk4U8nje9Wt7YL
NfgyKxb/iMfTQy9j/YYjeYN+nG4Uk3ahG+cCbC/Lj3DUKW7F8Yui0V0z0wb/W2t3+cZWdWNHnraH
NzO0Fs20UijbzNnWXorncp7x0e4/QaEoN42pMbnoIuW1LZoFdkuqu2NFw8m1+Ka5L1oyMPYoI5CL
SSorsMn6EjdqLL4mslXgr3xbE19Rm33OKo5G7/U70QqOqZwei8Hc7SnIe5lydLHFujhla0hHbhfo
z65rNVvm4tGWdV1G4YcGUKcQbOm1cqlmi7lrTbJjep0fZRDyHHXVjBbz7Zj7SlGxxKb8Z579sHjF
UW++acIAX5Qa6LNcquIgDVqG8XVH1tSr76i/0anufJ17QVJdIYpSw9Mzzq55Vds6YbP3k6heNcw6
dhhjSuyG8WaWiqhUXRfUsTfML5JnlciBRWglw2c0xs+N7VMLjgbmFHG7ovXu7lAxxBupYcSNXHqc
bj+tByjyrOfrZL5s5l3Hobg+GNnalJlywbcZXNo+QIoCtQhKKeXIaWlXTS1vJ/eSzaM/Xg2YBX3j
4mWltp1L770tjTUmpng17zpBae8bIBzEm3NvaIdf5DcRkT3p5twoQtHth8Yl8rT6JoT7WSQIddNK
+ckd4NBXNDWnB8PoDFdCFuLFKAxv6oETbjIt+udNvASJu43QYX/5lfNqZYP6JitLW5HfZx1ivehP
TTZqWE8ho+sFrSpFtd2loinhyTP77AjM6TkVuMNjqtAvCsmAFDUysoO9YifrYKquo4Ko0PwQNlGh
8eopZMaxTbJZ1NU3TesQamgUK8F3UYHlt2xABKf7pjFu8004zlHq1HqjskDFjpnleQdEnwu6VuoD
2uzkYtBig75tukttyg0PiXM5o8SEXz+WwYorM9sZQYXES3DZCvjWF7Umj0xI0bwPGRVNTRzLTnF2
ppHbpCBOslP0HxSFREuqlBEcHL0MzvN9ckyRRmFWea8lVNb5gjJLCI819oY339ZJGcLqGozANOP5
8pwu1GoqpzwGQMr/4bOpteqG5aRczP8DR2ruMpskfSNQwBXRgBkiI0t7RcRuHpmQX9SGtGbpSP3U
m0yRsS2IN1qaLmeYayDOnnZH1r6+ivCKjxUS5Ny0SzLlRiqHNlXqadWuMexvKr3F6T3V2RpDfx+E
EeySSeOnVlW6d/S2XsYaQ2ZpK+OFNNbkEgnOv/nimZ8Aqg0TdIAgqdE8OTUKtIjRcCn5cDJ0fWS/
Ngo3jDSFL+JUvFnbN6j2TxoMAuIOagvRMHBajPs2Mjp9slgUiBVbDJanlmkxzbF055JL+uSoVUnc
Ng0DZH/D1Wxh0Ix2QrKFBsYOqQHPTioZb2QzZLTI8/bTd2MBGbxXro1tThoOxKtSeVOV/Hn+DrLc
Mu8tgPnIi8rdYHnQwfG47jxhuEffRlnbRGr93BaUR0Jqqh91ZL4TnjDptFobTLhFMdkYSueErMeq
SlAk06BaScwFTFOTK+ZAfduFg74VahWcZZCv+qgVT2bAFEknfm8z1QOhKRX+u6679ZLbdrgTUWcs
TUbwVUWO9Vnx8Y25Tr97zFjhWWISS+JfQ6s32MFx3OpqH1z+btyCjvagtL/+HsJktS7Drjw6CejU
eaqW97QxRQIF1Wc6s8ycsNuEs5d3euTPj4aMTkoU4WXj9OjzCqREW0PO69tbQUUaw7TRvaiU011V
s59rp453YedUS8XCx9s7yKcJAD/ZJnThaY8MMgI8Osx2bXUCnDf+rE1M2TaouX0WV2TPZ8q7STzu
ycNatDB7u+CTSm2JnALLAk7LQ98yIcK7rr4YvetAFqiIMVOcp4LV70IS5Pj0mL/YFP6haf156KyG
Xg1XsfqfGNhek86u0+utPnWXMib+W+DWOTx7dlWTzmFJ2YeFVDGwamIz/PtoNEZG/lZso8ZFYWSr
H8wAyeYhKgRsqx5FmwgJ9MeQWNgsRPBVU11Boecs9cZt31VL/X+Mnddy3Eiatm+lo48Xs/CZ+GNn
D8qiDMmilagTBCVx4L3H1f8PQM20xFZIG6GoKKBKBApIZH7mNU8N+nivgLHWQzLiY6pl4LUlvTED
fvQVNZrig6T4OFH8erQFhXXLckroEcr+DcTT+PqtX/luymi9ShrmnhldV84v3mjY+KJ0+2Xqii1d
3egeRjlRUAHfqCCMSGcuD/hwnmnugf0C50jvxbzu5q0Qg8tLoiP5gP8WrZx5c/nAj5wVfr/9Noix
HVtOQ9Kq3i2b2lxFnhU9qJJGN2k1i2TM2RDKVclV2uifli2L+ZUEGvxSRvl6p/hTd/PXOyWa6+p4
426KOkIhsBAenKnpY0498M7vgg9j00RrnrsSKB7vqD2zjM/vwnmf0g/fPg07flrWF2/fXfYv31i+
m4WoVMeDeK0pXbiWnOKt5iTmByMyqSEmqMz2uX1ZkA1RbwH+HJ96A1l6Devv3RI4lfjV7lS6EUks
p9kjCqHcucDpOeNNq2D4KESYH5avNnVbUjRvY54pDAs9vQtO4VjEJ6Ejf5EoZEMjCcBj1+TKJoUr
fI2IB+teiq5MoNafrbCuPwwGE/CM1x+72Si8MOMDBqIhrsDTvdMgeJl2QXIJqrE7yzLDzkcV6VOV
a0cF3LGlNuVdYUb1Ey0qkTjKYxIa/r2kHLLs9TukeOXYPtqaXj0lfTydgbx0qxEv8MfJvPYpQezy
aUZn25240yQzKHZy8jOaD491FCaPiNcoe1SdlP2yOTTR4/KFxpkhVZYQePLw35c/1Jf9BMh+FmPr
5OdBwjfzZeXvHBkAF9Q076wMBbAU/FZeQse5DFPYPGRBXh+HBhhlgXjpC9gCBFz84KMDBdEVCmxL
PP3KJyugGhWBWWr6ZwN1+wO2pbSF500lbh6wUmnusmZor1s8JVG8ZH/g1SNqDWV6HqmvPmopRTKg
uxRe/aty7v62k64cjrBuiYgLul46aI1Dm4WtWyFIdjbtdJ/kOtcGJN5mmR6HlniwUnBMNIEXkds1
d2NiITKkqfHXDosQXW1eubazEkDXPNjhgNtQkDfrIVKRqmqobySt4+2cI8BP2iqtXzX3CBKq5ywl
VHvbVnw4Dx464kU7PCplQSmf6P+iBqMg01CqcxZ7yoEfa7k4AdhX40QwVg7+aYktkryKLj6Fl2UL
Bhnsr6YTJ/xLwY0QpPc6XAU7H6u7WlSay8iX+35iBivIG/eEY2Jfy04edNPMrocczaukV7SnzBi+
tChy/CvC0oXk/XUE07JCgyRI+uCxNztA9iWLj859PlViwCojS3BkzlmLJrNVX53nQTWnbReXypko
gFi2Vavblun4nOGetakMo3pJNe3QYwHyFEJAc6mjohGNygWQVJ/knmGh4RY8A4RCaQHL0QsW0SYJ
nmnO44zF61kNI1plFj5iNQQQwIzRAzzG2ZTKDL6iy4reeljjRmI8+hYFT6uEUoK86bAyGzp8IX2N
BrxYi07Mic5+jfYIm5QCho0HyO2AU1cDdgNj29ZD3w1Sz+Dac6ylWdS4ShvYzhJ2LPvK8Uk6KDoE
uZXsNFVGd/2gTgcT7inWwzSRl31VWX4qwgScXwYfvqOREmxR39BoerGNzugMaZsx+21WfFxYRa3e
BAfZK64SaHCfqnSGg+mzYw5BTIuQW75uiuRUlvZ4jRGRQnfKKY/I9kC4a9OnolNRQo9KYydQkn82
EA3K62K4ySNnBi0TnMWlNPcLIhgduC2yNd6jbc/eC4Luro9wfV5nt6mIlVu71Nsz0JK7ahbFWV5a
s4I7nnjXA7JTTwygq4zm8OdMkrKGflJAszXFKbAUpEgyJz0r6YjlS587Kx1g1OxFqt4ZQZTDskQ7
r4y1O5rI2l0cgzoC1AsHzyk/xfdLhEr8jGf1VXI3Ff6009PY+JAZKDF6sVRxyGqafTME9D6gao57
zCEDDRhOIc94FIMASjOsk6NwRgy6uCOWZ4YS/ZCmUuojYO1HYhDgimMxXscNMZ8/SOGacCkuUawj
feiztPa5nhzxqs+v/cL4GHSht+qMWDwt/wH8oXgiE/NWtODkyigG8yaYVYT8KP1iUMNai85obmTc
UGOtg101+fYZkWZ1S98sXduO89iKaLjC2rl7aJT7CrXKx4jI75iHWXdOfPPWKGR14nRgwKCR1G0q
UBWbdLHupjO6Jhrtb0v9JTU89K4GXzku8Y+JWEdjgUwOdRakGP+zjUgCE/0Nudd7A2yoUOu95nt3
YUV0rkucEqMcwNDUzV7cRo8EJQjHjTaE5XNbIKTgdXp6k8wrqR9rV0UKzOK2DJMZf5J0PWwusJVW
X7zEoW2crRq/D4wYA7frbVQ3c/EYE0u7eY0r2fIupAYCm0GU+w5W2z6A9fIJQEve9mtnMgPUN9Vv
H7UKs0UFwI8ocZnfEMyLUfoy2kuX+8FR0TUdubAxfkARLoiPVnaX6tN4kyhJBqpiQLZ5Uj8J8MRX
JhBJd3KsO4wzU1eCH14Bo9Eec7t89cu4fbV0OlRWbXyeMtqXGLMXtzH6jK4gGqmx1NrzTBe3ag7i
WsV9+6s+bfLcsL8OCrA23R8lAFvw6DEKWzl6zFsV+dKX6hWRqOIFS0F/p099f9DbWXq587JjaKCL
KYo0e2lNVJTnhkAemTvQmJ9oMo93qdlhtYYcDWYwzvgxACWZ173yoFuAKe1xegJfW5+jWgN4P5cQ
iorYmaWqvXJQSsPNyyIXFGAuBbTBXdgjZ7zGcuZRar1LnU29VnVHXhUjkg0QkMLPZQJ6NVdvG701
7rOyDbfQ/Uy3nVtTetdcm0xed6YECZ6m9i3LZrCG+pgfl+w9UahVQiaLTQLezoBPFFt9DC2EQubM
zkqBYMACQAsrw2wacdzpSfF7H4/BSn3KfJCFSv7CNQcrbE+4kxigwDsNjnXhWNGdZs1VLf3WnhKm
VaPyjslAoaAMCSQzSYk10dfUxWfdQjv5SB7nn2KveHLUxDoDDCAenvuEWY3RcgSYAhcR/7GkynZV
eThZI/qwMVVxXioCDopnFBur62KomrtiYlqzJ73fEK0T0w8Osy/VB+QjrJFiTjGpbpZ6QF0HzZmX
Uu/telU86gpgwDvHt4tbrTDuc8VRb6M+vrP1mtkX04hd2IYwGRLxqg6pf6lkZt15nncFD/LZT+eo
uITERfrxHJeUBeLYMi4tff5VqQMmSYEWweQj7SxC3EpQ5HXQ1p2TUnQkYGVnyqlObtu+Mm6aVoI9
4q4+AqlD5l6a5uc2EZQrq+zTUilEtvJWC2q8N3B5uvEqz9h3YRqc0gTYdT8m9b71xuBi6gjuDx3O
RCUiajs9GtIH4goKkz4cyGWTkhqnaqAaYyPkt2RyusF3/9pU502zqlNUdkxn306NgtC8h1UsJL/t
MphCqsSUVx3ksBrt8HbRNZ14b8pHZb8QdeoJ3pqP5ePC3alYSwo/R4V+dvUqZh8X0alYRytWC7Nk
3qnCiqeVUOAhOW/qih3dUBq+qozC+1YpQsUTb3X9uKRiZtHH5xoHtwKzhItSRo9cWOUJ9xv92Hn4
4pUWvCK/xXFSJt1nql3QRCa1um+KWr1upuRsEoUW607Hk6y21exIGbi694mljnqFOqSKs7wOcvq6
pE4gUJwKU7TW49F928YjDGAMVlXrwsLWJ2qBo+uIeZi7KkNvB5ES4+ixyJqwr4ByFMlWyRXzXi+k
cu1jouUgKrokgG8vsUIqKNJnWxFzY4vEcMkfZT54u9SB6TgN6ChgupTsQmhhYdugNdY6jgBxRXEv
FhjKGmEon2kMuiIMUeGfUYS64Kl2OgHxsdsGGV18ZlAqBwIr0Dqp7UOQqNVmmUL8nCpDEoTFqZ5n
FK1TmX+j7A6IJ7VerwTTFNmtK83a2yzF+kHQVOtxoj50jhguojG+5sG4bu3a+kDHVroRCO7dWyWE
lSMoA3ny6ikDsQCmGA8g010g72H6MDKkNyiyWE+liVtIZjvaYdms6cQg4zdXdvTQfqoCa1up7amw
hvCoEaZf6UyKAyDUbVGxHoQNRlRmyFQhGeAgaRUzh55RZclxqX85I+gV1EJPy5Y2V8Mk+sYbD5Yq
YormcQl/lhdEbY9dUVTXyxbGcc1xIitChj5pWD0JlSLNyCnUqupNnnoDnvBVeShrTTlUlXFvqnPD
c4bv9VnN0yW9D7FXpwAFSgSq5t5MGSkoPtMfvrVRWTvSmYB3Nm8uL8CzTOwAEYwzRwyDHZ0+3/Io
JfV4FeH/ff32mPUOR7bt7O3D5RstDX1Bb+R62fJjkouxxVEhnOjJqnoGtW4IsN3oSYoqepPtFojd
yRtoU+jlt8G3jMAcmhP92CkDgfHv6gVeuBBJMO6IVUhuVpo566CR/l2Ct8hZFIhPAtC9W3b5Xd3u
aU9x6+dvLB+YSqaCcJry/bJveQEdcTEhzqJyWySIf+qN46aI4Q2lTgcTcbLNBDfTwEot9a7xBMtO
DL+jAnGKlE1iH9LhNtPT4HlEaByiHOJuj5kKFWVpoHWjebXUumeEmT5G1clCTxjGYPliOTritjOF
BPRVsgmryDt2Q9B+yFg/2hK/hDCTdwvwP836k1fRPOBR6h6cyiKMNIxmi6bivegQHCbmBRKIOk2O
2gzIa+SZj6lnT25pV0DmKWOjVjm/RF377V2NaNoBQX6Ik96+8vQeuDgr8UKWdrDsOE5W/xTWaelK
3EVWZd4PV2/d05ksv7zTy/RO9elSWQSEb7vCBJPZiWRt25ilfj2fFaq43iVblIisxruoRbdtdCe8
XvYvL4qihWSgRLCF5iEIEtKCULXQobivPwVxrhxoVKqflXzo9pinAzOMhuR5eYddRfr27m2fzsxL
oWalZlV9a4VUuWuCvR3MrfAjVORDaWiVS4tHBevY7ZUxa5+n0PFmKPR4zvSquzKEbDexWasbKy5B
LnjTJyODYbFM6F0EBgbtbnK65DYsgHD24phqnjz2rWVctfPL8g4ST3plF/u3jSEyr5AHwogoBOKm
L+zZ0CwczDhgWS7VvGqMP4mqz68smTd7tLm7LW6AtGcmzdpQ+Cvo1xvq02g7YuXljXWKBqmc06LS
KC1gIjEm7dMU9cbBCGtmiLmoFGQW9R0DlH1Ood8Dleh2Nt2toA48WASfq05SyIdCA5/Gdw5meMPE
XHywALw7dE/eaPp2Yt9OU+Lf9VW7ww5PO/WEauVOH1kVavWFTACrEIcEKUY9YKU1AvDw/GKSQJ+W
TcRMGWWDQPNi7tcOWfzJj8x45zglqHUdeiiys5gWz39cpVt4aru2P3R0eP7aZTiYMi6JsFraEOzm
sA+YuXHoQyqCS+C37OtjiUcqwhWAcfAbgzDU+rlxSMMiuu4SLFOpHKkI+9nm0bMgyw+4aa/eGnTL
NhMXlVqVW5UFgeVqjjGdLeFHFHPpaYiENScd+/po5kl/baGUXW1rr4nXvgX6sGz6CxpgyRVA54sc
E+PK7Mz1dwEuXcZoN12qAae1IHTQUJl7UEuBd3mXSWOEJgHqRp9fRpyrN5bqzNivYkb/pKVPEuOF
4h4Orf4oxcxOtJx7K1ONx6n4tpXPLSVT7YaznX+lc4XyghD+teZPGcJEbBKl3KSjJu7UOYVLc+sE
G8C7N/LSP8YZwMLMmwUjy0juwaVU67jq9a2XTFBIOn02QFNDa6clCkQKO9cI9FI4aWZrf9uWxC07
q7C6tdbG8iJTEr5U8drNQE3zsuxD77M/qJRSsAWb9+X+QEyPeKQa5WDWWTK5pHfmVEJpNlXfjRXn
27u+V14lDQqXblC9oSToPAc0o7UMAwMCh+7Gj4pT0Zv5y5gKyXoZTvehnNCHGdtupwCVpQ7RqTcA
XoEKlDroVRO958SxL3Eag8YE642Jkh1ZmAaVoLLbaAd8EH2brsANCXjJyZlfls3lZQpr1PEn74Ko
bX92Gq9DV5p3uGai3FQYw8nLoKuyO1CH/qx4AlDJop2hYIIR1xhpqyWY/tyr8UT5z0sTG8pViDDa
uaHbhJkkapGz/F1WDAjPA2dG8FvbvM28dpCfJ2ptbwEX1CDWWBWa2BJyNfjnuuMMKCS+19YgyOzj
AqEpNQICjWzOxNjvtsafbtkddxnZGlmG044vY0leoohcuy0YX+tcSkiE1qDeLh/Ys1KeWTbi8Ne+
wZ4upvRbKpUYuQEw0tf5IKobA2W6VRhp3hEERL2OcywV8ZczPgQeHeY47R9YjJqLneJmO++ucEOG
5QMjHGD1zmA1/YAC70FHIuBzY1EwGg3pX4ihBHCfTGxA/8Sf6xr0EEtoEIGAGtCFkbO4iCS73Zd5
K4+VPU/zci5Q4v56rxgls6k9yhez8bHUhRVm06yUKdZIQT/Q3LZMWs8xxuFDSQrom7DAjTK+aGJu
BBmZggwPkX0NA/ZrHj8ETaO/0mAE45kGFejgwt7aDUVolHOKc0mKtsXhq3+kuzlzCB39deqeEU/x
v+qahLZS1B+9lKw7oZMJzSmebg1Mi7eBSTo70F3Z8xQ5Z2+ydbdBifFId3Y4Is6iuJiJDoCU7XIf
eRg9kIpJmh9Dcis6srugHufVTLule43AZ1Crz5Wh09WOm1cnwjsTiZxgZSIUD55Of02T8gk7APms
hh4VMTrBD6Fs9E3mOcGF6hkoCYLXs0BB7wjhWndFd5XlindSIiCB41iY5+UdYbhx9jEN2i/v/toX
/rjPjy37SDETH9whO3RUsFwrsofrcRDY2Uxa+hjQ4QYM4MVfEF+nUTKgAjkhLuPHg/aZpHdY6cqQ
35SGfRPBx9uAKetujIiGuCFgs/DQOEfq5b6LvIjEQxqR+DFwgpsSwvFowYiXdTMcKXUhMCyIU3vA
LYx/FbYQTKOmcPw7tWToos6QvvX9yHp6JVRu//zjv//3f74M/89/zS95MpJl/pG16YUaXVP/80/L
+POP4m334SubFjqS0ISlMC1TxwjFNPn8y8tdiPrzP//U/stCILmyO3hYpmiQBVCS4RYFT6wLsBn/
ZNjmlUNp/l+6jj9Qq9dfbInRhmP5xYPVk5zIAvOpoOybTdplbIYie+iqACUiK62/0BTYtEOZbILW
L65sGtCYWbVUORJV3OTKNItxN/VLXULdrPOSBdaEDEVFql8bc4KHYk/zkuc6aqq+9wos8TKEUURr
2K8ngGfIbEv4828U8gj4Hljtf28iUG+cBiA6b59aooa8uTCW07xHh35GaC0wrS5Esh+k3Wq5rv/9
w4Wtlwv9BfsT0OKUKn7c/N+HPOXf/8z/5z/fefeVqxDDtDr/V/PLb+1f8+uX9LV+/6Uf/jJH/3Z2
m5fm5YcNzG7DZrxtX6vx7rVuk+bfA2T+5v/1wz9el7/yMBav//wTbnLWzH/ND/Psz28fzQNKZ3z9
Z/zNf/7bZ/P5//PP1UvmJy9fX+vg/f95Rc/wn386+j9sgUqDqgtJ98rQ9D//6F/nT6T8Bw5NhmFZ
QuOpUG0+yRCPDzik/Q/b0BxTsmyqtmMY9p9/1Hm7fKT+wxImYg3IxVgOSgJ//vuXf3s03m7Zzx8V
Tf3hUREIyzioEiErIDRbmjQxf3xUUp+pJ1Cc0GWxlvhbhI9xZK9SoWyNEbd3x6NaCpd92NKsYUIG
K/82qH4YU98/rNqPD6vA+luF4mxaQgoJDNl5dwaZocGVyzLfHT2JbKoG6RvF4NsGxwjDhhc7ZhB3
NFystjVKlThJIihpGAJvuNpCulpTPn93934ye8h3V2Q+H665xlohpWMu5/vd5KHXsm87SPquLot8
hzwF0sChAzJSKw9SiM+qiYlZ21Ij/PVxNfH3A5squHXdMFVuuD2f2HcHzjpIFYWth26zEVG+81Ki
O0r12NGpOOE5ffpgNDCEejrjIRYcRdd/rDyMOUUuKRZ2yr0VAA9v2+7x/jdn9u6SSK4GaDyA05rU
NIdx8uOZAWqHGmPJytX67lEGJsr5PaBcmwcJ55S6OMBq/DJHkwCFMa6Hy9IYn7CqbbaF74vreEPf
INjEWUEp3Dw1FoYAvz5Dw/nx2nGGuqFZmslwEjav8zD/7tpBM0XLy9ZKt+w7oI5tCbUddzarTYeD
X+gw0qbwpIw9nRfMBh2rMC7CC9tDLTd9+qQr+YcYQ4d9OcsSgBqFttS4PDq0QQKbaLObNvBcBMlT
OMsZYZMD1i048IB+VBEkIiNbd1IJ3alIGzpsisvyXp8TmFyrtujya7twvabTd4gJVBs1Fuo9yBDj
dwPo3bO8XARdV5k2dMvQoZr+eBHC3GLKRPLALWVAA6+kNoWbzUiRpLS6XYN+E1XUYevJ4hlNUvP4
m3vw7kGeDy8xDtMswdykmta7B1mpGtl0TVu7QVFEO1R7hpvGRnSsaCP0put9UEXFNR35VYbP6zbz
pXlnT+Lk1xmVqCDAiYf68XoCFbvLQpqmjkRdXm1HMEjxI0S/zwLmxbrOPkL0tPYYG9YfQ9QJjMZa
NyRdz5Zq7Q2zdeCkonoe0TTOwHYAbdI2v/6l9vvRZpkkr8yWgtlB08z3U1bairzCWzkG5ZAl23yy
0QbJo2mLmntXbEYth5NhVs1RhzhCbkZS1XmjvyuaQCDj49P1G9VVpdrTQWAzkCVYseaOGp6FR4VE
A+5RGfG2sZ5jCakP4IThqydEKo5AYzaoloyXCnFFvACrGVmwl21c7aiDTFdDWnxMgurk9IVxdkSK
GaaO/Gcq68cisOPDmNveThLbUkLJ7WNh5J+HsU123aQjyTqBRi5FcpZy2g1xaV46LwILmhU18Z9R
buKJRg4GgibYzl5dqSBtttOsBZFEvb5WLYPsRGgnGVBJg2jNDDWGIJI7ZCPmZrEHBuMqidDj1gA8
bX99S8Q8uP4K+UBVc0uI2jTG/zyFvp88i6bRiBZDnIkc40MnBN4dJEFnOOmPBvrr3ICm28MRLdY9
Ik10zxxA/x6PhJF6D8FUldukwjlDRT+YnGEcjqQ7E71pYUDdtbV9WCfFpkM7HzUA/GVKk58Mnfiq
VZvshKgZ8hcZdF0JhsJoUpoRQYLkQmhTCth2mqVccGFK7in7J1tbgeGMxwPm0w7l+jjR7I1l+eD0
6/BQxU1PCRnLlxa/wRxLBK+St70tcaNGq5SSZiQPcW0VwPgN+8ko/F0cUPjTDUe8qFV+NgSOhTUO
X9ciK+keltj02Q0maWHRXSLuoJ3lybUSynuKrwo6eX279kdkKiKQwOQOztkkM3XjaCUqEsFf3yai
lr/fJWHZtkZ0g5LIuyUORBqwAiVIXL8KOUA0ru3W5KpLgQ5QaLu/PtpPHlNNZRrUNWPOApbH+LtF
ARsd0Q6cn1uGU7SmcoHQXKxiS+V1mGXYdB1hFStXnKm3iWr/dwv6u/V8HpJ4/EptXjgNzda1H6dj
MZADTBWHN1KEJQeweKO55VyxiTHlupXomf/692rW3y8vkQuoMJ1HwRb6/Pl3PxjviMw36hojNfql
Jy38FAbORfS2St0VE8Ihq6J9mIT7wMalu55QEQfhdXRg98w6CY3L8nA3yeTm16elvw8f5guh2aZt
sjSxLOnzffrutAy0bdUEw0YXNHp0njBptSiGga0f2wOGy9jDD5hak1rbqyDAIitgdO5ys0WA2tKY
wRV81Dd7u9eqI1j4XWoPDYqsGjIBJDxRYQdbCGH2ZnSG4jlFK/wOuQmmPjWFk+MAQcjN/jcj66dX
2uJHCYNk0yYm+vEnKT2g006NC7dFc7ZpeHpxqSlnSR9KooCJfD2pDjMFbCUCZpSc+iLOfr23zTR8
R9tR2fk0RddOBv7x11dbm4fVu5lQ4wmzZ0FwBv/7YE1P7dimcFG4aOndgvc9C0RpqcS3K8ep0AuT
6Wnlomna7xSpJb87+hwKvj+6Le05L9Es3bHfhYrgo8u6TPXCbcrKo5QP5z43jRN3ASxDs09JMuiq
caOdtaKX8uiLAXebHkecau4SaSGqCr++IMuof39KAoyKLRyLqO99NaAEtEQXhhBslvxbFwb6mQRr
buJLiazfR8CdEo7sTVsNAtNu2DcD0Cso6rc+vAUBTnaDjCdEHu04+b131Ns+3Je9M57jGSbjFyip
G9N4LjR1iwTeY1t5v3mAtJ9dVEF8C5AQ0QBhvps2p1p6XSetwsUlzSZPAk8xNj5a0wMOP8VV3lpr
et5z3bfKj2bWg07UR/+sV+j8eBXW1lGi/qbG8tNzcmxLZ8F1bFUsC/J3D7UkJFDLmiegQhptpRiU
f+mZoOKWKbmbA4fg0iThJqHwTmMP9x/iNWrZFMvdxjGT26pX1/qkyN/EZj+ba/DKFihESFuQ1P74
YBZa7cm4l7krspBZHTrNpsjSQ4L/vJpWH7I2+ej1dF5+PcZ+clR9TmM1IRn4Un8XeacItVhTGtBe
GovHReVA2DEV+ERxNgvJDi+flTLzWX993Pc547zG6CoTka6ZpgZS4F3MnTCJK4XSMw/1nxUpjbMK
MAP5FNrgGhBWSFAItRBh7wtNL1d6PKrrADusnJa66/smUmFqo659lvy1OpWvOEH+bkL4ySJM7EFW
YArHIUN7d2lwUIy7YWgqcCL1xauLaRNrKDSpJLXrvlNpE3dt+GDW9clRM3p2CvMpParD0IGKSTLj
HNvWdYzE6CHPSMUF3cVtnvoh2GH75ddX8yfRiW4alkOioGnIir5bpxRmb6NhkXTRi1A246AeETPY
jpil9R2iBb8+2FJZeTctERmgvWw5tq4770cq/pIUumO/cpGqatbtOFYu8uHBRsHMJRMPIRYsMr/t
qYHsJtoVhxTzjxL9ud/cIOsnYYpBUUrTyWiIlpbV+7sHObdU1EKcNHeRwiEiMtVHTnirQ7+7SRhL
Y6UrH8dRJ2gxtY9d35f7wqvEOjObj+VYDE9DnkyrsPo6JG2GxEvhX8c1DF0eQ/9zYATlzpwmZ6Ba
o2NaFxy9XIbnTtOOIg+iq1T1/V2GJMQq7UuxhxHGMtX4SHTGGXRGPdbv8hitjSh1PodpTQKrgRXr
bI8vREQtc6JL80ccjHKN6yVqAEFGfBU75s4csFjLwvAqNll3K6HKLdnHSj+bqACNBU6uOVp9jgUJ
yYeNhsFP+Jso4adXVmLR6OgU98Ry5b+7slOPkK2eIXcHuAXuV6boG01DP4HWp+1GaQ6/Mot/k4Uv
UeW7YWWYpmPhLEgV/G9rBegdcvuxyF0aO+PnasR5CsBbcV/qWAKUxNlx42skdB4OoYXSsQxW7jST
L6bC+gD0fzyAG7dWQMWBKwXJE8x/dIeirpsXN2zISz0/B/L864fhZ1eKM3YoazKJSmcuLXx3pVp1
IkgRTeamJmF42ngA3NsCN3PNBL+d+z1W5yDff31Q7SeztmEzcUriAjHn8j8e1YhNew7RU7eMe8Ai
FJA2taOILUrcHyPrdfLL7HoMZLpNgYEfJpvh3xTPFo3bD4Nq5xsDjZQjgux7mU/1UTfAQcdpKn43
x/9k9UeH0WH5R63z77Gmo5CVD3BWXOEV0MTST7ZZtqc4gXnft/Oqr6AZbRqIrjsIwJd+/pAX2XAP
ieJBJYi+0oAl/ObK/fSUyKmIvzXCzPeVJvDDiJskXupmjfYhATB1NBzsB1LHWhkjanhSRaEeecgQ
L2zvmUX4I2IekWtaxQ7xv3vq3Zdfn5GY79X7YU9l0phL5rpDuvXjvUT/UkuTCWkNXG2tDeyeZjsN
ZXaH9lKwqTUHO4HWxBDRMzp49bb4gu3umsDKTYKx+po5+zhV72PgqOcGm73VKCz9WDgeYA+HNCkK
q+vG93w3MZJhY8kazQcgLlt+XbM2O2IKqtuPWnGM8wxpCqxf9kS71SFAaHc9aaLYQOoatkljwi6b
RrDyGmigCFsLd0Ifkf4uGtxKG4NM1iks23oZr9IwQG4nCOOTqqcfND2nhuDRKSKZ73BmK0jn4v7I
DNIfHa9KIO1aiEhC9T7R2q5p1iMGg83iYEMeNsn/1lVtyh3yIfoNrZ/jqA0vMrNHGJEZrkUptfc4
G64t1NUPXYJQ8GAhb4E4+4dwtuD+9e16X/Sf4xZTZfVDxlqzVO19RGvYtOLNTIXZFw/61qnsI728
Y2VUyIw0ao+EtUp9wDSfY7+7AJolnRuMmaPeGls/SLTfnM9PZoI5uGYagFzjULv8cfQISv1y1OPE
RdTWB307PZU9WLoJ/dWNY19HvvPFUeP4N1HjT0Iji6FOlErfgELBu/lnVMtZyWtM3GxKqezI6dYe
jc+jWdxUtoMhGLaOQtF6WNesw7++Adbff7FJpYyiOQmFbZCu/fiL09BXenXwKjcox3TtNQ6QL6ff
jGMQ7UrY/R2uurtwil/MGsGpasJK2oqMIwAeZ410GA3Soo53UOjbTbIDRZJ+ShyYsoYtkmvoUUhw
Fmq9L0os60wPSwpfo1lv+kN2h4VjCW6VFjpaPB0A+2NvfLGAmdsFtXS/F76r1J7F02F4W1D28VbG
tiT8iOwrWXofrKhKXXpWq4SZ4IJ21MWeAKclsWqvQtQebs0ILFYxu/XpUBkhShQfKCUYTbbCRJ3v
aFHk9rpiYgJ9yHLZb4rW+Prry7uM3x+nI4zK5/qAqqvERfa7AVWaY42nBP0IpbM/VGNbUfiJDkXg
KC4507Dq6qy9qFqxSYlPrC697RDI2OehaW5krmPXWYt+W2FsS8Fvso6BWlJlreUp4edm1FgOsYbR
lQm8nuJJK3b6SF0rzzp/Z3jFmaIX2ZisP0GfuZqQb/dDHMcQTPPWqTZ7gzoU0HGTpLKMjmROULmx
w+TQqlBsAsp+eF+oNXzc0XErq9n7vgIk2VTOOex1T2JX30OT+t2IpEbxtzkcbjYUaJqBqkFFc151
vosCnElvPB/kp6uFZLYidIoLpsEN9Mgj2j/3qGqEd7mGWkQItaeCLnJUW6dbYZxWPTre8+g4Kyuq
xZPRWf2pCWxrPczWp34beK7Za/W1399YqaGSUlAVH/vhOZLHwDawpY6pgqJ/+RQ74cnCJvnkhx/L
pjMu+WtOWQlFkMzZ2r7abX38u/8/R+exJKmSBdEvwgwttojUWVpvsHpV1UCgAwjE18/JWcws+rV1
V2dCxBXux8XMtBY4f+h1xM6Y+Ifw4h4CdNoJY2oRVi0+BXN2kznISUOdEkZC16pY1vOk119YvsEG
t4wABStObCrxCJO/y3vuhsqu9ynQcm8dXiR+igTTITDK6mVpLTg/7lOwII/NOgIiut4kmMqLMgnl
UyB8QesXIcaPgHy8p52fXdJu/pc1OcT1KSBebrb3vl3qYW4xszLKeYSUDmy43/46DcQq0iIVNgVG
vzbt3Gh2x/82HULUnDY41UnhGQROuVm4ONjxkSri6fNfGYBrzBb5b620HwTgieak5MJW/zov/6cy
gJ4zd1NooAFrJHFUpmaWcSkkpwak46gwbqqeoI777w40D/wq/0+kxnMK02FcCEw35/QRNgWy/2ZM
cVbzF4+69Tw5pBpV1fyAdJNh/uC+Wn6rODy2PNlIPcR23icwKbzQ+7NsmjhWhm3Cd+s3Ggr8bNCj
Asehhx0xrf0725/eSrSB4RZMPsMSambfnjHyVmkV95jiixvPkhOMTPiiYFw9f2TeWrEO/8upOS5F
a75S6yejkZ/xC2vx4APoTnXXil3FysDV3d8CkmPYaiUOPFKwsIEW3PWWGQGptXZSA/K60iglndHM
2KXHMMv9qNCMgWMZEB2ZWKGqywxwptwj13euMCFl5GJeN7T+ZyD44GQuxbn0IGl6NESRgUwRABos
RtGfJvytzKnRB2NzIAhs3m2WMTzM1UMgS3lZMoUBeXQvsyhUVLmg4YZVHv3KMR9WhwT3jBjkYc38
K07DJmyQESS1OyEayDUAtVaXNFZ7ADP3z0LMcDHFKpLF6kGIAiwhtV0fD5YKToZYrL3f9O+AndzE
R3GAaJRYiMEC8Nko46UfgXHRTMU5qzuscfOP1XYfU5c7oTOabUzJSUgZ4eZEp2iQeusJdWuRH/AX
hpNth900IEycDXrBuv+1pXlOi8YF+fKIaxQFbyaGqFqVTEg/yryivwv8L3K2kOxiXOXpBqbAaIrB
JEBqvKxpaClv71fuHsH6b2ZR6xGNu6vmBm3wXK4RwfSgrd07IC/FLtMwLa8YdYKtAM73UrlBE8Hc
NHmMxD6welaBo3T2pNKDGM3tu7YfHoRkJ2BJXFfZ9Of5/aUalrt+XD+NPCDISEL5uIF3s/mNOnU3
4pDxELES7nzRAK8Czp/+zyVVuzRD81MPaAOI1MnMb1Z3xXFGs2iaH2W+Wke1MnQ1xRRKZILMWfOf
egXa4kGJIbmG0VBhJtJP7wNv41ebPM5WKOBlNxzXodK5sEnr8rr73EeghJU21MCdRLrdHiUawLMx
uMibbpygBr0ydZ1jdyarLTy5m4ZvkXyuK/PZC3vFInYN3p2bYrUiv3SnAxKdru5iwrzMtzk2Bv1l
FCMsL0/LyESQIResvU8H1GqOnh4302uvJcGGZnd7vLfh4rrqrhjkh7X4QOwGLJZ5AooxD4d++jFc
JJ3IA87dol0ouaxwdmcmordvaVMPqQUP1SdjoGzEj68xqJhtcexz/TEn7umGcCdLAGBBE+XNDVNV
nRxTuxj2f8HC1cKZ/Z80OZEFocqwlsYiAtJAIHa7Ybephs/VMi+mztoa220Voh4PR2kq0FdLFQ/U
Rio0GrTfjKMOGdM96pb26tZlAeE9y265iPKk5+pjrYvoFuDl2HxbhdH+BY7zsxhB5G3FA1fTg+1D
z6FPe3WhJ2Wv28q3jovODSCxbezX6dFqQm7lyybnM1kEdqi28lcAwDNtr8CX0InIcNQRAEN9HDfq
AYmo0wh8fOHVc2m5L3TS0UoMUDaz4J8o3FcFw4XmKWSlixP9BmTAB9Ey1iCdaNOLPpp9fSNaqn2h
dRJwQhze0JIaRLA3iPXZfQ0yUx2UA07ch+fv3Z68jtwVUu9j8o7rC2ZIrgSYPQFJN60N+YCgbuOm
+SQ6hORUTVl/q2v/9Pb0TgX7goOMz/52zilCI7RtSeCmC1bTBVJKAgW30jwIiPLIFI+B30BIAHHD
bC2cisd8wjSsOQUQHVp4qddQt6f8ZZVtpBlu5Kc8C7dPuk0Nfof17hgBYspNFXy280uHKZzm5Uah
E+eiw8LeaK/tQhfMWvPHNQpcb8S1e4t8cRy+Q81qvgpoBLLzrkyBvuZA7GWAEgVWRdit+tnnwJ/7
pYhFOlmRdZbrDIxzGb5Se3hfAS9pQ1uQ9Jl/kkYWu+JB0JSGVlc+L3MlQrvTj46Hz0IRUHu7Y9Ey
D32ToJ0JuAkWYDruwe6WHbDy395zd8qq8ckaVFMgsdE6WS8iL5kqw2noUs7w+Q5CqH+xbP62LKUQ
UJh9ahKcQgvSxR528KExjBwuXLlzDXZfxEod7MGEE7G8Tcb8yntIGuqa79FlXrSyIYhGf3SM7TAA
0FgExjwra/+ZoKaimUKuM7gpSY8fdDFF42bvl42Mh9WS19y2ptDMysis85uZgh3+mmp72yzfiDFD
L8a9G/UzHglbe8xcclbG+nkBjzKxFUxSXqdwxp3BKqJ/CppFjwbTROJuzL926REuHMTOkr0KN6v2
a5Uz8VJTHou8uQUErPAayEWgSBbsjgLui5z8uf+Tf4MuryN7Ln71BdlDmXp0T+tpbpizlcY477uW
RALwRFrlnsjxMPi9JWpQH2emvninUlb7ycxl6JicmUSU1zeYQdiM4Ag87LctEV672ve/7OC10/wy
gvtUhhTTIykReR+lNkkl+V3qy/fNn3poFnyNxfpOk/20bUsa2UGB33tkXmosSxaVKUewERCXNNaS
/JHqfgBEEGHcOAtvO/mZ/1Cu427uOHphL/43Vl11zBt82X5H/Ns2KBn7og2iyaQE77kjEP1XR9F5
f5MssDUiMw8dWJpzAxK/KD0Lr0Z6bFVgAVHyINGQGuMEG5xoZDG7yeeEHYJihj5dGFfiLfTL6rwy
Ir7z3fnalhteb+6XPF/5rsgK3SuFuClrks1FZOXz6Rx1i+KgRMRgrMuUaAYZtvlC1POgtdHizjVv
Qvow12keMT8qju5sReWt8O2NoePcWmNTh5RVLksaZ5l4QO4MObvuDHDBANcW6qyIcgJnPsF+t+Jq
bA91gAuS2D30MpQ4FGPwdbtHEqdAnvSYzxxpPjFEm2OGmVmCMp0agJwIqF4xLFwOhRXfu+XpR3cg
bLCSkNWwgp7bToVOB2yiw0GuIcM0FPDwFFM9bTXaNptu280exh5cNlZlRvV79G/yDGng0vPaNpn6
chg8n7f2tvYFTRgFA3IWPd3brloOM2juAjOeDzTER60cLq73Xua3pks1Ji+idbeW4HqXNNky67+s
/WpVu5MI2cNubJ4HcpBCU8NWKuodEzWqaucNrl4dkUCm7PkRSkue9I52nEYE4OobSCIQfAmpENMY
5s8a2ttJrPxsbHqIvuL10IscKt9y9II2GYgTGBA4hFTLf6DhdKuW55yheZI9mPn3YsuArEsDg5mr
v/CdEkbCpbeRrY1nIJuneGjMxKHbCpYtrOae8lmMlBEztavczKsKgFiQFULoCQGMy1l2+Qlt8Hmc
pBZvraD0yNZ48jq0gDonmGaFfae/ML+muhTW11RBAu3nj8pPn4Tl/E6Gg+YfPL8puZgW2/ktdItK
pMF8Vp91V0t0pPI4Kw6t6O8zxJDgg5tPUgr6aLDvFs0tqTrKfbMVP6nRvPJx3s3/H4UMsVu24x3A
5ifVbpzlZLFFXOhEg02DDYlLXAuSncINXBAOTQL6Kov1kWU++lrzN94woV2QrwlOwdOaZg+4OXPI
4jwK65z0Q/rHaBaNFrytQdiP+g2f1VFHutr0rNdas/fVAGaiKCGHlTqzOP8U1HT+0Cexa8D2jF0G
Gqo7+Zr2urb7JfXue8yDbH/hN2yOGREzohpUY/b2S37pSV+LY6BGCx6PU4W0+juKguuQrUAVWu19
I5sLm0wbS6fEOuI8bzDIws1jjxF0v2upjnjOwB/5XA1a8AlMsTr2YBYIjQt04otIDTObp83yPTKO
ofHSXczgcoSXuNQ4TbPtumWbEjfY+y4HLC906fKLRpA/TX6phWNOtzCO7p/vFVu8ABjecpuQCG87
BwredNG7WgDKbtDCCSUzAyb/fnMJ9JiGozsNf6mBhKUy8itMkX+TjVNgEciI7wM36Jii9HaMb+8k
uyG9yMoq8X6jeoG/rNHrlco9mF29YWnvkwBxAgG8Q8XfnVFcBnjZAnCxthBMsuolP7uLs7MG533L
eE86wb039x2U1SitmgNyMWNPPjoai1DNw5892d9WhW+mc5pTZRQvfsAf3a7ZOx41OyZZmnIpsvDV
p+AwhrRBoSPcd6PBojs6L6Wp2pBcaT801MpOTbo/2ub8As2x42aFDDx63p/ojLgVuhZPGyx4WUwU
UUPw2eRdCKDVcbHK6w5JKUdNI5Rm0qCky047Ziv0ClFBSnA40edMUgx6fntNhbVCMxHvs8elKGHj
zuVu21pcepjqFlAEhT2FJDpBGRxgKK08St32hqoKw4dt07xymoStWVwAr74qoyg5xulrR6FeS3vq
6RfXb+a6xT7Dr6Y1cgnrqdST1Y30YnyqJQkLjj2TAASRRZXbdOgd5ymoJ/CsJQRtFzAOECm4Krf0
UQcCZfDd00bGWQ92k8PpscsYI3iMnLqFJg068QGNoA3WyoOoucyJQQ5PLl0fJx0ZWKMLPfnSkLFA
xUh77ZX5j5v3f+xNJCKpjvpOcj2P1o7c+pe16YNwtE1UbWu7xkBmzV0afM79DCqYrkndVrkMb4Yd
Q5cbKlgczdXHIVaBtRIgvaN+wKjW5kuC6wpCKCkEsaNIJJaZePJQWt1tZvNBFBPkAc/po0J3zlyy
KecLGN+ibo+6LFFW9BnDJQxYlkuSDb0zWnXrnnsOjWdF4AzAupGd7q1QpyKA+DLlKt9LAlyQKA4S
nC5NGg1VzGIa/AddzS7VzOHsD3dp5uANxfsEHku1kWAuzA6gei/S6R+0zcRYoOJqhaklGX64XTDr
bIpnXNpIBcgYnZJMbPZ5KjLKVG+DsS43MsFIkAg2i5guOP63UJSxImug4R0ziP8xxC2KFqNtKIoB
YTF60n25XOiCulNn9w8ViKQEjCGnr2+Sp5jXzyZOmKei/VFjA+NSpqQFNkW8OQ6eZ20+NDrGPVvb
MNTl6qFuquaYqg6c9eA+N1jjYl0jwOEWkuEWDoBOktTOVc0/IqUhFJ77nDM6YgJlDvEwIMh1LMUI
hj6wjOqn3GtsCouuCYuyE8c0y5mQ6TyzgfL953XEuG8ubgxnIJrnhaEadtAm9bVnUpdjwAeU+cix
kABSPqJIrZV5EriqItZ2xMuT3k5iyH/9ZjzOVV3vDKMF8NEh9cmbfD/6Qx9+kRx/XJ3tXWoHvz0Z
ZevipiXfimAbsatI3qAV20Kb5yz0hfG4VvILIrW9K1cKz2kcclIWSTTm4Opmi9mJsZ6Ggaon9z7T
vnjJiz5JGxgM0FGDWMz4QIqMOzwFlhv6veUkbIebLagjBVWP+Zh7p3S+BySzf77WnYxGBWFQrFxT
sjqkmmNfqrbns87hg3l1KR/dAX6Fr2cnk+ruspiRwtmf9OkNdQspgLGu9aHdOMXwHi8z9q39NInP
QLMGMjjXM7wc5mo0x7x4y91cvahgYap6U1zB8H/dPBizQUA+iWBRN7qPzK4JdOVYDXPGM/vVSF9z
GI0eC2coLAwctSm7oeAb5PPiqzU47B2rmqJ+tCMPMSv4kYpiV85XtLrGoYO0fu2KO9WU482l+oK8
eEkWSSnhdwYQZjp2KzCi0ivELl8ZxtpDu8RDhZrNzjCX2MNzVQRIuT1T7fLMop9p6IQDemwITKGj
bNJSXJKBSj1/wNbHmnAZ4ilvmwjtRB6ZOi2CBWab2WX31K1+muDJNCGsp3NULTjqTUEIiL4rQaDu
Jm+JTBKlDoXlgvK7iQscaA1yVMww2EpkuCmGZbUu+YQIjyH1TbluuJDqeThQOgVPHMGJ0FOkVDS0
xwV6nXAuFiFvC7gIzWzuQeXBS8INSq387MPyDbF83S0jSbx2SVPJ8NawJpLuMK44JlQJ0ClnaETZ
DjbIUbnVEM8rqmdB3k8E9tLfAYsu6uKDFqDfLYj162xQt5fuW1tGDnMzXdGWBTw4DmHhPgEodlbP
7EcIj/anIpwN8JhmdWf4LiUn9n0su6QCIc04cWKc2KsRtgy1ddu2A6KsF328b/PhJJgF7TP6FiJj
6MeyRGXuI1UZKgV7bs6+xB3PSLco6G55vYOypXu3egtoRHFukGwwo114iGS2hi1O1Qs5Nie9jNeO
GZMcqLA69DuxMN2PuhXrsymSgljRk95jspYjp7NDnb5Vb52p7Is9IcUxAEGrBoHt4Ife6Fknz68+
zH7ZrVSvqRWEVVe4iWq2/VZN1WH0AA6PucSQY3v3Ex2u12q7VIcw4mt7NlVGWNMog/pz9gX6ichs
wQwYq8WozKGasb31Sxrw4Mmyb8OFzEzTZGoP5npOKASf+4lKeFnHN9WOXbLAITJd66E3zkjqv5ZK
aTug1PfpZ1kDUpUIYnbGtImHAnz60a3svx4PCjsamFaFbzUnxbhKQ55OjGFSM59KdIun2jSqbr/2
ziFjoN6rPDt4E+92oGdvXcv8Y1AdWTv9OB46vzyoyfSvgZjTaIQcxoneZ0eMWtxt7KvpxDLaEDs9
iTk49AC+E3+bP+3BLc6i9smJIaF2k6x812wbdrXZ32WpfFsnQIbF9Fi03nuX88Wkc3tvuqk6SQ3u
0eK9rrWwke1bHYzEojgOfR+jPOhYwphG0mNakORMhlafH1Wa6gl2Y4CraG6tQDDuK88kHW8RNevj
lG6YzLXpots9uvxaK8/04/ug0qh56or0Vmf7Yn+eBC2lPgT1a2Z6zEZJznT8sYv7ueXiy7cdtLC7
FvLQRITRCUcYdbgy08M8tO+Z4dTnpkZNxrpSk7KLIHd3kd9MSSGJ8nMGu4kAfB1diqY4C2h0KND1
h2kWVKSGH27IE84EchpHPdVuuQ/5uHMW34WewSVrbosLqnf5JtPlj+W2vyOX1j3edsjwV4Ora8AP
qNiibBIV8Kaq78lbjSt8InvX69wsdkHNhpZE37vswerRGAiRzoerrMEydMGaSL4dtlmYd7ViLxeD
qR2JCkhbs0QWPXM9GsqeoJTIYdnFWuPRW/qLU3W7nEmnZyzZSQW3XZjLWJLVy3wq+Mfsc9shsl22
e3MAWOXxIN7AFu5xbNwhUQUJKVbDbN2lNRunrbnT8puzY+ImpYh5C65brpYwXUi6ceY1lJxgN39J
R9Y9Oajk0+ymZZEJqXdxo5ggbrzKJarYUKutF/gf35J078QHWxivqaAdZm/qq/tZ+vfONNqJo7VH
j8jzHfwD9tDFfZZ365FU9w+ESO2uEEwe/coiaRU2QwxiMS6c5l+aF01Mwhyj5pkxcG6ul632rui8
UuwnaAU0wFiJns/qsnVUYLgoLgAdCgSQebiN/fjgW9ym81TfVsDk3dhKI3kgt3aZoETbpMcYqvHc
BJzacmV9t1ybxnnWB4+20VkTA6LS/f//jyDB8p6A4GrJExxbhB9VW8zbZzxlgNXu+2n7YPNRX52A
iVuf1w4Ue+hvNhP7URJCUWhjE7kGuTWWi2IOGRKrwYwynr6ANePmv1TTyJqn7XXCyYNYF6PGbsFY
d2vLzpy+yam14CTyngXopKVRy2WE3u6n39j5botGRZQ23KY8djdJ/tx4LWJ91lHSZGhotbVxZGVJ
amC9J2bbOlJIRX1Otru0uyJMddnv+M4tMgLySJuc14JtAGsq7ZnY213dSuKwvcJ8lb/2INvEJj2I
+aqWJbggB+K222pkDV4CHxIgW4PWC3U797juNvNBX/Ovup7JlA683eoN01nj4CPcYz513m2RPTtD
rLvvPOvcTT5YoKlnXrUhAkNDEFUx0bZPi+6vEOJkExktl2LaI/Kv+5JPqtH2VhX80wcQVJXaq3a6
IvN0Lqn1qBj+7fHGT/C47SJetVTubeuW5NaToJ036xe12mUbKJctKX/4B6Sx0sRhXjt5nMvpTTBo
P5EHGfoNCic1oyXW9FvMob3YzF1664Ty+FR23R3p1mMoasuk5Gl2qRlwo6GwpAbszxOBcskADSZq
yJ7PGf0UmnkRrAS6YnsUdfOP9DRggMRNE1l+66qrMzO1J7vPYcgO04WM+Q1BnP3FnoBgDwFEoqZh
9Wf3zV3g5kzEjDVj9px5hOJkEjLALNeTaxMaObZjQheKR9V7K2oi2mc4W7R8nKibpYeWMF7mDpRD
ZgcfCAeTPgsW8gXBpUmyQhFGiG3naFSakGAQI5i7ohsN/ng3SMZhxO7NHkirvA04lXVf5/gKjHGC
8k7EqWfXDIgDK+MUtn4zkovQPnph7vdeXLfuh8FTF67UpJGXT6RYs/oZGnJbaxcyf2GyKe27T897
qdZbLInWbJjZtFOeB4/EESx74ZQ125M0noL0ClPiNoDXV+JRebgyqnagdc8tit3B70+GGTwhOLmF
oHp3w/RntcGvn7LC/awkij7hkwdIaUDtcPWK+k5vcwYoDSuKipOFhiEJhH0BOf3Ol0dK9zJ/kH32
JEuHrpKRYUiUAzmJVH45I5l63k762D81HXt9wo8ieVP0eX35Jq36xJ0SnFYldqXVftDuvojC7Cl+
YRZ3UlyR3j7pbqYeq461rNnsZ7yf5DwPpLzPdRNJ4QMoV84UZhXdfNMatIOjHwfEL/ZV8642/U8s
1d3Qk+xWmjmOqZJJtwUZTzOMeFj4eQoyfC5y9IKk9e756bvN5AWoDsCJdAB0HNDsCC/so0Ag2ytx
6rl8d2dMz0B8LsDzI2e4wa41dFzt5rySrxqaLOrOigK93eo7VUCryIV6tsbiIZ0fhVzWiPkhhtVu
e1UlKyLVk07MtSVzBF9DXUVd2ouoFZeG3W3YeJPGXwQJrUFHjIyXWfGQuC5/oTXOzMSr7nPuzPfU
FUyqPP9XrmmiTHM62eYsE6JTqCAId10LHbL8fPvTnQe0oFnS2uk5m6gnUi99qdF5jwqySlMZ0y6X
xb6y/v3/x+PdJ1ydg4l7OSDrFWnF1lXBC1skzOnktLhUGoHmzHx2xXMPNnY3eqB4xp2mfJ5gwbTA
n8X3ZhHFkcH41DVr2/WWz/rR7vQ9SSyfbMpYMLnpoU/VFoqXDB/jLX6VXQkJqZvpJigy6JUx12bV
jw6WPUVZ/KFXJ4reGgU4NCJv4q0y6JrRIvhoZjeviBX6v9H85Gr3osFT/9IqGM+WQ2QWnNJVZ4xn
9ed55uWpe8I5FV/ushDuie1E1chkar0RYQpTey8787VkRcliXnVEeY4ZjJwa97cpTjkhP402MTHu
mYlU34bqz7Xb/JkFfD055zGxv9mpqqou1Dr/mznmBg2bDMIPwIMBxNGZjD5ZPDE7Ghgp8IJ0dvHb
kEBy5j/dRgKIfOwGo4aPr5RhV0SWDuO/mQni5DLoESbFbnkSxSJJCq7+LM+W+zprUTTPemLd9oub
8dORoxZCe3ngM3ZCWT/Pqbq3VcPYBidNtZFRO5kgVjvjvV2K1y0jX0eOf7lgAufr1R8LrYfaAdY/
90y2WsC/qD9StvrNsyYgC6+Om9St9bdoCaZbwDhqZwc9nUKrjk2nP1aVOme+S/p0Jl9Q0L3i+sZj
LR2a155Ry+LCoW6/Af20iWU2L0w2w2kmBjE1l9g0mbUG9OxotD7AYy68pizdPjjRvhSaIu4bdyMH
ixyKwbyb4D3fYsH/GcaXbtDuE47DInhBRqA31NJK0xFUGycbydNKGiRy4ba/Fmrt43mwWWTNy4fW
qGvlDGRsV/+EuMn8SAScSQ6NhjR7F/4G6ZLOhPHHuoWBidqqx6WVSdiSbr8AzC7RgDYtCyWQ7tgn
2dCKR7+enj2n2LnWd88G47xMEBJ8BDhBUIXDPH7YM6V855ZgrUSDLEwxUmIRTgXrereQVgbGrLDp
HrbyUMpFIcbms56HLml1I+NHq8K6FNEmts/Cy28hAepho5Ktbvn0iM8feiGMO8c0jnlrHpaVHlxB
jAsRuPQnpz/jXQB62WNIL9WE0lnMegxAaObNTZ/rIGUZZX8opZW79pkEUB5VxGhUZzBEkIrMK9lJ
VtaHtTM8WSbraVGNOQeVD8iCXK1QY2s9jwQObAV+TZ1Wr9Ry1tJeyQoPK+8CxgGvXcFLhhJtAoJ9
y7m7Oird2Y4gWE8z7dgasVfMlIhYDi61CTW8dbcnt694OPg2aazeFHk9URXU6tJ1QMYsn53LNqYc
lzmKuaxBEGSGk5dDJEH3AgY2iNySHR70JDdEkMsh0pR+PGyA52oMPaGfBigL+k8mCHuuVSthM8/b
VMLE2rb6O03dg3OT8bTBm+hOXu0gu3xZKzIOhtG6oaBzVB1tccBTuO09YT43rX5mQhspffnudBPZ
0lB+jQsCiHyhFMdMwe5Eac/dhng9mKaT31bfxMhRcLj1q9NPLw2HSdLD3Exs0/6rbP3ZkT0y77H4
soyRvFpix41atkg/yeO2V77XIXtUqnqTnSsAmJIxULoFEkB/uoCG2q/Q2E0DgVcu/Vi666tuu7Qi
7iaPtjP8DIRgTykT/m5CJRs8OCknbJCu5tlUJh+oGuOuK17GfNiZpbwy/eGZJ0/IAuXQej5xuNKZ
EoYY9c7yxdHmlsPzoe57Md5xsZ8xQzGg8dgFbzovxSxkFEz932oHIhzM+joaiGFIqR93fQ/2LV9I
UoQrDg0l+AKkyxdPLiQisuVVzkER+86dRmjjHuk770RVVGFD/HUkOCbMtJSJTvdMFobkNNCp6/MK
nrecBtCIiPZGUYcZgzve4PfKOXQuIol1Gh2KrGY3NPa/GTmeWNWzPXLzbGvJxnh8taw1sWoPHSEz
AlyMjI5vgkIruv2PDZcMTSdQp4YjIg2MHx3/bK8G1IEuGhvBlYCC0nt2ejJnLVecSCv79cf03LuB
cxgWnp764lGOc9/1DwqveawDxBDIb56LyrjjroybEfWtxww7p6eqa3G1Nv8jn413DV0IpWBFidD9
Zy70lSNLx37YqM0991LMsthx/VGtXlHAtBG8hrMk7fFkLCdeWAXpmK9T0zCn5YqT3UjdLzNF9Wwf
TYfcFrrjIn00vRFBmMfAs9NIaUm9N1vr2BEM+WPlMFNezYxa86Xrt7tOaGfMIDHpgXfTaj3ZIkW/
QbqKlt/urcm75FUJRYJYjoX9eDWAUJhs7kZTL9GBFGlk9g0yFflbIScMU2zSUddwlkyQGQi0zGm0
A29MPDeNXCv7w4mI780ah4T411dh51UIqwKGC0kt+4LJt8mnwmXW8Zq7eVSn5Z65kJWYVf6DvNyl
lu/7na+R19lo/q+jIZ+3NEJMC/52XuriaJokLBkUWM1kht9FOVrHXu2hqcuoSH8aCmVftpT7ugs1
u0n61oeOaxMU0Ik67tTAlA+5sY4VGtTpNocTM1IVMNrXm/I8agO/ok1sr/qxZhDAT2RX1bOdwYTU
KrDjem3Ha6MDyiSVTh/lnCw8D2XP+j2/67vbdZrumpSQDkWksL3lN8Xn8qWs9T5o7QNYtl2VTldT
Zb+QWlw2/zrEjozVQMHcCJvAl/LUl00EbOnVrxXlye0jmeOS3IBhs1/WoUXGRJYA7NcaWV3mPcjB
Q2insfxx7YnDUb/agg68SRV8CkPtLBH89iS8Zr1JUYm2j0RKXn/bZbFVh87gfOQdvmZyQPfroJ+q
zN4zDYNSqKBsIummuE5Igvxy8vLBI5k4rNbgR8w8/no9LImJth1B9Q18uN5n5vaKtnYN8wa4NpLO
nixPx1sqpBcMIgzsjLJhtN5VsW0TV+6YbTQwViXxB5569aEoxhlCznynRogIhRxjR29g4HXazlEl
prZmj2H7Yrjy2i6+wSIv+9DhynSa9WsMbP4MwYpSDzI/ZgnctfOzNS1cFlCZbTQOo1JfPblfXKhn
F0i6g1CYUQzhuZIJuXLizTSJTu+SgLYolGX2WOUu4Y2t5ANV1hDWqKnWiqHhxjincVY70le5HYTL
v9lD1jlk5f0kGIyM4/iylgw/HWwLt2p9vIWnma3DFAs9k5M5r3aalK5RJn3t/JiCXfNEKqxbrw9u
w7XtTBgGKjFyK5Y12rwlewR0zO/u+nsqMI3Lq3vrJ5eJ8rS8y5wU+Wp870tMEKbWzWEeBLRxZOVy
flsKfACjRrO4ZmXesqTa7kABC3pXQu+5Xv/BGceVkc7H/5F0HsuNI1sQ/SJEVMFjS4LeyFGuN4iW
WoIt+IL7+nc4b6PomZiRWiRRdU3mSbwsFCSACbaeKM6OcvegwSneWDafo/vWDQ9M7RYHFj6cF9xf
h9lM3ku2qqsGTvCEhq2xEOXblUvuDtMvo+dfAbRc+Ukrr1kwYN7op49uOSell6Ks65/A/5pQbzxO
JSZ3c2Ph6XHqSz91Xyn+zXW7TVLHwrMQEVESe5y9oNPxi2+d2WeAx/W6wSjwAe1qo9o82woic0Lq
QV6JRJJsLIjTJRsZlORuXJr3oTXLUKG5Su7ztxxM5g5mwHqI2E/Mb7zf3sqKQIAPXoKLKC6/7cyx
dpYLQm1GKr71ZXmuDX2y3ciljsqOaM+vU4omN7JpOIHEWJHvb51Vg6Juh0uIpq0XJ6I79qWFjrkf
5jMb7pIPXPtiSfMuk5XUzIt61KTvrPGKkUG+dAQSFHIzxTZ/n4UfzskoCVLdT7wPa2PhZbXdxQ9z
nm0z9oHkdM1AoOjghYmzbJPy3U+saVfNiEocGVE2orcjTPiPWQZeWFG88pdFpSIHAj3UXXmCrrDy
8BpEwfBqqN/Mb8yt8MS7qmxCWOoA/HQWb+O5OfTgPhn3Gtehs15aEb2q5T9TTjNRUw6/s7bfqoap
Z9C2vxhl16XH+0NbvXZb+F4WDenERIEw1GbPQJ4XjJifVclIZLU09a+OkU6Y2Sk3F5vlAUMfOTuS
nXO7kSQGE+KILLWOgzokHXEmQbr4cofiVSnzg2Dg8di+VjdjwKFhZHiqib+lzKgnpHVttKY3BhTk
IfQDBow8fEDwPozTs1m19TmbPgs9L4RAI3prFvnZmy0ZjNGcr53F/xpK5uYGJrFt7kTsdaIMB8rS
ZuuuJWxmNB+WhPe46e0fW3QseFHpbq0ppQ9WVxTlPTSHCZRAtbyg3CTeU4YM1e4bdEijxDYQRsUG
yGVw2aTO72JQ0cZzblIJVSg6zTDPXR3WOtp2g/5V7Hn2ORZohCTvPdFoHGndceg4KCUW67UnsqPF
EueZEvgbc0W8MhwM1kg6QGR1BhK6ImEyuGqx+G1U4J4WFZCpln/nvCB6MtQhlhbfkHyCetTYO+fe
2hPwTtqqiPV21gFJWu5RjC/ZOErORNoJo/yoettYJWIhGv6eCCjHR3C1FqQeRM4dc6NthS3OdNxy
Q+YxvtCu+tGzR95kbR+oaNizgmhdF4PH2aIOYgmYZI/tK5kjzEhTnh2XHV9Dk5kaf5QIU7GAE/Pa
eWcUfWiQ4oxgcTm0vWPT5ooPLx8+6H3R55AwszYQGuyXBArWyCBQieYA2hqfDUL4kKr+T5KVny45
5yuwAM5aZsW7FrUbuiquGXIaBDooLoPRag7GpN/NqEQ9V7p8X7kDF0Dl7yZlWFpPqZ3fXzD7rZjm
L9pGhK9d7W95yc8GI6+TsOxfOrmtG6CH61lKjfZ5aFW7S/sKgZWzASJ6dpPld3RxbQSOei9KRrC4
j17h8UzrRQOY8xTQ7UyCx8pe+sFl54TsDUYSNTEgIaePmaGAmCPGq69CV5TxuqiJgLNd86NkN2pb
NL5EscFM1x8LYdueM+UEPVY7lFQfkaw+naiLYCYa6xodooXVdL3gcdyAYx7B0yabxPprmmreJ4v5
Z9TO8zhN+V0Bys+X1JaThy5xmvdRIp5hCDuHepqY4/Xnkb3gCouLAAuXhKLuHgTpLWvZsB9yFp6w
uPJydFh5dqzFdJMlMlIZyTcvbdddz68/udim2EDcmJ7u6o61tTE00SodnAMh6ruU0ImVD0AYTWjb
Hj2renXzbg9zqdhMRYDo4DRYJrR/YqZ4OOZwKV02pVZ+bGWz6UZ2Ga4MzZSBQYaiEwfCwamXf0Vx
f6pwglRFSp0a6R4S8/iniG/gCr5tv8M4M5BbiWH3aAvmZQniobMWJIhxD8R4hbqr4V8TNK9bNlXV
dmrnfzjQewS5nFH61FrORWRGgRWGSRHBouk+k3TL8E/STWPxqrNDcsOgrH4GLNO3coHLSCTSEHr2
wEo39ZCmjsuu8Xj69ExVPLV/Jt3haK0YA+rIGO88gJncGMmN5/MRBW75WvrkQpHEQglLBKx/sIG4
nRR7rTxaopOl8XtGTQ4xEL6vHRR7OVXdGvL3crbyOKymwN7gF/7n+aO/X/LkMsTs7NsqcDaaMTFA
tolVkkEWyYKbDOfRMtIZ+9+j1VobNxcXn93JKoHyuiZUO0AEH3Opcv3unDgm/0ArgJx9hPFMAVpt
vItIiNXtM0HxlgzihHJsD04+zOZAHWbD+ZERJVNhcz6nFp00ydwIiZINU9KW3QS67lzF9joAhmwV
OIaS2qDBitv14lX1LjItg2LDXmk0dI+F5Xw66X22R25ajW7Zq+0PRJS/MZtptk2c2oPC/sQ6ddeB
9mLOjKKs9eS2jhFkMDcy9EK+2bRsIUY5Zzyaz829OETF8WesiALAdN+yTlan+lnrLj6o+8eFuHaS
57jwcklRaI+G2hRiQkgJFn0Eh4PHX10im+smBXPepPb67tet5vc8Nrq1Hgp2snP6URVWuVumCY1X
Iy61GNpVEHu8a8ETFQQ+WhBXuuU+9shYNeC9sSTv9pihBoZb5YFKnA6hm/6WNmlkGVJ05o/HqHNu
OJ7sjV2op9gbP3rFLotRWkkscs89q9qwLYMt0RuIfoVF1dZ1DFNutXOF5PZGbhstnB/j3mbNa5VX
wNkF+8ucXoXo2NUEBWTF+fGRmCZ8KNaQJfL/UPhb4i4/uxGTD3D3XYP8I3rI+/Y1qYOnIXedUFsK
v9ml8fxLl38NNS4SB0VD36mH2kyuuHgxV/tChM2QB0eEAxwd2UHdE/7Swvs2UfkzUphZYo5Ju65q
m0mvO5IHKwcGZj61Elkb06437T0aKGiUYAjKmL47WYKvTjIWBBqQMpSxgcInLyUPRFhmpmIwFO+7
sbIJz3UU1e29lhA4MVLvee7njwAh7BoSRrEmonMz9s0FWTlG5jSg8l9I5EjN6IQAX2y60hIsy3n8
hYcNtUaiXCRfEfG0a4/HCVs2bx0C2SycvfaBUvGntJLikPbv2sTHOVlMWujp75vYT5Viu06gJme9
/h7Q0+bGSIXsfRbT9E0SJ/wQJfdzWX+LlDk0ciaHEqT4mQIJLeuuUapKMuUNwA3msDOXaNPbGYQR
Zr8djyVTweGx24vEUKu00a9xo+Ce0mdZA7E5cuVM3oMZd4eRHvEuXH/i8noitgbPdLJN+h4FPFUx
rbGr6IobMCqOGe/KErt8v3zCo+PDwS9HM3IbnfRa1Cb8QNd4d81DVbOXJUkchZWlfvN0Qdqi58vQ
Be1JkmY6yPzQob1i0tz/TEVGTWQxd1qKb6whiihp3g5CbUAASHXMHO0C/guGjda8tuQ6IV/nRweE
UqXcRLTXpfIZeBoqCkvvhcbDZcUJFsld8IMFMWHHZNQhzGAudDcHcGSnk7N3GjZQhSofoqZ8LCZH
7L3uHy7biF83G3GCCP0BUwIhjOD24+xHnMd/JLzmPHbJiyGomYmoQ2A3pmGscYVYDK6GOQ5nWzM6
ML6KWX0YivFBmk43gssOi3D+pLb3XKKRZ6GIvl7NP0rTQjvFyY2OyqEnGsoQ2zcfPIz4q0YknzZ7
xZWpWzxGcPiHhBzQLN7Q8366gfuoXeIlzYB89fjfMtMeM4kll6JdR3l2Iq9m3U75s1Ul/cZsXJpv
4tfc8dF1G6LbF/BKfHSYmI07IozjtcXnmLlpOBm9t5lwgqw6Pd2bxahBLj3/sxtToM5CfZukpz6u
25Clcbx2py8m3KtG528oynLWDOmvTkr2HQsiY6IO2xhh7Zw+4G1l483YL44A+SnNtYPGdkaIbvs7
obznHmXu1jLh1TZ3BQgCUDNe5Gokstcc1L8xKnAmqJL1M0F/6Aq2uD7k+MG9seqDnjk/PoXEHput
QDHPWP0X//avNHa1JZDCuncJnXOJEECu5qn8g8/oaXKZk0dIYsbq1kSuC6Dlvpdq8aw0hpejScUb
HBhIhcyq+6nakdgP6g5BmRia0GzgjHdl2Gbzc3PAiTeAEl4QcQXyxYrr1+Lv4NbxuqqYgDodx9jQ
OniOGUkVs0cozGhsZit6mufyo1miBz5FBInWKZHMNKE6aMp1YFLvDnGDy6DsVrXJPndc+kMu0Bkw
2cz4nCCNmO7Sj0RWB1d4P/mE1LEeOEHdEU2K9rd3Lgim2obmWSeo+ZO/ab/gZ/Jnwg3GpzFok5Bq
5NpUxufUuD9BmgMIqGSOiUKHvSmeWnfBzFvrsHFJuUt4ORasOHEjmSaNejN2qMIXc+V3POn2E5qA
p6jiJST1Z03WA5+epjr4/XSdMCnyVgXlhRZwYPXhGR4W4Emzk6b/tL3xX+Q0NBS69fm1L0R93aaO
BMJkWrD/1Y/CSdjRGAyDsuAjTav2NKFGzzoWkH1Lnyj+9m7+k/gsvCZ7KyRQnuXvjMOKrAXOem87
wCSgc3USfMktNxGfQaKQEhTqYwCIk/wp6c5gBb4zRoeruUneMLcyn2QDf//Rnmu+1aV3Hp3O28yc
BuspDh5HkLRIrw5eQktA0OzdXRAQ+sVax1bJl+VjPwAvElsIfzgRTl2uSFAr2OaaY79x2nLfk0yo
XQurW/nqQedBvt7heWEIzoqQKXaHRtQT/VdGz4nL5NUTwGBbx3wDM73Pzb4Pix5IN2/IgvNy2/b8
lrR3e3zFK37vcUN+8QWNTfN/Ikrn7FvN+t/2c7hnzWs9kMZc4WGhrpzewWjzWviLRGKwVg21wjD2
T35XJxv7TgxR9xmTWdK++H0qwvGeUJzb+PxiHO4q2CAoYmlou0+VNTlhldTWqpN9TEETfCgGbivi
zmM8FTvW9+kObSq4DnymCKPMtY/wcqYRJxX4sTBLTD0lJAi3uph1+ptX8w+y/auyMfnExRrFeHft
B/1cdERGliTF2bjmAp7nlWVKtbLxcyNXuj/uCJfHdFt7BW2p1Tcbfj1MJw6CNKtiZz9fmjk4+kLV
OwY6UJ5Wkb9soiombpu9sBdPb3aahFWLf1GhGhjnbMdx9FjYkLj94YqqPkT7+JAa7XvueLu4UsUO
fwrrOIu/f0dBS/uS7oQFuGfI95ZRIz3vKmfTeVhFmrxEJOz8ZavTg+szWb6NRbvxkCKlc0aa6FwF
+8GkaAFAjA9MRrCgUxwyrgMqTykjDNhpg10pV3VpAZo2nWyTNP8Gl5QxdtYEU/5Ii2gP2h4EQg5c
S7/h2QCHSbHX4uWYvWTdjn1CNu4t8HgzJHLdkO5dQYOkDagd+0f2ORLgzP1wZ4y0KO/ancDCeK3Q
uruFN3Dd+tlmBoKvDOhhVlyyIy6QBc3dQji9zq8NFtiQrdm54+iKpaEuVW0i4nL95Di29vCcFFhx
DVYNdIPBxmhEt4Mdcqgb2AVB3QTh3ME5uud7LqNitNmo914Ny6uFsIcjQ6VEKRq1OW4Mxmhbs+vf
iUk5GqmKPoKTD99hl+vIPs5Hvwjzl9Yi+rzI/MdUq+wUfQ3QLnAsYw1FLkMgusO62TYeJmh/tTIQ
E5VRscHYs0WlFZ9Jplr3IAyOdudI5CGJ3JROdq20KmAosJJL8NqCo3lPNKhBXniLMt14sBwm3bIq
H2IL5qmvyf6FBaZ2jJSWvGXrlXIDFQsaiWQSKFldC/x7jDpcyvqAO/3rv2SpyXFe6dUhyrBqzhuh
eMW0fcicJymd+hxjDgs1CQRQOv3s5LjFrXdo0Sd0+6rKH8Ct8Q/T9NyW5XiDaOeu4f95rJ5ypPqp
2528xL0IOp8zwqt15cTGpQioeRidWqe26cOp1l8WMMUpwoLmKyb67aDEtTUpQBE8cSnGGPPxMORr
ZMbLxRS0FMYyv+rx6Y6wyTP7fYFB/8KIAIvyGJwVkX/pbBs7HKYEwoJeDI0+n3YJG+jJNJf13Kv+
XEn7Ox6VvTesXKLxjOxzhQJopXz70Wqhprwnbtw9sUxJNo1ZDBtSJmC8aFG8JEjmy9zBlEDG4vNE
W9wUoC0c6QYnc2KX6jUTL0HXJadKkjVkj7eULoagas++YmI4Gjq4LTyGJ8K1WEZF+4JNNkh7NNE6
QmeMu1I/EpBTYg1jcYUx6W+WTQ+2M0yQ3O+ZqQqJz52uDH0oCr2OgQnyb5YttnV1C6uhDGG2hQbo
iqQiYgIVffv6j9NwOhhBf6zoI1dVVwcHQTJ4iHoyJsGzYO/uduO1dJ1b2pbRWcm0W3tx8tlmrIeA
utGzLWCxZs/ne3Y2Q7UOyWbXOrvOYTCRkHnBFnL+AE/yGKS6OAV9v7YiBjnGdcQdXOVy3MkI6aVd
ZN+DWp60apZzVnHO96ly14QkblKk1O0E5inx+UiahjcfYhckI4tb4Gu/ALSao1sy29VUijtZTQol
/vTRVlH24OBX205O2cFFqAp/Y/llv8c9i+bZ9Jpn+lbmrjbY306UX/BJRo7nwL9uF0N8Qc4pTyUk
p8wurTVEoW6nAn1PMwgw95kfcKPeIhMVyCDs88h78RipiHFFIstwru7uB58TNkpjexM3Zx57MdLc
5fNkPAYlhizRtachT65UYdG1iM4pOIEzjLD8lFJs8/66eyywoRTJn2gsXmKNoYiMBQgXDohFNVi/
oqATSYV+s0Q7nBL50c9SwdQa9XtugVfIBSGiJRN5L6InEWZ/6a1mU+I3JqPY7A9ukNGfVfWxrBx9
GXp7enLKhHoGtFcyUY63AV0mzll29fUIoYF841Up7OE81N6e69C8yNHvnrGgH9BOHU1mnNYiqz8i
IYL80/O/8R7ZD8KASgA5Tu6HMcsfGDBmo19tSPIM2HpPPKml84+EgmYfWMUGU6N6jpyyPI+IbmBI
NGvFaPMtMGoQcJ2xhF6VzztnXLwHX/CBhAEjAc4sUzi03c9gy3cW7v7BKdoqlD5T9tS5C+MzhF4L
iuwaiYtPKPQDcrN/fVTKnemSOd4v8YM3/2tNQzwZlQxLnVh0v8wZkkrLU2uQ86MogVcLCZUc49UT
w8F/s7KK58mI6dKCecBYNCJuNrdGHuOX6rNbHUBpaYIOQTg5gDl3JzfOscx/1JJnewq/DDugUV7z
5RTfHa2+0yOEof5dlVY8XgNyD3NjeGOdNexT396JTAVH8+5hDJCI07Fla6tYkBxAB+4p6ho+crvf
nFznsrWYAGb/6m4cT65IKYl739sRtxaHiWWMD6pJfoXb9pfRscQNwgP+k8ViGh6b+ztl8+BAOlox
uqRedFtWjJaaD9KA3zWLRV5juqWBxNRTwb40dCPksjYCmHXOUD8cMtt6cOtQz0PyPHvlM/4YhKOo
mSnJ8x0BPpTX/x9qMuy7C1JlF2PTbaOVNNl5M5y6Yj5UW98HGA1cYCSgxXhN76vUxW9adHDcZX1v
i3PvP3QeKBdIU5Bz06feG4KH/z4rEkr44T8np6MdlFjGq9nxB5Aaf7mRthBTfGKhDWvL+vvLtDir
ZC/1wUy98SgsdJRJMjKZJ7m1nRPksRa3UBAXB0TfBVXoct9dTfORHCAi6/wQnY/1VmF/WsRdgALW
+UUjqh4G6zmePfOb0qg26+Fo17AyBSwxEHF8thc7WP6COL6Dg2PNbp+QsgBLfjsAGPovzLqYszcS
k8lWE3DK2Myv3Vp/Ztb0nukIJ2TlvYx+4hyXBWmCO36jRPwCByV2kh3LCoV7Tqi47A7LmO3J3XOO
+JXlrh+tzylrsfR51ZGKYQmjWryMGpOfbJzq7PmMXuVo9hvfjt9N0k23VsUAyVSsrRRWKQ90CFav
sVtTbXarPmeMsiiXCMXE8OGs1LdkqFGkVlHPOEq16MfmgBhZvmBK3YwVyH8ziK3XVjPQy4shPauo
OtaFiWfQQIehlqjdDNM9A1R0NT+ldg+5wT4uymy0pr2JtLEPpuMgDybqlH3kpqzv7jwUEeBlrSCz
oCFmQkvojFoxKX51CYu9RFP6qLtewtI1GIfI8mMqRn9n+/96l6sF9QrYPDN4DMbWwVRA3lXDHHQu
exccEmaZhv9vn5fpS18YNYjo/HNutfHY1ByepFqe9VC+uNFyF+ZONjjTtGdr9piCTouTJT+Zffnt
+5M4lDIGocLcdeiGPcH3FYt8mHhWzES+bFnoEYG1C5guX+fObFDl+dPJ7Vlh2UN86hK0100vi+Ng
Nr+c2boY8ldbV8m2nOhPejs4TrH8sQOU9qyYnHUU1GRL9xPj1uo6Rf7wSD48Y59g1wQZm+kZzy6M
QkQtyP1jwnH2SeP8ifpYMawW4pIgvyaPiohYfK++g+AEwXZSkDSDRSuYIfu1+q4dKsnoDH3e8Idc
BOE0JX966b0bHksYqN54FGOK+j72mwc1DO8A++gQnC05bMOXF6DDQdNS3BRWTxpfGR9dslIzTTMR
d8p9svsj22UMdm12Vnr4dsfxb1kACmWSPD6i9p6GfriN1LNz004jpkp503XpElzmWGc9DqesQzcP
cHYEMqOtWzEcG8bUaBU6ZFZyXB4inzsX277cOHYKolC2ZuhFBBlgkESXPwn3ocRbtZ5wm2RDbjH2
NQ10qa5/oiH9kqBGxkoHh3Jq6Mm1cQ+TMpK/nY9SBp0az3tCOjCyLBA7fxIVvZV93+5s7Q+HwmEV
KD0X7b9PWkVhcfK4AfjbydtN6EDRUjUKDx/hldaTmBfyRBwG3X7rurtuLjf9TLzkwMDyOubWoxpT
+4XEFdax43KuYsJHu+WgGs8Lg0VOj73jV1sTMCICByRcXv7Hola4LsDKqeoc/eYA78dFAZeo4xJe
IXgi3x3pbjXfz/FhGI8+fjBqqfgYyGQLHOZxHBMEJdl8ZSHMVKjF2WJEbntmuUZMq+GGlL3N0W+g
iZqOUutc0N6mM4UqnpHmrLO02lmSH2sTGh6WXVOcwXrEK8BOagc9ARHNZNWPwNKaxynHXevF5ovU
yDrsDOeDTqP0BP2O23OeLdQIuTihadTANeXjMFTqaJVPeTlXp1jcbVyNvi/w+52w1bQylrJHuHzz
EjLu+hwdlle4f5yKTFCdEQ7t0yMybD+4eCAWlakTrTAfF1G8Cw9GgJPne3JkSuTwLAXuxYO7lEda
eVLJdW5tba3+KukUZ9exJEHlcjeMbDhBLrGAdCfyyGr8Zzg7p1VRopCxgrPW8OWIV7+mAQ8eIg/i
9vDHXWio/LANYs26QS5hbRFGSCOFU7Chuei9v9pKXxgN6e2S9OuW9dMFS+uTY4vqRlmJm1aekcYg
oqhLRFelrvdTX7+WmoA5dw448WSUnJKq/pdiiofGA0FjmDBU5Jb3xMAgPipXfLJFYJIqknM2F83N
NbENIIuvZjHuC0Md1QDueorr6xzJq9/17vecnwuUrGa+sFCOL7bqu9Ow9I8Ys6FDjOY7s8B9yaAr
x+N5T07OGTA6h8kbH0geO1VNdljmoNkRQKrXeA89OoiTxTaUD4o2j0IO+8yU+klRpPaefOmKwTnK
OT9YmiZGjhaG9yQ+q9wB3zdQZahJdU8u0gN87BqZRoR5rw5gIhjBRnNGgJUK5st/XywzN0Kavn5v
53tXAWybXGhPgIyTo6NinlXF2CVLxpsbtWAuukOVgewWrZwvbiwy3MtpQy/I6qBpkEVF1nzGOr4z
c+RqvhvP18ISw0HyAtvoFvEtOTzKZpVe/vsSte0uKtzxQCGizlm5oITKsMTjsSTgJ/MOSuG3V7Oa
176OJ0bvxSP2huikM/0q3M46R+lwmeGw721GtXsiE36F3Xm7YiKTZTGwdPYia94Y3HIReieyZIM/
WjfzKub/SD11ivq7sJgN7PZOp4fADLW4Jopiaqgsx/uwGUDBBg0ok3ni3s+dQ/biXNRHs1Yto2H4
qDb2cDxZABENik080uM6ZW+YtPM5QmoxjHEVonO24ORUwS4oYehEcXCzYa2+5MY9ULv8QDYAghTn
1bH1wZx4K1KWxFUaTHdG3zdX80J4VIQglMOHvt29m+IH+zgUUf4sJysGJTl0DLwAH9hADGeH/5yK
PGbSbJE20RjZFm9DEk65fXMr9zbjy14nsx0f03vzL8bqFLQyBUwg5FbZeKdNVcehP7WnwB0rQobT
f2lyzMiTh5YG2ccroNulXicOlK1NeFeCOuWyWRz7tgTj/OLP9Mnskt1Hr8N8H7X6EKFU3ml/mj86
kd+I5JBPrnnC0tMdowb2KNO/Zp+7HFBJPQ1ru0U9xt00IUGT2JndIDkyHI6xWgHrDvA9fAiJtmXi
3kQPQ9wWw4nHXuFCCms/vapmSl66UY8g4ED9dtaM8jhApsu09B8dv9wHAktP5+gyNJvsleE/ijtV
6Lf6nmvOt9ibTvWLwy3fAnS7Cw6q6VqUDwyYmxAiNw9SNixtqF2BBNe9u0CcoltZI4wB5EjHuUkx
Rdp3TwDm8a2YWc8MS/Q+FvfE1yYhTUbhJDU7vgjPm95pdPmG1SYZ7H5nZpO62ayUxoSPViV4cXPN
tqeoPRSccQaLR0tYrfeQiwonVuz31YUaADH7rq16NBkAVxC4D8ufYbaxrA23RZKomTDfO/fzHZEz
o2XJEDdH7LE35LaRGTr3eVgmTrzWMCePURGT2jDBRsBKe1wijIdIzokwiVq8tMHTnFjys6633eC2
f4JlbHEwCIJLrKr70wLa8nHcexI6TQa0bZ1kYItia5rwtUrnDyZ2MIiD/yQWKEzmAkZp0iljKqcy
SfJyE8RgtfuB/6zJ2+YTEK4+OB7clImsP4uWg6vWW2gGGqTlPmsJLXn8emOiKqujH5OcDQ8uOxOB
yT0UiYcqvige51LVD+TEiKc4treMUbaBE9W3eOzpuu+6swbdbdZ42bOBZYKk8gwmF9va/obgz/yE
YH9i5e7dpDLebC3eA9PoHpEwQU/B81N2pnfoK5SlMgqyU90B74wdAmadqbkshWW83kVw6972f9rZ
E5cgGHSYlQ5hIFICJxz1i8JjQj3KrTdnxjVNEw6JLjtPY4bTFDH41Rdci9JvUfMt2Mls3PLLt2Oa
ci1hJn2OLX7rlHsozSs4SwSxblpwA2uMFigtsmh+MyGMoIrqDJk8/PclmIO3SKIJZgMrQlMQ4Mfl
ujdQtFLJ+CFoQTZbSBeOOQuEhwi0N4m40WEcicnB3ZSheEANYbAG3tRDPh6IFzn4bKCeeSqYkNA8
sS5i4V4FCAhZ4e96C96hoXk+hhaKpTtDnzGHHxRK3UudwOlj33SM7dQM7bFuPkkxYGfne2DpepMK
EZ9TM2r/2KWLAYj6R3tO8ZUmKZkRd9SRp61x75IxtK2rDPdmZzSb1Kj/MebojmPu1xu0e8NjDKZo
42Da2qEDwfKfm9UrH394vM5ttpSxmVwexknriec8yQ+yqOwniYNolZl2sENwZF5MYEuDXQUn4R8t
e7Yu7Fnr82LO+yB1kGX53KGxYV0Sq//rED50Y3+Gu6WZz/NSBqE1y+BAW4mtdnK/5syztiIen72R
l810G4aFCmOtN+gv9z7QaUsAEH5GLIAzg43zYIGs+0ZNj513sUzVnAZU0qhZqRwSpmzIfV4ppL8V
Tppdq6gSIS5INrEPaWMDcgMdFJqteLAbxtIUDWxpSdHp//Y/qTMiKKfZe/L0dHBZTl8GwEQr0T1W
iQlLyXDRXkh4V12XPkGSmPdmXaIFwg1Mo3qVcwwVrGvoRhziSyWgqSoJfhy7dJ8HDmEEY2wfkfSs
RBuBbqLs3C6iH66p2Y0nOSSPZZX9K2K467PtU6HQMWMRnBEOtGKTIQcNHSs9qKpmcp91XMKoAqzG
ZoM6+Tv0kiNq0oKY2EXF2yrVe6JqUeBZWTFv/+Pw4+dqzj1sIvZwWDnRLBxrn3jhOaIBxC/5XOrs
1RFTcAuQhzKab23K5U6zzTcFAgqJeA3yJfqQiclaiGHsrk/Dxu21ifmIEmbP6ZqEHf/EILz+BfuS
nXrkKCtXm8mNWZLEWw8+Ucj86ntORN+VqC1+941mD/dfjeObAATIdGXtJhbrZLQN6qf7n4D3vuux
y/bbxeNEHyVwa8PgvhIFSAyNJfIoKNspGiK2RHgXhxQ9i+mwlsgjULcB7DrZVhccJd0xsEzeTnGA
mqCeTasilsPuH0wQoRjs8LUuVrrXornWv0OdffUTvGTPThAYyfZkDDPWcv4qx9Idtkxv93FtdB/O
gJTOWCyo/w6naR3r8qhVuTErPTwmY2rg8c8wj6PGSS0YmMZyXEwYNEFSeWtZL9GxipjndjY4GvIn
l2OsPUyuC1Pf3s+YWbZMgzPsdCY1wt+yRWrST9VfVgjlGYVKszUYjJ5THptTJoSzNYe2fsaCfvBV
89WDZ/lu1CXnyL+J/1F3Zst1I1mW/ZWweEcU4ADcAbOKfLjzyJmUyBeYJDIwzzP+pr+lf6wWGFFp
IqUWu8z6pS1lmaYkReLeC7j7OWfvtXV5DXI1vBwM78lDCbon6OKTlhcNzqWm3keg+1ddBxchrCpF
TwIugl3p9UVruOW1EuYzCnbjTvfqPeEi+cbMSrkO88a5617GyZY7FSThwtCy+zxrp3tkBzjH8uY8
aXG+kfXkfxCwYvyYdaJsCi1JxpNJNp/7LuuEN0/TdcfJdrbAHlhaMwuuoHkfV6Jclc34yZl86NGW
f4NTn1PjVH+OOA8v2/mQ6mIEOFE0MwUvEgU0DDNgi+qmM+CqsLa/hnf8x5tI+vpf/8nfv+UFZYUf
NO/++q+7POXPf87/5t/f8/Zf/OscfqvyOv+r+eV3bV/yiy90EN9/05ufzG//5+pWX5ovb/6yzpqw
Ga9btt2bl7pNmter8F/y+Tv/b7/428vrT7kbi5c/f/8GyrSZfxrp7Nnv/3xp//zn70IRyPEf3//8
f744v4A/f79tn//3/8p+e35Jfrttqx/+4cuXuvnzd9P+wyWC3XBtReCwJXXug/5l/oqw/jBsUrZc
+ik00uCO/f5blldN8OfvhvhDCNNmzkNEhm2jvPj9tzpv5y+Zf1iOBW9HN4RjKNMhne6/L/Dq77yV
vz853pB//v5b1qZXRD039Z+/W/Ovx+uE3zebX6Ey+bX2HDJGVWPrXAu/6fuIET/IQlRJ7cMgdM+8
nXD4e/AZY5TS8YAVEEOSj7F5z1BblyArhnYyP01kP+uLsA8xooZN5Tyy6bK8oO0a5TfohW64xjtD
lVOYdZRvjCCugnNENgDORm+wAsz5bBhIhpzE1lBIanbZ/FVjR9Ies8oKMR+rilyjeulqqYoK1H+Z
ajiGAv611r1v54jJ0YkSF3AWHqHOOI06EnPx3Fl402NGK0zNMhOxlNdGU7Fl87BOINJdcVfFwikf
Ocu62U6RJKMvEAag2W9LyNbLfBaMXeeyinJEXyNOp2BZit7WtxqiV7zPPgZk6tRAyS1n31BD/2Jl
9rYZaKhYbu5sJfdYureEBuuP9DHabkNnIBzrcpQPFzg7evh/FAY5yT6e5hThjVXZstkJf7SBoUZG
IdY6JUS9rilryQIY6bJcJLXomzkEI4tIUyBAMT1ggUQeDAPM0p7xqeXa1pDA9pYiQvP/oCWODtXN
bnFCtTkFORObyoGw1RZmedM6TJNnhXWEo77rE3nJDimSM91i9+uQeTNqIev94MaQBXsS7gZb/xrX
tD7Wg9NJoF9KuA2NEhtGsSuyJKc3K9FCuUx1gHBx6I5lE66Fn8ZsTiIf70fR4hjTp05Fh7ijN7vq
vMKl2+Ul8T2K9SRe1kEVEPwVCfp2ZozUcKGXEt6Lp4Kp2cDrp02iOHj1m1Bkatqg+zdvu84vGMU7
mtWerbKfA3I8kQ6XjVB6cRIG2I1FrZECC0ajR2qW92kB3ze05V0vSoL8AsfDE1z6Mymz6VSCSNxN
UThJ4lMwxdaKgw3aPRAHWZ1X8tz6jtXdIqEg4WLORAGY70aZMV45XjSaX7VYC8dtRZ52tqdb0OlX
9Ebt5Dr2pKVSyikXRrpF7nGGw8cp+plJ0/SduQKKpLI9wAeG+EsR1JlxclPhwqdAtWqE3aozKhVe
o46psRqIOFPRBj+am0X066P0xucTT78WZM1i3OQ8Nza7kYuxABUQtOasJ2Uqs1yCQiGcIPVbof1V
pUOI/R/4cdlQ6WAKRs7jaJxs2iVKsQDCWdtrvbjPNQZ73hbPVV+dUJo2AAbyjldNZemKAF9iIEIc
MpXVhcVFHKS8RoYOWkzom5j6IFxIo9TDrZO0FmlxbNrGRZ8S9bXInCAlRzEDXLwv7EkBN/XhVyIi
oB4BrsNSFpHva+otyCEUdgPGML4LcEuDYFIwIp5CJtyR1Ir4WTNZXUCRxr7kXoukysOnSsBmvTZM
U3Xfus4r82u9yYL8i/LiwNprSLYYEXoawB5DltTyuqnBgpem2Xe0Yz36uw3HXnQ35GAkyIIONuBv
kipMsByrPG7CmpiYltLTHS1A4VlkNDdujcdsbeeBlq/K2kHc3OZuPV5kTELGVR+HTrEM63H40nYx
dOGAXuU3I5Xmjd1adgKWJuhYY5M4Ep9pJvbGZYAa2T7Sj0m1bZOj/HmsZcnxF0G7VfB/9ZphsSrV
jrnzNZEUtPO6Wt9JqxvkQ1YPFZegGFnzRNla8eTJIWq+VIbPCciJdNfGMjs06aY1cRdc6e2AYgMX
lVS0E8uKNcija1IVve1uysan2eAmlfPiGA7WJIzm3nTv+3xM5KNUORhhDz0rNYZQkDfrPrW3igrC
eB5bUbsXcRd6w4U3+vWTl+syg0psjGoX1WUGz6LLBmPlablKl9zhg75JvRH8ue6pwtlDupPRug5L
Rzz549CASc94iRtaY0UNaRv+PM1g1omNHnCTL5tmQDtTTbT0oUBk7jjznU2mLRaeDXhDzczyrIAU
LGGejVQO5Ar1pyL2dVxOsgBZ4HhhVQM3oPRfKLMSdOZkI+Wl5heedhwAXRdrwx3oIrbaiKvWRDrf
7fweZ+XC61qYy41IrHLv1k1qHVSrG+twCAPC3tIJwwQqzc9YF7vPhUf2EFJ81AY4xRuM/2HPnGWd
TL6Xb4gv5xrNOCvL3QAGEOWuhzgZMpfQ642XDDH+echel4UqefAi1KHNqjW0gbkMhMx4lTrIs9f8
egZcUIdmChCH666v22fFCmCtJpUhS3THwovPMerq8A4Gt4i3kaaTW5QXrVUzgC4tJgB6ZNy4IdmN
Z2EH6ad4sJm5QXEtjP3IaUWhUw3ibOeEMKeWiBwDAPOFT4aq3kV5fUGSi4mjirIEdJepyKLII476
wKIFZIjRiaAuaEDF8xVvE0DBLmfqea5o2Iijbk2x91QNmtK/WIanfPryOdzUzh6wyg7J3NyMUDCL
zdhrU7GWVdb2l3ZVe+W6AvYPmmlSmHNzVebJRsZJal+07phOl2Fi0S8rMKpV+ypJcdVETscapxM0
Wq2zQGt1qLqwgg59HtM1a3yV97txYndhomqQp6k7qmno4NaYH+uBEPgFkEL4lSPuSu+l9BtMsdmE
amEdVJNrHiWpQMPO8K3y2c5GNWztqcuSdTvEYOZGtn9rO5InCNDBR5nyUczrfKb7/sxnQUgTbICO
M+fiUoK8PfNpDZgcJ1NfXY/nrfhEvFeCphZPIRtVSGhmcmtrygb/mnqYjjtKDw5X5utJSyuxY3hb
ZLKa4239ij7B33m9/6+Ljf+PyghjzpL8P5cRANO+fAtJ5v67JpmP5a//4u/6wXD/sAStWtd1Dcu2
dcXP+rt+MOZSwNGpH8kRB5cnOdr/Uz9Y8g/bdCQpltKRuonK79/1gyX+4DGksJhTGOEE2ub/pH6Y
f9D3txIp664tLJ5saRGcKcW7MHPAQwNnOjRJVp2ucTkly8jJC5JP4AlHWQ90BLvPPiuFxOcUoT1z
+oL2NDLhqAEijHFsWQn66yZiffpOxgcxyj9en22aUnKf27wRElzI21sdfCJ5qXoLHYnmqj2SeFQT
jRbp/jdOZJjIogxOgjESZdOQttdieWLRWkiUip1kqG+lgoiK8LqTH5X/7+JGCXml9JofQrKwuTgx
12XfRTtmE899plVk+7QC/kdjzZ6LM1NmAIWT2udtooj+MBC5quHrNLWIYDTSLPI4PPVIIhYO5J4p
yOOnpC6hViTF0vO7y+/uw6u/V4Tvq0NieN9/vLZpGbY0bYubz0JT8fYqPfLaJz2THFktf9poeeos
pxntQDcXPy59jWyPivieA899YGN/1QA4zmaty4o1/obRir8vXYuObR0/D/0E7zb2LmSkf44oDVYo
zdCcK1qEaNeLld7a7SoI0T4Dmg8OQ0iUDMwVahTLwOjoeFR9GpaquiXoOQTIfD2sXqbBZ9IS1hMM
tTYkZC/z9zWQlXlOU5+l3m1pBqvVZJrJVT+AlYihmSJBGM6t0q54UOTeVLGzQ2pWUJHBAcNPumVN
LsCKT94GtiT0Kyc8evZgHPkod37XxscRwd2iE7B3wrimGPQ1D6ZsIS5BeJQgdjZRMUBH9eFOlQZF
DFKPnUdn7YgwGn5nkR9SheYo6LTqouBbDy3EnmjCaQYeGg+ZP/Ubo2xJuGNMlmiAVSRwJlQg0Gjd
OWTGmg+ocVHturQ6uLH+YCR6vtKcBG1doyJetaj2pBmj+endg4/NbEu7ITowFvnaIhk8G9b44iTK
2ybxNGzo4LcriH9rPzGyhwD11atDV7WJvfngpnq3+8x3PiuaNHVEfY6QNDDe3PnV0JIqIHXQoeDw
SSo9wRWytq2lDrSmpu1M7eVNSASRKEO41rzhOe9nF0bXG59/fSnmzy7FlUpYtGZ0/tCB+f4hZFyr
Ut8JgApgPNJZhhdp6mK3bzc5kvRjokzEqwMaLoxJKBm8By0kYaB38wArDSZA4U5iFYU9QLOxGC7G
/NHpFNqEpJYbo1V/UTyRj9A162AswGjn0V059d0afcaiV6WN1Q01V97DdSNK+DaUkdhqfXX89as0
3mWTz2+4rZM1zHbAtIw88LevknWo0jFKg+n23eTcom8+avBDSX1wAgvBB5F+wV42RGUq5tJlsg0Q
X2+yNoTaAdv8g6t5l2z/ejUG3Sv2K1uX3ARvr4aT02B5NPUxDn81DOPZDJR5jWHnkuWShAwh6y3e
lBnDiuSKerLmGEZk2NRCJy/u6zIPiEPIkFoXHdHAH2XLs4Dx+787HL1en+JUZLBvsPI57xfmPJiT
b4iHM/tPElLw1sSUvZDOdIY0FC2myDxGxfQITiygD8JKbBSmt5o6cIU9q8ZjZNjfEEXWl5Y2LIDz
oYptk3A3jVlwyb29rOu22vVpwhwh7/MHno9vpCzVDDWiM9G340IDjbCMa5uUb1ryWqgwhR1La8gf
n4sc+6OO+G5KbP8Blf81Rt9FnAM3clRwHSIqWFR9DuWAwFnEwXj4WnOjiQIJyLSzq6k5FWSFr5C0
LqoKN22DlkSFyli31LcegBW/1LxDGbViTePsEdsUPSMPLQQdQYf9ffB3DPy/GkPobpPpll8VH3Jo
Rut8tBGkhDbaAATtcNVIkLJo96yAxyDcJUm16Hxxpp2FvrGQV1HXfYuMjL5Umdhr2imEjXk9Bweb
cbfOIKMv59STtrxTRVXdAY05+8rdFVV61rNA7YS0gKxMCOwgrQCSTj55fmMcUvzBdCyriZv5yiLa
hoe5bBki2qBTkdUC9rGuCq23GdcJcKAcO1b0bZfkabfrou3qdQVnH8f0qMOjGYpNGlZoQHAaLuMy
2wRl7z0mtOLsrtrmbosCnfLUZDLYZ269blTR7Meh3zfaLdC07rKppq8J7zr4bJdJXkY4hwh3HqBr
h87KvVTRUUyk6VJQfuq5mUjCBcEzGcXO5va6ZRW8bzIDjXljHPH2IOFGqJcLmjpuw6vyO7ktFBtx
Wuv1TkxFtgWSaEzrKsISwdrqLnKcn1gnOwR30RerIFusGgrMGm1KHjZ2RPYXUyJceHZlWt8PuXmT
cwxAA+z4x2EWXRiIM65wuXoHd7iu5zcNZeIny+g++fYst+Anikq9JJ5OJ6TAz4v4qDkbeX01GOhv
nHgCGFBMvKUly4kwdORBiCoc9FfrKdZ4X31YMYYRjZhN+hczZcoaa/pGM0N9ISadgEXlcSAIDjyX
qB5GTLQ4fYkeIJJFEeeMljMddX5JSn+N9uuLSWsEIt7E/jg4AKSRTBx8QKs0KtpFjhko2o89J9PI
H/KD1TnY+JpwXNEah9DlqRJrZ4riVFPVXpWaTl3Y6MsJK89tMOvBItO46egVbDM/QCjv6TYmoHGV
wlLcUoL+Fde4ggkz7aO8uzHcqllqykE13A5XHa1VmtRJsxcasnvUwh2D1gvbCy5nUzglwr+riJ+d
3n6yu9kOC7/NwZwJ0/syj7n/AEyzgTAmh6ULf2vpp26xcPPw6lX1LHldlZJ3MS3jWQKJgxnz7NIJ
inD1waX85LQrWcwtYQoO4sJ6F2TeVYiLWYbQAIFt2OQDNvgee8eCQIvHKqO7WRXwEwlO6dkuM6Dw
qtgqm8NbltZXaTGBFnUwDhoR3h3GukvdfKLd2n2wN4l5v3+39lPHMAtxXGqZH44mtlMhy0VPsGgI
Ul5MPBNLH48s9UCPb4KQAvNssMleOqmrkbeAxxjMsLCq6XPqi7upIZkqg7fL3JoOX2a0j07KKSEJ
rW5X2i4wo2Lc//qdfT0t/XDJINPUTPRjyDTfBN/VEZUDHJd6XuPkgnArbOlKTxO03VlzuUmR96ws
q9x5sMU2net/abTimJacRazM3eqwemcl+4L4nm6X6urytSCT3IvkV6OnRN4EUDWdwRNwElU9J/p1
wX0se8RyTnZurHJuCH90u/z0c2AmxmuyDSUc+e7Eksoc/5+FOTfXAV0Ugzfs2kScI4hKa7dX9WbQ
qTMUXLuFLYOZBylXWWm8FBjWtYQzl8bPnpm6atuGJgnQqvzid3G+LD3D3HjWEJws2X799UfxOip7
/1HQGcYBz2hu/s/bjwK/alUP8OmWVtGrZZJ7YueODWOJUymgUKHhY7WzUXHWPrmJRoC/xaM/hgk5
ufr1paifHGKoLJmYu3QOdCaMby9lSDIN2WDrk66QYAMY8I9qDgmhs8IAqs+6G6kl2yYsjr0zkL6W
9cVVWAX2jrLS3KjAXmVu0tzSUv7Gttnche5ARxpxYSaq6DYgfbG2i1Nh9N42JxIFt3azFk1U7xtc
A1HoTWtHYVuNXcZcPXayPG3GpR+76N+wpqGLTHYZ92zh9s2XIWDOTTSMdZFpsdj3zvQXiSQGfd2M
4Nykwuw97EHjVdgIFdax5qoO9dn2qOGdzFvv0MLCoUlZHfyJ76Sh2hC1hEckaJITEaxkxCXIrdPi
W1+yptdxbl/Xwyku0fDmbhHfKwy9iTncVTRfTqTEYj8x8cmL4qOzr2n/uL44DgNd06InYTjy3R2S
9kVuinoiGWDeUEEELdrBqI9pFzcQ9SURHbl28gurWVeqhjma9X9ZCJuYHpD3JCayljQ8fa2dH3tT
gGzpXPYdUA6gXwTTWcuzHlEBXbZipOKUU7NuzBz8b99w56ecC5oM1kxZkP3TieNEUJ+BmG4FBjk7
E+MDNd/TPlj5zZ8UHzgn+GPQooKAM78l361PjJSAt+mhv1Qd/GA/soyF8PUrHSlrRWF2iRGYVIgO
v1Ln6qA5LBrWOdEVZwLSFzl7AYxw4NeDMAgKEpwUuyc/jrrbOBiQCkGQpsN6oaVEbORBgNJyTPND
NKAgIpSAiAbYDXC94Jv22ArJAgI0JjP9k9ZlxmPZP9S+KM+/fvbsHwscyyQizVGskHRUrHcFhKsK
LY7ynsATDapCE5v1DvzazRTqB7MrwqsqfckY3u4jiH9AeDJQahxF9pY2Jg8+me9VOz2WpN1fBVqq
H8nWkMyMBMz20AyObhDeaT69mAR96qGvwXp4kz1cjR2HGwXwBhM4zBM7YQzo0s9fY6Jf56mnXzFI
NkDDci7Etritmfovesw8S1FUxmVj+bBInHAJ3fw+r4V3GN0NqJBbbFlymZtwrioP5BDNsTVO5aNn
CIOpFjRUaEN7rcLBrif2KUbfg+fA3ZG1hGNWgdD69Zv7kzXWMqnTsTpY7NToJ97eTk4QxPSqB+Yk
BI2vQoOToo/+d44oIvyS2lHTemvNMRUsqNnBg3bgRAsgHubIrf/Bxcyl6tsFn4tBrjl3MhT14rtT
TTpWuqhKPukxx/ZXOsGGwTgkvDokssmnBVD3O0MgK7OptTFtg8709G2ivTAgbT/odIof1xYuhpvO
YYXR6fnOndrvHrRWm7omaQMOVvPhdKwhdWQ8aVgXWQeyoPYO2AhgbwTVOkdnC0+OjOAOwwm8xOlW
N+ZSSvN87sP2wGAYZRvAczT+aNyA+3uHotR5vGT9JXvVYUZwUbUoJOqT6vDX76v4yRM096Zpyqj5
g36vSXFJsmrzVtcWbrDCzr5rmtY4+RKtLk3yKwSP5SMyPL3R050MAEdohjrhL8wecsne4M1a0mbX
afRM3Wq+N0xbO5RB4CHIHK99sxYPHcsQGUbYZA1MpLpW/TUkjvlo+rsPXsoP/XF7HrGw+JmuxT0y
TwK+/1SENRhxN/JSkqpNVyO88E3sRPaRsNtH9v44dP3Lyi8f3FkKMJgNsskW+5jM6HByiGS8oh0t
L3jIKnJWCgOiECKJbVVICGJpBOK/8e0NR2ugaBkoGDfDqaJACTVeoD5YysHw/ni/0+EXjnJo9pv6
++1LFlqU9i3N9HCw9KVI8nxJ8MiDVRMQrqL0SiRjuMlypSHkJNcvdMh7MuAhkLXnLHRSHq/i4RlK
xmS05ZMQI8M/32CPqgXZ8zgcOfetm/gmi+/Q+3RrXc9J7gbpy2mlvXqRJmivxKs/JwUWLx5zTIbS
T/ddrNs3AhMNpZXpk21YzTAtG/0DVpKAXuesF5b35JO5YDcvkzSRt57G2jDZJBeygkOwbAvnlJXT
YxdrCKabAsuNeAIoUt2qwLhFTbUGSF/eKq+PVpxwKt3KLuQ0dKehUvZKEcO7HawRwIWg/qQX7UBr
zgKq0jaY9CVqqUdNAeHpcJgKVemb0obA52hEhtUx8EM93ZZb7zaIMJZh+lxKpIFLGH5qaaHnVtDv
IQWPW9eBSoaH2gau2AokpfG0qTUCwuKyoUNPUxchFeLAuWlmlZNzEdZiWGr+CBCbSLiVmNr0SeMk
n2SWs/eaPNo34TNzBRfETt5fchbfMAdYeKK0nqRKaR9hJ99kNV3OGbO/1iynvCIhWccLXeEOCopm
O2+nY2vrj3U8oIdPyvtWb2wAAtMyVV50qtPyHk851bo95B9UP85PFj10M/Mgk2ExOrl3pwuVOrKv
RxY9ZZBs7tQtYWmYeY/KiswVQX6glOi4LAznuqmnXQDJ7Q7dpXPw8DnS0RmxWRIebE3cwIlnhki6
9b2l6MaotHvunaBa9GkIVJA8LTpnTbsifqBBjPsUZuY2QDR148c6fY+ciNdBt7Z+AlQm1lP3GNJt
X2YuDe0ycdlLhwF/ahNdGyVpH9hJm2Oq7SoVeHtr4M7QU3NrdRg6kw4fSUxGHm3rg0LRfE7oJlz6
Fl4rObYb5AnZV2lixhpQNReE5141s6dBBKo7hU1TL7UOda83NAemWJ9QnlRnG1LX2sB3tC5C/26a
LPOmbOf3a2oOVlDPZKyBGCSkztuqZ4mZYgCFIszcdRSq+PMYPCJPXldJNz4RGIg6D5rYImiIGfc8
NzkO9nTtOalxMhkb/M/XT2nrnB0dg+1enwWZ36+fbFsRTg1BN7YYyU4CN7Xy/dBlgWEaBI2SG7tW
jyWSCWKxjwgStcuxLsyll2OlSxO73BmgVTfVmJNKShtE5Mq+onBCM2bi/kbhDE4kqYuVyWa2scFC
9y9isL01M//2g33tJ61lSzrUs65pIrpkBP/2xVSpNnQpo7NFXSchmT1k1cvmUxblnxvLc1n+o2n+
FHBKl1VIs4+HbapxUNSJ9zSaWnBt1zP0VIsRZKf1Ubgqv6zchGh7scdqOD51Ccmomp188Y3O3ZDp
HK+xzffbHHicFpK1CiD/sWvMr/iiOB0YeB8mbIxeqz5rCDL3mcPaMtC39vo4uzE7HKqp7RDrTUam
nU72XUBQVJkhvM+QPGK60k/0FNNricVqxclkj1VmWOd10q9/fR8YPz7oiKUVXV2F+FXJ14Xgu9NN
GNB+rSPGpTY9jWXf12fAaI++NucqdfEdE6eD5jM+6TQoeDYMhnVY93dWOzzFGhefGrCzP7ikH09/
XBKDW8o5xaDo/aCA3O4OqF3jLwczeKjGGZHBoKDC0ODECOf9IsDqRTAVq0A/ASAl/c5x0XsNScGF
9fKD06j54+6MJsuYh/v02TgDvisuO+Kc/TAmAyU36PdywXjRrKx/8Gmdxp+hOuD78UqAs4pMr4kk
HnRBOXxwLjrOsnKnecG3BPTb0DgEZ2jASrVwusHnbl5XhtzjyqYGZf+DLhkhQSLOs6wcjoSaSd94
AroML63LamMjB4ob4ZHJgx8ksrPrRlTXifDKM7TD219/CuaPLTteNT07KXmqUDC/2wFAdquxc6gv
bUbgYdnj47MdcCFhu2ncTKcIigmEqRFdse7FKy1Lk8sswO/UQgfri2Kfx/FdM9rJBdkUwyKktbUv
45AADysC2zZxwGjtJyOwVp3TWA+07b1NHIBbj42AmNIWTjbYlfXryzOHzx3Hpw82OWM+I74tM3iJ
khE87hJ9LirfLhuMM7IwT0rCLz31pKvZ1Sr7S5KwOCPOrXLsC2fLi2ANlGz31VS8uCazs9fnmzQj
Y+HDV+Ay23YNNG2vRWu7zcPlrz8I8ZPHQQmldCGYNBIs8K4YqqtS+gjlIIHb3T0diG2g28keyv64
INEKmDxA4jCkw8iTmAkSBdpxuEM3+GDMU3RKyS3BE1T7WNOWfYyELeujYd2q6yhXuIQd0e4x2Hxm
Q/tbcPTG3PBG5fDjlSvWlXkKPK/MjErfvr86rnG3QNS6HKfJ34MgBJMKtWBbjyHZy1WfkQRpn50p
BXSH2IKn3lpLUyIXyQ9mUJkfPMg/0axwPY4uZ/GB4kN/V+OmYWIL3eaA2oJ7BmnmVpu4t6IVQ9UV
mB3jpAVIKoiNvUuGauQ8Ip5w0MzAOsq010m/OzGmU8nmtQf068/5JxW44vIEcc9EWjETf6f4MTSL
4EYH/5bbe8Yp0BEO4gYmR9B59OiLbKl2iB1Ny4qzoJvv241Z+vejbt/9+jpepSdvnwrl0KRHAcXr
5n/e3W9y1CMM3mymZls+epNLrFEd9BdjjztSS91sK2qDzq/tkAmB4HwjLdJlgpIqrCfodhHqRBPU
dnPTG/PIh+JtW3jOpp0KpLsxMuJJs91t7AJo8Bl7bXUY8Rx4AFhCFylA3ds2yRKlXa0QoqTrtuw/
aRokH2Qi5rZKzFPh+PmR7F1IAGk9baaU3HvQArc4k67H+eRu9P4FCWVUpSaCYM1r6dFmxZ3j2ToV
LLlHkVc3C9ez5aokDIkhn6kdOm8Sm1+/kz/RB/BOuqwsEKqF67wXZCC78cIgZTgjsWXtnQdPieFg
e6uqpl1KmzVfWZUJ8Dw76L0OY7LPrzwqjnVJyssRGHL1wQPwOg1699HS3nEp/2mtcKe9fwDyUDq9
TgLyEHXMHOMVYwysyG5rciVMG5QgSSrxY8IY9XnNjsd81xHpsIp0gJgp5M0nWkE3xK8/+2XW76nd
/GuoYOtKs+JjVCUSGyDWD+kk0K+z1FsG3VDtYk1ekT9/jtv4YDSj2Mkc5KIicArNzU2G0w8bNWJf
OE4n02F/GzUV3GNXBXmc5F8sV09XVl3U15BYLOCmnb+1Awk7KAnGD2pxdz4qvn2L+KwEjj9lilmq
8O7ux/dojFFVYKXJbAU6kSDQxjDCo25DM16kBWsGZ425DElvp1EySOsttumh3SdlU601TKd7ekiL
WhU3/mxEz6swWZdTNSzNDOON+IInw9pydJGrZnQgDevQ4xLnq5k54sCUXr/WyRuE1GkCzYrbx7YY
onMXq+jslobceLg1Fm44MPJPlDgTgRVUVnMeVH1E9JXugriD6BCmZMbp4xxRN0QY91Jx00l+Y0TH
7rKJpoeJ9hL68TrBpzE+19a0bUV7Vdem3PiVsTKtsWCei/dIGgBeg6Z5jCH6gydYN1IAVGYwfDRE
81BAqS1wBFJnaAuA9DCbzFIW1yosVgDjHyYS0A4lLSDG48ifwgxePWmCmyiwh23CIcKMbgUhlB6d
qSMNKHQyTrkrVARxLv7sT1+jau5U5xUmdagRp7//yzU/+Nh/0oFxdNSeEv0m6571Xo+XW2StFaKH
WuvfzBl/JDk/m7l2GXZGCRHCXUAs0I4T8WtV1XAKC7NTmI/hwaFucMjksUPyF5CO4UXO1yDObkOM
mwEhTCBLJowkY7F/bR86adguHEHOQOTEH5wU3jsfUdjMMxBhsOVynkGH+na/RSAj4tImtQLBJ9mw
CHlQXddbNYjsjDN2cg4k6Ny05Fp6TTRcMLnONr3grGqf/dAaTlymu4rp+C6HKX9Ek5iessj59sGq
+JMnTBqSeTWHSxfd1Lt9LqhZDeuW2yUbYiCT2nCPv8HckhBqr6PU7xdjyPzXm0iNT+jrbjOepAFf
wBJK00dm0fkdefe0y7nzhszWdm3UrG/fMZwpxKIVqU9loeFPqjc2AWkfvN4fh1MsJfq8pc79dRO4
8ttfUjpJjEUEVi52AQLnKSybHSeN4VSG+QDmmvySNgutownoZxW2kgeTJonedYsyTEbg0qSsul3p
wejxvVNFjPgeF/WB8TOpuUFWiB0sga3LIa5ZmDyqJ3/bccw5yXF4LkJmUo3flqy0BUJMIrLoJPbj
N+7P8Ih6jkFGX2KcKEqyUpMeF78PSUOTRbfVG+Zl4ZzMhuW6fRjHesWxyjyI7ha8dnvCKhJu0Nv3
ZHWYT71FhQIXcaVnBFxgsP4i8Zov3IoLCIELQJff9Ak3m5XUBriDCGONfBhmcG2R4mMGNXgoS4+8
KL8F8dV/NUvd2GXJlclYfUXCqXUGlLU2mYpvWNC8tc0x3RzSANcM6TxmcBdMNSIiRFMwhcUDuand
KvBStQrtRuxbTb+xEzqVaeWfm4yaLQqaeOvCfbpK3Om6rKwzcgj/lFXjmQSFcNU2cbLJibfxEhuS
GaEbiy52zl3WAxEbrXhdxUwX8y5m/caVcePLAzPIYt+Fx65ww4sOXMdC67xbbYBIhZH7skPztAd+
pJ1VTPVQ6lj6rdgyjmFY014IeT+Xfk2imp007omHQu4gV50Z/xlH1U/Gsc+qhYQUdgi0Qj8KDDvg
qv1+RUPNPpgcmg4VC7DvwMMdhO3zOfbpR4/vj6vMvDOapm7wWTMHd9513oduyIig9OF1SUKiCaS9
tKbuc6WUuafEKhbGt0b+F2HnsRy7kiXbLwozaDEFMpGKSc1DMYFRIqBFQH99L9w3ez3oSVnf6ls8
h5lAxBbuy9PlPGa5eYjZUIaFW4mbggzEXZuvfF3ZJiLW2LIVmVg2bR89IaYmtvfg8dZa3bAgzo4T
gpczDwzJub0HY9yrvhX0MJ0O0etJqLMyxwumpnO3HN1beL/qthvJL1jffDHmCLpDxvgfel/Kk1u4
5dHqjVtSULWjMXcAav3uQfj2ihHmXBlAswyzv1YLdBArhhxQJ2dZ/rL6IAHPmUmHwJ/D3ruxdbIf
Tq4n47M15cNF5hyhXMtVwD7BuMPSb97NuGVZkd9mnbYE6SJBQbhdfbsazReWk9uZKSEiqLk95Xb7
ABPkU1PzckisDLpawattk/pV6KQrcysHLYHSUbPQ/MU+CscEWDOFczXbqBMRQPVbEC+/IcwrIzLU
NrZroR4UKJR2ub8CFtVBnk/1Fc8b48eOis9uhtBPlpIpFiNwxFXafu2siUU/qSgMZsbbqXEfda9G
mW3OVVRS+TAknHZ241PUdRv0hFWybHX70tA8XgBTwVYGFkr4LhIQgmFkm1T/R69uevr/Gki4GLc3
v4GBtZp64v87q13MPkue8Tw1LenLWXfSB5vIIv1VGeUYDYps2XX5lgpNk6c1xLI5Sb5PU3oVq3T/
ofleQ1MRAgUF+WRiwuXlaCNzlV+guIjLSvVv1yRqvRDJJyRVtlsNz3gtE5ICBOChmpV4J4GmG7UW
EvB4r+fxE2XoTxXPDzJOXpoKRf063HORHQTDQ2JvYMHEiuy1dd1npnx14AOE8TsDq/zUE63ACIyh
js+jz5awJ6e1OIiFbyEBkgn0o46aQu8JZxQ/SrEacFYODaIdKEUKNH0V61FwQpGl1LFwcxkNEu9b
49gP1LdBnC5HTxFk7lbDDiwBfliQ+6xP87CcnuvY/yUl1ABMGoNrilGvZY797S7EF/SgarBmUP1b
SZibLZ3yan6Z2Dl5KgkE5uNBMtC2KCZYYtpBqvCcNPXTjOFUFHEZ6G4sI5Ss22epfTZ971ERGUTZ
yf7iPafIxEjOQmM2rPkjPQ/RVqsJTKORVJIxTpaO1OqOMZ40rXdVNjtyDOYTURhhTxLMjiCrjOGr
9rGAWTkkLRmwraj3rf3U8XBAOl0uXtV54eITcz4KdIFsboilhZRq1wQaF/aB7Lpb8EbntCLHJulI
QdKy5ANN440uxVV4LZdUw4eDdoa0BTQu7DHPw8RCdFyYNRZE4JkYLKaKncTKlb/TG/HGCfS+lL4K
rI68gH6LZSMpLsgXd4tMdrHSOncIAGDf1sMenyGZhKK4zdKCQWtqkrwh5J00xCdLy0tcGbtB8mPo
5VRgNzNMpzoOfRe5/qjkuiOgZ6mGU6kovZty8AgqL96T0X1am/xstemXkMZ9sdgmh2r6m/t/lsof
eEjefY/fNtajzqf0z8pcB6dnvsSK4B7CJCt2Wu3PpPwxUBx3DviWDHshv62PuBcaoimPWVmTiKON
kEzh8IeDc+/12aeeiWs78asOPh/cKsZfJxuP+UwnA1zNCPTiCv1zyz8iJY08TR95cf43kTgWGFb1
kumhcpOrAceG8VXrhT4hzzspk7tEzz79tX5K43LZuSPLFcXXbioeBz75EcTtw5xa/CmULCHZsn0E
yPkMrBWxke2hL1/NH6OBQgrGDQtjg6sAKrw7kSUAzeciVQtKrPuQa3UDXtFgZxHf56b9mOhkAwH+
xJZYs70ieUgoO48E49lgtY5JRnqKbjACbUsyP2xHwHAo1qM72V8r2gbq14HVnsuuzgeu1tytnInb
UqzYkTmYEQrwvraYfrS1RqhW9Sg2S7QnGKtBCp3lkj7/97ryDUKkh/hFqClWKse+iSVvUgXCJIQS
8QenOxjcjk+895AUuxb1QfxotP0zL88tD2GyJ8QQLY81RCIhOjy1+DJE0d0lbf8JlRJVzPyLkQYx
GMmJARak73VCsIR4urkH4vJjm1XJWFS6wIf44WY57OqMiIGeg4iIxnfRznwt5aODapO5tf8peCl9
fh+bSi2U2GOC/MFeBmjFFSZ4qf3lDVFGTVq8l5I/lgTWSAK1BjcMmDvxsaaC0o6r/MHUIDqYDTIZ
JKoBwQC/aliT3XxETkNkmVmfIPnxy8Tzp6H4FDWjfiWH8zKX3efMii5IzVddqM8B+3ZIVU7BOP4k
DSeWMvCMc1oVNcrFOOeLxs528Ebr124Osy1IuMEDH/RJ/qQ1+tmt5JNfJE+tZ1phoTjlPUiFWeZ3
IXXYD/y4x9JV/6p1JK9OML1fqWnRNd8YWnrTEomEZYpPPduyW2OfP14X/9rGJJrLZbzfeOLBaNzj
MnHclotb7q5NDQTc0byVHxU6Rqvv0hg+hcPwNBjQt1kIHvlKHe6hvCrClelagWxIZ6MvWHqFaH57
otp2dVkPOO044SPXn1k/Q4oN3YGvNwbGapGT7OT3op7wFoqK5fVaPDVK3K92OQZNG7c7Yd+JAb5j
p0nQnV71JTNCqJkZwkvt3H3tzd9N3h1Rp+PIgA8WrgMPG9D+e+F1fx1hhbFmlnvdGtFEJecKyNVO
QDAJgU08xXn/DEMeL0rcIMVoWNH2jNmZDX2nvnvBcBbNzogvzhbFIfVem8EnT75A2ycH6M5Dz0Zi
MZ+qynjDDwfoAbsFmdPTpbEgHA51tPiZGxDImew6pw4TL4mDqjEnYEZoqLzZ3xOw3BhJG9gTv550
EydY0LLkI19W0iZpqKxXgct5h2X7p5xnhPQph2m8EkQ64qIyFOkNSTKd//sP/ixDFeZ+XSlRNkWq
4SNK13kG+JaeqaS/HY8UOWJQKPL1ZT/jrQio0r/HJsEqORU3qwSehR4YzGa9RjPGsQDV2MmHXL63
hFYThOj/MQY7g+p9ljDR6eK1wAZiRAAAX2rVe7d6OdxMABlnWyF9l3durL13mrA4JxW6/dF+ZwjH
5DRn4gpbh8uqeYWT86Yv2Kcwi0AjA57Cu3QAL/pZV4BDZocCEEzWtOPqAkwNwnFl7JRrDrtPn4Fu
7Rd3ttHyPOtJFXrA8sgSDPp+ZTlnZY/Ezo1x+lqUDBnjf16pfXQzD6OeyIkfYrzHvN3eorodVLpP
i3mSqDtU0Jg2Rl+91TECOm3Rz4U1NwDey1CVnKpNjyNmaM3Xvlw+fAnSq1ySt6lLwHpy+VuVREbH
i63FhuKem/m6GCFNutYcO0duqYgJkzkQg6tLUCO9BMOw8hhXCw45sh2H9c/JIdYPYDyMhqYRii8V
UmaFrYPzcDXay5yTDtfbuBVVOtyJpiWVb0YdRzmECpW3O1uhDiyUCIvp/3QNCD9/7qM4vlcefqBi
lTTPdnKXDTXVnO9Z+754LMcuhtohfgqNzTumCRigJbdcW17cUdkHCr6nfDAx03Sf68Q9WRT1m7A6
ng2lEeqWei9NjwmO1w+r0vTpQVTbjWBJI5M984Q0I4cVlDp3Q5o8KQI7SEcirAe28y6xWOey7o2M
nhqudrKnHgVIWA6/je6Mt6Mvf4zlplS8fzHkQs3gNOMReHViMsgzG9uH4BHO2fjrUgNs5+qHkocU
jU7hBQvonu05TXX/NfFFABbe4VvlO6Sd/cfI9Qrq+xNIMdP4EtziKqh7/AbOg48Lh0iWzwn2kdD5
jccSzkqOoIt9iM2DwyVhZIUfkAWjaNGbOGNEmRsMHmIwiFqEWpsx9IoPX5+JK03JQkYEkBGY0hHw
mWWPuireNwgFP0s8V6W2ly0RwSlVJXnvbsJadpkOSfOTiAnxtZk/6uA09/76bbXtHwF+WmTC7c8X
iAkO7EVe5SRHHmWGlcY6YyXrLZxm2CfUig4pdb612DvYSNQvzYZamMwuqhjgRG7KicaBHjBIYVhc
Wx8l8jrJsuhseIQ0wMwAdahVYVmBh9YXnwmA/pC3jR7MrEr2YIXPipn6PiFIKGjq8TBapXYiHsFO
26PJRJ04nUOSm0ZgOnBe1fyna21Bn+NE0Dpmgh6wJ5TTR9MMMPrINYgEuRfliOAIH0yGKuS7TaS8
I8vewxkwrQhRkV7CIt21jmXDBdHCVnZHdt7jpTaMM3zK6brMX6yKkwiKC+ugzo903ciOIErJ3HLr
k50n15EuNTAWm0FSi33Hsbq3eAVdiEmhDtW6HPXVlP9PqxsbD+zFX8lUWJnLZNBokuRWz7R/TNXO
jl4SxZOsDHJcYrs9+bZk5VnrGEYYPHRp4cuDkebfZctDz9w+8Pmkg0H7nmK3IVWvsiID8GU1pz99
Jhn1rv6NJUgkTdVNMztU7ASkUPlUBNI3P3RCd01OUsFQdqjM55wSsevf+BcrolgJFB2KZ+ixZOBh
aAudlieixti2xO3bXMaC/t1+IAAKAEQHZ9VyAYMnCvUYX7VLpELu+k9i8KeA1EuyVp2LlLjpN9Cg
Wy2owIj06oaSaIkJaZKf9KzkSEoP6KEp4jlFV039YK6MaRfrdF8xMeQ0kzmbagAvFS/7cwknhcg+
9wNqzRKSZZCQ2ssMWV5jVjoQ1MnvqEruiNE5AZcdd6udjLwlJEq103JsrDTAmfA5+sRJ5lX50Wkk
EDIRqQmhmg9pX2ph4pNZY+t/mWSaWeRpy5SL43YEW2J5UUxuDAO09k/1oIxyEogRFR81njci0KPV
9/ggy/K1mqYdfs8+cj2HWy5eQLoQZt/iJI9HAH5+81Z00qAFBD2Me+Y+Ad8Q8YKU0WhZH30JDqub
KFxWXf8aXEZU7hKbnBqQTi1sdKzP5euqzz8aHCCKkJQPVkc23252QQ4jFII6G4/kt0+Wnnxg71iu
pKkQ//XekvTi2DnBDcPT0naPs20ShkE4GylxLcseFz+yNpNnlICzztmCEEhOlS27F5pJJ53w4egs
5J0NPGrMp4QI+QB24tWtiAlK3fgKDpfweO7fXBG1wY07kjkbqDnPomToMXYE+mL/de7awXQC/mVP
5iW3FxQlumcfxmY+LOPUHVOU0/baPeQ6f48xZsAkeErzGLNP2zVE14MdOGTQ5zMtHHW/OpdGYv1r
fP934NEKHJf4sbEz+b3KSh757lK2wBODqNWCYERsGYHODuoDrAUa10E7I9lMzQIhuXcLwsa/WtYY
VF2pMTl+xdHKt21m7q0NFpLLdBtX1PUtkFl7HuZoXrhLpeaXB8hxvcjIRFh0sR+YYhNfRTZYLQQs
zxa3teE/Q3eYw9hevrJc3Sdq/WeMWQFdlyJulUjTY9mVrC7dW5fyixE3S7pxWXnh7Pg6lATJlR4k
4M71ORHKJ19pO8ry0Nn+n+vG6+8Oo+k8ionqNs3uWBjWYZ0q/QII7NZ/1k06IxhyhPlW6jhZQJLa
FtJozaYuMd1LSsjQWPRuWHeMOSUvbdtgcpdYKcGL9zs5AHKz0hIjz/pUohXfLfrymRece1qCekPC
7YdY9JUVIt1JXDwCIDR1nHn2rLmicEkf24afPFqcITNkIXOYDtJHP2tmf4MF3dZpgY+5ot/5U10G
g9Vcp5ZG3FoE+Wcx1z6uHh1A0K5Jku9V+gvlsF1ucKHlYrqfo6vScy7iD0X3eYpZ21iwA/EHtUxf
u+GBC/Mj3kYSuV2nNBs2TaLVHRhbPveVBzftc1UUy5W/fkxN/EBl3wdTn5w7hAHRkD6z5zw4KQGD
5joiHigcri9KLdj7fvxZme3FsnPynC3ip7pBUecMB6tKmUiSAdpBFaapeqngzXO/1FgcJZ8ZpY+R
IlWmuZT9nXT9NFoNOlLTIDFCpFFis4txM/2qev2Bwdk/J0GlyWOCF0hCOHV4yeuEaaCbckOYP5YJ
kQIZ7E5WeIHW1LltNHGyGiKqY/2rxNvc98mPX7P6sPoHSysov4p9I2mv+jacHEUUzRCMcvqoQbKE
/PPCrID4xHTZe8gJ9dy6J6TngZnnEJV18ompdjkYVXyqKoIES/e+0buW6hqSqdDrm6lOASmVIabH
rczerRVf9TrvvcT19nqcfU1p4+xUllw7eF8m6yXu6ft+ti7lNFpXNnPXle4CHXl+avw8PyeEpDVx
cq1m1w+HdWd3cXeA+QZYjewgsuBQUsQPmqyNgHoIHp53yIbt1FF3nVaNR25J1riuNyO5zE6etaSH
Innj+SrMaCbGAjkHLI1WtS+VPm++xzajAix+PL/9Se2Up1fnzPfljLCmwjarFIgwz33kDPtqgeWN
83NcMT0ot9CzbAtPWqvhJyumq1u6x6ZsP5hUGbeWlX/F+fjF/Fo7+hXLGYdkQTTZOQV2VYX6TO9v
k29Hkai1IdU6Wbl89Gv5jnCPFkRE3jp803iSXmSNH0a3dviwk+ZSz2Z9KSg30QIa5xygXjSaG6dE
++u2f1vrh992cLJItSZfaYewRCPAxKC+5Tr5GIrWvYK+pjo1OxeLWRWwl5hvylF8TBsNx3ThBoie
iNHSIFUxq7N/NoIytyzXnWPy7gqKtgqp8gFfMnvyzkNd90oSWbq3YyvdF0QrzkJFQ9N+GlpX7PrV
M6LWIbqMsw1OL9QHYfJSNtxtgP5DI73RW+ZgszO89KR2cHqtNs4VV8OSfkunJbEidCTm9T7piLaa
9iaU0TAeinlfpCNZwbPxMA6uAItPXm89c52ZsW0eYXVDz8uGY94xMc6kXwHyYreK2r/hBJ9po/z+
aiwF1yo8s0AYc2S1ZF7S1DH/1Z6Yg7diM191Kn00smZnOe6LRWK0JkM5eePeQUXFStSAZNa4SAin
/pAwBRNop27sXt2kaK/JcSNCYJkwn2cjDUsxZw+kV6Z7QvcQ3LBq6soPP55b/hKCO9Vrd4Ur3l2g
OKigQTxrFUDCqZtLenqt300zb5pu67eu1d4WkOQOmYZCoXbgmMDwwiPDnILG0A1aZV35pb0zeWnu
2TDan9nJiqgXJd5JnGIETjSMUmTNoKMZnMixjS+7WK1QBbgay4NvaI9cFTfrwvIR5XrrOQ+DlT6k
EjcNwfK0CtY259uh8KmYdLBb7Zv13On+IUv95dG3mpOrcxKTFV7uW51J2QJBYL/kKc1dLG7dnHF1
ltwtECMjodltJLuCOSSw8Q+Iq1nYuMVLvomB+ly9iTAWZRmYgoirzcu8A1WYevYVlf6JNPjvwYmj
2ifth+yCL3wZj3NvEdvNeIpLpLsx8bZRPT/q4Au7ObkY3Bxpb9W//TixxiFmc/yAzABrf2Fjx6rR
vOGE3Ht2N4cDvlfxYST1j4CTxv4EqT3Ta2tTlXdHj6hyZdIQDZNj7YkqV0BHOZttqCZzQKgoC0Bp
sSvpEc65pXMm2f2uaNrzSjXCBqScduTPnc1+3D5kJmSwb28LW/81l+HdT6nU2sJyQqEtR0bv/1Ie
nlujS18bcoO4IJwdC8S70uSq6BSvmLOOfD7MdT3bGoimcJl8KR9fB2YheHs6CkjnX1qMVyQmoDBG
q9p37TVV8kDsB4PonLPAYXCyhY1VyUvhfseWFvj4AdiHo3RzSwsnjk0FgYOXeXEKDCn2b7Tpzsvi
lcO0Itgj045WAqei6hB1da54aAgLDsctPN1b5He9dLej2YqDR3QGMQ34VpBuZVj+K3ZhQ/knTCxP
msg+E40JdwUCidfgvnCqEs23Ne37SXvNLblETul9KQg01DJ0+kCL63CGAEU8cP7LxvbZMYRxQanD
zZSrvXIt/C7Le0tILQ4IbtmWe3z0c9Kjp96g0GF4CzuQy/8Sd/6T3Y83vXdurJESmD/bEOVMIU9Y
ObqdXUXIqoeQqhvclzVJeCYsEsbzl9bpn8iORDgS2wAFdJz605SSBmsio2ODxyrUtz4A8+LanNyI
9/Tc2UQCIzGGf4FPGQPYFlFLHMGWxE2JnPTacVpQr2rD0J7sBlxBM9IvpwVOK7tKMQFTcgY1WPt9
jBtOWTAQiV8sdo0hXkgmCRK/skEB1YQgVDo774Z7LQegaM2MSzi9DX5gmTAcaZnkcquNkzPt8Xgf
dA4ZyChsQkms94C6zFqy0x12YfbGPTD7jJwzJ0GWh+1tHtQFnD3KsARZ7zSSScer0Elg78zF7yyp
XzXTeEvJgrpIkcxBY7uPoiMqWwH5rIVbsJXJtCibVq42t4wmrSE61nFOo37NEk5lPVlgh3Bjotu9
Cn99LbuFqf30YQsfyPxiH7TFT6LWYpuTTdpXx1jwqM9exnASs80ghzNH3GeS5Cn+WPtGd6fdvO0q
4npT8c/zB+jf+6FdPuMqbQE8QZNDARY4pRUTRkkp56iAQBcwoYP/OmtcAKb5MSghAhat2oUt/dEp
E/tY41122/UIFc8/L7333afFs+FdS/57h3Y1BQDNoJdOymhO6agdkIOekEO3e8QWl75H2Zb3B52d
E2gPZsxMjSKWsUSYx9ojM/Z9soX5rkdrpfKsZu/iQPO9iml99qctS8EVh8lMbW7pigly+gs8tMZY
4Xy1meNSsq63eZy8zwSC13Q0sFR4ZTG1JtQF3l8rSxbBFn87lnfMzQyuEw+d7BENpHbopPMQOzIq
ZjFFDLrYMDiaiXAoowFf7mgPALAwut4p6MSRgsS6L9Rw0AE9YYz11y05CQebPfzz8fk8uoW4AbB6
Up1m3zIWPQ46MxrbXl+J81ioCB2C6Lif1UL1jEbrnIoZ6V5TvJAM5R7yQn/p11a/jExnRa3ou9f6
x8rNS1o3QF02H2E+f6ya+UXmK2UjaBHITO+ymMejxdgJoK86OUNms/NqPvMFmgCFVsNO71QCoGGF
diS8ney3xGGPQdx07okbcNN7f/aeK5+lsdcLRlvMHsDM8Uz7lEEI+vGJtPKG94sjJ2OJP3sGcdO+
+YI7D++S84FGgiHEmD/Nklal4GHhg8G+Q9Gk17+eUf6DPtRzadXmqc+Hey5PlsqSbXobe7fO0AAO
gDUlqKFE5oXDQNhK4w2nusyHkFi/HsAu61NHOjt7LghC+PPQeBxkR4hbvwzfTpa3N3EN/gPYIJZ9
SOHDSM+5vpCKbh2zhBxjFtxWgRHUNImJ8L2ot5gwYJp8HBDZhFZv3g1N/4Eb8R4NDO5WbWXmtsys
wmiTO+n9aPVnr7sfhcvEF3NctNTqh/UY21zoDXpnvvlaMwSMH/8gTtz42DKO1EBMHg0MjrbhKZxR
J3cmG6bZ2GEzi2EHIls4Wo0TVguzANatXMRtBCnkBaeeH3GBXGVSFhGIK+693CFmCAcb1LGg9wz8
ohwgbCjYA/YLfLpqm9u6Ot0LhiiKTW9tWM0nR1ZngLGklT3DLMDH3N8hnWQK9B+GxXmoqm0lzaZy
n5TrQvDO9JJRMKSQnYM1rd4aCym3TvRU2BhMvjr/qFFEByuA6sCaGUZhmtwXemOdCvhBLmv/kAn+
Dv1K5I3mDyG05C5VRriW8VPKzg8bKjGu9XbVSaIvRdqQLLfgFjDFY6r8o+5tqVIb1jonC5KdI50f
web2OxTRP2BIkv24Imhy/kHsvdrsgkzvA3YE1jCSyQKzuDLOeud/Dc2wE39qJWAmldXRn9ew5m1f
dCjPYwIJmAyNWMawHC36UMDxe3OmrF46pCBDwX9dOS+8dYdBm5uQBRiGrZlUV/NNSfWsDQyiM/Si
gVWzNioL9z1uyeCp5V9Vt/N7t1gnmATPfUtKVpwYnz25j6So073U82drQpV089NMfBPjmk0wlEHn
YijEpipLqo8im6FT6TWh4Mo6mctjKdQrArWfmn8OSalXbKeOTgabxTJ1VlG45jjZmAgu5EXxrY/H
uWneC4QAJzNt6qCkhNt+hkU44iFJxMExxhuXfGJGC1+6NR0yxn4kkfdISOpkF/f8+zLLf1oL5+EQ
S+5W9dT5F53/q+8gBNQ4OrSpD311Ubp2yNb03p6lthMak3Lpkng7uiYpRqtJaqRePHQi2Q1MOUMA
gFXornQt0oPkbI3qh0vsC+WYhex3m+GxbbA/kAEFZSb2PdzIvW2IQ2p3fTRNr7OzQFzT6cyGtTh0
/Zc58V7rjbqkJttMvNZbKlv/xAofQby3I+tbEcUe1GmGX1Aj0YGV+Cn11+el1L7janNg6F6YupP2
6JfiwlFFvZdm/2CfvGWe+sYcSexjTTBh+koWw0M+MC7SkPQGuWGGq1rcENg8pubthSu7xmQ0kbNh
Z9TFIqI7ADogJMz8Zv+kM3WJt60IbXKbAdhzCvIWSJMKoLBkO/YDJ7pYWp5uczHHjk9WIL4kKau9
XDveo8mCsNedcq1gFs5m01HafkC9GDhjkx80kwQIJiGWn7C7X823TK4XFP1TUIucBabjPbgTdTQ+
BmaWE9tD3yxpmhg2D63c83PYcZt8xY01D/gM2qNVyuGwiuUbuUdv5+jd4ryJYOD4mTccLUWMY0GC
BTkWDKSSGWPosNDrcr4QTrsf3cXguGb0mG4zQnbcZwxwMyu+GjczlO7zUubPhT7arCTI2LBi5yGB
qm4PAwM0z1SUNOZh9ZwbrNMoZslrMAkmDvHEfTvk4qB2ZiSAAmhn6mS5bkz0kJAutkRMOScLA3qq
xgNfhBapzEcN1hfv4As9ni9wnj1UKbOyeWXASJJZynWqoantVQEWyIOB5KJzo4WmijZmnpz8ZWIV
zhxL/6A/AkzNfeXwAk5DcfaRFhGzy94orbR/ZRq3Ebd/sMyc1S30+gBMVRnEZX5Hcsk/zt9Dr0N0
I1z1ozFJLFL66u5QADY8npznk40W1tAY9haV9ziaxEDFKEboTNXC0NdBWDDUGYtEhnSI4e3HQbr0
uSuPVuPdUpr17AsKP1L+fCWPFGZgR8U2+S/YuMCjpO1u7XHum/9aNaJ8Smv+qgU90ea7vahm8s7t
9FbiDgp5rniTmY4EjeZcRbxq+8TV5H4W+vaHMRxX72Zhi31T1Ye62KLdMDEB4quQJCEoHPWU48Bb
QqDmTO9J2mSCxL/cvLJcTQ5dx2ZjYTtetP90v64jCjkMeCuZ8UWHnKpz8iN6VB56Az0l8eMGsi0G
UBZKuK5dqkNbj7f+DAqXJkvfzaB1kGST/2aQEpHMJpNiyWVPFJ9VMieMHSQ/jk2XFPcebxPfLSlS
v6ZIXifT+y1jWiK9Zz3VZvWzQiyzQ/H77rBfmDUGKqknIicz36yiJt166fYToAg28Foc1h76sRL+
1D5lD86dRXimhq6pgIASSjIIgsSqgSJJY1Pj9cRaVSOqRKeiTZ6neIPLonxBfiva9JiSBRKSuOFA
k8ipauo7MtXKkH2YzSyheSyMmnkPb60Eo4I+g7VqN8a3fdW+uQmKjSQ3WBo0KNhoAzMEHzyaJzZv
S9AikI0MtpKBbrbWHsYif2vbTffNZB67iUmiwd43ZiFM4ijPopdOvPfEC4wNzGwp7d8pU8fRzNms
K4XXaX1l1KKHQ/XpFgzUprHabtmUb7nJm32ZuxFRfPuKXSc0Usc8zxyPtcnqBvobSKzUtHdgUVgX
TXcG7VeguUTpaHT8HN1U/rbbnkz0GTRphNjGA4PLzQQuuXkvPOYUegznAwehFWreqgnsvr4v0/ym
l/Zy6cSIcThB42CiyapqsctLrlUCftJN7yKO/Tgw3LVr1CjGemDghvQs7YtTpddbPYsSuz+gmJeh
36GNo/OIWP5nN2ijSz+/IGaIjzj+n5zBNyCMIJCZIPFVo2RaotLujlteD7ISyh0CFYg1Ba20XVTs
tXGmV+YQR0bCCMqZ8h1ON5pxs30VaFf5/Jle1Ib6kbrxAa1ghBe9aLsEbZ3dOadq4BCYAydlOQz2
Nw2dhFCbOdODskWo0BsKhQligr0+GHdLfCVVmZNQjhiGtEygaOiA/6DpQKmgjjgn1K6ak88CEVYp
sIvqAz0s46o3guBN0tCp0optkEIo0yHziCfV226XuKIOiOAhS1w32HogVdtjvefirCFyIpPeeWR5
nG2hPXQq764kq58R/tIEGuz8kaa/GTA2a6/othg/dcLwzLtMbpI7MbbVmEw7zfzcAv+n0eE3y9z5
3hrnYTcjdQLD2tOGmEf09I+GgZwh5SI9OCofuRMowyFVQRSah3w7el5Lj8Zw0fsnf0p2fed/bbTD
Id9rE4LDWTOnCAUrnmMSXse4iLSUSYWsOuZB9XgWwh+pkYcexLZPdaUzZZ1Hfh7cCnoKqoXnafZv
Cs5/YxDPK7tHm3BYRwHdIJ0i9EjZ0HxcY2ANC9oPehJ0uA5b7CDPUaChdH/JVf7ag1cIMVlou7xK
kAR51a2AtZfYPhsN5tAUuvIg3LhgCX/Sk+HHXhpkVtvA1yZ+heFl/eOU60MSz3C08nY/1ZiTV2sl
/xTvwn/lTewDeIHE2odZ1T7zOK5waxjl1DDKua4cRBXdl6uWdy++6x36rq7EvVStRLiTMLGm7HXr
Ajhuk4R9Kp/xd+iHomUNUNBZSKkzUElFD2aLjxWwI40l/1Tg4yiWfjlUNWiawteYdKezjHJ3oIaJ
WUSXcSuQuZUXIZp3MlsOiUPbyrCcCpCLlNVUwe/AuKaaXoRKjxYV6H6dkTvEBRH3jSPjoGONLcYO
RYJvkpF+Qk9phYuZPC2KSZBYX1ynyHYKWW2LY44b3YjsvrEB4zZLUOtmvy9m7hUnB6SHCOhBucg5
SmHDoSlTKt3yUIxtuWuxmB7NrubdMctfhNZwU/L0mzncs4dAf0Csd3VFc9fO7htt3h+8YZQ8LP5C
Y1gxGc7E+ZKwvmcAij1AtC+l1J97ifBzsKDkEvPx4KUZa9ZMXVGLpaGeOC3NDiNfY2b4ZDOsNUx1
8JGJbzThIeQDHA+ZMzz+D2fn1Ry3cm3hv+I67/BFDlW2Hzg5g5niC0qUKOTciL/+fqB9fag5GvKW
qly2JVKYQehG995rfSukLbSG6P01cYzvlqkSBGnsSJ9+yZKonqu0qNkgYM9RpthBrfrKl6+2PTr0
K7b2KCJUAwaY8qMqmmCfhOnzFA2KshE5LpkJoys7yaIiQzO0T0USukFL5cwOQc7KdvzkEaU9b9OU
TADpq+bBuhYO77Iomdq1ceYGkWHcmUF2xCTxI1SpzhhYQr+2Nq9AA7Rhhvh50UnddiS8aOUbKJFE
FR7LML3vR7ncNCxuO1P6HtRENOLXFwugOVQEwuK5KzVtRzWa8qtsn8B9GLsMlo4U9eZa1zdQZVs0
j7QqW7Vtd36dreQxAKFIuTePyJJuQYJhC74JjXgKUWyjFeoYZhD4JssiMk/gDjDbTx7oFrjuSWvE
qUOANMeJdC8wNdDxR2ElT5BptBILZq1oKSrz7u0AqtEcqc07c+A4wy6o+Bo0B5eWp3UbrMTFYhTQ
wQNcZwuJxe1oe+ZxghDkSY1QzrbDuWrQnU1DCXmToMqbNS12Jr5aXvK2rXv9GMe1eu14KgEoTbxS
aUIue3WIl6P5GFs6PE1FCqH6SpPKHy2HTZXNQ6VlQtENiYKWm6kGZNUrsr2tBWqNeVtnVFMKwi58
9kiZLdebVGMmTavMhHZOmcjSHv1BNRZYktDQsWeji1gt0PpH+CXGcV6E3uqNsllIaTSzOBTLaN7t
PYSmmSfH+rwKWTerShisqTdTEYtvjVTWFwm0tNlAoNTAe3wPAnYvtF66I4MTUfACFRARnhNeMi4J
7krs9RB0twFVlJU6WtbSrCBrhKGsblCJHiKSoFiGjTAHSkHklYeQBnKoRXeXt5BTVqzk6x4hY0Yo
eAC435dxssUW5qQIjVgRyht1iiUYQw3llWCS87IA7X/vOGBdy3mY0PPDv3A1SceuDLw9G0/pZaKL
BO9EiDzIIIGXFiqL/2CMwpVHCBjyVyVdlnkF3Shq97ksNXRZKOYVtUknoZDWRmcyQ+TduNDVKLsL
HGnmKG4lOsZ27TyHsQIHOvIfnKzScAQrX9qhlZd2WTw00PiPuJSp/tiWG1OeR6546MKhv8XsTfEU
3pnPEuNBt+zbN5h/adg/wDdkM5Uur09Fft+oKqZGqCAt2XlXvc9tVXwMNaKioBT532P2v8cxZ1mg
NjwuArbbwuuQ5g+Kx9uc5ewTQPhNolTHgVh2F4EpS+iRPUes6LQPgyp6DpP0kEnTinws7Z3tIxdx
tGKdaIr52NXBjJKd96rH/ZMUsZM0tWtdQ1YiY6MmpF5Rpwy/13QidVM1Rf7fp82xwp5AIlV9ouJv
rK3UuBEhGSUlFXyFlcHWmqSPvMOUE3omA9VG4CwKMe5hrqcPfDP5SK1vpaoQEEfbfqpo0bJSv6Lf
R18LGc4uz1kEtrH2kDWWPutj1WeQcRNZ7IijVeNdUMnUQyyTYkudq41XL4LUFgszFd4VFcN8l/n+
EpFqQWWwU+nn63dmp7czuLs1MrFmL2kdJolOWk4pcwfaJ9FCy29wKLQPrCCh6VkVbgMz23cqjWmC
wCO9oCjU3AM40U9ymxJGwm7R7/WnsqFzWkDgvCpSy5mz/U4fxtqYEQec34RI4OqgkFelGiarMmql
hyBV5w5BEGOEhsCT6Tnih6HLRwFHWuOpt2/HmF19I6Y1kOXAUigsfacgUhjYCX4jITi9soKUrlEt
H4WThqcgR2/S5rwcui731ynYNZc4vWzu0ZZZ+KN0o/hSe5Dw7638PkzmTraPLUTgHu/YPYHZrCZK
dh+dZ7SL3M9QuEtqOle18sYa1cexjo9KVibLti+BiU2j1MH+7CoROrjuR0IR23caZecrrzYEzl2N
mm9s0D1anabMEwMHHlNXtQnhEVCa/KI5ubYlA2SRtMJ+SlFlFwodTTlLCeVM9dci60vXEi2uP0sn
v7vLBGUro79pIlbS7a5zqJsWiRy5FGFwisdXSuVFW6pRPYG5ydqTzegGIchecURHniHlCCNqCQPX
dzE7mVVf0TGFDTdTfUl5wOlFsDSAA93s5BUi6bX8xlEhAUinrYKmIx0X3jB8LRGwH/DH52u5DY1F
ENHIbyv5S6hj+Z+qiYbRxtdxbqlXaiCne0uMCVuLUCzt2I83Kvwr1kFetmID1i6iKGwPDluxQnKk
FS0gNqc6jatabnetjbKUqLe9okrrjrGwVhHJV7U5twsjWhEJoS60ScnO0FtibkBI59vF/o3mWRlR
s7TNHsq3nyBIVzyNNVUR7EFAbYqx+JK1D107hK6ftuQfQzRCC4NOleUz6IT2kcEQV3AzUjozXTih
AKeHKwprhFe5p9zGUrAEe7ONRFnsGH1rs2qqTa3TGzA8R3J7OoCEhAz+yWmYQTK9/6LF7Qkc75Z9
EZEHApa8JAybQXRAJ1Wvc0qSOwrwz1Ec8RSEqY40YbKexc+VJ2m0u3me8K1Q/3XyF0tW7oHRMVzT
5KkaamMLqp8SnHkwlbI7oBrpSQWdqm8CRThTi+ZKcfZFVnmTD4DL9yPv7LUxhP4qIqmc6l+8z+wh
X4aOuh300tpnOQJwi9piE4TVTuqAnCLfzGewQIg1MsPbmPzxTdkpqE37LDvJL+ZIQA41vGHv93SI
KEnRZpNwcBRqG9xWFR1mLeyudV2KtxYcpm1q0OXSauqNepZICAMwTkUeCZxO27LCaPbtiIwh6Dv/
0EB1WDkNjlcW38SyXzVEGWRR5ywDj7K9Iz+XcUpHo4x7N/LsTYbN/iGLsVHiAJhee7hq2iK6TzUx
LN7iSuqEfo+mTiQ3k0afP7TiQMkhmKVBsQ/oBVyZFDyINE1Wcd2xQMjNbE34b7GLUvtbz6JpDoYa
U4sTOfPOIaAG9G8xR2pPKALxuPT8i2+ixdUICWZRy038tYseIpZY2K5CZQba+KXW4M02gacvBoqw
6E4CVudadE3gEzZF9nYMJQAkfi0epvjwpreo20W6azh1f2wmzFsR5CjxWKxb7GubcYho/to9ChSq
r/ZAiZ4QrXab3jdJLr3mUrgNq+gHiaRkv6Nkob4hui/SwGPmJdvYhpXS1I91SQJpwHODaEJ/lbFV
0CWxWHYMqT+X8O0xKlgKDwPS9PzWkiTjOjR7aiQqV4geKV6kliFuP6sC8LYSB+NSJ0MSHT+VuTC6
M/S+PemcgVm2J+7enV9RKFJEg+xRAwWqGMeKWf0KiMwLSrj5gCHzWeeFXfvmC11u5V4a6peAdy3e
sMcA+8Jj38d3bVk4WwMBGu6Chj66ZT/RrJ8PKZoiOPfjUzf9v6FQ2Hp4XrP1E48EBXOUsfrxj5C0
Mp1KLNpkjBzfJfY37Yh7N+vsmJDb9iVMRhbGg+QsGsqdOz2HpQ3TZC5ZofqMCGeTSPm2T7rhCejb
ggLuSCkoimE23AaqgzLfiOtN7tC+zYu17xXpXlapyisWWLLQB8dbtMYhp3B5PdJ+28ugZUwKNQ2F
RD+jYzgVGk3euA3Yq0qf1OYG68Cx/5ZIsYFok96pVEzlQsPZFlIYbNIWy0q4BZDLW7IGqzeyuLsK
FMIBVNE8sRkPUMVqQN6GstgAl3zysiTe4uvJV2Vd50sUb3t2+Zx1mipLlTCHK8sqqL/TpJGyh9Ao
fKK+mGToD+AEC8Rj5I/KXoE2HrKyyZM8ZSeps90vyngxkmMlU5poJHsTlZ2z08CZYyohVifwb/La
MO+ImT0i1sqWkpoNAAScccdY/ZpKprWNkEynZihxCfND6rW3wvOgxHqMWNF0xJLo2fOoZPYCf2zl
DdAwENwOVSptJRK0UJtaFlehLo7JsNJZsFynCrfD0uFYRgDkM8oy6zCjwOpH8qEfaTpwKwnrjCu0
bYrxkqkNEpWBahyRJ1eykmMnD21Mu1Z8J5XUzNl7og8snhxSmVYBL2s5hGArAWBdpjZNLhy66AWD
bRZr33gu6OdS9o9UIlZFnS0MYi1ndfNo67hLATdRZeCbXEGlJgmmCX7YLCTkyjOOZvtdBTIxi5Q4
XUP5Bw8UEtfm1EiQNRvZS5/fNdAIV6k53LNdk5YGpq15RwdlBvkdny/A++XQTYKXupwWU8q+8YNi
QRLsCM8Fdbh+1IZ6WI+5+gxvGfuL6ri8XijD2FWz8gWPW6/0FvL4uNxZ9RcLx93RVgcKs+mwDZEj
TqvgaFYaEpIG1knQAJeyTLyxPMBMtILhi9SFt/YwqS1ET4+MQmqqI+tIfXOhmWmyFbzs5GoE7tXB
Y397pScWDdFGBocivPUov22ZWBaiFHiwOx4i38oiHjIaLrJJpSxQeFw7yiOrIa1fOhu8BPXNra3k
d5pHypvcQrSlHk8lXfYfTZvtFDy39M5mhUIlb+K71IPqrcNUq3dNUas3co56oxE4nAP0DmypmaNy
uijhUOv7wYgolWIQ6NktzPsIDg5wgLfbVjUynRMpvy1zhglDN2ZnDLLejCSGNPKpXR51Sw3Q/s0g
c+3kHgx0iDAK79tMi5psVnHjZ+SYjLdEZ+MnDJaUoVpEg8deHvR9VKCPQJoaHNHd0aqQCWXpxkBa
BIp9IgFqktFZ1X1paFdW7N0HVXVkHnJ0xNt1yCY/YBczK0wJQavhmRSLCczD44HsGsu7w7aJONYi
IZQC+WrUo57SonwxCEOaewi5CGatzX2dxJuWlB6pbLXrikyvWTFsBzOyvrWowYzqme7g8D3FXT2R
KsAxsdRl7SRI3PDghwRBuldiqV2W1WNYpuLgkSRDwpXHi8akwZ9oqLDyuDJv8gm/PKgCrBRGsgET
440VYwglUSfcw7BwlKdWiMyViyBeJ71STXJMtyEk4razIBKOPZqlkirloQp3tjYu4Pyi/Z7WMaq5
JZdEebE7mk8SH4jWT7oW0/QRyUp5LKOufrQQR4HsHAy3DXhQJAE+V61v4tCntQyQbOYFqe9KfrqV
ouQp65LsJfTUbZUAw5F7/1rJKJoUhgNtmBi3aaPyMaXor3E3yNkVSyYSRmXPrLwl+r3jwKItDS0L
A+eMTh7FH/r9fuawWAoWAMzyLVvReEW2AxMBAocC+4aXY0qohm4tFHMdEPu2aJ3HYZRZRaK7LFR7
VTVwJv1wUOi96UcLNPRVN6VN8P6aC1be+wIRxkLUNW/aMu0+OSP7L1EtFkIiU7NVODSOI1vnsLu4
cZQopyw5yNVtr1onycFJQqNTB/gxi3uL4imv741EhlwiZUumapLU8Zg6RgQkSy6PDikgXrZQ+0g/
KBGaUC+kyBA21PDrGuZ2Nmr3aFi0LWI7KCNSL638VDVOfttOSZP5I9zvGhMF/yXptN+1lFlgiPRs
T07k1t4IQ8uv69QvtqnGc0CATLqjD/dsI67csjOhA1OCU2mFQ+EWCr0/mKcqxT+sITmbp5buHwKp
Bwcrg4MpU/ml1ZMevSoS0QSE4zrkW25VEp7fftXUnuvErjd1iWeX5uh1FQ/9EakzXevcMd0Rv4mB
iH+f+qivFJDT5KAsBLuRXWrkysGqR3sB7yycEf4hnwz6U0tbz8iks9VNOUAVHBqUxB8/l9pf4Lvc
RVh8ugqxUJsicX+GZxXUfCJKlOEM6JkrtMpe+1M0JBaSveTjivAIlNqrdrYCoSWWImDoZ6TS4z7C
P67LUH54Z+Qt2vuEtADYkHbPPBqvG3z/R494ED8kk5HCGWl0YwCZsPvSZfodHq52GTZVMO/15rZk
zqg0eKWmJlD+13D+atR5+piKk6x2KziE9idpJ8qvHl/bIvFINmSobsbZ42vWgx7BMZ1uNh55ljb5
aizKhqSXQeMNzjQ7BtRWrURnAdo5VL4NtsefXH3nL4hcywBeRkayrpgqmUdnmHBsk3Jn+sSksxJh
8vGlAeUS5TNCGe4nPRPK132VNHurr+RH0Y4POC5QqPX9K67xB5zhzpfUCr71amGuJpcd9OsSg3UH
CHCD2rC8EqOKPY3qNsLwdAYuCkqUxAJ8lJqHUM2/miPeWksnJKuDKK6TQ4W3E/tpgeYNSzl18Wnh
Vzs73nuIJjxyHqMO3EDW/ujYwy9Y8sKapXaT6Rj/UAKyAGvqIwqhq9qMcId0IdiyflEOQ7fRPAwr
DSqtETvm3CjJZTIcrIBKSc1BpULHRsyc4Ua/T8Ivg4+WVsfyOYsjnDnC0R/tgJikmL/25MlDTyNN
jBSijFz6Ot3EnCymq4b1+RX6soISJFb4AUv5iE0wZhYgeufGZ/kIMgUm7yifKODRMA7oR2MCx+tq
rKsaTmajsDWiXezlMjsBW9eo3N7LaKkGTmCRhoTxNmmAMMgDmJaZzqJtpXoODmYK7/2K9Dla1BXV
mcDpnhqDkCcI/NTrC2chh+Ydbm8kQ5BewimotK7TWVwP/lJMq3nfL/YIW/eYwm5SBcx57ROECx7u
ybBxAE0zC6ttAakK1aBgNWgz3zc2Qk4kQRUAvK0V47c3e+rwkQ2qQk1fClV2pw11rDY2+B70RZ5u
9TwKLaZ2ydyOauZGlT3Q9unWxmh+lSuIPn5bnDqLIOMqe9Dl8kso4bjrOyjCGip/v+nCmWrwuSou
HmS7xUmFzjGyE65xMUCvyWZwZm/rXkE7pyLQ7ZVjmaY9ys4gXbIT7RuLS2sOK9JAiiXeJGSMkFx7
HSJAa5Q0kBvqtB3pOPg1IPXkaVCtaLCipiblgXeMsE95dG9URbpKGyKiKD0uUoFSuSn5braTjzds
xcYbW8ePOyRRtAXNjDYyuMvgoq+LApVWIcnerlS5nz3VpyW6i5yMb6+H46hCFQrj1ei3zg6fqXRU
VZzZepdvCtNJD743poc2uo4K1dry0Ms7kWsAIBSNdaoZ83iKnppGFlJ8SYKYrouhqhtDUf2jE/DY
x3rxFClgHrqcUmhjzKZp1OElBRTU5K6y/U5yJFeFPmm/ALVOVjuWeR0mucg5FWwnT0Fr3eY1GgBv
MJFdT2oKOTZpuSX1ydERCoSIYhaZpme70NfvNKULTmqQ/miH1N7YCQszX2QnQboiFchgZgzqMW6C
YhVJJnAWI8hWioIoIgSKsMFGO7mzkXg7wGFNj0yKDMUF/bbDkMhwnmlNLmlNmgtba79j40d2k1FM
IgpEJTjztU1bxC6NDm5fr017aSMyUDKyTkiON9srtR/aXQbAAAIBdoOGHYQSUlIhc+CmtilV9IG5
V9XJbIUSa2am6nPXGNoB6Mi91CX2NgsTpF4+aK000KsN2ktR9BtS4KdHgUWFaAextm2WQghnfMKR
s+ferAgHQrEHI4GCTzp6oZtVdN+8UFP2uNFtozHpPepA5dP0R91o4SZMpGJme8KNNPZjKDLYoJnj
HVb4apehAsZc2bdfonxpoTtKvHZwC89Ezh0ZGAUTEe3CTgxXcVP217LtLwTCiVsgGU0VJQfeDvcQ
Fmu3LsebESYRM6LYSPnIXhiTyeQ65wraXnoI2+IL6wowoqGRzC3Zv61E9DzmORxH7Vmb2mPUa3E1
BMU8i0xuWBcBSQgrEolaJaFIRBn4DQpZxP2hKFizxCSt9XQ8F1ZtAwEs80dRKvU1jLbdUPH4ZmYQ
zaOeyi0JOdms6bN4E+b0blEuAtKWDKpROa8VGSLJahzIL2xNHGko8INHDNcLywBJLveas64Laudt
AfApM6PHzEy1hVRaPNGwJMIIvQagz2CRqdS7pQ5VZFba6V05ZVlOpdaP37/TO/4nPOn09tV0tkMO
YjeC7X9e/HTCHkjDbiNE3GBMahJAAVgnHZ6QSlljW7o2Q5ZAb5/5Pz9h2+t//YM/f8uLgT5jIM7+
+K+7POU//5j+zX9/5+d/8a9D+K3K6/yH+PC3Vq/58Wv6Wp//0k9H5tP/8+3mX8XXn/6wyEQohuvm
tRpuwDsl4u1b+K/59Jv/3x/+7fXtKHdD8frPP77lTSamo/lhnv3xnx9tvv/zD0UDOPjfGNjp+P/5
4XQC//wDg/br1799f03+dsxJGv3Lv3z9WovpIPLfET1ZRFWaIHjhDPzxt+717Seq/neW+8hGLaLr
2Kjzk4wjBf/8Q9f+LvN3LK9oG+qyOSWQ1Xkz/Uiz/m5apkJWlwoQ3uK///i/K+D++0H5963jivzn
z++B/D/TbiVmE2K/NFU5f4zaMCw6v/dvpCFiv9bb+qrz2vr47nr84ug/r9T/PPoZ3tYyPVmuUcVc
50W1JPRib/ftKhW05SD0LT/+jJ/TSv78jLOkBoDztqxqqX/Dm+vegk3CNrVHZEg1/OMPuHSJzqDE
moBhlaqtd11PWQmmF4Ke9Zlufuvo50EIWkvbAICdf2NPxnTbHg7IA81PJosL1+Y8CQ2IqV4IKfFv
dEnxMIBJ+de0aTJYZL32yZ765/nov5dfPtuLdHyCNI58BM3WZhUbXQq5Sl8PvOWXadBeG6zkPr5S
lz5pesjelSFs/Oi9H9kepArKoWqxjpUJUa68OGrv0hZq/j3b/TTZvR8SFx5aebqY7z6nZlIdhzB0
rq0WKGTBgoIEzQq8xZDMgNT93mMrn21eRd73xFDq9rVvFeOBMzNueyMUJxzV6sPHF+zSiZyNbcjq
Wi+S1L6OmuYo471KkmTTmcFt4mG7/PgzLgwO+WyEG6jUsswwrWvZN5+lhPdjXhmPHx/7bRL68133
57N1NrRjGxGXVTfkEZTKAhPvooMRbSMfEw/2eJ/ouKXLaBG3Eq9+1KMWPLHhk4dtmmB5T5Iul00z
/5+ffTbqy1yBsWvW7XWDP2jsWM2kN12EeSKeG9pLb2Nlp/LYUnqznyatJ9VFxN/l1pP3iGqpY779
T9lOgq1NimuQaPt534E3yn8AVf3k8iu/vv6Kc56jYlde2kPQuSaqaqNpLyUxDH17BZ53x+ZX6cgl
wJkhVfY89LWtlfQzcCubTgvnH98j9eeaxP9dJ+WtSvButCQO5pZKHdJrOR2uBKlqHdfLTrFKYhKF
8cXZd/aTV1x7/lKBaY6xZBGx3/NIM7EKj+UsJDxzg5osQDnw8ZeypqfvrzdPcc4mJVCJcUhUcXhN
XNT3wMgOXS8/2eA8QcuwvUkQdFQ5UdsErna+mBdTLbhl+etSiHyAzUCIFF51kphPTTR+K8Cz0qY7
NE741Nf+PfvUZwWD/qD0244cxSqAK6tA7m4w6vZBTUp5cwvq+TVO5fnoBDCJDIGtyWZubCRwSuit
KxoGaMyOpuhvJz+JLHurprF2Erl6wfDmqx+PdUtzxOx2ogm2TOC7MCsPZpM/kmS60tRy7RBAE4QJ
zVKnAY1gAwcP57C0gKL0MMiNqZMFyFhNiBZpmVo0rO8KvQ5NyW6SpKCeEaHzFvkDVJ1PprWzGtWf
z8M0Gb17HhA++KUh4tKNRvO6H2lNwDSB3BpQkBF+boAKVtkGEDE6IyuyXRLKbH0yGC6NhfOJux8N
yxgizx2qYlkROkPpePXxE/Xr2UBxpo98d1YRhgjdSdXCJYjnqTGNR0mkGxVn2seH//VMrThnM7WO
QxR+lVa6ZaniITGKzWAVK5XNBy29T+J8L53C2UxNmYdqhWWUroI/ADePJdFWqRP9FJVUBT65BZc+
5GzG1jJtoPQ81O4gkmNF7j2F1VNpBr95G84mZQv7gkN1tXSlUmquCEe/8RT6Eqg4P2GKX/j+9tl0
Khm9LUUU3N3WsTsKHzEQLfjaq1ggPfn4Xl/6iKms+u5R6g3bAQipVK6QBneUqG5pldiXcpB8cg8u
DAP7bPJr8D1nrT9Wbpb0yBMyOVp2VfzZLbh09LPx3RMaUxMlX7v6GN6aKfYN03/9+MpMX/AXs7Y9
XbF3VyZ1giGUg6Zyncj7QRULCMAwulhbaYwZ3ztb/mRXcukUzgYzhpwEyAhTVAKtEtug5tF1bR8/
PolLBz8bypEmZbnuwICPe+ebsGD6Dvn4yTShTMPoV1fobAyjEKRFlIfCFfJStII+zxKxFYj/QxbQ
SlW9Fz+mSD6aMR7B+OX3zugvYxrrQWzzoVBrl7StYdx69TD/vYOfjWhfI7M2rmxeF6XSb5oIzQIg
qs9yGqdh+4vrZZ0N57RN2ZCEtXAdyndXxpjjkIlvIfPtMtl8lCX1iiSb4ZhmtXH6rfOxzkY32fD0
OWMuFqvS46jUt50OgfzjY194S5x3LZ3c8uNOF5VbO/r3JkNHWVnf4REucl3/ZDd3aTl3nv0qwMT6
YSEVrISq6AmyQvkNhFq6zhsKmDHP3yzJSvWIfhagZDlMTH5DuSE8PNlTpwSlPEAsljulfDTTbNwU
eJ4WbdSz8up8bamMiXpttor5ydNz6YqczRgiTi3gVrJwMQktCwk6vjaewiI7NAyOjy/6dON+9QhN
4/zdpORBCq4ckfL0s+xbIyK3rsgsWTea9SDr9EC9sv9qhqH4JCBxOuyvPu5s+hhFR4yeVAq3R7mq
gM1kwRYEnzxAlw5+Nn1Yqu5lVSPVLpiadF7H0OcguIWfHP3Ci806mycUTSrHpBmEa9hBOM+NPOKa
wcNh2x4uP74Zl07gbLaACVLrthlXrq9im3FoHsxsGwrFx0e/cALm2WzhlVohwt6u0UgPNM+07Cn1
CGolS+2ThOULj6t5NjnYvTSkIWVZN2mrdmtXuvMyOI1McT+ID7VeFze/dyJnK4AcrnGsmVXllqN2
l/TVSlTCHa3s+vcOP53euyGRS5RDqlQIFwHytSEFJNb1OF7r9vsnx790nc6Gdef1mErtsHKjKTxP
KQf42VrmwCJSNMxQmfal9Su0xCV6Q2H5GUoEcglZMBA2rwW0G2it0sOjD+LrZGXTOEh3FFIhlLdm
sk9D21t2Tkq+vDFIhEB6RDBpNe8CqRxWXW2oi6yQHTr3BsV7Dxf4iE9GSm2V9nBlHTPA4ewhsQ07
EJrx/xnV0gdNvQ8L8pkiejhXcSEb+6JGwlq0Dsg9vFUHTRksCCzkn4CDdI5aGV+XuRytVC33l17c
QSIWormvCMXeREQazdtY4AJvlWCuFhaUWfw//u8NVXMaX+/uYFsFeu3LZuGmtlOvBDvTK2ZPf941
tfGbH3E2kalNksSmLRduqNTHQLeZzezkrreN+48fkkvPiPrzKQih1Hbd6YVr81KhXY0PyirpwFeh
F+A2sMZP3oiXJoWzWQ3dZlrIlkJrqyhPGLKONZmLA0lHH5/GpcOfzWgk4bAAIcnJNSrDew56KXYj
Cxayn4TZJ9PahStlnE1rdSclAy6m0m1ybQ+Tle5gmAICtWA/pJ+cxoWlu3E2s5lBAaYrbgsX8Ge0
cVJb39GqHl4Lts1XBTk6M78kDOfja3bphM6mN0dPfFGB63CRNxzHon+i9nYkbX5H6/v3nt5zbUtY
jLVQaZi6euE5W9EUQON939pVggX9753F2STXaGpsySQquWooI1PStK/W2DLPWHAnyBbtfu+dY5wN
9UZqrKEaVNNl2bYZsvCGkLlFrw/3kfO7H3E21EfLxN9e8BEpkLN+rCY/0YG4p0OGEuHji3VhmBhn
oz0eusY36Zy5UTIDq070RPBpAu6vV1zG2QC3WOMOYEpMGvbtLhLRq6857u9967PBrfYwS6paNl16
yfask1AON+TUIfqMP3mILow7/WxsV0B4vcF2DJfcHqSSueR2inyXinyJonE9kBf08ZlcWAXrZ+Mb
Wk2L5TA1XcuXcLLZaLvGVy9QtmAMqX0jUB4c7/eGt342vKu+FGpTF9zruBCH0bEQtjtVuM4TmI1N
rUW/90zp0/Ty7iUoayi461YzWKU2Bkr1/sWTK2XfDWq1+viqXXhq9bMhLjlOrBJ1arhdAWNdqg9Z
ZuNEcF4/Pvw0hH+xVzhPKIXFMahFhW64HoDY+DHexd5Qyk9uw6Uvfz6qo0jv/KExXCyH+6Q09nkp
bm0E6x9/+UuFYv18SAeOXGqhSZkqIlOtNJY+1NmxW1rQGSCQrkpxIEuAl8dnux91GtG/ul5nI91E
wYqBH2ZmH+1hovk5+i4bhnqPeuqOMtO8Lg4ZBh3bO/bpq6q9JNojTLWdZm54q0GsfpRLmG540r1P
JudL2239bIbQAzx2cQTG24aGi7lw5nQ/RudORwwoKgyR3p7eiN6crDLaxC32XsLg8Bx1OsrHkRZU
uYwIi4yXJcj+T+7LhberdjaldFGUj6aZ5K7dU4sJ7mD0X/k+eNl0k5GVNCUFlvqXrCRr3vtC9QEa
ONkeSB2LdKt7/SeDc/q0X9wr7WzCyXQRFuxWc9dsr0cshgoIJCunvWZmyyDy52rzZBTp8uNzflOy
/+rTzqacwIvxqBLb7Yo2AvhPRs8Wdy2KrBp8DBGE/RUZRsOmD4uXwGvvOscGeBIUw0lUPsDOsp3C
R/MfalLfpD5AGdTr3VUtK97MlHEIkAN316c6Guoii5CEsuUm3xgSeBt8N0sBAFlS45nskNWTEFg3
tz2P3zBA1BTBWHxyRS/MFm9q6nfTHb6bwmi8KnMlOfiBIrAEqtyOnzw1lx6as5luJPgPwJCSuuoQ
QK01NHYWZT5HNFXhBu4+WWVe+pTp1N6fgloEMjv0xNUMFPhN82qWa7N7MEk5+/hBuHSNzuc8q86h
ILcpJl7UujrhHB6RGh8fG13Orx/p6e/ffftQkDQUjHz7RtXFJgBzcmuWI95OmHYzWCQ+6+YaYEwL
KBJF7sg1LBJtj/6u2uq9FK6CoiGLkzf99UixYDfUlbq0w4CdapiOuxbn8KytGxykVMMmOLTWrz/+
6pcuy9nE6SejJ5qsTVxPIa0CPxRbu/nvHfpsAgxHEGlJ5ceuDxkCmfadIZKnjw89TRW/GNTq2URm
2WhRukTEbgILh1RXSHwYjQxxg+Fm30aHtI+//N4nnU1WctdjnwFkx6uy+h7kE7NpwFVlm2C8IYVg
4Quk+pP35oV7oZ5NVRohd4GudaGb14k1V/wpARAq/icP6Vkw+X/bt+o09N49pFomGQV5NyFr+SVa
5rnaA0o3rgkUNcUyNUCRWKRIh6+Opay8vtjECtwXWBQi6PBwP9g4yQyaQj5cFA+/b67cSpNmPriL
cQbYxSMIY9byeITUWyAJi8iLVh1/NsTy3x+h+NbvzXdvwo53Z9JR3Y8UPUlcyDsvMQTSWoZ/9/EN
v3QTpr9/d+yIS6SSkxi7qHl3Xd0vLeLbPj70pXWRejYHwTWFLx1nMTOom8onHby+7Lklqbvl6JIU
u/LMU/G/nJ1Xc9tIukB/EaoaqQG8kgSTJFJZll5QsjxGDt3I+PX3YJ9mfcfjqn3Z2bE1FAE0Onzh
nP4PM+rvLuSXOQlBeJbkS1mwr3dAq4B3aSbnD6mQ32wg/7MN+9tNKuDXJbMry3tXnmJiYupEi8q/
36Tffe1fZo26LCrqtSdiJWCIQizJ9DoTmvvDI/jNp//Hcv63L06wrio5N+f3dq3uKhOkg4i//qcv
bv4yU4DULfNSO+U93J8GY9EQhHKuVPjvn/6bGc/8ZW5I3BpAxWAx4/nlCwEyrGRO/Nrb052X2be5
zL+arP3D7/rdTfplomhqC86z6rN7L6mf02F1qNFV/789X/OX7US0jL49LlN1j2hkDofk07e9+n98
uusF/f3pOoLqPlPlYFaCNhxGFoUS7tTx3x/Bbwb9r/W0C8HCWKLWuHeU81Zm1XfHLcKEDq0/3BkW
kH9e1sxfXtkobgBZSBp6BTBh5Y23TAaufIXG4yr/JJAHpeWpnU781W5aOgQYb5KbSK/fdo6X3eyI
HXjgh3lBCixv7d4+aMqNxvaHnT/zIQWNV4BQby0+SHYDk3p/7OQqSp9Pw/g202mFA3mb00xASzmE
jo2dA+7u9EYv98zzcoQt7Z7q/gTPaZ3aW49DHHFu/mQBv2WM4sTaouyE48THIN2byHNuVemcdXfH
z1i5AylR74YGy58ZmRvHuXJIh/qy96P+e2o+evTts14YPDi/hk+cUXIPZL0HJpQ4B76C8ronN1bU
oZ50OdMq/JmVJ6oDPYjEEUjfGW2ztmhd7ujuyndGRI1edsfP+LC7+Aou5j+fn+U+ChXRNvImaL5u
EM40LWRNqDvRJYvoYlOhZ76y6g2iOUMR2fXpaghDJavVmQx9EMVrhn5dC2cC+OVQXGtAEgQ43qIA
UmF+l5uPZjHT286/0UttlmkYW/KN74AJk2JT+qcgrlrmN016Qlbue02fUw3lGi4tR4skXGJz0yLN
oV2aGEbFSbBvAcYKM5yA6Bq6P663EJ7XlnNiLyBgo6im2ZZnk9of60WKcSYZ3gK0eaSRZavKej1b
+TmQXCjUYhE7Lvjf343fTRm/bCMT5Jdj4LnZPf4p6JuR+xETsP/3z16nnX/Y7P1nNf37W10mMb5Z
DiCDE7yS1Zi57YWNSwH+AOIo8Ydf85sZ9tdqbb/WUlM8nZHVkJjGq03DbngR2JhbcRj6Zi8i8w8z
yW/u1q+12wp7Z171LXuMPnFOfk2ZnEOn+R8u5Dfz1K9l200/BTJez9cUCT4lMXHnXh3zrvxTq6r9
z89jbXb4+yyrSMu7CAdpS+J9AHC7NfV45oVLejfknVj3TGA1RrGPpb2vbXFvdq//PhLWxe4fRsKv
5dvF1FH3xL7yXvWOfI+CtnlunBIV4RKpZwwcwcXv5z/Vu/2mRNn8tYwbtahh6kmm976bCgharvsg
TGgt89LXB6+m8TLOFJUaUU/DnNRmcFp0Bj+5CCSqSdqM0jrw/zBifnfl67P42zvgSQ4HuighFWR1
c0fDSAF6dRFPc06PrOPMcdjTpPqHAfSbF+7Xwm8/NxwJHai6t30M2K1+hQp3wBiyFXXyh1/xu+v5
Zb4oOvRrmmKdezPOXbRi4DdEhky2BeZ1b42ccS3Tqv8QiltPhf80bH7ZUnoTgmt/yjmdi+577bQX
CCChWQ5XHdD1kWP+dNHrlNG4//dh+s+vN23U//2wfM+1SreYC2B59XtVNZ+lsD7+/aP/+d3GD/3f
H20nujV8py/uG7O7CXoOvnL48GX3h2G2fsz/v1Pi1+LquTfyLgP8c9+Zzl1cOusCeuqK+OoqgoGL
9RFUc/en7c4/73YADP/3tdRZqztRmwXZmWO9nEt1Sijw5R/NjDDrS8jVgfnHs9c/jzgR/LLvNCO/
7gt0MfcZdq6nFUOClKUSP43KL6ewyqoGWx6zGp0tFlp4wFKAlpjOqChoDnwX69YfNeHSAUn7MNbD
LhpX7UvbOekfDmz2777iL9tXmryH0WyC5J4+xk3usuDH8bFC7TVVYJ5odFsgRT1L/ek4Mawh+Hbu
CZDNIVsD+TlKOuy1aASW+4YTZcbpvsigd4g9J/VOlmHulSF0ikQ74bq/qOOUPRRs9fyxpzl6Tbp2
ww/Rfxv6P6wUvxusv0xasvRE4+L/WDN7HeGtbGu2fxg8aP/++a0WwS+bZR3Ueoxlm90nfqnurE7h
Ea6h+OveOkrb8B6AE/pHS+bvud3C9wsCHeYmom9zLOKDV7mPWngC5Wzg2wfTFyNuoamF925QkCHq
4JTxEtcbNQkAnBY4TqD78XONpZGW456dIKDfHTAGNEfZPO0TMftnxxzqy6xgXmXogQ9d7cNMME0k
bG5+Y5u+Sbs93cVBDZJsZM/mWxNYwFFaWAZQUc1sC1YU9nLucF9fBpexZi3ttzarhn1CfeaZcjvj
BaZWcYSpANzCTVxgA3QveUVD1H5JNHuKuj8YIsh2YxqQ5+gazHqGvRo0xZ6K4XgvrAawnyMTYjWJ
cSO9ud/lQw4By6py7lGmv0NsLR5r4ZR3XmBlDX0QQ/wgCit7lCJ6i2MLgVeJnCErDc5AJi2w4yLp
hzZI07dJYbAnmFr8WR2DdBkfxsrA9ERCkyZ/BEslaurath/cBPiI0Uf21k3wuYkWrFaLGORMmaKn
tnk8pCQ+7TMtBfEhV+qT+PaPHG7oCTIotZGA+p5VPRVXMXb2bUC1xTkvi/gkymxAGW2Pw7USRXeA
G9UfyZ89oRdpd8kcRZfE0PPe6QEN5NFS3WRGA8GziNQrZzCvIn7eyE8gZSb0DQ8kSBmkB6frYe8B
iSJHjSchn3vzmnUk+GE+UsQkAR1EmI3AqMLUHbM3w1ffPUBWcJTozWrTetOWxbaIqzvh9clWGejm
OxRr/nC06JmnseXQp9nHODUl4kYmJUgTOGkL9eTZ2blX2XFJPAh/1sDsYKdv8GZQc7Hyww/FJkLk
LahDFVU7WQw/Wmh6DQSpKeDclEZHs/RCP40QWt9llbsPuuhxoCQKjsAlmrsbc+oM/JTLD6q/nMPM
pm2J9rENdIHdvOdCvLDRChX7mQkydhCy2KDp4lCPdJpU+IDUpfLqY9vKjaYBwcawkFbLJuEnm7w+
AObeiP5tghdVTe9AgHadYKIddLgaUJvhvV+8g8FRehOIeldazt0ykhujcZx91ONoqYvDKJZKHpU9
Up9ZRjd2MTxaRMFlUEEUGNL5BBoC4+tM/mzD2fQ2gli+TV2wJJN15Kp9usfhaSRnJ3a3ff3pZMW7
xauu4AMv3OeFii63ehatuUtAwiPN3Eo3+BwGpHpYmIK5XqWr6/0baBJvMYOtP8qARHq7bDXYf+4J
TE/MFldmpk0RqB2r9aFhQzpnkoJehBZmflLZe2k2p1KTEXXbO0Jn46Dv58LatZjmWttGJjKioDtX
HD2CnjgPAbYpMXad99SZPA14Dum0byKY1CMOqnZ54G/c5Klrvwfa2k40ZXIdXfmm/QSu0F+TgVx1
MiAp2PvG+gtQHLxjDA1tQDN8C8jTOw3djOPC3ruaGm3kkOCg8ytP37I8CCl3ZkLhHf+1BRyjBbGP
hSs69kaw8RhQEK+vHRi3zcQNLNRJ0H9YSypF1ycmrTsfw8XGhknLuOYh5OckhcUE5nXBHyqAtrEx
oXPM+xh6faurWRwJg0O3dW6iLN9mDQCUKfXvEofRQmaLfO4Cs0Dv08pFslxcPd/u9wmDrY7s4+yP
O/gld1PkMwOZxwwLpN8zicbOPkv1rqiLnx3qY75nY+Z3OmrQjvD2T/sqtk6JLKJDtA5DLrpGr2iN
O1t1DzyjvI7OnGqtLS/sZCFYUuR22gv/iMCziKFpHqO0CWn9vjVFs443VOubFJUMjM9+fWCw+sYd
+MYfXRz9JCK7G016Q+0faurogfBugljfjCnTAoMt7nl/oBcmZRQ2w+tSrGD8qdkVHWp6ubb4cQTm
5CHm905ZB1NjObbSbZpfk/S0jplxGluCAR5yicX7Szot+PGcFR/cQzxvJ8tYR8ConYemexiXe69q
mMTHM3pfOHYnS6Z7mzsWe9kLdKuNKPJwxoyG7Sygfj9xB3jwPDwIAEscVrSADdVXrIDXIFWJiSKR
8dp0Nfr6FifnBAis7Dfru9ZM71Pp3kxifKlYSjrMaW0iPtcBr5YXcMVPUUBYihm2ED/4eGd5y60X
Wr52dUl/4QC7GYos42V93davsv6SXLE5MgCqlizlxjHnMD15oKSVe2zLN9v3vnW8JzzibpHfHS/a
9eVwyugKlPkPKRwscfUmWz7W+14NNCw2YMCK50QuD5QIHwsIbLXvvayPyO+8d8NePqHC38YuTrxx
hvLZJsGDzVSQIX5NfQ/BS24hbwHJhRr6yYgIqpGUSleWrJNUQN4A5Yvs6lnVVZvZnsqbV1I9hP5B
VGVWTnJyttXOxBrhzMOpqxyfusTWeFQTQxQg2NHDHZ9od8EEIsWdOSAVRfbLRbM/9E09oKQbXqsF
qwYF587q0+kBAzHRmqYqnt2YiFDC+LOWAK1YLIHs9xbYdfMwmsPNUkBMHvwbC/6VFtPbULePi21Q
qav3DWalPuP1zePkHtUk73rKGcdBgGC9F8H80ibxueDPkb9M5Ct1f9tI/wvxwkXH0b6szHf6JJ9T
ljJKHcrVKwgWVkCunfBgUaXhXVTFLC2lgbOZkmm3aV9ZN6tnIq7HHtDXNAZYl+3V3snqMyNZ3kOB
HW8KtCEH9k3x16qaO0x09cOIaky1VWOBEDmAz2PJ3qI8UreIxGZrP0h0uCneVjTauYSq0rBI2boZ
KUKL0O0E7nCgFB3iC6wqOFgjIkkKOc/N6FVYhosGg3XQOefRq0+UfDNs+3re2MpEbvPNVfY2sJKT
1gCVy0mOR5V6y5NJ3O1hLpLqjH7GfsfeZN+Z1OCUGxPh5pnyDFgqcjSrpxjg20GMfkserfPKV3Oo
7FvXcPShTgeHmpACQAxXZVOp5SRvXpGkIGvJ3wGdSg952U3RtqmI8VJNWV6SJMij42BWcr3fU37T
0dnLe400A8dD6V6h23YATxzjC41MAKLKtLAp0Lj60lHkZu27tpZPjOvpGJglLolapSb2gJrGZPSD
RPyULpenOViAv6hx+dG6K0jSL5pZ7joX7uSefTNtfb5fms5GIovBrcD6/mDLJu5hek7dV4Y5Zv0g
XKV9kJf3Itfjz0Yb9kxttjnFtBvb/YPPwS104jhAmaucIuwdNRobjmbT0Xcr4sqYaEte4FSfZkQQ
VF3kut4rWKS3jtdS8F1X8CJdr6L021+Lf/DKcHfAiTdLdcBl1QH29kEWAxvnyNSt4qNq7B8wZ0Kk
huRPkfpSv1BRUr3EmkrF3MMfOlWEaEsAT6n92XVOghy1cr+mBBxNW7TFJ1KD7jZre2vnGSwDs6Rg
HSmjs4uixlyJ5xKJMM8ZZY4y3H1rgfeMOpSrG3txJeHg9RzR0w5UWoYM5wYXZen4SI/6URzjxKN+
figMkL+i3AFSwDcOo2TlexWM+CCBbpS1nbyYLUhXl//70Y1d/zb2y3hbUv63N2xlX1OdgkWnYct4
si3L+WE5Or7DQbrclNpqi40jkhiWlIFdtCIytDXQ0awm3m6DwcD85NxkwbR1o23rTiY4QdHvIu37
Ye9a5kV62qVM3KEAthHidppspu8ZM8z3QVbRXtiZPCV6AOiX1xaaY9u/MTScPlPZ8xOGP/VIew69
1Rah0w2XYONzYEWcO8O+QH+bHwbHD7ZFO6bQTdNefDM9Az04igmYUl37KicAwCKp0yvI3g8oTl+i
9K6VyaGQi21vi9pZNky4bHTMfuQn6cxZ7C4HNYs1y29xoAwQIhEnUUYvW5YQwEmkVdvgSivpY+YP
O4fdCUijMPdBLwFJdW1YSH5iwGwszftYy2AX+ax0vEVzkN8FTr3vF/bXqLYfMjdgD2nhBeco1Vr6
Keudu0RGoR3YzyC4ESjBwGsWSYsv244JYBGbe4HkLFPBY1wAKK16ipPi8YENzEfl1MPW5segjHpY
I8Qh8fSD78zBxh3Y75kI2NRyGaCKZgZmTOze0awgYwbJGvYhzeN32dYWGuaDKf6CXf7hCVymTTvO
95YREzoZ3gomgiAXj4Of7h1vrQ0qAzrph6hbB9FjWSzY//DOF43r70WHCyWw94EfvAaqYLfehmOZ
urRCeOFQMa936NWxVlMx5WR37dJcjSW5873qpmvy53as97kVsLQPNTgnAfkRgpp3AU8PlL6S0xWs
nn9i4id35US22Ngitw/IbdgtdJFhnqtKNMDGOM3vy6W/Fh5Hhjloxq8BTv6lt1cBqZVcmjy6SDCx
tCLlW3Dh+zwZbwaCq5vKNe7khPlm7tIbKkzffTv9qvK6Cd3UXHHI5Q/Vu9d5Su/y1kXfQHjfwmJX
W12+EU79MJZgpBavPzZrFWIntxh4w4m1EEHw68wH6qH/GoPBC/HcQJEtCS3ENVoUvFM/80GB96wA
uzcRW/8qs38OSjKIxjsXW/1aiNUPVeiU6V/WqlJJtb5JBbonO2GUKu+wPne/UDlUbiwvLAP+cxuo
aJthdYTDOFBV7H0bNdcnWVI2Q+AdHOkfgC3siXo/ZkXl7REYo9Yo0p8ttSBWvVSbtRU/kN5nkPv7
9aqF1TyU1fy+yPrclYzfpBL6kcYuOHdeI396ON+OIimz54bpHOJhdUJXNZ4kgkUqNrvnWIlbFyg5
/qyjkY+fXTEc/KE/S0AHcwKdX/Wc8tjTpygTC3PXg1KbzPhH0YN8xchwjGqDCQFpLO/+p29Rl9DN
1PFRrwAKYcg/el0g8KazZxcFoOmgvm2w6frYPcGJNesGdspuYNlTuLqa+BwHLJ4HqFxjb0QOX74P
ZXfKfXUD/+2SefASB/f7VNIp5VQHW7sAJuPiwjXtgx5FvMmx2JVLOHTxF5gTlL5WhN9uMj6KpL4R
VF+Gckmc/dKgr+n9lsnUXsM5DsXkOb5Z5LIYqAw5PTfkGnxmAo+zMnancweKRA3FTR4snzHxkRZz
DdGS+Op3nKrcpgbAHnsPvgLTibwEaO/FNqOrX7fsFRl9jjVdS8s8x2a1Nr18TkF6LJeJ3MUQvGf0
sbN+ky3tITd3ZX+TUzuBzqJ4mAnsTNIE/e3fDq3zYMXuWdCBtelgteMc/+Yty7UZxS3g9J+ZKZ+R
7xAKyPuzszIp6N+5LZvxpY7VrQ3EnhqxBogGoaHCK06pNT04XXAQufrp14Q+RdzdE6/5oPaQ1gbv
2hb9O9i0m/VOpHPwXHru0a3dU84uczPN5sBji5+nWIDjBXme58ch1RBAAc4cqL90GbZ26E0zjkVb
P0ntXTs28Zs0M+/8of3ujjlClMBZtlXntMeSUNWRfLOAY0juI1EKMkgCcJyN8RQdGNFgyGm6qFqn
gsHEVkUaYDHk5H63eY9LaRmMJYKtLU9n61dRfNvWQX9Ke7e6tWpHbctO6UcjmNzQqOeWwql5KjYB
crl7q8+qp9R3kxAk7I85H157PDR3blXlLABYkKq1Ao2rZKyDA7ZuRR/Q3tajJ1D9XF0Ke7Lfja6e
v41mSj1lMBdnAnXBqxpN6xRbc7FrZdN/eKWTzdtFulJs5l4m30c95kCLGT+NU4zYqESATL2MXMJg
znBWLculVBMOmRgQ4z1PVX1WVAmQShHeTOY+M9W+m6v86mr2MZgDcVCW6MHnJQaaYiLrU7LtwC52
aag6uTbW+Qu4QctfLh2wG4z3oLU3Ze/E39g2DMDf24pIZj8jTl+8rZ36n2wvvMfeivU30S/weUbf
RDE8aivKTk3mKsA+rh0taFMAxHNO4fSLFz3EbD2xbGr0h46ss0NqVpSyqb5NbuwG/LLSc3Nuusw/
/afQcnSL5DLDVgur0cKq2A45vNCg35tDQ3499TTay0VccOp5W2EOYsviVTwGC9aPdBT3+EbmGRJ+
Nm1nIwUnnLvdgDAbzv0+0MKBVd6aycHnxBYQ+G1CS1JvbBlivk18kR9NM1pV7gET7TTiVzc9tUdh
Ra0obEzvGOd9+qJpajlQDYk5tU2No17Ab/toG3cW/7qrvZlcl6IrhUOPeZubk7FzOqdAuV0UkIvo
fHpL2th8l8odb/uxtF4ze1RgNbMpfzC8Gm9sVqrLrKfvtpoIYnEFze0i7HjX0vvwDmyh3RnDiAKu
idrbzu3c4wST7qJ1XF4ounbPWV7o136wnRcN//J2atNgg2kn2rhOX4f49tIN7vcuFJ0qdk5e2QSH
qcJefAzDkJuLZwKXTNAKsWTh0a7lWr316o/NgrpWilt8HVXox5i2ZhSSGznrZBu3dXEj6Da5Yoig
ht5pu9DhFd5VIPU3JUjJY+4iec9QGhCm9DiayME+JYFCccE+T/9FiRLop7mLOni0gkOHT2/Mq4FH
uNi0eOwpionG5eqU0WqLhJNsoTDS1bTR0OpTfGF185XFOHBgr/pbyqb1bq5LdWjzuD1nBWHhQjhT
6MFnDVsxW2qrx9Xn2tPtKCqDtICmqmtjl3qZdtHslk8V1J9vQnrmfhUJX3VjkI/y1Jr7pa4Z8Sfy
moNagh9jlACdNRNGCSmAnTTtOoz0MDPu4vqBwPuyWTp3Jh7QNKtOEmxy1vVbwh3r3ihtNkPvcbpu
pnobSM4AZE30+2wh6UuyZOK3jelu5j7u27TxKbdZrL2OPJdnGrd33uANu4AC90tQEMwwYM+HtpHq
s/Jcb6PrzCeEZ8sPd5xILWItCm3FTtEmiXPftHUSwhuY9xiueugp8xyTN2ojvYvalDv0H3AqDRH7
zjSd/RAhiE2Qe27wWXpvnWUM2x7NzAZ/CVecJP1HOccTOsl54Yjr9gCU2EANWk64mGOEzAS6krlC
+bTQxlgW8i+jzNqzPRtsRSOstG3zE/r6Lq3wwZX60QvMu1ZZzynpwLBc8ocmm84c4e5AJv+Em9lt
S2XibmInXeRjtVMqZhvROBDwiwz5i4vzJx+Vs0Fgghw6xkRQOOKZg9TTbBg3bZKktKzk3wtf0e+T
tM9LZLFs+Im5iab6K2f/XAeaTpooBEd6xD0DpLpwD4yfLzisYR5YyBTTaxnM10q5RE6jIBxZgssx
OU6NQ06EuiNnWN58yph01hzJjJ8iQcRTr/tyL33WBa0RQZ6+0rWy7neKp4Y9jig42acDFH3QlrfR
0s3bNYHPAa7lDFW8lg3A2965xEXzWqDsw3h5cv38rRihHOQRgodYkjjWi1KsUNNbVrGhVgMU+V7m
d/06BxNAwMhuQWwHs5JyaPSehl51O2ETdJXN62KaWIzm73M+ftTx9K2fl5PGCN0thCXh0D8OVXah
l+wnXo1HC127bNN9o2v54q0LBzvneZv56V/KBBhup81+YVdLNJKMiU+oYmFb0PrWi5WtFjLjW0ca
lVTgcbW7mln0Gtjpc2aTfokC68ioIsFqN2rbABTcUcsf34nM+jYZ3pvdZm+OF4900qzCF9Z54vpn
W9u30UDkJV1UfEuZX7nz6nLvVd73uYK9W7A12SEWp5Uammc4K4rIKmNlqGVsMea2u4GFzMRVugDf
5XubGBchRIZpzexPUzbAwC8LCwSZ+zjSYE8WgByPj1Ew6VByNM/xklxL5g+EklUbupl3sD3nZxUQ
n28wkNTiMjUEC4JGXnPsMYSN/ZeuSV+UP4tQ5UG/W9LpY61ATNBgD4N94NRB9YmL5oY/WX0qBx2z
YbL6JyOOONnO/kPqZ9VGjlQYdjXoabus7qBe5xtpg93nfTpjywjHnGSLYVxAYc9w/uaDj0Bd1vh5
LMKoctTE3RuxIwCFbzcngeyMCdO9Cs4upEskO/EjWuJvixIFAdFoDbin4yFIWDM73Xu7oRbrCpw8
t1VzCrz+TqVsLxusoIz2WFFvV3k/ZZOcY2t5IVt3ERT6B9SA4YOMCgAnwYNTmI8tPZJ4/PqPKHVA
MxfpA3+Lx6jIEB/6nwm9bFsIBGzAdPmoB+cqc8LYlSUuGH4aduLdDyJltBov8n0RsXeyO4s6+rno
9m4SpaszHdMrAbwyZxeRYtYmqs759AZnNrZzdJqGXl5LzF5hNEFHTGqlWXE5CxU+RYgSbe7FwWq2
nzxsc2XDTSfyjqQwInmhPD8c0/ynKK1v7JvaLR2kRbigBP4a66w61knSXUCtyp3dDe2+EW1OzX5v
YL4NvmJ71EcrtV+YkFAjzTgsY5PajDozSHZNa5OAxEKPFmh56VxOC0mOKGV0VPtsmf0POoiD28gD
7ayHtA0porPPvWfgLZIuhcVUO158o7rWPLWEs62NGFETu5JERQ6JHQ9I6/DPaEtbZ7L7+dbsLI8Q
d+1W+yVXwY61CRE3xrln4c7YobT6K0ti1uUh2sajrc/s3KcrS7j3o0N99+SVBgU/OhLzBuJYjufV
b26kUvxZbhTHlqbq0C+4R7FFMEiQHjxxyoq2LqH9e7s03uG4s+uLk/w5pQ0+rIVHxKsJ5h1Bj/HG
j4p6x/Ycleakvbt6BBIPGf4HttJyV7ZxyXkkqchcZExD1li8G6KZLmZv/qzGsiY3W5PpHhN/6ztN
Q20GCgJrQHRm5/nNPBCsHFzGFxkNRjdTt925ONmRi3UuR7JscPSRIheiOQE1s2M2FhsX1OG270wX
DXNWhaImcU6IK8F0ajHVw45LN6IsjX0n0XJjHUKq6wM3NNkzPYpu7naaNB6pbUcAKbennV58wcrI
CMgHcOy8+s14qcBgHkaXWi4sEN/qlgKWxoyDBxUYHOEtYsuaXCP1GssJKr139PUgt4NHipN9HBD3
JgnuIyd/morCCSNUDZuiseuTFeMyJ0mjrin/Q6mAe6b0ZmJurdj1zKu3Jkve1dpil5pKnMngSU4p
/YBLkFUX3pGz5fjGNGpXABqbYnxUebweaYjuONLNwgpK265xRgdZu/lTaaOktBZpS9ZRHrN47BO7
RZDvDsQlTSukD5HxGLsDTHu75sZR+bGdpHEBvI6BQgUUKpfuuAnSRuxLrpFVvH/llPmZjVRGOH0a
7KnWvvfjOT3MbXq20/pVJeNnjPmMmEzSbMu04aQctDUJkYRA5NAu25aj8NY0vekQT+MPNNgk4iri
7RCvOVQOqGB8rDGjBGk3NKRbdSmmqzdx2u4GnrFpj+iJbG4IQjoHsXo0cV7u2xBL+IgoLy55dG68
U970aafCDT2UXhvwftGha40pdArxkgMqP1PiUe3isl92quUCotx4kMoi7ADPpN672eoEFOorrfzh
AFxhZLc9s3oFKaXcbO12hEve2Sl/I0LEvmkqiJfH1pdpEN1O4pUmJfBzjEQkN5bNnIghFzS89t6G
GfuZ1fa3VMlkW9x4zbatuRxOPYTQl4DqFZOPaW8qa84wNqR3Rt0+Ge66SjfjcbXvhWohFdMQ5Ods
gD4gLsRrXtS4EHxR7QIV33iZJc5iNooTZ5b6QZfYfGkUfQxcA3NmlxUhPVLXppZfXYdHQGez2HYW
cY9EUpAROWBjlxo5dV0PXIQZYw6cM7JBc1DsLZcgTlQW5tUSEEC8bA0hWpkdpkuRbKZSxe9pYKCH
D2yCOs38V+ayZ0mK+S0JmpLgb01GijJhxMlTvatst7lxooJw24CaCXO2s6udieXEoDSe+ML06jr6
wyiF+VBHURw6XVQ+lIPDah9Z/Z3pJe1BUlK686TsDgoBgw5Gf9nkVJDsx2kZnghU62sKtO9gtJX1
4hG6JfGh5510YE0YcRB8GzPpw7CkdL4n1nmnQbSEnVnap6bIy3Csm+WGXue1ct8qiWJl8y6uBS/s
yB4wrvunUaXluRsrjNy5iLbWlDCYHaMNibTlJO/iYBOXi955DWtx26JN43w4XUVi5WxD1aBxr9DX
MDVSPVSj6M5GMBhbB/ExxRueOsVRF3yzOjikuBQdNHmYI+plyF+WrhSYIfx8P9SJ/RAJU4aalsJr
0Fj2KTCIrRnRHOwSwOCXcuB7ZF2X/0x0JDfW3KuPgTTCPonb5kkTc4VB1GB4gyVMGce8ak7t3mLe
LUe9VyhGyQUN7UGUayDRMPzvIkgk1SGV+Vy3MIqisXN2o0KESh4i+/SijKI1ZWEgqqrhPs8FBgdx
iZKA8JY3PSibnaFr4Gpp/YgowVzNX3GHdmMuSWDX0dyeNBFVtkJ98Z2cuB+fZWuN/hti6pxpzSOe
2lBk2J+qOnPfdRxIDL+zPSC1nqkcEFraO1FL+yHuQLuZmdI7GVAHl051fJIcokKzTjktDb5Sd60Z
wWliN02GPvI9djFjcJGT9QNBSc8yA644INe3yzsbSgIq012tc+JvZgpQWLBC25pik+L/GDuP7daR
LF2/Sq0cN6oBBGyvzhqQIEEjSqK8NMGSdHTgPQImnv5+yK5rqkZ3lEtJkYcCAhF7//s3Wgp2O08G
oXCGFSzTGuytV9M2El0XkFzWBq6B72vfwMyctHnaubnl7RfiJQggiSJ2uLyyb9RYqdAZHDZ1f/DI
8FHdfOlNGHmZntj3/az6sIrz4SXr/BWmioQ8VMSYPxEiUd00NHm/DKXXxAwazhtyT+86pCohQVy+
FBN3ODfzkrypzgjNwlY3LCqSz7IOyGKx2nB2uzlg23aO3kxIVG8tBM7peb2P+lZexxQfDcpokPkq
kc1jxsTtoWx9L9BjDV6ktARkGNsIDccSn4tVmXuohckuNsiacDSN3rfCDI1YnvHT1tnJiCO2gywu
ky+vrfoDXZsdFCJpnms/63YTEBwm1dn4mM3ptJsWLXnX3VHcxbJ03pa0l4T61RM0lq6mtRYsktIg
Nros7HtXju5VVLX+1PSJ+2WVovuMCK+/EZAPrlMjrPfFN/K7JXWgmpU684ky9p+ieujfiTRWIaTG
+uB7JsWGnQx72GPjU9tU084umRriprV4wWyq9EYv+u4wFJYRdLLu3whttvYdCXGBHWV9SDpW8TLp
ek8+E1grkl7ztmSmu8PrTv4QAtwffQfsJXLa8q1UDF912c5EfUziocsHgLLEjreNmCw4OvUUxFbC
Npk3yRm2RI68SQJ+dCJ+y0gdZ78ieHvDpNC+tfucqQRqgjPeh8PJIwhwmxb+9DTpbh0unkPSkzZp
+gvjd0X8S1LdrWQznGBMTjvysWsseL0eAXcE/ymzXHtf4W/CmHcwCBAiA/Tg9EgEp6HomNfX2mUc
7SbbCP7Od7PyUBpFFXiOmbXjd5V5cptM3XjE8JtRjsBS6IidXXvLLAIZGPWzeMXxLLnR7XqifRSY
RzLE11xioZg3i2SZ7pdJqGNkGYtH5Pk07XF46S+jyNSd3sT0CHmlXdQSvfF4jyABSvHgN5E8qDGF
Htigs9hWqdPg8diMv3uFAnpbLK18noc5Owq79n88sYggzpLkLB3gL5AbJvwY+Y6XxU6SkLgPBxpM
nu0AX3jEE80n8pDrcZ8Mlv9sR9Q6JP3UXCRdecibsizuP6sSOt1ElXOx2iq9SZqqOUdR7VJ89VL+
mhLq/NbMG4KLGdXURDLWEAMTErkzLdfvpc/2WivDOyHiaL4sbxJfMR3irhGx/WhlrvdLiWnY2aR0
ntw6xoxtfU6MGJtGALKS8KJmbG9dfDOBbowo7L20eCjYlD6qZfTC0vbE6yyn/pIk5JkvvTTPepM6
GCTjJF16avyIR5PQir6xm30jnIUYzV49YzRZBZ4eq6vrswV7zBTPhrL1YeuXxuwR2W1GuwxKS8Vg
Li8CB6P8QEnwpCYl2U/TcxsHziTeF1bKzNpchjswRj2wOwUdo1b+Pgf7uWsrrSRus5kD3K5IIXOs
JFxMDtR6FhBMG+9nIM8YUVxTXNqh8b+Swg8XNs01Ms+8S0U9bTSRk14vZX3LIFUP3I4Ctyg1CaeF
cWTDCIvuRIe2Q6bynphiEhLNJg89fNlhaLIO8r7/igqXDMKWYTj+VJDsR8fFDqGEZ2HnZHhXBoAx
jc4uzqiZaq1cdv44tky/J+dKmM90dXohJe0jykcwiUGRwDi6j1kOnZScCLHFxGMOYqXM58GfX4n+
GbZ0MFBBKv4RmK0UZuVYhxZ3CAiqhoFauA+Jql/SMjUfNF0MZ014IpzjJAnSeiI2mYzpDMB8Uxag
YPQuv0irfUrgOGPhkNna1q/AqQHlcLKpPdP8cBzwE/yk5fSteTTwbhSRJk2qUaiTuH0YNXc60lki
65eVkhDWYE76qaKQN0im+sJZFe7AkhR381KaJ4OYmFNF3ie53KJ3ToWqDkS31NsutgvSsgUhZT4G
H7Tc1Jqt35P8VogySL0ZpSIuxdcscuQPF0d9ZJ4NYUZzxm1jYz3jFyRKgp6Q2aSN4zG32i/MBxmH
zfb4OSnfRgwZvcrF/hVV6tvnptGZeBXxR7nzIEf/hM7vaamR+Dvlb59CZ5vk0X5R5gUbFwKjR2aP
5lS2VPACX52FiLKS5POHnARl6PF58RXLmtmwbluh75KkSCcTgVHrCm9H7O23U9sRB9ubOhgWdos8
c5d4wAvEXscM9VdhVmEDS91oU7GRuiy2ja8fBtc8crJpVMCQtykqw2jJtmbL1p+Ilz5RHLHG/MMm
fuwyOFVepX7Nqg3wMAnzyr8xWokIaJXzQhUUbrRL+a+bdacKvgOeladRjx5rU95pvdMFVW4nQddC
woyZPqBxOLnZLLbdgOmwJ0oXB6IEHmBP/DCEyaQ6+gMiYbtwLyjh1q2Ml4h5y8Z+2lmKNzmSHt2n
6Z8YnY9WlOz8TOdLVN6pLJM7Mbh3eCyEemQ9K2e5uEbCAvdPVm8c0qQPZJPe5sT/ekpsYhP6Qd3W
WxDbYjuTbWryjefCvMuxnq/q9NBU3ZE2ABqnBpu93ZeZADWPd+Y6zFTIiFVtoiuV3S0ciP3E46ai
6c4gANnzYeCbGeF7UIp4eicJjO6T5rzQldXCOq+xpMAF0zN0K5Rd08V10DiMXHSt3+Doq2/iZSXJ
1eYSukv23urmS8d2BPFOYY6wQba9n0Q0QlIYl4wABosaB+CT8ElmtO7Svms1+7A/J2dHJNxyTN2f
m4jMQxlFN0kU3ym7Mzci8a6ibBlwlM5rP5DfZ8lmfhgyx2ZFkmPs2lB8W7XnmH2wlxgor2k3cDe1
g54j4k2HXWcsMAFUexRLSqmYqGsVpzulOc+Z3TPuaz8ysXwWhO+ZaV/v9HZCsgEF16RM3nT6cG5q
dSNFEe9qe9iZ7Fcbk0rR6PVASCsgSbwAh48fnSx5KSq+SefQxLvPZSlLZn213GbaeNZmANShNOet
R54fNvKvZJtoVJCtDjs914ckoNzTX6ouuaRwtRGod1wmqcjQWW4MD7K1Q8iwMrXTgvWU7aVfS2Y+
eOP4wfzjg0N03xjd84w1O01+VbGTMqMpNTa4sZubOyHih4EEwrFN33Pty8ISlutYKS9gwrxrKMmh
ul4M8HNlaIEZJ689fWenTACd9r1Sy73wNSa+OQ/a79Z6V80STFkHqXcJc8To+WQDu9n252Tl36T8
fEW5giNovXetIHUNxzty/2Zu7ZCph0XVHyX3yY6AOvrldyuwdcW6P6+LR4f3gIc/yJhdWDH3TmVy
M+YZPYC98wabnkJ/sHFoW60k+4EUzqwz9qofb+04AVofp41L2ueWuflnDbwBpWtPo3JjujomDs62
Ue4Gg64Puywe1lGdSzRiA4kq6abAquV9LSD8CHvn2OrH7eMU0QHtMy3qvIgPrXrzTLk10ZRTOz4M
bvaIqD+ds9DVYe1oxhZV675Mx5NVLfsMFg/EtwelokcNul6eJVc5pucWtLl0ZsS85l01myg4nmZE
SdJl3tWmSxC5JCYNxXGYVUBRF9gGqg1hZ1C+sfI1IgJ+YSzCfJrL9KVg1J3l/sFMEKpn3TVz3f16
q9JlCZnznT0yd7pEUmqTME6C/dgRFGqNZ9Lcj2URHUsg1NSWx8WOOdYoXbX6g9HpWaFyX5dDkY07
28NlAL+YVEexsMwxo06PVqbclkLBSH3scJJctfJwH4KG5VTzpdfbY4r+mlRxYCfGK74BMYp8n18j
ZvDWs4HpCJWOuV9KLF9j7zI0U7v1usV9G5pReYvFNvF/Ths4FYcmS6CftJ/1O+aFE8ZaHC5xttMr
99llS8mtlIxbHew2me51pzyJsv+FAOhsjkPoe8VhfWNfjIBVy8u63YIT79lvtn7cBJjB3zCm2iwm
LXVXhzmGN76THap+gWsryUdtoKcWJwD8bxVZh3kqSQiy7A3R8PcY1m8LduN8nkM7o0TJTOh3WAks
HNKLngTt3J4JJSpZWevVriU1mxyPTcpUD6J8P0YXTs6Ob98FBjOyIu5e8sa+NnN0p3BVE5ZgkNuA
pjZXBOAD8OBT4loPiz08o6LR2RWy/TiYL1PWHuY0U2As61Wq9ZsxlaQQWDrmU264QH7bUBPbkPmK
b4hOxFSSQxwsWhvYSvOZdPYQ2XWTWDYRgJWFVYKGpfIPk79Y7PV1v3Wyjvze5Cpi75Cl0Qs12V0U
M73mD/iCRHAbZ8W+aNOUlinpDvbgG9sJnlTY5FQFDgRrma3UymyD43C66+vU22ml/VB147nUh0tr
i5dGkIM0Tc2uW8yfpZDPlaq4Yu1NMabPoizOY7t8Mt596Zr62YgLYr2VfCH7gLzs+qYekA1ouMAr
KzrRl/xOjOg3uTxPujZdZ3q/1hpuNTWERebsi8K8AEuC8nVje0Z/djENz2Rep0LdVT3uSOgNJ3gX
69cGpIYFOlq3jtZCu0soNKJ1UaUdkpU5piNbJuRF0uhgStdPEGseG1vdt34Mg3tGo5fOMsxS7Zap
mXagsrqd2eDQytlMH3M1nInlPs4F+IpPooaPi1fL85Z0HYnLPqccjhqcyls47XBgW55EzWHqbMZh
Vyb7eWF2ROYqTlamUcJS5FO8fu9NxSmX0R3Q8hO8z4PieNOBthDLMJOLW/J3lccUV5ck2rE4PelD
Fs3Hk6PPD60hmSQDvdJZcHpDl22rXPAXirOl6bejAqjMOu3FRw9ayOJEDuozgx18R2qIdAYbOJjQ
Y6t3od2bny0aI7YkMW3SIjGRd6WfvaYxeuGMMnvgRZrGm6jgOZexftE784FgWc7hydqnffETURIJ
9pyE1NStWtwlqCKlb2Q+7TX8OmRMojp2fYI3dITSokjeKNW/R+VwKElzZQZjkLOO1mZ9DmsSv5qo
POQN7JrBFSu0HT+naC8war0XVvu7ZJYU9TFVGZV9a0wXijDUKsZ4mmSL5dNwjcr8RdMK1BfyO+Od
tl2fsTUIsHW7jE2CTcu00Gd12k5Lx9+dwRDMyfyjkfUv69CttbUBDnmx+sD91IkHn7DTzuWkCHw3
VrL0D6ThME+alTwcmoN1qOzqCtR1QG26rjuj6rcuB6JMpxPD8UebXd/iRF2vd0kuju7Ba4K732iP
Tv7mjxx38b7u/a3POuDqU2xCnRqnbUH6FAYkN6sZyVpOkmO5F0t09UvrgkbhZNbyyZiTne36gQ2X
DFYM4hE30Lpmq1VTMKG3mteK90TS+VsEzxQmnVUe3HF41O1bfaowPSnfYQTslm7NHHAuNb0pKOsb
bx21anW0WbX7fYmtLzrEajolUFQiJz2tRBi4SNEALF1Ejw2tNfrHwI+OOLrk+KsUdfey5MZRyOwD
R4VDBK+pgllRDeVNBV7TutfIsJFnfg3ZJbEJ96pQ0PaMAeeW6XQfn/PF3+Is4yBLmpV3N1FKUbLu
Ma/xUxG67kAM82VdZvW6+Ln4bLmHESSzbDnw4WjhpHwTi/6royZHG1c9jRyRyVhf+N1YN9HPrZzQ
G0DyVecRmAZgoHasx3pd0Lq7gddZBnHqbbW5G5iCDlhLspabHkZPHPpVM26KqILDVzUbiyfA5ijn
ozO3fI9N1H6cP1YiD4lcLjEeHpCrX/1Ev4+tidcAcCb3DLEvcIf2af2vpRNozcYOPySYGUR0Wf4b
O/1z3kOg50+DQqudZ7BRorDD0dPPrWUdnMUKeheSeq09Fib3c43Mc17lyglFf7W2F87T+q/Z1Fhr
yjWzeTggU2B24jYdvVPUoMq3I/29qcq9kH7QVPbBi+ZQzSUewtoh4RFyKZkdqLZ6lD0WbCyzR5eN
RQ9zgT4eViHdbedea+u9HG8hhcCzMjfKfDXj6KLlUTg50FTGbVS9OgOgGV22Fh1bcXGH38xOCPp1
ASUeFao+cPAtTPCgSn5jAhogQH92mB5vVNaDQ/u7bqCBjKqtoPPyRXtU6fCXP4oz/B6au/VQn5oo
oDJODKgjQKqkx/GkLsubiROcoapj7w3nKDfwFmDXSJoB2lbu75o4Z99aoTixMPRm8OXknnEDegJc
7L7zt87O0xqNgpiccDEocGuE/fpEOdzhmYd2YBuLOgrbwRZhBPssQHtF/ngFc5f5E3TQPttGpC8W
RchPpivaXaFPv8eVz8zlyHTr0WJZWT6iMuqGmCcXHA+KxIONhS7sPzp/BjIUa9tFc8UuGmMYJvqu
gF4dQZwueOhQGm1xGkwXWNvQ+X3Yp2GXtxPzo1rfdAubmYtR6walFNYFPsyDFGoaVVaYZjUetNjN
0Rq+9KUDWwidwLqV+dgIEykRuqaDYscO7Th7mU1xV1bmHX/ITCHkJM396lKTFPk+ldpp3YB4uGym
2L1M9zqzC1JrUFIjmKGjkSbtvyPlNdbtJxxqCxJtPPNXAQgMm/8UM/LP2VrXVWrEM0CLzuKjz8cK
cVllL9P0EDsjYBw4QV2DOnY/pbUysym3W2ag64YX3XJNjcZVW6cbytXxyhVdFUS5gE0G6dzXh8+i
KNXBnDI2hdJF7dKiXtOj+KPphoiZu3fvlzBh9de6wAEKa7LLErd8xJy+6ezYZI/MkBfhuGWjEGgc
q7Md2w+ljjrbcR9yAfvA1+RvNy8fzJXlneqvi7KORfXceW+2+SsfSxZLvhtF0IsxO1qUaeDQ+vg0
Av3uNOYPT6nCWNCNTfntLSCRpaZg+S0N8+MF5m3hOP1T1FZZ2E1otM1keDEW+HKzRb4rSYHfjLQs
iJHDGBK8W3yqtlHPNYxQJPfNQr0Rg/s6s/XhKBdtiZEPn0Ybtx+a1UOsMnMdKlksdYAVf2zvHWsC
Rmg6ydRloFKBBdbu9GWRZ6I1ps2yViYsQMmojbCCbCnig+Kbh3PeEBdutl52FzPiPgzlHNGNG5Jh
d00XZmN1GzFb3Xm+MjFoUNZ7DDyahX1ci28lRlUEXTWD72YuqY3SHG6sTNpPK8uDM2iB42LEVKHK
7ZOtVXSoHoX3OaZsnR15iiRbwKKDghpXGVEn8oNM3W8vivFZ6KhLN1LGWEI7zfRbNwlc3DSZI8JE
I0nQstNqU7o+YhBWrAjL2s6OhRczaBYSl6yNGcei3VZ+7j62rmWci6LmBLfj/ADxDwZl0kJTVYun
s6+lNdEpixGiz0P+C9MAr//Rvk09Od9xTgI8uml37RtlP7bzmDLJqijYcWE9en5nH0SuKcrS0e4D
gnDiM68kAQSKYm9NE2DAHNXJZdHsOpTsUvFcvNE3lZu+nu9xgTnNgBUVmPnWzjs0nyaPRgPAp856
V79YVnRelW9z1JwrKmAFQmN2VMIu/FPfuKs8IyGhFWnN6DZXIA5gBc97cWckqmNxXJ9Po7LfRItK
Vxv3SP9CktsCW/fC1QW7Q6SHRUd/ph8/TKN9EznxWXO8N6/Td36chTY2oFoe3zu1szFQqiSt+dg5
7gvqm4OwjFsxFAfhaEeHkk2N2ue67laIwIfMvDFNwHiIa1013BUJKb1J/IEYB7WQz8HmZ+SAtgnV
KW3jpp9dyaHUAdfr9sUc5XBnTuYtiTQn5BFFOMTtvi+6M0schabdvo+ptjegsioZg+ol/hHhBsQi
N66DPrEeCy9ZA+sBR22sBkg1cQrtbjAyelLjrrSwQG/hOqS8d7SL4aQTaHDkrKQXseSvbMEOZaye
iDV6wLYXFxrrmmdg+d58nsfhuSxmnMwpZ2BG344+GijMTbaW3odJ0V/hq0BMRZxb9lmovHGPS46/
bRe72yAk3P1VgQlxiQ3OKnQWR0y57/+CFDjZywFdRdExlUnPflU++3rzPtYFN4znPS1JG8mWO289
J+ZW7qvUe4hyebsWQp20lq09D0E2GfVudvXP9a/OW+NZLFjpFfa7Nhd73ape3H7d/pLhpoxQ1g+u
hvuToZ/8tv4V2e391ManKXPvAYUhphQuFDLWx2LdtQ3EMgNYga6fygQDc/tn4QoVbveaMM2m3bwH
p76MwwgP3zz0Swunw9JQV6RvXK0KWxgTBe8QRpMZDCp7zjjRcSI4lCyO1UhQ4OxTwiqgvxoRdooP
L18eM684yiF9jtLqN6y8mu2+OBYYAi50g7DZjrlLt+0W98YA9x89CsJQH9kInZHpN99tOxuB3fP9
k0yB6WTVloHoETfH7ert7iY5RFpCLBwDzg2mHKdJL4Bl6CT9tL9xoWtIjxOZE+Gr8SQT+HlVQqEB
3xgTu2a/vI2LewP/+DBKzAjjaSc87U4fhleDZzWmw6QeZxykfa8QjJPjXaPBVRuqY7eQ7zREHsQu
+TYN8UMZYU8A/ebaaPjoiMWj4ZHiADQE6b6tPyvoBzjT5OcMEvOpMuv7oUGZOucGA9ychN4yuRfM
yAx3eIN1R9nc1lcu/h6iS7Lrci+/X+2be8Y13HGt2TQqQWbdwKpFDoR8MoVumNCYq+RnsL37IQF8
Vji7dVV16ifjFcZ4WHflfet8UmKsizTfzhDK5iVljuKeJkP7hUrueb2fqEQfNPY2KG7y0Nkwe8rc
vVpdeetx6eXqLLjeaZJU7IferS9pN7+6HW245iTm1dbkcymwAa2cYN2H4pTMZ3AeA1F+2XnvSaJQ
1/vZwdAhwLdddzWn+H3o8luINE9FW7957Fzrzw2XCQ7bjcCKcjX0b2TN3KGab6LZDxCXnCNloQC2
3mqR4lGyIuCM47deo/3EtR+6uUNjjItB2Zy1dmAhVMYd7i7vyA/KnV+ji+qS7pSSzx2phMepHKxN
XGl4IGm9hxxD3sJ3ZfbX7TR/uSZiCZumv2nieeurfo17j5ptNBvfuuX4Kw0Iy44IbrmDmG9tXBbP
+8Qn56NEpDek8jgM3qkw7Ifa4KGGbb2xMzZ/q4cGp/nqHpR/7xtVzvdPDoPPBbaUFXZDCh/aQghN
RcxUG+Kqvc/1BEs7/dAgJ1k/1WmqBwDbvRYDu5Q6jF4X54YasQK2skymDRMBqYWh6tQ/YCEHmdeW
d22S/NhTd+/iV+o2eTAb07ZKops1R2qg06g6J9SX7Djm6ldsOe/+2tpLcWrriYNnzr4MKvCy4vEz
E0o2jizlj0dYf8xCIQebotpmUXrwchcIuWDimfhndxmOMXA9N+5aJRlQhetRSNTeb+FV8iPvqvFJ
9RF8EVuipEyPrinHvdPGAGn1yVjaYtub8AprY75L1bSZYauE3qLyH8/ob8w23rPL/YiSXke25l0D
X30Dgb+FwSDDCauFrhYPavTgnyPWO1WYOTxWfe1eoWsyAnaX62AgHCqrNVihij7VkMXb0o2pc6aI
/lIaCEuojGy3frDS8Wv9DtjShKnm3iQGLBsm1t8JSjgq74l11C1xkJJ4rXrz1vR6A+03Ivk+mYMl
To6Oo5569gvG6i1aHrhkEFcQCfkfqa09FOV0xPFoU9Yu005xG/P/dG1+6BIGiJ1N2Z1Uz26WIsej
31lKTFyGNSiEaQxOHnEC+z21dnBWXdBU8xeylF2cppexk6c+/WrgU/Y1otkGG1xhabfrjqrYjgQ0
i5x9253kfjD8gzPBbHYr7VqYUYiDAGiUmT1bWvGOuPq5Gku2VYS/RnegI7pDGXHSS0Amp3vDDeQy
pcO7UzJoWi31Q69gXU3WjHl19dFG0B4zB1q7fNeLaNilSXsvW0wOJQDHEGcnLxaCLrhww6zP9b3Z
A5BnjkVqYH5uXcjp08hpGkkqkmhZz9HUf4xE/CxhGjNRRslQqUvXCDK5vIaMgA4rMqXttWp5S5bk
RUs8/DfGYJ78MyT9p1yq58n0AGYUx7CwmvYQVZFkCGZuHZzrNjXxvDxiK4H8xqtwu9NB77oOTi1U
vOpRG7t2PzJ4D0YbOx9pa3M41hhmqWEkL71rsPaK/NrZx1pLtk/UqFOEwnbVjuCsBe0Uva5uR3tX
L7Es0kbgqYUgesfl2jAGL1AIc7wpeuotWkSEbqP6cjtgjxGewQNGGOo9HnzoQ5aNyfA8uRzYkX3q
oL391LaYPn1ZpYHldNNLR6dyxaZgOTh13p/GbgJBczNXrcDgSRLFeUh6ZR/Q84EHRkxB945dRoGR
tPnJtIEK7FxCeR2jqTmkOk5kxLEMY4AqB1+whWFFJTPUcXRq7Xs+UAXSIVvUkz2OUqcGDRA944ha
30jTnT/FeujJRD/7EA+oB8oRwk4XHxtwsDfGzL9GZ+zPrmqGbZ1q0TnLMZKpDUAPZcTp41DJ6WaW
6LCbcoB7VzKMBzGG1zFBpqIOmW5SNpuTXoHDM85/J1rcv6V9GnbKdbU7ppLiFHtxgR+1YRydtnvq
7JngGD8f3iEVNFtVQxbUqTfuECASoNDp10U0DJ0lfMKW0cimnjDn4pvT9EZOvWOZQbzXHW8bGaBm
SYzpTTs12e1UCKyQa1G86pqXUUkP4qs2XJ1b7/UJjg5dupv77LfOc7thIjY/0Rlhj5yA5Hk+hv66
DYegRm6wBYXoIcwkIKmllyHU9XBvW8c75lTHW+lJhtM6c7i5wUg8gZIFFxzkN2oEdjSG53xCyePR
b7PpEOPjsZ1VlJ5szD3CNp3yY7Xi6any599mo0ArdbZJio3EC5ZVRdX4pIKgiUNpV3copLR+hMDQ
Z/gqpYnqDxCWx1Ntx8srNbW71ezozTCsbje2uThGnjegx5wx7TIyy99ZTvthA9gFkPKyHQ5GZbKx
fAdu+1K6LmJm3A6zTk9gJ+PDYSbQCLMpRblu41UPo1Zu2swsD0VuPuijbV19A0svTdENuOmtZfmE
gxjxJ1ZYTzQZyMNj+6VfAGIg9MFRabxsb/HjY6FlT3levI9Y6h6ybk2vHtqHfLI+7bGU7IzIzZAP
4ikXNy9iNjN8LfTqITcr0jVUqr8thBRvvMatWO4zbLHatgh/tFpv+x8dHanWW428Nxvjmigj8Gxx
XDEcUMFDXDaXIkV3opJ7hUTCilBuMzWjb07aGFPzfPsfjeibJM4RLhuGuKzAUDvbPxLwtfPLDw+o
VQ05s3Oq0mXFX1kB6OGm3VyifpNa194NGeQ8tKkv+eo8JtwXgaR5M1hdH6DJKILYBD+3m+Y5afBP
WLEiv79dyhIHwiqs0ubJ9mvsOyEpFcUWw/cdvN/nfJCrOxgaMKglcRbkkK+xRxg+3IThIJYM178M
ZP/ze/6v+Ke+/x8z1/4f/83P33UDQh4nw7/9+I8nOEt1+d/re/7P7/zrO/4R/tS3n/h4/fsv/ct7
+Nx//rvB5/D5Lz9wWFKbXeVPtzz89LIY/vp8vuH6m/+/L/7t569PweD0588/vmvJAcynxRg//fHP
l46//vzDxT/2P//fj//na+v3//OPUH4un9Xn3/bdZ/X903/++zt/Pvvhzz+g8f0d3NLVXdzDXNcV
a/Da9PM/L1l/d3TTtPn/lq+bf72En9uQ/PmH/XfXdVxbZzjiCk8XLnbGPRwtXjL/bhi6L3wfUMGG
wU2oy//+jv9yk/7vTftbJcv7Gi1J/+cfGPv8izOvJxzLxpbXMD2XYt92/t0AOIVZ5OP7h5oAmPMn
r5sKYQCEKtiM+gUb5fanWKJR47jDNQA2XgtVptA5siNjjTNJoxM023qbSI4ZVDRAx76qQ41C+Xcl
U+848DSEgpisgD6qgSSqJd+Dk+DNW8rpEvsjT8KyuNNmGoijn3sCHEa1kKqkLP08EFfIphj595YX
N/QYQ0FpYBGpq8jDhURb50fXcsQ5NvXuBpOotfMrinNXds43bNF+79tK8Ezhu5nPhRHKGFlRk0z1
WQg335cO5kkFLm/3bayLYwXr8EmIGr9QX4OpDH767mMIdNNjQHk7rayYmlNzOybeVyWVxeae60fN
blCvunlyVXRrHwK0bVuV84L5RWYd0Kb75xTw5TjIojzNCKf2Ku2Bl6GWaHKLt3NxyxzDuVRxstx6
lV+GPU6fx7jOrC2cEfqr1T5Ct4mpbdGl7du4is8Y81uvdW0TO+ynZbFPU3fGOypBQTMmnReSvQhD
1jPkcOPpM36inpYbJ9tPvV/aKKY9CPLyApW+hbolih0TaVAJp6+PWt2MsOk06zAMxD9g9y5RfYJA
fktXR6UsZ8OBSAV3cltAsrzzJm7UNh00/ZjAzEaSZs6nNvur5IqrGzkq52ZkUFlt6wQuGATz8nHw
p+zGTBpUM1XrPbLTNfhHsP867QCUQU/xZMrlf3F3Xs1tY2uX/kXoQtgb4ZaZFCkGZd2gJMtCzhm/
/nsg9znHUvexp6dqaqbmot2UZAskwg7vu9azvGtXOiMqppRZPmQMzDdJ3gaIdArpEWElg2qrF+Nw
bcVJv9LNsX7UE4ZbNYjVFa0Vc83sEK1sNr2UhbW8hSRvxSvmVPRwWdvZr2zR+1OY987Oz/xs0SBW
mwcl0++sQj9/HzWtuRdqob+LSAnRhJlVtLR7d1wZVc3mEyWyvepcPEVK7VvKLtQrU7SzNrGCW6PR
tBG53FS0w4IHFGDsEuc+9RXtzrYSee10enLnRmWEAW10D5CrlJ1e+Ze+88SGqDzLPhs4L8P5kCDw
mg1+2xuQMBqlgAbkg1lmJz6CIIlFfLRHjR1Sq8c7odvFW6JS/6PtPKrtJpAD7vw09NN+7lZpeiLV
Lb0PUIl8r41wuLORU6A7jRDD6KWb3Y3swWla6Tm22m4EaOC6NuvDuAdkMR/qKrqT6oiMNGo6V65d
R0ZHE0YdkUw8gg4rG0Bei7KCYR0bDu0UQVuDq69SIbK8YUGZXp/rtIrYmRbu/Shd61D3mP4mgb5F
yZhOTlo9W22vPfoVZISIqhJvPzN3ZRq8W4Z+JougRBPrBAscVc0uqjpJMgv7n4Ac0GUWlej+MrtQ
t42LcklzEuNoS10gkMB5yS9e5klHfzOPxLoRbbYAGbSHZaJeK03t4H4b+6PBMm8Gx/M0GulBiY0j
F3kdA7X8nkOdWEy03lnAgp/FGPBm2zPlEmk5TJquOMqKAnsdlmyAfLYTsmGbHbZ6ftIi9jTA2nTe
jnOJYLUwslnyYFNDQ90KfQEGWy2xclIYqZa64djzoMju6BUc1SL7Pg4S6bSMzlDVborAnnJBgl0F
aQSXgefsrATkScVQsVSUOmdr7ywTQse/KwivKe+mu9GOaFFoL4Yq5QESfEmegNuuyjgGt1WPyb6I
bWvpTKoIL7cyoNR+tVKQQsxqB1WTPhY1MEz12OYWKEGvUxG+lSgge7MJaN370yaWOWymyFac6JE8
aIHbbIWmqLsSsuhRyQdMwoHbw58Lq/2ghC84PigaiKp+9NMGmIOdNdfArnkKfbyuQNKhCeIF9ft+
G1sAhcMBrERv0p3ocIki5Zf3tIboA/dWMmePGi5AOEn2Uma0AOlHB4RAr6UoYJoKEhZhBVXfqS9Z
z46q1idkCqgBMTnPRSNRpQYYbam4rExRJ8u41b13zI5c1qTPzGswtZe40W7jPPvm+eqZ/FxqUGXk
LQ1zPIZllcBn4qEpBkjzkXLXZpG8YbENqdE0g40mol6su36QTwlL8nzhGO2AMtRWz5bSBhtUvGfG
pZG8tKa8ooXkLO0m7NcdC8hrbh1uIoF4VVSl9+ayBl+PVYS1NCYBjOctdOCC+QXQ2DhTa2rgFAKD
NQR6/J/9GFAM55pH68Jh5lmbWmshO2+x61VN316SEURMwIDXrhjxOjqZgWLwJETWuMVYmb6z5eSC
FnYLMjEdknNbmTimfIScWKu9ngSExlWWHhgNbkCrql+SrPQvEUd4KhPTPmd+kCkrWeh2d0l7MTwX
RYfAhKqw6e3UkSjLdYnThexLxzRuW9S/9yzYanum+YrLEFa6mAxUi+kXn67tb+FT4wu2GRUeMENi
r0a5YNMODpTJYB25WBd6Fl4NbDch/GUUepQ7fQSq17m0fNrVjrGvcQ14czPrFInNA6sLW75JtkS3
Jdkgusqe2qLwV67WynTBwgkFQDQ6yczK4MQvuir2Hksjxx9eNGg+1hX3IxUTG8ose5KT7ajas9I6
4r30smANfhLwpac5N53h6cjdAlDrhKcVV34Cx2OpxX7zjMtpQMxtyxVWikjDZx1rvJM032OHpNQy
UDGmHkDRUnHxAKA1dpj/uji+FJ3I3wysEA8j7j2UwpgoZ37VQCbFJ+8dFEA3u1GpUxRpUM2uTKdD
PaCZ5b7uBmdZtYpCRygGm1WksFZYmJlgfrTocXDCetsWmTPnVzbf9bKncpvG6ho6nFgUEKs4d6zx
WBOBgLUAQeAJMRaRkU/8lbF/64bc3NuUN/ZCKwZCBTBDLlCeY9rAH7ZRgO/dRnYNJwjnGmIZNdgB
XUVj0iR4/FQ734SV7WCp9cItV0Z7bYVl4sOIFf2M5DLcarg3rqY8H0ocNAWxrpbuzKAuO4evRP+P
3fvZ7GpCGrDE0vRto2BuKyOugFHqhz4aEVoINTxrSTGePaUfdgN0mE3t98atrWjJM7o+Rk6AkLR9
I3ZUCNzmekr2kzlG9UJKYV1Ta+1AxmmglaWh4KrMxu4qV7CgkIaYshNPk84E24Kn9KLRNjwY7aT/
oimkzcZI0u3zVIgqvR8cctUcX+n+R4e+06GCu0me7+igkNgbpIFCOdToFpFZenvqx/WmrgY4hcCF
lvCR4pdWC+un1B1gmNQguoU2IBplpSxW2M78ay1pvItTif66HjuqtmEyboehwvAbQz3cR5kPgjWD
wveu0dk9sTPOmEEwTzhFnx5xDxpzWy2RgpfZcB0qnXnzz3eQh+AbWJvsvf66P/y0pTzm39Obuvz+
vT685F//5v+DO8kpuu+/7yRnL+Xry1tW/byDnP7Fv3aQzh9CpxXADtFhnLGnELd/7SCdP0z6yqwF
rWlPaJGT8ecGUjP+MAypmewSdRYRukNUxp8bSH6kCmFpjombkSKLrv+TDaQ2ZW78J9nFNmzTYVQ2
HMmelN9ofsmm6fBdjfwtZe7vEWR5l3YbrzLw3qDAbsQqh6W/sn6XZ2J8Tnj586CW1BxNtekw2dOb
+im9CLKE1oTjpNgkSJDGMPZQwTIWYzSPH72wpPdmhmsjOdorNuhdvZHrHs40MlSbMtuIklyL7ZlN
qTIaL3r1rVLPtR2t06LZyQbUO5FIFN0Kd63qLdrFttmYVUnX/dAbqACilwFEjVsQ7hG3AFLsZeW4
l0l8EaQ7L33DA/zqCHocObkYHt3TprcXRotqSCxDM1s4jbs2K7zMLgiZYSyWhQyuPEUi42uxINiL
sarWAWwnf1S2LfkDVDBItNHWRWvN0RHsKZvNoAENMy7/BmcNc389NwrUGdBZYlDtZYaisyHoxXHW
Bq7FUa8xfSGzIdSjE9Ts/Wt008vIV+8869pzjrQBNoOyHdGJEVG2FMOLh4g1CQUaJspU9Bp6PDkS
nWYUP4Qw9CvzFFnBVeC3OBFxe5tWfKzSlV08YmSCK2TPEwQPIiBRpog2kd7foka9I9R6HxCZQbPk
NiicVeYqi4KsJgz2OzuSSxILF6FLN9EGmOggpPLMHYVMGrKsfdxqXeabPOHXDOlzKPJzn4pbpcuv
pG4pM3Bdb36fvENxAVE2vNQtat5U6Q56Uvhn7qIIQkbJltF8LyMYOC2FWSNBqZxBy/G9ZBZC33MT
nVtjoCuGPJ7kA+r7kPv0hSbfsBivqN5C2ItXFF2BFDfcHhTzkOV34xns41Ou3aJa2WpsNwKTxQlv
Cj4EAlLZv9bj2wdt1W8vTme+eCPJZrBkI2sDw1sla6/zVlrTP4NSmbvDc4gOR6OB51tnaXgvY/VO
axnr/STmKi4ZaXztwC6EprkR0H0Q1HINNjkVHb5q3GrG0TRZxzf5MkNIGHAwqdtXVjiiGX1MIvdq
6DQw2UwV5SuLuANT+C10kpmiVnS9o/6syWRP+Iq2rCvtlEtYxx8gn/Lg1x16jGIHaAvLYVZcqtp5
VkyqqoaLD049NnVNwfw564O1gXvdssUx6LsjGrSVbqGqi3LEbICYHd4PQrTY8U403y+jh4eyq/cj
W4hKkugRmdupqG57yQt7mLuY1Uzp00gyX1qdZNsgXBR0DyODQs2YnHreL87hbZUhBMvUbQ6JFBLX
qhoQ40txLQJWHmX1PtTjvT5Uj0R7bkxhYsbD9woLx/TLS6nu4vqSaMPBHIyrUM2w7ebZvDYoW+uW
tsR9uwgiKgguET0aOjf73k2Ap0I8mamgpmOiLGRiImiP5lZXLhMPO1INGTZuHHTNcTPLITuVyapv
4zX872v87GskXye6W/MWrFEMyBi4yaJGbWErZNlAi/2uTVt3Fb+xhAspeab0Ux6zUcurc4kreYjo
DLjGIYrM34UhfU5C+jHMOpYlKVHaKifjy9jeDDD6GjbDC3UXbJJdtI62YlUfwvVP092fRcmfi5D6
X4ZzS1VVaUpbMJXZdGq/DOclKHLIdt5CrOut5u3FGW/0DPvR4hvMnLm6CJdixvC+S8ddsArnvz78
51Q1PiVH15m+VBNHlW6KqUL602QC3aIGhaZ7uF4y7szXFoLExxH+rFF/Krv+u+79tTb+/+nKhqix
X61s/PJ78KmorvEPfixspPqHrUtWIir/0xxpUOP+sa7hJ4bFsOCw2rGlJVih/Gtdo5usa5AL2qbJ
6oaGyn/WNbr8QwrJAkRyv5pCNf/RukZOaV//WddYxlSq1wRbBVvopqV+rHt+uivUqgWG3tgEZ3Sk
HsgkPcXOy2Bm156Ld4167dx0kcQzsaFtD1gFwK8Jv4WlXFOffYhTcM5UrmicbcM4eVFVuOyC1jGb
70PV2TtruIGTv6V3Tmptj+G9SDexlzzHA5thIRYJmVQCgU4Un0JPntO0AshXHXSdQLuqmyuKsW4s
zA3ol1LRPtIVp9WlEM8KQ5428btAshrR+xzdZNlU1YOpJdA7VfmbR/dzEtufZ0mqlk6PQrAA/ZKE
6ARx57oJ5jhBQmfap3uDugQCbfHjCfrUXPp5iPiy4vtxIN3ikkhh6KjCuY1+fkjbXsbgaQClKSGM
GX3ZxScflkpBtAQBG1qwKMx+ZZXvLA2hG5ZUzrprtuoJ9Zh6BZnoyXNfXS6GMo5oydt5qUCpjUFa
RHshXjOnWmU1jkGQw5SJLK09Iwr46db/m1FO437+yx0lhM6drXGiVf3LaEo/NEBxQRQLe6xDBMJV
cy6UnKHsie9YzVcQsdgMm6jXw32RhVe/Prz428NbdHl4qOxpw/D5DKI/NIHfD8UCLf/KFeG75bwG
evYNPdW20BCt5oAw5iUY1mlFQcsatAz/pMa1rF0BmUXHEeo7eCClR38/fKLPvcwmVUYlc8iv7sVt
UlRTwUPOM6LTsaAADPxjnWcNVrb2aJbAosqNL8IFgjJW7QWOaApBM78J1Q0FqyN1+u3gY2ortSpZ
/vrjm/bnyezjDnIYUaZhAzgWj/Tnz9/UpD6HaUAze+QqG0aFADHtiQLp8nnRAugPHdwPpjbXk22o
pCiKcuBzMd1tXfMWqYR1Q8FwBnPwJZbFoVCj+3HQbkovXdNs2CZZfnDCIwTZmNk6PJctToU4cudR
r92Nk/cIu0Oc50dLJpt06KhHR6jUnGOt2/ehHm/03FnZOY1fW7hsTyi8qO1RHVOM9WaizHoRnohP
2DcOckKzbYmqQI2jlffI8A+ZEu9zuODzhmCtJHDgYwXiIFrnHFycAWxnHOgUwqDNELqQzruOhR5u
jtZx4dVpD4pzwUiyIabsse/14+T2W05SMHDxF2wIFEdvmg7VdQq7oMWgG+jLghtG1s5RJxHF6hDN
VVq+oGK8QUNy5dbGQjeUZVLgmT5TnIQHn62qEa0dR8UnuEQh8DYYazUhOaDTnGPjcnKscWHDKbwV
mLZHUR6JmllYIr1mabIAgLoVBeIPTUHaozz5st5jULhxKKMzg5zJBbkOmuwaOd5uSNsnjWqrquBi
H4qNpaW3fjGAz+jfW+yDwjWfdDu/TQtvXRjTHVqsaKws4fcvi5ZlHrBiP7V2faWsAMs8QL26lvAV
BHB8P1WvmC9WWPIXDqAtixJyFQ3AiyrSRcP4WdCzQoig78rIeizHfZ/PBf0lzdqOTQzzeZxyNem6
BfY1eJLz4IdPToWTMUyWVUBqZp6vazZApXsiY2zW9wlCernvEcMGoj2MrjLhkVLqlGDdk6F7iDp0
iqYaHQVKkhCWGdQmfhS5+caK3dOY+VcORF94fotSgY3sFzRnuaex8OedXKe8DqBNJfKGRCDcWeaq
Uy69/lqUF0QAV62h3heG3IL/WMSVu5xIB/zuXdk8ai4PNJVjJZpTulg2RC0tutaXLP53NSgdzLjO
KS4qdFX+VdvpZ5ISnnvru+XbxzEJ3xVjQqrgKXX17BV03g24ji0jCzGTaor5mWgRLq4U80xpd02B
yLpEU8ObR66cdPNsECejNMHkoM8snFM/WltpGGvKsdUMmbyuOCdtZKAp4a/pMSmVnr3PRXWgGX3S
i+EMxQzRc3VncbvBkVRnQT5e56NxwQ6czux2In7p5aYIw32sJE+gR267PozXisVbgNrL+WfCDtWg
matOeZWl6mPtwA8kEMukmkyGjlLwVqZZWLEUSJgdLDiARCA8iUIhOHOGxQTqN5z+edWy1+CNrRIr
zZblxMX1AqelDOvu6LrOdEkwGVaMgz1MuL1mEaZcPzx6aZivY6Y/V1HLHUffKuQY5JAM8rycBvIW
rho9qly1qQvITVSZW7XBHqQjk0pSAlfUyNoGZrwEfqgzNUm59ztjnprioo3BPRCru6qiMt93e1dF
1acEyZPlgdQi12jfymAZ5uZRLrtaniNnWKKpXkMRSubRYKPHSatvNXRbaRn3Kt2YgBCZMo8pPdTU
WYutow1XoYZVTpp75GDzoENgpJfZpvVpzrG8scsS/kC2Th1zCyX/4AK1nRlGsa3bDJMIS5rGtUg8
s3GYPXohwyYK5ASzP0pa+mB1s3P8yUURYgqsV3GH69dbqkgY2T+jcQ4EYIDxSunUWSpudIutP5mr
XdAcwpKtyEAtwmlelDigKSF3gU4weGQR4OKfSRFAdNw8pOSIpSDH60Rb6uJiCRwKKhGLRh8sUytv
VnFWfaObkK/Jv1vbargA+UxrP+WymNtM5yGBohIqPC0mtbIqfLXCRyOU140JqcSuGO/0dWsCVmF8
6mKS2QLGNbbuTSU3Ds8kIW9LI8OE6IHCcKikJ0I5IbNH7lySi4GxFyvktvazm/xB4GXLUi4S6gtL
ZhvN2wY1f9G4TxOe/geE39g+QEWJFnvycMxRrymgq0wT2EhmAd4O4MVYySPMnE3hUnSj7QNt6mkQ
W7Ph47mseE1fssiqdyjJF3Zdr6I2u5o6MhO2JDcfHfsmM8hRktqsVV9rMkoyuvOG1uDoq1dDl4NP
dncTqHpkpGlUua30h7SiYVu8OjJ7Mgz7mpTFG6PPnwIl26idcsPWfr02eNx9N6bxWXKdAFwy/Fmr
hkswnWHVbxZkQ687zVyx7tiTrbYJC2UJRRUpwK1vxQ9yyh0MWCmapbyOmvDWI8HVMgzue0itAXZK
tuMWPIVSLhQUCdMV8ozkafpajum+H0wEukCtGj34Hlf6mcbyiX3njMbakaShlVmmT5BD8QWTNAJ2
pBGUafolohwmSx5WOR7CCjJS28TwHEGJzuoG7UXt+m8+yIIwM+66xiPiBReG1+5Gwz4pgXkx6H9m
utzXPj1PzX/pFOU1AyfCOoPsR4YGPxYbmktLn5Ps+BYRKGF3IQtpnT6w4kYDnd4MBJ/F/RaU71uM
jj0rtRtvbJmN+2Po1ReytFagA7ZJEe8z68B1eLF5xotU3BFEvFB8nM2cTB2VZ1XAOKq/laOGrdZj
6KcvDzI3e48C9Rh51GdCLjPJhAp0T3XTIwCaV/090Oht0ujnQa1WsirAD17RYlpWpI4q/kWnjywz
f4UGZBnk9kaOwevgOEu362lB+gonM3NXFckKTcdoVs8J6ZuMhPjgaOUutKiE4KGAdslhz1NRC/2V
nVLwMybSk8YKS4/KF8BQ75H5pqpavAqFdc9CCVF0TOyFPSQzXQCJDi9NxkxnNvbBbR2e4Wb8ViUK
yb3oMZQU6YqHyq8TAPcE6NAkEoeQAAKob/ZCqxPkOD0PQSkevUF5SQvjtU4C3Hq9pmwtIzn3jbrJ
1DtbpyduWs8BsJQ52GBgM7RjtdLzd7DQaLQpBDP7Y8rahDnGI/NBD6NqieoH2+XQvnmOtrIVOFTN
WG86MgR+s5L+uo0RjrBIe0MHiW2X1ujndbQTB6HhlVWJ4z/6nqQU9Ty5FrV3JXrzN3n306bu0x6c
Q9n4vCy2/DYd6mlL89Me3MWxiaGaOIWqfGUKQEOPdSXLt4GKWNfPfrNB+6yEY4OA3k4XBlsEil2G
ibDu09F8q7eRMrfFwunFyq4iQDy431RQ8WlIkOZaeO5vds9TIP2nz/fliF8qT6YwVD3wumIRF/J6
6EnjrpL9MEnqw+Q3H07/y/bv41gUMiieqNRWv+w+J4GT3fccC5vLcbDIALFNdamXJ2MyVkTmPVh7
SKzGiiIpEAWbCApKzAVB5v1de5d75loJSNwZooWeNFOQ5bLsjN9c78+VuD+vAIsBzeF9WqrzJa8e
IaKGxJllpNM8KKKGxKn/5jT85Y6azgLkiKmkSXOWGtGna9yoZRnloO4XlGpPxD9iA7YvoXHbjd+C
m18/J397KCoW06aTuCrjywlXiMFqSAsrYKXBbFgjlwIueB+XRLShLP71sf5Shpk+1n+OJb7sbamg
aXWHqn5hh+XaJyR4JMKtDY3fnL2/OwyyIw0tq46Cwf7yPA50aUoSVopF4GGfz2iDNDWOg/g3h/mb
24DKm6MzzqiaZKD5fJFwUfkYftmpt228zAoW/WQN//qEfWlbftxqmpCTHE3StqQi8PkYWjukOgGH
IIeE9VK67VKRwSJnfQ2ACJzKJiI5xTeilZ7Hy9LqTtgNnv1O2/1vvQ1TWIKbhD7tl48KCCbzPJO3
QQrYoUDHOU5ESPc8GdtUAyVNmRF+C1srfiP2DyNGddXgE/v1u/ibgU8T9HDh02sf1c7P50JXTKvW
a9xBjq/djoNxDRJ5E6X2zHnH20Z+4a8PZ/zNsPfpeF/OfQV+gFwkHnO1hsSdNoy2yRuVF/hp6YKL
QpqmvAdmf+jo6WScgTIoYPSJFdlTG+qbCt4D3+tvVJ3wzzhZ2X6/8Vtn2+n6qpu8M7G6tOruRrbD
Bkr1Xazp95ImXztFqQWgvvC9nqGOPVhDtkVCvNT64p+P7Jqw6YjrBvJvMXXmf5658qCswYyzeMh6
nEJykQEdpl2nA/z/9cn822flpwNN5/qnKdI2PKXrTA5kQYrv6AAFLHh+fYi/FM4kTyGNEWZiY/rv
y+BCglwWBTE2HsIQyAopYYeTY+V5O2ozGDjGx8S4A3/wu3olb/zL3KihT2DkQtdmGV8f0MyUXpv1
Jcuv+k30Dxrk1V9/rL87cz8f4Mv4LLVSNXr54wDYRxvzd6Ol/psjmF9OnM2HonbKETSk7JPlvEXi
jRCbHrzUs73pjbee4R3QbINA67Wlae0nVGehvBauvBYpevtSHW4reC5IIstoUfXVY01mgOZrm8ha
29lw/vU5gSL2N6fd0jHSCKZI3EZfhng9l5WpEDxLMww7dgljAu7+vsNNMiPUczbE5J6lo6AapbFN
U407JcuspdLBILVYA2vxphXmytLsvYkkM9UluOcS15mzMvxLHbWXEjgakLxvo0nchdkFqLesQ6lD
G476m4EtJxk16+lpzp3upEn9WBl4LPEpA90MipJyk4+D2s942odNHquXuuTvi3TbOBmljfS5F4ir
K2U/DpShSgqFBVQwm1hIB5N8tgXXtWT3B60sXkm7RgKYLqZfJ/txqXtWQ/ThvatZ11IBXuyoJ2lk
+1ZXb6cRGcjCGmLhtZ86h0RAXxXhoSzkPTna9wnjSA3zmXj0YeNNqUt7s1ePVeQfyJ/aanGO/BLQ
Db+mEfqq0JKVULRjnXEjAPEsrHzP/XghKvU6FD7pI/pCWuxksvI5TtRbfAEYam0g5uGhrmET8fNS
fTOMYSbbaE0W4aqpz5iNQZEB5PKI0wSTBBnihRysZWPGK4cPPwpnixAVKMlwqhUUq5LQx/S5jSfu
jHGtdO7jIIIH18vend59tNjfzpKW+nGD92vmp92LndjrvgJv4KGpzzFUGcuuVE56Qj1JQvXKFdQf
o197Mz8EERhX3wHRrLSCRQKPgjKXVXYdhfaeItnbaOcPdZ3CgsgOcRIsdMU9NiK468z6WcWU+/FL
64z3lqNlTa4qyk41/bI0YGMXKUVBFob/zWmIKpXPA6LuDuGipZo9xRDUo6j1d35D4Aq6N2M5dPcI
1b9jOzxnoKV+DCb/Bzq8/wseqf/aKp7ezs8N5j/f3v9Nk5Q2tbn+ewd4i9gp/V4FL5/EbdO/+dEE
1oT2h4pCDR8PXUS0bUyUP5rAjvxDZ/hH22WJyRxlsEr4tzvKxBPlsIeh3sKGTfKP/hS3KZr6hwPq
Gfm6pjtU7IT5j9RtHwuwn6Yhm5Aq3XJoGU0aO4atL7NE2tZajqClJyVzUoOBAlqrdmgfsl6J/nz1
QbCslPEq1KP0JIxeIYVkvHx8RdiisYlLUm4U4doLAn0A1oloOMHzG07EtJpXoaFeEwmTUvHSXvBL
UlXSh+ESNX5L7ohWPtI7fw35rW8UgucOFSJ/Rl4KsexV8dZgszK0Wj5obvRapeo5giR/NiIPO3VT
9letGoxXrtU6qyox+rPuRepcpWT7CKb2Hkk9Qj0Y9+hHXbW/imkSL0qj0q4GI9FuptE6GrvhORIQ
zD1F067GzlRvVL++yCnj1q3t1l3lefyQGl22CDDlr6Talmc7sMrzx/fyTH93jA8LsX/tE/h+MxiZ
f+NpsUKVGjMQ7GuoMkpI4R4kjH/4eKWIksSdz9/78VNPwo3NazKSyLOhtugMzyldd6E7j3IkJeLj
26Td78c0dMwd2rtZEImY+B5Syb3p1UDb4cerj+8NMVJrJ0CfQ1IF+RbRDWz45LZE+D3zWlJ8Pr6s
EhxvQS2ypUbZBwxWe88ghJ5Qy7znj1fIYZWnn15F/b1VP1Eyro7e9IfhxtWxLhSAiGT0LT++R5Db
/qeH6/Tjvvy5Ta7ZX9by3K+WiiuQXQuBGIbxVUqDzICVp+0RFh0INDtaCcrN9Z7GyDaWpdGbZFZ5
2OXq/C5Sq+Eq6ZPqrGY02iDrEgnUkHnUFXp1VU+v8pG0SM4kVKPpSzsVqJ8lwTtqY7fhvK2S1yQK
ysf8NhFiePT6vFirbeKuAxkph9QxoGNpmfbU0aYBN0xUPQWyc0Di26xyqoCOsU4PWZA3H7U6VHAo
Fj54pB+vPr7XT98Lp+8RDEfBLhL1woSZe43DR4JMj8qHIakfCApznxWr2G+b3o2+AfWLFk0JL7wn
4fHgxliCm9FMvl2+/FhtcXo0WUJTMs/lJnXtahs6gXfNlSqWdT52t7GGA0TDUPFaZJCykJIraCue
GgtF6eiIFxwi7sw2DeeSACwFqNTLTZMRamMo1UWBmUcwIT6ajy8//sg1Z12Fw07ELVCSiEXYXo61
foexLehHWg5e627zJGyJJydsVVivtQXO+hAxbCwzrMq3bvhsOMSOKIGvn4zwmx4G3fdAaN+bNEoe
+t7kKbb95JRHAOy8UnqzTq/UTaWoGensPNCjRtfPdNr8nNZ6vJSVQdy5sI6IYd7buBseS/wNkEKM
WRB0NvpHwP6DzoIv7Yx2Cy+NVzq0C10yzdpZLW9MR3lUvSh4paNL+xj4+qnHC7cxbTpZY+9g9Byr
YzD9YcR5dSQSUtlN3//46uP71PXSEfseHVXGQi/i2dOq/pZe03DKiqQ+KuRSu6Q6bqx2snxN71MF
0AlnXWUFKuNx48bFuSbL5AGHWbI1ECMuPr4EYjZ324JEyQZNXVvknb9Um6DdNI0DeWh6VyEm2CV+
TJ2Kq5VcY+3DcoRRXsP4NJTJtzT3FviX1NvScQfcMra/7DrymwgzKPcff8S5U+5l35m/2+F9KSTZ
tjaJv9njIY8DACa+TEH1aFOya5V+1UEY2iQuFPYkcW7SoequhG++20pFdSkxCVgIXoE+qnedx9ou
77phV1XLjwFXgxjSt9DlP8bguCrex7FLXG6/9FwKE1klHNozJAO6QY1/gxJjQVy4eU16G8yU0Ce+
UVblmfFMP2Vi6E96UOony3GqU61euXai7ckVy5bZgH8NadUIejF1ECo3zZXbS2aYutHRhah+erLe
cmEqxx+vYyJofz0GfuhoPk3ZJkR3g/KUIzDFOs6XbZfVVKSv5aW+RiJGD1LPHyKCpF+jpvnxYvqO
2lG56oqiv/73z8ugeuhLEzqMhV+I3kvUggxK+gNmiQgei9tbi9ConFkdd9/rrki+kcZxp4dqdTf4
/X1Ja6m94EIh8bZlzsSkMReyEr8pLIi/3A1Uq4Rt66rJXUFJ/Muno6xQRYJUy3VW069UqqY5eBXR
6wY+r2+Y0aabNQd8sBC4Ww6knNE1VasCiiZsoHCmY2c+fIw3fp29icGnXJKbRGd3wuJ+IGhvnxaD
ilHRyC8fr1IgZBc2eCSsTq9SUJI/1gxW2chZoKeAvMfW7BZG+N3XEwKTuOPORjzsWDoRkya7BNpV
FD4mZn5lpK17iYWlnDLduBv9PHisBs9ZB1zRZUM1/JEeMOm1EeSMX98WH56AT7cFxUSM7hT2dWwK
yLA+V0pqZQhCTYuCtfwYeIGKM3Zx/u60XL0KHexJuZTNHf0FkIRlcpyweNMihnEkISwwVptlLbsO
DnLUHz5elQ6imFLtw13fPA6qKG/bik9le48KKJl1EqLo98YJ4+SRS6PW8aM6jtk2GTHbKlVCF1Lv
DkTMLgDCT3fMYCzxUPf62pA1vT6D+FSrrW56t8if1JAkJFH5R9JizG3YNv1aVFlx8RSFbLBC0IhC
uEUKcjyHOkXrLs/qH78XA/Yxh5ly22HynI2pi21/kM450/05vq3g1oxkcFtYxbfGL8GB/Q9h57Ul
J7JF2y9iDFxgXtNnpSlvXxgyLTyBJ+Dr74Q6Vy3p3tF64UCWdLqUmQQ79l5rrnYSzODGANaNQF+t
laG2XVbR0k6deXZonnt46ViXUsbIPpr/xESL7dQG6wOttm3g1HieIKbduHOmylJAacqrH4hFWEWp
S+5NaDR/ueuXpvDvHy+DUg+aAbAEAnL+1GsawEGGRIWwXY2GqDICIc8gFuaQAs6KnOiVUSDX+flS
aeLBAwyOVCEM64uMyma9fA6THf7I4CbcOsH3aF6vAMaFh8EkYW659BOo+bXdf3FsZqFBEToXZG7+
iJF5PiyvEnBTY5KDJTq0bnPL0uw7KHTmGjCZq0Hh3GtxyWybjerNCP9FXy+neSmNDH2SsWEydM7g
sn8hpJFtNCHshGPCB8+ykWl1bO08bqWbinACYtE1jfAdzfmIQxvmZ+KTDDx+d01Aw+B+pk3mGQ4o
ZV3tmyJ7IJqVhL75UNtpzfi/tAf8D7IhBC8bD8zhDCQqY33fBz6lfO2rz9cwzEalTohWiTBGDl70
Fge0Gtq4lI8RrNWtUfjhbSxbe59XcY1SyrVvphHg23/fyIvq/I9P2jV5ptOhmkXCf5a4wFJC4Rp1
vDfMTtubdWE9i55utT3rInLDGU/2UmJICPh6AiF8udQmaLYaj/WtbK3yrmye/HmXUuWdwiswDQkR
GwJdV0cx0KuJf4Piqai5JzTA5BGFuv5Mns1mnMuONrV+QJx3VnZJko0vMeWpeGxespjAqiFU43eQ
uWsSy/BSODRKzePyIKkxCl6WQzI4b3TROrJyum5TdS7KKew8V78bwBn0AZhiqesXLS/42soxxQpN
lrZSAkg0U/YdSSiEQ+ku0TmdhZkwW4ILmGEVg//DSIe70bTyL8hLZsq9QMZTljE7rXK4t4UN+Dpp
emRQoX9wAZ4f/vvzWXrbv38+lmu6wvcZKPiu/edCy35LM2eK1F6WNKmqqm5uZWIgYOhIrZ1CboH5
sLyeNFvabVgCHrTWtl6B5oRH5fVkTs1VnOQ2J4yKzKZ5fYxBmlWOpb3CUhKHUCcgzGDEv7w+laj/
/DS9caPauFa43K9uaurXHO8qCqew3i0/WF5bfipIPLlk40PdT/rR1csnLBzexrZnCZvISjLa1Fz3
yRtBbMSDrMzvBVi9r5aDPiNTg3HfJcYT4UoFdEzjxsFAeTel0BWWw0C6VlC65lM69j7apYmYmPlf
IIzTYHfpZqiVt9fn/QGDA8hwhRbslsvEhm+nj/RSscMfOxHDg+v6DpRVUuCLN8trnTLPb7pw/MtN
tYxW//jQPMtaui0okFhFf386EprE4i+Bo+RFl167yooe/Tq0dpme4X9b7g+Ubh9hgcloaQrUgEC7
/qmcV4phXimqnMDx1OqtndWm7HxtBKhNNNwEdpzBmUrCTROY4uQakjS+po7v4e61x2AEF6dTJ6hh
kq/ExTYbvRjLI29A+cpG/2OoS/1WoBHdqJJJURzryYNfYYxKi7CFL8vlchjbiizCvL9z8wwemfCN
bRlM4WU5jOwmLnvpDSevTeNr1mbicTIqvp1RIHaa6LKHgScymP3KJBLZzZ7rtnkJlGLYZLpE38WE
FhHwSPHA1/vVzGq0SbZsro6Zy2sfKnmtLP0O9D6Ro/PV8npi4UgGWdPti8Z37hxv1tHVghQezX4c
SKSPC5kfBkn65a6BZd6kxvSQQgKlpCiuhh9az1jrvvgTNXQUijf961hE9he/Hmb4naZuospVDz5x
VP99B/85oEMdzsjFxlyJBYM22p8rLCHZmin0ItsTrJOxU/+YeqCr5IAO1yQw0ukl08nc8AH93Gmy
Qu6qbAyTWhZhkkYUkEtVPTa+gnniNNbWqgy1qQm9ZHXWizud4IPU9sOLKX1clA0a9H3AEBDWBC2t
azw30QqtqHalXqp1YzjxufWSYWVPTLnSybReW7cF/kE1e6OS0nod2+QU++///R4Y+vyN//2O4FHH
U8ZwTIpP5887wg06ki7RUzNcGMZtbyjxqKwCIEzufKj5KiHzfZUVUEPtKI1ZqVqd4I55LLE8O3BP
TezDp2Fn2uG68jJ2+7pnDyikJ3URAmNiU88VIl9VssIjctJiOmtSFhNPE86m+bWl7VG0Y35iBXOv
0NVWldUXd5Yn69sqQ3I5hHL8sKpvoonellKRTuMlmPCopTEKLMOtUUUn3GFJk8ES+nlP+D4ZpjV4
JpCliIpHH0UdnmLkzGVHOgDWQZLZhXXtYOhaq1Kz7yvdBwLZR7AJCGZgi5AwifH9i+ek9mpqa3fe
6YMfdivvWswH+IlFan5JKjTaVVOes6Qix2Fp+6m4o/yZnw15l6RrbMYIdBtS5IWRGevPO8ocN5+1
OmlQ3ZpMz3VjJbNiMAnWCSaQTWYqm2dLsJ48VvUVAHsSwMgrhytvG1c/RXUVeY8JA7SnMKclhMlg
ugZJ7d6QK5VsEpuazpxkTLgxC9hS9Aj1V+uBYf0xVON+8pAy0EU2TQ/a12zu/nVICxdoUEOQSjCk
UbcLKnj6tXJ5B/uxfFgOdTv90DoiC0mFwzKo6d817C4UdISvxtLMLwkz0vspRwSMDIxscTps17LT
WXy477ZToIuT2fTtrmnbL1MVldc0w9aBFZaRIlWnW5DzKMHmHdoS47OrqoKot3bEtzRAcbdd9lud
p8a3LkV69Lne15BiDeJg74LCKO6WM1OqYm174KRkF59lhQ84HELrfTlLxs56j0jBI6usP4t5ZVTG
qB1UHb8tVW+EYP5SNYh1i6HGQOGZzzn5myvNY5xTZHQUifIBlp+kb8sP04psJmeAgTi/ZAy6tStG
JlkZu7LLABUG4Ldz57nEvhdmWFztPkYITctiqxBs31lFkZ8VOeor4KP2WrlN/1RbbXElzPtpuVoO
ujobWqUew4zpeZETB6gNLZnoDTFwxdBVKy+tLWdv0VwHvUlyl0PbKs6JLEFVkr5WUr2F9EPRY2rB
dorVLUQSaO9wrjZyVPIW3HBzBCZTbdhEf429Oid/stTZ8nJWmIO+H+QhtuCIfvaqIv1Jn7WdLlr/
xxFJuIyRKrKzkVdrGuJzbOG7tey4fA0K3dglIWXkckkn4kDT5cJW1v3aaAHTBpn+rcGs/yHewDpk
6/bcWoYegGblT42WHYehbKeaLlzeBZvWrSH5DB0ZG63LoNNiKDoflrPlNWWTtYYiqSHo+VkLxHuf
W/0V6CbC8t56r2WVnDKo00MTOo9TktNuqnu1p0tONEABR99XU0F3otKhOraOfYjoHYJUJCqelQ+v
Mmd4eJB8h8qnPwoc7fOM5IFTVPdgcEDw8kzu3vsuHrduPcWnMW3uJ+yoJ/TuE18lF6MPXclBD5rb
5Yz+5wT2P78vdEizZZuLvQYd7ZUucr0yu2C81KooX6uMsI42yqH9uJQ2Wb3HvYyzK/DCa2GX0YXi
gajdDHy7bRnTNvTyZ51w5q/zyZB6/gHcrL2nIXmLO6Z/KKewBEg2fcvbTDuTx5isdSYHKFowYC+t
W19/k+MQvycASw+N0dFwzodtQPfhkaeYXFlm7n5XglicRHhPamnq+AmzU3JM90M9kJ2mSutUD+5z
Pxd54MGAVBkOlRiGgUeB8HqUsfmK/eeIa1w9R6RG30SxGW7xlXh/qTTEH98m4BM8UnQgFrgt52/T
H02ZsAYZ6OZmd2Px2GhJMTf6R73xxEnEOYmyU08YTy22iQ/NMlmW9uW61zoqB4ukAMvhz4UwgMxk
8G7ThphFo/FOfprxmOrDZhMExddZ/PgE3O9jhCINYJ+IpVJX38h4sVd97TELH9MtHwBueL3sH+mz
YmtJpvxb06+0McqJdGLz6Ai8P4rpC3VA+kDqmfYM/3ajTWg4IOJSuQ4eBgdNrzB3I5J9hmEEfD7V
DMQFyIJri8CWuf5Dbe7t7Mxi6j9fZiU5CtXrf9cvyzv3S/nCO4tgx2Y867v0CjG+/P7MAXsINhDH
6Y3HCpqs01qYa7LPSPwM+jdfhto/jc8IBzQGkQDzApcC7QlL16XdOzr3/57ZpbiPAmx9gc6TtcrA
znt6n1E1//D6OrsRkdkwtueLA5UORX1loF7uGTCEZAJ+nkW8BjMr3US6dNJLp3wiKlBkbb1J6h8C
jNDSTyX9uVqHlQcRtc/ckwHFp+UegRWEMwHY77QP9I4ITGEdnMi2zsshIoX9HKDcWPP+hpssGRnv
kS3D38qecgcqfVVJJOxq1C+mk1yMwWseahgbMo+zu0qjbjDaoD+R1VyeQS2TvuQR/V6PbnrP/Mc7
mCautoZIxYOkuYCak0fLcij77Iewvf7I1kGyY8vLQwrY7Fa1brDmH/+Csyc8R7A6NmXZdviP+h6X
aRptQtFqJzctX3QFOT/H//WSkz0FLahiH+KTt+SmuJ/YJnJrsv3RmL2cuxqSawuskln7z4H8/29m
+OeS7hPvbFHtC8MSlo49dS5fftGQDaMzGWKMjRs2gdFtWjrYVvzSZ6lEgJIi8kkv0tKeW1/LrhlV
/pr98PgRlSHxE3U3EwgGImRiycgh7+46SxIsik3rW1B/Ix+oXyPz8w4jcL+7fvLlTVH7H0bdjri3
ODStbRw+6xEm5jAK23Mi8+I17NtpB82YmyfvLoDJ7JvAbDOygj1jUzv190QCUjHgI8WqlfcQKSgi
qpAEr9oY9vO3UDlyDpunCpej9WiLvH5QQNuurkL3G+Z++Z6OKaLPAmshqC6owVVFfo8+RpAts1e7
JdSmmoIfhVELnkI8B3RV+wfDq5p16XkO9jstPzSFXd+P41he4DvcRlFzLCcHEf8IcY/OA1Fsc30+
v05OhKg1+xs5XHMZ3X6nYXBtrNZ/9FzeyqaOmG2nlrkHCIhLYyiJJ0MqfRvHNNeJRYu/enW50gGZ
vbNryXegQYnL0fpmHaJmBmTeBevO97wLPrbp+DldF1FakhbdsX+C3ZSsZNTmO13/1prz+lqZPVyi
WP1FMOj8LnyjCeu7mLQx6VvEhVG6//GFcgLBlNnxFdWoPW7NtJJX7MQEbKVdse/aWuxChiiQZOJH
YoSrOxOi54szIARqwhchWvNelc6JsEiBAS03z12DtaGcL00zR12Vg2nWyvRIjGD3OrDMIBa0fxR0
faxec97d0R3WZJLRwgQmvEcLTac3II2sar2C1g6FKdsF/Jxfx0rQ583Nu3per39eNblp/nulqua9
B6N+lycEtjpjXW/DLB3fLJPiMDXyH6ikhpPKC0QireWc6YZP9C+i/MiGoGLyCfAjqCjfhdK9dekm
zoutVRLTiaO+iryHxDWOf6nTlt3pv8v/8hHYM9YSoTa3NtKV3+/pYCicrs+nEQOa/w+GxeiyHOhL
/++MDuHO576MC8e1D731HAYG3d9U7x/6jBnuQLTp99ygO0lN/DG6HmC41mkvRR8z1qNvgtkISfsk
Ye0TYd9jDxZjfWb6HJ6GCUqNmzXnlESVDTkU3XYp6O00eBmt3r02c+3vCveF6Yh7TaWfnb1BwCyN
qBWjkbQMD7z2LGd1ErmRFbFw1XwwTewZaQLAKMy8CVpf/NIytLmnezgLAasEhtFIhG0x/E1nyxeX
d+zXdxSJvYVGm+2bCSrkUzn5yyrZlR4KgrASu1qSEWVOpBsGa3e5zQsexrCFpAaljwgjSwubY9OV
5avlB++Rp6xbaUSs8TDaPYBDwmFsDhK62S6dNIJB9kGbNS9AJezjv69HrbYbu/oY1Yhuei8rdqFp
pTdxv4RdquzYiMexc8rHLu/7J4uKB0icGM6R6fZP6cC6V+V5tXcyNuZOWBWXGGAv96Ab3El9QhHp
sd6G/RAc6OQaG4z52b4WCCwk4tvHRNXtHTOSHR8/XD1UlscIO+lTXzlz+WzeLv9VjX7mOpE20enz
L6E5SsACyCmTOvXgTkgnJDa877V9BIYqTwND4jlYujkblVd/Hti/Nee8sqpV0rZ4+MzeW0vTZ7Eu
1dmvqpvGG6nl8JFGaw1W7gF0H9/FAHCe2TvmM7xlyNMlwLEkgySFpklsiixI184yhlZmGgMGOi3z
awLSEE8pOmb46vnM0n5dxmYA4z341lMsPfeZfxd0qjnmjftt+c4uP/95lWS2t3VmAGnjhObtCD96
1ZXx+BHUA24xY4xvG2Tot6KGfcAyWW5Cr3RWQ1Ok+2Gk6NYicmOikrADJCs7uybgCnSk/g79b9N3
TA5pCdwOiDROsNqdtcaD+N2HOg/P0ayu4+hYB6IakzVj4DsrFtW76IkhZK1LDsufjQ17HYsxfKgT
56i1crwJ8onB9Sz7UIQWq6rMnz2COJoJN2ll5el7Q+7E3J6WfmjuAvBpB42MxPnlnOTbo69bw9bx
SutQ2W65jdlEvRk9TC6dCvaKSKt6Cjxjn5tl/5ca1v3zOSIQ36F5MA0keEAz3D9q2A5ANnvBJNjl
heNt6tpg0sy/g3AZAmWGMDg4Rma/VkqH4sbrRSL+9zqshWRbSkESoMMMwTNDC/MiA52cxf6cWOTK
Lw/A5adITuu9nTU3ApLrm/IGiGkM0QdTzYk5CM5k3QQnB0rFqrbG+FuDxzNH//pDBfoZ9mn1UXUh
HEkgTPvMV8UmRqPLO9TfLV8gMWQQH3+9UkFY3KiAO49+RpZsCxosG00r5MNyhppEPsQqNjbFoMmH
cD6L2w4Is+8S1z43j6cp8laJOYrjsoOIO9KxYVQDe22sQ0Sj9I4prn+rCuPm30ZHXqtNoPv6fT93
QtCt9LA74uKEEab6y76OD+jP1ZKAbtMTeMhAztuGjuLz15qy17y+G1uHeUKfEIBIc7E/h07Y3Kfl
uA+ibHgrbDOG4GsEtzKrq1Pha7uqrLR6GwFQmPe/jzZ9lZXsU/+7KG+6pgz+4baefbJFcsuo5JvS
BtKcROB/wba3XfZ2Q6we6KrLt67x282oFfdjrKvbMBm/Lh8qyrDXqLaDp070zh5OiDx0tsdEuu+/
ysCZ1kL4+SGocv/WSKt674cjW2kJpkOLG8Nd5YMYcNs63n4E2InVnPhBmQVX5HUVHnMjO02MQDbL
YCqJwlsZi+2IZPMyzu85PUgIQGymSVXlMmrgAWZThrt7vlQIK2+miiCMsGDowxKNPFIjtSEchuqs
2fE/xbww91ZEZ2SShyxix8uCoG8rXyLEbCMjuZa51+xNi/T1Viu0ncMk7lAtc8cuE4ypW2i58yVL
wJEORf2oJf6XgiHPl58nRRV/1dhG7Uhst8EOC1bfOs7UtkEdmZpzZkxpRF+nfLhjPa6eGQiYGHZz
b6egsb7B5iU9GCpxyq767NhFvmVwAtg1DvxnM2gPy1o0mDSNfEDYTST8cyBC5wSDT9vaiWye+yGD
32jq7T8ow5BhWuG3vi0Tpjq1ui+dIjt0tYyPTQ4o4783Q+7v+knPgUKmu44OjczE84L4+PfvbVvX
jQVIRe5VogjymreOY+bGm0GP3N1y2RA8fHBcjXW5Mjue85W9bvGS3RKbkN103ZzQOKTfrbqKtsuI
mQG5eRcbh9zX2fxA0lkB72jumzEn1HFEajRlaXFxtBIzb+fyxvr9tmqy6s2dnHDfOdElwkpymXxm
YFHQmPcMqHwoiZzJGLxtDTpC15nMJ+of5scOBMFZnWlOhfPkYl2uS1+9dTbDzLZrzyH9InK07Waj
rEEdnXmeFWUKyEqC+lYi+Cd0+4sZ1uPbMNj1LsEcto/oQWJJiIpDqzpaZH1J36vQ9+gB1iKvnO1S
MWuarnbLZeGJ6gRUNtsMrnkbo9a+x8qN8tOqz8vB67RuJ0ssIMslabHaXz7JP/Q+yydpot1GXM5U
U7Aj+f2TrCNl6YETyD2E+5JsHrw4K2vuVaT6pN3ILq/XkpvlEpaqRxA8tBdoRv/3TA71Xj7/+/N/
z5Y/GSrxYHmZ+dKrcpMSWPVudOx6yy5j9AJT+4w+UHzKSbLAeDOQGW2EFhNREcYnY9ZJljarNXRr
dTWSXrtgomHgHBHn0wv9odftcGeZYXQ2ykSeVdJ5fJW04ZDmVr5hCKguSw/cCD1v79B1aSGfoFFr
R1e9QZRe48NJX9q+s7dpa3xRBSLPoqLkQ8zqHXWdhoZXBPUdWa4BLotguIxe9RbP8uw0TXr6blU2
E8lZWZZhTTTpfFDzj2WeH0H4h8iQDHczmNI5aGhHgDWUxn0WBsVpUCDRm3l0DVWmqT0Cf+xifGb5
OhayLd7++34V/89zhngPc9nkMKw0rD8biNBnA0fz9YnhbsP0pybcilDKnKjn7qGxXWAEvc3gbVLI
c/TW21Ut3BEDlOeD4+ugLSgF/SLRjqSZM+VyqtK+ukNIVHHcmhs7dFeh6YUPFW6DR+Ykw7xOL4t1
rbJnt5TJdbnKwxvETcN9VevuLQk+P0yGdQ8MK54KpxE3RdhHh8IbqV8J/io8wOp/nLGL149FPheN
HphzlFe0xyuDqFlSC/d5ml+XB70guY/bpqi2tHJQ3Va0wnQTGao8Va5T3Aaib/5iUbX+342PO2vJ
hUB6uqAS/3iU1xVpSFGTuHvgEeFV6T7opzj0XpZ9fZ+VYlP14MzoBMkrUfUA6OEQ0KbI1qbZGcw8
VQnoArVDm+VzvKcZq+d00LVD42re0yS1LTwBNMfMlY7FEO0i8OTrZVxgR4G5H4fM3UivEzidULox
MTRjXRwYqsLARVi4YzJT0NrsYLSHZMOZetkhjU7ta9jU1pok6GRLr54Gsx8Toze/s4plA2wBGead
Psptz5hmkwUTCWbzYTn790A4NMoCu9S3gzMERGfSNDbpkTIsCof0/MtpjpaHWzVaqxppNXOSdBvC
6/y0SRCfs3aJffneoK/wUkoURY7C1h1s/8woNkVHzUhyCFP3vmHnTsgzq4RdBP9okSGQzqmGRpcE
6idLBnTLJGRsElA5cx5JlOb2tpp7GMullnCZGNi0WPWqwzIw7rKRrMeu86EhM2EPRJmeexhvaD5z
I9sHWTbdBs4Mk2cykzUO+Be/eAjdfiT8g2yGERT4qXbMmt8g89+DmIWvBlEcKhSmRkWOrsuk+BKb
SL/jGaWyDDBRwzOOSdr9Hz9c6vh//9aA7seJJ+c+U/ULNVpwBZSSgADR602YJuZBpr17+vUMKv+0
KJg//w3ZVBrcs7Fx5tfRzyzkKJARtFhbgxxZ+2CQvROskt4RZ61AJEiMa3S02yZ8ZJT14n8qlPXq
calNyiH5IkZJEU5b8DwpU4f87Fe3nx+k7ChOINghDDayhiw/T12k0zR7iBT/O5N6doxEcSSypZkT
5NUFFVEDAogzNb/WWMN5NAnfWL6OiG6JpVeVOjWKoHFhVNcw9fUNcb0l2iPUuCHAts8eaaOH/kmz
3bFbdTQ9zoknhkOMnsoOxdOImonIWz3ZQawtTmFipVemTDPVuHT3eTn5+3OU+sMHPXZza4GkXBrW
ywE84MfsdMIXEG+boPCvxFC+mJFukikM+Zgs89u8NDts6eKwbGzkb1eJU3XwaN2DSIjCZTb3TIOQ
lOPA09fLcwmgJtzKDwz2xSEvemYJpHkQ+jZfj5X5hWI+Z7ISYFyS9g89gL02YDTOvASA0Dyb4rFl
rYpqmI5pYLTbzw+tZpOwprw0zs18qBVRJEUNC3x5TbLi7Bmkozxpp+de2MljJOF5RdGPzkTbsCwn
tahG9r2zSF2P+o1fq2ab6On0ESTRvjKq5oWJq31cXgfW17NoaMNuUQsw8yddOTSvy1XYMcgefDze
BbcG4aNecinYorhi6mgJyB5Qn7n+tBuMgb/DctOtSNrxDLp0trpJOrXuGIqum8pNH01IlVPoTavP
jQDfIHUztvhJRi0Lb5ZtOGQ4oGVDf/gUb+OXXE+lFj6ijQs2E+mDu+WNU7779Lnd1Ho5rbWwVvsC
TfhFs0lgHWVxK1tVrb2q0XeL/GY5QKVJdz7t4sZxxjO1PyE187dh0SW1djyx6eluxayQX3YUFWCi
bV+Dvh6I/twD7Gt+0ZFS791WqmjO/eCH7LarmtrXzO8SvSPwtKiBMBtNcbeYAni3zvEcwD6wXjJa
FR/LVJMtIQ+DIXjvgvfPwWbEG35cnpUiQ5tsGdI/QpQFxhxb7NUWVfpgTs9hpbQVaqzxnHuPoay5
C+caCtRPuoGqJzZNUhq3erdbfqXld1gOKWLc/65XFkPj721EzwYpCxLAtnV2Gt48Ef2ljRiEdm23
ca3tcbwS8G2UX7pm6FAfBP6xpVBmXlCaH5N6nEJp7wjghkXhgJYyQbDtyz40aBXpazclTCqoWxS2
Ymg2ztAZ78lo/3DJheD9D+pTMIru4rk0Yk09uEL0hoxmBgO3PPzLA2EZV23U24PmWMHJzCPtNIhu
Qt9qZ/vC6qDmza4Q6VbZ3ehpm8UVshzifs4kljr9LK2+iwfdvWbENYIYVzQbeMbubc3lyUcGSLV1
0hBXdansgxjK6j0N/ym8zHj1SoqivHCdlZY1n2ugIaQO3l54G3PWvTmhfh8KxWgjDniAVZVxVyxl
fJLUm6gPa2tT0tQm/Um7+BrSiM6K2tWQauKqex4dab2IH11Tm4dqMW1NJdIXIyjuzYx6mjEjri8h
c8g+jbwVGkLCRnTJQSovvofl9NHHEkHwIvMzpu5tUZ1Jg/hML2Y7u1wKR69oHnZ8hFn02vH40dO4
fc4yx77UFwyKUzKwFyCPPPHyu34+DJUkr2oRunz+YyYIjCsAokUD9LU9wuP7oF2S75eJZaOz2Krq
+jmwJPr6ZmrS6RDFM3xBc+8WxSg7NOeoV9wrfTQ4f1HyMibgy/hbz9tn54SVnD2U7SOHmxt0v3xZ
y8Lpcz9Po0PoVOaOwNLwlhHYs9E75vPPK8bi1rOOTPCGym472Em7HVxIhJVvj0+jvAN7G63qzOkv
y5+scmRjbcPD4PPRTaDud1eOzqUQEntSXsi1wW2cjoxwG9e+xlhtnjKVH5YqMQl6LO5GR2vEKghx
xynKFyJ0tIflLA27/51hSWKInekHzA5711D3Thp/i+cO1NKG0otyU+CduDLxLSHwC5QhZfFBv6e9
Lt/Ayik/GuJ8r7hXzef5SjTK3ZFpSIqXO07bmifxi1J00hbJBWHFmS1QABUZUtGl9cxDVD9TB99j
5S0Pw9CDIssdrIhWoNEHmvca7TgAeQC/e8hcDPjF5HkrKxlQ+tthb26X37dnNLKOk2evqXkSpoX1
+TwVGmEMfLvNk8lsBPO90QU7GXUaQz4OpGiZL7oLUbJrT2AkgNdluY0OL48u3uCFn4dUmyCre429
LZySXaXy/Juqdbb2LE9MSkrsNk2/pVVGKCHLxdrqmvZodSb9f/rC5DIgKEjHKnrOiFraQ6+t2COV
0dZc6q3CEsF+eQQR05zcuBnRVJbdJwSm22Q94hJYdb1NEzkb6ydM3fvUb5LHBklbTK2mXZfCZOk4
4Ns82eWIwwV4pYbfkUZK6R8/zwKk4KPyTqHbEM2H7nIf0TF7N8NgGyTF9IzuuTiXukCb0fN6nWpb
EUf5rs083IA/5bqWJJD286tFdAS/An274THK9CNqSlQSRUpisIz7u7xjK+5ISU5QRg9Mgx4xtnTz
aebmMBR8fxe6w/7zmfzfjw9TeLO/69dbEq0DgyjbRJiLxJ4I+99vyYlNk21FabA3qXCOvouBEXFK
tPN7CsPl4MExq1f/XttEUSPF+qLS7OuyR9DIEb/mKv4aR457CxKISbhnpweacF8Lk9lBoU3aWVjY
rO3GZli6aFe9Cv833dgNVEKB8dDrHzsq5qXzXlkeCwNvmdRilApMYm8Z4xLgNW9irDi4W/Y1eayt
l45YqFdgF/N9POYM9F0BMQTDABFcof6sFYxHrVIelmIDR3UHHZHLpewIHRopXhPcphqWYAvn2tZu
/OiZeVaGZVQg7sGRzO+oG3THasPFd2vWX0RLf95O/OxeOF10EFgKnGJkV/nT5mKbtsfNRATa8hpF
ZrceNNs+1Oj8SgT/D9P8WPp5tfw28xXkXcaS86by58/+94tTq6KljBiLksOhzW3uMXa3i6iXXkVL
0CPE0wjY8zXqm/Ay0e5ZMfaKkG0uTZeWsKz2SNBz+W6XpvNmAtXsA2yeXWS/OLP7p8OFsTGLjLG+
tJzvVZfjtqv7L/zNtwG9wmpMsmDnaPhzi6LPzuRb/ZAi8O6dMTzPDO516YvkYTnkcyT1ZBBiMTVs
59d6bgOoifAkG/BZhEjEUTotwG7ZNPcu9Smavtm/bPqdvXGInAHoyrhWzO7R3GQ7+/kI7QJwynnr
rxZBFFiS8BT13TZ2xXBZdpqulVzBDkn6LM0AEDWvnigVtyLTrFfBSPUUWUT+0Yp/swePNp6W3zdV
PhDrAydlEYQpx37HD2DcjVpQbDtACUeESPGLm0WHjl0vk6L5L4ZAQ/besvpNmnZUZnjw52UwLL9+
3vM8gsgu9Nt+r3p3fDbc4on5k7ZTSR9tEPz75QrnRH+qTeSwu7AkzfLzI/L2cqXTyid2cqUUwlz+
t/CKH42TAaMdpQaQPhwi6l0/2LOP11bu7JUzndfP/7AYiLXQI2aRYV7yvJqFkE5RJjeZwoFdyw78
oTHgF3cHbCzFD60oKMHG3DPWn/8HpuyI0xwzdZeW2stinYnm9Goz7uMttQJIuCbLtviKRqRRdObF
/JUYgy6515Jqk0g+Hz3DsJMuvX57usEKGl4TL2XD1RLTqVVhdSwyOz2rONwvvyC0DFi+tpoOi1Jz
suzgCPY4MqHfWrNoeNELLwceb0//h7Dz2HFcabLwExGgN1t5W95viLb0Lun59PNlquf2P3cwmI1A
SuquKonMjDhxTBlVeGjGlTgOvj6f9SUTu4X8ypcyYNHVZqN/vPW34/BZiap4xDKkOTmZnezGmgD2
JazcXVwjuaIqLN6rntqRYUhwBgX/vOm78JzZORZTWMeNUDAamOquhxnG9Ih12B30dvvO6co/DzXe
zyguRryiz1WUdfetxLXVg+8M5wEJJVAsYymkJgxCOt+4KylYicL0yOyJg+iX0p3lFSioAYFxHzRa
+a5Zobt1QkREg06QjHrQ8+UnutnmzNYJdy2EkOLalOE8j+mUHJojVib5M9SLvTr1CCk8lFidoc6s
pfOCXe5VydJ83T4if6IWaPTikuXQgd3KwYDUqSwknCUowVL5h1rrw+5Y9ZF4Fe8KYmAG/Iy4LNrW
cOPe7YhtDQaLMevxWq3/gnJM3Q4GIcpMewj6U6c1Q6n9jQ6eG57V7qZapNtUTiNjv7deK3OuYQ1q
JMiO8YsQCLrIkaFtlljUtBjWSvdEf8bpwl93xWQRECTia+35sPf4LnWok31Xn29/2DxbREhBp5Ld
YewY5e0sJmhvitLlDQP/fRbV9qltYob3lp0ma1VjqQcckvRLVxj6abiVh16yVqVZ+hzmSPJsOHAr
F7rVNoaT0H7aFKkbkcfiUqXOjglEuEf+g7yrDlGqkKaTrVvNlNxqUENZA8ZSmst47leecdk7XJLH
hHC2uyqIyeuY+/Ft6MLfDezB6xwVbrsbSHJSn3OVJDsAZu8lmqOMOdfMnDbFmBgV3wFihv6R47Ks
RG6u6H656vrNKi5xEbG459LlhJ30GQrnfR7F9r2bBsPZ67N6m2fUhgPj/zMijaPiWmi1/q5XDcEA
9n3sde1aAXH4xr9hRfZqJ1CAS+nWkZXt+xA02SML97RBNYu5DLZ82Xboi2TtLrp70N2q2Q+Qi16T
Bul4GeovKLecO+EO7zqsqNEqHVQAzNWzZP6RZYibYxPjbEmf8mpPXyNSmo4jvyKQZolTQOyekzr6
krSsJ/XQGIu17iuH/4wFepVLrskoB5xmk9TPeAurpQrXTohTVd9vFYnJ8kQmrbidK/mH8VFdqJpc
y3uIN5epeOzMtrjGFaVRK6/Dxk3g3HObr+BuRVgrW6huDANDbUnNCzIbmoVrvI/YZTB1cQE2jSS+
Il+Nbg9Bl323e1zk0dbG7JnddFB4tnrw61U9ZfE+h6Wz7qWOxMH4+z7Ny7XSxjktOU1m4i+b22U3
SH17T66MUpLamjkcK4RYiFRlpZNo9WHRsnYfWFQ6wViWLyPk27suMRjNIJ2uBm7ywrfnU8B2oFRy
wq3qC5nTkNi9qH7XQx8j6tmpd6nlXSjAggclMaoiuBLqiHlysQlqFtiwhXmQ1/Q1tWQiY6dRXSxt
+AV+tc3wTnkz7JaAdOxhL1nRj2uRk9mmPm9CKpuVF5uCxDc6CiYE8MH6Zl2hD3rURYMVxD9HurCM
w22rWjDXWXmZ+5LKj7iQH7F6gCT3oae5uALIH/o4Ln/4xqJjO9Z/q/PUPKOkGPdJWiQnj1v4Li2G
ZRMm2De0TKvXMTu0EYfjg5pR2f0MtlahXyqXmG4yEskmCWbc5OwoeZ5mEey8mTtqNIyHuJuCo16i
Xla3X1hYe5yxl42nWcMe0r19x2CEW1DKzqbWxQ63D+PdCElpJXuEE7Fx1QmhF7VW21uPUfwziARM
gP5TNZHqJBFfzqL/rGiaLwp7H4PevcAwg5rVmNdbtbcYv+Hg1Ks0ayhQ5ZiyoY+5rbxM7sI1aXPJ
VpVXQUcGeGwZPxr8UX40y/04d95P7AIIiyNfeH2bdxpGW58JmoNJZyePN/ILYP4OhwRC2uU92w+T
d7itVCOBrB7TprHwoGdL7a07Hjuz8N8sMIu71tmMlW+hkM4hIrjCfSKZ4V19Ymh+2KNiv74MVuo9
FV11ez5gysXvPH2YBkZN6vNrtGY9mm75SgKzc9+I8jvkOXYOr2of+mj40luYkXgXR9uw1Y2r0HvI
buNxmjxt54We98TMn4TJIp9+SAq/xoLw4iZusZqdZLxH9lWtnWL2v9wcNna6bEe/qF70DIKyVWVv
whusd2SUFFiu/RpSxe2ES/Uj5LyDxJT+AFulARNg/mkkWnJQvimC9kTrzKd6xo7PnPJrJrXLaP5l
RYscVZ0mQdqvw24W1GgATkmUvsd6YuxtIjv3Ux5Zb30tTtNARJNOIvyNikbf5G8rHC43TmOzUQhI
4wgGwmM/ZbDRW0jxlF1M6VuPcVbUsc50Zidf4dyetWtU9O8BbKUzK4z0G+TaVpd/ZCbVagZZOk3S
asu08ulsybeoV+so7x9YRSmkxSuiPvxb0jp4raf3Vgpa3M7I7+YqI1k6jov7xHF+9YWXM2R2l10T
W/OH50efIQaID4Tuuo9ZUaIZqecP9qB/v8ue9fCaLky9J9tFrpM53v3yz1E16n+e+3sUxWQVyiTw
2/uqMKuvBJZsSssq917NCGzI2vhuIfF0UxdN8+4Yw3ufwGrU2TSufkPgAzKdfBN1bQmVDh7nvtTq
R5Dli60X1bvuczFOA73jNP/g2f6qKMHCmd+j0XMP9kwILhsuQkla1GinhM1JTo3TMsjFZYflXa3q
IJDGSq9fU3KLz34Gj2aaixd1RzQh6tQwJLI3qGv7XHrIudW4K3L6cp3Vtbzlm2g7Fdi74/9QMGwo
8sdpAFlUR+q5WD63yOfUUerjpR+Hxkrp5B1m7Aze/OKkTjuzOQ1pZm3cKRJEVuBgAIcK2wnaoF2Y
x6Co2dSip4hPSJrxENBhovrzILgdl2rnNAGLQc7qdFujZyzOQi8enovCHZ6tZvoSOhOAOO6HZ93u
3X0zue5avYhP3Mg8YrZw3Ke6imI4w3DomJcMMBxmD3qwad517dCfh55kHVEF9jqvDWPf20u7sYTe
PhSEHiIAnm0u5NkGH820vR1O+f3gwSRwfLN90QNDsG0HcNjN5NHyRvPMjM7akD8CVSn/sPMg+WT8
PUpZLsY98y5aTP7EzLGfzUIPzm6uv+n2sB2hU53+SmDNeDA2U2+Iw+LABmn0RbbrYp0mmfWoOeZv
IalSs0DTznLO/MNurItMS48T2/2G8m+tfJcwEchXfaOTzNGGtClpm25zlNAbtdqrh96B1ZmHQEnE
kd361roe/T8NXKUPuFp6yZfPZnfK5Xz2tlFgz7ZZ7AQ7BC68eEDqVnlkofdYDTE+k+dpzLij8tmj
9ESPv+NSws93fFzRRm4ZvNQPjNWbU4S0HOloNK2WtBIfMMdGOinfe8WigOSNPkJpMBXnEart+zjY
WK1KaimN0WFJE3+rVXq0viHXluNif6K1D0pEn0olvVjCJ12zp4swvimhJ1BGs0qCKDrE5vjH8iS3
BSpGyyzvLVTb68xuO7m8uLs/UDjctjU/JttgYeOc0e0Ozx3w0lh7w1seTQxfkyc19HIM0lSMtB13
jnQJmhhHnyDBbpxJ8z4CvFR2Y2l7B33249eyIEqy49u50X07y76rUo0iSpY2rNo7oofaU7j42j2V
OduTJL0zFzOZ3xcNKlA/a7aId5Pvi60F605L86s5++197QuNvB6HsPPIoRZbNPiwepHdc2cmyIv6
V08OPEA9DGhzuOAgV4DtKM1DkJXvjTgQL7XbaRs9kcZKY/Gi6oWRCNZ7edY5ZoR5V6BvnXniSxNd
9C2E7JX6o/m7T4gO6l1Y8k1mbzRzDn8ihPnscrP/5CMMVwl54w+jzgUol4E8dn2wdktsp9CU/Gx7
+D6UCArhUtCDSSGMltBuzl4TXzIz9V41FJNgRMmxZzawMwa6vUIM2qOYrWi/5FZ61vweDGbO411u
xdXWHzrsiOlGB8mFhrKD7xMc8VNiMRTiOiPnyWDLriQBKMoQc8TW0L/DuWxDcINs9PQL7gr5BRod
KItk3za2czVgXb1BubV3WqLBtItd+q8GmAwHDuvSFtOBRn9TRcERQZX5638exLF3CUf0PZomu0mj
6K5BCfaCt1dywhPly+VHnHG76J7CLuzu8MzC6akZIE9SDYaJ255q5No7q9baj8XND5QW+Y8iQKwf
ayxqcRSjdcMgaYqlBdeo9/tFHsXyOXWknosiePg6ls+bfgiMTSjkSjV7J0UFcZxro4X8iXX30Le5
eCIF6yFuiYiEUk8wmrzrDUjWZCfBF7D85aFw3lFEDPhHRs6z34whbNhq/EIGee8HuUfMScPEfOpZ
ovLsGcgh3Ph5oB2DHBHKkBIGKWShP2aVfwdyCoTg7KaehX3u4a4KQZDznOKpYDKiYElgLJsO1lNg
FclFQQ5848G2j5GWji5+z6GZ4NqHCmid++0CkDn+R2eEHqLauTYR2JbId8yo2h92Z5O4gAaT8JvP
rneDt7j2fvWOMa/9cppvY0YDt6Z7uE97P89v70by8H1y++ktWHAs5b7przYqvtugkSCYTVZAqUoq
XLLVbdT583IUrrGsrXp4cbjrnpm6pyvNaYsnml/3VPjwflpU41+m825Zr2NkZp95M2UHb47NnWqZ
eboO0vyzsevsUNGBrJMwTI7uz2SOq7s8NzHw8paTFrvlUeCReG8VQQJSqOWfgYbEq876awtTB+6o
/ntIjPGRDByIHhH4NItNf5jcDFBWHi3qKIKHfsMu5OCEXMQODhWzmd/l1CVIlaPqyRtc7aiA03Bp
6zVbXXnyMniZmNYAXEZVsLODcrm1nn5nEqeU9Qn0eKpWY278422Lj7F5P9AsSF+7NjbZ+nrqjVVr
prTYLGvP0plDfZQkY3IjZvUv5RnXdiJEzx9HGyW9wIiy9YWBxYBwDlXjPylqIlG6XH4eUUxVMsYY
dxb9WR3Bm+4OHcFc6C2ZGMaHmrv/BRoZzDibcEICBkUWS5KXgnfytDtFbTQhUyNgatDbaNeO8N8K
ncy4FC3Ow9jF/rlIEm9DJF3+PanWYa4Z32GFDWyZcGyCFgE+xteEfKsXdFKYbLs5x21vbDJrJvda
F/W2TjqirCWCkJbM9PJ4OZlMp65UbJiatgd4XtXvyq3/dTDl4pAGWnix+wJbwEKbHmwBsabAEGMT
QLPEJptt5ToId++W0dowy+XaSQabkA9GaNVnkTrnyPbLtb9Ey171HIsX4xkyOMtGneaWHz1H/kwo
di7OyuHjxmmc8TIDNi+ho8nZhJXa7Vmd0isbJ2MkuVE9l/bChvkKgoWStTs3Ngbq6OWz6VGfdW8d
pV/q8qgdyFrE3tnluaVcpwFGQ87Uul6YqK+8hC+9cIan1Eb5qIxB1EMoiXZt3ftnmv5dpKfTxmoX
qG5z96dMGbhoTn84AVlnrXxE7Qpb+YuyOOEkVqFt9EccrZatO9oa8CPYh0js8Zy4XQ0eJ8EPyj0o
Bt5F205aGMAIMqKXjOt4NVYduN8cxy9J5Vb7RaIn6lUG2Ml9nmkXdIrDfRS3GIQaxrFp8Wiq3CV5
mDKssfQKPt5cpm9xVGl3CRbu66LMP3BNDZ6XBjnfHEOGKegjvxwjg3lFSiOh4v4+oqs/NeCwq7+I
UMO8e+NmWbfycV5el342vltefW7ZKd9u3OzGyJCJ1NVZLYZ+ORNQmOVfYCI2W1U8H2kLcAvmIqmN
QgYqykR6eQ/bEhnwIgJiB8e8jK4/7imVcT6NM+Mg1Jyu1qw7U4MAHkp/s8Scdjhn9Tt1/w5Vq6Mb
cby1r2HyMnUdWApOBhuWnvqrM1HamNIHSzE4PCUcDwawDjgkBRtuMb4v4zWpGu/uVlDV5Fqu1IBW
1Fj360EQr2rRH1MvvtH8fcQl26kPtSNlSvwmnx+Wdm2iw32vE7/cOkPHgmZqt9d6RsJIMNxk77BY
8MGinCQX4Fq6GUSrlvSiMrEfXGu0f4e9uwoxJ/g5513LVFnzXpDpmDj8Sbk7WPV6Ydx0ryQTxoyr
tpN7xi6o4YqkufaS+JQVlQkar2RTMrsqGZP61Wi0/lIzc1iHlfOupVHwpEXTq5Y69vdybP990FRn
cpNWUBe9XyWuC3aTMqQWlGVEcpk/tan8Xo2V9WE6acV4be6ebRNejBXY/bkMtUNZFAXk89ZFnKfB
vOGvxvhacnDkUSSfS+Sr/35fMQYH6DivKZXXLvTS8KFOwnaTN2P86paMSay41T8rvf6M9cb6WRBe
D+0Ja5mwPTthjoPfaEeXtNCGnQMN7TAFJk1fQ8/pYSB9oLpwDjFzqYcxZBLqjhgdl6lNz5n2v6jC
vxoxw2Sr02lPrRzej6L8sBT4aKIpWOa+JOcQLDJtELIkdbMGnZye0DrjxdJM6Y/EydedFPRoWv0h
TyDT19duDIqXJmQs2jq1ezDTiZYaov7BzWiV4lgSPQzzm6kBgkhrvTrOHpO0dD6bCuMAqAviqcvc
epfT1dTRS2P0r73fLd8WXONWSVXG9zMb+p0XYCIgBn/51obz/dCTDOMpDj19/82nu9RyZD9W/EML
XRiURXkxu4WZUlNB+KTSi8+OJdLNMHuUzpPdrQbo9Hdh6zePN9n1EBXPip/DVCC41olxVmeArN0T
ZeA1b7RzX5VjtgZgfR0GP7sY2Mo/VT2tH1ZFK5zxmUtE8e+Q4fi9lZEVjB0dNsROujH9VpNOTc2W
+U13xmTshchNBqsBMkFPSnPwpHrV+1y8eD1s96Gcww2Qzl0zElareOQiKc2zL8e06tRCQ+61DjmM
0gVlkC4o6ihtTdqasgq2cwatsmvlpyLfol7IwCWZleaEkwwjhqbwj1q38jfKlAsS+LyOwDnOxnDE
JTF4cUbaAK/3tYsanlvyNFmeQCrqcypX96FHaNjaVrJTp7nft2fPiSHvu+UVZmn1gNX2cnbnQDp+
YBdoYRm3dUv6KSc/Kx1JWuVNsRn8OD06c3+kcXPPRqdb27IYwGO4Q8/qIfeEezvi6ycLuSz0rRaG
aFCXwTLOzdD+9yHe6HgiQ+eYhrDEd9kcrniydts4CbWXOW757fKw+mlUhPv0w8/R8+w3r4+eZi9e
PgsXg8wm7Yono0Eakw9Geln8YoAu0gxbZSKGoMM4e7XJwFyCF4jRzNXc4DCqLhiQbCwwsAdRV05c
ztq+Dpm/aQSjKZpBUrBBQnPmVHIQEi9HiV6iS4+AFKljumc3ScMjDEN/ixe59WVVT2PCZ9dZ2mcW
FOhGGNirB9cLl/VgkjNyQ5mdIroXQ34Uebs1IsSJNRYeT20QbdVPFvKsDrSN+jY1PSx2okDfHmjD
o+rTrSkW+2YcmXO5VBxl2+rXMjGYVOdmBT+BtrZ00xqvXKbX2phYByMPnG0AEmxp8fA7nfedR/0H
Jad4IqF2/jQnplk41BhHc1hIHiW8SeLYtsSvssC97yIiLCWlQz3oWjWSFBwl+05Yhz8zzAWaCzxk
6yha3C9dawqu2UAw5Fxk4ZPjBs3a6TvnI06ar9kco18dcdNMEtDOghFsDULKWcisG2jsWG61qU2r
W2sTkNNgOBrdGE7u4cykN66rR+JvSKlOQQUUAeCfUxqo8JD35rxGkOdeYqnobsxJe62Q4vhTjEQ5
Tl9aWSXLszHo0hf038fb3lbm3ucAUnmsEhFsOh/XLrFQA/mNa6xqsLBNLrtaP8c0LhbLr15O25ws
xacWSyR9hApQsQNsk5ufDsmZOYR14trnhAwZ3qse+DKOo0jrO0cAKpZQHUAi/emB5NajDdgIsY2z
jNTUh7Z1BVJIt1ljCXwn5CquF7iZxs34UBuLJ/ME013lo11mP/1hQ2HEjkKW26IH4Oqi3ttM5FbL
31r9bOIJO9mIpTQ4Yrze1tQot4yHwDCKtY3rMB0XPyYyIY3BYcGuq6wTYiU8tOcIQr8GO75XV4Fy
dgu6pr800yX3IA1JO7REwlLJdNFMaioTmP4ug6nTy3J36PTiPHhuj5iIyhDlcPnJgA8QU+pPBy4f
D+a0VVPf8rWlhIULTFkllVkRmJPYoHMaMzIrlXxHVuZACwCWJn6I6l5hGmkeaxj9RkYnn1KTgVwH
EqPjj8nZk7H+Iumjb+HCBag5vcBLtyaxUTul/U10PUFwYHwAB3t/bD7GxdRudRgjvPhEAz2vysoe
HrR0nLZ/j1CMjA8Rtnnbuc7WAabvf/wWs/gOdhI+2MTOgpbi6UjF48PaRBfuJqJZuXZfPdCZD3dA
cgOcsCbG6D3Rq10zdsu+9MJsmxWdsWn0vviK0OMGEViaZoPcogX2npYCIq/w9eLQLu3zkGjh2afq
XNvD3H1FTnPJpaQ6jBDxdL72kY/WD6eiGHaKB0VHr6XrYT4GmCPiOFEm2BaMGA6jXsZFdJZHms2O
EmUQO9WpekG9ZR66DnFVEZ9HefT3VQlr3v6D2/v65c1A6wtOELWPIRHDqymN42MFqLd2Er6KdBxo
6uhX+4MTVswAwRwO4JHBSgkgbXjaBK5ET5Fejc9/gM2JkXPgPZAv1d/9xxbKU1r9ZIoMkWvUUMe0
44c9uMRFtgGUsALCkBY25EkTjK4W5NJfHMQXy5r45p2665Oxio5GgL5pGKrxYGUDkcuy6M8H/TkA
rhLIHsA+xqj9PUnUxe4fnHxYfhqBPa6o/f9gr92M8+o4t/eVxNMGhifvTocERpqq1M0KtT0+1wZc
lMxyiHsq/B7uBf5zo821noDXXh15ChJAW0HaFFqxZe/2ensQErIb8LZ7Nf3+rVuI4IgX/8c4uvN1
sNqL+mYZ5opdzzxsLcyBVlM9qZfl1miN8ZpJNDwAj+a2L5JrOg/nIEyKX1ExnbnDi1/E/p4zvrQb
Hw2O60Z4sX1kjcGfTTRveIWRygP889YUj+r3nmrCWQZRQBSJntQX5xeRjutC+MgU19y4TAdPaY3E
yAzYILoZZDJOnGLrBJn3YXSQmCROnHOrUagVZy2N62cNeSKKMGbsZZZjzB8xRC2vGQ6Om9YjP0P9
ZD0FovaZg2lBMr1ZM9VzRqiwbvzSR8I5XIkZhzkNMrVZeo38sn9pRuNooG7Cg8t4mUiuOJEHQQcl
+/m6iZOTP1JkqIUlyd3HcSBM7rayGyYyMpGPuE9Lvtloe80+HfirnsM+MN9jM3GviGs6Eqb5XXHz
8zYiTraBnemHSHqOVM70W1WdssQsOszg4NAM+5kJzcoJTcjXcueNtT49Ly0EY8YtxsZJpnI/Yzb0
SA7pUe1h6sxl/+rNxbx64YD9hjdHG8cBacz87LsUYvz2cybPcMtWgWY9iDT07+ymaGHkBe3GCSgb
/U5P7qyReXM8OcUP19/Vwmy/o+/rbm+Y8B2neWfw/L/fIKyEgfZkH//1Js3YZXne/d//y3+/Qf0e
uPRG186Pz7Tb6WUEKV41utA+J9scoZTEku6tL892D9tTPp9iULEtrNI6pjU6656sIfV+L2U60zZ5
tWco3K2nyjTwADCCx2nJ9+qKTJKl/bPx4aF2HKG90TrKPnEilbjJRPO56BqwKWSJS+ZhDRbMrnG2
k4SyO/TzC8Cs+to1B9d9TZMCO3kVoOT9rjk+wfHNVNxnOQQwIecbkymItfMs5DY2oLc1XGYjCm/F
Hbldswxg+3Na4Dq7F/iMzkkonWX0BI6KH61Ndxo+ScJ9T/p4+oUZ4boJgUpX5OJssoZiKpmnL6vX
rHPrmTXGDWySjVH5iI+TkG4YXmjpFMH7oDvXunHET6P33vU8DV6DjrwADCGBSbgZ77OEyWmGAGM9
5RgLNNMi1k3vl09O4OCNPnnZJYaoeEYsjyov9J2HPssumDPDYVKzBcFn7y1fRjwcwqC7qJLg1vN5
Lvezh0xJJ8HOqe3uzeqn+tRIszG64PauW2iy1EjJaqzwke4lwqnFyba9nEX66IUb5IaLbdTbofSm
a2/xH2UBMShlgr4Tqn0Blz+P39QRrX7054iOm+q/WiMNQhaDOce3GIrvohrdBUFsZ9rtT3OAghs0
VfmG9nG9zPWXrsJJYFwPV8wJU63CUAIrFPwg9w0hiHnf+A/qoQ38m3eIT1bXfWEsp2gqO2QCoHNq
f/G0UaMn8r/rsyE9FeWrLs0CkprM7ZZrE2TW7VpZgFG1TrPfkyXczhqXCQ0S8lS/yO/tCfueLO3r
b0U3bVwpeA0p+FaeneqkXWb2zoVHVPhRhdARZi2cEv6SHGHaOqCd3RVNBnotWVsdAu2jOnWYBq61
3sKUf6qfuyQrfiC8Q+VFwYGjUkT/LebkFDqeuC2ErlsnJ+wc/5w62OvfdodE1/C5yLJH3eEX1mbB
/KqidEY9ZCIhiF0IsdVVbR3oksNTmuK/q1buCtP1TeYktx8QB+YPn/HdVXVdYbN8Vgv+kD5SD/zg
r/Y8l3ClqJ1qREG4XSeIUcvFOdY0WdhqEiamT6C1t18qhGySTSCjahHXi3g4Y2n3n6d5BcCokdAQ
1XHyRXI96tp0if8cVcGVXWh4xNCo2RTYO947QWocRqcuj11pWncKF7NhEKSNFj9kZq2BFSwfwWK2
t3q7clJ3zZ0GWRitAAZd/48Xg+X/KwvVdzEfRUoE4cK0cBXTfed/yhZa4AB0A1p0bF3N2RpTE7yU
YeDvegHjECeh4CXx2uAoDMAg9SrU4RmOS/hNvYinsvvY9CqqN8C+gn/e4na6YM65c+BkbdRTC9kt
c+Nad7d/E5Qo+plyndSLDMSw0YNPsFev/v3p6tWOWK6jTaLPuvdxllrGPqCFy8anHI7UZJTP6kG4
Wb9h8/e4WHgunUBj06g+sIxWt3eYvQ+tnvSZ27+qzXm5ZIJYzX/+jxF7NWocUZzxM6ye0UmmJ5FV
80q9ZeqJFAUauvN69zkxm+yqaDs2dJ1jo2ckeihOW1/bz4a7uBuGrvZ2KDQD3W3gnce4NA+WPJrk
c4BnEpiHfofq5gi5J3RPmCjkyC5bdx8zeFv30gU27ukfhtCvD4bQCzpJnQ4lVH6f1QRhTxPmES5C
+9iwRw1D2h9h5k1XMubwAUnSdDfKU9w5yYSrNKj63xwvJCw0ba1NBNgPVCjmE7jxG6ya9qwzvn8U
kunbmu2p0O8j25q/GLmEK2X+ioPZoXGhJsI6Mt5bbXxVOLluoZ0aqhndSgS6EQixqsLYIlzAkpdt
TtfN5KfaCg2fRL8Oqr2y4S+6NmcbwEJzDhjOyDZjyYNTr+nOlz7AyfGwFaJkJyQR109tlxelth38
k+8lqb8XIarINozdje21b6U7RqtS7zE/L8P/PEJZ9L+e+4/3SUFyW3Uvc1eWrwmx1dGITPjmjeS6
CROXNttUkpabs5nIRWaEWOsgwsYgILvSTzhMbqfDzWneSEcu5QofHNgPrIOgso/LGA9X1v7mZjtC
bjlMV9f9qDy/2CiKFnKno6aPrLnl3Bxvgueq19aESRXr2qAFqyw4VRbTJkkO17XoW4pvrqh9cIHU
xIQKQ+In5YFT+eEHn294Vk/ZC+lSsXFsfUK11HByjGbtuAxNx/VgWq/lVGvHklEokm/xs8qMzqQ7
xz0QvUe4jaLEuf97FNXM87pGH066lBk6vZZRQszWCX77je6tzQvGW5RPuyG36pVif6vnPIL2iGr8
1oLfYfvoBZ/NssVQBfl3GiCvlVIvpfdKI4+MCFb0yKffFck8n9XR3wddeNNR87vbO/4+7665QbSL
KWJz07UOuOk/3op4K+mbYSHowndm764L6o0i/yrCGBRVZPwgmWhRy/odTyetfMfwv5YJwD+ywq3e
gz6NjzF2VZtmzqs1snWfi1qv905DAu+Uzs0nRqE5l8kUUhj43Xtmlrfn6yr0txTFG6XM1MN3XIHb
F3WST5B+o/yuj2rQgAEKiTbNuBbgQ/j3NrQGho/quazzhgN0iwZ/XwYvI0KQlTU2wN7yDp8a8XlT
baZGV6yqmhDUFmzuzQuSx8Wo809MhxngBA5Wp9yOi2jmh14ORvu48++AqVa3M/lUPVfOWgvwdoIp
DLMtxG+VZBN7dbvm6SaGvRfNxhOSsN8L6NT3bKb8mcNUe1SAdxEDZZlmsL5dy6m2HJqh6bFCGax3
eukN9PYZmk3SPhhh+A5FsL9zeG7TM3TJ8gx+TtqJvUVOF9wIPt7a1E9AVeXL1Or1NdNwgk5rqDsu
XkGaeIFRvjxpqS75EyN/iY2xr+HooKtQSKs4+XMbqDsgn9z3DApypaaqitCb0dd72CciX2Cw59ja
rqtqj9FOW++wgIg31Al//pS5hJNOYRbExfKl9QNqfqcLNg7po4cxdzEIzmqHWskjUs+ukcRljYdz
pLXPimb4LQ/ixL0dQE+4HaiX4lHbmEazEuMPeyCvEHeu6erKh6zPvGM+1OYqFIXY8vEhgFYJQ20f
sLqaA/Ka0us2cZ+NR6XPQt1238P9fQyxGcN+k1I8nbZd4/p3gYQh5qyoT1RV+LQMnv5ANNROWBFk
LI9ICkWiCJpQnG4XlJ1UDwhJ7OcyKL0DjnAs5pKq4sKEei60g2g0d13ia0EXiV50VUWuf5yG4DTq
5AIJ5wEZTvZnfRyMql0xyauOHfc3o1mWn1SkyTObZXsJl+4zMExuMfWqo5s40BSu3XwHrSLGVq5y
rsh9ksxtb6XWO/UQ9tKTFE+NzeRN32rLDO5NRwT3gPfm2S2ay+3sn+eD0QGK1UIB/8XcqU9Mz/x4
R80imFggcAtMIt7DMHfuuqh0txjr5Pse/ERah2YYq9xVuQ3+rU6r6r+4Os/dSLG2ax8REjn8haJy
2eUc/iC3202GzSZz9O9FeaTn0zcajWz3dLerDOw7rHUtjvOKNejtV0t3yXCe2+xJrXx3e20TTsDr
tCRhNMXgOpYOzYTeQ1BFN/LjtCH8gOhnXMgAbDS7fakq473IpHFI2zS4XZE2CSuHoSNg4+YItO/w
+UYPt4+rrjaPYCQ4a6yErZXXjZKFogKQUeBd6/u/ZlUkB6O2UJ16nClTkUHTqXyWo13OUI5/pbNN
AV7w7a0SVML3wMknaD0mv5VRt7Pon343C/36aZN5SZgMrD6ywb2//R+3L91qZKcw/vsNdtov53ZE
D/l4izKF9LXOJhp5h5B52c8ILm51RjdPhEqNdhfenoFNqSZHSdeNM1NfnstapehCbCxvID3d0NX9
rXRodENe4ug6xBlz6pspONdtpq5eJ87RbFob5qXNV0H0nolAu2oc5uhTW/McbgabytR6AeBg3mEp
qHxRGDGNV+zh5BCHMmmmre5KCyANIEZNKJ9WDrajmeb++AtCLC3kVpsqMt9ajHMM25qHm9Jj/cyY
iPEojMY6SItRke2iNLA6S26EUcThf/h7ZLPIgVgKVJkdDlmhHdxksp8w9b7fRI2DBQNysoEJxFo1
HjQlhRfWFCFZcd5bQ5TFzVDk1OVVY7V/50TyH5LBZqstUh76uhTPkxtD4KXzFTOsV2Tu/RXATb8B
5CvwAWkBb0RyVyK1vt7C87qV9CEWi+/Jan/9SkQ7+LGTqX9A8oBjpeS9Do73lrCS2aX4CX9Vk3nG
sKNq2XZFYKg2Y1tz1Kd4Lu1aHf6qcRG0t2VRCSe8dpf2K+pnhyDaRn8SYwEHTYFKZYlF8W+PPO3W
NqtMZTbjxCTLRdIX3FS9Du3pTZx3+/qEV+FYJanDwWx3WzNv3YPnlfYDUJZ+NcNS1k3Pt5d2+w/m
keqaJt5lULBLJyZoLpljpk4LVBSOmhkPkNbQ+NuMyyc5M5cky6nN3RoEfpd4R2tqXioMDJFvlu1y
XG3Ofp0n+ePQsnayOi17BAOAsmYFIJhLeCvKkzyr71WCV29HNpHq3c7EDen/FuVmqh0Mo7Xyy5xw
6Y0meTll2kF0uvGT3NS73Fgf9roJnDsBtWV2uqMyoZZYkF3eHFiK7IDsGnm2u7mzknntIYW+B0Fy
L1bzMQlloU0QIcwETWF/X0cctel1afoZ+hbTeW627hALBu63jxaLFrnBurRbPPHndllXXlHcNdHk
SwU1bZp6+b10lOV+stBC/r5iQVdxyeIufpK8fisVyl2t8uNDQVGxYJrE/f/3ERCuoLTJdFkb9ZMd
VZhzqxadUxl7PVY/HZfGutCGnZ5dhJnde5HxepPpqnpib/uxVLa5PngvNVOOWidaIE7Hf+sHjMmm
f3GOo5Z/DuxXZdhYs4b+Ef/B7fX0Rnzn6oUZaOhCDybkhMfOYmKIDbi9/oautlG+JjwjJMdyMH13
WiCEliEwJCAh8rL6qkur4Gngztum0t0XAvFeW0llj+7fHR6dLJ+xmmrLg71Oim/2DFknu1gbMQzF
JtA5WVbk7biNb0DRWLR0vkuz7r//LKMx36FhvVvyrDrevg6q679fnBE/HSvtS5LneKtgTWF0Z7Md
pK/Fzd1NpAshgB5cN8bHPicRFCp/fMzXNrFnHLwjHrP/9ft3i3uJM76n/7F3fgE8LLqCPutB7+ft
1y9HBKvo3az3XzRJOXhRtO1zd2zwlD5V/eKeEkf/HryqYvbM5HCR6D51x9A2tzhoqwHZq0mgN9PS
alvTrswXuongto+mK1QPjTAedaP//h/jJ5Fqc+cQR39b342a0/0XAGxKBa6wg4EsYv5yr2OQOCkJ
kz6kZ23Qx1ERiIVgZMd0rf0QGclZFuUqlVLag5oWdynKgV/OUMnYZ0NY4Ly1VaVEBtgv95kq1VOu
DGUI0f71Nxcj5tGnyacO4Mm31esagHxnuPPKet6qAmVmrz91aJgRpAjt2i8acFsvvtyuVswwLqni
LcI4k+Dh2EqzM6kHfwmedS9yhhyaNuhl7Op90nBPNFYOfiWO1IeMncGg2HEIsm7YGauIIIK9tfkN
QY5iKAPUaP8P/0dUGkV7G+1q250Ot+GEC2yyjDzrrJLCCt1aQUiy6tSGyYt8oUb6thfGWS9Nkkzz
HFJQrfpNpZBIXfWcWhS0fjXa92b+x+s79tixBfnEe/QGOMjumO1tSoGuqp9SzTtDtH6Y0EsEjP5t
bLTL48TUzx5qbyPL5gSbmUsjRvqhIetRBnsOjZEzqZ8IcR/PiPiVjUiZsI4CWhG79aKDkyB7wyN2
ytxA0QRD7um2b7veVov4jnP0L4HecXubUf/UyWzCxaDh9+vuF91zNk4m862KrjDL9f2cahZWEba3
XY+XJWVd3E8ukcj8Lecp5+91S6Ba7vLEkBXLYuPBCYo3xHeZ+2LsrSDvlDcoVg95UeWbYcodxJCC
1N24+ltbKjZlTKJN4uHwZglaEl/rx6nBDAaWg1ohrm6T+cnyOnfnlR0MrVHf0mIcR9OYDpa0EWFX
jO7hsgaqZzwk+Vj6HcjXIGnmOJgAKfnczM/lkrLNqNs/dY/APP/s9U/gphAJ8q1eTYEwnTNhRekG
4DXp6Sx3sRToXCNRjRrE+QTIsHdK9W19v4gLBjCYeFA51Zm+i2mLRWEWlhZFUssc4+BE/FbUvw+W
LC6m2g/bwgIb5Kgi9Gr5xMHzjVoS2g+yPLv6RtxGEiCL3oiDAgMjKk5XHtllfbrSviPu2s+4ArSx
hF+ilMcMwE2gLOMXYzNfZOiX2tKR29laKNRmQj5bKyZBZHauTAO+x656q1Pn2qwmeJejytAKPcx1
ycTaGUZ4xerVk8qRTETlIob5EDMkoXjWcDrPw9tAoxw0i3NURfljCW710TA2mm3+6SvxlCYVYORe
25ZL9KwspdiY7vpNGTiGopURMsFrNov0qRJaMPOgVzQjhj2dNrzRDHYF+idLR7p6aRvOsmyZwRBm
Wh5QaFaT5wUO3iKygwt456YWYfuWTzjV07ueR1qLkbLv2BKxYAW6o0QGHqZL1M50Qwbh35r5Ug3Q
Ml3Jem1y1Ry9XKv7Dt2FD4rxw4KFcsYBCinM8UkoLfmhRty7Wvotavb6OdvYSKRlWGjJUU/aJ1dv
0cT2cCh5HL/JETFUORZYZpgPRAac55R0PljPEjg7R3mq9p9GAQA5YUQwpFa8N+Rwj6JGUhelj5VB
lKDbZu/Y2Lc4e+bATpsZ2fo6Rfxmc5QESzrzOkgFzhbtfUrNc7/IHyqZYSed+MG0B16Iw+xLR9bX
igbDlosqMKrLZYPasz92lXVS3VmQetMd+5nho77GVS9FEhYO3h/dPncjRdU0Kz9as8A/mMXV6gYU
FHZ/55KD7RNp9NCoDr60IcOGMS5/u0792xGMyttexj4WiUO8kg6XFZs5dtfZVlLIDxAm6h46s5q/
8mBGp9/PCCYZdZRuiM+GCqaOPr2ybQ8ZxhW/iOXCtVzEmy6vYG2pKa0I6PKRUovEsLeM6QUiCoOC
1tplQt47TvGgaPqHYi8R7WD62ueU0FCiyBgqOmeblQSkDLPxAtsiO+VptrN7l5KrVVBcKghv8ezG
6ZJjWCAbQseGp3nWbpHitRL0JkqMFFSJ/5bJmNHIoqN1D2NpMjsyL73EZxTp1TuR8fdmr2SBzb0x
GLINk5yYIV2AdIiWneja/GzE710EIge9SLCQ3BtATPRLEISrbJBcJrs41ZXJYTgpmW+lfB/OJENI
b/de174XkBo3UsnBFXH158+oE5aXlQWXND8GSWI7XL3FJk/aEeDA9OPGRrpZ2muSWF+8szIX9euy
RGcSYQLHHMtQVXIOlu6JaK8nfpb90U4itAXxMnHclF+dpvM+DbumY7ZeJCze8YZP2gMuJO0B6CwC
vmgO2y75qIQ6+pNqfJjWjD4uit672BE7gTYrUAzGfW1ebAxrUC8Nei7bVHn2gJgj8g+JM2lMmC1o
d0DKMEVQsN9ulNQYgxns/i5Nrf2iku5Vu9t5Ncy7A6AGOPanXOIBsr3xKTcvcsyGrRdpr4bQe7/E
DrMxIq0L+lnZqgDAMfb2A9qFPr3PqwRYB0ZwxSo2SJXZhDRXYUYo5OLWYU/XwlU0Ji4/+W/J8oel
YJA/DCAKOz/Hgb2xbPtit/1DnVv7TJuZj9b2O5u5gRHslwa6JhRjXxMlk7KpMeluR+VZz/R3VST4
T/DotBqGRk96xIpEzrO2NETRuKQ5pN547Aeq8RnM1NDMw9nhffONfvxIIhHOFg5FGksWqDqDqDoS
T1HkR+6sb1Nmh74gHDoiKudsj8UP8J/HSjXHkI2E6Rcq7suxNchLsZc4MI3mMR+HsM/tq0u/wgOI
n1beEjKjqRu3q4sLG/oD/Wt8alvQLdgOdL/LlG/bWh7LRb+OKuIqdmSvPcLS4x0j1e+6Mq7ETs4X
wtM3BH59YZri2jHhDpBSCKP2NR3bnT6zLrcivjEbuaEfM0S8ZNZHrKsn2fRFaGO79yeA1LwBZxeT
waI5QVbRy42WyiE4CVA11Z2qNZhAyaHlveT5yk0EVu3s1tzvgsh238JDt3Es96Na09FLLNU8Fd1n
O48eHJXJtQayaDBoBBHPkUocX/OePVieIZWQDMhQF0ThQLMGfC8OOE/2lE/OHjHXA/cg4VzA2kgk
z/85bfrUp1GFebpq/XFRgFEiAAWiNl3j5qOpxhpnX05+9qQO+AYsEhSTJTBhc4QyFtynPcm7cVZs
ihRWPmm3wLrNYcHBsFxKUX6UPRQqiylT2boPSC2l9hFHpYRLTpHY4PpJuzHMB+i7IxWPSyefwR40
FDnss16DOaXm1B/juzFmAPTy1LnkU3ttpt4lZr1/ZXg1bJaJLAX26ySYtSqIMp3SPh5i15+la2yY
uR9zsAqs5eLUN5AIhIwDc5yiabHF7hQqCHJCN6pIQXNIFfREiaVrYWHZVDX28i7Z6KIEweeNnARa
8adjJMeWAzmkrdSfMW+wpohnM1UEz3ar9wENm9Q+5U41LVpJIzHCHP56tEAObQfjPSW3xiy59A2E
Cs8YlNvZDh0lyXlyxbg7BbWAMP6lpecyd7M44ZhITmwUNiPcp4JJJbU4c3mr4ydf8xY2xgpiReqg
Zti4OIO5fNrxMCZh7mRXAmLawzAKpDhZTdGMqXcyCyKfeMOFiZDWVPqNI6jV9CplNTXPWKaX16lp
z7FTcHjN3O2Dbn8ObnxUmLqfMy/9oa0hOG8Rgggd3jmvN58IYnn2kjV99s9U49StbCXbmJ53dVe6
GCM33H3oRrq64mTuik1K7GHQLgYUv0GvAekoHvc4nlOq8UJXi61GxGfguLg20teiwlErdaRRk4m8
o+lKyqOkCCb0oUBF8ZDF5gGZ6MW02TfltF7+hPeYYX0DA4yDVhN6x2O3auCmURIXeFFMBY0rCFof
+tZ6Y7aZkQbEMCPwa5Jrik79zS6CCrdtj2aAKVyNhW64rHfLwMvr0KurLXnNSvwCY+Q9m/NtzY81
00lj0CNt5yTA7Fk1ILie8p3WJVfDZeth6ZQL5C4F6mDNGzVq7mgfwMSfFIBs9Euz6y/knuai/Otm
bKj0ov3LAMM99cZfS0EL78SJtmGydqKggi9pVndxtpE+GWeUNDHRbcLEElFpdzTF5LKqrbYbWXmN
hp36Liq+wGPxgwSPR3zsz6Nzak275YuechdPyV/bKy8ExLKVS9UHpUd8JhVxUTAoEdM2+gsZiBs2
8H96B/taOXOVRqCbmurQcisUHowTq+YWtvULe72nqnjkKGAZQFnoGWl9HFimY6luiXYongwVJuTQ
pz7sD1T13vhaMLuo621v7wG2/oliwlwVhupbNzUdAjae9XYhE17nZmXvxjxDvfY2hICWwqELrdR5
saHtBz2679ZZvJ2u5RbCe2vD84urcb2RVXf8O4/lHhuGtx+7YVvaqX52YJIrImZBVC5VUDysSFJw
jJ9Ywo5OthBcQM0TmuBi/DG+ayARXAfJnhyGuM4uNpS2R6dXd/Yhp0N/tOs4nAcUyguN1QINjmtG
0RA3EUJLG/jdReBx2yg7jfR8s0SMFnf83QvrjLyp3khJfPIazw5MhbXhPMoysCVA8TGHqmO63alP
lLeZ7aafG4z9DFWO1M6IeMqyNtZhknM02rrc2mnyYY+MoGxPv3rIdlcHkQg77QjTB0qRqJIgiqMX
z3Q/2qp7JwUj0IWod6WVvkR4YIKByE6/suJPW7iPCAka4BDttJlEKbYI0c4daFsfGuVFADygKKHw
RaSWbT1sZcgWef6PkbtFi4Qgr71D7M81qu7zOYvCzhjxriTG6AsXib7HdDWUVZts84g2HN/3Xi0i
QpRWFCX5EcAaeUZSpVUktlp9oEWe7ueTQVvKw8uzCFkuuua9TchKSp2RvTDrrP1QTdc6jWYfjML0
7jR/eZByyJY8sFo6M8eFOz1h0sOpl4wE2SCmbRJ2uUNeYE6RPM7d8bnruytZNCaOOecDd2FZDG7Y
Feo1T5SSeuivXAb26pAJUZXi0oXe4UdZOT2BYcNxm0mYJxyffbqpNacJUqg7FzV5dSeQe4shWAwj
9zNL2CjWKtiLBpyJ00JgZD63r53IYYHTH+Yl+K9GDU1TDzHpUEyVBb2l4z2h0ZsO8YqYyEv3e8oJ
7sHb0T3AoQvMCPFjjJTBNGuK3C4+gDAMNXSvM87HJF3RBaXNlqd6K+g1fKzKfr+e4+UcfTjpetGq
lgoFoceKXzHYtjHi8rxYOAbxVlTZCmHy277D1VPbsEOU/MEjNcaw8i1JM1pg4H3jz6CysJXBN1qj
2XhFDQ457r0DM5juiCj1HybKo+j7L4zxrE1pe4PqpnFftK0qKzvIYujRE4D5gwka0cc/5KyyBF96
8h/uqW8NHsqm0swrOWvFkbXBeWxsFrZD44SeBwyTnbSJ1VoJ43aBMBI7rLK99p9mnWgw3UMSdW/o
VB+lksCWN8UVZ9TGTib9mjaN7mu1VQVpKb+x4zPU0lQcIDYssqbLthy2f1qWaYOssc1mSUhCvMG4
+F/Vjs6GMj6G1dZ8eyhIncR+iHtOorUNtqQZh3avvUFdZSUfR96GBKizPasvy+hAQwcDGgM0ZJRH
CVwqz7LoX6a0dgJVn991DLLcmO2do9TFySPihznt8lDN6WmwKOuElf8TDFlPCNp817NKakG1PfZR
itYniacQ2CUgSDYZSBiUO10rJt+10SXqY7mrx9F3dONcIe/ZTlCRbN3Gf9XEJIPp0WmaxEOhJCYa
CfV5mHrOUa5031KmgvUr68I4F5hbrR/y1I9F/wp+ydu4IO+DDj6UC4QxgNJXbTKDFhrdCu/HqD4N
bWNsYQihAc02nToe1z/dmqxmu1hHHvc5Q6iSR+qATaPHB1Qp5GK3HLZWt42nwQibpvt01X+425gG
YSTw+xl8sBypWPMEphiGT7/pp596aCtIJkS8tUkfMwl15MFesLGpTLs3rUERid7I3MwtEajtyizA
+U1L482PAOgoFBb4K0tmMjXspxcE4t8pQ1O0/V2gdaTwcVqAlDtHJRPIrI8hSTAlLCWZxd4UfxUo
8AK9l1zOw7JD7+dH3njPnSI5PUVCNqD2DEwOA7iys7X2Ba8+RgONm8hUzBeYsAaNmvpYZcufZHXq
2iUB6lnHo1qfQMCs8xgy02FjKvz8lQJsmJX4uKMThKCMwTy6Tke1v8zOmzfCaY7OSMr03GWcPJ5N
VqI9PY+McWlDvr1BWP7ktcPGkrjeiO52PO8bnXRHA/7AfIctdqztQGZPe2kXrR8ZGt+43TisF7kg
+T+YXhEiB6X7uxyZCbCd8FjOL54PsI72PQ48UtePqlafWGUvlCPcGBHsEPKrp1OpNWFhxQ1oqJhA
YDhk0CbkE9LZjciyO6YWC7mJy4IBwj6UuMK8crlmeayGwjPuG4vR2IQLdNFVndmbZ/j6lDyiATjV
0JABI9lMDr0v2+mfWqe5Fl60AVCLMzer1cAcVebIlBAJ+c7hUKvfaOMJuxOOwOHGu6xUySdAm5BJ
AFPhpUb5BswEKle9waG8X2oJqdJJ8KQNwxPiWvaHTW9sCmpplE9Io42W5Isue8dqUdKOkJ4DEfgr
a3v5YPY7U2L5nOsYd7q+Tk30gYhHdgJ2iT6hGA9o/9ogsD2mZgpV4tiIe6OiGwBXzCDbEdvIlejX
pE2IVe49LMaiBYx6U9/L6eNJ7EsyjDoTR6sBr565yvfgCpCq6UuWLqFSrZq0FqJAXKUv5SySvRdZ
fiMpusjArsLIm2DwBRExjoG0+emkXvqsaaCR04lRhjo9sEdfOYhU9UnVvwy4g459HI9oDC006Xmu
hpNDuvmaqYbYeLPKkxbOTg/o1o4+eEyr7mVxjJ0mmuYMat1hBIkBZpJ/LCXF99NAeCPzWQQOR7iG
oSSss+JzaJUvdfJe2oKAcX0Eu16kIkICBRbDi/CiK1Z6ckuiMqfs3cqBD9fQQOBQ7azFTu5ijb5O
E3iuBpcImYQEvEEy5hqPA6kyW5JJqsDQ6VlxsE6BRmXquxWG36arQmP2qK0186FzsJdoiOe35Zh+
FjL6aJzuIQPa1aa1HjrZ65yvvpycYmlekq1w+/h+qBqieZ1A4cYNmalUgUe1o9fsYFUtvyB3DdQ2
ffEkF7WL2yIs22gMGKfsUtPcyrhvNpqr/JRLeU0EjpLU4NmnW/nBjRbmyR5QHkdtza1YUxFJ0Kbg
qu0fhPViL9Px3UrQsRixumpqKyIMeOaggfpXrnp5qn4455tR65RjFs1bhpE/FuzJoI3kfTTNzUnL
sxw0k5szCNuBYMK35Km9P7nOTIo6XAyvCMccYf2U5GvaC7WE/pZL8g4RktsblntYYSuxNxo0rxL/
6mxTPfS81E7lhZkmWm3jtfWqA0Sp1xT8AFVXQm5LxY4/t5ASedF7tRgfDW+WP/TuOqd+yQvXClRS
cwMcqdZedtp1XKa7arI50AZL2xXNjwqivRqbPaZS5THC8LurzDZcwKP5FZHcaVyGRtFNR6qAj3ie
rICA4SJ0O4FkiJ9htTDrEgq0GItPWvuLb/dkYzkDPpxvEk85cUzE1FIwlMXqb4k/u6Wn+/LcfyoO
eomms+r1v93k7vU8PhaIZU3oIEdcqve2JL3Jzcxsq2vnZKY2dSuj5U1CUzEW31L3uPhB9Piy5DkP
nnTj5OyrcgJnIBFWG9n1P/0GasgAIhbOv1tra8Fkn+uqJv9u/FKRdOFKKU59FX1gNYyDZYVPL5V5
NTWkoYmJaTpyplC0LKQYbPzBLUaCTYuXpBCwFd0puiz5wBMRi73bKCkb3WvUGWg7BWz/JYM5SroR
0RfIOhZgg5Ybv3EcJ1Pzb8AlCyyCEQKhBAHxOholT82UI1oem5wpRt/29nayqdJ1C82U7eGFjznL
pBzMq7Sjb5c1KJKQgfEJnSyoTeG3dtIcMIM6qAfZjoyG2gQmdROFZvLtjuWwibNY4SnXItMy5688
Ed2u42WN+IQMBBxODjIQ1xIztF2qjv0OoaeF0hPB8cQW20/RrFGLn1NMLw6YQrQvbM2kYu2RHbGJ
Han8xqjailNVMNHuESVm7OieS5ZR+JS5Zul9dwRoH/qWq7jvoxq9avdHdWN6Ac/9WGNRKTfjfToM
cVC3PCyXKL866LVgk3Z0RwPVtxOC1ocOqDhGGDXahadatc3Apc1yEawIE8wZFClxoe64aNd70vPC
NB0e0KEOZLqWoAjn7B28D/h4o8Vnp+0W4F8HvcpPeTadZgQx6k7WtOVGb6L6rvMnO9uWE5BjUwUE
xzFoLwbbsbg741QyD8tIPLyFHptxP8PVJa/8Zmy2nqO/WiJ+ydQgI7trZ2bGj1ly4ol5P3QTbpMx
YQMAF0QYGoF+SNJMXW9CRPePlUB4AH31nnBzovnydC+YngfC0ck2d9zAaisi7CzgCZFlOzBgNcYK
BiDvUiezM6kCzF1M0jv6joE57NSO7T5yB5YqEyJHfRyao4HsK515quu1C4iveZ21+Ue8NckQ7eGl
0mTluuPrjVchVa+qC2bi4yJVJ+zWkpDUCq1lgrvERUUhi2hqwZOJIhEVKm2vmKOw9yxUCQS0bTvn
qInpnfQDYgTQQKum++10uLdJjMrc5suc9G9kIVuI3Ys/CbFzp9LeF3rEBneyQmheJSg1e6fb0bPW
zvuoU80tcOqSkcGlX9a4DOyovjZEB6nqn4pH6++6Z9mnJFShwAOYab3kpVxO9HnfEwpNkRYgieex
O7RmCQ+Fb52+kXemMOcwsf/pqfed9TzhTJ3yPi+VO6NhpFpZ1WfTxbQVaI+3qegPGGcJY4typMFq
vGUETtNzP/XY9oFyub7XAWqJ5399w9Iq8zp1M9vD2fQoZywx4rjLkGCW4kV6UbJhtPLZ1CxK0UMz
JLXyBQvFF6zHJxuM7yZTCb0Avsqgt32S3EhUDjqVklGUm6n/sVxQtnAF8aYEXZ0TIeDMb2aDyrIb
uCKNiXGFxvxzSICSxTD/NkNmvuQIUhKpv7Nj+KplIxmcKCFCB9MhbcH3ZvB6NCwXWVQvNpAdQOxm
iIYaeWr6WVfpd04Q8coTChCzLohZmP9PUz1vdPta2SAIk/JhrOhdRsVIthquf6Mm1aUX6MMA05wi
ZlJBmbGkke4OSXu5K211N5ALj9SXpTmjKnb3PIZMFnYgEoOmWmEZXpGHlJt+mnBTmDV3XWbz8rwS
Qbqhn4aO4bFe8DDu2FunjPAZbEqxKvy3ipIu956xAJDqklM6KmEJaXSb1snfli2x72XrIx5Mrbcw
So1zAB0q4hyDrInTxLIDGNtKDNQvWiH6oPTsY1cPY1ixqlNy+6scyQJmmvWuSC4nzeWiQXkIiEil
4AGsFOv6tzJo7npUg1Rgh4G2jugKvcn2tLuHqQVjWCHXMKkbN9PofWgzA8SS8ImrO0F9rNczJxXd
1jGUL92pvzzd+FeZXwaI80AfVWTruXyykckoAAs5/3uW4jDYJYscv2P9s+tt+RR5anNoFDU0onLY
y/jUiyI/oBFizKlIiwm+S3CEGv1N84k9ARkgUr0jGrjfRWQqIJ0d+PnwRlh2327nsnvugGxuISFy
a0VhUdpfEXckaBbzccnwaVPQHFxdi4OkdZ+d5Q9Atj9sq+0L8J6oM2OsGf2jnRnlVqDK1xKeMFqJ
H5UkBWO4L4i2tB3Ov0b6WenqtIs4OGkwBTNNfd6Zqb1z1igxV7R4sSkG86UrtplVHxk8PzSdk6Go
ALPaKz9i3ZQ2oOk5lRlyRyXbG5QEzkZRlLNE6Q7oGBYEY+qDPslPfbWb1o7ZPDVgFVPrJB2ozpbW
2iEeO3NndbG1sl+MQJ2S6sON0ocK0eG/OjNBkNvWHctlwvtaHkjbtZXjsBv/OA0cq6TWDslkHHJG
q5cxb+LLDf7qudxMRpOxFHFsYP8aikIKjBqf6uy+6/HUoLWkU7NYbPQZymx5U/jLfNpWzZqOVBXF
o9Z2G+RC9R2y0S7IZ6MJS0ep4GnpJ2CO/d6xrfaxj9HjeQol4++nay6EKNFEj1Xe8wRQ1H0tImXX
ClU//+8jNyo+bLVFC7Has6phie+YHd2pTJRX6SmKidir5Alo/3whdnfvJREaCMeBbgwnIBy69XbR
J+NtnqoMMUETn6E+GG+ungf4FFPkx6sVRbClbXCsUA3p+uXmEv71jk+6sTfnTL2UqA572NqXysVq
y8LMZDWYEChD+sZTbt8zFDPQFzmsMPKuq3aNGO/lGjg92mgjHd2ttoNhygN0e7Fx8NNzxUPrpm+v
72cTIdiNwX/7Bd3G+5fjGbhO5YwOPoJflFvEDFrIE5AlE8B6+3sIXLIvBObC79ekcT8vyHt/ESFs
3nTYfijcuWTxjKXpc+Okv58x5uIFrr8zY2GjZG667yPywyNXKbbOKui4BTMW7ct/72+qDIeq07h9
6vTn5vPExPb72U2EftOkR0Pxmjb4j2+O8yozfPoQ61MkyuvvHzMShvBVGqTgadryR2SW4RscUU89
UgvcLi55BX1bnRAShnPhnAq6JlaP+G91QalFFqe5M/r2Upiq9W6gG8lbiQ/G0fCkJaNzlnpp3KOK
pueFWRk2WYwwW4v/Sk84D9VkZjzQ2wGrEwib9et9blwJ8nrDqOmFN3O+NYwkapED+5vhbUhq4NHI
P6pe0+4Vs1iP4Fi/584FMcxwc2+Rr7Rq3/PzIkizYW/K52Uk6DRvuUWDNZw7xnZ3QzvLqxMB77M8
3LkDs8vUFXV4S05BAk/+kzI+NFl/jif9U8Xq87mYkxZECYERPZbr4Aanir2yDMUgq1/8yWKqJf2q
/ibs8eM3KkydYEHmXrKc4kZZpbRQdqHha+i4zWOl4tTHXtxuq5yklF+Fv/S85bpQSaSk9P2dDbZ6
uuEUL/L/CDuP5biRLdr+yxs/RCQ8MHiT8pYsGlESJwhKasEDCW++/i1k6bb6dkf0nSAKKFIii0Ca
c/ZeG4EucuxYXM0kT09MgTFoSe80LY6VXAWD4Kfjo/9F4JghLG9pozoH+orTlzZJ9lEOWFSLMFH6
dUnTdQn3S5xFKzKztNBKO9i1mmmeKJ6KK2Jdsm0mab95BmuqfJouZryAtAUycuDOfZDckkl6Hpor
ban1MxUGdjgdk9DaKL4NxZqzEH57NtLB36cFRJB4GLVbafOkaw3qT5py4UbQqKIIDaVtEOJQT8jD
Rsiady5RX6HFYhEst4lLUrjZu8WG0BwPBqIXPtiRjK4oXqAwAPxa0XkJNhJ49SEtow/FgnFx/u/Z
cKBNyLT8ZpNsPrhR/jAvZ+pSPpl/FD3Z8hP1pjujBNDPm2aYOK/wMp1knTk73Z/7V5AstJgDp3v1
xyWStR0WjBSaQrpdBpiKCCZvGwX1Pl5OUdMnKx3H/z4d5mWjDm4nNJNHIqKTmwJl6BVyumjJ/dOn
rN/JBl3RfYwz/zxHNcNvLAgAlXO6VcOX7hjl0XExXcmmri73j36o/RHaFu22RaKbaJJdCi38awe3
l7ZM/eylGU62tPUKUKHNTzWiuCkiZ9fnKcMDLVZZATPnLwikdui709D0ZDhPrEb0zjrYesInPnft
a9C/9TgzHu8fxRTzT/Yd/Z6QsRibAK8S11/XWOAPLePIY70cJLCTtTmg2blfw+i24af09+UI1ydv
/PoRzZa5dcuKOvrIAkaBWdA/rBnjp3dTfHHZ8bfJIFal3SY/fOuHMg850fydmInqLfWnYjsAfqHZ
RFNGCbfN0f5qxHX/oB7vLvK+2kberFvfYSelsPpOECdHzWYcUU+o5hVPYyOz55xF9M2tyo/Wf2tC
U78p+z+WkQ3SRO14H/SHIZ6eqKsPuYk2kTgKA8e63qIyqPX8AfCns6bkmH+fstMUi0VE0k5HZWtq
C885SWe+MZaj/4s0Tzu2DrtCnDbz0Q9dxDsy7l+47w7qFvMWG2BZVhZ1V26xTKDFmgL23WCBw29+
ps8fZi1fiG9uXtE32NhEbbhly/X4IZGy/UgwJmy1zJiO5USzBhJAfbSXrb1vhSbAlqmhB6iLjDrR
cIFsVtxYtv46IIlzVpDwBmoM+n7hY2/Bxk33sZDdXfcsvK9weOyXLJzksQ+njCXsa0HW9IdHRQJU
VzBehtCjIsxC6KD8rsrMVCPaRf82rhIQozuVcKwhkgCmRWyaMpR4rW4ib0/qB43KcmTpFgWI/rsR
Tv6xmqTYI+hynoq6Iv1tsrNvZeQvcJvuaQAtt0qIoFhLtFGXlviDN4x/q6Tvxs/3acGOmcaCLEmo
tchmX+eYLUZyQH7DnZq+hw3m4EhbkD9yYseBoqojaRKpy7axPP2px6ZOMJv9Mi+HAKAkC4PCPTU9
vWdAS2vFybuj8/zk0iZM3+psZA9IVnaNRet1tvSLn1bxtylCw98h8n4wQfNBn+kp5C9vpHOyl2Zs
fhb06fbgbPNDrGnp2/Kd6gvUdxY+UrCoHVaw7OLn3tWuyniqNZY4JjnNTK3yzc8w01Hd4rvQcN1t
Wva0wOAXaK7RIb2MY7n07TvrQTdi9Las2Q5zZFy7xVNlpuxz3HjRN051f8XvbhMR4jtvRMgeaj27
lIwdz3gu62eZzRc1ILp15h6HWss3HuWAbdXxs0c18kF6aAFhp4b2AqHhYEs5sR+tybEUoAjLxTri
a4xiNglJV8/yVkMVFa9VS38+6/L6Uptt8ZqBR9oW3Lg70xf5a8EnAJ2XPZ/lvdNgtF+ocNovcmK1
P4MXVkTDSLCqW2qi1kxCLHGOgHbDqxjj6muRNik/61BtVV6nLsTXosqyzUCx50Er/JNyFlVW8Mno
a/E2dtCnZgbpwA4+okoi/lv8hiq0rQQ9UGtmvUNZJInazshSKkr52bfcDwha1s/qrbDs/qdtFq8G
ve7POfv6jTD94Vqy9z7bIicqfkHQ3F1+98XbFDm3UIM6VFMrXeTo82uQeOBCYBh9y+2arMQIYNGU
yW1sRPV31zN2IrDpswP7wepm7eZWzoTEMIz0AMxXkaOJKz2Wkv4+5APTiLqtiUgAiJo0P9nLKSk5
GvVtal8oHcKTTwUDn4hFPJuVzl/yzDbIToA0mPuJax0cqV889JFXeLJ5k9b3E3WlSCko3n8Pw2Vz
kDoJ/OCwB1lXBslGnaqDsDX9BJV0OCRlOJ7xykIOTKGPDizxvGRCB9j58W5Wqw9TDKxIEyhI9Dq/
kIXg0YyT2bWWMrtQ+PsaJM77+Kft253S9GAWkUAHwKbz9xu4EtOGPrfsiDDCSIxqZBmdB2IU2b3A
1h8b7/E+6ppZhdK8nJOHsCFYwGFb9blqo89pawV/1HinQKu5J2gINrVl2P16QAy4VefZW+fre4Vh
Uddd3ztmMz4aujyEVvQJXb2Q8ptaZSq0ngM0Z6anO8flx8RoubaMIL6RewGCCxDpvoScu566RYE3
2124NyWwPHaUr75LJxuClwC0b/VPfuv87EyHVbyDrQAFUzGcFaqy7jX75M0BvbuFXOlJC6/C1A2Y
cqlpUTnsBeQ+c/Fj+7lVbP49PdZfICt/zY71LNc2HeE6wsQqjg38vyEstS5LrZNV/ithdLCthvJ4
HD+GuPV3xZ+vPEqv92stD5JvzfWniBWBHyYB2PaoeKSBg5YxsvOnKcxJuitzdFmDF5xndlJbax4J
BnVSt75fRC2pH5foiFh4403rq5ugK3m++xw7xLhbYVXWhvpTtxIyLKDwDbcREN9jrw5ZOrPgRa9V
5f6jup4SFXh1Iv/d439+cUs93Vm9wIFdBuW5dkxvl8AqfMbk/Vym8Ztl+8Enb3JBRy6v6EIU6yGH
tNIiudwQcgKsDZjkcogbVJph7dYXdWoEwtnYVr4tAzoW2myG10hwUK+MSH+rsH1ee9F9TsVgP/RW
b3yiqUSWXMkQ6gHWyNkn3yGYnsBCadntk0JXtgNNMKf5XGIq2RHWhUl4OQRZbD04nuA3dtPXrjO+
3DGCLp5ktCo4sGOR0jqqwc7+j7hvy/v77UHasK8LgumB4Dv/YPR0qAXy2Jn6o91bzoORLAxCSoZm
bkY3qzPIfLb0xdcXpQgIYjOWW21pc0ZYvTS7ExtJBswGRCOVJrUTrGTire5rvxxy9Pm+yAharw92
9sjWsdOr77qdyANLRUgGhob808Z0t5DOazYoJKvBDe6ppd4XgTai3e0gX5s0mZ9V/szo5sNaEKly
SJYkmoKoN9JE8t2YmQ08SqgacgzhBqDWOsXLqT5kz24zeDeHFu/Lvz9furuEL//XA+YYuuPZ2J10
wkd1a8lT//7xHBdh8//+j/5/a1ayuW75zlHj6V+LpIRGLFpJQwNfCA4t+pi1b0cXFUQaM03vELXQ
pvXx+md44xDKkOwmF0Zn9lkhAkw9GResMgL4MEOOY4pm6zZwt+wENj2qY33FrBx8myMPnh5om1I8
M2fYQDCyDc/xQAftP0tLIQb84FX7FpqIt93RH75TbCFL2vnBsh6BDhuM9Yj5+IiKgYevPXgAYB+l
+R/SQeiP8SEfFnmVxCUVzg/KfBgSdbCKZRE+soc0icqgGxP3FoKIYGBDjHvhMVkOsLWsi2XgXZr8
7AtcdDINKKDcX0nP5jFo55tOOXg3hy3TYxpnj5lNRy/wH4MkDgFhj9ajZcC1stpN0s2fcIe0Ty36
pCeIYm+TQ9wMmZX6qqxDdOKN62Nwo02z7+rRvToi865l3UzbNNDT+a3Ja0lnPA8u6H8vqJ3qp5Tk
kJVpWfFlCp0LiM/ope4M69HN6V6ALBXOeFXFJTIh/Ye5n97UGbvSY+AOzYZQze5tLptz1LnRt1Fz
KKFKf36I+44harYvqlriIOq8QMxhalXndlu93nmdECiqB62c8h123+qR23+qKoswozjdKuhf5Dff
OkuPnhyhxbcQnfnKmDXKgXEcblnFRsR5tf1FGlp6boo83PcgJJ4BfLHLi9xwH5GteoiDbpuOPX92
Tf+pjUHw6orhNaBPuw5gTx2cSDSfSZrfzUPbfFgAmDa+b89nVx8l0X/A/aBafLAgx7VmZPqjOYff
4zm/itbvL8gBhwtGgPEYkLEsWMtdcsxKi9saY+ZKfU0H1dY2m69VHJzQlJWf3NoaTnHKTRxYaCPu
YLR/fzod4+8PJ1VExLiEwwnXcnTd/e+HU+8bVyIZK05OMJQXWdnx62ghWjbb5maovPo7iaQcdfes
sD6IRqNrZnc5f1zkallYbe+m+S7rbCpuE60mRXbOIzkB3qP11ABq0tnRXpSdfkzZkE1R2u/GHCqC
0VbjHqGAfuxr8OjGUq1Qp+1yGllRvRaajaVp6YNFMO2e1atQz+PnZlE163p0kzIkL03WLB+Qk9zI
LKOGmeGyV1vUuuutdRcjEGNVCEDEKfl/Utu/yJEUOzKHf+C+818yV3aHvMrRkQ/oH0K4h5vWMqKH
aMmSVnRZp0g0fr1p+B8wOHsZBP9rkHRNOgK65xuGYRvI5v/778DAmRNKGBWYM5to1Vv522CwQreM
E0MPE5zjlcSAGumHpDzNWVC9eq6bY28g7zOwCzgoQYKxvNpA6PVQi1N5y1k1MCdKYJKJnz9iRd0o
qg2ywPciy6ODSnKzdC073p33Rm1rxym2Vq3OjmSA/3oIYYvtXMMe35frAXu/FaRL80DmzR+qVBq4
hUmtJ/rJHhfK93/OtCB11w7hECdsjt557tFpqTWlOgDB2sGy68//fjcza/zjY3Qt4Qrb0z0DYdw/
5ppEFzU7toJ2VrtQXfLGdr7rpf7LdC5H6gh9SpBrNCcL+StKX+83b2mhtikH98WOZ20dznQc9ZZI
86LueZSp7q/UdnCgG0u6Gunr1Ry+5YNeHbrO/lbGFN030RKBpK75sfeN5+qnrroSd3BJwUYASWzJ
k5/vs6X3og6EFUVXinqrBqHyMzGjX6zR1R/Mnk55G7WYDBbLPB77V1PTJtzh0XjNWqSFduSZ267w
gp0eSXffGrm3p/yCIz4VT4pRIuKSHaOWfyHoK9qGaNI2WoOXG+xr9JKndEIBC7Zbw9Lls+/uClXK
pVaGwK294m558zWJ1y2nYGwgo1P9ItUqmmRXHGjr2dYB1wCILz7KINC+QbysKQ1Pl8IRw6qKiwnR
VoYqNGK1fFEHpMnJ7r7aIcLX2U+IHxtGwTq9FH8eIna/fLTx9n5bzpX2YY7kaalZM3RcEJ5jCBqd
iTxWeU3oGJd8DEMgbhd2/1yVwr8V/TcUC/gOl2GhDhBxtq2HqEzLH9Kq8XeRdAgpsX1xZqVyxA5h
ftaypjmJBp0DCXuUKbSg3zDehZSso/ip8QbELwjSLvacfLqvvu6LOtbHb33Z15gfKEv/5igofELj
E0HUNC+0cua9gqKrLxiXr8ev7K/0oQ+vBBX+5c1o7M6AQJOL+lK78731vz8q5j/Wta7n+sJkOrLY
9NhieZL+siqj05tC+hft0desfu24Eq9sOfk60C9mgwb5KNkd2V4Nx6M/+0/0aVnlOvOn+WC2MzwN
DIivYZTkK1WRgO+PryqbnzrGPboSmXVcmFRLfz27uVIPN0FYNV+sqv6UF5b5UySfumB+jFlYqedG
LN0E9coZ5i1QwmEzpAYaSN2VX4P0qcJH9O8fgfuPuc+D0GPqLut7gD+e9Tf8JiXxyLKTYDxKfbj6
vW6/lUzmp7oy+3UlS/vNwdW/C2uAqO7yLh78eGMLcijUu2L06EMjFrhS5wD/ZIN2tifjXYFyHDNC
kJb5X/sR/lCPaQ9lq+6vf1N/vAqNfTZqS4QAjY2scn49F+Hia0PK+jmddfMr27j1ckIhEPYAL0xp
8xnDX8TjhZjG9PLHKprRhXLzftiwyiO9ibZ0UiP0qLl+MfvJo+diEC2PWv0ghiOK4ejJYkWKNHta
qj5L0YTdY7RXGSNzjZy0XzR3Uermr6kfOxfYUN8bs8tfZbSQYZknQMQ07XGuApQcgfmgDsKZrfsr
2/P+x0bMtP4+tFMwZrHis1c3+a2Mv92wdL+NrEBecjIHrQQmQ4ch0Kx3kcfRujNzsmUiGe6IrPdp
F2nyJCL0d6LYFxUIc0breadIZrIq22d1yLrmj5wus9S6oD3q3eDuB0EPykfTfl9raYl2LvLM+xHP
+jFjHQLHlFIytqYKvOS0qtsMsDm9ozg3h02R06r491tUN4x/LAw8FzAqWgpUCrr9j5s0RQHAc6pT
PR37+IThvHke52Tr0NCiJlLLXWk2EepqDsaIHvze9icGPNwOHRlas5kn7Ari6QvUWwKG6sTYWw1S
eM8mLTRz8vprOSKtJBP9G7p2+tG+21+CzkhvfBA047LQ+eLpjzAOxvPA9qGuihrZtMfRwORwVgd+
8HJPPuIPxbgTxCNJiqyPCDeap3mEQadXHm26UfWqYV5Cw4hIfMTx71+SpWSF/++o9878bgYNiSu1
N91KnacvC+StBcWzHnStj7YdWrqdOl+IKjtY1vhuhqIEllDhK+nIbY4A/2lLtNG0U5SmJkENytAd
X9QpZAbiOjUMVVL6zkbWVnXC546CMRhxVkch/BxBM2sW8quT41qY28C+FMGcHO/TlheU2I30Lv7A
Yk3YAeDlIpw6hEDJ6T4n8sjPAEW84Zq7Y7lLO2TtCrClruGMcYZNAJJtdvTpppLsGIfwGvR1QkWI
eOo6Eu0VFcQTbU7qZZWt/9e7NEivduFQLNRq74bmYDqZGul0TaLLsxfT5LwaZIJscysqjjOJz3tW
8/5zlWFZk1VrvN1/kWQe36OxzZnhddrNqZ4fytSytnPdoKNLh7MbzfV5aF0qpEs+iDqo6yQ+nX9f
CiCD35c4mYejBSwFTGbTxXqBIHtatbDaNq41xXtvdn/WMgteYx3sj97ircUu6z/05ni9l0GsFhq/
79M0dhN3t/BJd+rWNbTpBQ6sd7xP92rmZ3X762YXyHsE4/Wz58MzU0sf23qcEjLRO9aCtIlH2qc0
OU9tlrJj9fTuyRr87lqynMPgBU5SvYHoOzqZlTXe6Ai4F78aJqq6i4UrMKBjqdzY3ptyVpVipziM
SQdwHwwxZZ6lfDqm9Nxjy94DxHE295sht02c6A7Kf/Za5MuMgctWzh7sR81d00l4va9Yomg1VzPS
XYT5q7KZaGSTpuCH3aGWh1Hq8YtijLWejWFYRt5B3cx5jKMkiuW5T3HKY60x2Vt63UvvQkmxAWAw
SwN4RZof0FKeip3l+sFnkx5cp2InhLUP+/oqmYZ++IiPliexx72DHbydPwkAzFshp5BSpvVF8a5q
SKWnwJDv6gyOt3FIqhRmrVlrUBHabE9WZfI2adVTKDVu3Sqfz6JL/SPy925t0zB6mmKKGstsHy/r
ZVzgdD78P6ROxVH9sGYNKyPo+b/H0Wm/dkXFvlyj9tgY8fjJEIjqVPSz+hFi4UhKZqxjjLTW1njB
mp0CzKo3UIm0R5UYy2SFDIVM6r0tpwkcRjE94E9sN3lM2rzf+SMU+z53NsJtr3rk1Mh6QsxF7gyA
B/PjKqB4c5cLtfVbxZP35gyO89DZf8hyuE7wIS7qQDnl1ytzmMSFqs/g5/VDwu+/SYYQ56hr2e4G
T2hx5slZL1JaVS4xwI8/L2dKV6XO0DdsVPVU96lgLe8NjAXrOI6Cfa919UUdjLZniZ0CODpj8aRW
ueodaLp6nNmHIizTXUasgkGk5uRb72oHrtB2UCQAiXWbMk/a11kjnnI0iRUvDba+8/JqXK6pd0Mp
f5IIOTz2k1G9LP4WY6EQw/6sXgwaW3Y4rDWt925q9OoEGnQhDEjTsjdXlRrtw4nwwftmQDhdvdeL
+AtxSHidB5F1q25Mq30wGSRrGo19BkRISZlVUaE3xNqGxkYNneoAPIDmdBVo28rq4mPa+c+/xyIx
ZfCuJvcvw9MzxLMC0i+Y48wPm73t6tgt/frDSIzm/jHeP0H1YU6DVV9c/laz5o9sILm1qqN68hua
I+f77Nr6abZWGwaSi+GnBslTawvzRYAdVZfdQMcSnwRsVMxQA8ss81U4i/FxAoS51YFNfXIz8YeB
6OXqy/maZEl21WXUbxuCETedavtUtNmBjCwWpeoykGf/2XWxtDA6mnODWyfA0wdnONogd5m+OBT8
YGdb1cVnk84Mhzgk92J3S9Z9dqTyFV0bgkFI5GT2jh0Q1kNW7Ki2mgiE6vFCNpux9ZD+Pt0pZ5oW
3Bo/1h7g+xCU2bfaA7GB5qooxKMCLMaeHZ7DCO3WqNsDjl8Em/PyaoxQkKlX6lqIWfH+7ti54XYR
tm5+f7F6Nca5h0i/X2iK0UJair60Y2YdYqLrdkoLh6J6TWSui6J7QX+jftVQ1G3VEKAGAzMfw8ce
Q1+Ah9moxFWNMAqqG+Uu0VAs4slWWOjviwH+z1fEZOi0+HpkedXIXlicvWoa7t+tG432a02eRXl1
UAGtTcR4BU0F5IeNLBiXZnyo8vgPPtjmmRy08KnUfhRRBUvLlIWzbyY8BaBBMW5ag0fkoLZvtXCj
xr7fP2PIHDpUOhRmp9cOqGydxyFExeI6/vy1Hsf7IqkihtR3rtWSBNHJQns0Xecx8AOIt47m0FIN
EbqUfblPEjro6lQdRvwQ296dmiu+4WE2sy+JR8WZbMYeQ5Ho9uk8exhpLaJ/iVu9thI1lcMYqC7R
OlzdN7vljC0qrNFxsEc2HlNN17ZYPmIriR/cpVtRIfJ5iOvuEOYNguoUztYwyRcmHFqCNNeXHTTF
dmZYkZovrWMSzUH465vgMT/BncZ67pJFvrpDXvtkwBCzDAPqkPsMysYoiZNZRobAPnuOPTxl2bBH
jJF/55M2V8w8AB6l9qE+4NgbMFBqzdJxsbMH+5thlaSOjSbZw5K/EJ56cRb99KH+epSm2ucaCeFm
4ollXu/aq0gwIC+/52BktHrmONw1RaXj1l8wtJoZZ1f1P3l5Tcq5l5yiAW+fjAVY+sR1L7l10tQy
yGuiPZtCuYnnuP+ygFKjdiTboTDNtbqNiyBjhnJgidf6tiqC4ijw2+0swqrespDwb3Ruh2wI9btU
LEBILCrwQ2U7mA8FSsgEHu/3vGw+sKBCnTZMfYfO8i70JNFIBw+KoXQRgcZRpL+UaHwiS0RHEg91
1ruu9TIlzXMQNRiMFiVJWEmL8SgWBKtbz6bqdRHwaO+qMQZW7LQa0gZ7WwRJ+CpzXFAlZhvuJ1CP
9zuxAtQj/IayRvye+5DJmBPeWZ/m27nQ57MGLwH9IUgBuRy8Dgnm/RQPzWfPodRoBqxj7jXcEI/9
xpT5BIqgNr4Wev6o6ghNRprkNJrfI5ngOZmn8kkXkMYK4A6D18befm5BbsZFToejx0BQF4jxW23O
LoFezwcpwX61iFRQbNFhrpZlO6EfjudZV8USd8psTUe8vfwWDSlmvgmSaHOHrLeUSrcePlr6kJGO
vTH0yw3V43qLlp4iWaXJb5Sl7AugnvAO3ixrF6MZgNhTgzBrJjP4PMaL/Y0NH8IFM7imeZASFmrZ
174Qt3p55l2jD0+5Fe6qjpV5bKJMrywgoPZCqWXl+HDXBiRs2lZh7qO6MwPqjHf1xmRj+k7RR/0S
OFJ713a1cMHh6OJzrqHNKTUXM/Zyh9iNaRzKeH7vCGxfQyP0D+3kjtAqTLbY/vxqcjeuwzbG/Trm
2d4zbfdqMTTfXyF9whCs+p1j2AfrBSDw0lRafa3N5s0cdDbTvjldq2h1L5Hi0LZuHRmIW9Bu1tmC
vPHoa/XT/V1kst3Jixr8jcESc+BjdbwkhDxBjkC5T5LMdCYuFmiU2fd7ftCbOvt9/fcp4FTkhrMI
0VbMkE5qdYS2FhB2YIKUKtbtRGZA3bDKQZfEl6g3beljwp+q4KxOcQbmREgzrDcTvFgPIzlq7wd1
aJyZSTEKNaCputHu7+e0Yo8BqjZoPEj68R6fVQpjG/j1U5iWL044OWdtyp1bWh5ELq3jVDq0a7HA
v5OrupMyaN7UdSsi84FOzXvl2dppyrTp1c0NfBL2c93OzfH3faw0E206sooD71FIL32c8LgdgYyF
ICLn/MmrkWnroDs+aki0dzXLXIS3aKLtuXV/wGOpboGVTjd/tgFU6blYjdrR6fp5p4p1ktzSe9lO
FfCcBOK1ererouAoZBORtqGjwDfQac9mNYC0KL0X8DT3vlKDNkEAMmQfEFwQe7Ldhcp3KKPUqb6V
+DJv9SAO6qmcFJ46D3OW+ZhqcFLzJ4eZygP7l7dwkkg4UlwU9cx0KX3yV1y3vGpNloBH6c1PYLmx
S9VFcIoZ/+BB2kcawEu0WsFY1yxVuuUh7NXzOFf0bAnpmrdRgv9GDj3iRNcCtd4dHajXREBN7jXX
7CetTuRTzKZ2rIvqUzzYL/ficDKaWELGetg1mJfWv7M21avfb8RLO1hdI4jruSulhK/tu1fd706z
4xUnN+s7CjDL/2fDEb4anjuspql6BlDc0iP886/khQKlBlLt5W+WBf10i9mMXsykfTRNe+84Q/Wo
xowgpBrkWh0r/hFCyHqK3D38UHqsJQB8YdvGoZ7gN8+LDAm8snguq1R/ngaEL2Vi6yd1zYDf8iCQ
Fqo37Tj3z+lkfzcsILSumTTHaSr11wHs8i7WDbFVp55bJ9Adi3CtTg1SFR4pVj8SIqezNqVdlA/s
NUfb/tmbhnlKFu6+OtB5Mm1+sWi54g02tfN4JAPPI5xB1yhzYlkSu81dNnQfz2XwqTag98HIYeQI
HOiAHniHnfoQMkxhQKGAXtzHUen1TyVIjF+fEDjE+3ORg4BFsBciyYWOrFTVeAzeZeO8El8SzcMq
IM7zrXHzVdwZ4kuD1vP+nX3U+lvllvAqOjE2rLO9+n51yiK922MG787osMJDaPXnaAo1ErdE+2zW
RnFxxulNlSwB8A67KQE+9pebX4/e6mmGSokeGS0N80FlG/Y1LupHzQnMSx7Xj/d7Wd3W6kDE+Nar
tS+6bvYH9T26Uc1nQsp/Cs2b9qgvF/1VUYHWdVIrIfjIjvY4cKu3ihGhFJ65+jX3Za5zjpDBPYbQ
Io6j0L7mbqaDmV+u1RSC1t0wG1v293geojo6ZiCRk2aBlNZPWPGKp4wYOl6rq5JM6qfpNC1fUZjt
NjAzSJ6590l9Xo5OB6dsBjz7CGPe4jF7pRLn/PBxVye1mD9BrdjMkkVaL9zgYM7IVdvKhIlqTO+p
KMPdXBUhys5ldAEv54AZmGA/wA55Uq+qCJ1+3Yb7ZgyaB6vMf0WMg1pAitWRy9HX/AGXlQK4Bg8r
If5LdY9FPsoul/XJWbhNt/fdtt4pxPYy+Us7x7Lc0MqmsMm03BtxcnLC/DMKVqPWhs9yDvNLGBHi
rb4nqPstjEB5Ijln87chVg27UdPFlwKoOhCeeisJPt6Oyy6QdPB6jGeM/mN6cUrvIXDap3umHHQP
KBEDnSRMB8As2KKsokGL2fszCyuPgA3c6P5XLWBnnTxvfKqB/Fzu/wAlNta0of9Kzdi6yhZTsZUG
h5APaa9yWLFSqVtppP56IOvTwtp2KLDjgaHjgtVASyqGg1bWzh9RSDDyIr5Uh86emZBVlIRW2O1B
3aNqJZRaASbTFHchDXttfy8gs+EuTkMA7fnfy+0IH/7RZHApvyBUMhzDd0zj7y0h35ZeDBn6OBOx
+I2EAXiDzdS1D2PMc9gjSdqZ2FtWEIP2Oe4/jMJka5ks9a8hS+JlD0QPlsCGNqEghQ8urmsG0sKZ
DqXPbZu6WX4UobwatAtv6hK1QLnT7eprM/nTSRsy79aDr185CIK+mbn7Q/2r4KZCZNawIe2yO8Ed
oz+91GAcB7o42M4tFtGOqkdbofXCrajzzGxJpkEAVUVYE1NX4o5kCV279KWoPxAFAupPCqAohT3f
0kB+9BXdUj02kwU//kPznOiYiNBdFtX5DcjsgUyT5CeTCi/Az1CV9rZ8c3sqNG3cawW7NVVeikrr
K/FE1VHtb81yXLkenYkUSAAcbpMB2ozw+wo4gkWUT6/kJbx6Uo++aUFJaccqHB6zfGIcRztvuSG5
LxK1SCYhU43E238uE7IgNCDaZeg2hAuw87aKXt4m+IxaPWmXYshfzUgYn6wufe40f3r0l4G3Suko
kFXTE0zClEKF0nppW2KZy2n6w5vSd/UDD5okyhGM4FqW7vsEVOncwstTO2OTuvY+SIDg2igV46Kc
3jXLi7dDLrY1xr6tTVEKz6EksM9Nd/fuQCY+tHh0955TMIaWVred8xJ2V0KyNoEWYl2oO2mEE/Hs
wQJLSr28wrv5grXYeqimxmfDhLXeW05dupMIcqN6pd7NluabFRRgdbTsYiS4w6HeIf9dhrQZHP0u
iKAp4Yb76nTMEuwwYfW0g+9uy14AuVqa6PoeMuof+aK+LVkqPwk7hmQffe3hZVFVpuBR4zHFwx58
J175YpJ1+6DbLv8aoNHFu4HWuix8ufyYoMoEqXx6Nnwm0BXSW4lNvSUaZ9/PwluXHn9Y+OUttiAP
U/7SdspQna6SVLgnvIrQERIz28CY7d6zZNrl1IQvugBSLuFalBtNEM5GofhRWRjk4AlqqSNhe31o
7EAei3W/dCxS3dEXqRo+46V1UWLrHlmjYXGYT07qoU5YCvYIsfdkQFcHp8HrrDmieE2jtllRSDdu
3kwaR9PDFkhw34deijdxiYuhXjDfQhK2EtoSlPLN+VVJ4XWTpN15mquj5ZQ8ZdUU7FjMwG2xmcIx
9sNkwhqQiPgl9DGNa6WF3N/zV+WAMXtNUkv6cO8GydpbgWxZwfx3P/nF9BwyFj6k6QA5v3aPrgaP
NhzcZkcSAyaYZbGrDhOVoKb+H6IaU/x9TKRPQxNPF6RKCcv9u6aG8MzOKYC3HAvX/urD6iXELgZi
iz2TGtO8sh3qNqrAWFKZ2uBj1w/sM0+6CB2AmE6wlTDx5z2YPrjDiZjxXrs/jaT8qRnjN7XK6qfU
Oy1nUhtXyjWqeeM3zYisg+UyKf1/ws5ruXEly6JfhAiYhHultxLlVfWCKAvvPb5+Viarb3V0T8y8
MABKJalIInHynL3XtjzHk6R7AinqIv7/FKr+fwkBfNjcLPaWMInivc9g/00L4ZlQm2fD9I/3Jb0y
nRfEDeUKffX4xW+lbzGbgwcnMf68V/QbGNgZ4DH2aOAm3aieINwu13IqLmTXx/u2C030aKPJ9tjC
9dnUpCtIdYRWGy9x3MUfeiH7pTq2dYK49szMoEUscxafASJQieLoegyRwq9K+eXYRr2ihVgSrLCZ
sfg/9ROLfJNpydMSzQwwspb21tQ6uyUYvkDAtjehjI/sgJxOcRrDU23WM8nG1CiUqpeGgD/bGV/1
7KN0ECtC6IBpIdPfTL8GTkvL5GTXZIDhja22Kg1myprn0IaohkrKuyST7sKs4yj65wh7WLrGYfGs
GnSqm98mITekCoZlbZgPSkwyuk17mFlhCFz+iSyBngcxLxoR20uxsTQaNunQkE3k/4ZjwQYPhw/e
ysxrwSezVkVKDpUEF2Bi7h4LJy5VeSOkIF4uuv/Np6+uMhILArF2OlE5eq852zCC+KmONEIvH6fC
draWWX1gciPyXJ5FGs8LgGJrI/Z2qLLQWclfSOM93ND5LHbhOO1Uk83MKylvwkikI/j6l7/9viLa
eZXBFNKKU6BTzqUY/AGe0MCvhvLBS/HK8dfeoHNmm5r4b/JBufTO0Gb54Pe+/5YwX19HTUFwsel6
3w3U3TRWXBysUJa3gPzc7f12kYjculoaNSUf3/jHnPzAVy5WY738ZrRqH6euB/Zl+u0jraBkRQ82
e7r/iamNGPjebarTetipSkMbGQIUwbs2JjkSUBODS4E4cqZ9f0CjPD/SPtr+bYHZEXIflvAzyC31
bFKY36qpTc+TnGCTKXfIrEysvAXNk5Yye4Gb9cCmSwaR7FU/5u+DatSUJgKDqB2Mk6luLRNsSxoi
5C//30We/d8iQR8ZieGwluHDdxEAseD92+VOciBk/i6LTvbsDv7adtI/XSg9K/qtl2vTNpyL4dZ6
CxTMviXVgEGlb0F9IIe42jPQrnYL5EL6O3TL769kEznpOrNT+AckE4B9Fn1xVucDF/NaCc6hZxo7
16oguqI+3QkbbL6BQfClzhJvveTozvK+IusbHoJ6sJ3vVTbGT3YLTcVKcD21Xg1qn8jo44SlEPzZ
K90qbCdlqP2y66vWFdbFQN5MgyiKT00Woo+Vtb3ldiUTKd97S4kmmRA+Rhhrtk5LFrUbWT/IJmnf
HNRLhW0uJyHNd8qQV8WiOdgoUf3Ah41Xp1fPddiNk9RNhHNfE4nSTd+SAqZvOQW//GwAv6IRVkjk
MiNb6X8TNjE7ER6Dc76An+XFi85dlFp4CNFtqG9ZDA3iT4WGvh7xfCVzfgDi6ZEpAF99aE0LzVh2
cHzrCIBq+Cg7/Re86+EzkNdSJWkG8p/NXWNenDSpVm4/ib2RuvG2cKrpijVsvFb5+8wm9sZ2u3ny
dILLFjvcCJAv67twuElbDFzDNRE2W7QCHaDuPRR5XMB0Ivp1NMQXdaVwm7TXDjgpVowWcsLQPtVN
91aJfjr/8/TdKJLqQCyArISGeI9s29np/jxt7bE4xnIZU9LOorblBECWAIKEsH9rQ1t2u9eEVm+K
VET8IrAy4/c/tx7mf3M1v9yxATbY8gLbIsFezi2BXzc16fyQiBScnUe162kz6EYCXEBqDwuYucGU
lz2CaKaS+IadfgJnlU4IIr6XgeOu8Z94J6/LoC+iHiP1Q12ROEO5H8mtdOLPEHmRTEdMi6+mwQVj
xfpG1PbAeMePXpYWDUhQvuVddk9c9WqzesyK5JXab1ip3dVQehY7Da1ko+qOayNJjGGjT2Lod0kG
I6pL3e9WU0xvBQI2GbsWn/LE6Pdq/FX3LZTJuLahDbmrAurclPblc572miQ9Wd9Hdj2+OeunRIPu
p80E+sy9Vh0TRqawStjAN7ZeXxnv+t8Nf7csLXpb2R2UP08YIWK7cDiqJOn7zTlPHchZzoJUiKG1
5zIDioS7IfA3gfxg+989QqmOKjm6K8kAjRDueSmQD1mhq1o9pC3ltaxq9I+aoxYPr2qgrf6Ygvgc
stuXmkyz9KFfbDI8ZR2LGFMjHM55yRqHBluGyVVwZ1u5Wh9R7vr9QSyVcSw1DyIbZ3+/TaMQW9lm
OZw0+Da3wQ8veHQAUg7Rr5JglikNR0DZQGWmtk/X6m7jl4V3rWVL13Gb21ilHVLeBaLRON/UNovY
Pvegs4dAODVl30khE6CMt3xeElzjPXFbQUnRINr8iI7E3RhF8qNizPHa0INFETNv1YhQTeP7kN2a
OTdnt19iQNAza0hENN3dPZAkDZoQll+UayHX7wpDT/wwsBSgkcHZZBC5WNZTfhyT4NAgScnRb3vW
vppte90mZXrBoTHfXAOmlM5Y5jvu0f19CzRUWXlQf0fGTJah+YSzxIEKL3daSi3i5MSrdDOXpI7R
awMW332//9skCb4tDkb0VrasvMYtT3Vff0krv7u2kFoI6sDcw+blWMg/Dq4BiVuJ3eG0bb9rZX8M
gVK9kyP3r6fVN4wWXREX+tr9bKpfqpZUjiR/UOWxeiByK183Qb32CHnfe1A5DnwGvJXbhnu3p1WG
of5nn0DiyfpyZfJZftbDL2qbo3ycrE+AYpnXb4aO7ZBqR6L4MNelWxZ7QPhjslYTmDErjVPSIB2Y
FrN6xn+wa0p/QC8XGjtl0QxpsO7Rhh7V5qqMZOhY5pLZaD0uhpwlJPZXY+6GV1ODRCEc8HoeGT3e
0Ol0UMkFbYfE3pEX3GzvLQIiQeByxMbWSpcDA+EBlFUG9sPMZoICF3urBorR+5TUGrBUIClZkp9j
T0foGgBUoAHe3Opi7lFJTuO+iJpuMwV19SWMfury9texn191czFfZgxLjhPa7a7Wm2kvjGLazbpJ
hUiO7mGW0yq76rtjaYtorURWSniV7VoRefyRUYNRTZRnKGAvYTDt6iHszmoETLB4tdGTQQCrKa2r
MZJANTy6aMSOgayAIredzlhB33u9wKAmBztujFXJEeF8ULp69eC0Q3C5vwZ3FaqDXmbl21pBdEsl
zqFI6wtMH1ogLsxCh5ZMb5jpSRXXNlYfFqdoI2YWKDVXVg/CgoevnlNqCbePH9Dc52f1urp1xuXl
T9WXJgzmI1ZB5JZTXx9htIoXZ9aaY8PWjr0wyEU2sl9EEh2Mpml+ywPMeB6ajREHWwa/0CpxPw+Y
L7b6UrmbHnogG1nK6X2ZvGWoNmkqcwcxiO5aBYRT536qvxMwuffi0PlZudW3me7OeYro6QLYgSxf
6A7Z8ElUvaijog4/y1x/Zl1fzkIY+bawvPKrFkG2M1+rpSYCDNLPipyYPUKB4eCVTncyBgYfrjPK
T5aoL64d+TsviKj9LY943tJHyjEExlkzDBssIi3jzrXfGHf210FQVrsLKNUSWQBObOEV57bhD/9/
BOncNf97J+pZnuvpNCBt3XHt/yhN26Hsh6mIg+P9V6WlfJXg8Tx1Q96dSpRfO9G6yWoqMosNdZ7e
LMf9maON/ARVm+30hX2nOs0z/WEUXfrgl6MOeRxplfISjG5SbUMJRK306XsuKvDAsgdeMQXc56D8
2d+V3sYE/LAZ+y66OGzLVAtyMOKnyRnya0oj62mxCDSWZAPR+/kL0VVtGDH6w9RzVKVrN0TNk9Pe
61iDCc4K56J5aq0RiK0VdSfCOu3tQMdvk6L8PsBlijdxaPYXvUOxTBMJp040lYd787kcBmdFEGt5
gFGaAo2GG1S4JaLhLC3X6hKt9LwmhHyTDdm/wmDppDFwSyZU7BaXeOIHUtHg569m6zO1yACAul5E
HqCRAzZRdV/cim+eLj7ZVJmHUdqojNLdVx1dmIGxrmEty9E0RhC+5N9IREmyQW+VfUbj8s68z3kO
tOgTtXNzUQ+Bm7X3I80M2i0SID5BLLUCDk0yrj3NHbcuXXO4rFqA8AVAixqkLiA3Vj7ctz16G/Kh
RPA7KAxkLzVA2b7K8yOD3/xGDddsHSPmRuVZ5XVwx/rYmtl10bryGmhz02+I/IbuW8fVulgGlMdN
XA8X0/yU7gz8L51GSdfreYZ9NTUgm2InF1EfnJj8P6mzvw+ONRBfT5+rfPSW8pz0hr/KLAOYUyfE
q60tC4Zd72oAtXle7MV6Ng3tpBy7rbkvO7t7HGm3knrTpwfTlinh0kVbgDp49KzT7EA/qcyF+9CQ
TOyRZuvZT4PsyYIy+iKSbm8CEvjwcZ2CJAJObXoDGhHlE6Y/Vm/aypg2Wsy+DMUf/C6lu6H0brcI
97nwi9LQHzU+Hbh+3OGFNAk0s2OzHBFGhFoN0lkaowpNqYucTVGIS1KL4pZX2CBsxMS2FiAIlCnD
HhzOvd5W3YNZ1F+R2ZhvhVjuZ6o+VV/LxJuBRVLzXwcNP7GTmGcT8s5n6Ftik7uQHhgWGg+xwSRS
yqMKv/EObkDLXWv6OzNo9nWd4TGofVXqBw07SHU6xdZnnvT2M+ieKzhG9423pT1ktZ7tDfLKYc3Z
67h6UE7mwO5/MT1O35KRLElMUazCs/DX/iC1Q+BGSTjJrK+e43KNdEg3MooKNYOj5sVCVq6seR4P
iH+nm3rorKZBNRYRMSgRFv0EU/yu1UgioofVmFU9uHLgmnt5yzrCyHiNhTT4CC3DIrQWzY0g8fjq
0Ay5m6bq8pRN3DSVb4rEj2Cj22j6LFQI27ySeRg0BR5per7NfXILUfJ8N/DhFnLr2RbtK21n7yNg
DzqXcsfnNvmpG5wSNgn5PV7LPkWtdbozt7f7zRUxJKbmcWPY3RcGi1b9HUGbm4XTPlum+lp2xUR4
Ike+fK70Apd4D6QMOuqffcio/Pr3m7UhSfe+8W/f//cbbKfEXpFr3XHqN1ru0v6t/Pqxy1P3qfW9
9zJt6i8NWg3ZQ3cPDPoHYKquf7J8m2lsk/8QiWaufM/TbqFlD6cOqPK2i2rtYkKlWU1sB9dQDOaH
YMwC8IfdvFa8nCwuDuYCAB+2XHMou/YzTO3g14w+v8e/8gOmjrfKA6YjdNeHvVp84qn6iQIgpxxa
ucHS/TL175i10p9BRCxKZkUtnXMC0uopeBJ1m3zJ249sGeevFsZdwOhldgD+fLKHCgSvIbUDOu62
XEcmoF5/cuE6ctSy6VAJ84fbDNbx7w2qToxNoDMlSCZNfzTTMjk2ddseCKUxbn7M/6vrC+5NFkF5
CjWZNNkTrYH5SPwOzv/a7ucLmxWm8bWNhIuwqQlTI5gvtKcOwPfGItsZ0GAyCZtJdlk90IQk7Yi2
gK0PPLi1dk271nD2cOhd0hzVDyADBsndnLfmMTedj8xMt/c31JtHj1w+WgaZNpz9rqejaWpoBQo4
2RIRWp0iusmb+2Q38xgPjcK8MBrAUgZyK+ut5KUQ/nNIOuImNgr9SR0V+aI/zdRtWtabeFQWcKYN
ykwEiyBW7ud5XiRb166a+0//PZX2+Bk0+JvtbMibVeTT9w0IE6JXPMxfh8G/QIgxrveBO2EbJ8s1
fobZCLjZr+cXPjvNL99GSJnMWfNwv12NIcqKcozLI2x6fxPJbghDRnnzEH9YJ0uu4SZeSLaxNP2l
I9tsN3mAkLCs0rkwsnZLTfzVq7OYaTRsEEeUz4RdTc/ZYp3jyBnfgMaKdjciT2KNJEJDYqJc3stL
YuU+4JQaeNBsbRo2pn+UcgXOxmM1Nt8bXUQXEbbFJRAWlP5F+K9hBlgvKEDtmwNKpoXO98a1svSk
xuQ18sulInREE3n1Omb5R2xm3XdtLD+0RMfdb1HWar9TPq0kMqIQdnAv7Du/eFsaRK11PfsrUaX5
EaVf8WDo8bCh5xp/QrXYzrieX8NFY+YYR7IVG38SnKrtlsmddpY8NRb32Gs9IPMlB5YGSU2NPADz
7isbcWjkC207l2Z/irB6PGFV/m1DgfGUcUhUxWNfIemwJmSbien1dLSa6VBXzOKZHobnO30ms0gx
bD2x9ROhryy3SYmMMQqLMSpYqFxHNz7pROh0Tle9JDAGRQWWzNGDU2eaj2oz0dTYWRYPA80i4apC
c8t06zt0nNE7btzZMd6QZE8AiYmGqyKyIoXD9lPNvcVcoOu0h4GuubFdQv83+dzuDXZneQA4SgNM
+P2jlzEwIvyCNoo7uKfQWliLDACdzWyW7xOvMlJTEqshc+6tqWHX1HbDzTOs8cB+NWAD3LuPzjT5
a9GIYB2XZk4NhNbeLPVP4l06SfLqd01XaofQwKRp6f28L6s8wEAou6LyNPEZMKhdIl2kJl5Im8EA
AtPatD4aIZXbudCuvVgIKK9oy5TWD32evacqMeNr4eB9SOXah6H65tSLfq6stGG6O/T16X790LJ0
9gE9ybc4jnd046svdJ/nvdYEy84KKv3mJsg/FKZt1hNmpl5sHO7zzQlJcnsYsqB8Vk+Uaekc3Hjy
Vtri+FeN8K5NItFwrEfFzdMgmBZdRw5MAYyhzgNdcueaE9Jq7M/SwNmkdfUcD/r9TKPZdv8jHVSx
qp53dJ1GjF1rMICgx5BUgU5rZpPclGI9G13/iDEmO7kl4mTbM73LXPLf88jM3eAryL6xCq/iQSb4
xJP2WDX4pfw6IEau0b2tUY8FuhU+2otHPZBjhacp7lzVEXFlf44SAwtuUyAGrMhZziptfuBfQxHK
8i/hYGnncLIOTCaCdcJ48mWC/cJkefFf1HPhBLAUQBUln47UZT3AnSnXYU+ySziWyC3HcoD2nsyf
SZxx1E7VxkkY3jJBtnDSfdUarBGLqEp4Q3r+1vrRYzt4yzeHCdta+KQzRMNUc6uX/rY4byBc9DHg
9TDQ3iv6yROxkcyE6/a5L3R4WjztEJt5wVBtroYubndmi9tuTkOI372V3eZ6Ts9MbwhfHb3xixUl
W0ve8//jO4TFf6zwVpE+5F8lSL6eY+N7N4CGjWLDvaoH7Io2imi+4Ng2zjM/x80KJ7hxaOv0fTU+
sUXvVuSBXQZVywrCwlEbLS01expcoZafVa8PHSzaYRRbpG1w6cV25OzVp0x93vhvlCQGtIcR4+Mh
Jj7iSHxPhcAU9mKAV+kza5tHiLXfpklML4YW9/ycynglcmzeGstSXFsWwVOf0YUZg3cCsZQNauig
79SGxw07uCLauGazlr4yeGXVZOQU+xDuzNw9R/5ICIpFW6n2M+1KU3RdkyDDJNoH13qvRS1tmXa6
PUUk7tBYupMrtfE9hwl9G3irEZE45jbu824bNrZ1K9q228byKJTPqSP1HOnS4yMS9M2cy3hGKdpV
8l3grOlRPacKm6geeefMQMa5QETVSOS9+UMd0oRGOE03SX/r4+YzNQCIAj6/ARsjMcLuzLPyzXba
uE5SdkMxIMNNa9kJjlnvWUoM3qmrix3SZv2EP854tBnvrVmd3B8FWXkkLeSEzhwVNrPLl07S0kmx
kJSjMPmIyFl6cw1uF3SY7zq41FiCQwB8FAKO7u4ALYCh8WkaXoxHIiJg5oWQKgL54CakIK+SjuZx
lBCx4KYx858qoL1IXhp9kIc74jFZWHF0I0Odi8nJGXvjC72dZ/KenOdwzB3GmCzo1RAaqIO4Nge3
bzCqgn8IUjr/WmNp71f12BhGebMyNKN6Gn60Yy+QOWOxrdAa7kdf5Acvw6zOpvO3EWi7tint3wsH
mXxGfin14Ft1/jJekpjiPnIoEOpgNG41IgM+Sl70PS/IS9JeLKC8T07Qe8+9P59Thzj1ssky4hwW
e5MUWvy59AsJIq4Xot4fmRGQBLdqorJdLX1RvuKzLXbgjckSlcHxJvirra7d5iqOLx5h9U9NOL4t
U/jCpgs/RlOX15aa86qO/j40vVccs0FcRZwf76Ub3c38HQHIo8vg/1crgp0MTPtGQ7cFn0R+eZBu
zTKPwUzn5RX8mLvRhQEotqxOBhrxg65N0ypm7hwB448O1URHgbB37SsBx+uyMpKfg/TLYh0tnhOB
1MKl0NszhRwetIpNUxF4nxqRoXf1te04ztmMFphMjB/+uuitDh/rArpjH/AJfND0aLcoCySygsss
H4hEZNUMamw1bS+zoIPHHHXOOfAmmi5ScxBlHjEepHA+jCMVG5WNnNgI56ljZyRiG22c3BkRRege
qETsl5jsAHB8e0Lg2ncjsMUx6XpaULLGrUeYev88byTZrzFzXukh4llZlITchN6fJdUVK/ivYrKr
fZ4HYt+bLuEsS3in4XuxTqiqX3/Q3iIP1kg/ijyvjga1xzafdAixtFFg3wJY8NWcrLOGX1jwiAFy
Gedr4j0efOumFfOfh6n6QeOgf2zMUtyfDke7XoGwQzXXd/1RNflbQvDQ6QXl9i7I7oiZLaf5Wekq
Ezuw7l9kzNtvwtAf6emWDCtDfYDSOKFSUzasyk2Ma+AcOqkw4xaUXqd8BOzBmZtpwbGKlnc1dVI4
IDz60ZW4vPtQTIqJ1NOOnv8w0jJkBGnC5Mol/rIA87CvjQWPn0X0rsaYpA1IC+/spN726MMvTjww
NJxxdEKzPxNmE5xxpAX3I3VqhVF5NmbI2y+hpKzNBWIKV2T+M4WYtU9r5Db3vTkVk7m1aUSuNb0N
vjaOtjfHKPgV+/UDKMFhH2TUaUpnEro4Sti9LTsF2KBcf3QyTztMmlEe7MlgHJX34+PowMKryzl4
inR/j77ff1QPoGThT7tWz5y+//McNtfufK95l1n7GUX1O8pri8XUY0bRsWFWp7jYCXCNZpr9kXaZ
pMoja3t8RYoqwS6V3xoaUDRy//tUWPeD4V8H8kuRzT6EjMuv//v3RYSpfTG6Bktt8kDrx/m5NPYT
kOj+Q9R9Q35r2l60DOxF2wdom528+DT67GGMuKgE4h+Yddq0YUJXnnJdDJ9ZdsjkVWf4qXfIcygh
mrNBfl5+JPlQbbrW6Y5dX1XwGvMvlebjVB90mOONW+1H8W7mqfURj7F9Ub5odZpQ1q3CXqe09nEl
p+FwdoyXXJ78Qf/42X4sQvi3IR/OZ2zHE0Y58iVMorUlY0499GYVnoKOkKZaTtegjXrnAiIclAWX
ciucZpztU30HzlTiMHgos0Tr3ZR0Ef8opFkzvFF4zZuBHd8ZL1qIr5u0n7YfxTMjV8wPDQRHF6VL
HU7NOZ3y9mmqRjbCJMKs3HSwvvgYjJUedRog6nl9UVz8vi6PnVQstkw/6YZRnHUY7KIYWPVclxqx
GuFrPNn5j8b1flvQznd4D4uNoQcZsnryHLuBQJTeLnXgbhEhjIxeUMv7+TPGrpLK7pHuhL/9j6OI
zJ/7c4k6ouW5qYylPXCxndXnTwytBhyaFE11aoQJTq3iq1P71Td+xT6S3R4QsY+xk7rc25xD0WcW
MbR2eEjSkXe5YVxI2elfl84oP0gjWjHEDl+L/qWU4gmb4et1mTIbQROaidB7BpBHGFQ1XpOZfSVC
AMxTCnQ6e5mGtEOcAmfSTvjZ0WGKcK93EQxLeWaV3bzJCz8h7q0pj6UPfPo+7v17nthtiWGMPEZj
eemGuL6p9ygy9Gp/39q2E7K6YDiFjj3+kgdtbE/qAM9scKmRFt7RJE1ecM/6B1KyLD7tgCq8qOfR
jxyZJbRXdS9LibMi+NLyNsp2kc9xBpNbJ7UI1DHSm7b/FbTpihWp/ZFDXVzHeuU+Dfg09gLJ19Gq
0JeNRWut51QP9+Ng6LvMEr8XXbe+tpP7e6zyPwdxYfFJbG7hggg4KpnrqOavU/wa7S54H4jXvHQh
CSXqabJ5rFVTYMXyMuQqUphz52WrQ296DH19VwU1ZSgJqiCp9fQi6o4VG0DKsIHHH5IR1LKtDwYk
i3LXm/1zGkD7f5r7YKvafvbsLedi0bd3nFneW4gw+gWpAjmKal6Mi6h9UWdSXJ0WPnQFEWbT0ziY
xUtQ+STVFQbu3soiE47u/lbEKLUXEZx9+aCOOjHwqUmMeTxmqsvm+cNvBIdPi+fFSJhzrk9zn1rh
RsHrY4fRo0jj8OYWCMQM12Dyi4h2PQ4Q4zvXIkxFObW0GH5yYwfGsZq1eT2bvncFEbeg3IrojUql
sZl35yGvqEtC5vbyvqTB3NuUdHTXJnj3+x+ovuCXT3YdUKhJcIBSuI0V0cpOSGJH5KAy3CeWwxgw
mvtfTaKXJFsND65uunuRCuP892GxO6te1ZWkVQ/YrJV/kO3WHyehOjVMkRwCP3tooBcioSywf5jj
HzdYKI/Mrn8rKnae95eMbJ9hFRPHu6UHr68URE7h5HyLmKZYCRCyxnopyPcgB7d1+KinzWth9S89
Nv5vbLpkMpFhkejqtw8aQWvQSdHxdkMtHlo7/e5offK8AFC7lIuD6Rbf7p7Z3UhqBndIUSVnT1Te
eZZnyurTWaF7yiMHBwGaz1nNb2uTePeuTJyz7QoYkEmXr2hy++2u+rx/cIyMIGbVjUzAzm2bmpH+
X3tQaxhMy0DZbtUwoqHH0GmNOHZTOpx7sxvOrXxQR+q5CYvsuY09es9g/skAfeybQJzUzGKSk4rF
j0bcKGZ7UIMLXkGqRWHW637hxaSq6UFNcO8xvKq7csPZqxpdT4cK6xdBnH9LdnWkannf9dNzPrVn
M3CORPe11/tNxrSTPQJffKrFD70Kfi6J57KiGR/3ZaxbOue7hUooXCz/Rz863crqYwuFFODKLl2y
A/LTo78E7GB6B6O8XmznSDSvgeNkB3JB/H0IU+7VbqxPdaUw8v0m2hldQJDpl76W1ZSmW+tY2Sob
PSFvi4ShKIZWnhii2PpB8OIz74HkUfX7yQ+MQ5zRBTZ80o8Cs0+/snnYzTBP1c/v8hChmV1Pt0qn
W0e2q7XViAT4Ir9Dn5efhZtmz7xMPqHrc38yo7h9s+bpZKH2g+XXkjVI/YZfBUIZOZ/jS1WGxiEX
evHpcFdVJB6sZcWOi//Y66Oxm9llP1tujOApscfHP01txtQrMF4H9VdFaW7QQO1mcn9qeMKyOU6Y
xFYr/eoY29kmSRpwlRFg1RA2ac104uTUtMkTZsmoPdKp1r4v9fhraLPofY59QrMa9Hb9IuVpWRcf
1d48mUxCamZ9XmfZTApNErMOidRoNkLX631do8wJZaKK2SPBr/O62lkjUjyVMKVrxCsyrGPjCnQG
zOBmot2maCnSgv/ice2uvdB+h7oxgb1pq1durd9aze+esl7/tKWxqCVcQosGaXghOSut6H9Uuf+t
LC3nZxJ3+x6t7seILnOAovGCTm86osCwVoufOQeLEvdeobeyTLcH6FhmEBwBCkQERDbjfpiDjORu
dJR13QkkgOOT+rVKKAX2ngvD0NN9LcbmNe4dsN7mY+/CtYaCDg9UusOrEnSqFmYPWbaQemGT6KXc
5MCY06s6nUFlnPs6btbcIcKtHej1acG6tF6k/CQyy2TfhZa5AX4UrJWy2skuf4rwKG2utlH6j7Xw
vcciLuu9BQUCQdGI3dDKoHzpAfYTlfpV10SPuVi3mHpbO6Aj9gu32vbJamhMSrqBnyTh6f6TJwGE
vAz9r0nsmd/kQdt39wN9tJNPAtvxjJQ7U+rMlz7Pn+WZTV4sau10pZNXdAu4da/aug0PShimyln1
XNMP1S4Z8q16o8euDG7gAtceOqT9fY9AS9x9KIdXZ8HWYcj1VG1CAqNtDumEAGayAuMxG0mx/SX8
mrdLEf1KbWi2uUPYs2MUT+ESlsdY2oUZrbjXTpqE1ZFREh6QeJ6x7uqmxZBpWIc7vMLud7Vvs8gb
MAjx5RsbYEfps3oO7HZHYnRvHkPIXTf6Ls+5NTjrOtBpJwCLxJgj0rWe2dMWz07/OPoRdicvHu5H
jTxKA8ENsxvE+9RMDzkT6zeWtv6AcDXZJwWw6fvrj0/uGzHwMrS6+nDsyr1CXSZuWlq9csL69nRa
ajCliJyCWYP1ZRceThlkzEB1b1gpxU0dJYv2HBWQEdSZtYjy4E65WX/X8e3vHGYU7Emf1ZA/EdW5
JfF5q2saXn0JFNFIL73ZZaddGwPFi2PAB6Hm9NcZBQjSIbt97jLCp0thSxs0VUNdjD8KUL2SImCD
UmCprbN+2hRjgOYp4+bBv+/PYUKwScAsCb1mKn2xFaqFj/t7AF5M7P92HVip3c08d+Xa11+TBb5D
EsGQubPvooowJ61hWiSbkUlKrnWUJQXp6xyVeV/cJq87JGOyrJQggbEG/LJKZFKGCvEE2rZxVWtO
xsyi82Pjos9Qw2VbQPUGOjdGo2AbR6ADy77tM8op+ZkRQtgnI9F+uFIt7mkwAO3mJ+W9tqrAuUOe
TMnPkGY6y2A45DmDe6Bnib3KtoI/LBdaKQxXimVv6rlH9NgCBa3s4fS5+OfZe5XdqzWTCyyXkcZE
SqyGTXfMfyOsZmUxLEHZy94zyK1q55HUSDd6sj5g7RSrwqC7rHgTRGLb60CKmUOHB0t44+HPZW7w
Y2Di1ldSyNx1IbuAqeNsfS9GvgPZec+W9NC0MUFRVCvupi000q/j+sNPR51Qq2jaqklwKxIu/1jQ
p1A6YtkyaV0jvJDMQJ+UqrnJQOjdm01+BJajieyj0ggS8NUcJ6g34J4/a5p9tyrV8He1wUOpt8OV
lTdk7yJ1LVxaSN+C7KoELk5nBfg5udGGSTHvUbDmayVVNW1mRaiZDPrFhN2V0AYe1REe/fkoDV2r
wif6WQzmmz6n5lUarxiWxpf769XWrzSdhgPqa+tpDtDhM7Wzf269tvt9f9308ssiTdYiH9gO6CNt
DFoypHuMW0f4pADJyRO7kfwwuQNVqTzFGbW7j9D1ngWscuKNemttity10ZvtZfofws5jOXIki7L/
MnuYQYvFbEJryiSL3MBSQjuEQ3/9HHhUV3ZXj1UvOixEdiWTAbg/f+/ec0tyqu4yx2GefLTaS8Cf
DLQ1gXq/slqvroC7GsBXCd3Kjqg+Vp33YERGnDVpt8mKJFmxcnsnfqctiRb1+IA8ehsDOLzdJ4au
wEbEgegSR7HBvL02LmWvjee0+paGzrMIrR7gDKdfLSq7D5ocS8+T7lWntLCtUweneyZZSCrBCc3I
vhISEGDBfXkfLwEGXKeyLg+YXuRFPYuqSV7i5b15eS+Kpn99mgXh+j5xgTkS3/9NQQYupk8ZlU7E
jtqlXR06NLm3gZHlNq9qj32KkNJQau5Hbo2vthj1X2bw2la59pKzwK9bjeFpZ+bvVhGx/qh7II7G
i6Euos4uQTxlLueG0Lduvj6F+5iwjJXdCvvmwPW70LNcd/C0IAWR3729i5dPApDeJZms5lL99Yxk
av3Yhehrq2cVRzbH7vgaGc9y0T/JsVUv1Cd+P5grdy7rgyZEsbctXlp5JR9gx8iHmBgdpIrLUNmx
h+zJzTVBQHc9bu1a797qXsu2jhFbexgv/VtCGNM69oDdqk/bYBSrKprldRaie0ttzNl57JOB3jhI
CQNz7TDxX6ek0V61HAt7G2a/9Chx3u7yTyIGdkZrctbr+3mrD0UAW6F7FfnkXnT28p2d73zk0wiX
gY/pPdFsnKGGOgkYErbBwaDEeh5M2rReWz+oV3LQh0MZwd8ei2+/hSRayOAiaeJv+dJkqqoMBYpu
VnQsk3cJPvc9ygKiewwnuTVhBVsgHwb0VCFkul4+Zyh1ccZZ/jfIe+tmHMKfcRbsRxPpwiL9K4yM
addc1BeSYgmfiuwfZehgRo+aft0tfUgU/vNas2prW6UAbO2q+PE7fRAJ+te7fiWZSjR5VekbOy3v
k03kUv5p878CXfyF9z/VwE/cMUxPfZOYj6Zj7GhDMZDzi/mBOHHcQrX7hXphOql8vQorX9OHN7Ve
JkVNXkzYYTUvQnJgC363Slqs0kpySVMb7uq6yyDGluOobYKBQ0K0JM+EXTadPMaGK2DHqDjlZtLg
+7thP699Ew9P1mToomsD+Y9dwMnvXJYLE+fl/YK/X9jGNtNng0A8F3M1JyJMTFkBu1W047X10K4m
ZprgFZ/BwiBu+oFCYuWLKLoMWu1tPLLFN31WMKBZ9huZaY910vYEGg1wldu4XLaLClx31G4UrK6e
vIeiaLJX9X6+vF9oJMiIyPC2eZDMVP59fMRQZ79aVfkihzEB7Rxhfba9c4uiWU1Ck7Bkhloa97lo
IcBtqUP1/RBUcuNcwHd0JFqIN7+EfvT7Aeb6v79UH0wlIYFOgU5ShBDNlTVd9mDtURJPwNCaP7vu
7oC1uU9Ten3IBg+TCJJ1gjqSnbGkEWpySS8r/H2ZH511PyAWVYurWmaHF8+Ze7ZCnOCWLeNdr4c0
MpZ7f5FOHug0iVVsQjDN01AuWSfWF2CQWMFds7/eUw7/eqk+Raf656fmJEhK72Pmu0ZLlyOJ3ruw
Km5NBWKCoLLoHTJEduwrcjnVp30uyOMZznc1NfYL49DWnRLbRjbW3YkfJQCFFLWEkCy5aYRB/Zot
BDNdCl6YBjYSgqUi/93mcNgsVpY0h4Nfu86OJhDgMxxHT52xHMppr6lXIK4O5tIkU69o5x0CBhdG
2l2UGxIheXysmwKPMSHJZzPo843a5GyH/mqkjS/qfUZtWOFL3TubkMXpYYn6idP/g2Un1Xsix+k0
xJO+dpaXqWTIn3pyY7cuWicBUWc1LFFREz/wbIXtjTuI2UbUdZveCKN9HgQrwOzxN5S+Ev0SK0ld
l82jbxtAnnJbW/mN1rjtdgAwyapANZVZGbFsdUdCNsKcYUMKiH2pxEuMb/M4epGzimpg+8XUCQwU
Fi72DNpvNYUX1rf4xViCjGxLPNt2EJ98FOIn9Yxce3x60wPiaAbNi5iGDAfSJlgBbwYk4Ie2aolK
4R/2arv1WWU4j63/Ics8BRha+Kiook3E9Xmu4qJdd6nXXCyjcHE8+uV7Uo8+OesUbWrKoZV9sY6K
nimmSW6GSBO592MYxBlyg5XBaHqlzmpIj3umaDUjbpudRbUqOz9pj5xuQ76QCiPJEu+lXqqHMHBX
3ltGb9xxrgD2/7xLnEHmO4hmxMZ37tey0nRq9so+BSUbi9aO1uq+M4WZn9+wstXnDFMgdybKxYLi
mKTgq560J9exvyv0piX7ZNUkstrY6fiHyl3loP/V0ejR3S/1P0uYhoZhuJxrlPTf9mpxAATar7LO
+f7Prtr/j3MhsAG06ybZJQ5HoL+lPKGw0ujb0VuR4gVXS7n/PSJOIHrjW04fVWvdBi28I7YvXod6
QxOGA62aG6gJwt9mCVYg5t0dCdnEPrWlHTJeG2SMz638VS326ztlZXn/rjsb00vD8OZUAb/wNvMc
neVIIdfTjL8NGVV1kb2WDVcXlKLxFFu48Jih+tvKY3Huir5/BR80nZw04Fy4fNq29aM2OqcZv/y1
NufxxDFrr04YPs4Txq6K/SSSRtuMqA7Xag8g7zJB69CtmTAAGA1Y3BszocIFh4Khsd150oeMOI7c
RYh9b3fIYR3O6PBDSsbaKd0VzUn55DZG8+RF/bD/52/M1v9uNgl03rMNHNC6SzrB34n6elMSAeFa
BObSI9mjN8QcEab2OQzK+ZoMtUErFL5DGvUJODEdMd4cGEflKPMLOnTNJEqi3E61NJ7qpXFk90l+
y6rum3rVCzu7af7wTaThKwrH8kPqCzqCtZonWd1M38vOe5fpUD1GqDbOZGpTkAl8VwjEE2zp6Fdz
04cZg+5irsevGjnfm6SN9FO9ZHM2I/1tzdwhgPJ3Y5+NxwQ6wtbr0+cprLyLbg13zJY0PI6qUgKu
IQD0YSqIwnXQx0jfdI5K9Na2EA4hmNR4gS1voY7R4JjDRTAATzIdxGvaa8naBJ5ytM1UvBqZk+Gu
t9qnXnOjbdNXPdUqquUMO8TVAf+0QnAlb0Xr669GOVPofg2JNnhWHlM9xWEzTMbzojpicIruR/my
2Nu+E+hQvaCX1lFCes0Lkntz1zRdcq78ID2QsGBceqKgT8IwX8jQEY8QCK3rDLV5oYldQ6U/tkWp
7VDukV26bGuNlwZnO47RLAJaEsMYXlLTbS5MVZZGqdROpk0AfGI4xaNSdxUj6RCZPWb0lOJkjVBk
ObDE5ZX6gWVsgRAXThasZpw3hEFFDZPQzNx12qw9iTbA5K6PRxMx8TbpPRiKZsFwpes7Bi6uFZ4H
N8w43PJb0IjXuwpz0Pf3Z/oiHBQmevUAD+chqINmX9iBWA1tNl2bwv8MhGyu+pzLceWig73eXwet
OBMQsVFvqQfz/kdwNsP4v6gpZpOM+7Hux1NaTL+WgdbZm0v9yR2zg/paRNk5uxIKzCoaBqzpsWW+
lDqnlNF3vt07PRDXOUKT+Kp3Yx8DIKLR09naz7BK32K/tj/mDLJ/lkXx0WV4cZ2N9s1D4vtDq1BO
daiHV2a5quAnJSs5xNvcdPufocmm70814h6JMSBI+/dG0+o1fjcCVGr/c8rS5OykMmHewjMzwYCW
hN5hXvQ1ijOu2ON+6UWYIRaTWl0F/d7M3Q8ncedDrGK0486B964GaLj8q1Vv19Ga6Mhi4TosDlzD
AQY6Qz/rWRwP+MngyS2yS/XS7t1+0xOud0sc+0O5vMuO3NfBmoKjrhfD1kZEux3LQb8mxEiqjpl6
MEVobCs9CRh/F18UQWNqSTcf82/eTF1kpWfO2vFLNbUI3oJuWEF6Z6k0pf7p5a61mUPdOese7eRK
FB+OpbdMN+hxT01rb4y+O3SOhf9TS76rkan0aLkCTr7pWl0+yihbT8SssMY4BciEiEK3QvvUe/WX
0A2bnZPO/qnz0vpAI8fgRmUiw6DrOupFtR8Hc0ZulQaApSKJyRIHUiG7Ywk68WVoKLnMoIm7o08y
OrLYFKVt86p4KYb70MeIdX+bMAst/mgSgD9D1j9SgKA6blvE/suzqCPOoNNa7xa77bPtWsODwoSH
fv88lHqPzQk5fYG1bk8vPjjF+QjZz878LX9z/Fp55sz3ibjt3lfUsrG5SLrhopryb0nDikd72Xno
S1QTxpw9G+B11+FE8IkquduB21+9HIaUDGB1No+muVqp4x8dgwXTMjNNoNO2jiROpoGW48Eeq/zi
d8NRENyCSA/2PVzq+XJTGHyyIqP1XctjRvm8UdMFt6R4Mdqpvqpry2PUvursHIlfIbZYaNl/4uhn
vsCodCk1qFmLaVOb5PKrzE2ELASJRFy0ZDsEt4wgNGWsqHDv7UcHWKecHefsy+HT9teyEeUPELbR
uhg7lL95YR9S1p57fWS1Q/5BURLDoEShwdeCdWwZtagHVIP0ZYj+Q581DKuuzPWHNm2zB0Z8mD3U
1GpCHGv1AKqXlbNiLneKovoj0jEQk6n+TUFf1FlcVf1E79KEtky5S8Mq2jiRCPZpwehVsxP8ahqt
BqJEsv8BPLH/e5/3PbKnSZ1fgtEMcwno/HfeSWUSqYO//TSK8X1Sdid0SfZG5MUuB1FCblPkvuBO
057yql/py3gEG4TzMtT618R7MtPR2+nZqINmDe1b0adjyPE8TM+KD67AaOqZX6cMpO0m2SuhlcwS
8VGjWlKqLddJD7IjnpZmyeuMTgXkBOUN/dHglAXjp3oVd58BYWgN6Wbi4HFn3aOKDTLoFjXNP1dA
4J3+hrYKgDoFgenzz3d1J/i73XYZkRZU1NZJI2xmO5CDiMLiiyerdNd3PcI6w/2VO+l0nwkjo76Z
VpCD57TE52TIY5og/FLCPXrz6VMZM42anh3v2TNiiGVtRyiGnIxtLwC1GLTfwUX+8iQq4TWJg+j2
3KY+O1Ygt40pwz8CGyCLcchFXII26YCalaI+0eJ4E9Ivt6qq8q2sQKDjz3h6m3QVxeZ47mFsKYs5
7vcaka7bXucavy8tpO8jT/C9BupJlO27KkZOlrXESDgmiLsujdbsDrSSsgFDXpB1XJ22j9R/GOQ5
Te0QYZE7UvDmpOaZBuHRIwIdCzfdmbQ6610DjckF5L/yy4QJo8M5p1fGSdDo+tc+rm+t7i6xRL72
IP283gOEfnAVsNo2d4VWclNFaQffGBeVmc7iQRoY+pdJ6miB04Lg46zVrM2U2JIG5IVntTJOoYCJ
ZXUtovYAX11pxgWDLujAcWt6L6VNHEh0agy72Y9Gj1DfLyjDiAGrPubQI9mQxIxdqQfhTT2Lspyx
tYdPubDoIaKtbI+ulvmPbe3fXKdI31PHuyiFVw2krJyML3gxss8xstIVWy7p2k7V7i0Y28oJ50UX
MHAGMKlkhDir6acs6mCGZHPzSDoTnG1NynfTkj/a2e7ZljFvolxtPNdPVzwJGq16oc0YcJ7Y+3SC
38vE6ZZP/voj5G1SglRdjDhz+QLVBGuYK4ufh6/2vhMgamuHuvhOusHXRgbNqxc75P/m6UvSDt7K
SCZ84mGfPc6EoK66CVmAXwaI1etGP4w5rQA1ZiiSLj54cNLW94SiMNNXZjS40KZpthZ25+5SpVOB
tT/jb97cW/tOVPfb3A/vyQBGEzgX36DL5jV/xr8siEdybQm+CKOfE6qoxuutd7MP0driD9sg2LTe
C42g4GRBNrCa7H7rBftEI6sblPtR6QVLSh08aSKAk0C3oQ+JhceTYN+DQYtyaS9W1UGNx/Vk2MoU
6J8yBcz5dAoMzXl29Dx61vTm1hmEZTXwSOBu0bH2jGpc46R5rWNPO4+L4C/Rfe9zJGEz6I+9SLtn
tQ4IBNZrr5ndlWMXPzgQl7RWltjhe2eeHLp4NYyg+xwWt3voemgOxUOal2fIL/Zusj3vzogOwrI7
pBZQKKeMAYiFU32ArVVfYpJCth4pOqhxrRvmPBQftdvsGBHRxbcIszkMECHWk74ieZcJNfQUUWjF
jtP0tG1ieI41lkfKrHK83CN2ddRLz5A2jMPYATXkjv/hJJn93sdmD5esn67q9xT/5AzDcXaMHX4b
mCCG1jMh1sBLCGisXdxh/MwdEItEIUw7REoBGE73V2J6zlGSm7BNcdtuanqKh0L323NMv30dY4de
p5NrEtXGpk95QvxegISzEuVPNVrQXCxCy6vKjLTDQM7DPklQI3u59yPuslcbWu2b65gPgxbhvIoN
8/61GgBsMDIa7hWXZ/QquR4guMYrzSjMnXImB4s9WT3gO36XtWVfMkAsq9ZOxRUpybAxI9s7UBT3
27nXoruHpJ/kt1qa9kMlrR8F7YC7Z78K0bVpDb/j2PG/Y38MDxwSsv+xazn/FQlHXKEO4drTdc8x
Lf/vuYXIySo5N9V8ipL0x9TF9Df1eV6rgFKriXXoYtYfoW+EW4WIpe+L8NSH9jESaHfxlAuZI0R8
UmThsZzJj8qNaxYY2delJWktaRo0wkEq2Q/3fZC227zBHBEjygCN/vsBL+4bVsnDXZcXBPm4U3Rk
hZ4nfbHcutZUbA0f67wDxv+6MCxeCUM69xPBjgAK+Cbw821FP+7MaQ4AEMfy7Ke98zbD39THpP4I
G1TcaQnWmWW5XxlDN+9dmdCl7xKm2JaIWboTE6YNQq6iG9s7daIvetAjRYOIimish0UpWhpat9EZ
ZD3/fhblATgdr0aGCeNf6fHu4H/1Wrjcb4vmcIkL+Ss1vAaSc4hnm1nM8p7y3XRsPo9TYj5XTq2d
wEcEW8ZOHogBVAP+YCaf0QAyU1a3dObqUn2HiH7iFhobqSJ1XrzURGMs/73Mt78KXw+O6m8MS5u5
i2+/qbI0GqJTHwVkegd5siEXeD6wNAS7xSN4BE3uMPpjj5tcyHtzJOKt6Br/HLJ239QHmZEznQkX
50JpMkxSb5ZLpq8CFySZ1uwjTRpbETnhDewJ6mAbvohjsbouTe7RgLmKzAA1/tLg1vkKNvHyMpbu
DZIdOU8STFOTGdgTdOEc67munkqZPSo+WTQKfWN5VyWVV1ULvROGVch24R5qNv5dSIHqA6TIaUgQ
nPJ1uBr8D5F9wuHR95FV5XuF0OFtxsdU/T1Yrh6L7AGkCUzxYuJabbT+O4axnk4wesb+4S5fSXyi
MFGhW6hAjoo/XUQaugXwkFvA54g1nOndHXRxVAg89SAdUgSVSClK+vKoNpjam2g+mQZXVPqsC62/
qOMuikx5Lj33ex13EoB7hgoWQNg6T8dgm/d1uLdpU/3BaeOSmJxGhdE459AOqlO78BU4EAUrq9CG
fRfr4+O0qBaTqpT7ut2qEYGckNTpgTNuGkRzyhEA4K1cRZZrv+gdbC470sQ759JmL52SgTpKQ9or
cMW0jdbTe2vtodxrXU1aC+qxi1OZyPo5FYFh+1aJMLvaBAad7js4o4Z52/cDMa9TbB7V5qvpTne8
lxfx8FPVRIltrb18yj+dAMdyyzQpHQkqLc2E7rZmvTEr9U4+CLVXp9Aufxp1JoNICMAAKkvnbkOt
WJrvQE9V5KnCDz0IIwvTFIca5HCSFriW/YH9i+w4SXDnwvYwzHKgfFy2W9nqGOWHotkpdPHY987G
skP4J8vSFfUee2+AIV5J3SrybAKHrqE6jM5p4e685SUL8IE4peCKvyY+h1je77M9QRy4Rsd9W5p0
3KiwK4otv/ooJ71a4Wf5WXbjtFTevG+SyOX1Bb3Lzna3WjhZq2DMD+3Y4GtFor1VkpBJNuROtX54
TE7KVxDS7NuwddEGpVba5JGm/5jbzNzfxQN9ErPHjfNZ/RKlL74kcmo3ctLbO/VZNRxM0ZrrjDyQ
FQ2MT/UXKa5bVLY7V0uqp6LOXofZK+9Wb5Elr1o9f2Btkjv1p1WJJqoYKf5i+44IdP2tdjHih5CE
mAvKWY7sC0yLslU8d/HJ9KX+gd7IR+BV0QfE2bVt4KZsMElMpLdY3YMqNO/6yZEv/aiWHQbMLZqa
rDrleRXuUR8267sGKwGZyMAC4uD9J3FtoACkdco9kvqCKdJUksKH/sVteoMQNS9dS697gm8PIX+x
lkytEVwHo2aYn752gUiu6u41hW7BpEjXasVTPwTh5Sk2qOBAszt9IhVz2PhzpO8yZPLn3BMdsolO
3/VNheolDrms8n4AzDKU21YGwwVfs30R7LLbaiTwWEWdRZn5Wsou+FZO7muZIdsQDsrDmbSEY+nr
mBiYq5kWHQrOENkxN/r4kqfIJ9Ww2Rhn9KADa4Y0xq9/yqFyLhyEGb8fujBdguvrWzH71VFM6ReT
Ku/bSHPSMiHIM0KrVhIf1yYwmmgvl03TV/tnzyFve++wRFh0Kkv3NrGK1K5QvW1H3a83ZaHr59rJ
fqm0FDdpOM1V5LNmw8/ArrRvZuyzeDaN9UAKiYJvp0203D0oMkXVgHOYuUAEh7SVb7kXtcGVsMCh
E+LTW90HVr6nB5u0MTYiBTEcLrlapvaHKlAUeLWEd3cuOYL6CTr22i+dg+dwn3eh9SZt/5cdj8VD
BR0xMzzzpOoT7zIEvX+hphhPwaCfJo5BAFTyXZk7COGSDL5HrpVr5mFNpX8JmEn9YelTizJseNc4
TtJ6GhEeD2OznfgHDUFmbxobDXo99Nt2Ofu6cVmeMbZjxa1Ld505pbnuoKesprDmp+CuWtN/IOYb
htjGXpDsOu3V1RxLsfCv6OrFZrr9564GocD/1dVwuAlcF1S3A0gsWJKU/63fE+fMG/AbkHUuHXfl
Tyx2icoGc/sXdmV56gRjqqayFrwosZ86IqGXmijhmOkGE4auffWrwcGT/Mbl1z4wFHqxaW04UNfC
yjBf85CZBPZSJN52nD5U5ACEfjl8ZU4v6mz4kXYS0uhcW4euWzBhefqa905yVRcQajMMC0n3DdZk
dNHF3O56O+0BIQBqB+SDbDcA7uf6NDJmzq3ZGK7dQA6rBkIfHDj6Uk2JvjsUZrRTL8EZi3UzB6/q
0roXaQzjSlfM1/p+oXF+2wFFgomzFGle5+RrvE0mcRw58s0xz4wV83OwIZVJTplt+/dn8fLebI3T
Gh3Xqh8jZKSMuXdKy0YQz68E6N/+3uGkKm3JYyTSMxNzfI1inb4A+hNiB42aHkPj7eaWYCn1NyK3
WSmhjAATsfGNGGZeT5Rs3KRfbR3GYypn0q14NiS1+9FlJs3+/7TVWtAfN1VIlYJ6fEA56Xj3s7mV
vdz1bzYZfwKd3BYLW/tkt1GCKEa2NE28/s/0pJi5x55tDj40a9yOjFx4yLVH/nFFOaUEz36ELyrO
vhAJW3xpxg1wQVJvebrsnzF98SC+9WWbvo9hy9E311l2l/YCXPIvFtSddZiTFVhFYHba0P8AaDqs
hePJJ82YG47moXGq5xSHGTDItifJdB6wn6uH0idmwy/NT3VtNFPSXaeeX2jju5j2vfBBTFAqabs3
q3++h5z/bgx6tEwdhOQcPliK/tYyLUIPei025FPgx/p2wLcoXaF/X55YoXl/4qRN8W531VefRAds
iv0tN8352EWVvbaNOL84IiS1hBCQmmXwmMYg6yxHv/j2wlddOmBTVTG7cIOf9wqINXurCESk5kTI
PktCJ8C2OU7XvKivQqvIhzGT5qXxqCpQoeJ/qqa3gQbtt+ZfTzKtf4vx4a+R8BDku9xVykEks3mX
e4O8qLfUg1qsa94HKiMvjBej/7EWOf7fwwMCw3cDz6b773Fe5fl/rkWMi8KcVPn8nDbjn6DwSBoX
HFMrla7n3P3L+bI0d05VUqLPyW60GgMXW2DiJoSYwHZFMpXYNQnrWRMI7QmWpn9tEu0IqzB8suYh
fBIz6h7i3QDtL++ph4he9JJAcWq0aWYW50LDx/m4rYFVs7Y1IFZHrrq2elC9VW9KX+flVaV5NcuA
F3A6SrHSOSY85NAk+Znhy8VvreSCMEiZydVBNywwL6hTYlY5+lMxob1xiUt46gOjOyRVVe8B/K7J
U07PBJjVt3msqk0TBRk0hpbPSDcx0c4pCLN6cGOChVKk7XfIIo5arKRO/NQvyEU6JunGWzyq4qgm
4eMM07Hzsi8zzfS6zfJjPtf6PfbI16uv0jEEIRzIokqt/WItI2HRZtkNOOG6dbV1FuOtZ2CtrVsr
5VlmRptGPVs+tQrvm1/GcCt4+/4Hlj9q29LGXGPVZI6aO8Mouq+NJ5u1yAXeOcJv9147HG2orI81
3MC7JiAsxKrkjA3jo7hhi+h+LE9mstX2mu4KdsqS7xll5l6N8rQO1CBJfJAq/KtnQWKkPdVtXfHL
PJG3Bs54cvp1YkPtTiTVQNW3BGb7R8AaxBYutKoxs87OjCGpR4ERC3rJUVyQErsxUuts6/NPVG5y
U5TZr3GMj96gfRdmba9z0Cyj433OXS0Iuel8XBbBNsLxlFfF1zlB8e7oG82sKGAa883EYZeiQlwl
pI86i8NU+x4ZBmXPkrJbuPEPyLxQEzIsmP0UnLh1NTY0JMxWsktqa2/Lkf8ieKGJRsEefQoUupQA
SZtseoQyEaTMbu/ZsJbL1u1AIumnYYLnDbs423j4stpd5XKCLuv8y9AGLwmDg0MWMeHHPe/I9Kxz
kS2Nftq7Htmmxcoy6n3r9bcqinZTkTiLTbPZZsMXICH6JusaccHJxHVA5U1cLOfPnBR6VqAwN6bL
EqW8yqSMnjlbh+BHOM3MEzO86jkURbQbZnmRNbHHY1SaR8eBnNAEF6+xgpVfpjbbDTNMn1F8l4nx
pBXi1XVNfFycrjf24M7rhRkfdRDqUzFugO+sjIJNmnTII0KOP2pqP9bW+VJhDoVbeQDU+GO2aerO
+qdtPKL0zFYmCLYeKljhSUQs07CfWu9HJwKu9LRrDz5E+7RZ5qbe/JIHKXmcMXlVvWEfGesjh45A
+RDm0b3OpXOaRE1l4ppXQ2g/AJSAsopXE8yuBz3srnnhnr2UyFHc4Ze6535uKfNXgyb4/SEnarv2
HGiJuTYaskVZ/PeoepzVwntk30VtOkKT9UcfRDb3rV/LKwOTF2cwt3NQPEnxS2ceHlpIL3rzY54y
dzs2+Lxi8RpAp0Xua8mDHeikHrVLP6iLL77evA9/hVhMy7MWTdmS025UBClbfm6+STDx9Me+J80U
0HTS813lz/qeoql/ScVwGhL6IlaXtVtj2cfoyqVkJVEyen37ZTJwp8VhWT21Q/sWiOGWG2N0+u1m
IdC+PMu5XWd6Xt3iZY0fMIfsa1QfZXETfSE27Vzs+QQCIfgo67OwHGjjM3TKFt3tO8XqBi/jRkOR
3JMsGfKVjfy6CkLHUyATy/+m/gWWF1FmlJxT9wwz8QabcR26b2mXr9ppZtHOOVagj9Efk+SzstBw
W5Ci24uEaBBXP23rMsAwssWD7h6kf4iAQvVgfgp9N46oSZNVHoGBcfdedIV5b4erPPlj6Px1DRfH
1keQQ+Aht34G5Y4WWUqUQXKa9F3RnIwGZ5ofYiTSkMO/AdYI1pH+jkjym2DhefCzZyXO7TphrGs7
ROhdac8B4uNz2NHJC5EK+k4EQtzNz4ZYJCTWxcpP+ug3m5m4mbMYqacGu/gZdU6wAXAbPxgQKYTx
aQ0o10D8DynJo2Y4rGJcf2vopkTq2hkSk6jFCmeGz30YrmO/ADWLDvWU9R++g26w88PXRobFlm7P
+2ToTP1Lgmny/ks/ZPU17zRczb535u7Tj0mMB7JZhhvTXLJJ6JaxQdt0CPHAnjvIQ/rMMjJVMj+O
LowAsYTMkH7hk1KxI5ulvLqT/WDqJDrWaHy77HtJbLBWb4PW+OrZE9EjSB1XOROZXQc3aWqOUTbb
R/R2X7PgvQ1LHRJE+x1TEvP6Pg8eVT+njomD9dmHs349dAkaKFNWB7/SawRt48F1s/iih94fqs1E
PxW5lF+Ya/hbLmrLXhzmLKB8w5exTQdTPBdlhYtpljotRWJC3S6CIm0hGAG7aGHQbJgGl551s0Dr
7pD4L1Zq3lOfovIqN8z7nOw6WOnrqA0XLaAwClxR3+4CUFkB8MhlQspCIod37Iw0zwibVijz+/+1
CGR3MIw68OFGsTPAssNeFG0DGcQoknEFzYsG2a6mhnaeGR5sz0cUhRpOdOm0NhGWbamidOA3MBDV
dK2V2rQLCt/eJYu+jq/MukeJT50RgYxy5p2ygYG0jEFGpSi3lMHNhWoU4wDcO2NyEFHS3gUdDA85
Bi4vy4x4agv34lZpJ+0BxWxDwps0hbu99zL+uWw3VHRLmaNgFscf//f/UF4ai6hRd53A9R2Ldut/
lpsmVbBL6Gx+bh0ObNR649X3W3eT0cFckxYXn+9zOFW7I8k9SJb7t6bVP9DJALMNpnk3YDG4DsGw
yfGFvvR6+yJmTzs4jktkIQvptVPNxyFOPxzpbLq0F29jZVzvx1Wr/GHEz6p4iYeBuRh0qnMA6OMM
NyeDFgcpBTBz+FKY0GKritSpUQZ0M7LuxHSMOXWklxMpoNprO3ITWY71NXYqmgbgGV4t4rN2npYW
mwLDH+sSNNFK0rFS5wku5WkTecH3YcZwRXNqfhl1I9mUkh1uKDbg4+p3zVtmuoWXXePOtt7n8hjX
tXfLk14+TiaY0uXUnddpus56n99PL56y0dMZCHfuZljKzyG0/Js1X2U97mFXk3cHFCG4MvjaR0IQ
xh7UV9VWb/L6qzZ0JG8smUAVu8ougCfLACau1y5ow2sXtdjDel+Cmk6685RwEFbGvK65Vh6i+Vyn
kEopZXHlMjWPL8qp6HdR9uB1X7zRkrd7WxT/b3vN0Ps8jFNyVs4SnwHkc+H0x3Z2YenVssAuM9rP
eV5u7+a3f778/h9h59XkttFt0V+EKuTwSoKZM8PJGr2gZMtCzhm//lvdmLIs+177hQVwFEmgcfqc
vdfWtX/sdhAm6o6neq6J0ciUk7u/dF7ISxibcGD1X+EGcQk2IJjBffV0Y41Ibx+8wsFB5rgPfT4N
G6NS4u+VRe3eO98HAeyZapLCcquZTnLYQ+uAK29KjmVj7GTUjKQTqJpBXKit3rBs3RmQZ0Jmj/d6
lpRXzWtsf0jIKlj7bnzlqN2NBdtxF29D4TavkBPgbB/ofCj2MhK1ADgkB+F1lfSQCFDYiVn30Uwj
xL1IvNqPtcUxo4em6vAqXybXyNtLdy1Kuijvd9wMkMAFUV29W5t6XX1aaQ82TMKL5ED05dJym2H2
tgKnu4/HrL1og/a2Ut6NpW8vXUD0yPxVM5Vt6+Kxdjp9guObovZwW/MymcO4kZ8lD5hmO3GpMzzD
pipf3K/rR8+fuVALJntrjuMvExizQ9op7bFKY/sVxPj9MmgY5xhXdjwWN7k988CX9CJHbPtWSYmh
BFcmXoR7M1X5Cx/LY8wEk4Gn2MZRTcrsqPIDmSwsXlzxok0GSYwrX3EoyeSkZ+wPSt9ce5egRCIL
z0bvPq9zDJ6njOSD2vXbOkL6mk2B+8kqM/VM2cu/xBaESP5kZ9QcHiTxoebtm640f+A+1i5shNQ9
Uwt34xngVSURKZvUu7VpziT2K7xagioDq7lfIesmtDt0+RHQqx6W2aohqUYcvOvTKKZKoWGE10G+
EDSN4UGMSOWpFQNiypssgNRCsm87aT3eQCEJEC/yvawGa9Z1ztcO6sNJmzTzIXC05mzN5MeLM7UL
LTi2HC26RdY5chZfngYBruy1KaJjyt3+nDws9dAdYvbTax+NG+7WJ5ZNac/mmtFzpQCLIop1EhY5
A5ED3Ik886XvTW1DWr1OVxENRTWb0Bsn4qJ8ScpdmRrFX4S0UlcbKiPqgaa2CaPQaRJOYXpTdEND
AKfYkHTwOqy3RdtxTzEKbkED+shRTv++rFjCOvHLQw2Vj2E4tFI81eXh9rceCp1xVyvVpj0bNPTS
KK/Zs0fgd8SRq5jt/cI003dRb790taX7ZsYIFyu2/ZJ10XxYynj2NXHKjKW4zCPmdLXsbbY1kf6Q
dfmd/K1OMnXbEjSl/jCzcDaIU0L4JV1/HgkM/lL3802GaWUCCmVaQKGoCqB6edQc1djtwbUbr0TE
TJcFZhuqJUf9QCOO2HmJrYdkbLRbo4xElUWV9pGh1EdBQ/TCuhAHbj28j5qYBkCzUBzKVtI022ej
LOb/0E8YIkPj14/TMlVCflWowaaJX+XXGmGMRAp1NZdnkMW3JGKn51qa/h4iRcC+ZCQP5QIcnRCU
bBPlVntsp57FRbzIxsmYhSBIQ3ZCjdPf/+zYjDYpWnbVowHrG/vUjCaRpZqt7BPkM2c7N59KZVru
8Zfv1odm5OTNiZ2bZR6R8y034DzjIVoUxW/ixHj9eSo1MO2C6u7fLyzN/MekgMeVbXsgaw0yN3lu
/fpRGKGKhQFw5Vmbpe3fmJ/mPl1lI82QjBQ9xSWAx80Vo89vScfHUae5H9g5Ktcq/gjT9mOay/A3
cRBWXb5rMr3xZXBi0bG/U3Iy3vLJELJBhGoyb6YczYnat35Sgry9TF3qPhAhlmzBEiq7oSZY0ijo
R6i9Fz6BPKyOtaYux64XOMuCp0KmFbvQJN0y1pGEFxPi3JK/62Ahan+v+pHq3HFtpmh4vyKLkVKI
k3QZIdmo9FsXz/LeSuUPmSy1uNatTNF2kVIdPuN0Hla4XGu9t1ASUKWNxqlp52yvjbZxDNU6/pJm
tByUqrpaInt5mKP+vp+Sr7AJppNh1O4exzMetLJ2DvjpuidpEfamb5ZmWujGF4van8BHUl0YESPd
MaiXe+UphZscxZr6RXfr7qhCpvHm10Rj8swv4yKFf6Ow6++fFGJJn6gcJr9XVZ0mDfLxdSFa3FbZ
LTbdNVUJv4WqMn9hLNZvrEJ7KomxfHMq95Hhdf77NL6okDGTYGFPbNlkhypFtJWM+HmgOaSjXPSq
Pn5geMNCKl9aRG6XxKZRPJL3uzrjGzVadliVFoYKVnJTZutDktsHzy2PQdRVOwwdxWGy3XFrM/Jm
dPhnsaHWvwE3s04yeUhhkFoEubIPyzm9j6Pwr0fjMmTbmZ0Q2mSEg7N44eGn/kfX3/bE9f7r0uAY
lspIDoGr53Jf/Ho/ICGb2AhBxY8dIz5P5bCP6vk+jMfHcCZj00J4HuV4BwzwY3ZXLDc7QfiZV6q1
170+4FJSCIWgMGe8vXzIozJW5/Uo+vM9+dOJWvUvvy5Mi9+Zk2oXxyvn66Rb9bYRmRBIz/lirKK8
GxXVvaQxpllICTtJlc6sGcSFkvIkFpDpofSWo60Fui9Pe2P0fOQ537sG/4JkgnQjVk/CnptV7MNO
nlOcELD2vmdwbgLklB2t7TopDggcp5t8YR9HtiV9DMwejKWwjHgPgTCTArwAx9PiA0/TGH64OPWI
uAI5oWvYpdMQhi6gQRnB45pjeEqaslsTeQrT/NCauJweC0DZfwvLcelMXxvVcna4OkYFds901tui
v1OmTxgbBv2dZ/c98eVk+WlKq0OhzRcfhmV6UqWDSA81d0NnjuFmhMJYb2YHT0/Pni5su0f48ZuE
hy2baGN8ZmeZbpc2TNY/T8Yp5+zEPqtoTUSrFjVEALC06SWC7UDQhlP5jpcRZ1pE+q7N22DX1xkD
c9oTj3LaG3nZ53uw6ZzNbIQoJVA73UEC/+tLB+ugC7ryLN9PAJ6wrLnqKVpaOt6hwFMLNk6mqyLn
MKzOo2Dj1F38pOY98/xsi0uMfkQUNBelMKw3jwGnBM1nsV0eSeQklA8HEjMXwqAmgc3JbZrCyei+
KEpsdrtEXEPYIR5UN8abBkLTl06tn54taeHSl2654B4PLRyUoDgLmTTWPmhl9tYNKozIxZpuipnO
N63wxp1raxXhuehfdZYUvKj8dOnpRrhzfFJkplk9pPqVS/hmA79elulb5FR0n1K3IwumNZ6coPmR
Ak6/ouxV/amlQ2SP7ZcSR7nPc9O5z1VFP+kKYXLR3H5pSULet+IBajRtDs89y/ZOm04HL2Le3ZYu
PR6CHO4VT03fTaz2Qm+MHmrawB5hp1rGxl0GLdw3jaT+oPl3pvOu7os8NynJmUzaUdyu40l5qtLz
3Ex2QkxXy2rejQ23YYIgbqw/JhseFGHd+T5qW+2sKpXqZ5GD9DTs3hsG24d6ZAZKP338Yrax75qJ
+q3v1cUHN6Fe5g5Z22SkNMQFNS0bkZeupfs85vlVx7MM0Dlf+CwAcmJs87ZGVrylnuAXYB375C+X
AXK/VtGe47G1fUyR3lEK9/Vyecaxg0Ii5GLYrzoqIKLhmekzAQ00JCQrTHJ984KYPZ382J3kWwVT
CnCmaaedTTF1ygR/5+cP8BxMO1oM5gNarQ3xNOkDgasNzhy1+ohnuhdOX+G5qprxXaswGva6txka
djEBQ8hHM6XBOdj662w1tsCo9ptObdGqa1BodhJPM8AgZRnc2plivLsNQ/coUNuL5ANhNwe2GtRX
QK/llvIg9i2RboQJhAQYiMNMw65p0u573TzqaPEuDmqJ+1U9TYgiaBIS4T9Le81eLq7hoDgjtCW9
K5Ulh+zU0+0H03IMHRiQI0GPR4/KxRx00kNnEB2p9SjH48FMelDqEERvLWeddGGScJZn2uuVb9SE
VSHlJ7EmV4tb1jsm0T/NsNO1TP1oWarkI96q235fhmTz+PgqcSjP2IUa046euyivHqKaC6ximaJY
6V5o7FSifu6aFH+z1qp3Xmvv1lyzaGTIH0ZauTGj/OIgm9rIiRxyU/diWIizchcyd9iSPV8b5Z2M
m0JmqlwClUEBtPmVzKmQuPcw4w7NqdHNrKyeZTIDtI+tEbvlM8qGftNYPfhSOdqNWqSJeh99laJQ
w+y+jDa3WKk8S9R7jVVPpWvyHDJ5eB4Zx/aC+e4ZBTCk3kPIRxn4bI/oNbCUodwqp0vo6NxfjnMH
M2MgRYIMjEsjN8700t8zwfnJBPYHeDU3wqy4W1qlhg/Gj9QtITF3gqG7TvN0ZZp7X9pa/z1hCCkP
Srvcd17gZ6me3Qyhb41RtapkDN1gacbbTnpNYFJjESFV6jfDBnyOFfd9wIlGojFseqVg3+R45rTN
qMX8FGvj3QwG6JqhQt7lTI33TIL642TrGNopY1tuuj2N1AXSOr+MdZN4Bg98H6E0d3JbMfd2d7EV
k0g8oV+RL9jbnYtG6DkueAXK3UxEQ9XWWykLjHLNHxAq/EHcRVY53GOOcstCxLIW2ubnJZ+fxMX2
UeZ1t60L8tqUGlt+1QrMvcqUepzfdR3kjVSh1YwzN8D1q6s8FTc7M8VhOwxG82BqxIO5edd8yCMt
cz6P5HsjvF0es195pg2PA27YO91mth6J/7fqYIbCyQd4KGxOJHC4D7Glo5XO9epDQqtzoynP+hhO
96thr8idHsYawERNz4j0cJ2HfixuVW58SnIr08nvjBFKiGy0mzFxYYtI9cYjrt3GtOt342TBC0Mx
60utxaAH+s1CXNnMwdm0wu+SFRiq2rhLSsXZtYtjPoO+Sg6fxtqE1kTcM6NaxcTd0EKHg7a0rcu2
xSs+/47LUBhPaHQq7Jrp6dCcskTzr8a/eXVtRzuthspQ74iLaZhA/slICZE56K5+lt4GIFJhHHq/
wyJNtu5i9H6GAgO2KruWuTE/BnJ5vyxLQjN1bA/zYnTHKrTmrfw3pxl7jzbkCnWcE37DxSe8LN9D
3qgfJquiUyFZUdOSf40C500XVvK/FPsMHFmY8PzbN5WnKbyumalv4BQ7BZvEO8EzNzggPHWM/C7I
YvMeqrR5r4VYvLHX7gFNe1dvHHdDPJvc8iFhrigRR8R7Vj3UxzWgoxFWzcJZfgtmM71a6fD5YutZ
Sqgy77nGdJgk9sarl9+DABmqXGfZ1JJsLpWFZW/coDjt/t8/oyEesZ+t+b5O2mYjw9TCwbyS3fuk
IE94Ldrk25zm+jdxEKq6xoxxME4y4KMtfYeG9g3WC075sJpOBNJjVWfzNnNQ6u3j2i1LLUZlts1S
PDdj8IGg5gZXvw0xAT4sZhH96Gb3N12px7PeNBWROJTPahgpe3duoYGL0yx3KZ/F0Wia9SYVBbeR
N9W9E0yHJcu9O1lZqlOjwAxwENaaxjdZGKJMy0+h2/YI60PGpjbjtx4jy9FMCEhRrcC6N5viC7vZ
+qaVifoC28+fkgqnVcATSYC4vNSoL8jfwpMdLfsBTunFjPv5Io9+vhR1oftBH/34j1aE/s9WhEun
w1CFn8UQm7Bft14dfVZaNswfVx0NA9lhq5bEv0dTTBo8QtXtmlFMEJl+kPU5aMMzdUB4bk2z8Uko
tHyz6d5szeguxWhcVl0rhdtVKbyCoaPzLr9T+SlGJW8Fi/ceMCk6oVkhNYoIzlM/wOIVOvxJCO8l
JDhG30uopn1XmsNZG+P4oWyVaQd/M77Wjc7sMrEh6Kv4XDGJjOKmhG45oZwe1MvQurafRA1UbcaN
W2SB2dvn0R9rD1Ps357ToPpqRe30Ynvc4UjAT21SW29xBhZT5K0lVTSd+nJfLJp6t8TGDxlYVYkz
uJo/mIAbr2mGmU6NQuuiR9rFEnJTRMHEmAiyPRteb990YOwzOo3MfJWnpHVCWokhNbzYQ7VFNZXM
GkukqiE+a2C57P3TjdQOSCmBWQfxuRnspyRN05OFFHIHAt7au2FT79xMhUQ0skEztHG6xknxGHdd
cc94czktkYMoLmLYhbaBGXMIoGsyDHTcRXdJ3ekbRW/ta+i1/LqtjgicwKGJhppnz9rBggD20WPf
J6ab5iPZmxUbCFStZAtzz431g5Mi469J6Fps3G1hP33VM4BJTq4KbxNfiPNR5239HwgVXf3HVWs4
WIjxoJo6QkF2M79etY0+GsiukDBWVZVAYJwvcHeZXcQVQ5iqIqzH7h2SqbOXEM90rlT1Rc51GlJT
/XVIwgbFuRvYzIxCnjLZcGO4erKXEjFJXJBYmagjSzBHKQa97YL8ZquZYfzc5Ljh9Sbr9kFEbhrS
Ge8ucESTTS3aZ2eG8uymaA/ayHK0fS/GHPQHvGtqzHuyJOojtiL6MzDJfWMpDeJZluV9bfZVRN7v
Ap02qI2AmJ3AvSV4gZJEKY9cJXvCtzIezGC4iXppNk31SdZL4qzDBfAkr0lxBj704CbWQYZESyGj
2oE3yaihcDCCLUMc/dOhkOKRyhf2dakCsCxRev2KSwCkhcuye1gbQNCbue/N4xR/epqaaUt8mrqT
TQ4+JhOdbnrUsRdfG7P6Lv9hgzkypORMR267WWczdoxdGXype/AwBpxCO/JuQCyxekUsvrje+muj
6YheVdzr8k+Rpym2b7wa8fJWkgW4H7UclIPTXkZ3QvytNvpcbaIUtRUdvTI/tqp2L2s2lpRu305B
D2CNOm4xdHe/LgJWx3DY0Htajqk+nxhTam+oNPYSJmRRv8lH5bpHm5LF3NTzFL1nYXGS4fZxAiOx
XsbsPkFNdhwTDbWxMbq3KU+EgZNKNRmDL207W4wqcmeL1nNQnhePfVdPZqfSYQ0PxUJTd9qzEeTu
PrAN1WcrqR6VZLKPSlNGt9BTbECohvuBDkydnFOHZOGPJGvBLZEzFky9QWkHz4fL/ovmuPk5GMOL
ZDkAKBCc+fGtyM0vGZu6S9nEYKyDwj1aeZZApRnCk7xXy6XY2/VE970zbhKp1uUQYdHDPQloy2vI
w4tRSIx5iH4uacLjNTQXMPIi/qcqvS+z5VHfqul4BdVgblUnpNjETlAA6Lr1Gg97kG5xm9fH2YbN
LwlvaFTp0OR9A7GCAnc3Y0ySf6Cqq98rO0r+YwzhGiwNv/QaMa5j4QOsw6jYMzXx87/MimnOIpBX
4KhrY8Ddm6IN70AvskNxmE0VYcQDy7s3mjm8djGmLrmwpFFIiGCQPyMrQWX45/sYlV9VI4lPlZ6r
a/3n8aTGDDzkZ8m7xtEyHc0cTx49pmfCK7+1HGyHxXP3qxsjBfVy5aamwPLGTZUt+dMw4E+z5jn5
GGGE4zCDtmFMIvSBs1ZPP9/PnMp4tFAvMXsr3gYMgqexs6DbiNOCtspBD6b7n4FINdCvI8BoCmkR
kgRu2IDegkZM6ytiyTu8osMSMzlSh/hYBeXsz6Sf+qEAKa/4ZO4G455oRqYIhzZrnN/GQruDF7t8
dzWmU78cEOC1vqNx4Bg0EmY3Vvyx579KI6a8KmbXHJUQvf5/FDX2P/QApm5zYZP65QBJxo/x63ds
AMZsJ8KlzgohsSe8rOaFzPGtHJzH7gQ9q+5NCIlZ97Qoduq7UDzXU9q2yjlErrlRepSgXYulpzBe
Ocnh0LzmKE6V9m4VjPSkvQ7JF8fsGYt2Jq0iNwKIZXb1k5GWN5en4KNuNPlzT146ZJj0RSNoWeGi
BAs/WPeq7bp+METjq8pehbCRYPzdo3Xsge19Lvu82UY6mUcLwMZLaQbxfqn66cGyIsAPRctyIY4m
pai2jT2gihvtt7UNAdy9xWz60Ra5BRx93k5mz2jccb2TRxLpz+5SoAbvsIdhZok9VDov4W2gIY3k
5oHYWb5mjdu0kZ51aeLzevijVp1AsRrbByVwz9kSDhdTiN2xpLcP8qifgrNuDGhlSvZmHzpYDJ0O
A/OgwNj2A8XDRpY1ssCRI6s0oDS3MNimdp7tqFcIsMEFuL6EkLD8MXIetSIb198pf9P626UkSg8W
EQMcRftRic5eBYJ2MpXkieCgcB9w/fmpHvTp1ur6flNm+XIalOyAVGB8JkOCpw6TpquluRnM+a2O
Z+eyTHlBg07ljsg76y4vOvWpMUvKxMpkrKDEO+iwBoLVSj0QCzqt8SLSxLyoQbkH+RRu5Kl86VO0
gWt3vEkhq8tSePZmbW/Su9iCcQBkrnexr5SK+TyN1t04afq9ZL619iCyWN3NqI3pXZyDAiE+Mb1T
TARGdFnrqUpftbn7Q85wi8bZEX3c/8c99c/pLZw6B1uGqjKvtBxPTHf/smyCiNB4VzXP9ZBfNdEl
tIxR2dOV6nfyFuntStkrevh5GqapHxFKOBqdcyFwCDSCMkS7P08JCjiGtg4qIWdwmTgdMZriRR7N
euIgc2JJGayNfHuxhh9CwYGaE1Z+ZAbIMc3ksRIgffliTjrwjIgdlTxVqkS5+/dlRZpPfnlymKYh
tkk8M0xN/4enAsdS1+p64J0zssh2FZHczO7LPxorTGhKtM4LkpVmz6Q0vZizw7ZF1TS/tFzI6nN/
z3Og/MPu2ju8ntaXqBpmP46L6N5x4HsTjVqfDQMkkOBrGYY+3eDabkltj+7sgX4z+KwAijH+lDC1
8oNAuvI/xRK9MUNCgE6JlXAVpxk/Hvtd6dbajcp3C5KVsK+mPum9k3HRo4P5+aJpjekPTJu2ECqz
h7LJ9UMCk3RDzyajI8ngdBM2PBDNlt8m3psLF+mGMczAUObmYVa0P6Qfj3ha8wCsXN9pAtTlwekg
dL7x/LnKoIJ06N3cgPakilTh199Z1DmcEEtFcO3ExSGv59T3bCMz2Ib7pZcjmonAfjuDRg9efNl6
PU4nGMzDeiXI96Ixn/3CMqK9ZY/m8d+/dk3/59PE4mEiqgW0C7Cc/lYxjJ2WjTCfvfOq3ZrI0bhC
DPvuuKZzp0Wd5yupZu6jeVa2yMAagm1Qe0UadhurrYkrX0J/YFE60Oqqdhb+19faiz9P5b0D16jf
fCbnhmjuJ9OZUTezt8xUuB+mwjfpTPEj40FiCIRQ0OYJ3XNtqFX5rciAzWeBrT+0iuJeieaG1oiU
/imfhPQ8C9MTKdTqS4tgTVattEcpUfpyeliCF/q0yVq/Y0NvDmCHga8iM1CMOL3IGUSTQ/QkDS9e
nyOegrh6bcvrVrbGG2K+hHsEYmg/44ndLqOVHQEJMpAUTuA8HepznnY/wlCvHwIM073l9M/wQvFu
asJcIk4HImyvIAO+rmeYzJ+NaH7rF3ZmGSOFg7nkwwvB4ZUPfMM82OIUfH55bGiubuVPdbXB+1Vk
yaYayaLSyMUGc2Q4p7qaskPUhAGbgpS5v2EPcEyiBj0Rn3IPU/pKPCGEHHFadcZxaEDASj9rNcbQ
bqyp3OcR7lKbYblEzrjUELSJ54cY/g2DXNHNIUD1adTC6ZWl9CTLWFrd4Q6aSA1OWz/9+6UpiSO/
rEgWfRsat2wkVRanv3O0DDunR+gY4wUv7VQWwaWPZpe5zF7qYFWH0Bo81BvDESnkcjEpzXMKAv3q
eEytQtJoNyTflbQT3fR5UeeSR0qZEefcfR6VMExKtyjuGgtmxbj03n51qGspNgsYotsgdprHrtaj
s9O38WY10o1uji8lUXzZnGUmk5M3lz7j8FGOqheE+KmoOnSRDTYl9AicWXvO4SicQqwt++r13z8n
659dLsuyDNHoQn9k4RgS/YS/PL1qcOEdyIP6kkeMfxZ97C5Krun5RR2dYuMI1KsXxOFGLfnsiIDr
ervAHqlpr2TU7sbmd9eouXwhljBg99fVl2fQrQtbmy/cxfAg5B3U7TD1Qn9ihg6/sS+H+dU9y3lP
GIVvlomZOsIpjZlJL689I+UrLpVoHwWEgal96W08Ol5N+RirNkBK9A64XOUmHA1TepoEsMNcivrK
XnUXlrbrAyuKIJJY6jtItA1aEPtDb0sEwV3yBpGe6aqbwnFu+0e7TLFGRKP51LbpfV0l2nF21dq3
hSOyLvdTNPRPmdm2jCz0mqjKLtih6x0ucbe4d+g3Aea2tEcrEyOHzpp20aeJLrvY/GlKcJfYZX5a
N9VxMZ7qzi3unXpsjmE5/mYJup/MSJXvZ/bwY91T4yOVleVPmF0QFOlxXQuNERmb4XahDz4AHXLZ
7hwRhWLCNor2RUAOWiVm/lL6yKbskYYkbFC8iFfCTgcyKSr1Jo8ScVQG1Zc6VKJToranSGTPMKsr
bp5jwZdrGWpCD0BSF2u7iYdktDN16wftWwb0o+UggoXcsmbOOhCXd+sKuFTa7K8sk7oGLByn1jYO
WY+XSOUH9E9X5H6qUixNczD5UiLdmKSe9UYMOqUkk0KyOSt75v+59Jc1nmgJUHFIouVIAtmRhCqS
EYgbFuGiWrV1R6LpnZAvREmi6Vob/Dtn1caQR16WLkhCeZJamyyLvrpBPO1X7VuS/3Dg1x1WDERT
ZAg1Bs3ejxNYDyeviNdz+5fYCObrajYICKjerKgJdOP2RlbedWxZu9KLbIJYsu5M9tvx5xcchxbh
qIE+bDOBybLFjHdS1Pqu4E6Tb2nAJreesAfIPy0RHoGa+CNfa0j80Sq99dM5ME/DOKvnKNc/j9pM
IXPaNNb5Ees5N0SidvTJWIDGKnpQvNw8ScuDbGHaQ/QB0vnK1qG/NSMcJndht1YL4bw8JQr1sMzh
SfZ6YqsjFcMYkdlipnuuh/HFGRiPAnM4RlAwo0eMyB8DfIwj5ModqpyQSL+hemqydxKbn6V8f6gi
YmTqhGyBdgueOQCrGrS3QR1B9sZIltYKAh/Cd62kupUbUlwvylWM9YrvMnHTHODVdG4dry2Jmly/
EwCjN3fS33D+7VPF6V57UkhoyU6h7fIwG6EGiVMrH74go5ruXQc4EAJW9VSFSUlrgAVKKCkRA7Kr
spP2IUGEevBqTF244GcscZaNaWTU2l0owGsphpd9nLQXRwrnA9tfVSejrcVXJrqsl+JFJO/lPZNn
uofaA/+ddJ81SeBbS25ce89MfIC7R7kAVmXdn9fFLAD3j8yY4D3JEZAYzFEH31uX+qNVdsXGQ/97
dLjc98k8uBcaz91VZY68Q7apPI0OOjAiYZoXJYnZG43tSHRI0Gw7fPSkjhvLQdqQBnHa1ZaGk773
JQo0YH+JRN28eLMV7YNm1IgjFsFQJIezX2nmq8QOWZV1HymA3htdZNvj/FO3uYGuJet7HpkskHdp
FE9+XEfRFeONftNIoFqx/gNh7gqFuaJMxjd24F/lgVIGXwt1MB41ZAcbiT6zCbFb6mQ6j1Bc+Aiz
BH1iTN9Qbq/igj1podJ5MAe6PhlEs9el3LTEn6Qb5ARJguGY2n6TyYM/f8QQ1sraF/Zl/Us9Eose
tWN7CsMkfC81SHD8V8CRJNk5qHUor6DUd5JgVgy4zCoPlzIMIlnBUj7aF/LyGvPWKe7dLOR/0RyV
9zwXKx8xaeLLawWnDXqexL2KTkKCBx4vTDtfDUBUmEQiHPFd/TDgVTmMvYB7jtp91Y5G/VviEigm
eXZVMlq3rNwrI3ovNbfzg2TsZTB2jU03sLbhtZ8OfJpPq5Gon0N9j0fHeu4zyL5N0H4S0kncjjd2
3QYHC8Xp1gIQ68syTr6YWNHk89TKGGYRRLqV+bhymZW5uX1qVDu3mV4bHSOsCKqWLxj1XUzuOhEF
f76XOG12t+7pFWFFCnHPDpkVr6Gu8tPKMZbhLfnzJ5KrwtZNv4RlfifAs4cCY+znUazeliS0z1Lk
jRY8vCsDjH98Yi1oiOcQSsXWxIJ+XnuzJLOspxgQCz9byIbRUJ0+1MObJ/RegVCDySMDUsyGcQ18
nLJ9jYbBfFp4INPQ8Cm/o2K7WKhvumka0HeEMedBcw7I6bmXvzbNsnHf2PpemUgYlVWt7cI017DK
tvYyXH6+HyEj+vl+3aHU4+5EeAgz3k6wZAdKne7lv98Up96cpnvZXA4QdO268ZF0er5nEpG/Jn/I
v0rPjQLjgDUdyrwQ72aVhl9+UIxrFnvqDuKySCj6LxSFJpuEvxTXtmerTI4tB1itZbl/m4wmhWHO
Zmlll7Dt61fVQqWmamn4Jo9Ks1bW9+RR6BGl6Ebf5J0L4It1s3HN9UZGh9VeckDxG4rz6+oOot+e
QKkbsdKypzhIKoRMngWil55zI37WBRBNrkUycNhDNnlgUM2wYlhAsLnc78G8EDfqqSqQ6nLa/QQr
0uPSXNTRlFjniAtxT6Jd89rM7u+hQ3J3CR8IxfPHFM/2Rrec6D5oo/lJq9oX+T5QymKXDHEPpM1z
X9kfwMPwDnM7Tc8D2thHgiCepH5vhm536mPtkbbIsJGbjthsjI3RxowLxdKyuoLWgtmIX8ylOoYL
o3zZQERBjikrUeojVfh942j0hEelfyuaZ1tQMBtVt69xCUGAIKf9JwheQstG12oOdqpBXaiT+58N
wzkD2KbVbernyAmMJkLFrebBtNdSAqplSSoq0aEYoAnhYNp4bVVvgtoz3ks1dvdz0Q/7RkoTQwPy
Nol4RR2h2i3MBjs4L4M7v1sIC7Zr/ZepzlfH6ctb6U447wvAYTJWKE5ivPlF/KzE3c1QRlUQcfRt
abTRb2oTH0ojNt4rq6wRwJBAH3vVPZq7UKS49Ina3626mynGDqjOg8bDZ+iYW2Ge1QOH+ruo3AfT
JudxFdz8+37J+IfzRbBDDMpYyCFsLP/up3PBdygq5OFLl7vT70tFlhnR4oS0cGRGI9+3PRbbIDTe
XM1NX4uILCMcbe2xaYiBWr/tsdSsa2WqPiAkaki43X7VMvWWR+t74qeFfO/XX4f4hkGhkha7vMAZ
IH0YCTle17QdHv79v2r+o7njsCXEUehxn5DG+fe+ZqQO4IINd7iAlXVOuTNTSYhEvLxVkXXitRri
PGVka85fcoFLTl3jxWI0fFXLSQGA5p5o6CfQtcRoSzwb0tpZzv3YP1Mlf74Vh+WN+56bEc/q3QxD
iq1vM3/RBmWk48uuuVCMW6DRVUaTZl/BKY7Xekyr3dw0KuIJ5+ZCQx7BGX5hOYWXnxY/ZkInC7uI
X/79A7EEpeqXZc9h+0ykDOYni9bC35c9zbIZnMzmdKmwNtOEathWiu1E4EwnQObKe+O5X9tp/Cqr
us5NjmmXPc1a0j4mVqOdncr7ITfURmHFp2lo9qnphXc/8QTyKC8SIKNaF+9m27HrnTUYyNVn2l7N
2KI7+VPO7OqDeugWz9nI9+a+Xi5NoZIfUlf6K9flYLzKw2NYNFRFXolXVYwi5Joa9vMpbmPjIhfX
oJoH+qXxcmZDd7XFVlJd2mdGd8l77kzjjliO/xDYuP/Hx+mAOkf84tiMLP/ePAz+R9iZdbeJdF34
F7EWYwG3mkfbkhU7zg3LmZjnmV//PZTyttPpb3VfNA2IJLIsiqpz9n62V2H1g9R6uKtozEb1kMyQ
NZbFkKelaQMiyucQItoTJrtkdQ8NBTSW7Ealx5o4OUTXOUkxVxSVx4AI3IAG1TNkjeI5axsGdPGq
0Jc4FUZ8yKvKdFDsUnoh1tVdyRWFl00HiNLZ2VdaxMW23gAUKcbPXO9Ng/oaZyBeW304yKVU1VnW
KnwrFIUSZeEOn8Ogvg5h5l3gmXzvSnSUPA6sbZ8RZ9K04NzkXjXvSZ+/BfefPg28aSmhAUPI79e0
iXzyYEkkCCDXnua+uEAZEVHSgzMb23+gvnksO8+n88ECzTY0sCmzk8jOGrHWSpU8kvkQKMAIE6b2
Ub+xULA9Z6T/EK7UuU3nw757no9kVZVfif9Q+y6mdwO0o2yHZ63mHO+D67/fN5oxzwf+fuMIasea
o1Geh7r0pwceXavTKyhuj1yU7xkIp2vXkKpux+4GuUq9cQhhn6sllUvHD+L6qxlS08+68bXum28F
9hOWGN6DBNSSnpGuXRxXG8XheT/22rSUOKlSVzF2zTPRu4zF1Ny9MtG/ln1qYWmPjM/pjaVzfrRJ
5ClU75mUa/8sN9JH71WJ80sE0zQ6wAdwI4Qswxj/ALnRZfg1U8aujICZKOklyov0WwFqA/R8daqC
mZUzV85aR0duN9U8R6eYHmjx7o9TcqiYXqP0MhEm+vp+TGr8dsgrftWI1KwPL9KfjmLpyfB64i0H
62sDMXQdOo0HPUchYTA0BC6TLNnIu781jadW4GIbQu97ohYBrmTafEU7jhc8cPcmX66Jw/0RRPe0
PsgaA15M5TgZ6sKzDLNfEabss47WlHWWHBIIEdcARe7SL7OHvCES2g7c4IgsjgVeYXivecHDzvH4
zam2WPj6VC1BJsNbs7PsQGoTkS7z11huvCwEPmCJI4o95g5GsVVyY6s1PgJ+tbjE4fgAGFN5mVJ3
PGInhcOtk6enKWq09Vt0/gQJBdfILd7zaSA4Db0u/ulq1UAlG1NPfWmCjIQhCPD3b7FCmPxafjOy
yiEFYrZ4+1lh7hjFX6e5mj0RuvofDsZ/Bji4qnBcg9KYa2k2E4W/11P1NHRa04GfWw1ucgvHFGlu
gegy0iCUpKb+ZWj4ybS2jJ/ziCz7cmDABX1Jg3Zw7F/SeCS83WZIoZ/OZTih7I3C6R69UU+fZHWO
xEe6IGoSsNbMD9IkjmkcTZVw1eM9uCvrwcvG/k2hkvxN7uTNrYPpfCV1xlr6uRY9GXpg4amv9J1U
zcwSGXz6Feinor6A+zL+o1Uq/jHkuxrqErpUts3/xZ9DPnMCrFgVvPpcI9yqaD5nPf6v5TCpAXZG
lMn346ym8ae0BDYx3elPom1emjRosZoBIpEDmI9D6NiU0EjkIRCW9n6oOVuyxUDNhGq18PDbPakG
FZKhnZ8fs5nFok4fw7F69fpM2SoRGnm/J2VZU3xsr4qTCYgHeBsoBHis77E1QLvpnsynjg5ttRaW
T2piRt428Zuf0zxpkVLCVyH8xsJKBs+9NbRvnW6qF6VLZx9ypLwnegl/lbjUmD8YFJ5LjUWLNxmB
uXN+p1MVIJqcxlxI84jR8LWYgrTauuD0/n0s1vV/iHwow2PgZEqnIwNBCPL372cEoS1vKsU/jSZv
L4l6QMa2k5ziEVHfEKMiR5IcfuXzfVEcGkqUn2G5hFS0mLU0h9JUf8gj+fj0k6JaWoUKcZRnjKmK
PX6H7FIJRxyikLCfHidoSnLiz8yNT4VOtIhn5u+Fcs5RgNERGI2TQs3rvUfbRTXHbm8dU7g1zhbl
FDoq86CCrNhSD98ad06UZbY1uSRCO0qBqUtp7YNv0EpHSamsRg0BpjWT5D6s0Xqb0G6Zkwp121lQ
beFibwghnTW9tgsMhjXYO3tUS/UFK7izaaJCXcqxexqmXWqUwSXzWyAzxnBBcK0vVAl3vlcrwbbx
aYKoQtT1yc7r92A280STznPfQ/Hv6GRTWlFJcQ79+NFD+JEw9b32VHvWmo1JLmj7ZJ+LhvCGNmQK
azWUymLzomNC6Wrd+MQTdRsPjXmPs0tp7iVpsQyrdoHQs7ja6mgeaCcidp1zM/eaEdZvfeZDhRwj
29lhiK8fCythMamwpI7tAI8iqKVFEmNbpPx1SGr4m/f+QzYaW79k6adkpbuom8rbSeR15bT7wePJ
yDwhBoIE488eWzriuuZdBWvCRUNa1uKe26DoxJYbg+tQQHP8fQlO82m0ARKpPc6raXL1J2c49gof
1NAHs2eBC2LnevcV41kZEFnn5go20jXhN3WUche5jnUDEGpT7eIp0FR/NdlAc72029jQkH5awtiT
MRe/uzRxCFyx62slsl04gwjjqDV3SWA1z8UQ0eI0udWkx7dJ+qfKGovloCo8raH2b4vQmfaaPykP
RlaVq7YLn0SGTBqJCW12nlEfo3A2MvXAM6ueVYhkG18N28ePPceprq5ePdQZAszOVslP7r1237WV
uTExk/eiwjuVEdE8R8jD1/wupnh8LCut++QgcrWM5GZV5r2kpdQMyxrY/rWGhLNIs80cxH6o516a
3oFdUrHDHaQPIbMwkFZA6uAaWBtp35SbDprhuhKVvvg4J/fMqi2PVFL3GhC0c+SM47bJEnG8q/D/
ffwx/iFPdsk2Qgzj8pCBEuH+oRgoHFEzJZvcI1jvbM36yHpmDWwcjJREMTm/k+fsRlu49r5O2vh+
N8tbukGNsYtVk77tfJuTaYpuzCF8y3bq5hjiJbvbrAbrk1M4+v1M0difW69uD/d2Xu2e/AkROM5S
ZT0OcYmdb7LJHKNfIn3x0iEPF4zga8XHhZOa2W60NVZ//zEWuzP66W/TYnQTFh1XIi0FHQfnj6E4
HuGoFgZ6Y0zKlzHrsELiq9nLFbVmT5TQteYTDnST0ZJSljw/6Oi4i2hs9mmeIZptnI5KaOnspVtL
+rbcIJ2+zFYuoguKz3bFOAY7lmqPIIzNCa3hMRrtcANzbwCkHEQbec5PCbiMHXp9tl2DetCpamXp
s+Ol7pXm165ui+KVdq44Uq2hL5fFxEpMjQA2k+b0jC2g4cGkr+k7KYesSrMzKcmLYHB+Bnr/S/5W
RYSJwiantosH+6kLRfQADWdJHSHAzMYpuTGbvFjbFlnWH+fkJUmo7aNowpA2X6sW6gLraHuWYWha
bA9f4hhgkUxEk9lonkdRRe05FcYs03XiJamUvqo1WZoNYdpqZSGzmHs+ckNJk+6Pnn52nUHd68D6
9hx9iQ3TVleh/aOrMW5g0NC77YA0FSEFIDGrrJSzEpaHf79RdOcfUBC+G6pmGRrsf+RQf1YbupC2
RjXGcOE8eIoSqop39adl5c6jkQ4xH45GcqZbvdol/PnISF0Sq0vz1eSLZCZgC33aws8O08SV3OsT
SmY5haVY0L4zLe/X+Y8rPvZismzxLWD2pSuWI/o60SM/NTMNLjbb/lL9tYfM+dc5LI3vhRFNB9mM
nwjw+yULUpv8baK+uU0mePiOLYptNO9Z5U1OykWC4T703vSEOd3f5NuEk1FjgcyrA90AeuMd77Qq
aWCrDCb+9+UMazKH/g8rSMiBK6tv49e0GYu9JzoGGTij/OCqC7vMqvNtEGTGeSJnc5t7jn7O9bn7
r+Iqrb2rwuQJb29j4tU0sEZUHvS1AqdDjUzzrR3jdW/l8B5UsjzGQqm3ZuuGa1nvmWKz3iZYZJFI
zOlf0NGCdVXFz62MjhxT0l3j8VXpi+GxtJzpooflZ+mIz4e4XfsYiHd5nmuru17GnwgGTFNM1moW
XuVcIAH870V+svVURcEjCSQlcO2rzkLyko/dg4yCFM7E/En64HEtMjWaodiWjs+zVEplk4e5AXlD
RWfpCfr+TrWWGShyL8cSbiVEPsl5r4iC8ACyg1SmXj/B3CLOgofT6rcY5cF6jxlfjonAxuimar7l
HVM1NtrsiXnc+EAn01lULT8yuR50WkPAySzTwEV5+jJCaHIaKQ32CyoH1s6tFZiXZFAz8iblWgYa
T/z0Kxof1obnRnYICINa3j3VNN1REahE6RSJTRl+qPYBrvdDhinlrrXRuUPWflE4S0lXqi1ANxAK
1GWfam+j66kbW4+gMxktMBYAvxc0hSvdaYFHaGgGvbJ4Y1ZVnFUl4fde+njoVes9qbVPMmZG4BRa
Gk2r78XsBgpVs9tkYRitFLLdnv/Yy1IeWtqgUrQ3nrpZytjyCzgAHnxXJrSLkYkT1tFCYLizsjF2
RjqgDhYlT7Oo1LPOHXeTrb8YhneNm9z6ZBcJkrQ0sXZlwIc5+IiAp7csoMoioVeZhQxp5Im+mwjo
Be/r7buxr88hulGygL/JIbHQ7ReEMd31vmLG8KDshL2Qngd3yNJjXEAeDrKc7mt2JqK9/tQSmCpF
FG6VkHFCXu789pnC+mf5zksW1sQmYe0O5uex3ER/7Yl+Q8Szcrr/VFKRIDekskxbwy5+iNStiDRQ
xXKcdH9YqEqTn++7EOUOmeAREAA7WwW66rc4x54sV61WXdxQYpeMhVw/63GAU5mnjlz9i+iilGG8
lLGiAVxhdDe8vSI1n6K0cK7/PnBT1fr7Yx2vGkO2bRuqa5KMxjLr7ysslvJZWLaKfrwvEnwVGbVo
c9YfiRs0D6YvKGpTsFunDSQiE4gKrgREgkZWg7lM+W13PmUdDco4fjLWTaIp45NtT/HpLy1kO7Tj
Q16a/V44iKZ1u84v0PQBpQFdO5Ij3i7lvLmZ5/8NRplVi9JsnVEdOxdtt5K6oBaJGsFwaysBI0vS
8FM85wRW8NhWTtrXRx5t6pqJPtFw8IMXk2/5e7k0clh/7HwrnbDv5xc/tvVvAAE+dqA7EnWTx8Bq
IpqybmNjfOs06yUqGvQ2WVZtyiK3XkQa2+QYZM5+1EPxMueWL5SRrqtaevDCGs06xJ5DCkugpZ9G
z/kOTB3ZZk0olWonzdb37e6cl3O+ELYqYYUECyRGs5VOxCZysXtUXrOVctHSMN7x1+a7Ji1/wHbC
1ZC6eboKCOKOC8w/pl6J08cmT8yQvAdWZh/n5F6jjY81SsGVgQFvkzvojGRbWqfetCUJzlmSk2Wu
xKQ2r6XhvMT4H354BD0YzGEOfk+11zLhBc7m42gKykUtAvU5SWvqyjarP8XSPxvkvFT9EH4FwkuN
pzbdE5iQdC/cThz9OQq4DlhRVVFBdN8EEEwjM1OWtOraZFSZD2Ur2a+JWEmzSTDTa3/AmPd+JEji
ra753gYwtMqmees92AzOTFCSG2/ey8wcjfWoIejULHVRMVHe0xKLrgTVx1dSi5ZFUUVP8hRN9nxZ
Sj0vWRzvEECHF2RGP8F9JD8TsUzj3vwJ6/bLhBVwR6SAccegYqMYzjhE0bvU416ZSddZ1wXLZOSn
14Wjo74o9iSy8hiFnLWSP1CoJNpWN3JohHMFz4mn8j8SAv7BIOMGNmhsq8LiZ6MHZvyxRqEi1zRK
HNhH0tPF9m5FGpVuhnao01oZI7pLbRjQnxVd/ETdzQe2YSDXY1pyu7d1XWP4EalmuIP440P1LdUb
LrhbDJnSUyhX1kONbrkeNrLAJ2t6zPYjPM/hlyohzfNDhGcT60P4WLgIprZa1ZIq0VGZ2cexnd7K
nJQnNDL9UT7GgNrBTg/qaV2l6re88230LVYCPJ0gbEcKlkSC1JoFOhzwIrefKkEPLYEEL9BEyDNi
mOwnbSxxYmfu4eNUFKqvYyqGpZ+h00nJRywe7vdGpZ+YLB2IldtT58nJAJl+b2spwKju0EfWLQzc
88A8JPljxVPF7sGq2frXe8+4tIK3tHCrU2AShSA3rY5nZBoECcnCL9fp/MWXXpqpn1vkhto/RwKP
OLcbLLa68Olth/qqsaBIlpVgltXGn4PE+0HDUHkfCTkHmYOyaZh+Kj5DyLwzckbp8+Yhndts7lxm
tTAup7VWQBCnAhvnQJTu+gRVtI/o4OJTjn75lOADOmQq/fC/TlkTNmNDGJcux6cERbx9qPB3PmSC
BNSWMeqrh1K1xKzqticp0i/N0HkcmV6pVkA11IwMb0ehFGWP9n6nkLZTHO6QNOONnFmWtltiOwgJ
NV36mm6tqwhbBcPrMHU90JAkhWqnG69Myrr/KG+zWJ+DRn5btSLPdk3WJbQ/Vf4z/ly1Gog2/J5J
wxmb4wawQsSqNSQprq+KQzdv5OHHRp5zgD4tx5QILX9EbUaORJEftMxnroHg/PeTZuvnB2IMQRrK
3d+ul8dyU+bWY2v140b+PR/nJ9vIyDkkQHL58cpU1f/7F+9/WdaKiPkBTDmdby1a9eK+acKgPPiN
Ae5bniTXrDzIk/KQEFkw8yCX0YZmh3CcMpLB/rc3gBtf6mVTLD/OyUswJvKvf1z9xx/+41BeJ899
/DU+9e9tzWqmV0R5UMrx12awarDWusmklpCfw2BZGCu7yo4XcjctcfcvEqXMDvfd3y5olMjcql60
bZE48lnNF1mELExrnG58gtorpox9KvSTi5tl6QXOD74OyOc601phBiV/Y29WyaMVVrPKtntMoPAt
Gsj1owNlprDGbVrYKyu8WQ60rSx8THUeI3XUoqT0w5Madz+If9iFmYs7BH0crsO1Kbxj3TjpZswV
cBRwhkhF6JulUsMaicebZ8fojOx6ZTSWATIsA6dkrruSErzKYq7MpjUcHigVY24tnCl8G3Gjxzn2
MXRvSTG9OMMcRIzYf1mk2nOeNK9uoNCfCXSx1kt9ZfjBaVBKe+XkVODzKjrV2kjK2leM7OGGsJV1
YnZfsyb7wrKuWEQJMx7AIf3kHkhjudRuxxzMR2EOf1/tGH4G/0vhB+F6ztVy1S5eeF2nLSjc3dJM
u3jiaLZWvhorD4vj3n0VFgXHwCvPdd7tPZcsOGdJwAwziPyH7eogAJkFcl+EjX7DYLAAenGrHFrW
TJmyVdfzPM61U0Gq42Iw9GOkLZVQ+WFi7zQoBa66NPiUJRd97lhYOwjwpzZ9js28OjBFeUbnRLne
ZyibrB+iHK954hC46D+ZBIvYahAtbSqgng9CEsTg0jRJmFP1hetR4eRjVdBHA9ZbRoFAYlv3+z4x
iBqZ01FKyghmdzWDqVzkE9F/SA+BJ4TlKfPVpVsxqaA8t4tsnoZe9aUBA79SU+JWWhTKlQZbdvJ2
hPUFCxYZZHFozPRLxT51rvUQV+4T96XKN9PW8AlByqKAj9CoY+nQaHgSyHp/tzMMg2X+1A7kfPkD
848k+Wp6kVhZZHmmYIpBFx1Sh7jgNiAcgvQIykbltwm1C4/4qxeFz/gl17S2Ljh5BkwhN5qb381C
ezSrdz12d3F8VGnj4OgSL46NujUr963Z28vENbPFpGsvdq6u0qCrN6lRvIB3+9pN07QwDUifvvWc
ilvYo2+Fz7OsunxjdG245L4mRbbGwW4QHFHV6bCM4nAfduhX7fBH2t8svtawWN4E9rt1OfrPlTVc
o4znRqm/ZZHypDTMR3v1DZMsiVqN7gCqJjnS68YX0sfLhVpPmHzDfFlnOtEiNj5213zLM4PMgtRY
jURpJYY40JLNVmURPtC9omDdvEHw7RYtYp+It1iN4YK4wR+ZUn03B7eFPDjW03J0i36XweazC3+Y
WHVnBaRlLz84/rRTBmXc9nVSHpBlFIcR0key+Dh2O3rgeddu5NgkN3JslOOT3Pt4QY6X8pB5oTZ7
DgiInYdEOS76msOQKMdBeVJu5FiIBwrVoDz+bTeCLOmlqrELhTuONAryLjvITeD2gq9yYhOrZ7pI
jbU0O2jzI0fuyWv+PPzrkvur86HcS+9/Q0OSJC39dCXf/scPkqVk+836v+wgN/fnwsdJpkGko8qX
8G3wU8jP5eNSediYXbhIB99fg/zkMzDmf93Bq39/Vsi9j3Py0OYtIJ3+6xr58v1Pf1zeZtZXE1X3
uqhZHB7F/MTuSXD4tSsfwpC+ArovKGZ7qPQ7qwIlKR9pwRQSpb6kIu0x/BNbrygMacE8Hwi6MW0Y
E/nr5LHfxK8B/eLFQB7qwqxp8IA9MS+aWnRoF3El6OixVlK8GOc5RSBZ6SMJylmgpmidcmKxqxLG
6dvNwk1DRrrRZ/irmmJXTYzpzAQGvOP1RLrB2C39AouxV/ba1R2vLAwsGHCcyYLUYDRJYvTHnBPl
F9XJqwcrdBdkn2Hln03eclobEhO/IIAGqNo8HxxtJPVqbe9ZOQGadSxHbJWAcHTokdOq833c132S
HAyTNAlZcwubElcZYPO97FakHdkc6MSfhTXah8nxcYbNyx6aHWEzfEogn3zyh2VANA6tuUX+Kfc1
FguIcVgTJL80JlJtIjfynKvliDfmj6s0agacCR22PUs/rXnji9oEQgezDi4Bhq9dWQBySlPRPSeW
6h3c1sB+VaDKXDqhdiwDsChDZCRnc4x+mopOrhG80wuPByKl1LBe8ynF7zwdbch4XxU7qlfONIxY
Ftz2sZgQLOFsWRhZ7N7StlYfCtN9lkeqkobPPf4JeXTf4LWgQuVeVLt3b04cvQO7EqcIbLs1WrfE
dQijq4GUkh8CeNxP4e17ytxI5RBhPhSSuLKW8pBGP8WpNgsXiDw3NFFSMtuM5oJjeWN2TUqEFxV0
bBrmVf5twqnewNhaZ/lPTYH4XgUBdoExuJBiyi+3mJcD2bzJlZByrpX4FFu7L/5QW+/zzpTY1vsw
1F9yUYj3iR0048Mb2aiLKDVazAqheCwj13vAzWEsZJS0aU6/XqjnF8zW2DW5cmiEjTkl8wSFIwqq
7VyuliADrF3H0VCbpzx66kMrfgmLIH3SJ8gtM561GzNjP6pKNOOVFu00dI+SvGo7wwTfFAm7Tr7b
kzzX6YV9CIX3Io/aGZyt+fktL7sHTQuVC9MN+wp544D7KruGZb0DTAlzrQv0QzeUp19+Jk7ZmTPu
+oAZxEARAILC8IplvqRmN/WPhNCpQCuDfG/zhD9EWXsqkzjCD6ESOKSbE9qYyVsnInOf0/mrapaW
DYLBurnu1GirJtDEYrL5rXlM2h6EVaYqo0kS8E6IYfAdCIXy0O2s4KFv6UlA0zkHHsnapQZBNWgb
NSGuSns167Ze1J6rbPsmcZ7yLKWyE3fV+2SEzEdz07+0tqWeMD/iqZ1fKLTwmLY4Q2wzy3b0I8gD
J/Y3iGhM6krrH8cIYZWCJ+yG75nve8ryrK+tW9bY2m0EusgrdepmlGbzdokf/lFjSvrQxKK9Fa7e
LHvFjvfSzutGrYcTkUCucYBVkuqZv9It8muSZM5DmDee64Z40HlAz+chxgbLPBMXMgzEeSDY546j
yb0yWjATwrY1VeIs4NEuB5tb784XHRzyS2R9eiL8tyffioX3MGzcOIs3A2PzWW7QLbxVdulua3Jm
76fk+TrKMAX5Hdh1ZAMNuUkURpjvVQvoTyxaRfdFnbRmh2VMAXOvNNo57F8lRwU6yL6uHezObhAs
eywI527opmttuTelNsRbIkZ3RbveP6hBML62iIEYPu23Rq2bLd9HsK1+c81dl3jEoSmedUch2ivP
ur1T2ebh7tXzYRPv7vhS07eohNroBZts2NZaVp4/9gy1/f2clfSo6JpaE1urJl/dKAjEShtQBTIB
Xcu9cyPi6VENgV+R/IBRD+HeIq/adDEnZqz+UAd86ARy9KwrI52BSm6Jn3OOWL/nrFtFc3aMaSND
2DufIPk+FAYzSgLJkWJnt9CLu3XVeOYZVtC450Gs7ibHUB6Q3FgrxPGLvDenPRWU7uZUBNnUcYye
cT7E9xsTNeGQLdxq3c2NaTDfcZKuN473z9WKHBhnibgUtSgfyg7bhvy8A9IDl6nqjefUCPWrF9TM
Xfk9RKLUltRCl2IKrBNZWf0xD5Ma1DDhQqZCHgVEwuJouMhcp8GBJqw60FwwRMQzbncawvJN+Hq7
RAvT7dUyweoRphscfuHnrOrLBa2z8kF0o//SsMYpoNd8Ru9SHoERUzxpi/KqKNP7MCVXCeZ1Pf3c
Z1P5eep0ZSUaljZxzSw+qh0o+W72zRR1v60ypz9L3Jw8DK38pzwlNxOmm93dbRzVWOt4o96FDBol
T5JLOB8YIwZ5KxQX+ZIbMjQGrjNu1Ywsk1jo3wonHE55LqznPgYllJbPvRFw8CMygeDZXuKeorin
t07jQ+/98mbGjWBlmZ9JC8qvRirM8qvjtMXeh5UhhGn8dMkJxn03fFNYaaF9dGvWgfnXRukj9JaI
0sP+B8oyVMZl3t5Ga4h5kpv2cZz44pK8swTcXFoHK40feyUq9mX6Eqg54JS2D8pVJqnrCY1QyFms
jSIrG59CPY9hapN6VnVIaG1aY6FirFUtGXd2X5RvsVvhTSzK12Hod7UVscYN9O/IAuInJy+Lp8p5
kuXlO6V/0hVBG9NS2x+xF3s3fwrFQoF1dZk4e/Rb42tLTt9KtjSJOFCWFZOkg6REVxOGeuI442IM
Dv3MKZUmtcGYwsdIW1jpkKAesOJ1oNvdbXQmfVXbKaF+ZAXdwnjArjY1I+JSXu2r2lyjMmXuhGJu
qThD/t5UoLbn6rzAEU1u2KDeIsiAWIdFjel2jB/9rAGBpDgbYYbFa5e0zUrDFr8350M3St/hcw+P
cdyqD4Fw3yIIAKYRVGd/lpnJDsp8ytaqisQrYPR3YbuhuDQJqBCcPnKVg5ryDhqXd/xym6F/EgFd
q0kI4wlmMlk7ffamNbTcP86XhtuuqFG7yzun3susi5SlKT40OVOf3uyyw82mwrvzfNHsow576Jio
3tcx/wm+1P48k/2knsMYuK8AB1greZjwlNbNIPstFDZtJ4Cs0Tiux76i7ot8eEk9Q98O+GNYrPK9
HnsqP6kQ1onndf6a8swd1Sq56fR9NkVJ5ECStuOadYFxQv0/cjcH1canV3CL7BCdG6VySy80KMRF
diNQvSPJInB2de+mt0oDqqcYM2l+aDaVpqSvlQGtAMqueoXV1R/yXO3W9DKTF6VS9hI+YE2TfyIO
qV/I5niqGyfUAOHClnFReVHM/IeEoFZtQrebom72B3Tcwbw3zec+9vy+Rmvz13WUOCg/Rrs/LsgF
KTPDkBH6bmrH2sbArKvp/8/2yZUvFJvVY4hCflmqhsvqvGMWyG+Zj7HIOyRt4zvsmfAsGwAR8ql1
2Q3qRh4OBtVfkbTl3op681FuGG/eVUCnv53SKNw9OuXKmC+yB563PsyALWKfdNlp2Ew0Q6mvQJaa
6xw8GCn+PnAVd1n7RnWwcf7jwKj0B1Fl+Vp4hY2lxw+WodeLt1IbbjSB1Z8umAdXfcQnH1+6yK2e
ckU7y+XLX0eGBTyPNoi98U0KCbpOMwDZNMGitg0PINLGDb/O4Dl2tRAnnbWQqyK5UioGIIjyCnlO
XpHVrM8V0rFswlb3cs1QqP5JZw38JNcMugE8Yiga2L/ziiMOuecnxZ528tWkGqJNSU8CrG5Sb7Me
oxPFz6n54osRol+lakzwNOWlLiqxLUwTF9J8mCZZtRJzkqRaNM7ZIjVmQX9oh381ewMnHqz5NbSn
HFfiWXV7pgad634xK2eZi9BhKcTDmibxQIphk1/dNKXMrNB5YoKjIROY+dO1F35363BnjmG+sTym
AnmI6o/3ZVy505R1TGotLDEbOwGU7V1ExeiBc/m6BUC9VsLIhSaRKWc7Lh8rv532o9ahY3JJW1+F
gQOue361SX7iD875EUbYxE6GgMOjZUV8Mj2YJCyp97Xu8JBNbrXh3mQR0pDMxvC/mbpiPNJ9+bUx
DB/3YBYZA7Js6zFEnnj03cAhpqA/3UED8jCLm9NkjKuu9LVlzex5ibUKH7nZ6Pb5vqskDzQgF20V
NidoscGwAL+Tn+WGyU5+rqekX9mtpS5DwFBjYCqPUsNHaUtbW1McrKWuz2gQFYjZe1pNlXnpMiiu
U6N/8lPDvIyzpE17p5+PnSC2jxL+KfkPTW23m04Prgpz7EepsFTN6JrW4G0myoYPZuy99Kpyka+X
syBz4Gp3vjoKkOn0rXUTyrk2FfXFVKbpgYVpwsRswtBvdhZQU/O1zc18Z8zI20mkVr/S9E47JHK2
qTfZY5LUa3W+ISGKMsEdQKLZbUXjZT4HQRIDPyaLNvG+p2ZrnyuRFIuQ9vEK2TseabU0Xu5ahFDx
N2ZgklNOGsWIA4uFYrROyJIsPVe94KJKMFkC0p09pmE2NQeyUd/8Sf+kQG/38/GLSflgQ6sg3cj3
It8BcohFmhQNQlnNONp580N3PWWN6rG6G5rTYvx1GFRfYrXILmpmjhe/Pso/Lzdl2ZMvI7vITuqu
dNJANaJ3BmJIHNJ4Ja1cyr4yxO37oM4/55bfPPbcUjykII6T4p0M2s0p7P6iWCUJn0wCl6VdIY3m
FPIJ7VYT67ygtgmJDWb7oshVZVv1NeVBUtKJYkGluU6c+oqpPcVhWKYnyxqdc4suCw1dVb6XWbZU
fAJ3HJqgi7a24KGnob7Jclbk8Ikpeekx+Hejw7ZRjU80Zs8p7fLfNogTunWGa3GZlc0jI038/W87
FASS+5l+Zp6qfrdDE4HqqTQISp6rP6yuwGmVirKLki485Vn5U8w3rNy0AD6PQjQbVd6v8lxjOOND
URFHruXKo2ab0VoCpUWvjU8+ZY+jZ9WX+6kuzvZ3ivm935lk9/VtR8q2bh4D5GWfTZ5MgTF+bgJ4
gCz4kQgx/9x0QVJuhzDoWACE2VHSvFN6Si2aOfzT5UhpTLF2RNx263wIxTJTEvgak+WGhBVBy4uo
O8P7SLBq2Gb41SSaOHd6/83QRx+VyhwPCYx8V1j/x955LcetZGv6VTr2PfaBNxOn+wIoyyKLnhJ1
gyApEd57PP18mVQfme7pPXM/EYpSAYVCgUCalWv9BrlayThQs9Y9ys1mKatzp7MyEAXStQDX5vT4
Tko5wR/7oKhdDUZ2a7rVSVK6Poxrhxb8upPqlJ7SEyVXknhCzaF1F9F9HNQd1HSOd7Bb3hKJO8qG
eTnK4q0HV/7sKPNOyu/JXWupMoHG+IelFqo7GfTH09An/d1cL6+uYk0fWxmEql0BSmIT1pCbTWAj
F3q91j5wcyq4WTteSE3ekIX1KZ7ruwVnjJvvSc65IbzXUpyLGxcU/CpUDcSLNLohNwDr2l1PXTIe
PkwL8Tq00KTxqk3TKQNWKkRmWRQ955iBXOMBDWQDaD/DwgHQB5bwYmSJh+YbII3yJLfGvEivsebZ
KXej268viDLqm3yJEbls0/RuxKfRlx9UXdb7Rj0CrzL7keVW324l1UzKUv5wAPdWgwUqq/IdwK/m
NFjtYUK17bnskPcU+sCLomIr6SnjZTK2+bkbJp+bQiHBplpi4r798e7HvqkGNt4vNkoMTnyHEwo+
wWsdXaKrlp3gS1T7ro+UG+r6ULGBL13Uagu+x1GCaqiXL7qThtt0ADymtV5yG+fmAUmMDPRL6tzY
1apc6RVI0rJBT7uo9PtKXUrfNYECyQycLeM0tfAopFilcljN5tJUQ+1zkiUOsXFRXbG0gF0BfxSw
JFLKhZf0D+7oMFNayfgNXgszMXBuy+g2K2bcp6TRvr/82GycYbxg5lAWQESIU8C/bl7QHHuTb9wx
+ulNAwUtI1uk9RinoWzXCzhviT4MvS5yHz4yPsbgodRCBmA3jZmKy6tVHD/6vpWU0ZkEHcrobTVt
4fHWZwipV1KKkzIS4hJFey2lOLEHUsDHTE+5DkJE4iPrKfK2raIPH5NAKTZjpDp2dn4Fujt/1owW
SmcFNKOPDkuxhl9cW1n9lcyWZarOTaRA4Mh0qzzqUTVeD4qLel+XJyzIIcBHilH6i0ihyndKZM7P
LEmRpxXvShuMisghBehCIQjolbgXwa4JpKS0PdQoDqxTc+rdGSn7WyRspztvXOwPEcIkrms/G3UN
JV41u2pDlo+qV9wNWkNwOnpR6FdGnR8lcTbugBRa7Xo/qO01yUrSiZqF1KQJ1nY7pK5yG+mBPDIb
RIPUtesC8uTxw+3io3sWcGriAesYKUZuKBqusnnoe2vqwsMgZlJ7b7zEADLCR0lsF73Sb3OFpdUc
ld8/riPnARLneDRworqWAjSIl41rfY2S8bJNlNA5Zkq4oVhof40ai4XMupKpHGJyY3QuyRhfm8nb
5ROLJiku4BYGHF3BV8IuJSgSZiNdX1EFcoR6VR5iz6ybLJg9ot+pX79Ww2xeY/4ZH5VJw1FmZRLs
O7rq2njL1lKGeSvnw1RL4iuwYNGVZlmkRzrk1AfL9ME4pS9GSIYVpb3oWs3N6QJw1ReiKD3o1Dg/
T4sb7v7duyrXf/60eonNQfE/5OPnZkouYmqykiRSQU9B2W/tr/Qid85yUUgN81E1kvw6T1p6q3BY
SDRql+uQ69d94iZHEuHQ0pH6vqmi4dVt9bvISTKYJtjdy3clWjFBTYn7ah37K8kpm5yE21cs6wen
TCYA5D5doQSVvDWCYAgprTthxxb7RjEy+KSoK62e3e3XuF2Pph7lN+QBhqBriEr6VcmwCAtJIynB
KDJJptJb93M+e98TeAc53UmgUMtC8OD2NaBJoQZXm8149YENz9ElCWYreecX57209HF1rT6otaEd
J+GaZyZ2EZhtp8IPYcD05U4V3MMSThdFD2de/nrbLqi5GbgjliLHlQ+IUdS9TS2Iq5IvMUhNRr/h
2Ci9ctk3rn0A+oaCRZo3n+0P9rWZ3gNfRcaCOeKKXEd3sCLIj4hbUjwDubpXkta+b1TEo8ZpLBEc
KtrDMCJCbKEBfUnUOz6N1uSrA6mzsHj0KiCPmcK30fsq8Gsx7XvKEDggGA9uEtlfV+C4LATLV0sz
l6BAtxbY5qr7SsU8WVZG80m+wxWn/TSNjJdKamAO0I6QIcU86/Hd84gOnSvJ2FrXWVcfiCxak4sy
ddFv8g4iJaK5fhp62vOEvfguRFlppy369kOvruljGw1F484oqXTMDVBHRVecz6h4XthK3WLcbry5
SRM9Iszl7NwmU46DnZQ3g6PXwQDQ+82Z/KhezJ1hYC9NvWjy0RbuP8t3k47ERL+UZxnqWBkyLj2Z
IqDVWXHZ26hNO5wS/FYOm8RGJa3C1+2kZuudOjjKLjHz4alR7eva8JSjtUKvNi202RY3plpjokUA
qR7WT5Me8xbAheKiX0r2rX0ekJWTfP65sHYKPKqD3K1Z/3b3NNwAdw9vS7V6GPM2uctUvyc/BT1S
1UEQ2CSVbKg386rEt96YpqTOsB2E9aI8tZqpbAtCyr3chKqRBuPQjCcrKoVsfHwzhKjkUt+zv+Yg
MDLAYS8mpkUBuejsenSb/qLsJmOXYhL+8ONYHbsqJuvqxct1is3kak+zsIwvrbDbkVfSNyX3g3oj
RR8P9VPccDAz9PBG2oJLw4iqd74LbcRLitK8dVpF/UNa9TUflZEVw8G2HM/fdZt1gIRaHENwxH+Q
0a9pt3OBHSCJTyHN5S2sGifHq0+KqZCkFSLo3uSOp2hhzmzA4VzIibg12o7mB94Cs2RiV8X+klnN
XaW43mNoxpBw2sk55HpUU0+j/DlbMxTddYazumjDDakNaI7/lI5eEbw7DinOB3KfZVnIN2bQUOJ5
EfpBGXWeNCUHlGEk+RzH9SUJifm+nkAFQXkEzdzn8XNe6vVmYIF34cWV/dm58VIrvygHlkBqoU93
iHQFiq2UY+Cx0NVgIt9CnqFmpveYM2O8cdmJCi4yDDpYGQwdnCp9lyIm8kXeasvj0EUFZinXFDgc
fGkMXSF80C+WrFAufpq1hNNeikugb2H/d6D2NT6QXO73hO1Ae8RmIqrDie6+y61oxslhNudzVxjR
ptVsZ/vR6xujaS70ovuSwtXfLAWYKHDtDtZMYGrDwJkt88YSaFr50tvWY+3YyenHrgLvSiFanRlq
9rVlXBdeeeUKzbhDCHTbzxHLpQRWildY9a7XRE+oc5cqkSHq2mKpo9iFfhq64dnNmNDnfJ2u5CKx
c8MIywRlvJIiYoR73z/9cZw8BDn86eMQ+UFke2haGY1zdg3yMu44zDsZu8B/ym5LgBByq6pxxPju
i4TU9z61Ps1V31NNr5pgXdL2PWmLm6Wm5J3WFUtzp1U/9RjhBas22/fLnFuosNTdjVumKyhSzGRz
yP0HNy6K79PY3KvZthIplk3tLFedZY8Xs1MACLCFB4q1aCB0dGw8hSVeoSz1jrQ444ZV3LchjmOF
rgOQmMt7PVsCpbMILiei9x4T6KCNHX0r+SDkmY3gIw6e1vDWbDKg7SI7ojt46yLXHX2cyUFY/mMz
RJ/3fmizwPufXfIL8ogf34/ikuHVgyLglViKUeEv9rSXx7QqsA+Q+3TMYvedMCQHiR7fEXM/NoiI
PTeU8LdTjyyDkns1SzSQW/O0sdDof1Ey7mboOYjehQD/exxsD1XrGPfo5gL2sTP7rR7bU2dG8ecZ
RzY8jdL8BLV9P9rutLd11F5XJNg/TMdcddh1uad8jiEKbBNoIzu7KCCvMT0NvgTWSGhIFA4uYoPG
czXN3W1nTxfyypouhUPYZeFFpWv9p0Qh+BZX7IEBoUKZjodccYpuk/sfGYX0AoDWeB8ZKmphvXkr
5c8B7MEtmKAdxTQG34TQ8j3NMdSI9zEbHeQjjsRmMpr7ipzM1hLavH1F2TqLkR8XW/IFuwoMeGul
2n0sYQBij76ba/Unx1o2JoUcDARXJuiGTEBpWN8kw93IYoM6tPtNneLlZBnLq0xl/tukpvzEip2z
1joBN10Um+nihnhBjJDAD8V3uevHWMDiZmMPWo24MMOD2ocZ1jj4cYVT6u6TSFOPOAyE54amvYmM
bvqM8guOO++mMSlPRjOPF2aVrYHcbJSi3g2mq+/kJgFbHQDdsA5guTuIYg6qnyGudQLNE+O/61ta
KjggA5nDrH5AbXKGxKp3dxpsviun3Ve9BwJILeOLdm6te6h3+iGbvD4Ilzi8jJzpSRLKMjNZYDBG
9iG2EC4JErFtGjU8FDda/HJZYFDm7Qdf/wdpvwinn/abunJlWEkMwAuIRjWifFO45tMPhAZVhfyf
AA5862uwGhLYIY9IGhdhAEzqN403UjzKkg7usIHOhKegKW936kUinFsUlAxu+gHjQri777kDG6rS
huoRiOkQeExCH+/kvj7tjuBDa8CRDXkhdLz2K3/fhW2SUI+6fNmOlqs9oPnS+xmGxW86tsxScWBw
jGunVuZnUIJroGQO5sJ6aQSpieMYKC+QfcI20q7RE08mqz1p6mQ9dYvnmztPKqmZWZEDjrSTvcwA
GS62q5FubbxxjRFbIExkrFhwmlRrjDmXEAGUar2Q++RLF+ICEEInUcx2Z5RkwHPNRhooI8g7h32K
L6Mx38RRuQRuFM8XxmK+LWj73feQ7C+oehrbSGO9hQpqyiP1E0g4e6ZOi/EDmz9Mr6jFyu2hn4pd
pDTGvmbhcC4y1JgcHWjeWEXrXm7++CCBryV8dN7goSwY4i7ljQxA5Us9gETWichybH1luI8BfXTV
zkN9qjUjiIT69GREw+WEcKnc8nqmwTwdUJwTM17UhEcz8SinynaIGhLpYIglSo9hPGpc0El/LDHl
O3coyXvpaCvLzRigea8U4UULuAJ/lO5SJpY/sssTligJqqV+BAIt8LImeaX8cVlmTvlESi8/ZOnU
7S0Lb5kPqk8fj4cWICJzj0a2z/D65lD0c3jOneL7S1dkOdJkKrazFFi7XTdiNRMn491EoWXz795V
DfohSjJrB4qpdYFTrIfWW1M+kqgQee4kBjuD+ZULloc3qYGhuq+pN90cUfiNbOe4CPmnfJ4+xfoA
1EJsOSXQkmQlayK2Zkf/5g3jskuSxrxEC139UHJaHOcL/L36zmgjLCkpW4DnJ9/ysUZvCifcaf04
AqisFeei1XRfRra5FR/RAJ/vM7DiOwMK4MHRMvdT53WBFOAqxH5N7EfyEWtF8yxv+GjY3abGDHMj
8/mxTUb4e+WjsRsIntzExgxf21mxv99neXfxUza2pdr2SBnN75Gr69cTVh9HVye2lxOyweP62GxS
O9xCXNH3Glm4LXYG+V4GSXIznzPE+b3FCOo0HD+b00giqyVwEZKVOZjZy8hWnJtuBM7UUHt5GQfj
q9Wbxp3VGcaFUnJz5BcsTazik8eiK9GhaPPd5DXNMSNn+IhX4nU7uuuL4w1U22svPdeUXa9de8UA
16LEnThjcS6xsZkK2/gq3ihm8/FmEXsmM7lCJsv8uvAGrSKLomj2HA9aH2goGJ8siT3I4iuQos7t
CuH0IV1w0BM19yYMncsSbUbfEEfpRUEmtKbWIb+UxHNPfDsWGF7P437gsR7t3IyPvWvWV2hQNCQG
x/rWLvp8M5HfexxLlo5AYMIvFbLUC7Yt7z2rkxqEEcLmyievdgBqmd56SqN5uRlUnIDLYhxfs7a9
9lLdfZyVPNybWEHuc1DvFlqDj5alXiNnVN3qo1o8Zsg+jyR0PkVtEp1tZB0/Nsf0LPm6//U2/6/o
G+Ki+RJht/yP/2b7rapxwIvi/rfNfzxUBf/+W3znf4759Rv/uEreWgwe3vv/eNT+W3V+Kb51vx/0
y5n59e9Xt3npX37Z2JaUAZbb4Vu73H3rhryXV8HfIY78v/3wb9/kWR6W+tvf/3irhrIXZ0Piofzj
+0fHr3//w0Jv4r9+Pv33z8T1//2P4OW1+tvTt/brt9+/8+2l6//+h6Lrf9qollie6akebzxON337
+Mj607DQd/FMQB2W7hiogJUVPhJ//0Nz/tRR3/JUVEV1SxfqL101yE/MP9GFMbGSsRAKNFi///HP
i/vlGf54pn9jiXtTJWXf/f0PVBn++JmlZjkqUmKIXJmmamqmrbni859sLbAa6vFxQHfN9Wacoke/
VnKkHIbODbotC9XDgOslKrbDZ+S93uuccNcDNFHOIPeoikFoUZBwb73AHVX05+3eC5YGd8F+1qlF
Qt50jS+O0VqM6Hh6VUa/R5T0Ft+KJ5MMBcuQyvBXdH4Zne2z2iXBIlQFnPII64IlDDDlzYTduE/4
D3HqEoj9C1zcdUdWH0nZMv06VSeRvnETxOe1xqL8Zkf4DTjaqW+9B2S0xkBfy4NZk/Fp6yreudVN
ojjPSVidPCDA21wkXF2VYHqBK+SY9sVkluMOuM/D0oQgszozQEkblaqx9qPVbI+ol/Vb2PQAIpMB
MGUxoPNaug9ASjofqaumox5XJq9AWB8rkSxzFxDk2daAsHrAQAlOPSCoNlavC9N+qFX3OCvuQ7xA
DQOOeaW73q4q4AplCy8Io6GJ96LW+R4hOIMVgvuQqsrLuHCkN96kHlNbp/epWNZHwbSqqOfGr+Qz
zkaMAuasm51PY+p8fAfGFTOWdR36rWmNj/lgbIFIb/WOP7xuOU8SRvC84HaGjO7B4DrHqdUAv5s8
gQJlQYgx4Af7L+IX5A+LQ7hmRAzGR7Qmt+UsroYbL38WrZljWTtPc4t24ZK/Lmn8auh2ElS1dZS/
OjRcuLw6xriz/NVz9bWJjIMmjhPKV7uk51rA9HnBMJJFdwYSKuJRmXP06nT2UVyMOLsWcx2OuNWj
sN0MG/eqtJRHRyPbn2Svdd2d2i6EqZflMHIum6ag7pi8TqYJzzT1UYlBd2umZkvjzPUCWquLKW8Y
PcYdoJCe+GaevWCtMMJxY0wCVJ59tY7dJlaS1570FzNsGWRFY0GUN58KT4B+vQfiQiZ8kO9knHZT
WaMtr3lJEIGi9IkKdorjHhZjPa1t+bys7gPlgG7z05j0vdv/3M2hmv/ezV0X33pXo5ZviG7+m4QS
wmYRRCnjParf7MZS/DnkBqp6QhKQJ2i9eZTvOmIb/EFoM/qQvc4YYlnGeLuYDT1ddEFC9hUXOtqo
25GB5wTClipL+0PP3XcpEJC5XXfQycZgqXCgFV2oSIuNVRfPmUlbljsqbptGtstThr3o9PJSkpCP
RR/SEu82t6db2Rzzgnvkpe5jhToKwn+oiMY83gol0aqYj4pJmiXjEcpRBP4ddMLsgJ7kw8ef5znQ
sIT06Ox8quAOfnQVqJMb+VzyzPAn3TkKf418WpHQoJM0cfK6zuF2tbNX4ew8vhbRbrQssJAayBP3
oZqss6uS/EO6cjG5CTij9lvRDmUzFmeuxZUiw08ZyMCrKHqVO0SPlF9YS1onTlUMl6K3yL9rDM1z
FCsP5rVIGsuukSX04Dzclsjp+aKfZZp1bBbrsm+zTY87nS+6jLgk2dybUdmKn+ghtsMsOmI7mC5H
a6IXibPkKyIJnESpmpcxBTAPe1FBapVvDCotAbZKKQYzIdXkaA3dXVybO2n3iRVeK+kXs7FjPxVP
UTTShCYvj88E50ecxav5koYauZmYl7ETEkgkNw4y8CiZnpUKl+T/3KatX/nVzFwubdr1PNt0dNM2
fnfojEhbFslSv+u53uKgnh2QjHD8duLei6tb3+wZknuqpzu1tF5IbzDGMdSu4uoRcGGYnsk1UP0E
KsY0VjsPNrX0kuF1ZQKTQ7ZKCxr1pf8Y1o6xrbzMNJgoiy4QfAbkzA2TbTQ3uFlma566pbqLBvuc
iHYKxPQBZtLRJDER2IZzTf8Y/HgKL5UClocRckxd3C2Jey5SAyZN450cD0GyElcftYWUnoQMQfI+
h2LaEI3rP99F7VdtNXkXPYAsjmcwPhjkpX+d//uK1VZtRu8hXAacBJBdpgKxd8VW4uhMuSmVeEDN
O92IXpWU3fLFJGupWMiQQAGlMU/MeH9xYb/KeokL8zRbh4HlaLYNjV7/7cLWiHXt4Hxre+9c6tZ5
FX2NGtbDPLqy1Uclt29NGGeWcvIC3C7J6ogLFM28z+ilUfbVKY1DTZf+i4v7TZJOXh2xl+u5WII5
YLlE4/wpbGJdYUzYyH0L4X1G6XShpgzaasNUa7spAHNGSF1br5LY3uU2ANpQJ5gRQ2Yzd3DkIH06
zCxyhJQtE67Jqy6m+iGht2t1fHAaVvAYyDAVG0dgD72fu9Z5yPm6hb2VgdCFY9MmKLkeZeSCD+Ir
HTcYcaAZupjK20Q6VYQMao4IuDYo71rb7JtheGmS/JyDxrJojuSM6TW2KMUIap8T3vUD/5smMV2Y
pwe0Wndtm+aBmrrIaygvonN1dfLFiJ3AqZ0OYpiNMKjoCkp1oRrd8SMKjDuI7FNyEp2uxYEgsBf7
KFtKoVy2eZLjFCyem5hayIG+4syNSFLN1BiTyPARMt/LvtXRK8WojG9S6fNcccMihSDu8JQiPROK
cSd3lmTjr4q9EcFAFTLEi4HRWuYeCQ/n3NndJ8NFBaYEm+4jAZcH4CX8Ph/5nAMVe/gKfO6qxF8Y
Cj2DXKxYb0U43Mtzobe1Ba72tVlUlD4h9Irv1BoWk2X9aUqzh0SMi+KnI8xkEc6Ig04pu40c3/Pp
LW8wDJSBjzelrwmDY+4OAfSXcyaCCPHXidE+Fb29V1Exm5AQK5Qn+bfJ2C5OedTiB2QMKMYlEmrK
dsS2yIuGO6W2LtyQQW1sAWXX6xr0tXMlf15Dbg2hNpdqRa+e6rQhNhXBZaggy1ChROeWm7jV8s2o
iJm/ME5A58iK2iARJzg6LrUvjBQw4izncx2tRN2DvQSNQhk+G7WjgkUIiaDkdUyrT8YKiT2MiLkz
e+23ddH1W6XvKAWrgYx6Fu01Gqv7CdLgdsHzKBfRgIifmFJTgIFF0GR8G/Pyv1LkYOX0ewyE66zn
cJs919VNIIq/9lktdJY4Xrs3160fMi3axHl5Vno652zQXqbKfPCi8m3wwhyvDM/aein8CFv/MtVG
dXJN5RH0l+InSPVvSzyjPGrIB8tx9pXuwGDk72hFaEHFHpjU4m0ZyXEdyaZkn2nTtvcQRU4ZNXzV
0i/DxX5ChOWiMJeIjAZ1KqDO28LK3y01ee8dZHsqlfqLgmlBpnZKoNTgTtwCYYdEqYhOreeFYaGy
VHtvqHieYAgahtM1cNI8QKqCJLeFqBTjc1PMh6Ewu6DFtH2fxfZmTTwkGdOkBcOQvC8AuwbcNTep
genrDDN/zIBpRFl/XkA6zbnNTcAC2zfqoT1ouUf9X0/fnTjzwUc9gkhL9kZVvYHtJiqJs/cJe6NN
qZ+Uar3UK8Tq6vRt7QtGK3EWLBzf7SxEEmi6n5xnF7lgyE7VZixbBcX+3tsaXhWiZ6E/4UWLGjKG
v0Yz7c15vCs0FBr0rN73XYPKDwWacCJBqlmobuYkIsulH9G47HZ/MdiLdfhPSi4M9uAVEXFB6Eh1
LaHN/2vDcfMYOoE6vGLSeekk8PZM8Ve3bqOgJTXXz1bWeJfWkl65zbigyRXfzS6L6CK6SgDnMlmN
ht+O6rOS6PdRPjsMSeWxQux/UzLBHE1tX7SYYwinhhLjNkbb3reQxMYFwY9MLFDbxES1AA32wR5R
F9YRmKD4fdGU6F0U+k1hoja4jJeraW9RzwATOQzedp4Qj23ix87WP0UWnZSn7G6apHxeu1OdNWVQ
Z+hrVZkL4TFNsaXRks2K0BvW4EN1wipvRAwyOtcTrVF4SXpIeepLeAFuQgm6eKW+zPwELyDWjusW
vKK1nd+9okn2RAb8LVrWIdx7g24yIlTpXKLEH11Z3ZDsu2wcfWdmtTbC/F4KGkaE5ymLvOIRS6vJ
J4v80V5ku4j5U7bWMlzHSBLO+X085O+idfSd8aqqd13rhmTZ6CWsWVAYmhHPwSttJxsQFhipPW+A
HH9Tq/XdwBbQD6v2icyiEngRJrbeiI4a/j2sUN0rZuXcL6r43cWLGp2HcTMTc/hFU/l4wjXB1AIL
yRX93CwtJRKKQb6Jdjp+f+4G+t0zhuo0xJYFo6nOd1rCbY+WEKl0Pbqav4WKi9CFeAw9XiH+X7TT
fwnlPM11yP6RGrIsQOO/OZSOiJI3YbG+xWKpXLqvgKvJv1hMlCLmlZOBXKrrGoUWVmlXjZAHWHcd
o8oELDu1lJu/uCShAPZDA0n2HGRKNUY6SzVUcky/9hy7XEuTgvgbsB8WEzMhOGp9+8VYDiOSwUlb
v4uQ1iJk0qkIySBcrEcT8hv/+UrMf9OHPZbFOkrCpk3W7bfBn9uNHnfTv8lYiDX4aqsPwDwUv3bn
hKCof+7t6jPKnM8VrKst0jqgalotUFUErpoiZ2Iq5qfOmd+yHO/qAX6p5uELx5CteEMAeOpWjUAu
J4W3XfTyU28ku4+Wj+t1gCzZO5niFsAJvZyllRIkOqmtVZw9z/XAdmlABk2m1ABjL+iRytEuFW3F
apEui/L1sfuLMNb91xajaw6jmorot22qxm9RbGvb6PvN3muYmME4Fina31T+sxYJl7FcMNLEjY+U
gDaQNcvpg7GX7RNlMLedk1OrNj0Dw4Xx0lDy8eOOtXZHDaUA+2wwCzqw6FjlAAqz1nTY93PJshn9
B5H+Uv1o6W5gbzJ9AO7yu7V7drGLw+1jIKBHW6QCHCfu2xKZyHaY+nnyvOaAjlPrq65G4SwSaZmk
YLxSM84Cnz7qw3yrVWc5gDlN5m2Tur5vFUAIQ91yu0m8gMt4ChcjZrnPt5qKjl95od9RSMwa+CJp
Te5P6bZ2kzOQwVMllEOQqO4+hTMCFr7bq1dzprQbSdagVpIFZEaTPY6DylbPAY+n0CXN+UZ28QJd
9L18pmRpA6i97maeGyqXYRNYRWQeZzGgTKLV/OcGrzn/Gu4YusuD1RkWYJaYv2V2ocwzTS0wIlcy
n66YfNs1CuinYSCjjT7il0W4MRBqBvI6mvQhr8d+1zcqtybke1ON0FHWmRr54drXK+220pe7wqUx
jEOKYNLIMKmJF3kCBkyyuUqyMWYxj4jACRWFT1kd23usHuepxgfLu8tQVNholC6zkefvrs39YsMm
iz0qR9bAnA66ZGsucXYMVeOt760VvSB4+ZgSXeuawgK/NocDtGjfHQbmsXyyLj3AV0NkusfYLHct
kHxgQNNh1QEBtCG23JnoSugZGWRdMuYwLAEXdD4Cq8F6BJWAilX3AxLn7UbRqfgsXSK8dpyrNGf6
S7zLvihcDDYZtvMaTCU53pfY1rtAnSk/4+UDmo77MY9AJguhmrokN/JAL20wq8ymFz13dFT8G2ZG
XFh8q4lg3SR2SVIFwVHRjuOIKL2aTpPxkrgAbyGn6VAbkfYyFVpv00VNwPIDK5/KYz0C3KUejWsJ
c4soCPnyqFHEr1pW3oM3PaSG6bOsq07g2tuDO1SIDI+XtdqJFSl/pYzJBkX8PdH8SbNWIkOKfiwF
O7jtpoVft2ifdag/Re2V2g8X8huzuHG5Ul9GZvg857CONfOTYZfLfoWEYKfcqXSAQpVoi4z4sqaN
N0qC1Ue6fJ3yQdnI0U2eS0zmikNY6cQtNoSs0aKGOM/Tq3rfxcNNOS3DpszOIBy4BSkEozh9swb0
SdIGJE9s0S7Kur0iH2/7WJ8SmLFgnAyTWJGynd+s8bvIjBN9dLeyG2hhZ/njrD3bCo07TStIfRPP
1c3BpaV6X//FxCyTq7/OgoalWhpZAvJUhiqqOT8nCyAge6OtqS/zZ4QQan/1Et1HNbWA10N5uKP+
58cZ7MNCwbQxVG9iZHc3nUd8SAt61bOVeUZNdN2fB2zpE3I2gVxq0CpXUcpt9EINosL8JLt0kzNZ
1Sm20ZDo20Ol65coYj5PbvMcmd4UWIhG4+1R+zEqB5iOzEFuhW9rU7YHRGWuS6WCyynG3TA2Ae57
lDtjhKNDMaKLgF5OcfLRySmsNdML/F7f1jXj83YyNmKUF40okXdWqExkFotIFEjdjTzLuFViFG0i
DGB6ue6JiRCxhzICVWGlAlU5P0H7BtJrRdjLyyaIGvDr0CDc27SMViVBMSTWeCPXEypaYINdIxNi
fmaIvsoiDpHD6f+vfv5F9VMXi53/c/nzoYqqnwuf8vCPyqdGnZIY1EPhmejPdQjIvtc91T81k2W4
qpJVJvXIJMXU9c/Cp/anRkEEvzuU/ClJenz0vfJp/6lpCGp6rqM6CMhatv3/UvnUvN8cqFCudQwL
1emPeNAkCPq1W3ZthtRR8Q7ypkziu9Hr4zvchERCigRExqjQKmu1GSLGnTZCe8ZbK2WrUcclydS0
d7DvKb3H2QgJOcp2Xp5MgabY5nXZNznSNGSJJoZnAzgrOf6s3LMgMq6r1fiEoaq1x/cZlVoESFgg
jCqiwQN5Fs3ZZyFSb0Xe5hdTZiGHUFeBjlwEnDo4MSaRa9sO2HrryUW6rptiRJJ2jr0OpGu3Lbmc
HfnqjA5ioZUDXanqLKQf0zssLhpAPylaKAn8lPBmaAtrP0xAyL08/WK7LKDdijl+btXVh8kH6j/0
DmMYH6GFvhdPqcs8lKBgQ/qr7UnfDBV5OPwI9oZpPen6nB/BPexXlylrzuZto5YbZjYKIRloRRg+
dSFIdiMzx6gEeXWwo9gN0PvCcQxOUbNeG5UhXMCTftPZyVfFbU5fLCV7TY3KPpQNymZ57Hw2GI/s
fC63ZYW0CR7nqOk6T8lZU8NTjA35BjL5C6nKq2ow/SryjmOx3kxLcxjid0S2NzZqZrOn3g+a/TS6
y+cFQSJ36U+uGpGiWxDYK1MqTHG4yeKBeiDC1JZCcSgpQPXWZEPLx1UpHpNFvaGFbZq+bANChSlY
MgNtlSR8Axe8eOtne1mv49k7DJlJ0TKZO8q/1SHG+GOZaUU98pRuhQAl6yEjm+7SrNXxhauvQ2+9
QQbXtwyPMqWO1Xbt1E8zWK5icKksRmG/cXXUoFkxPQ6Jc+s0xtZN0vd8NhM0E6sjAgov62U8K/+b
vfNaklvJsuwXoQxavEKETi3JFxiTAlorB76+l4PVVWVj02Y97/NweZNkMDMCwuHnnL3XTvy+cfug
IGmxsZimu9NP6deCOEVACd4PJd/Ormv8SlcIQpWL3qpR2VPo3rfKGTs6y+k5rZSfY8U82HGxSufd
Q7ayPZeaPYrQwK3KR7PQHj3k2EE1Wr/WnF1/BZU0XbDpx/WfhtxmYjd7IwBf9qcflUPV2G9Edb9P
+KtRyTDPlk7EH6rouhDB/5Gck+dCUJMrFaRfYA5X3ejIiFLWF28GObXNz+oIORQU5hcNRJOsEx6h
ZAcn2gRZ1i6eGwdDzofupBzEtbl4fdICjOnoyKfZFXFzhZHDfjch7vgU8a+MRlMiQEbqNwXPu71O
vkLJMruosDBlZXTenc2tbqVVk3zTbmEP5mXI4jA1eBoneu5EPdSNTkz5k21g6RwB1FitsKPBpoUH
OIYEEro1bUu8ea+9GBDcc7sow7FCH4ef/FRo7nSwtoGICRw1F2dQYJjKr/792yYW/VFbCRv6F2VR
k5TCnZFoWTcFV8tlVOeV20o7E8Oii9iGDDyk80WXv7RNYh47eJKkn1qXDBpqSH4WCKqm7W/7L11C
cphbMU+J0d8296XafWs7tztgZX4rKu0x54z4EF2UsGfHCxPTEwkUQmUhQlVYJ4rWo4XyNExN0eHB
WkwQms5C+ihDgEboRlC0OMj1BWF2kZnWlYu79FehmcepAjfd61N+iRHyCS+/DqIqrvtXi1Dzf37V
14cJ355P30ullhs+lyKRlFsMfwZJyf5ig0BwOmheeRszrvanSTSNn2lxegX/UYYDwdUBGhnu2FI/
/WUpSqCiEPbXMo+ktzZWTxU5wm+o3DykW46WXts09CR9yX48CZMS4qVS5hupuzWXlAvSOXMKInyU
xm4ulFwjPBRP9bveyaLaHAQgb+rX2r4Nnr0i7DYPiAswhpeOE6ioFDGczNghWuFrOjN5Rcc51TDm
GJLsnkst6vSkCJEeKIdeWaqjs9QftJW+UaddZ4XOV66KaJwS5dCWr1TR/Q0ty5cSp0TuTHiyilpc
0lFa0bAA6LPHCKbLL/pblg0WrKcN3PQK/5Uh86lSzcTXErOT4pbpwoz5Rcsb6idbXQ6Z6z1ZQhK0
S/shn93uyFFOA6whdaCTgKElktHQG1x0mrZcpty4Gc06Hi11RO/hOB+dVhW+qjnDxRwmn2TL3hmi
gkoumDeN+CHmiH3WnZOOja5ZdM8J6fRR33Ev96P9xQlTDoUGr9Fh+p/HSxnpwuujXneeViW54OvD
Ga5PrzlwQNu6c+EUHKpcMWiflOmxLgL8Gz9SYYhQ9F0L1FWdqIE4vL106YMZvE1o9+3EXQ/6Yiyn
psAOMVg4A7pmrQ6mhfRlnaVEpOQxNbfd1yKaj01l8mk10J0xTro+k+Ytiit6jxb4G1V1v8YVOEKp
TAUaCs3CL+ngSWpLgCEevAox3q1K6kVQvF8XAkFpmfR9sIlH9IcirMuuxOCUHMQGK8quBQNOwF04
eq30ztUajzlJxUkcuu9by/ps04Lzqbuumh2LyB7mo0qnuFFoUurbW56l48FJ1g7jcGG8ZIrn9944
hXa6UDC3jvKMhTcSU6chSSm4ZBkModhWAoZzBfZO3NSG10YNwKtodCxglPYm7ipGZvJJNoejxNMy
gOFR0pTHKi0RUhU2eFzMq9C0SirROrcYeKuXLlXRKSba8JipJQzD0RqPme7dOcnya4SkzfNszA9l
k3+2BBheUci116nOomoemts4ktCid+LaL1QVBvQs2ZXu76f0V25Sq4NaKnkOWKzNOMuvBD2Yga4o
L8ie2ieCudZndSjuZlpfn2qOxUsz8CpySuK7QaXmJ1XmjU4Vhi+8k5cFzt5HljsgBPAOdvPYYx/Q
ymho5DNpRttV2M51xG1mz4Tfzc3SRn1KoLVX39WVzvTGnNaDlTNyEVnyYNRrxZ7CO9oKl3thKSZ0
x964t7OWVu1giS81JtOyW0Z66EwyyO0m9Ndr+3BSjIJBYWE+OutyIh75OR2rP6aazS9F0lb+wll8
bkkp9hF3ArZqgXqOHfJZVLeqPxvLpZjGQ7uWNDEKk6mcEi884buFYUbTBF5T3toFckxmOG9V1U8Q
ocviZq7tW9PSv9asJ61EJNXkrstmQMWXgafMb81l5LcECQ7TikBXFXAMSNXk2WJthAuSTzg8k3ck
iEdg46qMV7tlx1l5TBZXlXZ5Gm8nUVKdp+1U08NTiBZVmu91Zy9hkvMtU4tszaaO8q3vP8Y8/RYT
Q/aMug6AGcjHrsu3COSsHk1196OYHO1O1Cjg6lZFPV7+qQpa/MiZlGtOj+eQDT7c6nLUCt/RRONP
dTWeM9P4qUET0JXxqVOMs8hoBqRGDQmBN2ArjokFio4tENkkbFd0XiNziAyvCQ81RB6TCAA8eix5
QwhSFgnABm03LmdwSdYTAIKodasxcFMUzUKZhouhw5G2zZknokOriGPgRFvKmdHLvg4t0xTcOfiu
qsIKk9h8tZsOQGfSPcwzyXQcZPWSC8ZIDY8c7v48GFr9Vq+bCgrc+gTAiSnNGq+5PYz3uWifXYAd
UuDUesZyZ5GGEalVMZKR7LDbGxP9VFXJ+9pZj0k54avMvqWzSwTOmgfwFRHGveatqz2aRvG+lW+z
6QRsP+vz1hj1fSLxH0a3bhcPbTV0aINRHqBMMITkk8RuqNL5CFxGYPSi2i/0l6Br5S+Knd88ve3O
TNACJShImrnzlIQnUtzcvN766TDJOo1ll5IKQcTDYpAOqmMFEv3a0DxWh9DCdHZy+upZX/s0GnXx
LVemh2JguRuwr0Z2bd/rs2zsIGY8jMXgoTsjzFBdNO1+tbv6OmvLQXerr77JGzrE4ifNSZ/u/UC6
OIL5YqXVWIAfObZCJVEzYVvoVFJQ0S/rjW4ZIw2nJEZtqaR3UoYs/EoNFz+LYn+KBL6DKlgYKpxz
ngs7QdWirhj+mCVSdARNh24yaIsM5XPTz0uwcH8xkkOR100L6G8UsmqXMwIe17C0k9MwLTibBxEN
WsZI0M0uQBctP7X5vLW6lqGqzqGrQVEnljQnAIA5bFcBZF0Ix3TkL222cWewR7SyhWhAJ+hdwYh6
dd4rt3pc2Pdq7gsRASkZYup7mjCuGXKEgQVgZ2w1bXnouTUCkbrw1ReiTTqPDUCWseTZ7pWAxkM5
/pxjtb6P4/oZY+F8GpHVeQ30WsU4lEn7rCOlQxXiaixJgApS85VoLvA8WX1o2H4qlVGEiSdCxwF4
2C0f6Co+M7tkXqWqb7XQPjXENn25BGmss9NIQBq51kKEY4PWuNA1Anpq8dLTZqfWUHn21y/JdnAp
OtuxeVOtrQ8aRFhk7TjmmfDOs74ZbLpyxQlXpf6MV4S+Va7/3kri3jVFfLGPof2I/BC7V0mHOul8
ODqvZSqAn+TKEZZs61cJyaU1FKLEaAhqYlVwaMxFYhZryPzDz/rsuyvy7rmv4zGw5vahWPmWq7a0
mKdVSi13sRlt3lI3VqUn5G2yWpSyc3bO76wSzpc3yZK6gGWx9JugA8xhzGrnU009eH2JCJvxbqut
yK7kjbm4ck7yWXsr0swc6zsd2gb1SKgsrwbRGyph4lwzScpwtPvaHPLdFz5F7NISrR4sTSFchRBi
vxxI6lvzezRLD70yHL2YiCHlDwEJyKxHFixCN3/0qfFr7B0jaBb9za02mHQ8HtL0R271p6qjNyeI
Tl5ofjsMuiqp1MGdeGOHyQbdLELRVNUN6d2HyLdblTAhNRQc0UW1PTgpVRv8s4++TYhO2thmbVt7
MityqxklaAvzqdy1jm6hsMPoTtvaf1aJgw3DaSKoAt/JBnw0tv4pS/pI73FFj1BmJ7QlWarcqg/n
JVtqtiQ0LUHRCroRLntLiy3SmvUPqVkJHxccH5nsXEmbY3hZHzBth3GjPlvNkgTw+30gn28xF0y4
WGy0muQnihwavI13rIGfJka5hkrf6peRnV2aatHasvVaK/jq7EUJBc6UjcEBcUPBaJPowKYkSOTD
CYWOr5ARb5TknQsv6RFtMoUqU/vc3+soIqIEz3eQ4ijJJxwy4DealIzhNakiS2SMu+iogLh0CLcd
SEpQh1+z3eMoZJGPSRGITEe4hyqtn6GpHtMN3mS6PFe9cU3T7quHt21DPGAsbOsHeIy+LipxmG31
xZ2yD9eoTkANkGKf8FxHRtwoTPOREbGdjEPTKhR/64aogfp2sOykvTQQUxVPjjrKDJfBWt4pBKmq
XUtn2e59lywCmufIjOaFK1IlH4ZdR8FTy0XMTuzZbaLDMzcb0Un0CyBjJI9q/aSk5n0+aUuIpItJ
Za0r8FcSaOrLWx7bCFK3LGqtPqdtrGXBZiP2mbebmZZnltxDssUvSq2+qK39OC7rr0Ip2WYn3Tke
FPiAahtmevqhTNunrnWaz/bqRGHFWiDJjbkWgVkZuPPS92TizoSbgVzMOBjZL6NSvzcpa4ndLJxw
t38YuawFudtVM/xGe5/4Rml/rsU3JMw0DOtvox6/KZCjoirrfuJtfFEzVnKiLh6z1vnpWA0b5/aa
L60IF6JrogQRUclmW1TqF9GifeSlrJwt17fO8OxQY6SD/UJa7MT9V+tvFSvL0Zi2C5w/sqz7772U
+Rdj/GpX7SlJ4nd36x+NTqM4B48dTjoPO7IHvsp4ftKnBfst+wxns06Lrj1iokEvNn1vEmMJN8t4
9Ir5e1EWWD2YSs3eerGzt431YOu6meFG+iiEzsarN18WNhB0WSj4q+RYbQae1ILMo2VMHoHdasGY
mF+ppX7OifXTglDadxto3anDQaA0WbQsZMO51ktXry/m0JwymDD+2BhfVTk9Qra/m0hB4fbdfhkm
HdV89A55quVvTa/JWG8AtlOC9Q+WrqwkXwtPedusvj9MVYuUaOI20afLkpHYYijjReWwHfLePZW0
TQMPwxXACtbrLXVqtgLtaelzUjDo7EbanMJIR3GxrCe3cj9GC4cMBMogd1hqxpZtAshhm52rb53r
AnRNZzyYjS6YN9JCcav8StTA2NMSE6t7rPReQUgCanjSXjbb5NGUvbXrDNaIlBWyeOJf8dJyk9XT
aSCr0XcdsQZW2d5yqqsj6jEScorPDNI0bvU48NIWTyrA+Max4JMjpqG/sN0MzQyZ9BONIEam3IVB
S3dK3uR8j2hjncqz/TN5W1iO3J8i70vKJRXuItdjvIofjpMuLAf547qioU6S+07EeSiqi9y2+1aC
qmRV7CECUksas5k4JyIrDyZ9DuyVPeSIrsPUIaZjNXv3/cAtzNFX9KI6g7V/Ia+w6dWrKghiE6Xx
DoYDSWpmoskmdgU0PrEQk/ncdu8t9kxLm8hAKs4UitsxHu563VxvRpr8AEYmDjKzvbK8OADbloYZ
ASUcUEFQZFcExWKOYedxZhIUOmFc9z9GbwUNZ7ffiiW9zKvxS26mI4gTN7W6S9KV8rufj/RUc9Xd
/LUr8wOaRpJcwOfikS45hvFJrNkL9+cL9fP3rO7x8oLnM5QpsgahHRXcN25RvhggVwhXWZ5tBcVB
vuRnRbFvSQemRp08EkVTeZrYnRFz2oa5TjTqkH0MtfWudXrNkO8p2+xHCsprt+UjSkKVckS6Hcz1
i+NbBNomhM/kEW28c+PhwCwc2nKQuxxM6vxFcaMs1V6NFGWF5izIj2PbDlqQtIwhGSBc8nm40ih0
CxTq6ZdXV5951X2a8IF8o/PU0OhJyGxdOMYllwppsvo5LarIFZAZCNAYA97cqdOtOBowkARrVf0Q
jfOtg2fgMLPm7iB4YW43f7aZ5qtslirhLKglEvTxCjPkpaVdbpfpDxcPPtDE4tfMJQ1E96FuEjQN
xXudTOiuauvmyjiK+MmOvafEbb+NnTini5UBo9xedMb7vvvcF+zk+rK5t9OhuxQmcbQDXlZTYe8t
4pQ81vwHQq3pgRhjKsRhodWnpOzW4nOi9Dz80ZfSRE/GKB57Hrf5u7XkyXEc5ruW2+xGccR1QW28
qqEKYD8SpsLE1mg/V881b6O3XBNFBJoVv9PoP6+kf7UdImwjG3HasP/2HSXtEOaJT/m83ibxWJQa
KUIL/ddttAJSN8h6Mc0nzP4EoLhpEGdrddxso/eNpxGDasdFHingh4OFEXdTQrS0GMiF80wWQOoZ
ZljQJtooXPya3BvfI2H0wIT9ipXZIs0TzHEC8n7oIGlaT06V8SMG7myNzpFfwGAz7QVfqosEvPGy
j16dXpcaUaIyf2wWyYIi1Z/y4uiOPMNGu56CbdAeNSMHkbsM86nVlz9VVh7nmWhN4VJRLgyDj52Z
nFptsILVnn/VffNmeh279Kp7HnX3suAVuOWVHWqrSI6ZxmpZGWkoEq2842bNB8+7wzLg3ieG3HwQ
MIwNnl5hBWAtIm87mJb+h6PDugfMg4B8+lQqTdIH1TxyO4HUoWnR+kDlJzWDCKvuS6lxgSkqULBs
fnVjNNyOYfwssrlgiDNfa8OlmaM1kH5YHFWX9UG1TBIOC/SS7kZllTdvQhtft3r7YTics2lDYUhz
2VGo4NBLqMCV0A1nSnEphNdciiWxjnMM2MHuRgnPzw74SgXxPVMbtO16tFdGD4uw/QVNQdj3UPqH
KhjX+IdD1xb/cM0GdOiPVa7aobOBKhBFxfO+tqF2Lu79FrPUl+n0ZinuT8Tc0Iw7+adOG8w1N4ed
syDDPolc177MLSsZD5HvOejTYCM3wNd+J8UJ/9IIPLB5IkPzmo9YDhC2gqZAS54CEcFj+NxZXKo2
ZACfje8aIGi+9fMUmtOsRVTrcTiBh5QNkE2nhQF++SeRRupdc3XY6UelgFLgdcONvjOgrIZCe+u9
PKICzhEAT38qGyIoC8aPpRj0k+EwDSNqh7qbbE6ywxDDTwaRTtgDorpIrQsOF5MbvcPItXKTworn
UZcRPZ6o3qFPhiFy6Xw71rydK4dic+mLKixrEbP8xJcOk59vNIq42d6BIKUKwTgMiy6tND915vTo
zZx2mmcv/VjEN20RzzMJGHyD6QvCyn1BRVLGGGqdvOZSy7k1RVyrWAo3g1w4DFqbU3iHdip+JEVb
0rZsvhsDgmlHU9FK5hCqHFSlI0vTYHvjsUJn4hM6f9JHnlu1NgT1Km0vA4zBmU4qrqn4tDnLTR+M
38aqfadHRgVp8XjkzVMhi6WBVURFZUhMomKJT6emLlDb76unPjJWCkUKWglEhHdtXPWGNgdYNhba
8qtViUiBrHmsqg7ERfG24W4P0nYh/tV8pmZ7FsP2EmPi0LvhGcZjqDafRVyBEVCipmBg1lrmEqrp
8Gn0xXPJdviAbHlGvK2+Elp+NauBnsJIEKAp+1RMVvy1YPFMHpWpsk5c8heyfoooM8QQor3TEoNt
T56sUaXbH54AWVIzaqpYFGnhoCuu+zrI+vil4qZ3ajsEe4G+3OAXx2mNACQlo7EnMlKZH7EIsN1q
Di3JAVzU+dGGgAYSJv1TKaGbkm6+/UnfVIc1fUxXxuEK7XMEDlFWs+pJUv1sj8WRpCQwgFSchsPR
NhkoqrXOtWTCrRxnOpdeDKnPBKVrFiqHZbU12BDsKFuVm8nJrzyXz+2GBltM575zzEezti9ZChkJ
tEhKi78kKQkAkzsXXw79/WDhlAfjhD1Vafs2qjbZZu4s2knjbyczBW+JHoHoqTM32lIFk6FwsQ2G
owChWD+cSzsSRe8yXfBDkVf1F52tu2JYfos8Vk+2OdXXKmG1SS27852Bhm7cuJzMwV6vhj7aT3Td
wrkfN+w01k4BSyPb6OpI39bzNM6vwgxbe4Cvwoj0UMzFT4Ahr706vLMv7w+0I7mcOnZ17cCO1KNh
4s/DmMJipwafB7bcEPcp3jbmroZe3dGVXU8Zccidl/1ylpxHm4UjwfJ+I4dc0Q4OT6B0z8Zqg2+L
2+L6/+VA/ysYAnKc/1kNFLDG97//Uw9k8fq/ciDD/IeNlU/1VOw3JNlp/M1fPZCh/wNLjqZ5us3/
LUNDcfRPNZBh/QPzBcH0Ug1kW7p0ZvxTDcT3Q9uK6lXVbDzNDF3+n9RAms5P+Q+puoM51+ahxvex
sUISZ/1/quezVJ3rhMW2i1K7f1Wli3mTvkbpzS90NYrt5a2O84eMNu1uK949P16M/xW+96cY9M86
T/LA8rTBVyflXm+KL8BVX1iRaDiNxo0ImTy0vpy6jexsvXe3/NDXBF2rHSVC8iQs/eTm4+PuiNvt
jru9TmmHB6TFbqdSHdW8K0dHDGphfsxGqrt0QO3vNeoVU5bIQQLZjsI0oZJj/D5QBISD2sKkvhu7
d/V7IV3Veo3tjl3fxbMJxZH2PHD7s1+qOnsjNPm7/ZcTRvoX+mnfjXL476EpLaspWiarm79JNzdm
8kvG1sPlc+oj3zJWVw+drpNHecwOMeWPOIsy9m1+ytyefpE0nVsmq7Llbc/7W1sXLGoqubF+JjGs
fKth6Ycw19h1pjWpDhItoXWZE3TmesA9QCz18icnKe9In2j/YLlkMMyJ8uHMJCTNUw+gwVmudulW
YeOYL+qgX4RFDc/mJ4zVvg0g0aDExZjsmxX6D9V76Cwa853OT7a05LcltBg3PO/f7ZebaAe6MfjU
9uNCtrXftg5TN5d3Xs3j06Jnp910jtV3jFSSkoVuM0z/tJYsOfC4W06T82lzJEkUjswRsdVuuFUL
cbCGOQBS2MGTL9kXtQyMOpfhmrDqqN308yRdigL5SGij4ZjihJhy6ZXkiOCU0dxnkiCjuW/JMrew
HYn13ul0DSI+Z2K3pCLWLMLC7ukWU+QnCWWCri8wvwoppTdeV+zB9MWc69Dr9RGy6LnHXHhEmOpI
Bc0zxUd91OmQkkf/vFXGcbfZttRuEQK+77KYmV2rPpLCSemx9AZjCOInUjM/7deytCsSVBsUJvkp
Cih6RjeoM+xq45yt/W86waG0kJNIWMJj5RmlAIJGUtFIi+V+E4yxeiUL/ZRLo6XA3EZ0CYZBo9cQ
3CvXXtJN0Tk9Oeb2RI9dKmfZwUzAF3dn7iZPvQ0l1++s72WasK3W/F7V3lFSH6uO/CTuVWmnhyD0
qCDFkL/f/c827UIN/OBuqtkYhIX0vF8baBBQYkNvBNpW2ecaX/JQ2a9Jsb0ki3kRi3NGisFkAUdj
SaUcIDjnGgaYgBwFquBfQK/JaECCD0ppoo9hOJXsAKWdFdmbutmvux1VqD7smoaKFbj0NPbnNYVX
5LJn2K+JRMXBv70OjosYumDjtRt9RuuIQwjOmbzXKaxNQ4cL5L3ClpH3/rPgDARqaYed4A92K3Xj
DdjURnFvD8xXvIH2vLxOdS//swNPuq78o9JwMKuK+D1bbr/kajQY41tF0O6g5lhHGvV3hY5SY7jD
v2SlrLJhCKEslgxRokX/Br3YCaTbWUsxJoGmYd8NXjyl8M8bfPM29ZCaqL8Vy/mspBu31TD55mt+
6qbp9+4shq33USf13X5hTAX3q7x4DIdVZui5VeS5a4jpkYhdAisaBMyZ9zxnNmtcpnwsmvVpGbCW
9aEzLmvfkGbF0oZyI0StqgXOqJhHRaveBd6EwRt1cP9jHWnJ8GFMFJzKuqduJ0SwTTk9f0NDuM2m
yNoEMcvxzRg+mw4qE/bA+GxYHrRAy7gSySMvd3e0PaI8Cx/Ju4I5s33EN+lhqlmrUNj2RddZ4DYO
676qcVdxgFcmPToRw8ZrZkMRsxMMbqnaXaXOPZFDOkR+A5s7nPH2R1nBnOXjDIhBAsU5QuXG1QsY
Wc/NI+fI8xWdv86xG69T/qtlLDOxwTSm6bSfTorC9gisLuhxB14GZlpq7171lLGLfCxsNWeta5Gm
o4JYA+IDzkmZf/1d1OVNjcRHTZmxysenJ4/rviqyptzrwzs9i3u5GOxOsE7wzva3rq++kbdWYFTM
nLSSRm2fcOZVRXtZlPnnhmgh1NyWlMmMyS57WLwOE4NWVkhINq5ZvHSOjVgvjhQgaSxpvA/pK3MJ
4SHrBjqO88OY6B1Lv/gqlwJ62yOPg53QIL3cjC8Yc+Y4hyTuhknZl9as5G+jjJDmNPmSZcZ8LZkY
Zrx82CnOzCx9UNVH+eIcf7lvysdcPdvnIbFeDcnd0CScwOBqNCRqxOr4I7vlRZvBb5X6t4He0/dm
5683b5pooQI6fFGno8p8SZM0gZ2Cs8o3VRbcwQXd9C63zq0KJSAGrGEv2s9upT2q82L5NvGDoj/I
H6WfvBYVPFX7mz3DFq1YojzVoMu6vq4KtR8vloAKlEP3ECJeJavHlog/ZMkkGPJR5Ifd/fISLcKm
Loi1Cd1s+iUk8GdW+XAW1YszMxCxGQ7k2ZsNsBxOAQ+0/Q3Bb44smool9l9dAk73z7g0fFA3RjhS
ipPrIXlISp4JKflzmrJ+7IZ1Y3etF6Q2NPaLXRoZ5uD1ZwNHqjIJpEncH6gmagSNjRmNNG7lx61Y
/o48+W7UYUzgfowCL3wNEIgTqr7uzvdVXhoEOr0tTvpjh3Y4hQSk5PrFoAdiCCZn8jTJA6K4IynC
6Xy/w4Z2OMw+Ei/GS2yrpS+5BDtIpF8I0mjiXzvXBd5iI/GyXKvGUyWaTwpa6iT5IAMwe5fay+N+
8qaeyUcZIyiR3KX9WJcWGmzhQNjk1KyAwiIVJ2KzJZgBZ2QlncuOJLNHLFWq9HTKrZVqfnl0WeQZ
2uFJ8hm2v482q0Y/Va2IjTW3kvzczLMuBFKd5147WbWZRKMhD1BbPwjb+Ps6UfInO9Bmh6JUbnNb
DVSimUQwKZP+rjbdHQHX1ylZ2qCXzpVER3HEuytSXrJ/tP0TVxKisFkzQlaVrBF5Ksws+UVP6m6/
uQ2Jd+qY8zZi+dVW3O6UknOQ/6HkpmtlafXRkWfi71crMAp9Uk+VQglLSxUSIlZiQyOii3+5AxsG
CVzYT2k3DO9m6p32z+Gm+asXjw/7w1ySFzTJVQF5yEbFwb/GoR4UMBQIdsNlNAmtkOyoXq5NO2Gh
0OJXWMIv+MNvZOH+2X+gOXg313Iet/0WtZmnpgtihq75WpH9OlkSh83wUKje76KfPg2UJ5TqRoIt
C1f4wIGpChQKVv9ztrKBLgzLwX7VJ7p+mkv3sDQcCoTriq8ylpf/gA0zBzCfzspqfRkmDYj9jewv
3A+6Iw9Rm1pGVE73jcnsXj75uT7Zua3tJxPF41S0ZKSm+ORItDoqRXG0nTk52nIjJSE9ZsrKOIzV
DyP52HEMcg2Vy17bKlfVzJ7zrvZ4HJVfuQTfEHAYYvNoEL6y0exWQiJcOnAIA2PPiC+FqpWMErnV
PS9PfTsbldNUljeG+ES1VLQr2so8EwcSWL1R+caMy2moNvpQJu5gvNp4FtvjftfG4M5Dk1RylCFR
0TLAyLD6o94suCrW+9Gli5Vs8gqVKKa9LLO3geAK2d3m7tq5T8nCZK2BmABEpgm1UiWLS54FrZ1f
k6k6yNt5kHVQkmR48tTllLTk/1gImvUZsV5SPe9/vd+vW1y/VG79qNprf26bs1khwZMIIfIU7+US
mSruReuv8ssdUbMjNxqbLvX8FXesdjsJSsKB5Mql5eWH14ynuSrpBll0obmW3cIKSr2IlK5DsBMT
ccCFKZln+78AUyR3fvLpskqWFwMVli3eNtdLWD3uMJD9Ht5Xg9FNNwgQyZuJGBCoMVNyJx+jQtQ5
7q8FEQGEtHBokruy92S8IQ9X1UB/sOTLQ9xQLHQdKvnGzFMsXMxD29lmNo6fUa+SyN1Y9UUS/2jz
kTVpIVy01PQLETBE+KnWn81zLyOg/WzheGc6v/QTDL7ZC/97oys/ktNvb3FdoqhEABPuLJRh0vhJ
nAzl7754R+TtZ7MveMZMa02LjMSrlAp98lCAYlGmRutLTrpcwiUPyxrRycovJOtN/j9x2IkvpPh2
TO52/ki8gkDT7NeJ4YGE1OyXd5pS6ioWejNPYzd155jx236r7CSm2S3eFS85S6Id+gV2snxnCXeR
eD5TboRSubEvakoNbi221lDpeu1Kc/Wk5HTSCd95/NdNVg7vDaYNAGzHpkzu5JYg92jmQSm/GrxV
hZgn5qTSUquzlugIyjOiyP3RTKjy2fPvVake22e5R6Nkga2TVpG8f1td+7VkZ0loU68uiHuM587z
UqyP+wNcvkSBpO1ri1VckEy8/qWAtcAZFu8JK8LrTg6jdJArQddSuxOb69s16p+NgPJ02H/m/gH/
/lPaJehKS25PZsnmS23rMMm8V11IbW5qHoA7JgFceXoCkpOGXRV/eH4/L0RWUPvI1/JM3g4SBKAY
7OB2pFfdmCuda9SSOSgxS+4z5MZTfLO26fv+/SWEcnU29me4cLuMND8O1d96ItVPK5SViCjm5aCA
mDXNo9vPH428XhHO8jPIWNA7DbnU1p/1JSt8A+QGKQz3hPzizHfI3kEy1DSXcabU7I0c5yjFarBX
2Y6tvlndw45hkkd6Kwws0Pry/C+yJTtWF7WjP3hLtPJU3AvgwUBi6TVP+z7ZHljUS0nNkQSpTDF+
ElnXtlTetcdplP9pYe7QZMIW8bf67XD4Kkkc5AxpSZ3nvjIUQB0prYokgQW508NWpGYRHNqrVYsH
y6nplCL3Oa0IO9PULC7ywq0ouuv2GbAm4wmOrOt291B3mX5yDnqjf3YFYwVeKAu3SvLo4paWzF7c
y6YITViQ3i1hMTzg9gt/b5zspdt/NBT/LyRD2YX7t5WWLp1tsTP4L/bOKzeSJM3WW+kFjBdcC2Aw
D+EiFIMyqfLFwWQmXWvtO7rruBu7n2fVnSKD0YzueR400OhCdqWFCzM3+/9zviNSLRRVk5LhEVBi
oFGtYnfTWMykQ6+qb7Jpw+YgAOQ1KXxbM7Q/ffT/a/w8Z/yUsUP+81LvtzrKo58vP/8x/eNb8ePl
yAW6/Lt/8W918Q/VksHempqEUIw/+LPqK+jyH6KkqbKuK1RbZcnkUf9tAlV0GRuopqvECklgKf4/
/Vb8Q6SfQlXJ0Bd7qfrvVX0/4klgt0nSb8ou2DuY8fonItSY951sqJTJdgFJD6608Z1803m9Kzpk
0Xj+ny8TOOTTuN2Fp/H32/tpPOkIyQAozVJCymq2yRebD60XS/eYvTeS/+vdwzgxTeSTI8kyZDqD
0jke3I/eVkMTQoi4Gtt7TiP7fDteiC/pz+lAyIyD2t+lJkAGyav2fXDKW8Lorwg8dxOv2cQVtd6v
fwzP+PNVv/stR5V1TB2Z2k/8ljb/1lUp3Z2fiT/+adD+p7f2CGT45721KCUDSwYWSBXh4xVXMupr
eTb4aH5XXimkuLqNnW0LZuy1c6SHcQ3s8syFyQs19fh5vh/z6MoSOVTmZGJMIp6IsHNJm3cVr3iw
XgFFec0ajAHNNUAF9kI42Y4Q2Vbx+uu7y0z5/CskkSlGQU9WwbgcsV3HvozHGkoR3b7xF6j/C0Wm
15mY8i6pOXHSCsOl/dLBAkE1LjU7JM+XkSK/4XMjSIzi5kqOurVq6fO6LcaW8pR+kwJGd0JTfuon
WnTh5HZddBdPtdvJlCA6w4jtweq/92QQQhMRaITnCO3RmuqrVpMJo0wrHndznwZF5UgNf1mwFAEI
AY3xPVr3BXFqFFlHRxTIrbGS6SA05mEJIqIX5FmT9qw2+mVfmNvOhCYftj8iKEO2RWIfmyoqjVDy
RxslDoWIuUPU25r3TceliL65t+QM6W1OTEijO3KmIDys1L2uJyoOC6GEuqje+sQVqkX3GMwkvtAu
WbWNeRV3BZaa+E3U0n1JIH2bCDehX/+sdMy5Ve5L9AmKV0OvvEYSPSBb21FV3kzRfxVUQFNq8BjG
zdrQO0/J6Afrwl044YOtzGFJWubHFT0qWTk+jAZW3anZSwmvhhQf8Bg8DXn23KH/QHx72VfhWsvM
B8ukDN+xDyf16Ua2WneGplKnBCTE1UK5ptTCyVG40MwJILE0PFVltLe6aa2WKBgtjYzzOi9CCrBq
x6e9WNpFiFCjrnPaZlqTJkapWzECLynHSyFRt34Sf8+1aSuxGUJaHaD9Ui4RhXpKMaxHEm/sIW52
pjGRLzfqV1le/4rrbOsb40/ZYIGp8QAmCUU+vUZnlD4mlr7CW3ULen8f5PLN4C9+ArH2cZVlaBqM
9DvHX+IxzPI61iHM0orAIjw4vpY9qiGeCjPbqq16awEt9pV9ih1Q6mbwIIvMqA0VR0QO63bV5GJw
5QTPKaVKxm3WiC5J2Jz41NRt1dQrw2IdlM1tpqHBIyd6Bw/flRsRU58R/FKM7ikhAHKFgKejUovD
xKhQlShC8gLYpyZmqvkxRt03yZ+gA0k/I7F7kKTIlfN2G7YxZ5Amje0iyX5Oqdo7pRJpTqQrt1Lc
PjYa9ctBxWmJgPQb6qRmHSqYBesMKfHXi4F0YkXikybLlq5Q4IWD9HEVrIO8AipSsifc+rvc6zfB
1lxhvl7Tfzoz1vLtPl79JNXk6w6XAdSTuvz568stWaeQ5qX/ECtSfEaTorZ8GFP7aUIL96zeBJeY
tmzlB1oyN76t3XaV3QMKdctkRxzaRtzHh2Lz9VV/ZHv9XvolpOg6vFhRgfF4xFeZq7rvsXOh6h3u
B/+VFsOZSz25xFoa2xG2JKJm6Ee3lXutzNOcU7Rw9DXtset6iyfN8OYNC8xVsjVfrZ2CCHFVr5sz
F7e0vz/d5vdjL3/+/jbPWW76E2M3rmja0Wbe0JPemdaKGr097Q3n65spf0SF/76bKvg4aIdgD0VJ
plH/frwgL5H41hwreg8j5uiYa+kCHW+5De3uEHqRG7JerzqHoE9X1S7EzblfIJ3Ylqmw49Rlty+y
MTv6BeR4SYZhoCvSD/WW9Otwhd15M+/6h8LJvG4vnSP0nLrH70f8tDGTrLHBZuTbRI7568wt1q1v
Vw70Mhvz0kG4+Poenx4PMp5IYNmyyz26Qr6HpUxPzLcHu3dmB9OJ028ar9j2a9qo3pnRTt7Pv0fT
jradeH67XEDxbotrOJEuVqt72Id2dlFtM294PDveic2nvogyaKISVfFpQ+Jb2VQbAcexwY4uiW2g
GLghEeUe87qdbQtKmzf6JvLOvjcn1oEP4x7NFMo3o6FHjMtMsUW39NIrKiKusVbs1g53QL3PbTpP
3FlGNDnEsCpwxUebTqklPxJt5jLi6CDR1Tb+tl31rrW23qi0OMr1mUd5YjH4MODRjjOYaBl1fw4o
8Z1cK06wY8e2qhtvvJQfz20upeUCjna4HNAgrXPgFokOOFrjkXoUUpA2PsCWVQtlKdks70/oaW75
ON6EL0gJQmIMLnMOD+cG/32Y/zQ481JTkACbnz5mimgYbTAwE+UboV2LEKO6W3xRwqv2SibVnfqM
8OVQVjZeVj1Yx2w9DYjuLE2zm3mWo2zP3PxTT9uQl7sgG7LMGvRxZSSnRY/7RXmu3pi+216odmVn
a9pHM0shj/v8G33qcb8f8ehxg/+V5zbqmUmhHV7DKWC84AKN6OgWzr8w3qmZ+368o3Wpy3x9nND1
4Gtb0ZUVngg7dAGpXVNQpfvvSQ/zPcm6G+vcgnhi6i5YJ1RYmmGonx51RRfQkgdKd73nr5eOPVpX
PjblJtlOTn0bPcXjSvh55nme2MCAmefwo6qGbMBM/fg8jSyH+eHDQ8wvRFu1Izdmo/2sbhuPF8pL
PLac2rN25vu6CN2Op5QBz95Y1kf+8/vr9+573sSILHPfILj7IcicMFoNLuPspT3xpjZdp9k2r4zv
vYuI1RGc+MySdeqa0QdrpkZVgP9x9ISLcMC3Kfs+XafvdbtXRYwiwu3XN/bkGCjoLAosJtlHR/c1
qq0ktzrGCDrcIlu9+uYLfwow/+lx/9T7ghrjv4dY/vzdTSSpZDaVWGAI8apu3gbMwF9fw7kBjhY+
jfK6OetcAyGOHgrxNQ3lr0c4MdcMyJzwVw2WWC7l4yWovRH5bRkIdjlZnmDR96AhgoPdnRLrf3Ix
liwaio74+9MGWRYbyDsCQ4HCuaBt8V1Xh7uvr+bUycOUZQ4dXJPMQEdbZFiKEJwKnki8pRVqz5TS
ACetZQeM47kt8fICHX0YPoy1LJvvnr6cooUGLrh8dtsLyVm2pOZPwyb408s841r4dubalr/vq/GO
Xmg16AKL4Zbt/+ioNvq7XwhJPGFdrwMne/x6tBPvxYeLO3q1J9gjpGstF1eilhxvA/kppdyS6Q9f
j3Nqm/1hoKNXXAdpUoNd9+3aUUCRYjzYEBV8MJKVrrrhpl5Xj+fW+ROz6sOQy7W/e3D+KIgFZnS+
6Byuo66xteDX11d1aoTlHbQU6hYSm4ePI/ScfWNS4QUQlsGNVXMUb8P110OcekDvhzj6KMeigW1J
YgiAQY7W6WSGgtTVSmDnt1+PdPpi2Llrkrm0O45ehbYo+3rMoK1HXeRRbrBz6fvXI5w67ZmK+PcQ
Ry+BNet1hCyMVaiQt3pg7YPadIs83Yy9fyPU1dssaz+6HLje1DuwVzx858+1RUmhtR5qDJlFUx5S
Ld5Mg0wnPNsQ3HfmfsunpjvWb/TZfC9BqR490zah4mIOABlbZ3gLNqQl4NBZ1VtcKAfohukK1M3+
97nUHu1mW10pbuie242eXOAUFXk6FQ8F0vrRIoB7o5QKEdJx7Rir0UFseKjZnuieuDm3wMnLK3S8
4JDTRbGBr7Qoq0cPHi97o+YFV6ynzcGoyAtvx+rGCq0XFt5L8AnfYnn0CGEGpV8Kjp5m+zihq9yb
uqt3mN6MOXxSFzNjqWeYzluZ6p7u4bdww6bEPGh0qVeJs7hSA/XeN6KrSfE3pKgAwdN3X79ipw67
5vuLOXrFalI9iqYCoJNeWK+yG+3MC+2GmG47cc6XL06VaswFs2uqokiu0fHmQ80rI7YCbp28JrT2
TXLwyrvabfwo3Ug2jhhbcAqntP3b7MeZ61xew+OHhtuHEiGcXzygRx/0WZR6qTLJseifzHV/AeE7
2pOt4km3laOtq63s9AeEbOcPSqdOaea7ka2jA35hBanejYxMXCiZrgLF82mrh+WlLETraJBu5qwz
eDmauxoJINIggouT2DUy6VUWxdcwLq6TMt+GMhqcMzflRDXpw0873hZYSmeMWAjY2MMVW3XrfqOs
h4v2/Kbg1Ed68YjQZNSpSh5XAU0g43MXdAJVh2VH3djBje6oK9HL3WGvbb++rpMzlAoZlhSUIUvX
6eN3BrhNRq2c0Uahuqfmm66sXJ8hdKjXvjVKGInN58gsN6aeb5KsOPiVuibreofobMvvvwCxDmNr
Gh5ywXwTwnzdItW68PPgFuvzzaTk22ECo13P7QPVx5e66H+JUjYCpv0LbfxPt9InZ4zOFRgmZD5s
wEePKFKnWk8NoKzjEzEmHEesJwK1d4i2zOeW0zQH6/oSftUPwTlXsqGJdDxpVNrCHER4YvyXYh4t
DjQBUKj2VMLKhvhIvyz8RxhJkhsh8l/lfo3j06i1YO0HCq5RZFReP5nDS6d0r2pfNwcySOFMdi3O
9npE8WwK6BqtkhpTL477OYJnoSUShPdCV21JgP04K0r/PFT5d6Mwyo3YQy/xg7B30yiawGRa+dpP
5nupKjMXrJzvlAVh6inULIgBUnVnwtbjY2nhUPCJ1ulBqU9BTN6HFXZ2aOrwmaL+dexkPo2yoq1p
hSQbOcZY12pN7s5ySu64Oaxbq0pvehHnWl2LlZMNJtCxDreOWanpNl3kn32ofa91hLJzbqhXVjDe
E+ECGYfsEWJLdA/A9kiSo7ZN6bARqFJj+hV7UXLATurItdUrJQifdTkInBYNFgistoTjM9QEc9Ew
shNR5XGTlu10/axBYGwfwJupK6EbX5oqdmcwN8TAS40Jz0gWt5VUqpoHG8J4AP7m1RYaO6uIFxXc
c2r20yos+EFNVLzEfXdVZ/5FNKvYNXolvSYuqk9tRVQG1Yny1AKTmre6Z3WUl1vojKAdJ2cu8E9l
FiQOfbaQ2eaAXjLa9ravtN11I0QwBrTaD79ZGeCCiigdW9OXJk+gTuyREHb2SS85PjrpDSzbX9jd
f2UxLoCkMWDLG60Hv26PxSTYZsl4Uajqz6KOXwN9vB2VaVoLc/VTi0QMvguSLjL1adVWHZTxiaZn
JASSHYf5vRrqbt9GlA2scMuHzVaUatso9B9UvXykOemanXKpVemdhfDeMwRR2AZjeWf04hOKu0s9
zi81AY5ppqJ/LSuYboUp1HZWkSoK3Q2wqjpcN0H/VGXI1ZQANIF/F6b9j9QK+VkqSGeffl9RmjdZ
EV/OBYaVVkJdBHxD9RJV2Q/y8CCHxrVpRi90AVFft5Cf21RCg0cDjtfoUpORrY4S8wOtFzWHWr6L
LfURc8fLaI7X6MnJg6pJrRG7F7ageGaHmbI/vTXKoLGtEteT+eI3vYy2Rs0k6GOVaNDJeEA0dUWU
zBqAELjUVn8si56WbAHjJME4rhjgqUlXJIBDUcVVNFoSgAS0T4HBAQt4XH6d5z85w043KW8kXOv5
ex0zYigkzASNywSUhr1LyahK1laNZn64Cntlo+KXmuPpNi/y3CZm5AA45HJorVsyXVUHpPGm12qP
9dxHYa1dNZP6nKQBneKY0ApN+WZNPV16pb8shGSjpqSOGHX9sxCLbTiRWDUz5dVZuFJUf8dfcinB
Q0hD/yXh7VtVI/WbSLxIAgnuHNplE2BcLsUgVyI4IqNd6cm2JjW8qaVDOMdvgpoc0HLzEmRD66Rw
tGQLxxIq+QczDijKNHSZjdak8ZIOd/VElCVkImeWYU/EVmPtZD/Ay4HuSSixNcmCepGEkPebBPJe
m9TSyrBmGL6mdBBzMk6UKN/4UOvGyXqURvk2U/y7PpgRY/hXQ6m6cdp9SyS5s5GyQi7ta4gE1doa
Zvhe3c9aG28g6z7HhDA66PHu4HFtlWjaz0I0eIhoShT3Ppm7A6txkYX3VguJyMQLLQYpbJ16dOBk
uI1p3cGeu8z8+LK2yosKYZ4+hxdyj7csZjd3AJJGPQfqREHw6NjeGVK8Ryv3GGk01wgtL3YzoMOF
zHbJrNNAx4LX1EtSFUSZ5V9pBgHKbQKSAL8iogRe/X5K3+QFeJb03aPQQvgLCln3qsj0Irkngmte
CEFvRmWKdt9WL3UAkrqRoe71vhBvAYamOz9Qc9rHyOSNKhhceOwvWtDEm7oVb/yIHGfDWitWs/Mz
ooMCqK0GaNBto4PjlIoEJ4zSVASEDIgX6vp+hHqVYe2Ig0Mi9AikpQIbN8HMlfzoG8ZFXeqwamCL
NihtkwbBtjE2z+GAx51udtqBE2inn4IhXWEwv1KNFGC7Ml9Xte4CgVRXNKdTTkj51p8WhrWarYIW
jcH8O14yAgElGdd9FrAba2Rmcjxdq7F0KJroeydi75aK8bauF5xnZJLuYW0DDQAj8PWHwWx3iV9A
Pi26hcGY3gwFdgdAjJbjdwCSwSgaGtKPGCqeDd7/JeDt3oMJzGXKGRoAiQ5CBHbe4VBPQX9Ar1/b
+TxId9Pgg8M3SOKZenWXk3ThNQMrsQKoASyFcVcp1KQ1v10b7Rw9yk0OmAkyw8asyW+ClrRZzGKy
mv+KTAwFdbATpPwhTZMdfM4t+8ILHCVeB3TXbGZujAGMuBgqNAhBB0bKmNAeTLWY2yQlriOx/Y5p
RtmbIWstwCPWkwijg1CP410UTuWhGrEn5qIApwJIyFrSm3u1ra9VMZweC9O3VqJKHcVSmflYSAL3
693nsin6cNJg00SVTSPHSlWXMIWPm88JfqkWZyP1qOR7pl/Lwz5r774eYhHZfRyDfpYoikTesZ5T
Hz/aFcbkDKKmR6vm58ZG0GquRgBhVFUDjr2oeMsqlKxWBiMGLVsQB2SLCy+zGe2HmmhSsdX5iorz
NfsJ++tftuysP1z80Q9bzgHvakiRrJskovDD0PDumnWynneqd77v/qn2sgxDxCvKAkrlKKM/DmOk
Q1rP1FJBtLSrcpZcPOhnruRzSeFojKNy2KR2UgS/EFOFK3lkhq79bXQhrFMOLOeKVtK56zkqokSp
BGIGOyJFFJrAl4mL1WXFHvViciDQONHdOXXc2as7qpOVgTTydeBBxdtoY+wDN7GXYzCpt7vqTDvg
9NUhRJEVyxQp0Bwdx4JeRE/EGYOrkzyUUWDqgl2w1tayB038cYITiX0wWH39Kv7WBXx6FxWJqpAl
clJWjiZiOZDnVufAtPSS+r0AZtCst4CbcR4TjEh2TS81l0MhrYTm6szQJ+fnu6GPSkT4mTKRUwmw
GttYYSN1fKfaYcdCcMOa48V7wgE22rn+87lRj2ZF0cxRkIxc8DL55i02kdQLncSm+OkQzrBt7npY
vZtzTbOTc54eiW6YZL98UhS0vVRwWuBi1XWwgVngtu4y58/W+E5OknfjHK0tCtHCXW4yjrwuHuh0
O9UarjqSYMdftTeRY22rM72Mz0rdZQ14N+TRK0QEztSXBkOaB/O+9cx6pXFO8nIPedo1gsUnaV3S
S+nQ5To4e7YRO/HVfAh3yla4PrsifSo8Hv2ao7cqnpquCokKZx7VF+029ZJDg24DDyVe7siG/Ofi
wkNxwL6BVs+ZBfFTBW0Z3fgtCTeZxsfNyUiOecitgI+DQqs9ZJJXmtWmD8WXIYie59G8+XoSnXzc
f493LIwhlmOaM8Nnhcq/hUsopPnw9QCfPtQfL0g7+ojKpRA1gNItO8DXNFVPY3U9FOfqqyfn5Lur
OHppja6o/D6kB7F0pyBKx8/jt5jlYBGiDFD/Lodt4UVn1c+ndwjvxj16cxV5lnvM8HwhV9ZVtE+v
Na9bL3IB6FSr5Fu4IfznvEbhczfg6J4evaIgQrKhi7lcdd0idV7lP5duIxQxp3+Aa28nro7K2lOd
6iJ4bspVdZdcEUV+rpX1e23/tPa/u/yjpbDpal8FBb1MFXOtu+T7eNXOuAgu/XV9rW1pbnWr1qHe
BKILDaR2yYlo3GGHFtamV9/IP9PVMp26q3/hHp2cxsjLLMRlOCt+F4zf7ZHaXAio+3OPaifeQqir
txYvwhYqZHTZX/SqnW2UDfk4ryot2vYhgrLxJj0AC+9fpLdmK68g4Z35RJ+eCn//pKPdQCJFiQSN
E3OW+cMwDkpvUMk4t5gur9znZwJECDEHgqzjauKUN+EA8n9pDEseFlIYjwjzDckpLkEauqYDCaZD
1Fcjf9Ohfa6mi/JG3Jz7jpxaV2DcKEuzyKBGfDQzZpbQfK5DZDvIViooZLn5bwtmmAXvhziaBakv
+2MrcaXmgbi/YKOjDQo9WmTuELqLMvS8dOSzxeJozKM3XiUUit4qE365u9PMJiv2fIea45P/FNjq
JrmLD+e+jyd3keiLFwGagsT3WHSVJbEcWBXuBtK1mEuQ0jbyltB1dAVnx/rUrFgu8N1YR+9oim9Z
rXXGWuZttImvDLdHCVSuje3X34XPPbHfI3Gq0FDYqtqxrq4cytAvFklmvA2vF70px8ydZC8TDxDK
mc/qyd0xUu3/Hm35grxbDsxU5LRo/haAAlaDPbkITgX7tUVVdql6AO8OZ5WKp77lEr0R4F1gtT7J
nLQuiVuSyCAP35lr0VVdZQPf312+DeWqfZgfgJi4xT45syX/fS47XgLej3s0MQgMs3RxGXfaZZdB
tprc0RvcYJ+4oadc4jQP1o0zecpD6GLwWKfrXXKdusJ5beipRQDxK2uAYaK2Oj5AxnMzxURmLWuR
vy6l1fTQcViloLcI8sfviRMnq3ON45NTFDUbcgEkODTCjjYcaVsSW6xw9fGFvmtuh3XswYFfd06x
FR1/nzhE1p1ZdE++Xe/HPNp/6A1hpJG8CNRDAnBWoi05QLfZgES2aq4np/BC99xG9dSBgExxBP8w
5Ug8PzrvjXAgYio0yyaAZAzuK6SQ/+mBQOWjJZvA5vRPB7wgJPt6WIT/S1+MGsc22UUHYJ8cdhR3
WWTDw5mV4dQnjGy/xWggU9459rHlXdmzFhYI9FY9vF7UrtF+3hD2gsuVfDgmzV8H9X/L4nqIXuui
Kd7a/1z+tVcyguooCNv/+s8P/3RV/srv2vrXr/bwUh7/Pz/8i81//f5jbJHOS/vy4R/gmkbtdNP9
qqfbX02X/jnIX//Pf/UP//HrX8EVLkWrf+5hXf3f/5MG0evLe2Dh8m/86VzV/2DumroFEhBm4TJ7
/zSuyn8QwMOyxoHfxMD6W/P9l29Vk/5Av6oqFmdUzDfG4r75y7iqWthgOTcBtMIJyQul/ju4wo9v
v8ELb0BKxIzyO+DbOHZBiyo9LXpDgK5TNbez0EBlr5EMkn7zF6ZnrN5pqUYu5Xiu7a1wBe82WH+N
vCjeVc5ntAePVteIPNghNmkbUtgZaIck32Ih/qaFzVqa30oFgFvWXmhp6MSF+uAPyqPYTy+dOl+B
h8D+t8t2vHagV6V+ZynDtaEMV/vm2uyCg9lcdrK6UathG3Rrur3oqhuwtwKYjTHLn9896es/vwf/
IFL9uojydrEjoRw6uhRJJhLWpHSjk4Qusl38+FHspgCMj+/Lq1m1JptocS8fjczu9PkxBtXgqZ31
o88b1W6M3nLjbKaen2PHK5TnYGx/DNBOVOAQ4MgL2bZhEOsbitVPcR+WsIHGt74l70nzS4m/N8Gx
JkQHYfaxRpXmJlRoJpW+8RL4xDY0mQRvOt1Hiv4rsEjAaaCugvtOHI0eq6NUCac3APirscX5PonD
994KARfEoAKCFxJMgKPXiUE3SL4QjB6KxpvypOU3g5i/IqwnLKC2UO9rohPINf0yUgfstl107DWg
gwxliGC9TSKhyW0o7Dt/oGMl7OdOjTkZ1MkV3JmrDv9bu7jlUgmle5Om5HMCs1MM8P+5SbeBGKjS
eou6bFuleCrzgBT4pLIerb5+rjot3glmdD3cqkpmZw2IYVr9YJ2X/FYRejxZXQeDnKQWz99KK4H+
y5bsBBmRebT30qu4IXwThs7SNa5tsWUhzEIox23F84sTaxfVw3CpjDkcpyBlz410osT9aMl55C2p
VoGawE6czQDoUk94Y0gcvUytLukaR69IF2kCYWNFRXcZyCDGhMjHRLlwETSl9ALyn+BuJZObyN06
l2eSjqYZkkRJF1on9KSI06epG0IyDjSFFvWEXbSav5XRD61q65WlBHdW5XdAuPnoG6Z8DS3JFhuj
2S5GqzpT45VG4moQhJdyDV+xEB+HJRKuwDDr1Lp4F3XEkht1b27n0p0nz1PGIb6QMqSUs1lT9gut
vVJDvzAhk9iEfqFO9EnKETP2G7pvUKrXPFFtSRqQlnAo4E1gZoYZ9FgbrzIzubHSAnI9dJnEfJ4C
4buv4aHp1dLV4saAmjZtSu2tHIBhaELEWVuXtvR+blSAzJpRroWx24hCwg5rQfpZ+cwPaNPrbqT5
ooUcx5XwsimDXaZEW82nnjWTjeTr1R3sJ9zDMkWv2pjeqjZwDbrSq4ny0Mq4Sv3iCWQxEa/jVs/w
VRbTylpSnyCAIGOjX+VI4x4iX43NFCbQOM7JJm7q8Cqo9MOElmCFV5WiKNE99qzKO3+aL3oCFkAj
RRKCOHnVKhM2SXKX2nzsr8fF/hmvoBnszLp7Tsy4cYOGAAVIL4/Rkrw1jOmLtoQKqp0Ahz27oISX
4iIVn4K2dsI8l2xxaLZq0cv7OkkOhDTI7qAUT4VkXGFQamBamZWbWrxTWRoiThi11zwBgKhXgeyQ
2/VMxqij6vu5JR0ot2oQptKdlUEqnFrCN2KzujAKotCJ+IXkJREjR5PazhvyqIeMHViVpp5vzjC5
9fqu0CuX9mrlxp2lrjTiR5WCoMvYQpGSC6A8ltmRjIvxDUQlhKTBM/ZFr18o5DuuJIsXVqxBbACX
3zeFcdkpemfrU34XZv7OyP23OUCLMarSz7TEBpqRGI97A25hF9WBU/X1WiECyRv1VlgRfMPtUzRv
9jOiJdScc0hJsI3MqggT27HSDMKZH92BdbMFxCtECINqrYTh2kcDaYjTXSNkCtk9E5xpPFczkqvC
B8AtAQkXTbXdlmb0bShIl9FLwKYlYclNUTqqZf5IJKmmbinpj1LJO/azSMXvpWBwVs5afx1n7Wij
eSAWheQtxX8mqldBDTkhi9Z8MIa6X9vqTk3nR6XNqSAgA3ZC4UaL+h+COcu3ZKG/EJxAZLF/H6k8
4Mww8awIreyVNXRCvbyviULx2j6/EnL9EA1BS+ATfXWVhODsCQ7F7JhWCLJcJoWm4laVJTJXvzDw
rwuhRE8heRrmjjRc6HOzId0kU/GoGQW50fj61zgtpmJftz0w/FDdV/dSycvFtnGQrAeATjzbqXgZ
o5IvR0mSVo+lK2Oci04lY7zNzNrxDZJ4JPO+JJDX1jWgnXqov8SS9NClOUSf2KJtPRIQ6msoG+Zq
shOl3NWEDSImHW/z0nDStEL8lrD7qNtpkxY+QLPyudYpXpeFcFHv89n3PSms6tWQi/dGXL01SnpV
TRk0fmJsDB9HDDFRt1WRbdPZfwZ2rmy0rtTWC3C1y+fCS0zhbYisp5hVA+7+fJf3M/HYZaGQUNbM
xI3QbW9gKxaNAg+XeWgiZdpVfhl7bOviVdU9A8547kSTdNMQZRc6ii1oVZOGKg1wtdIxlwOXt5ol
fqD/XmTFuLXG8EZOSnNNk/Ni8mXDBdEKx5c8uuwghIZo1108EpESPY4iEMUwhytLWJgXB7RokgRT
U5beigOcBLHOPJnG9SoUFJJtydgqAnCeHc1nvsUm6MHIDgjGjdKeqKDQURtoHVJGYotZqnBNJ3LJ
8sFYB7WK0NFUrmOeoFqZ+o0Kv22ld6oJz6AokK1N6E9V5N1TEzM5m2mnFiiPuoZXqDCm1FWKa42c
Oqi0i8lfR+cUV/6taQg/2pAYKH0aTds3jadmNO7A0YZOlpGbCCzf6h/Yr3Et5eRoROjqmgkpbUgt
j9wvJzP7S38Igm1VjDdFC/oBEeR9qLOQtNNrIhvzNgX7a/Ntu+yqfjpExGcjMUrMdRFuu0h7gkf5
IsUXRS+2hypovgeidA1JtSczM0TyhCXRkmfkU7H8GkSYy7nn9lCN3A+l8y/lLL4QmmEr+4rghaqU
ekrevgm0coVuBelVEJKALCk+FuaAvb8vCNho4rA9AMST5XU3DZcwXGs0KPK9L4bzKpOWjYuMsGxA
32lPM1D9PDWudK1kj0sgUKxkMJ5wuyqN4fhm8I1W5R25bybRrOVDWRjoBWpkKmH7YBDkbs++9mMw
jL1QNp6MHCnrSUEZ21fJGH3SvQiy5/Bph7mW2EqSf9dGYMxdRMN9GAiGt8gdQesHswnItz40RDAm
KNJi4cXsMqalgXpp3ooBCduNmlJSImSOVzW51bTBLccJzLMcXS4/Rjb9dUiq5KiJD70mX3XW+Fi3
5rSpCqO6rgGFrKrZhP/NB4uti0IWHHKIRZC0N/hCrhud75io3EWFOe9RZfTrKWzuG4WIgGZsNgSD
Ret0CpMNZI6tgohnLDvPH9TcWcdKDbXCZGUpaytARpQ8jUQG39UVQFw2PpomDF451todbFUQ6mMs
H1hJ7uBSsCBLwDO7cthqraB7bLYfm1TsPASzfBek6luoyuWGTM/4AM4hcCZ/Dvey9bPAOeIYVjeu
5iGETkm0wU4ciWKq+TWrBgopjHKLg4jYIHQITc8y58DGzFeS+pGrjtLKP+VoyO4n/63p9WadF71p
p12Xbtih9sIcHEhS7XYESrsC0TeOWqNpFMZmi/GudL6x45W+LZoywh151bRxupjTRF2BH/7W/T/q
zms5biTttk+EjoQHbssXi54URekGIQuTyEQCSNinP6t6Zv7T6jH9z905ERMd0aMWqwj7mb33CnwC
zKNoX8ZB/x4EiqA8tF6HJRo6xFsBrG9SvHcxtR5SYlqpkDTtNNiaGaVw7dRvRao/abOS3Td/JJM+
vS9XS7Inn5al+dd0WBeiH9tvFTzik/ZXePNTln/ylYG1OdrHWqbtBZ/AnSM9CErd+t72ZtusUM9C
A7pkRHSN2QU2RoShgJCM+TjPQX1hhcl9Rcj5Xjb9SWcwQpfCvQgM2dR9zbILRPtFTP5ChzckaFt9
aiB/enFhTBivWQ552LmYBRP89mjpMpQn9GMpBxD7Pa+mmDGWhugzkLmWRd4pL/2XdejXuxBQauV6
n5vEO5QruLdW5PGm8BMSImnBT60DEGeuJ9S55Kk7K7tcgmG/LeTNb02VDwR2JO9+wNPJtHagnq8e
VFNcaPJqJ79TtnoPszC8oCI7eX5PmSqE2gUkZ979/o9oCabDFBL2l03YgCYRPY5SkB0AvX1qwwMq
/OYumj8FZK3sceHTNZenVDQf6gUIEBCb5IJ8VdKErMdxcd8FjcNBZjW/6+q8dihDDx2CW5ku6dHR
y8YMVbJZ+kA9LW6EvCGfW2Lxw0PTEbs2V7wLJkGZlJCXuJEwye9DkX2Ymzx6Jk32Qw9DhPyZbzNw
pjNMulzX62Vao29OzWsndxqSk8d62NSBt/KUh0w/NuNDqVCapSFp6W1KTbeW6c04delNvsbvfppf
cZgrO4Cp+zib8kHRAmwFNeZMEnw1hOoiUwgu3DxGr8nBqyZOIbk5eyJV4X1gkZi6gkeaZzdNlj42
HTBvF7r9DkXhJRjQ8Zm+FORWr5+GrPjZEGQAZrT8QR9neYxTKjRdn+7rcb414gpQjlN0dv0UblvF
WqSecZ34gbmvatBpi83Gw2AR57fOOlxkEo9HR3gEWwzc+nmsSenOzUWW2nkXc9EeY2d0D6Pvd2eg
4Ot2LOHSQSapN0NFwxZEA4zloSoI6e9Yv3hjt1ca7QcNpiEE1ABr+ZJEnNIhkj0FUgpvcfRZKdCZ
gKahlFrceJPlzX04jh/71H/0uCeJJy4ex7wEKKeo7EU0HpS/0MDa7t5JiapuCW+O869ufgmuAGco
y/sxQNS5lN+CVchT4waHFR3uUFlzbr+15go6dhZx5jXILQwKas3so5M2BZxCdaEn1gR65FTmLQga
dAbKutG+Hc+1EDw3SbQ+DgTQZl550PB9JSce6TAV3/jqB338QIlXRt5wAQDeba1Hyk1dM2RY/Mco
0V/AuTMVDqHAsuLxXuR4nkTT01+nmwkAZRiu91YU76G115LNvU3b5jRZCIZqqG+DNv7ue+wvfXg+
QANkuyHwf9mTbnSTA2uCWSC3TjGKezlG/q6BJn9oSkh/UZ++uqHML2FJ8LBrjd7qKtoSBWqOvH9Q
VKv6ouoK/5OmYgBhfM60Hj6pYxHxIhoT/eLyyora4lHO08tYTPtg4J1ddJBy2LveNeykkO7ufJ/o
Ly/OXars92S8Rga1kL9o8ALUxqDBuBhgX6jq6NTZu461c7dOMNqdqrwnLZUczyIm/41UrpUgxktW
7sAWF6eqqX/kBR1eUNDbdFfEVkurmuiqPNol4AiZDqAEpSQFdHdKrKYr1A+ynXk9gLakdLgD2Ea8
qffSugjXGq/6GWbOqzsDFv/9ngtTTDmcivG2PIu+EICk8/iIHNvcAFW/79oO7IgNT2KVkvZZDLvB
HfMPRQ1KXrVeSjR2k2xF3kXHObPeM+64EwnI4aWNnEOLpPi58qPxHCrCwRRW7dsOhTEgtfzVECbJ
f9O10/CIXSo8c7DkdiDneLPatb/8/h8115T93oGHkfkuxorRqPte98fR9Zz7ZpUgcgmXz0c1HAwU
pjhO0keZk32bVTLZGxu/xl2aXjCG7ESvubWUm577ADhT3r0N5awe//aPLHizAMm3BqeQB8gCJ1ty
KqV/0dOUPIAn4wXi1eOhHt1jkwokc35QnLOx/THJ4DUNYiAfaYhyL2mfqzJG1Q5+FR/I/JpOG8ZJ
y94L3XhPQibaZg/io9O8G5+bP1SwtxdgbQ9zY2+XariFhE7jHbTA8rxP0WTvwgKWYxoRtbu6vMZl
2YEqPofNhYGItyExnyY53rWCcP0V9MuuzzfgIx5tF/1shuJDOPfToYsAWTMipRz0H4e1XY9dLp57
fanM0IBqDr4TqBziPTgKv7zLBTO9ZkEoLJxZ7bJ+Oel8lbsuoIjJrpXElzgrYdxxh+tYnMIlgufY
1/SWGJr2C1FXNKzrIXfBfCa9KffgHvAfTu4B741PyNxkt3lkQPcVzm5lTlgrpn8BeNVLCVSDV07s
UkWTig3D2WFbgHYiIDWPPeopHUifVaO8UTXta2A6vemz5ZPBKrMtVIfb3CuuxI2v/InB6NDXqLUL
eHMz+ruGW6RUw1dnoUwY9ATDVb16ZQh/UIcQ+VqJqbSH5RB5Gbm/bhjuU4LCYJwy5+fGozYxXSEP
qdc9h2P7DYXudaZKPsas4TEv7bee0rfzDLlXszjVjkMOPwLjfdluwz7TJ7+jcwPsqAi/XmGv+Ewm
Qu+7Nl80H3sfRwaSjMYEpCH1beRK88XM47HOqxsGnIIsytjn4Zxb+HTt1Df7iztbQkCYJHki2s8D
t3HAxdO5woFEz+zBd8WXbki3iKAjHv7Z81prplwC/k4dQic0wwMLbzKQyfZGvl0+FutyF1Y1wbzT
gnKyismNQ+oVKv8tmdOfSTp+1cC5o0+V31KWDdnnaXb9zWRcHP9QPXce8xwyrdHdA4burge5UxHD
XaO2pRmHp4YBnLUNJHogIQxUk+ROuvZk5jY4pIaJpI4JzsWP0ZEpT69QV1AnrlY4qA/70vDOIMRv
H0YVNhJRNVxc3mUimqTJiIsveBeBCdyZVPm7CC1mH7TtbRJF1PSDcwMZbikKdROvHGjm8LuWbKuc
5GbOpPOc2OzqCom30ZwAj6xsdexHe7RrMNwCNdyjbBcUie25Ksd5C/MOdm0A0W/aTGtJCkH1php6
v7lvu0NUTkc1365hwkAmP/llXj4NQj0DJWedJ3OQS8l4icyR/fjXaSKNOqqWu7Hp6R2lWk5+4J7E
FHyOmI3VRcgDLJfPgdbUUQm5xqU/jrt6Khms8H1N7640Jfkr/NPSMV+LmadCWs0PxG4CiCvzraxX
jCvlek0UhKEbbShHruS54gM45GYvZHzf1n29pZCsFDHHcFqKtD9WHqbEro8+GpXu1qCnpPTb7EiC
u38oy0Yc8ODCl4FQPMluP2Vxcm6a8r2uXTgS0INq5avd0hcX/MjkrfPQwdoR2/qlLXvAIqt8CnCS
PTWK4MFObHMbfnPb4b4CYdVbeePoeN8X6aHMFSVsMJww5d2ZYnHuGv3dsyHhhSEJkN5a3WB7g/Pi
xDjjUBxTbOIxjjHjhWvDE8Srg03PCHq75ClYeqaIdiFUn0M19X1+KLPh2+Aq0o09ngJpekhpfnij
B9B0ovER4nqKuULGW+lMRFpG8y6dubaaivGQBPDJ2DWPjhEsWwZqseJcWRKKlHN1E5SXxg3xpXFj
2OReww4tCWLfOtkElZSHdRdG5mT6K/CVnJ9dE0XQZ1QMGfvKbKg8ikERE6bekLwegVcN0whGBbyh
LaPew5gNQBKDu6ilBewSJgN1ibWKuEf2DfiVDLD0UzTb4DalEKzq8s5o7GNNo76WU9keeNEROg+2
PZu6bq8LvWzHEdpWrlFpG5f3muT0pOJriPoVxgUR+/eqxZCyCvJySg4rseTPnY8wFF7fpgs+ipJG
Vvg9TwEd/OzIE3VKWR659q8WPV4NJFB62zFIziCJP1o1YR1xK8z0wbDrW6bpMZzBXZIvL3FM4miG
6yTvy+dl7WGp4InbaHjhexFg12AcoFPMhg3X8jaNx/EOPOFHHZobikhOX1Nv2d2626U9dU4MemrK
WbGEESMS11UHQe696YaHxXT3xsxow4IVo6T66fekGnTscaKp2mP7NWcPS8oKNHmbh+PHdHLfhgJ8
m1uHx6nsMJGlR23tx0WySCQ7PCe/h21NPr8yQjpFQ3wGptxuPXRFW4ViVtajB4vbe4nC5oMcQmdT
+d+TwkWSshTTUYbisbo2F00/TAdfvLmrWm5mZ92nIValios67A0QB9rkXLqEL/jOTe50n90rJ7Fc
armdlben4qHGDMbhYOPFvUu2+YHOCaNqXBb7JWjuV2XfV+MuYLbFOVvD6aS1+JSVvrkd+D+8mNOw
0HObzGk3rWcfm9ktNjjJ5R5499fOlnqH/i3dBYyIF4i6YbzckIl+XqtUb5MYhu9IdAXUByg6Tet8
XmBRFfygmzLbL8LWvD2Kh6miLjcyjo5hPH2N4mm84AQk1R7bFEDNgfKi+OBIt9hneu+75c/OuOlD
oIOTP/HRaiZrEr8nVSxseSWDkxuLV1nxVAwYhCsn3fAuxPSTzA+5ZS+SEd1/SZbA7MA0sF6eONAl
c7vNYOSOdyrzIe5b1ltYsdyELSIRukuTJBfLnIfXS80wdg+F4W2c13uzFijDZP7utCZ9iPUc0Oaw
Xsyr6m4InHrPyJrKRxBEXKDHXcxz1XkwEOLmWZfFM6Fe5c4Tzi6t1ldvxq9XSux7FHtfMyBUDnOR
K1v4Q1PN0TWLHtsdzDsdxY9LRguX65kDRWc/5TQgRRbZo0yTPbVIeZykLLaiXZ/M4u+zlHZjbiJg
t2A+sDrd2olx8MT+DaG5kYdFkcicxsO+jFS7DxLl3ixUF1XODVPYecKe7H/12vbD5F5nC2T8b9do
5oJS0c2qzG5Os5t1qfwTi4XHwlFbmcM0RPjIEDivp10/jN4pTIk2tOVF5P1JNABeEKeWO9PeGgUn
1Y8Zx03+vlwB33edubjWhjsBz152Nj5lJUyk+SORT/tQ1DslC7FrHFyz0BgvMfFwIKOLYxTPj+mk
P5A9VWyczJ/3GYYxUWF7rmVBgX1S8/LMKm9AgTo8jQ2LOFt+CJPoq2ioNaIZkC4BbwxCMW2ZOpO7
1a+SnbmDhuGcWn/N2OagbBgHseLn0M9cx1/LJP85DPdpw29QFVj2GqJ00GPPu4WGDsZEc0GRFdwt
Xt0c8ZeBQAi773HdETiMqGGwPic2aZ5XCtfEPnrDWOxXPX0U62x23RiCPZJgT+86hXcQcvjb2IYZ
0+v4aag5+HGBQdXzXmsHtyUwDVA40Xu78EDr4nq/krxxXAySs7SmZlCSDb8rq7caMPRZp4Ct5645
yzX3Dhmr9kM5g0P3rpMS3u3bWNv6mFdQXPKCfTZJG+d4jrptHsv4kFTufe06D+n7QRIVjBd+yPZz
yeY0ltz3dFTLtk37emf7/i1Rww9R8YXkgNhA2Plz5ywAeTVrU3LCPgbrdXTjUpI5wAyboryfRXAT
zSxb6RXNhumgPHQ+5LTS6PcnqM1UXKPLLm2Z3wgUAiNddsdwLnJUBe0h7JwPY48lFHk2Se5djPo5
N892tg+Ddr9g3Wv+JrD8rxRUr43if38WRf0in/rfiayOP5r7L+pH/+cf9f+ivgoh6X/QVzV1OZa/
yqv4C38HA4Txb0HopcQHuIR1CII0/qGwYrT/G8n+ET070agIJq7q2b9LrBz+KGJEf4XCoj7CocdP
/LvGigrtt6tTD81W6PtEAfP3fhew/d9wfmRp/zYXg9iWXxRCBKqALEAehKOMr4kq409y4GQaO2/y
Y7Efhw7MDBvfREcgSbNouNP0HtOr48lF3OAVdHw2O020AgJzg+VruNgANh8Kn8/WvcZD9ymb4C0J
7kvFbYyXad6KpfE/Wy9SQGJhfxyEMZJVvK1S3hvCETjz2b7PDtV5YtMtDwQA7bCSQp6afdXF9JV5
kHRPA//y3RTYQE7Z2IWND5m8DGJUMorxyEFkax5/ZsmZpScTLDywNoEgogI8s/BzNqNOoA4LighU
Gwp2865PbAgbMsomQ4vRj+2p9m3qw4PJs66jG8r7iMgg6VJQ2KiINUHjXh6K70FtnRDHvwoREg0g
zr37hTrKvUNrhPhJC6T557H3qKW6ymlCuNhjERM6sPNHN1mGuwT1T/QYLzZNeAH1JJXgLB3auey/
lc1oCZnK46FPvcciyB2Wi5vJCre86Tu2EwC36tocE0QL1d76TIUfk0a43U7KwUsv3VrQfDVhWZmt
W3GyN25V9h7RoVfBjs/ywN2CqBpJD81l3Pf7xmS107/5coGd6wFd7a+P9qjE/1wxhpxrAFNn7UqP
Or7Xa26dfd8680rn1pJckqR2hkTDz57avDvAob4rygyk/WRS3T7IQoYw2Ru5pF/Tos1ORAcVjGbQ
EKlHJoLdyDw68RkY8NZdWOHhbUQtrIuqeuVQ09RL36MqTia2kWx72ELuEzklx3zwiaHN4yV7AG7F
n02+rFwi192OP+xG3NrB4iGIkaNtKDPT7goVp19/7VtpliO7GwJmvHwcku1AxhJFAGz5tP3oZLEq
z07h5GKrI37meW5Wn8yYNljVEUyj1zcQgVSyMJHwMzbD8BwL3E/1jT9Hpiq2Qcgc44pEErL8xHYb
4JQaWr84eqmoltexadnYZyxLMQ6ZQcrL2mTFR2heLfuYBdrufm4WUMORjlCUqWkuaHHc8XM4VenK
6/uqGuqjMrgbw4Xyl6GL88kEuVfu09Rbit3E6Pu5tx49kNI6Ti5daGdEtoFPCsAylxaWuKznYz2R
GPBJd1ABjiL1m+KAu7+Ptp1zVZJUzrx8LciIxQ5X6xWqEwn/7pEFYPZ5zZyleYrjLPmwMGTuvhS8
l5xbGOvDl1IOzBPMEmdssP1kTo4AE4oflSnlMy8to3YxRZzYUDWjLEgyBmjHKg6nLyvFPF7zFuoO
vEWaaV7Fq3J/+o6PDGqZFY8SpThH24lCPj0YL7xCniJ29RtL6dQdhn7h9GpRB8c4tIO3dcZlHW+r
LAU5FbSU+Wl93S6LcIbFoFmyUHFYAW5pFfGD6Bh48u8Lo5U6ins0RkaK6RYxQ55sCopwf5upNLHH
q1K6PgRjUX8P84rJQx5EEaa6qBsDKnHEi6fF6YsXJYxkxiLc/ktiTCpfosKL5nO9IANFnhbaEt1z
4GbHGbFL97NSqJV3QK1auR8xiDp0fjMNuYp1TzmV52H/oW1ttQClAjnAItIpF+SWTH03nOcWocCU
h/ERgQCgCIL5O/9mVEFLTxW0ILcpJzRg+z7jweFx82ZgdKfYA68ZpswovcwhsWtUV7BftWQCL7xo
S9RJgk6HjjozBycsluLUdOAcmX4GzkuvvYheMWMtkGQ9sNQ4WqKfmSstwWMlhL/rrxnlD1JmsjhP
pLtf9+JEO51nJi0BwNmMc8gUruoOXRUt5iYLPU3521Y2PfiIF0rUCs3I/MOfNLTLbNRfBy/nDhyl
6nGNlotEszDECUHJEO6a3TSzO94g3CRcF/G8Km9XRyTFBSxe0N5Htqb4D2O3/t4uw4riIjCec8NB
n0Culm0030wMJYYbu8iiyRifcOEBZIa4jfDDSxoGJWlJ0ifb+u4cCK15wEZuGzOcBEnByU6dZVea
yneAGeek+BFZVmxGz441bTbhD/t1jfW4s6aAquCaiEMpK58NXRbbntwXhQ4ODkg/zjuZtfMDxaH3
yviu2Y1d17C2dcfnkOu92qeDo27LHlnC3riKcnzMOlKIHNR94lvj5Uxvki5nysJKta9+zGEOYLMM
TP4drQkilDlO1HRaDWv/Os1LySvEQ7vmdbw5/bXFTLYsXVXclUphiwVSvuhXYTQP6xz0rd7yupkW
JIBMnpC2KQ+zB+i0YN8VJYeUDiYswYnDGKMDyFR/O9skG37UfCP5wWhPmEvImKHfdv5s1YuDFiu5
xe2h1Jeew7uQBcJTiSyqIZxfZTnV3RdaDV1eKh7T9AzFjIKWKcP05LmkUdwTV9PUu9wY4pc8JzP5
Pg9CY/dVrILmgUW0sDeTq9wfXaQmlIYLIZD7udB9e7QEkwxwQwSiqjttMz8dX6q+ipz6fg3KWDyW
VYydLmjmbNgFg2/tk25L3j9mKhfY5XT0BG+lQ9pdHDutkLqIRFZnp+OltI8LXM87uO1av5QtakTN
dhTW2E4Xwv9SsWaliZ1glm6V1Y14AnA4mI3n/c5NNWFsNwvvgJnRw1rONwxFtbwj9EXAGRkT9dMG
a4yUQIXzi507J7gkNZPNDYDzaw5i4zhIrrsW4Grf6IWRN0gbttFzo/3oQDoIt6jv1AS5zAUVzP6a
H5V8kI1K7Z0dtPEOcWNs/dyOefyxkI3OXuawn+WhrL212NZum5fvGlHucEAeybja0UMeoFtudPsK
C8UpjhVy03xF5V2but+X3SLjW/R1cGMY1ZPtSDhQQofvTWzxlnBQYoP2M5mec7VQL/SUc943mMhV
fyiRoSBqK4BSJgeInON8Z2JO9EsyEie0LXXDsF16lNSUhHHPlKFFm3r9sWXSP+ROYhhkz+OwvhWo
CtOf2s9rnpS2UX1yaFdfd+/dFMw/3QmbMYO4iEdev5I2c9+YtSqe+ylAldrXRsCVQvvP+IV/BLTB
lsHi1Gdk+DBHDYZjXfXlO1f3CqbHJ7ezat0a9qQbFONBi1nW3wIrlNlnvtbZTi5tQBxaY8RVpI9M
3H1nv89KXtfu7D4mS3P95Qd9HV7XnW3rexPMM9lYJp5gBs2LdE+kiiOgWrGhiH3NXDk+pmlks4uj
liD7HgUrwzmVp0G2C6ZMX+epE3roJMfk8ZaSk7Sc3KQJs30PErCGyu1MYXpe7TzY9xi6sUClBej3
RPMK6hh1Q1IeZt6LzFSEzOP2beomkikIcLOsGagtRRy9NSpWvFHNVK+3eY1o6UX0LX/RDKW8FJzT
9WTdUMHfyUSfn2VkI5coulZCsl58pBLjFHnVwQs8/+ME58uwtHBokz0eXN6R0CyXnU+c56xo+tVn
9vp7E/dfNbv/u072/ze70NWe/+/bWbY619H4L/3s9W/8A3QX/YYo/JrLE3ikthLM8z/9bOL+xm2H
60d4Lon9xLr+Tz/r+r+ReZgmKYnFBPn87lL5Rzsb/EbOLM0u7jZcSPzk/6qd/ZMfMyD6mx8ENS/F
mcTKmW/+Rw9oz9DR0arwdug72ZxGtnfPU+wTiDawaa+KFrRDe/zDAfoXLptfLTZ4a2IR4n9OXRp2
die/Owf/4DulSi7NMkrE7LESz3FikJi2KCM8dGIH+rvsoEnu25HPiHoKFPBfIYr+5Dm/fn7ke1ej
FBPSmDSfX3/nzutZaYZ8PhmH68Eti/EUe+SQEdM0//jPv+q/+qhAxGmYkDrN5OJ6KP7wq67EVw2m
MP7O9br6Htsi9YUSWGBymTz/549yr6fqDxZXfi2Pi+GaMsv2kl/t+l3+8Fk5KOVpZHKyY/298+ph
JYGy3aME22WtI26rgQqQpdxdQxzfJjch0k+MEuIvXMW/TkeuJxf3FFksuOMAL+Fq+/VbLMOsBj/z
IZBY5X2Vtd9BfZcORU9b66d+1nr9i0/8p0s49kOmfExiXG41rq1fP9FTYVZaf+DXbEjraqrxh+K9
iGJmfC868dSyG//bs+7fz4D+6Uj7uP1CHzOtSEN8vL9+YqfmImjHiWF0hmUpkBxqv67jGyLA/yrl
+p8OJ5Zd5l0QICMshOSL//pRPi1PP2GZ2fO6bN+LOWHvPwQ0EDmZck2dOn9h272enl8uoutwjdhX
LMrM04L4T6ePxttUYa7ZqyetX0GZLnkVzkVG4/+fL9d/8UHIY6+XbEp4D9iUX3+xdCZctJkbtQ87
Mb50qynuZ+AH+//8KX92IQe/Q2owV4ahJ4KYAfWvH0PodVnNeVDttQqJz2FBe5QuuqKp7KstEyIU
Qx3AZ77EG+1WxsYaaY8MdLGNkytKEBHtcYhpO/7z97peIb8eZuI3/vC1/nSYNaTLYBzDar/own+z
sqm28ApZExmm9eEa2jvJpuWxppz7i4fvPx33lHsyha7q+6QaAMv59YCY0npcZ5LAQNIobhsSQx+X
UsR/8Sm82/78QaEgmAnjK88AaBY4U3/9oF5y5FXGOEd0k4dgdETTRnqwX9bqqTC6YyqyESQ2ajqJ
to9fejNOvAMypwvvgRdCnIzz8cE1ZM2v45me7yfJAbnzNIe0X1tlsnHa2TEqfyp/dTfhPDjLYcFM
tTyTKZxHbMQzoc+snbRH5iZU8vqwusKELGlyLHuavmR8ZXRG2qVXi3Z+U8lU9902qyjwvoxJw7K4
lalttmElkKtgY0Lb04amrlFHlqmDV8zNu+eOIL+eDt3DDuDpMYNx14jB/Bx5t47H0L9uv6dCxvOB
JxLDTWpVw+08OLFGHVetwRYNh30WkqOwra/5v9umUBO+PN+JEf8gH8Br1ghpEJVUo3d00wGbRrFG
UUwxPTTBRsrUFbuqa/HpBJLh8A0miwJ8dTFGNRofHasNUrmMEhryJlSCuS2aDZUoLESkU5plyGZm
ekC0sVkJ7extbWE81lNV3TNaWNa3Bs1ZmX8TvUo/x7pDdFKNEfZR3SrMTm2YI7mdiatFyKL7LyYL
sVhvhoYo3I1fYITYdE4dJ5/zoppIRfXGKfvcmawEOz/3wYwWFotA9R4sblnftV1Y5GcbBLLZadQK
BgOWX6pTHRS9tyvSwMGSlDBn/NhFfkUNHA1ps4u0dVhKpQ7pj4yuRL8+4xJ082PqWYGIfhLtp1LY
0YfhuDRhsdfBqCACBKor9r3beO0WnqhvTxgWcpeQoiWoUHzVfPv7uk/UeFGuyOoLb99W4rVZB4EA
dnUk2j1yom9kkPfBHkkAyu1gXqvgZoyKdnpCfDUnF2/x8YPi3PML1sDrsnBR6ZRARPDZ56BXbnvK
U10z8zYhGZpoKZafk03kvFN2ZOR07rOgLW64UCpE5GQp96yh12l91iEjDXZ4gp6qr6PUfTRqyIY9
/qgkupVz4CxnX3FfICuTIbavolumBb0i+8r41i6WjqyiQSq3PIIR0aWmKq9WqmgpiIwh7/NLHIvM
fHXxhqHXITq5vax4Rd39OjpDfGH4kGVfkImnzavDrKw6WGQfuDX7xv04oGkZ3ove9XCflVwA41O4
iqT6tjA0SPZ9P3mwCqcUVL3GyJOg6Fqn8BKGzRDviJBqcH6tSwvSvhfhBH3Jr9f6SSZFzaLS6ix8
dFbCBG+zvuS/aaMsrY5EldLd7a5VFvLyQVVylyQ6NuxJPXeBy0hFhrxpnVNxRnPOFJFY1yGJ+lOZ
wYG/tcOYyWeZ01PhWhNhdDP0WUuORO1Uwc5r5rb6yOYT16M0HDsYxvVbbhaPuOJMV9MWtRiau95F
08TZTboFwuw4j1+YgVdsJHHMtXuys1Foki4x/0wSbuDbolIayYTXDyTA2oXve0mGJeMe8lKp4iMw
2CXYC3/EJDliOzOf2DBhgVQlvFLKjjkhhjsubP1pniuA8KNqVXnJyTSubwKZc7U02hhUhzGei6+D
8Of8VdmOHnGcg6QHaTgpPSGXmt2he1arMf03GtnkVVRebbarjvILuY14SkP0pR+zemQxwrBe5Wf8
A/2yc9uaaTtTp2ncD5FwUGk1QcKz1hjnkyyCVG9EZynnPZvNG+YN1XGUYfuMlQ4bUrdmld2GQd7Y
TW3Fdc0RYc9DDFpPe55bXblzZS8vA7MTZIhmTC6+55GLb2ePIHfhq30d1+73Irgu2eZOoBiNzHgb
2ALlc4Xj6wWpqrdfxmx+RFHP6ruYTJPj8p0qXJwmyCJmuhgLsru2RtKxcwJjF7S1nsz2kcxt/6VG
oKS3VBkz27wgQEVdek0vT7FYU3laKdNiAvE9seBKyaOKDYk/LNzhXZb5ADOd2Iw30cRy4JRlYfR5
Up6X36qQ0XR+4roDqWLb0lk+9PjTrdrasHfZh63FXln7ATTXNvfSx1wUz7ZyL3NKVSb0dMNGhwy+
xnud2+S5jQlfIGJYE6TAPKAKJsYOoYNIrVfRJuqNOOEqLU855t+bhaHx3huYRZsmfLc6fOwxMere
PqHGwijTcNE4Yh137A8QlnDrbSpt75zAvZWqbHmI+tM5yfVD3LhvnSxeQheStLvUP6ZyfmrXHoJl
+H/YO5PlyJE1O7+L9mgDHPM25pHBmVncwMhMJgCHY3DMjqfvL25LZq2Wydq01/LerGIxIwD3fzjn
OwK3SND9pLP1hT/oxpwXFrKZkIW6/cnpOh9Vj4gu9oRMzBVM5osKBESrikM1Ztk5chd772umw5xm
5S7VFvbQTmMLtooXVmbnSHpwg/tCrFoe8K0/9yl2GRw8Ed9Jk1b93i+S8KQQK+4d9ltPPa9oupFV
gxdnIFr5NjlBRoBd0nt7O2v+pH4JS8ViiaR4O3BIB1852sxLNiN+CXn5+clxsWFlwD1mLxgqo6a/
oSBFu0K0tJnxYLZFmj/XeR7sIuU/KJX0X5QzvyzcOWspXUbmxauVZ+Bc+a6xSpGokPjZV1xr58bi
pN8n9dSt4hxAcxvW8Q7/j/jp5Vzclnz6GyLjwK5q5Hqg47DK7FksZYyfaHwahc1Ej1nlvhhms29Z
Vq77pvlSdeE916nO31Ueq1Of+c2mxoz7y/RWgfO29vER9cinKvJRiEb4Nm3brcIG7bmlUfs6NDmL
60Dy6a0Uu6JdfHejfVWIPiOnfOgXjk0kLRLtYaPXrHCDbWywPRepZvkyyhWSReCNbnkOU7Yp3OYb
7ebMoYALHGbP7MSQP/LRTRePZ6qeWG0Ouvkp76SGyWkObRURW6De20V815k+SI3oT3TqmvvLKaTN
x6jSXcCryXUhWnlkUb2TqoKmYIN4DpkedsfOHnfgNdhmM0VlQLzLBCtGlL9f0iraw5Slf4q7qLKa
SyR8c1fupYl/jag6736cfYgjap269X4e5T7CHZ4NUC9YrU4bjgHY8u2Ln4pzsjSXLk0M0mPIyCbq
zrNkXzBwhoL1trY9fTs0jbHYsT5iZ2ThmgjHBkd96pXB3qlsvWviNH71lrx+qTPZfdieGF9St7d/
YrZKL0zQMT/MbhscR1mztCR6uufWZuf8NjQ9VRKVOBGgMmI/7DrZOXZn75IYStSxHYavYWzmtzCP
imf+EfUY9VG/qRo/u2Z9iwNczc2Osjv6aUI7P7gUWYfKxPiWoHr8GvsEQrAp+jXC6uBv4EXFY18N
hB8bMt4eqEULwjSY33uQGwQRb3gpP+sM9dyhVjBrrvPYIHQg4NbAphO4dSHhoY7cqTaJh2NFHf1d
WlSlay8uer2JAitVzOPN+ILkL+fkHxEuHnkNR2jFg0LU5o95JU+wB2b/E91J2F9k7wSIEjqv/ic3
VjD8gDnLw72uVeUAfzRplTbruMZ0v+6cmF0lvJ70KVcd33StKd9WAtbFXTWJwGBjT4ONSntor1VI
i9jPUfeVauOdlE0MBYscw287yX4BNBl2DKRZnuUEvgq4wMijy7bbsxvtx3XbDnwMhPtqRYUkWHrO
1DV4d4bE+a6t4ENGDmmpqcaoiLBD0qUMt8kyGFBRNJTtdBvIHzhH/lA9lXNbnNVUNQfZ9R3HYsEF
PDXWrkyZmPkBN3FduDEbRNTpPrHJJ86DVxV62fM8t/qxSo17zjEerpMlkscuXY71YP+qIF1tZk1C
SS47pLkejWnrf3qqCW5IZ1/KOnI+M9G0pxr9ImzxtsaLq6eDY1k/sSb3fXHGr3oJv6cR53A5FeYk
8xwdYmBXN78v+3PZjOW+4429ZiIi5k1kOfJIb37zqQdJI6nzHQVG+XeJldlxhi8YB/Jsx2PJWtDN
BueJ1YJ/6L2BJC+vtZ5pKOztFI9qk9M+UTlijvXiBld9aKjp6Hps6wTC3wNq0OYVN0RnoUN37St1
HC5dfVeFpt5VaVT1Gv3wRYQQHUrICQWCmJpMkcquzz7ZulTihdoLYuuvoFPg4ffTH432bmuiWe5z
/K3HuCrxVLn9OwdDxn452qn7bZHMw0Pp+X9CDanYjQ+4R9foA5yVdvLn1HV/CKv5p/LHl8GZOCxz
hgFUffMqGUHRJR4K/gZ34VJjkFQai0ZVin/IkOGat2J8MG19CkKOGYzLCyIM2uolCQ5WHjzMjfvQ
Wv07pZ9ZlV22Qa/0JpvukHQjoR09lt6g+BpE98urqBqk7dwST1yIpvnqHRgDdrSfnHoCAWLqQ8Bu
9uSjXNeoIHH03RkDSvo7BCYPLFVeq3H4Y2zssMvUXCm8QPnb/TXMqQEAILmroPD+xjUQ+GgKJi5J
+ypEcARV7RI8goB7dLHv9NHdbenum6wDGJ37x5YwEZLb9wOuGQIIB1pOQiT25BN6aDTq35mz6N3Q
5/Um4RZZh+y8NmnOESiD3EU8i7zcSfmlrVm4K4PGENnJpg1xThZTjp6pad/yNHhDj4jsxeQokOvh
NenLPX/TcYUYqkGREY5YPeNhxSwXlMiknvpl3rQFeuWCywEnXrIDOMCZYcmHeKxqrgxgAO1I/g9y
mmydR+O7xMpl963A82XxKFk0eRPrubxVryypnuygs/d1nZJHw4oYRav+HbtOt5oiF2XjvHZm+9WT
8eOo5Elk3c1jbZdVct5MVZ4+NS04IjlVPTN0jh8pMIP6bI8YsKjiUaONXnddW+AoEag4MFeFF5Zu
AT8pBylhB+ZSo/NdKb9iBzdk9jpROVKOiP8rs5f1YNkPix/ePNMdgSnx20Stt/YNzQp7rHNcY2q2
jYehPy+PrcVjLujQElWS3eOE776OMUS4IBaiIH6uQ1Qiqbqagl0WLcVBuum775mtbYlsVS3FJ1OD
a+ebDzV2b6YgUCBbrHojbTbnvGAHzjwCtNrc3oZDgpRUYixHa4WIdaJINRwvq5nPYqW9BNs3r2l1
bTChbgqVICea1bYpqzfHai5l6sZPnlMnRzPwI7USZld7qmV7F9cX27aaI2Wc3muHdKJxCId3ilU0
wbqVJXUgTPcWPWm3drTnw5SyZ3fnL2PRMMWBZUXaRZOk62Vqk29tmvGYFb2T7nxWH+z4RZN89cTm
sEdPmwU/pYsqd+1XxWhvkX4h4x5h4+6QfIzPlkzE2Vs6wgBcyzxFd12UR/d/19HTNVQ1XooRYbOU
5lYGXrIbrPHuT4kNaRZ54w27FBHeAZ9Rd/CDvvyLRNc/9Qwyjr2tabkCZ9hnYuD9E4itq7uCnBiU
FEwUcAl603Uz8jVbXOf72I6Q7QwqQQi0MP72T/ESS/dclEV39YQ1/CqdoK33snA4skXIaOPIIsjZ
53Een5ndTPFVOSo9VmoqeKPiImmPVZn0ANPc7maz/sFeiek7ywKTPzcIxtEA9Yt7WXIvU3zAVXua
y1bsdTrbD9KhoNlbU55W+LQ8Ra4fgy4GBcZZBfRzZyqIedvm/fw3S0LO/85xsKrUDrNDdxEbGDUW
xwG6HsuST6xEzCV3ylcNxfqMZCp9V+UUbBJP5reUmMQXp02f6mU8syN/E23XHvEYQE8IWm9X5clr
Jpcd3zeNNOFsRk5ipy20Tt6Mj3qOnLeylE9Jqh+G3sVoMHSPRD0gLcEShgv0wZvLXYFQsw5tvQ86
/w9Gt5NDazC21meJImWFZuG0ZCytZVB/wLq8NU5Vb4lzglTHwGwTlF21Fhq6V4DsgKcsALwZBLvU
zbaKRnQjwgHPIO6sgSX/KgzkP+2YXwpqSCxGHVCgYjgEdzxBEZ+s0N8SbYJ4KBrNrlUMFJEXwPby
M/Lf6rHYYN/CKm3jiIzqhHS9iLaBvCcEoG3oohl38huyxvrmV0LKFVOFO+alwqvWevx2XuA0jO3q
fqNjXN1TxlCuLG37wYJkuBbFeB1j2jRwahUfS+mviszaB/DIBg+P+jK+oGHcoqZ9akWCQx35E5Yh
hdt4KpDwW2ccm29u01OS3r3KCTkB28DCCsWKLD8S2oPTPkmOU9Bgegysx7hfPrrpjqmak1fpcv96
ov9ltdZNFj1ZHwxZ8A42CfkuYi9zZK656h+GKuRmS8p7T3FjMvtdjzzPYfIQZuWTnMXWEf4+NeZZ
TeARy6oZIetxrg+oupxBfGMIPTMpTtHDWV9OHH06uViwE8p601q0wnXxiO7kYgJz7VP7uGTRR2CW
LSvUt06JA/PSDfvMo4dMlMCcdCXsaiuj9oAOVR6TBAtmGE5X42V/RdqdymW+KqmfOt9/4th5Cq30
DT3CX99Xp5oRQOpSgGA2vGlRVHsJRwtzUPt3LKKesKLxne92E7cRV3u0FXejGcPjDxPJJ20ShPWV
dfRARcBUeURH+oeEr601w1DJu50/3bPX2K3EfLfsJiBBlptxBvHV+SkVR/ssLE0D2W+X2T0K5vce
8ZOT8F4U0ryV59/VXkXwOFXWA4O6a1iOcu145e/Csn+pILshCzmgAuai9t848zsAX+Celrm/K+ai
j2ZoV9TV6VqUo82sNQxuDt0dzYi5O4AsF9NwIfZ9Yh/T0fLWRcYF2zhh8971TNsdHNmrpqVY1M0b
n+AtkuNpWO5opvmACfQcj1RUGDxOMlC7yIMXAeuLSDmwCk6Ub1ApZusZmCJcufyjZKuIV6dJd3Hq
YclqsyPDxdXk118dLlGKyrc0cveLrL+VIWTRblGEDL9z0/s8lAozU7ttF7Rjc3OTrXsD7ouxsJs3
zAc35I1cqE8/ZSCfFNBqRQBPWvZf4YStzPZjXjwBg7wX3d7FpQpwBBLPqG/ALD7CJn+tC2DQc6XT
Q1a3P/WYMuGmD6SccTYNYl/APKiH5vh77pJvmCY7nWavGOS++IvKc5DODyioD869UrKTC5vDC4Nz
/GcWJkXluVuRWdnWF81rJeI9yKj6yyv9+DSUuAW7e80i0J2hw66e5qJLNugH+bdxcWwJ9XoME6Yf
QtSP+WR2lQV0HMvhTiTNaxF07149+VtR62UXhsGfsAms/dCVkHDQv+88K31m+PObZM3rZDmYnWR4
LziXc5441zbS2WoamyfcTyX+wAGxDQFqSKyehgw9cFenr/00/uJVzfA0xftIi9coV8dhAZjWziCJ
snAZIxAn3YScL5bfaS/MVSw9wruoAIW80SIq+EpK9wqEsdvxsYgTyxR3jQXJBmE0ajSseUGCJe41
wi/NryiFg2Aah6IfS7Z3CZguv7CuWfDDmOXqKjCVWQflE1F5NLxAYHSOjLHmC/GI7e+cYVaP0hw4
GNUJlJNksOd/0HSmB03ff46X2fmnbb32i6nK96gNU5XwPnMZs4TFiM8tnuU2/xOgcmLyx1bBG8s6
6xXiZrWvuI1rYr3WmLMhBg0I9ScdHmhEb36DF6pDk7xGzrtgIPD1VufEGlghg2GJCCIVvKUJPEMZ
oM2Fzb1aGHaMK1qCJ5CcJ8dtX1j78ZiGEUluVeE+5njjV4xFbZZOWm1MAdnL6AB7LyP1VakJ1mIg
+2yRf7iqld7ES/SBG63lwy8wTYffNfXxekBiD2sV+4JIko8UT6eK6g4qjT1/B3n4y2SR9cvv6j17
pBZT6UKsif2cOM43uI0/WUjUarBYGxfZ+8obiw8zz/a6YVuCgAZvXpNQajssOY6slgl2sOjP25yv
bx7dI5KM1zCzAkaF/a++sC5hKm7d6Dz0GrAXlIrgkHb4+KsU42fApb6CgoNyOe/gFtJpOVVzDuP8
ACaEg14vvxhd3Mqw/QLJ8pL7Gi7jUH8vgbEfnHY8gLR/SWbIDVbH4H521TFzgyMk4tOMhG6VzdQw
ZDW2B585xXbwerHJ/QZtyjiaPaSwcsWo5NEztUZPTvpfzALp08a6T5kaejuN8OKn1nl1idwBDOE8
6aNKRfbiovN8matlPPmCl15E03zDSK8Y9jae+Al4kDfsgiQaQzR0q64Nap9FZlwxG84kSUEifXAG
qz53cUe/19nEFTNL0eqHVZ1drSYrsb+XiqfFmOY+1Oc0i5SeHgNs8UywB7FFFpu+g5p1LzirM3zF
Ls98UM5Qd7l8gwefoezRCmvvcekDj+jC6Z57Z0f3elnNNq+TnBQDdn49gbh30+UBBRT4DoTLEWLg
Ou+HJzEPQIPaRfcNZ4Qbkgg0M+8AnGCwQeQtU05NB1XOsfzbxjmXuFu5F+3iEVTIYC7uWIcnOFji
EMdW+RdPUXoeHaOfEsSU0BLyouM/6lReczVjZPE1ZdFrEaUz3rxKH2M3m05Oov1t0cf2G3Mz2BGc
gM4vtxiw4DcgWJg9VQ+9qK194ozTAQw0RGavbXGgsyrr0ipEL3sHIyRNE2BoMPLRMg0HsfR7zLN8
SsNb6dbuO7qw5tBFDR/o6NIsVAuQmsHyyQ2ZGu/oDf2wnbCnnwOW07sJiTcDcXdsdtFC2VvYnTz6
eFaCFW5fuRnriDs9D4uOhKxEHRMLwbglEFhDjpmAVJrM/Vv6aY15WvUQ9rw+LrZOn1KLL76K62dH
dYaoQV4gMHSUYkx73hzWNdF6TKf80xnt7L32+2JbsncA9Kk5hMNiWv6kLFw3g1buU3Wf65YOKbhR
4cqPTLHf1LG0r7K8Q9oiuIWy9vwbwIvpEde6XDaqqWWwtZl8YZzG+gVe+w5Li/xn096siDkJIXii
g+c3xZEpWIaH00n0XXoAygEBTRGVSpazpjIfA7nJWEWqZ19rv9wlxNlnWysdqx8HtM2fpIunk8FU
+YOED0/wWCXdZ8Ik4n10izpAhovDZjUueXRtlAsGVOlFfjpVMX+ilK79LeVM758Dg+Nh55VxO5er
TvIu8wvQNNzFoh1med4J5tRNCxQidrEErDDNuxBdtK6Y1NIOqeAxDTPOAqT3Lfr3GmcDPLUEnIMR
JHrljAtZBBYjRpXFzYFPOfEbqDFRb4yH+IucQC6c7VAnnbV3UkM+cTj8ax1cTVRSU08YKC4ZLMmN
G/dqo2IGgKvOrzwkSG3Ftr6IJ8rQFvE1xCDj1xhIdBilB18YdXLmCOZU7439N/PXDu+Q07GkGfq4
xxZqhP6FzpYbJvdTK0PNo+Z214vUjU4qQnGUO1x/mxw/AQPg0DmExpLLMzqU+9OUocbflK67kEMs
mB7/qSt4MavIqjhpg2AY5l1aDkxRMdzRyvKHSDfcoL2PoZKFinJI3MLbOh4X9AbrvRfgFYyq8pxx
5UZsmfxSX4MxjXIkeYyBv3y/UP51wjQ8X7vCr/7p5DDdNUhCsRpxBseYVaphXSYoNUoN54U9SxL/
iMr4fwczYpSSI8LncwzI6CnKRmzXHcOitWyRQBCCDbNvC3KUSZbb9VGz9+0ec0WXpEWNx4UZ0nGI
7f7Hs0BXre3FNjZRtstbMsEoKzE2vhSBWjgx+iL/3XBtcuFgswpYQ89a7Zs+HmKmCRX8RvT9sXnG
pEb/CecTDJhwo9/sOwwoVEyJ84bWdAA64srB3bV2UlzTeFz+9sXMACCwG7KvrYRogr1dWmG0zWbV
NhsLugv2pXzIs009lc3Fm4yYL+NdPbKnCsfKTpsGOt2RUeeeh7pjcsbz5JsdCbQh6ocgTpb54llD
Hb6EYxJaOGDy8tYw20i3AXmoMI9Slba3IYdPvDUoWPk2B4Y9+3FEgHJpySHzz0NRNo8QORdqN+EA
AoC+Trc1zGTdUP+1VxarI8XNYgkUPESDa5iC3gSJz68ipEmz3Wg+WrkQrYQAt9hOXsyp7AQUDVtn
rNxyB+fIAWSBwCbeVrKzfmcNSYOXBp0OUxBnZLRUJ1r+mZcQcn4f1DAYfclfVNfR02jVaEkQ7QQj
apsic9c8zYwkizxmw1TaSUyyupnmF1RCXUoLZuRbtMwiejLppL6lv5CGOoVZpl9LNBDOrgeeS43U
pYRwSwq45F0FYi6vTtblKM/5KdCUqmzgvp4Tt6MkGqvyn9C6l0OelaWSiryLGFaLLjAffuvbOWDm
CVPAlEkweaHKsnfqXpIDtZXp9CkAp/5n0kMCdFAkKHF6K19+FRLR6RrUQQS9pW+Hb0cvZbHOy4z5
YT+FXntrUjX+ZRMKoLrO+InbJl66eXUPTXpfRFlSioWai7VhsgEWJR+t+cdmoaR3KUKbEG/fmGIx
IbIdkazOxpKaXMr0pIQ0f70S4cPRbZUXYQVVY4xbYl6qc2jXVbtWxPfUICqkp3Zj3GcYq0op3kdv
8sxeeyGIOvSQyVfGwHf49NFrdKfGkgKnlvQ1Z3rYTuSGUfowPAYWc6FFz9Fk88yQBjyG3XM1tvaD
qZOy2OSpVfmbzrT1sDKDQnLDwU57jXJFHWZ0UTtOxmCd2+PYrItCAAmJDD0idV/p+pdAz7rd5Jmt
upNysTpwRLYcpSw62Fj0KnTY/LPeJwReeizm/Qy07Q7AmR4+WGdGXwk7R2asjhK/RRlbH0nhN+Mm
Nsqj6efhYDvQYOvZYUdr/SemHy4ISB+f2FEnXehd5GS1RAgAEF3neQeLaFBeSwCBNRFPwanbu2eM
RlOzIUlTdpu+Im6Y+64GK6kc/I5Ayqw+u9RojVGXzX5xVSl/cC5bp8zXhTYFq+oomnktmo4kcFbw
+c7tXDRfkBxVe+6bhYmZQ95ATQ3qAoPoGJUsqyQK+t+4aepyV2kMvutOGZd8BZYqmsRD7eV77K7Y
tm1/mX73PD8Qv4TtR3sB1oZUGwCczd4hxek7xpC87JFDldHeGrw23gWjzQYYe4xGwNXOFTXZkNUk
KOblnVaUje0VJhw+KC190C4KU8wN3LuY19hZQlDInmnRnDRoUuimazs/tQJE+RYBDSeHK3uvOy41
amhGYYREbINkCA1UIcUsz2NC2GEdrnvyxjWyMbpvxXIwqxnUrT1RNjmYFY10AEuTuc+QLOOZdVh3
jjkpKXwoKJGnUl6mkhnUgxPiEt178eQP9yNFwKWEeSeD/0Yq+3/oSHHYw7ZC1y0ClKnef1HwYuzK
K+ogsgIsh5njEhQt6se5Caf/Rit814n/Z00uSmSokTgDQsGOHMHwfxGs2uwROz1Axp6NaK9+Pcpn
D7+gD0bO48v4lwL4//tl/ofjonb+vxtmLl9195+zdf71j/+HW4aUz38LXI+vmeyVIAr5hv4jXYcw
p3+zsRWgNXQ81tB3vMP/RD9Ad/C5+EjjwUkinHuEzv8iP+CiuWMk8D2GEZcU8Tv/L+AHrLb/uxjf
Elg4vAj+wX8xjBRZWk3s79WRXoOdIYSp1yAdEORGtaM/mfOoh7EX8neRiekhn6zh6goLBpKsFoCp
+MLg5jsh5/+aeJn5E0waSQSNqOofAHIRJVLEvn6tK5GhI178jSUz75ijEwVDBzfhtWFZ/BaAVwMV
W7kQC9yCicEqLee7eC6t1cMs2vCDZeZ0srkjNy5klwctdXDoGNm+ozph/Bg3MUPQPPD7lwjX6muM
uunS5sGw1dAN+5XdJsXvRFfpzh5Mow6gNMVfCw+Eu65CBlRDm1oPIGWi52VGZLC+sxfe6Yv6CR+p
ZvpmMoS+rMq9FzcLXcCYRQh0p2H7+dIohA1S9AiabRTCF8Iq3CcSUAsABdKz7715fEGWyMiGcUEM
YTtgToI4z3okm2F4UW6Xv+uZsaY3FdNZxSz7R6PD8+DS49JK+tNLRfaDT76ExkKYlBOcJ3jA+ZZa
CD0S1lfwDOWCQbdmSOIW/JW3U9D2e2+yCeqQTF92PsqObV2M5jYibHqmio/3sW83OxFX9YM1xORy
pniGVgvOdNbidFK/8rkVzzX70HcckfUqjS3uI4PS5W2JKC1U29XnDGfRdmwE+qTMaU4Yaid6w8Ie
6NJs9of+FN98pNnpWg8gaVRTeRdWiuWhLaG9Kmf0rlVNSoEn+55EFhrVSJXe3m3C5QxHsLqAsHQq
NK8e1ECsj/Fz24n6AW4GZz/KsHwdlABIVxarZernyHF2943hHmdJVO3IIS5PjYqxVqaqvGQNg3jg
RGqrLVc8pjMS35UEOsSkLWji4wDhdE9J673nqGke60Hkny7TowemcuPD6HO9M3GS2bHQVrKNK0m3
FM298y76svjDl4NkE96JtzUS5vQ9VSE5JE4NGauKGnzMoujkzmVN/+jV+XT2yzhcd0GZ/aZeRpM4
1XlyCcOB8TQd4f7+CnzmHvvBPFDQEizqdb9jgtRwqW1MfKc5Kjh/KxFkFpE27ZDsFu1nxz6frb94
mJwfvZjlCF1DQoeIgYbGpfIeglwt28UJ+l3s5TQdU5DLM4ojfULaVh49lD8RyhHaURAjNDVT7PNA
uCjrDCq9T5OjlyobZ9wubhj/wWtjvbhlol8hOcmLbkf7bUZg8D5ZFuwQLJ8/GXxr+yCXadq67jSc
AW/TaQnLPaMM8p4Zy9hfUT02gFJtu9vAOi12eITj04Ru7YDOwbkt0kaol3Tqoe+z/DypkTCIgJn3
hE82yt66JSsPBuTmofcZXq1Gf2JFwieYGZgyTD7hD1QI2iikr8J0rI3g85B40ZF4aXx5DCEGoi9t
DYXtFDdftV+2au2zHHpk0yV2/RBk4yZIo+5wl2s94noovvhj/TGASNiHdswG1PTsLsLevkfCoEVI
5lwBYyKoxABt2cS8mDfBJnfbpJH8xdovQ+ocyUMnJ0ahbYnmcGwGfysNM9KpRAtrnN7elUVUYPkn
sifww+4WJZF5cATpDf40pWcx0Z+i/NPBZQE2/mMI0ipfINGEaOPd5bWri/JxyYGO6BFS/4Ifotlk
02ytRw5RcBHN8Dl3gftA4aWhuNh3qBiDpLPwAN06dhWyTU7M4yBaDrzEbQ0Qmg44+MaH4bfv8dHn
q5AHf+dGNTYRl8SGo71E7TM2yWpDgI3e8Z9Ul8Zz3I9KdOOpQ0a3r8c8/8kmPT52COfeigYA9EqC
M4APPS7W81g6zicm4juO32+rxGwV4uuD6mqCuIkSJIrGxJS3zaSdT4JKaJWQC2THgIPu1pcLT3xT
3ZWWnZXv8AoMD15kUNfkkw7Oknb44hEfSsCYku0THGIED6QwvcBAmA4QWuWD5Zvp1ojU+0hmmM0r
tIbVaw3iMmP4Uc4H0xIf4hcQvep5QSM7UhqjDkuXS1WpmDYV+W5Lq4FaPP0lgqR+CdWdtTB78maF
bcmQXkWfsxwZeDOBSa/tUvm/e8D+W6iB/QoRkr5iwvHJgSUuYd+MrfzdNNl0rCxE1HViE4/IcptV
Edb9cgS+mBkVM9xh/uvQgNnsZ+3o1c8d5NMK0fBA47+ztIkvHur/XdsX9sO92t7DPJjuBDPNULJA
lnuusxkwdki6V9qN8g9yhHbHbjT/wAmM4123+iVavPCnFv8KGIA7w7RdQkq0XSb2WTDvnKboNv7o
VGQ9iBF4eO7vsETgHMnmKWKvEQXXdDRg8qVHZzpxlf+T3a1byWIg4qtc2N86ixDYcsqiEBsK39wQ
h4kHbKf3eV9RF3SLnrdL58E5uGlEKAhjiSIMQZ3Did5KMASHaW6yR6e31A8gdFZiab6wFgyhMqzw
MnQBHS0hJEWf0HSjGjSvMTjjU4zH6cruaTwGnc6enMyxT9HUimPppdljKzQwSw+mL1lh/rrBcsuu
zffqPVe3vIh79FnP2HLfkKJC87FYy4dgqvHR8RI/u1PIUwv8mvgpPVrOU+plPujSPMreZaUF66G6
/cp5R/Yt2kuznj1WVE5umBGFFcATJl4tCD2lE3ECTqQfMoxZR/gKwwW4ij47DPFuegxode+ynYco
BlfT+P2oaaCRJemoJsBLzMkJ79fyVUOCYnvDLKdgzvLpuqDx0qCYfmmZ+48llOljier3hHk/h1Uz
KzwljF4AjYrWGk6DON53qmr5o2by5c4LixA0ftqEcKJH7l1phazKsiFlTONZ73Dhw9+Zdop6pVw3
evATWV1C9ONs00nIcUkF8zcDBCzmzHrqPjIvsi6onYJDpoiWITsAmgOYHWfE3FgnmzoK7DOjfKh/
SlgHUCfuBQ+A/xvfC3Wfz7X6CCK+PEdRaZ+52eQ/uATNa89qYFp1o45OdWpSBN9hcggV1myCS9zr
BPj91KZVgoRrYSOxisEFnRdAi1s4bgnLPLrIh6WSBcK3oH2NhiJ9FaZETAdz59eYGHOcKBc+uMuq
I6ZHOD9oN+gy3cRK5rUOyb6LtIVHExFQj7UhSu4idZm/3ceO72Wsil1DIghnQxowo+9h3rQgMnGZ
RFa+DVTE4CIvG8F6w0NPjEEBHkZL++gW3WcGgx+odGpfsIL306rGN7VJszm5BUGdfXRlbT60G86v
mCDcVz9CNCLsAnYW2vUAIZRyv5JoLBCwdx86mrZLk8BC5QvbYOrrkHmL2nmNbAYeQUPSWTWUX3lG
xOHKi6gv+tTPdu2/U3ceO5IrWbb9lcabs0FlRnLQE9ci3MNDiwkRIoNaa359L+YtdEd6Rke8frMH
FAqFujeT7nTS7Ng5e6/NbAeNvY3VSB+NdlPF/BW+5EnqdAOMPqFg6Vs8aO0V4pP4zsgQoGa6aR/w
4THBi8bIvUAyaF8aaqPDhXT71xg/1H0AjnpqvFaAyyJzUK5URYTw1oRTzaiRaYCGgpqmGC1EpK0S
IM7Ri8Zam0xkmGK1ZQBgWVPJG1IHAKAReZs17apDJof2lOEEuMjblvUUqxpdzEyHzGHX1qxIO0SE
mA77nYc3/NgynlkNZg+gBWMOQH/bAAveERSTdA3pgeDx+J9DLK4GTVCi+R2FmIslc5t7Uw5T7hUn
l9zGPQSnFgCuqh0xFcUZugyuiSOcTD06RcN9KyJrH/SmcjEovGUpxpuFDGNvmZZhtjdCVOTxkOhX
hJlFL7rapjcTdqGYGVrdr1JZ1yir7KpUln6kaVeAa9hwB5pnaZbomyY03Pset2M5w72l3Mk66rZW
o2mHHmfk44C58mWsFLb5bBTwg4nR2Ng0mPHQhC0Pk9OIl9GpmZWUkXJVa0r/LqbpJ5ta8253drsk
Cii7sGMEoLaC71KWI+hmF60VbmTRPneZm4P70OvbViNeQtPjEnmNsI7KqCGm4qUYmQYo7lqUHlM5
1+rTTdYKwSnP6t8ArYgPBxLJVVNq2W1dh907kwTaR47iXeSKTa/Rz7QXBnHGRiSD84BXwDhU02lq
pvW4RUmQsVaumYyXagPbaabUsdctpfCSkz72FbAGy79rPdw1tmY56xFH21ELvejFFIq5SyBXXbY1
KL641/HiZdZ4VWh28QYixbxXtcF/bjpPeRc5Yko0e1SGmYbTqkQTRANWz5cOsD3WUxZzqqwCCJlO
6d1pAcQaI4R4QhiZcRgGAjJm02B7T1e5PuHT5QHm3pjHUVO0F5z14dyzbe8t9z21Iw1Gp5Gc2MqB
+rE9MowREZFoTNYaqfPP1Qa+uVAjk4Ja19+KhsSI3tfgfyMWVHeSGf2ythRl7QyyvWV1okXqMGoJ
vCK+MBO8uHORpfaHmeX+++iNGAQYCzP1FJKsTFXFzmLJPDtCNUwv3UyfbDZhPTDIpmLq5Sh/YRGv
57DWendKqeJMH3SwzGv4UZcMGoZgqWI42LuWhuVIwx98oY+Cm+ywIeUl21kcBLbFySup7zuDeq4t
+JAHjlxwcWyoPBu61elqMIzwMuAQe8p8QRQp2mAb0xra1yV3q8RXVwdXGeqdGkUep+UMb9/HYDZU
JlHa73SOCLuBzA8kW4a9sAFu8ZYp+itukvoxR6m1LCIhr1GnhAurZ9FcMFvIdllutpd1kBQEH+lT
LBaAviywGEcHw0gSHU5gk0kdAZQ9Y+aMGqxX6WjDFnztolZFlppKPIVDiY8SRWuyo1vafACArK1j
W+AhR8mSALbkaUV1s6HDSWrANlGxxqJ6rKLnITLGhGPR6K1KnfVd8UU8MvZvxksryotoq/YVo1Ul
6iKqK9Ilic809OsRQ/KeJQvcvU3fcs6yB52tHhK8IErVgqHuSRtD6mrc63RPH7pBGW9Ukfsc4Cx5
p6Jm3iGZJnIyNE0K5qgpvOdiVMMPlUPDa8AgnZ2EExsHdGXaEHJ/G0DveFQ0P7kOKhhjc9vNjfvW
CKtr/MF4kTkb43QQo6LdgMev+D9qoOGzMM4ZNxe1QRCZpD/+EYqBG4evL39okZb/CpXUfPejMEGf
BA7pvfGy4TLPx3qlOAXymyxBChwiveGQnrT5PpW+9TYMUjkIK8X+1paS5WiwxvjNZTXd+0AUV3lZ
dw/+mPHjFTJeo3pvDi3b6K8EKXMzNzp4qGgAQUwwtekM5IlN3k8GlxC2FAhrFWuVoYxPaDkSKsTI
e/KjrN71Rd0uRINlPm45T1uMgZCI+rl/IXX897My94NXexxgNVd+fUG2qv2gaFr+HgItpvEhk+am
S8kUER1ttDn+2AKdYuG6GE7ckmAJhkLja0RfDXo34UZ3TRGQ/6FEOVEtriW0+7qB57rUe6N4b/yE
1QBeHRyzwUZLyKFYGDvej7RfZxYlyMx3VWeTcNJ5DFWlv0aOhfQxzuiKYVzL1SsSVolFa2uqprDy
EHqbfmM/FgzW944LoGUHWrWbl7maOPNWMRKJ10JHJtMFpnphpL1MeGfAPcKJjAEl1x7ZeF6kQDIL
3OoX0GuMTTw8xYFYWvuE0jjQWL448r3T1BpOmel2xUrRIoZcBSJuMNNalD8zmIm1OVGVKlkyur1m
RKsSqRIgyVl41uje2amXPcPT0DcVAVB3nhui1LMUay+0iB4S9JBVTcRahMxDjsdB6SIka5X5bMcl
jdOxaQkR1M1CnxumrZ7itPcvU6wcw5Jjlbtk3CK0GSr+8BaBDJM/XHmmstM9LVYWpt2nDMFtZxNN
45BGdtW7q3fKGhBsTrYFuOq1DEqx1PpOv8s0/ABWRomOJS96aV3f3kDF0C5koiHyGeq2ue2MSq71
tvSPZZUXJ0r0uELLYCDxGhIw6ZrZXsVKRoacD7NsbutNulKZfPiLBCPktYizcdeHiYZGjRxd2VvY
UGUXuSvUENYiQUSGYR9/y4zxVn5bKQKyaqrgA5wROyZK6EMtwT81fIO41pNbOqI2OufC/ogRNn4I
K1AvmS0xxlLdzFsR51K/Q7NXNxz4g0Uge/dZiUyyTeVQ73NPkWu7F8NF6XbGlg2T7c62R+vF7v38
lNQSJVPSKO9dDuO3wuOBB8HI+y1hweJGawzjcQyU4lcEXPXJoOuyAT+yJs40eJNOMmxN0xofizJF
k8Ycmdg31USiW0XRcKiBHF1bpFQ8d6UCMsZqEkiapSAVBp0rwhUmia6f5GSE62jAQODGYBNpBCzr
Jkw/IicXm6oz8Hz7vf48QVC1edjaxW0APOpd+LnFIA/C5jWdNII0IFtMpoaGZmkXxdEF82mTEAYw
4jmZqEtMhZNLJMdTZ258jV4kzuEdDjSOPd1G8ceN3tM8xKktHeLk4/RGTt/W6Dy82mhN64mSyZ+b
ofphVmzW7AgEZ3B0RMKX2Y8IeZRf5oimNvPbmkwEduaaxYnwtUy668RICKhmiQkuqmKQcPHKXqKx
5xpkcAvUj1BEm7kX5vZBs9zqVdFgojOorFALTIEcBnPpCxIS/e0QgpFeO8zO8UunkVgmzehzJI/h
zo1m3alzRaXhS1JEUICjM9GSgdNDzzvUeDW8GA+xq3r1Kkcx/BhassQ93qCRJyAd803WC54rW7tA
Qqlssz7st15qp+sm1FMM+k5fv4sIbQ+DZUSfdCZ0UggU+I40g3DpGUQn71xvUK75DPnG5Ry5AwSa
3g3jiECT3DZ4ezpdkzoHKa0r9Slyc4WqzEs3aZnSK0SQQ4/P765YWLEOWGW87TzTWDG/NZaNqpMA
b6sGXhE9fNAr5DPUobgmNS/N5qhXHFLU9fTOAh584Q30ZNiq25e8y0ghppDYhMia81nTUPrZdNY2
JknSK9TG6uMAcHjJtKYi4ybFWykkXifHG5qlUZGRZjYh0gy8W9sICs1cWGZ1k+Rhc5RUcSiJkUt0
ZpwciLEixjQmZjCzrOCgWqgGudXsrYHrL/vQwHJYg11duyR67opOl5dxVvP2KrVyoIXHLCjBpTKv
8M/PDNmXt9i0wJJ6pEVQbkMGYOZqtasu0LI9KfHGTYbXRZuPigr4xnaq9IV9PmlJR7ET2FeeU70n
CJEkJ58mQDspBGZOYuwkCElzGw4MsAgDEARPcWy0biG8RJcZuVobD2E4kAofgW5Udkp+1fFkXptN
4FrzsjOzeB1x0gzX7kAsMXhseVmMefiYVMIgLrV35YmjS7ase9eSGxER/YJkdWzusd8294U9yNuB
KiebtWllXruGWfToho3IXdhBDy/RsCEdWKIq1aXpZ+EdFgR7Ryundsiss4ItsRPk52GXVvxFTwv6
jepuHOemVrvKAnrnMC2wivsCppifoKipmJd927HL64Nor0eEE1dAY0jisdDNHjOjbEgHHALXXmAX
0euN6ec9CmY/9pK59GlWLvA5twjPYlfRLjx6xz0WTnQuc1RtMT0CNR/eel9lNg7FFlEyWgECkvkb
W6ruqkj7DdNCd50RnOrth7Z0xSNqEPVDzUfbuen03pYLfrnwrqoG9KKhr2B8ZUUCMX2aBArBWwbt
ZNxoPKpEFYV28ivoRqM8at6It7ymC969pSnqzbUmwDDQ+wwnEQuo4QUKrCpfxvyQ5QxmeY8OGjuG
PxtrsnlnHPSst15VumQlbVsJl0XfsISQaYz0WGgoniUuY077qo8+ESiJHlBEW1hQU7gw+irT7XyX
QQEw5t6oWzuM+MrJGOtgFVc+FPS2tGvt1UXxdU2AlL/R2YxvNM/JD21ct84yb0kB8vh3h52BVwEG
UBy+jwBZYICO5Yk8bqpAb9xgMyLlx/LsglNTyxZougaC3chs8PyrOgWrJMcS2UaK+shOFP+xUkLn
V0VF+6szWztcNrXCugp6GeidDMnlI/cK676SODkp2To54/YkjmqxF88GVcQv4Ygldx4yKDg2rmPv
M9wixCum8Ydlm/VlBhfpwPF3XPtqKbdpyTu0MonEmVXKGD3yxcwlMZ3Goht1E6+YJxAFhc3DCCF7
RWaTWtP3UZRd0iQRg9qeP9xnzUvN4BQflq2H65QjzQtdV8ptJh7xR6MmyVNmu8NlYwM/TjWjehvQ
vq2Q6irQm8LOP5TMbBegaOVVI5p2VSoVpVxdFT0TUDPBWdRlxjWs4QbarTTWlWk3Oz+XpZyZmR08
SoiLzBwsukraUF0mfmfvXV3yqncR0y4mmyhnUd8JW8lZE7X+DumfvBisodw1XS23le8R6ZUG5SoY
GuKmrIEksq7JhqMe1g3aOkrZWWOHwwL5mYXGnYPpdcRbfdNaWsjfq6OYLEOIUyjUnaLoEZvmBUGL
aXfP6dCmw19XxiaKFHIW9EZ/pvh3Tjm8yrWmpN6GXPeOjNUi1up5FRgt83FFnXa2agRmGdUGkQTE
nWSLSK2TI9uydSkj4jpnbhXWp1phsnDBGHniwbDKkHbu6guifpmvYBBa6GiRD3quKYucAUk0M0Rv
PmXJ1De0+ka84YXkprn84hzAK3unFb7HwY6IUnWWJH2a88v1Jo4UDToDT3PcKv9IVv5XIpL/i4SR
/5+yQ5Bv/M/akdmvOHj79Vk9MvEl/4VatYkOcVCCEPShIweR+n/JRxTb+XcQgKh6VGYv8rew5F/y
Ec3mD/HHgC3JfwJH/ls+Iv7dnrCdDqQ+C4AaopOznJBvc0P+UBehZyEsBMqqriNVsRzVOmNGMiWn
J2qotAkVf+sy5ZV5s/OwKn26H6d/5Er/Rq/4lAXM9f7j//zJVv3XZVDIQBw1BdTZM7XUMBaAYzkH
r/FD7ps4QrHlr1It2WHNMSEb6Dj6EnP7/UX1L68qVK4obGDdztlVI74ar84I7AI4PpjxEHB+84go
dC9AnTGT30lJk9Xzix0pzpyx1o4tjh6RxvwCvCwFZP6wudNb5VJP9JcAnoPmBM+Ub5fuoILJe0Pc
/+CQZ5gZxVZxwzly0l1dKffff5EpXeaTBuxftw+hEQkv/FIo2P7UgHH2dPXe6at1Z4e/MMsuBN6M
Wa0D7/PXbVKTBhmzHUmb/8oGyq7GuOLkzFjBCS6IqSN4sV6Njbz1rPK6GG4K3Vzl1ioLTXIrjLmp
dAh+900O16MXV3p4zWRgug16SeVej6Q+yWwto8knCNbmhy83/Qr/LXD758tNXmtLqFKVtjhDP/o4
urBQFhUmWutYZx19x73WEEMiw1tMBFd2Fr4Tf300uMdZHC+TsDtAXFm3EomvmW9B/TOmdpaBkm/0
uIH8IBc8Whdm2hww9247lkApjzAHOeKK4omO/JoW1Z7Y0GPQo8F0wicA+Mfvv9ak/fr7a00kYZiz
E9r3DJGqCMuwYovfjK4PQ0NYnYL5FwM42l+11jCkzpc6QQmM3bFnxMYBpeKpNnah64PBVzm/GxFA
UL39Z3H+HymxXz1LjlRNVVoTUfUcgKk2NoNjjH7ruAzWqXS3tq88ff/d/8SI8rapKibB6a2ThoSb
PL2Xn5C/UKAclGOATECbJFj0wZ1ucFbioiTeldB4VftBjGmwhv5xs39fEWq1gaDVsNHk/XlFiZaB
BEC/WouOS+q3HPeeLBHdYEa/7nxoyoP65GlXTU32K6lgY3hlxM7eGI0tkvRJw3bjljAWQcZlXnJt
txld4PiEeoXzM8nCbniNW3ALfiGCJ0E++A4RMi5ZZ68pwz2OFgLWBUoP0Ty6QfH2/d3U7PNHafp2
GisOW4Iq0SFO//zT/cQvaRGLq5Rr/FYE+CQ20zB9fB4M8wG7kLXtGhJe3dJbUJrA7zKdbcwEZ+VL
W1mAw7noSGYgrTlQybwzaUuSKYRP2geBMxbbQR2JiYvMZ3cMgoswpoDNQkr2YfDCDc3VGeY2pHZa
g5y/JAs51cr32qN213gfUxuinEybazJinmQ7NTlK116WZXqEzn/hxyXPs3PrI0NaaMzPZ4RBHnur
3meSeWeYBWvsuc/tYP+Cirlxe2roUhQAJey7HKez04IsS0dr0rSR41FRDhtiKVUyMkmhpUJuAPjZ
8l74xSLXooUpk4tOruhEfTQlAyQrnjfwJ2isyudIkRVtn0qhdu8xMbcvUeKTclVfdzAGsP61qIwN
m0hRek+rtEyeVWUNP+KQSn0hssqeKU1/shHQUNNZb6JlXuISi6TDGJgpthkuxqXGk0PR1S8KRs8U
b1W1sK3gPWzCxzq44ITMJAPykOlQ1RXafR8qz1noHCqZ7VKHDk05rWnAru46kqBl9w5vgwHYjSyN
1eTALIz4jooamZGVXEYn6Wc5QcNcKbTKah7luYqMUeQzY17VYUIteoOMbVyYas/DEHUHwuSoCVuO
SXrQ7JNm8m237cwfmLQalX/lxum9VGyI1QCDZF/NvPpS75J+YSphSjAIaiVODHTP833tOmT4WNm2
z4uCjCBpr9AWpsqDE5b6SucBw3F0UHT6q4RsbgZCKImXjIgZI2qRSQgPGppusRkGCyxY9tK3zlsE
MC5T660DKFTTo1WvQ56jv0FE5xJ7Ot2Ia1KWypmG8m0+PV5DSSRGpxfXjNIO3790zp/Y8n/WMGFS
sJiWpgG5PlvDGLvbcZtU5ZoBn7/EpPsr6uSOQB6QsjGvSGye0EQy/9mqhZjgrcF1GvukxiKmoQzI
yTXzNhmiqcWEHyuH7JGOtImcAqIRGtA0TA9JzAIPlgd2DcIJW70Z++aE6RBErWk/VRXEGHqRFx71
GY4bG+wPIM2wWYnE0xajSk4OZ0eEv8SRp7V+1zVIYyrTf9F9mmxVxbaigr6bZFIEaxFDG4RP6I9W
UinedAXpV5p1B8uLfjVo8WYNuRq1oj+VHfd0iMcbLRg58QQfzigu8eRs0BWX5nUj5YYc1CByL7V+
w2fdKI5z5Mx6KDv3SSQO51Z/JRucWn2Z0ZYtPRQYcfw2BuF1FPDiBd51g85vTujUHQGMCq56+h3r
jm2auZeNa5nbiSDy7vsfVJvKiM9lxrSICksY+Iv5n/q5WnrwOIGNVVxieckfkm64jkgWLey9xsxg
FnJAm4lu3CiNvau417pz6BC6JHjpZ1YndkRETWxbsSma+Nf3n+z3lf/6ZASaGCoCI9U0zgqgjukB
dpm6XDd2fVsCQMlKVc63AlDMAoY/mInKRa42J1+GiJdxgmc426D0eTRT1vySLGRyjXdwZg49rKXW
SC6dSD5ieML2k2E7Q8E6H71YmavtY2M6BIREUrJwRjsVTsMsrojL/f47aV9tyFLHIMFmbNAsO9Om
qyihYC3k5ZrMa8ExW90A9mM+Aul/VsfxWhmHVQ3j2qVIYvCQpXOZRc+K88jwy5uj/+Uxai+//1Bf
PAGmjiifuAuqkr8+kztWogaQl6/H1DqJBrJCHps35HOuzdE8BW7+/v31fic2nP2wTOUNkqhQ62nO
dPL7vG8ji1CS2hnLtadmb4DrSKcywPFXylWjS/xN0Z2baweTaGQHcsH3F//iy3JtS1UtzQbrd372
Qacbxn3Q8VApw6aW7Z3Cb0BiLOZEOlC62af/Dz+51HV+cTwxWB5+H2I+Vykd590iKvjJrfxX5dOu
r1Dchd0yws1OJDSt8t46UjAQukAk8RivK2OE4Cl+1Rp/IIl+qJu+vAOGOZ2jsc7o56+VLOzWKh0e
wbbaqelRSagMJ65e5RxDf1h9f7unlM/z5UXq6E5VDvlk2UyBKp9/a1BBJPW4abnOhfqEl5V8nYyR
KCmDtvI+CmT7WvzQdcmDnfivdU8D03N/Ci8wzo9SLGxStwRVvSTaQ4rzB04rypH8qGJNozWlkGFG
0jbtewTiMcs1XMB1Q6i3vi2keUPELWSa8N4K05dUwcJk65gh2jCEtdZzkh3Uba7lzqJotRsafw+m
Vs104YQ7s+3m5PWomJ8PcoSKPMb1yQgGa917UCQDg4UyVvqZQerlzOZn/+FOf7G0SJ2cFpWstimD
ZroJn54z2Sg5A1+ftwpLh+WzkfWpdlMYclG1F10TwYgk0Ys8Xf/NVJsTtcGtxKKsu96y9scj3pj0
h4903mf4fdsJLzB1oWqWLadn49MnslwjFHgkC04f4TWYnDWKthMiz20YZU8dckHUb8CcaNV/fyvO
j3LTdQ1yPjj0sMQSxvHnddE8eOx5oljHo7PTi+yhCNsfLvHFUU4arFy8QxI51vlpEWQ0ULWxK9Zq
pBzxFaHQRf43LxAzLSqZbpuA1zlOjO0P32zaH86Xzk/Xtc72D88h5ZONrVh7afTimdKYeXb2YENi
IocC2sMQLSoC7PANaZdB2LyVUhxREwiSnwNOzrqxklkH/MEPLlsoQPPMbNlXi7hcCjtaJdN8hLnz
VUlPiuQqUBpJHM7ZQbdK4j1XVvgWeB7PEIzehXQvG5Hc6zWlXz63s+Eq0mw0sX11KBL2NTcb0EnE
T9/fga+ecmT1lJ5Sm7pzZ+2DoYK6C7uSV1nhHY37A2qpowj9q+8v89Wj+/kyZ49u1DQ+zIAWsJsq
rxNcMUBEbvrxviHqMCAEgyjIqXWOP+f76371XH2+7tmjm8WgRyh3eWXa9pTSeOrdZTu4KyuHD5bC
QbbLH27oVyWJ/L3/W2Rh4sA7e6Q6S9V9k0EYPEuYPKJiYuTfdkzDZ/Za26dew2k3vazK9uDJ7LHv
4FVHhAqD4eCh8q6///76F+cLsqGJ2bIEkT385893F39/0DGxK9aJlc+b1qs5cFMNd4eSPh/DiWHd
JCS/SWQYREAU+BGw3ak21fRg9P18WtnqiONvPaa/cpI3Iz3ZT69/XlV333/Ur1aZz5/0bGfLsCQR
Qwv7b7CxcSEwHLz44vtL/NWpnVYy+5/kK9sR2CX/vBupbPR+zK183ZpiM9HoqpqUPi0qjnGdXmG6
u65LRN6huzc64xeSwBwgaYnSgxOGfSjIrM4Zh2Y+Ql+XUBSnJ7LCLG5I6boZKl7k0kdwWZgPCRNR
dqq36UUqSF8szdP33+Svtt/vb4IflJ3A0DltnPVqwn6gi9En/K659syC8yCUnJjbFAO2dpGM0OAU
/y2t3KUYyznOiOfBAXDpGTR2CgsRFfJS8kR+uL//dIjP1lN6kA5UFslHk/Ls4c8CHsUoT/O1mXOz
ukRe+sikONMjeFYq67JMhgvbyhBUOeNJMXLWAEz5MKhR8trdBwmXKmw3ZyVaaFwmGQ9p0bYL3zfG
eVKs0D5yBG5JHyCBqphrGZ3i3srvvQo9nBoWyLnJ2xJu9qw01U0agmgmWoAKxVS32EUWakvfpK97
FU2LN68j88XKgxcMZm/oPpaG7m46KCLA+YtSe4amjGIp41/Owe3NUhYojCizbJJTN9nWinBktYjd
ikFZZaWs5xnCWd8TWwJiaSKF+VESYICoYJXEI/b8QV8lir0Pcd20bAOLSski5He49rR0nwaJTtaA
k62dul0pTfLkNiQjN+kE1YT9KDr4UZI7CWi+2ySFehr7/KBKunNtvGXgv9Hb4iY3nSmHleLIhOzV
1wknj5UQyEpd/cJQ7HVpcUuzAhk+5kYgSdWHJ8Tyn2CU4r0iEjsNj3oTHcNUvlpavlL9lt+q2cSK
f512PicIFulZAOd0ZH5MPLePFou/DoQNGU5t3HGzmi3r0NwDTrKKQ1o+bceEUe1cGJgu2qnC2UrY
NCujaWmgX3dx9gFJ5JJNYVGU+qslFG8xFODa4lzc2Zjk0upeGx0dcmTx5AVgFzyZ3BNTAinT2sM6
xJVn+qjFeyIlDWtvVB7KpcI+JkwX8B29eq187Tumkq5JojCeECwhzVPEl0ey+OFV3lFPxDyooqMB
xZDe5jzUH3HswkuhQb5MovapEK0zD2S2qCA7Wf67ZoZkIfjhUVPs9oct6yy063dLCG0Prw9TOczb
6tle2ePUc6vCyNcBAQs5Wn+0UJR7MHb78VqrwpOatAejuacvfAP05PRSRwmTGl6hH9aY6UJnLzNs
cA3dOs5yyr+zFRnfjeEk6pAzHweUnFjWnmPgPisBLos95Iad1j4hqJ0PTbbLseMQ8/DDJ5iWi/NP
QCPFdthRxXSe/nO9tmyrxw1e5Gu9E1e+HT5nNt7W2rzV2mLpp+4qCuxrI8jfuzr94aRlfnGuQ8Os
G4bAo2r+Y4f/VG2bpR8PES3TdTYiAO0jjs80mdCVtOpJbfonz8g/stxAuVJ9BIEOB9nBIksTrHoZ
VJBRQzE3n3TiVdeyjWCX+xC1gaGUs8z0rodWfoRqHC16UV7jJAWdb2Qrt9LuYr240AYd+X3cfKA8
uFHH2Ni70rh21bbcmRU4pTRkPC+9i7KgtQrNeMuDtA5Ud+Zi667bHN5KaB6gJScrAQnGnrqiP/wy
X90dQ2fzYRNlrPX7nPrp7uACjgbH8aZ06+RiyMN3RPNzRC00iavsWRblI9jDG10wC8QmMnpyp2CT
Jxp96eSYVQAAk2X8Siaw88NJ4qsPhgiGczj9AeYZ0z//9MHMDrk1orpsnegQpWNORXlzRC0y69XL
zjOGH27EF/Uz/rFpA3a4G4ye/7ycUeV50xH+tVY8eztq8bJEQw3V/acx31Snnb8JbKmc/W0QEPr5
2Q8Ae0HuewsRCiCch8QtI/IiCsMb1CG7pPLuxrE9NAaOpmg0D1jyrBJqdvTjDv/VGwkwgQJXCAMa
xHkFFYUxmRpqts5L8sZcQNkl7onA3IkqOQ1+ehqyYdkig6f13P7QLP+q0WVzULHFdCSX0jr7bSPA
DQwGNMic1ZQB5/V7OFrHQiRL3IaXmVnNQD984Fe4QeH9w8W/OMHYaBcMppkoLP7qnjYDk6PedvJ1
LORJCVHRmU0yTST2uZXtFdO6wWZyE/rq8w9v2ld3HMWEtHWpQckwz54w0TF/IXcoX1vexPxV74PY
XYaND//cWJsZPIy80JZigA9fRtHD91f/PfI/e+6YBgKHwdDBmOI8XjSiVAFH5+drQDf3NMEwv+fD
Je3PU1syLzAr8Yqs405WN4736OnNpspbMOWkDQgmeb0C7V1prgYkXwjF3ypEivMiJqWgNeL7zi3i
ZV+MJ0d2YEk3ue/oq4pAdQLkxbbIMdXbbfVkmRRkJg7aVFivPh13BKOUNgK6Lzr9eZBrD8iNqEze
83K8711nk9feykAQq1XljRWJV/JUnnIVe1ptDx83uqWwOF3CiRQ4+UlhyhN404vRmYzkAwu43qb5
XInsXdvAhza3qrrI+3U9Soq9NgPky7vBdG+yxvfOwmiaB7Jh3oUKW2kgjo6QuJvvfwXji4dv6vah
m6H7olvmtFN/WtREbEqE5y6LmuVptNbq+6owlZVfIeZqbQSCeQwfLkxWiFvXGT7kRR6LLVki7VxT
qqeahh0AU3uv5jUOmlLZihqUmaaKVyzla0S52UFnkuvV7CdqAyfFh8kRiHIjreiS89JLn0+lbK7X
K5sRT2C+ojpOZgrm6wRecIwljRzFU6vV1ryxAEV///2/Ou049Lsmi6RJqKk5rcKfvj920cCPyjxb
G0Hy2gQ6eYMhbLfyjslThAWKYW8RHNGkPud2RKqilNe/8csEL7EU66Uc5lWSKD98rC8mKhpaEgQz
jpQYLs/jaeO4Rxg+TqTgxKLirYwj8EJr7lKeDxWNUE8zX4sOs48mUMDrPI1pl7WQ6sZqmQzuxxgZ
B5Fk923HRHu49fnXsRTehKaGQFUmi6zhVqoRbK2qexpVM961bf2kSVoF/X0xAHgAOO4sfrjZf29p
U7VnGJIOr4ET9GzBQcPjFVZjpnR36zUuV1KxsoxUmBEbfBmEq6gLHwDRwyPjnmsxp2i/5WlCbPJQ
x8Z9gFcSdbf7w83+YvGHZkQVSi44QY7IXf58BuAlFrVjd4j06bPFurvWAgoKZnFESmk8/KDLM4QC
w5xi/ac20t9td0NVAVtAJ6ATzO479Zk+PYBoubDgt0G2Bp3Z5AxYBvLx1F2nonIARjBOatBCkGhn
3NVTY8Dufhgq/dXIOvsAZ9++oOnoJ2qcrcuo2QWaMsv9ZlbhR80TdyZ9sY1M939b2vx5yfNJpt0S
Y2IVEQWw0x5C1ExYHvc6IeU/PG9/LW7TdcBCWOwyU9Lz2THDw1UECJN7W7vF1jZZsogNY3FqdkIh
SMmUC9vtH+xO3Ib1cJ8E4UvdmhtwWUCn146CYzDO7kRMiiZMEDN5+uHjfXnndVslpR79Irvwnz89
/IpG2lpI5RUrO7AnF1XZTBKVdeUnMIKVpRooyxZh7gheSgs3LAWL0piG294e997KrC6StFo51esP
H+yv93S6b9RgumVpHFF+i5U+PZMAGGvUFl62LnJllzbGVV5bqzGQC78vtibcDLKqhlTMtSq4LWqQ
yVX4lFVXvYzuSjqiP3ya6Vf6o1A4+zRntykE5eMD/8vWHiJt4VAIy/5AA33pu7uM5FFDGnd0Ck7I
Fv+TujNZjlvJtuy/1Bxp6B0wq5pEAIFo2YsS7wQmUiL6vsc/va+oH6sFZlZKDEWSlvlqUhNe6ZIi
AoDD4X7O3mvvS2oUYVRsq6j0qsPHH+TiaAKYhySM1hS97ve3C1vAOA+JnSNieg4nddWhoG4Vtwiu
UgVkmURXG8HDx8dczu2Pc//tmNr7Y7ZKnomhF7lX2f26tzDC9ci/DRV1fPffPNTZw+LLfkXtCqtS
AwscCuw6gGGh9Hfqpw0wdfnUf56Vodi83RSdKvL7s9L0rqxMRDAeXku2T0TlxfW4r1vkrdV3LVKu
9WI++byDsBTG4VHKqheYWIcFYdH58LTT7Enugx+jMDba/MTiek1O1wMp0IemhYr18S1Ql7X/H592
KZ4wjag27Pf3nzarWeghOsw9hCTbUS29cRZ4JppN2ciHZRIZKnLHQIEQoyJ6sSuh/ANfWCmZui7b
/O2xTUP/Js77r0RoajxTk4GSbOapT8G0rgwp3kg4urWOQlvXffLWvTjL/Pbxz4atwNfdqRlDyDTo
HVJuBg6eKIe+xzEmJ27Qzv/Jc8KMq2sGO6o/2ujkO6oKARm5V0zSftEjl5Z+VfswWTWNYEvDgQNO
kF782Wz/R0NimSdoG9MwlKnsnI+qBq0Wmi5ONJrYr5lmRr4VUTqkbfqwD7TCAefvlMY3CtzA3MLd
x8Nk2TH/OVDoAFgs3FhLKvzA+4FCAqTIyZQizBLICd5vBIJ5cT1KVMZbo+PVjuwA8aPiYWYkvoQv
vcDxyxRWVsY20KsHSbv3F0oISdJfldKwnLqhOFwq2gERuL4IvGdHUiCaKhUBO+p1W1nXKuRW+Cn0
tudmoHFNOyib6HJ22q4HICGlAXkwxkm3q2KbyMamsO2FvVp77XSPjdaVMWtuCg34j1Ffo/X4EoYj
byTLSbX4quxUT7T6IdL82yJ7oDrFcC2VfVNlWLu69GT5ibXKSZZg006Rt+bprKMHPUPJh4uceD75
O+CkxzEsQk9dMA94nHbAP5/L+DBSB/amgngSrbN2ctlcFZ366AMq2HWTdT8hoXNLOT8OwwKCE5rm
BUvMTj6dIPif5qEtD2EAnqlLwz1X/Ec9xEhaw3vI+ljlJi3aLtiuUzqPP8kAVeO/NMkIb/vqNsVN
R8bFT2G29oahUKynqIY+m75Y+PhY+eHM1xGi1jl5NzikSNvV3dzPvoO6d1uJ7acYiWWFhXRTAgly
tLR+rkaFJJJQA5IO18eo253RKNJ1JhVfI9Ii1rlKuayh/WyOYOLL2gEBYmym5Gs16M/Ine81JUi3
lRYTNT2skTNgYWRNurKn5nVmDUwAlaQ4MTy5FcBs6OV8c40k1F6xUGhjvXLHzv7ZdsZr1d0JyXK7
ZNnYju0C/xgLZx51ty+I9ahI/8aJN267edz2uvncKo9+xedeYhj9kRVuZ9lkAdFJjfBukfJTYXlH
+sMYeM4heJjqqy8tKHVNfrYz80vMqiWf9D08iZ9l4l+1ffw99atnCaNdDz1IcqLC/EtE0VM4PIQU
0VdGzuECmNlAPyaugdgLX9l1ImGscFi94Us8Ng+xaTyQ2lghCg1XUt7eR5J/ZUSZ7pRl/6SUVLG7
qJ6cqUOHOCXGXpZA1hU0ETVyySVgUBvbRyykabWbt3pCRxKCHAkn8Odn0sTo1bHCHqjbA8K6g3Fy
D/inXVgJVrAkmdnkTQwypPGi1fcye1dkbSujaPG0Jy+sK+MNALpqVWUIJmQ8pFEaPWG1P8oN0T9V
3Th2kqJYbGgltTwtEOoUgFk0QcOXclHe9ikBipV+bWZ0boM12Ve1w98X5Mly2xLtvvPDZN3XLlAZ
QFe1Tddeyr+aUkxqUoKXK+9uJmVy5SUnMpJNV8w5oSIM/8FuIFBhaNxVcB2L1roftPEu15T7STef
7CuQAZi1GVDQVdYxlO3VIIzrocxfyHSH7iGgLOOta60ERyRBmFWIu59NiTPnzZcCz1trvHQEEGjU
hpUK1MXYDac3vQ6QqXIJYapYIC265+QlrHEZV1jJV0o7fEM0h4yuwt9v1reAHEqkqQBpxq0RWESu
m1+i5k5vE6TXAph/TtxDQDAUjNHkXrJ7z2zRBLFNwU1o0m1L025NSvY1bJu9EGJb9nJ+0qL8AL0u
d9RJHte539109VVtZgHANLjYnZAdZvEtRC6GJUIMKwMRMBOct+5ja8VZTqdKYitMuA9VINq0siU2
jUIy51DfqPil1/2DtjW7Ckx91xwAM4L/P3ZZ+j0dicEerayiWOrNNbGTKJ0JR0mz28BYjSglHbai
yqpQd6GVHIuBh1ix+xvy4MGyFtLVYDCEqp9jr5x4+vLVWPECwH3U/33yUMH/FEygWMQdeS6/8t+v
EtPnSlLRMQWj9kxhfUkvw1VXP/VObirPdKyuzUkCHgZlVPWVR60dk9Ngu6KSHwqrSTcly3phmy+1
bd1lbAdZI0BrID0dtsa0ERHq8sS0WfTqrkBr4aiNlTlAYICYNf1NGTX2Jpmi7ViqM/AePONRu8xW
NiGHyRN+VfaSRt1v+mZ2ys5k+WPZxz6JaPctswxUQvKsC+zxjEXayrSmwsgjoOgLVn8s2Qp8OBXy
AyWkgBgSyDNEfwYFP1eVxWEW3bQtB9KxlGytamQtaVryEgSB4cRN7dIAHrwhUwp+ud450MJVtMTk
8hBnFTNCWWUWLUA5pbHlvRTpwwqDULTiDR2yFW+TE1mPkpuk4CYgn1vXHZbx1QAPwPPpLa580MSL
B6XamJRJ12kcjW6lDfDWRXxSeKvsLV9bx9X0Oiv14DUZ3VbCNuYt1AsVUoT4UUuAtybBk0WFirIn
iaa+/lchpV+LBImjZgCLyQaaMmrjtgy/gOsHN/klC7ovpclPpMxFasbDp5U/he1Y42IckMfrAgen
Zo8nIqyhnAT1l9KXUcXlJNtZU2RvMK3yuDndaJ6SuLlplOkUFyAEE+RzSn5rk5vp+jbTVY0ZVy6m
k1BMi6S/0LUwZK1UKJgBCmq0xbAROuBHXfO9sPXQzSlZUzC+w1b8WFJOI4g0hMlS/pQJ4Fz1ChOy
0rml0pHypqq7lJdT76u3UccgD3hXrkM9ehUSzelQK5lhCp8XXUZ3q02+I2kHhTxrykbRYkI+dGVl
W0m6RUy8GmD+bwdb+WuEd3yICCcX9gva1hCNvi25TZMiS7GbyaPz/NyLscffXfekafvabojmA3r1
6WhO5CX7MjUxS97QC0J/WNe3MQR/Lcbml2Z8GCsRx4F/lIjky0R2HDAK62dIhBseY5Y9A9BXZXnD
uoE0ObnxWFjSjTk0cEMqXOYwjIlTN3miKDTWmvyUgWRBQS6NjjCTa3Mho5IEcEu2T+JMGgEjMyzC
uq0fWz3bLlTi3s8epYhZpCmygzI0D0HD4gpPujtNUPwHY5tlEU/T3Eeb2peitS3iB9EVrwMPy1o2
pvrY02fwMpngyGjGA42Z36P9f/Sl9CiMTN7P3UHJcZPXlr7L6RKsjdz+CTtobXEjsAAQC0zSGa6A
/iEMMhsRlIf7ixc1cesbOYWcxVJ4kZoRU5HjDNc0aVyLsHi1s/E+xY7OU0CcwMj7XC+zLSt0bR0W
ZFCQqL0B60KuKeYxF3jrcVaW14g5EcQw1z8z1vXrQWuBDLyKsm2vsL4g2vCTZKtHPHeiSve4HOaQ
e91FO2niJSaU2UQj0hGFmj7V5UvaAKDwo0Jbqep4UNIeUQUlyKJPbzBy85sr85s6pC2rjIRtWtAc
DKtqXDtkaR2qPasM89aMSHdK5vSHXfXwMPzw1TDyftPJh5Z3m1MG040RNzyd4GmdBM8oDUt4nObY
7X0jfh0bfVj78qtRmuFVmmenVhYgpUEhYA7czR2MDQorC2tKWWEIJ+HXAvkSv/UKdIfOKH7JvmXZ
1V1Rku/MtF3PCKxWc05U62h/ETxzCA76fRGP5RWO7241NzWHTMsbMoMg6bHgbefEZvLKDxGqEQCd
+ckk8kRtxCtQj/uyD1HPxT/koSFCI6AkBUgGpIq5t+tkP2T9XoWvvQoC6Qst4RizBiIo1Lo/g+im
3sr6TdlDOb/14wOpGjPIXvKqmchJUChuKlIK/a8QJibth8Zj6ZNvoxWPk32dDfeB+TwnmPdhf8Xl
izrWsKvhj1OOh2jlKJiVgphOzfCXHx3xIJna6OSE3WuzcJUAgEiX76a83UUi3AWm8FJ5FzfNaYH7
aDQ18sY68Ja/Ggd8MOxkQLMeGlU9SmN+Papfkrm8Bl6xN31pR1KYl5rdDkvpNXG3W9HSY6b3O5Kg
ONDSCDexHlNKVE+KFp6UVIGmXBwlRfI0BhstVCrs6k6RboBTu1MXeYJdF/txMtUFuSfTLifUO5b3
pWIfmmLaF7qEj+2V1+mKKWOj18KReKNa7cCqcHT1CCxnXjiSMbt1gSvKDw6ZFm9Z0NH5N++jHktk
3jpktJG/0gKPga+h6RviRJn2NqpibJMpPIJueGjte9FVr1LvY6fQrgMDamw/n5TCZufnrzXRH6w5
3etVeA8F+0rI2bLtcSd/gO1HbzIzTvYET9Yit0xl9pJIGCOT54um9YeuVn8QJf6U2/09S5sT3joo
Dict9HdZmCI9SdZ21N3pZnWg+7cJdfUqMmBPBruWh8xIgtveaLaWxo7YtO4SrToRkfEtb7OdAJIR
6P7TXGffUh5WJQu+SJb2VcYoqH7JmlOiUShFr19M494PpW3KO9NX5UecC3tZHh5o3gsmHt214106
i1ebVNLa0LwqmW/9Qtq2Dahy3jsk9TIbWevEolxDNdGP1JdStgCQgtBRrSvgz84UBaepCw9zFN5S
7eFV5iNkuR4Bl/cwhExJ2mhk3caz5S05Qb5eun2GuB6KS8VcOJpIEVNxqDJKvBCXiWigAQ+eEWOR
Knp3YefXBnMm2Vey/tNQ94VREcNu7mgC0jGJt+SPegqccPw2rt7q8NSlL3K31i0wJfD1I3YxncVk
bWnuoKgIOKpDUvLutWEzhZZ+05fias7ciqZ+F0q7YSiRA4lNms4wiHVnBEis25R5R49IGiBJMug/
NCpYtHwxAQp5htjvyeOIA154GeGAjZTsiCV1WzQnSaHTwsfWQxJUTkmGhpADtXJjD8Fa74mrU7s1
+GMvLUDdCrg8VrNreSHUlO/0UGLhSEApCP1aXClKvIeAxNou38WFeqiTHVajvR0qm0aqt9TJPRKo
7zRNPMDtxH1p74ZG2loTR2Q11gYBbzsUqnrsDpgMtTzdgtu6NkuWkrxs6c4aqxSmZQOQO2AW83lH
ViUQy6jdmQmxzTXwUSXfGo22mTAjliAiAyV0OoJqbbjWEMwwSfg0TSzpuzz/7DJKAGwqEAOD+TEI
B23hQQPnExmyTpi5TeUME2/SWt2acbUhWMKVj1a4bGMJwCQSndq7B0/FWxMOtK9rNjZ6uaeUil1Q
gsSvrPr+JWRxkHBcLrQbYWmXadqS8eNk5VMzCIfWrQu9zjUiMo1N64bfslEJGBwBcZhx7ECqOcb6
E2Dctc9Nj2SVJXawFYJYHwoViT+78LOcLHKk8BSmw5od+0oNniZLcTKxFRDe6nLYlCyffc1fWa20
zhRo5Opd2qWUZBppZ0XCndTs0e99jzz5dd/Sg+ynfZZOdIJJDCVnTwrB9hIcCld4DTEVliRuQxao
c6VtkspaxQsMjeksiCIHz3AYPxAMsJnXWjzve+xPkim7Vef6KOxbcpUT2yGTmjZ54uQllEFBKl+m
upJP5WhSvyMAcXOrc+us4prBuO6Lpyyrb+RNPFEIJfVcNaj5tE6dzTTfDZIT1B2/GDM/POtKYrkD
p6BYshJYooVoJoLMQ+6twbqRLHQpPtpLWXHw7cALyg8WEnSbY5W89KTKJL0iWdfEcrc+0XGFQtxt
sbGkdANj2CcME//DqiawSUexlTmd/zIRPMl44HVHXQ9npk/yWw54TgH44PQBtjpfwgp96DWbj2o7
8pt9/A4fZspWFVSTk/zIyN2JJmNbQ53tSBwNtMSRo2wTjqWTkCwkCzagnBqKNHLGBkSiulNhFU5J
EGEUeDLZV9hjXIEQFDqaE2jRRq3kNQCWPfQWt5DhPY71XdqAzO17HUWz7IQZZltEa0lFBnow30aV
6qmwJzq994wkelCyeUtk0K412TWU49NsmdcDYrOoXZj68TIMNhJS10ZnaRuhkJO9SpE3MokhmBBX
VPXYDMSu30ZerYjVMFl0EnM41KyROD+zmI/pnG5NqJAV9m5Rud2crRWksam+oKywOBPUtkygrDKP
Si9BvWK2tBNs0j6a3iW8tmdvd5wrWMfTtBmFBqhiA+d+L/s/R6u7Y3SysrA2k684Osw9lopONvBo
dpHTEwoVMK+7pRW5Um/eGtITFo69ksXbkmyEpp6PTRIdMjogQcd8T1Z1uoDLiN7OyWTNN8Tqbsu5
2qhhhWQ0gf9U3A8juy7CTRCKp+t5AmcoKBjHIzho9VAVMmQPdorSuCXDHJnrX2VoXSXdQI6x7wYE
shNisU1za+NHqPoG3U3V23DGmaxuwVe49pCeKjk8lLN6YI9zEzcKXOls27evGQ37ss+upcS4ZaG7
iyhH933klglPRZdvfVLE0nLjs8ZIRHVIk2lXxvKV+RJXw5XMZQt4Fw4l3VRI/r4Ir9lkA8JjsTRt
wmswBiu/d+PghDrquamGB3J91i3WFwL/vI64FK0h8duaPdLhUB+S0sibCg4yehHgr91qYEffdY3X
E5estsWmbctNjLlKK4areGLfHg/dXVOX9YYAwXL/60udyOUekPh9rxTVBqtOs49ADdND5E+//hqG
JHmw0v4X3377xtk/efs1Uz7/4xdOqjygwvjn39++/evfffLttx8U2JELfTJ3FMj6gx0kw+HtT7++
nP2/0oeYvHr7NpI5mlFxPTu/fkafAdKtfv39X/6esx/R1XkH1BZC3/uP8Nvhzn7V34/09j/f/k2U
VvJuQtbz63+9/envP0cdvC2ClsZzytvODMHvG4/KYHSekUrwZ7v6ttFwaFZlMhIK3f6cpP5BHajQ
f9zNudABxzGmy0KlsMJ74UwWpMthBZKD1vxgmDtrAf4nsFgk49/vzdGsIltLRwetwcp+3zEK40jO
m4JpoG86EqZIl1V5huBwsvebQIAbymegkT9NRIuGDI82soNF7ymWLvdvvX1I3EPcCg45BACVx2Hl
+xazVkFjpvLInQC0bm56NbuxeDcP/XAXFdZRJKNb98+zNrkfX+dL8pffP865zbrIap+9Chcaqdeh
rJDqVVg3kvyqBc7eqYL6ziJNpVDV0y4gW9UGD/nxZ7jQIH33Ec5uQiONUp0NIVdkqK41/zqMn6yZ
lzuzVaViWhjb/ccHvNDU54A0kpHdWti5z8Sm42wkY5kjaJBykmVa3/Vp/lKuXuMe+ETcc/FQigKG
Bz21hdzy/d0OyEogSYxzI5cQ2oeBtFTbhk3iJpL4zKJz6ZnBCma+kV5U0uHeH0tHpy0TZpJ7bHWp
4YV0A1swdKrhYN/faRUynIrEYoleWD6tJD07ViFYuyCdaM6I+7SvP5E2f/aBzhQNnV7qgzwi2Kgi
AjtTE2VPswEsc/fx7bw8hg3005gcMbOqZ7K2FESJGdH79XoitoDdZpRLjZhdfnIVCVY1aFdWFsYb
Sy2+zdmVWuUUI/3PnqQL7e8F0aaBQxMWUKqzYawIYNz+hJKRvFXi5yAVWRN1hKeavQaY730CoGoC
2RTow5bo1c8Of6H5bYG+WgBxaOm4FO/vvgwxQy3TtvD8moTpFBGx3IOtSr/GxrAR+fwYdQy/uUbP
FwrMDY3FcsUUn5n4L4h0ODrGCgvyLB9n+Zi/TW85O7o8h8fiyWpkUzqjdlVV9ndyAY5xl993BiEl
1vwtXXDpHw+DPw2RGnFjC2tOVfG2EJv4/tBT2fTw/hnm6UjomtF6qkSEShAqydoylYClj5MU2My0
FDBzsii8B3mlJBbd4KXW10/l/Ty37A8pTGZ6fNPlOi6rHBVtlsQrvw0/0Wksw/9M1/Lb51Xks2Fb
SjkvJcKbPdFYu0VyThDRJ9qtC9PPogNhVNg2ZIHzQRHMZpXCTSk8A5Z2blLVudIk3THoH3588S9o
dLBdYgtUUDPr4k1s/tttz0y7Dn3YtHDRajqKMKQS/bagC141wYHd6idij4uHAwZooh2GxnEuCSJa
ZqwTHc0kcK31uGCfcyJ6v1APCFAzfnxqF66hreIkh0ICDRyLwvthBT19JgiCKbyY2YTMPtWqdGV0
P2tDv/34SBcGhK2ilkSPCMKLZcL7I5H4N8slD4Y3RoARMpqYams9/PeOsZztbzcqUEeIXDbvvhhn
XEpvC4vZJ1PR8jHPxjWnwbuVsEyVldXZFIDhi81GL+Vea8uPVhH96EuQ5YSuf/LAX7wxCH4WlxLQ
CvvscvW0eUfZ5Di5mB/7LH5mpXS18P2M4R880n+JvLt8Sr8OdXbVhB70lVHyJitTS1rNyZIhbT1U
WfDvTwlcsl/HWcb9b3dHGiaNwAZOSdaNW1lot1IGGv0/GAEGDDgNho1tqGeXrZtM8i38ZfUjfLfz
1S3ezE8OcfHO4OqzUWMJJp+zlUhpTdD5C06jIneabZPj58ZGmV6oT3yydrzwukG0jV8IsCXRuudK
Zrm385QJAq3bnL6GU+/MGLj18AClMxPmfdVkx9n+zLRx8fQEcmaNJYfyh6xZqf3UZDzkMIjK+2pG
urCYs7TUjfv+E2/SpUNhydLglXA9xUKF/X1AEC0AhCcxGXizfWVL1L0CBYUjdKe4MD9Zrl1Yh9vL
tgToogD8I86f26FNDbuQc29IH8ldPays4E7MwU0SfLJSvfQ06WwZhG4sXtg/9hxKXZiB0S8CxeyY
j9JLQaknE9En/qpLh8HdZGOxQtlG8/79taPzl1kBbUZPE9AVyZ6v6mBtavX64+dJuTQGmYMUXIks
vjDVvj8OXHQmu5zjNM1iwaFazrFM/75IhyucISDC0kMgRxtSC9ZmQ1xtYv6kCtWTcaF22daqMKwr
4jAsuejk8Xz86d78C+ezsa2TQbrIQYH+nk0pc9POlp8yWDsaJTOsxaB0JciaRHVsJCrRKDZBPBqo
5Uzad2DUmqcEyYsUG2hNEMWlJCRaK70iVEi1vaQoHfaM+y7WV6MW7HNKV5JItjUSmKWAb+nl5uMT
+NMdghXx9xM4W9g2YWNYzYK3CnqsKixs6cOrnq7+GDWMQpq60ARcXa0/ee0v1+WP62bg/5Q1PLbo
Wt/fVYlUEbOoePI08mOtmQoyeA0JAcVYvArU2R+f5aWxyvrpn0db5oHfJv5sAu5UxhxN71Qebey0
nSDQ6f7jo1w+J41WBYtkDNBnIzUPk7axRi7laJCyDT1qlEMv0I9wHdaFKT4ZepfmLtv4dbSz+aRH
4RaXBUczjNcJ6YLQJs+QHkP1k7O6fO1w8KiLdRTMzPtr5/f06LKSIqklTa6U35JjDpuh+o/O5tdR
zp6jtJ/lRphqjor2CQfkSp96QJvE8uj/zdM5G+8ldv9+0jhQj2Tayl5S9cmo1E/G28WRgMFNo1go
4+082yvx0rb6JVubBU3jScOrZkK1IXNMUkYUkfYnE/7FkfDraOcsJswjUdcMHC3QG3cMbESMsFct
lVFufXKbLp8Y6wFcPVQDzgeDWcmlJpsT05321IUwNr6Gj8uzlFmfWRcvDrtl5fGPI50NCOiYltyj
WvAmoTrRsLeKzkF+/Mn5XLx0AERZT/NSBsDyfnA3uRb5ecdoaIvb5f0CC8XVqkcCN/+jA+lYLBS+
/OGCDvRJ5Kbg7U8IolMWFsVpxAYhq6nsky3In7cItrNCjWCxfSK7OZtZm5gNHXSH3PPJX1yY3A1s
8RarpO/UIv+3F4gcDPqYzHT3Bsh8f/16tQyVTmViXQ6G/uuxT0svVMIrKQlJNTqqzSEHWPzxPPvn
0OCglK9NWTZUUBZnM1Iy2ymGKPy3RTITZ/gVWu9V1gyfPMMX6l4cxuDtZMqsgdlqvT83W0HRLDJu
mViNRutmBYJBANTRX/IR/ZJv70aWGAk9U5E2n5RQL54hZQJAEbLM2FTfH7qCKWYEFY9ZKy14ULzz
uPWyYXT/gwtpchDMmRZOlrO5kJAeKQgQFHmBj1qQNu5MZ1OCrvzxYS5eSQMUia1ROIKgenYlk0T1
bb9PedmrLco0WtcSFvf5rqhPuebJfejM1M3Eq/yVRLSPj33hSiq0A5iq6EPgzj07dEz0ThLGU8Zi
GLR4IR2504CN80+m4Lci6Pv1DI4YZB66wTsZv+PyOX5bYcizLjVRYmVeFWQywj99nfYlQoSxuJZk
dDWYn07kf5VbivE9WCIqYnrUhGi0MDuosYp+HR95G80vkYZHP7GuNbv9mjZcl0b/zML056zHh2Xl
aSMZh9J43pcJ8j6NWlvPltiuO/1WN0qHJtSN6kef7HmWq3t+VbALqahT9MWzdDa9olZItVRoGUhq
LCmWwQlHBMd9fIv/3CAohoJgigYAqAWWk+8vfWvFWJPaOfNUe+Ip/TpVBlqkv0iRW0JaXBVpUq7n
zx8fdPmlZ2f27qBnZ0a5BYkswjH24ADzYR9oxoDqGSES2xC7ipy6aJ4+PuSFiR1PIc8q4xl+/zkx
BZ2qrPZmzyHLek1ciOcbxAqRVZ1GSEnm5rP5b1munp+iqvMeMeGzUDU5W85ORGIONWlC3kDkaaOI
DZqplQzu25grF9Mq6VtX0TRtu0kAmv5s33fpbH8/+tkU2JllMlN3hJJOUlUZ4S3pRzdChhRgEUoy
8+/zxP/rSJxT9MKNK17b/7n85pcCw20UhO1bwMuvv/3/FJzDwP4oOCf/3/+VvwvO4ef/Hpyj/c0y
gPfYmEZZo2EXZMobfjbt//of8t+W2sPyrWX5K4h94Ob93+Ac9W+AsYic4JXK25tC5j+Dc8y/MU8w
wNnnU+hmS6j+O8E5rD/ezz4CMyujl18pM9EtvZKzZzTO/LAupOXRDKaDQaq2Oy7yzCy05ivdb55i
zZS2jZxoV3FK7nhH/kicWZjGYnunC/WhSroZEWshtBUNlmpd5Day81H/YlZBcDIgUh7qCqIp1LnT
KDf6EU38PAf26e1LM0grnq30mBPqeiKb2ZP4w56JI7jK/Plnktg4hOdW7HmrkD87G8dALY2jNfTf
AjKjvbe/vf3/JEem1NL/dI2uTg51ZjxhQlVo9inmQR+WNYIsvg3WcDXMhJE1wMbtXPFpuviN6s6Z
SWihOn4JmY4dK8Y9ihYdvZUNcgOrINloRFNYPQoK4tbEIfajzi16C6ZlZBUHOUnLQ9fapHbNwTYc
4+gg+uDJr+3GQ34Wn0K5LPa0gTxr+dvg42qmcBx7fHR9QeRFWCpRtetRKDkYyqCBjfMtKyt0dcBr
3U5WiM5Lvk+lEe21TOzLXp32/a5oNxG4euRcw3iMVewrk37X5iq5OlmXu6FxrLWy3eh9cmNMY7YG
zGLvZVt8LeoQaXQ0ZtwZ33+gRbIp6RI7k1Ev/dE4dIgkXFn1RsHuQBkp/mn4bbWnxxERnehJWv8C
uMdtSAFf6dzBtYGoZk19+rmlk7EWUkCujRZ6URW/lhMhAmRLbDIzJJ3PPgYRd0Ma2cGiCr7uDQX+
yBS7khL8SCrztSiGW9ACzGD5C5F0sRtXKraLnBpx7pPG0llBj8clgdFYBfBEif9Fimbv7FbsCKaJ
VuYMtSZpmRZVDaBoVwz7nnpSQ4IoNoEqW4dw+/dSGD7J6vRQZ12xHsk23UVVttMr/4dfpjdJunj3
SjwEqVFvC9xSeFkjz7BuIy1XD5GETjtQ7sUUVJs6MvdTSPISJQZyMJqTYaLPVVtvrFCqpyhtr/tE
YAzYEgQBTWlo200hWvXQ9OmhMkZpq/bGRh564/T2hTSCJ3UaTZBwrexMuUzc5UEXCeriILvuglzn
t1vTzrZf9CZRNqoIvpGXEB/k5Usxj3dN0cNJqFvQef6injMAERk9gR1zRTqGHvmbtAx+GCTLMFCy
Z96PSjPMpL4uRjfCVfciwIwQdFh5SvI54jbc94n2quIJ3kcCvOWsbTUpicFS4nLPYl4/Ig+mtS9N
a3mYnDkg8rMyvuQxsI281DdKXn2JinxwmkqudhpnFQfygboAMdjGIDv1iJ8La+6JGAm6tbK8Jz8U
J5Jc6ZS1S2y1uZUdtJYLq2E/JJgPKxXdnx+zX+JfNsjqjgJ0kplHNgUPkxriCSz1x2RMv/Gp/bUZ
kA1bj/oDbyvZJfN1lUdi9nolRTiLcPuoKL6LjY0oit7OcBMUxFkk6e1Ms8ptyP1ahQlkDgWNXl35
saP36XoY+mydZRgnorHvVvGUh8f5AYLLepARs1VS113rHQ5LkLg0gA2k7aIhnjV/yFXqlxUIKlKp
16rxJEf5vgtmT+nk0jPtaSs3dYQ8CgcbaSxrkI3luhcSFt6S6I1wiV6Bu8txy/FGijCvKH6Oc1fN
nwZduQOUh2tQFH+1cQ65CZeZHFNpUzMYnLXUVps4zghTSJkKyrBfNy07GmsqiMyJ7Q0hOOmalQzt
87ArHD0THB7dIH63XdGUMmREcnOIOC1XAlXrupoCG2dz6spp6m8TxXwd9dp2TJ0j9oX4VpW54VlT
CONRpVwVcBIa7smiA/0jmeyjcGBsciOhJt3wfMbYtSFdIYENK91JE/XILUq2I253ofu34ZCflKgj
6tsqv2WWhEperzDHKTcYmwcn9z3seCPQ4zdfJn6RNAue2c4UxJEQV4DEr0wxVM4A/bXsvi9qvoEv
oRRrK+rvZ8Xm48hXadD46wRWm0suGtkkcURtEhxV0ts8JCFecNUu4BUhUs/gfhBy8S3RRERkalCt
Qdutomy8rpNUR2k5ho6YFnS6Auei6q18I8gy7ZPkr6DWWtKLFOhWE39QUOPNbfacoIHv/CF0iEsp
1xAEtli7px0o8Fs4tlH/2qXzoWSMEvIOxSAZnaFFUhAmxrwrNO3emnxCwmFljUZZc6PaveGPR3iW
j3pNUpdlzvcFrppi72f5Ji5C5b5RTA8xxcw02o7sOWklca2ljdU9WwuDXzKiu0IvF6BCcDcl/BLT
NjDPRyvkuNdDCBxOUaLFNpo6iegOiZBCAivTlYm6NM8t3w3T4CqWi21AQWb1f9g7k93IlXa7vovn
vGDfDDwhs8+UlOpVNSFKUol9EySDEeTTe2XdCxjXAwOeeyLg/0+dOpKSjPiavdfmUTsCjlYJwwNu
tv7VERbD3zlUm8XHOcfoecAAucGi6ceO1OpUND5HOIgM5VZA0cd5g+OHCetSCH65116tIuEJOUt8
9cfcnZ+cMtOwYZwKibk0L5hYYBq5RM+pLjuOjbFblBiAr5JN1FXioQzEd8cGB6k10dnuVzoNDqzZ
cd63hXcJJDxAfit8aou+8zQLCrv270p0w0L3T7TON5eWhqUx4yUAkIlL01cvTBPQDNrYvv2SJHkv
w+ow0u3mzbc5aZw0c9tsojKLYs+dI1gRwtn6Hh5QUfA0huzgMQRPhKfEXe7q3UJALW5X5ziB7yf8
OeNdyUDVBoW9K5uH3tbZOZPmfWbw1LNwxHdCtPBDWbvbZljDx/wLC3u7a0yU00HN6GtVoLTGkWwe
a6oOK6h/PrMvMcseFTM70xncShOR4kyOEqmtxdYiw11iUnhq1K0Y+2p042AbcL+KrPePRI+8DF13
IbL+T0CEHTFV2Mr8/h4R8h+vz+7K3lbbNCAzxfNnZnsahoIJcx7dsbuzJ6q3YCzcRNvlI85EklUC
8Sqr6ZpPzUoYE/bryrRfiSzX27nS7+bI1WCvDhm00dLzkkqxrcq/jo31jOxuqGiq3zfcdZuhGv5G
fVbsrJssK5rZ0I9dMhfIw92UwGrOOowtVkd4bZ199Yv0k9Ul3qWebwm4uVkfx+WB6se7uJ55RcVd
ssQyiYyAUrxbwnBf9iHAyLnptq6TYhwuco/jpPkI8BwqbLHbMsUySUzeC7Rz3tZS7cOwJTh1OTML
qhKIxWiDh/Xzht7QDQnpvMy/8hqzl6sE4nKjeySlN7wrWyNIcg83Ex65hi5636TuZ9dYGakNmkT1
XG2DxqkQEnkxYx37uAbVadBhxlKnAuHQE0hF57EtsubME82gBQfMEIpHkVuPgyje3QqUsZH+hmuD
GzInWAAhuy9c66Cr/nelB3wrSBuosG8meS9pOgf3IfXMWpkndwK7L/Eo+V2GNxp43CyUkSj4vq3t
zPQGM+PwKbwng4h1qOlXCWnXK5F0rRkXKOJtAtKpQ7OGBcBq7x3RIpSXn9aKcT+xcCBgIEyHMnu0
UM2CV6zJfnL8xFJUHiYDGtXTYnO47/jZLh0WykNVUzSMO+wT+BTWOtgGJnePM98hpV+Pfra8Fhy+
j7IpCK3qr5w99gNunfsuU6Tep9gEHOH+zRccRb1TAeUo3cd0wBOmQDQw4kKeVU4vIuLdlDwAG6oo
/9ERc40bhDtkktldHuD2C308IMW48arwaZT5XSOyeAX1fvSAChj2o8rESctxwU6TchYMb61TW49m
s5msdHoMZfpd2gEZfhpoySI/c5J9Yzs/jmXnnCKJB77BmQnPXLzWgA/sqrkYtE1bZwjcOA+LJ7eq
5Dacw2FLQnDBrlLFue+khyGHTBPO/MM8NLgOdBESn9nct8u6T01BTdG2X6tU4dFJvSlpAWwyRHFd
/PwtVeWGF/3vqNyr6oeBpoSk4QHsi883s6/d4bMxpvpkoGmu5IJdi1QTWqPEltGycSfMPWaBK9Qf
QEfkDcHGqS7BVwRHYNgYfPqby6uJzlp/MX/F3F1gsLAauacqeC/ClWQ2C/D7QHNAJNjHGBQV00t+
YLN/0l2FkTjwg8SaocOnKarHJoeGc2P1juiOsIJfxLpe8feDRm6fitG07vJRgSbiNJRzPzxH7fo6
ecbynflXyVVb2Ub5VUapTYwHxcKI3yIyq2xrG0LFcjFH8sSNMQnCOuT89nUS2f1dmcnhNc1x6y52
O/4W8Bp97Ph3RV438WwaeBpoWu8X2qtLhN0q0/VPPzbzgRLAv8/nwL8v/32Z8I/VkJqTxll+ydAh
S/v2ZclZl9mG3RGFbC33ebvaO7fJ7JiYNtOwDwPOp9hgsfsIUv4Adu+JD7ogaDCwaGCwC8umVael
FJfWV+9Zk+/7ftp2I9bYeWr6B02SeJeWWNTq9dAQ5RAHRXodloneuKx+iBmkK/PVp+z6bJc5+3mw
XsoivNSVOLsyTcipACGWewZs9uk+K1trk3v2jdbVKQrI4MM3dX8wwTqwXDjXKM/PIRuEhJdwl1Mj
CMyI+3E2xIbHoJyLDwqMO2g/pKyr9KWoZiO2VVptF9fb27h/p957LGzKmAFRZeRhvuXnr9IIhAjk
EUg2hPkNy7ps4CpTEusdICyiYbvgaAHGsgIcfcCF9OJXsW8bR3+4+Zm8siOVtSZtrknHY20nZtjP
NGMUtEzZLqG76A0vTA/yPamYE25EEx3QXXsJ3q/uMEr3Q9TLQ+Bj/nFNdQTs+aomyiZtYu/K3Tcm
PvaT2co+ttmThJVMbAFyUSKj3vaTXpJJTNiI6KU4v94Nk9t9tyyCnNhw6Wl8ZxzC41fPdX1GHoge
wgliL/sVtrw+pkc8n+GNH/Cb/OLOH/uzaOWuwRg66bAgcEh1SbPg5Mu9hp81dWAJWTHsex5xXNZ6
yojVJQ0obp3x91A9VBA5JBbHfZFRaoyG2+LDKTf5EumzhZMxjOpql1trSm8Q7rMIR7El4ZNbgQuS
vCU2saIeNhoHTEoEvKnPuDJKZzD2iDvHZLbMz9brrItIJYauurcTJcgAq7Jo2PpSlcfZN7+XFv64
7obsTPgJtBLexLhW3yMLiMcoDTeGq/auP/eHQLhHJ8MiZY4UsEaDqxNmW8UEgqCvV+p4Uiqt2dyM
mfaP0xzcSytqjumw1tuxttTWZRQVVm2E5azfDYEjNuv8RBaBekTuDQpJ0WulwrMStRA20bj85fdS
dCdYk09Nx1Qizy9NWL62gktOYZkBNLBsvYFfiJyqh6Uzf9V9R2AkhcfWHGltcoCOfEcRDrWMSj4i
qXFcAySsAYYusRwKmPGQWZ4jZzyp6I9X8EdFz4Eb9iSezhAH7BKOcW1bzSZ07Z1h8fl61e/SUuuu
6vQpzFGjO4P9U1r57zXkzu4+x+JWWliD2pRwuUiycGzSCFSdvlqpf6nK7qW2ll+elV5kNDzZjT7l
hsLRCu0pLkP3sC5f4SRxfs3HrOKvZ1iuiXKYzXgFr7t1UoIK2yzqkzENIWdgRG5ccegmPnnk0Zd5
jvSmIryZgTnAFex9RyOyvDg0jWhv8Ju9NO76iziliboho2lcVxBA3hw8Vmtx9Rvo5OW6GwcKuzVl
BITfEWtvBBCHwDw8u1gzpRZvvYOWESM9yWYr8zuRzeAHCMIdwJUkC5nRanTOFKbI11MNQoL06WyG
n1SZrzwhhv0HmoW5CZzptR3MObF9636uDnXh1sB+ysd2CZFzp8DEPLN9XojcheUZU44+s6hlEAgc
puuStjTBzrjsQywn9GLFWG11L3IoH3UnLrenk+xSQAj6r6eLZMavTfZw7HsSq6bkzXHK+Xz7FuZ5
+iqDzdBji01dSyM2V2jHQ6AG6/qDYfihzMJrES5Piyt39Zy9C49xjJDe/dzWd1nV/ZR5cfsNDJ+D
Fs911W2lXq6RccOuOD0UeLTrgQcyRwFoUFqfC/o4EVr3lB9iEzLns2cQe+KvA9dv46SDs/Em82+q
nKSWgSLwkxHqLFYSQsf24Cyls6NpsGLPHO8mzHR+juMdV2nZfi2D98aVsHfHgKAUZ3hS2n9utDbf
e0UMnzuMDyg3hofUEMOucyv/nqgIhorqMEF08Kzs0VyCK0MKkDseIi3XAFOqg3EzFNY167p612R8
2l3rNhsa7480dwGH3EgGS28BD/XmMTHcLp6bqLtfCuPdNVMKGVOaO1/M2a5TaU6PyodZ1u8rfylx
NzMifWBedynGsFnZr6kPgiZPDXDj/tIfsJngfayWA7G8pyj7JclRrRvRn5fop8q5FcvOvSzFV20K
58EzZuCm+s/amsUhGNInaCSoBooTSRH3Ix7L2ICPYVvnoaSoiQYfioszP4Ei2ghn6PaFPT9pxrkG
Bv9Y32ZDkfKPAAFehlr9VKkEx2FsNHk+NsEvJOQULwZG17Ad32dHHlPr1sKEDCPSzDp7lLPpZD1Z
k/27SCF72Ut1h/qZFlKfbHydJO/KDi6F0xKd0jvhs1wplQeGY17HPEbn6UWBGz9Ew/SrCY84+Oqk
XaenpnSLpFrKpFIa43qktzwOB1YMyy7L2rsFYkm0ZI/ROBbwCVuKhqG/q+3VAHj7T5F2sGYG72M9
PQUwgbDbAw3mlRA8aSCy6LXL0HuWC84jZay/V30NFPoey+Xmmc+NLhna/c2q+TSmzb3l/pKSdJPc
4t+b8K13bJ0Ricl+es6YV1myneJysEI4JCTdjIK8Jl3crETBt+k99ULYNBnrgzFUQDwmnNXuws8Z
WAuA+oh82b58rSbnyw/Nw6qL+1VZP44xnhplPzOQxYVjbEr8Fxsu8d+tAF9hkgfUej3zaZYTo+tt
nIXodG3f0bQPh1mr3dQFVWIr8R1ar/TFlLr+n3JY9qN5Ow7959Q0OAolkCfZkexj2DY9wM6OaKv6
G7cxk/tAZO9G5H609VaEirVz4DzjvPwEJlSE9WfhkiTnN+bZ9/RdcCrDD6d6c0U4xXgxn9Y0YsFS
d3fLDTZWcULikW7ExigWsGNV3CPikt53xgaGCOkhKV3QCXwccI2hQ/TMkMx6vg/IV8qA8cWDLZ5G
M72uPUFKnPWbrLJe1aw/1fAqLaXOqc3Uuyu7LUyENEiNZHKj77AIP5awPMD5eAWHHpt5dZjxx4SC
m25K4Y+UwxnTPjfOMvFGOsbzkC6/DQJ5eaqcbS71qVrlE9ZgpJvMMxOLMSyJJolVh1Tlfk0cUR03
GWycyIRitxgLde90WUd1GvtR4Fqw/f1qNme/7N6tNaeYGNKHQWSHkXFFHNYcDUtR3WOi5GIYvwcz
us5lc7S0A6stu5RG9LhI4CyBZ3NHuPZLXR6ymbFIYYQdnkx9XUEcVh5ipHSVc6JvGVZuF3AdOCxc
7N9SLs8zso3tHHaclQYPUfVgV/WtL0Oarf32E33dcWWvEfdrVuAh74AtZdOj8shSkdGzBTlgKv3z
6jJtXem6msIvdoanX4vJ3ZoCOh+uzCK2q8k6CaWOM3BlZ86OavDbbTUqIgglL6zbjLRd4CoYHlU3
tFrFoW/43VMJ9sgl7Cr+Z+0zDCgCvvc8uB2o38KJpTMREi2z86DNQ2k4m8bDmWUHMk+itO0SNdTP
DLSe1tzayrzFRni7/WcwEPNsPosw+xYlEYb9Le++kh+t605oRgI7yXRVJOkwHFwJCQnBtHnU0N6C
1pk3Vg7EpPNHxBbtbz+kxis7I/b1+tBUvBB9lv+2Mj9PajDXLP9q2ED6YNl/JssZUCdC/xF++GWv
PFaFQW+Ru5vV1VEMfXEmeeudFHu6ity/NJbcT6Oiuy+RuegWgzqZWFPB3L1nYeDp9Xv12wPKZ9kb
G9lA9ahq62Ge7VfmkJOy2CeY/nRdoRT44zLQLzMdiFSRcYeQgkxmJIM9LY04KpuzKnDxGpl1jFpz
ejRTkDrO19Q24Ess3bEL49XMJuYyQALnlql0kJ5tyRtf2cWPrQpzZ02AAAZt3aHI/LNOtY08BKtv
Lcuju3ATEjs4POVW+tG2qXgn2p2Cm4FLyTcw3ECZK2qSoXZc+ALY1QjEyuKotUnfLutfdaSmndeT
nSBYP5xbksNmYM/j1YoKF0gKfDO3XpxNbQ00MiwGYtvpqmQageKQPQhLxGF/oppbYlUDG2I2HpX0
fRTh7Wveh+VFYs3eF9KjVgWIrtfy4mBqw8bc4G022MERL05Tu9RoQOgr+etOfNxmPIqovE/7Zt2S
3igZuCMhn1kxPJXZDa9l0uVnU/MD2OrJXxQRIpV7nQzmawGRvOA52OYELcz6XDnTfk3znRw9/ekV
8JVlNbAyh3cD+ev2LU/h3qZlYYiRPbA75xtxmXE2DWA9suXvRF4e2FP2W29mKjYSY8Q1f7bm1Y4H
AvhiJP88nfMEVatc3F1eknI7hvJdhUtzGjUrrzHPXwewHnHT1+kdtQH0l1IFB+nr8mMdqzszrKkE
V9k/WgYH4ui6CdticSa9E9yGZCnu1GW4cdW3taQDsWU5IjDF3yxtoaFqp8d6HrvL1DIJ9myqQ/Kj
zqVVf4x2U+7GKFi2LNm+c1LH5wnro7mO5b6zBcE9jcd+lC8dWDnZlh4YmdoFnzJnFCLM/u069E4B
yfN7zAN3I/yiUx52eBEoqGPbX/XdGIAY7IrZ3K5hR3tbz6fQZg1XUBsko0HOXQCdFFyxtevYGM/9
bPCR9e1ORBOaWMLqlxaWat9bYFuiddylzWtrMFRaLRV7DPpBcSKMWoozLF6XM5RlDDf+77BvPDL0
uigxUraTqWGsW68FXq1WrWhfDKgVTc3somACoK++OwwJq/k1mbL6RRskx1V6ArzcPvCxLPdOmw0E
3jNlqgyAMuMiMAeZ4afyVt6XJt2tLWSvXiFWcjv04wyVomTW3bvsxedS83jqOQNA401wxbGu7AZv
AEtcVVxdiOMO8FMZnFPx9ER9XPrB5Sy1F2bCIFrUIAgzBIxI1Ir60xAxNNT5vr6dvBgxAuau3l3h
P7Ddli+q1s/LbLCo9R4tTd9dpMxDvWCBWmOxa6ptYycm/1MIBrNKOWILweDJxaUYi4KcBXoQdlZM
FrFIJtDTSSRBWsD5PFQTrDPUD20QUGJPDAO7ZdpPpXNxLEvBlXOYividt7XN6uyOsGzbss+TAqkF
mafuQ70U5Vn4waPwTbVbV/Bhvl0/e+gxTn31T8pG1+JVy3gQvclGnvVpXozexnpdjLw8SQQqx7re
ZFPKSonQiRMb2vc0hToamAuJNeNw6eoXpNUGuw29lUaYxqxYAQA5v+a6pnTqmz3qLmPXQ2LdtLXe
mk12n6vMi+GfZduAxs7oCvYvkcN6MgDmZt9aa8RgdufuhshfTiQgImSp4mhq9UYUOVwqRkCxE/Q0
cJ3fnRiuzmuSdiB70rpcN0ZlOoeZcx/2Yb1R1mqxrRW8BIwWNsY4oWPvvOGW4KK2dE6fGWCh078v
mEftg2WZQMK6LHEwefDSWPm5UQZzIQjE/H7B7PhNnjCduJ/yMTz9+2JPM4uzetws1vgBdM7cTER3
gfVtdrM2y7Orh/IcFD2zgn//u5EHYcvyNDWabae23P1EPRKXhetBqESkUfbsn1WgnaQyWwQyDtfG
wOsGbUdTOxcC7KJd74dUewdHGgrAUHbGABMLe9tMgLHQgoyAo/V1WvVr7Vli19fdryK9s427qiL1
TQBg3S1WBfeY7zfk9dGw8PDJnYSpD12XuXtrzOeTc/vSwdz5zy++uaECOI7mvBxSx1pPqXnR3dye
TKtpTzWUkIoL3j+3jN9xeBS0tz7DgJPB9uPk8sRsayuU9ImkQ6Ev2bce0yW38N+MwXquF/+yqtt/
D6fT4E+IfHp9kxQMG89hNtprWT6K3rr4MiJh3upK+qh0oxvz2sO1rjyaEAQtzSVnG2UOy3Vwi90a
ckZNaA7WzHDZD5KayLAoLurxRbloVqApvQW+aqh3Cn754qZmCljmL93JdgBpN1BWDVYqfvWUDRTj
Zh/QG2vu+UhcG2/4BBymY2XrJ7YxB8tYni2HW8hIl/PqMPUqNfnZ7lI89UNIgoMge3rx/8DZZGzc
9KGDSMp5qzv/VUzGjsP0LyMVh50/wKrG/RsZdPSssvq46ICPWfZ32LHGUfV6Nbvyiqs3cXKH8REb
h6XpHiS7HQ4F/EKN8TUW+bEOkAZ3dvSL1DTYTm4x7bLFvAtC5zs0WCh5ZvWqZfgesfcPjU8CkKim
Im8vunCgPGTlYZwso/pTO92x0vw+g6L8cah6myp6pGp8NXWHzo30i00t/41o0mMX9G9pIXgL2E8R
TFXE0S1l1uofWhhh5HbKp7rN92XIHtFjc8IICvqrvbXr7iAzh51wReVbp+mhUNaDjtYPql38PF8a
CEAysMy/CQ2GBFvERi7rFYQx8pn6tekPeVM9OlRJsTP6b6ahUzBdPCEtb8NaghdWZR4T23nWbXsI
JHhty39TkfnsFQWbr2gz5T9d28P/0ldGcMdWoqmJorupjf5AsVug8oVncUHJ8zaG4gQ8nZ+AknVr
R3QvefDRCA+ootNBzzCqz/u1789VhVbLD1kAdVxKS3dTYj8F5ULea5ZDTeRnBig2IyXpmmImi2Xb
1nRorUdk6wLarNfgZLDfUBLXyLR0fSyl8xYU+Z49thOLyfG2SuJvyu+KUCGIfzZn96fU2XHpectC
dBvoeFaqnltumsvMkxHQ7zTMqFSN1N2ny9WfU5lYYfZSzugShy5/8ooGuFtknAPXOTpsfvi1B+Vu
4sOxfIefpeQVc8xlUwsGLx3gf9Hz6v8Th/5/Ee3L0v/9n//jq2MqMixPIF67/y6KRVn6fxHRFn/r
bhjkWPz5b0pa/qX/UtLaCGbNmxrfvoVkWSEa2/9U0trOf1i82fzfOKECx70RJv5LSOv5/CMrIBTE
xeWLKPx/C2k96z9szCNRACrCYf7jOf8vQtoAlM5/U4IHphsQWcnm6pbKTqnyf1p9WQGrvOC/s+li
k/H4tquf2foFd6lcHsIgEjEYv+wQEriK0K19hAn8tRYKPkmwdknpVefJBnms52iKpUW8Zn0b8hf5
79RBi9J4etqRDDaH+tkYwuAMX+AQhsbzlE5XbhhkYtGT7YSQ0RzMNg2FbboWZ3LicNuOELJXz/iU
zkAEQftpS+ukV8Dw9LP7aIFJ4o90S6YOnsd1srei4wVVANw5YgE7RuD4OJVwn5ZMSXy7If+ghaio
Qvoga3y3ozLf1WiOUiuAc81IRTWT2E6Ci2uARs1t7z44GRMuKG9TNm8Zh36Lx9XNyT4fuyPvmn0A
lrN3QpXup42nbpKMcTc2UiAImr6ZWr8uw3hV7afy2Y+4OEUsiknHg+2aq25rmR6SCcdiiBedHFUw
5Zk1jH/lHFY5sgKgZIps5vnuuivn5m3yGXSEo3PpRLCdTHefIc+NOYdrch7XE5vgfuuWyynrLJHM
61dF30zL9rdIBapPMbpJbhKNuLGmgsTKlIlI373fPhEUcD9uCxp1pgdlrMP0NkPlkgXqtxueHaAx
LPHeWmv9+TANeK1mNoUJePURzjrd34+l2cABb3/o+vE6sEKOe/uq8klRWzTpNjKoTc1tQJTZXuTM
pVp2yIwl9fmtmSfWzxZD7CVgCRQYL5D2EOfFsrfREEn2U4vq8A+x5E392348PedE0W9ccyUzcNQv
LUDGsvCnWPMHuZ2dF802M3TGC6v5rSm9PxC25cEdxInlihXLAQgdOuyEcGY2uaVxdTSfBUYxVpYE
S4DsVFHqnTLWFTE2+Ls0Ha/ZmkN/KaI9bHpandgYGOfoAmVvobJwPxYlqRghHyiKq7RYP40we2gW
TmSpvOAydc1n7xF94+VXsg5J3BSB3mRC9SDW6SX1kCMwcoMLagL2yda055U7iYDpl2QVh4oJH3Xt
Im90ULUhCQ+hvb6FaYuoseC9I0X5l5OGHxZPG8plE/C3UZMf3/+xTGrlofySFty68lsPGQB3N3sd
WNXGZQvOMp+QbRQOo7U1vBQgohHapd02U160zWf8S1OZowGQqJAYn/I4rfKRWeHBqAMyC0JWsP3y
hmYJoHoBP2YNaxaBap+7vPXkEa5b5AY2wwlv3Siz+BIeUEVPFmM8o4raGYv/tcxVeKYmsc/+7yUo
3MsslSa6rd2m1mzfixGQPd0yCseFsHrFzsHsKEppklgrLCj+mcCZgXh0893kFx282AVB06xK5iJW
QmCEBYe9fZydFh1rX7ZJWRNbMKmc+MvJe0SpBGn4Jj00CEURi/OCB1bt6bGZdPvhs5mo0Xce5LzG
RQUY1De2aGzbbdP/VGOWPrSLddFl6d/bgL+b1X33ouAWZi/PhrFkt2kDA/5Fvfht+LpM8NXdzvtE
PuKdQq/aOi5gvspWHxBS/LO5pt6ZI3/cIGsE45Yr4zw5MjzwwB6HuZwuQkUa1QPjwamhyHbcgVgK
EjPMiPhYLytORmU89hFN1DpbzUM0iF1uZ+XebpZ9WNLEtxXfUBRoM5nWH09Y67G39Kbx2xwRail3
Qt2hmxBExYgSwBtSaSOfsk3e2yLpJZE/t0e3LcSbtxh/sqynD1vbM1qgmF2lvKRz2bMw95N2WOWh
bNTW9GtgdF7eQxWf9oU1vOTubjT9eW90zaWTj6g8+x0fiGOy7i3TvwrET0Id7se9xyDNiwYmfHnK
pA/59RT093SBwaHLwvMIE4wOCAVeZCGKWHvnI4xIrhpKUEM7ApNRFpYkPzl0XNZwCiJO7trzBGom
PwnX/GvIbKbwen1X5cABiA4qLHjfVHbs9C1IKSzcbT6sR4cJNoXa4EGmlXCY627Z2cPvgk426TJn
2cPef187jT0Nl7b0zJ6HBj7scOsMMaDbVsQOdMzq3bQM76bq+R1EYicQ2bA1p2ztOGFZ571lwi/O
6TQCQMu9Oy6/+w4b7tNSf7ahQv8fwMXAhfykCvKt+WhNDmF6LCv2Eeo5nz0S9/24euFelYLvwaAZ
zWhuj2xV2KO5D4LkmWtk+d9FvZ3h5RxDPup/Hpcmjf6M64x+uUujDcJpKuiSo8G1+4emoAwoRPUm
xtHEowUkRjjOYeyQpkdLIzfe52yT/ZzybrRwks/RLQm6gXdYOo/W3H7UgQ52pQQVHw3h1osIWeg5
gJi7MHAslbnFV3KHiC5AGt9dJdOEQ5c6m7FkKhQZFicgyaL6NqNs9mtZT58Vi8RNoaGqVm3z3Fgj
otMAxGq6Zly9dFwMDSpW6KS2OHZ2YWzbH7vfBg/AWVmoW526eRCoHxJhmwd9s4/KaH6ESt9c4c3v
g6jGouOBUnaX/EvN8y27KPwL4Cpl1SJPTt/b+7mVB0Z5sJjtHMdMT7ZMrxEkEhkhyN3atnLiwWTz
HY9zNW1VaBKGmxPK5Zs7buTxtFrcwoRYXkbmC6YoBkbp4qgt9bcvkZxhvZteVuE8qdsP5Jlps8+y
QdMRjA9m4Vl3beCJ2PTzj1KOGzR5u5orJRYYFGOrzn/WNIhDVf+ebWQKBXdy0EbZtve6U8Ts467x
acXCMjy5xMUzJrc0areGVt+p842w06/QaJYd6/D5jJZOJCMS5F2bm5Cj7W/Ou19DarpbssuIbElH
hO3+Bs2wj9ZPHERbvyFRd49CsDYOsuVk9Ure0+9NsG3Zd5iTY21Gt3Q3Mhs/LMUZ3aEIT5q58TdG
+9SzA9poZxXHHLEomUDuNdQ1cc1rk/JbKJ1NNNt2IrTij489I+bWnpgVNGUSsdshDJrnD5EN5sJ7
NQM6qdCCJp5hPqQsLuOpq4at4a9HyRRiIX2E51w229s00pdX5MfZoR0BcuOr3yO2phpx7R9d1fIY
LeZB3hDPbqvxkbERcW1PA1hmlJA6KANXAwyvZZDZXS4+dcOKwVyY/oZsj9phu5Z6y8s8D+yNA9bJ
XQ6rXS7c9/ZPw6iCH1AsO9d8JEN72dphwyjSN9dNNVd/pKON2C3Nht5Yyrjw+3kbaASRIdOJAAHn
YW5UxfBclpxHzlGTBiGL5oHizCfmDlWnWR7W1qou2iE3aR3GS5TBIPfWghekZPReMBGri/yqfA94
v0b+yUzm3HXhLmyq/LQuZr3XSE62WEA6sN7Q5k1Zz7uQEbonFi5IlB1jhoKlNljCmQJ9uUsErSVg
S/aBjaBvygP+aJ/UHRN/Z13Y9PUvC/d80ga4idpq57QUg3pAOL4yjAC5s8IKcX+Eoa6qai/Z4D9E
pGx7c3VPAtKnumGW62Hjyz+qCoBB58PRuIVlaPCVaQTwXZYfYXm3FrcJBh4fblX8dl3WQennYB1Z
3+TF/+LovJYbR64w/ESoQg63JABmSqKyblAKO8ipG2iEp/dHX7jKXu9oJAroPuePGVcCydkceoNI
DpoDwzSiaUjmeu/k2n41PStCMgCFmUxR1a9flQG0Or/YCzqGrugpFhqdJ7czos7P+p2/whEP+fI0
4aDZuAUirbw4tqlzS5dhiWXmkEA+jm5U59OPaMGJLbOaYmtga6cELCrcmeoEVENRPoBvebVx76wR
Ya+GDyEhDKxmMOOpQFDRwi+sVBBsWBn3swR0mf0DZVCIfJYxiKfMDS7lrgF9DzGcz8D+/SOtaPmj
IaW7detlCBWjca35zXFuqasaUmPZEDuyNXPQcLP1zQuq60iTFYjD7EeW38EoloParlLLz0j3DloG
E1NngIICsVnomsBKK1H4sJ8PI41HsU7ktkfJy9YwwTg6xGShMGVKWB/TqYN4SsEv6hYZ6LrVYdJS
CDKSOruu/nzO597f4g91NkIN4yUtQJ+bNaZdiIIMHyEoWeJfIilqAGeBr4QCQFNRaCtMnNSoVniw
vPWs/CXdlUb963jrca5dg2jtHNnQjgoX4pn8pA5ls4Ta0CEvXUpa3WztmW4PWsrQGOsBItZ1LH8K
CV3i8ADpLkaVsvYi0LddWijUA6l4rZFPxak/EeY0w7bRT01HQ+v1IetYiVcnUfvCNB8au0RnLhem
P984ebWiyaKfbusabE0HCejQm8aWWtlqU5ETIMgy30xu9j2KO2vN41g3PYUfyNPY/TI7os3opW71
GRL10UVJtmf+CmUG8QbdAY784rB0hPbqMHu6wXWes6fODTCGSUF8sqauuRarPLiHUPBxrkv/UlS8
9019dOb03RTw7yW5Z5ELLVClQKBUbte4AKoHujYAqNfQN1dYY5/hltQ8tljC11Hf7dyS1hwk6q/4
EfmNo3GbTO9Pc9BMOLBkitD7jVWVn56CPUjX50wtH0MCgml0l6XpYs0sz6QQc3Cu9Hkkb36xiO2Y
DTf60NnuNB4eZR0X1+q4eoGRk+YaYJBLXcydjdO/yxQwlldwR270DoVihQa9TSKYrAJDAcopLtzx
OScadqv0CW/fmAVbqyafffLZv/L6VCJyDTmWkq1WBZHPXVhU1rHy04z3lIBnGoRWyka9MPOXj4QA
s5BSeuZrzHky9SPktSQJYpRd7Lc6GN5czweOmKz1yMB4aOF0SDiD19coOenaIA/rov0eCo02iWZ2
w8BCClZTzlFoyPlqrhRjfu1WZDpWa/KBqvrd9csbx87HpM4Z0OnGmNS7x4bBT5cHe115x5YcJF4h
Fq6OKjyLhov7QL///79Nb9ZdMMWjmutUmuXwHpyKbXfxFddf5eWY7Kgo3WicZyznDdF5dCscUGGg
05cT5iU9qPaaClgMiaw1cDbfi0s4OyDYt8FKu7FsX2ydhTzz0dXNCWVGlKYWhqqvSY4yLKnsD50i
zEPdyj/DxxpTF4BAcur2UyOyWGIK3tuleuZgoakLsXSOpIV2B+dJdkO5o48A8EOro9bmb+IuUNf/
zFpdy3RaHgesVvCEF8cvo2ZK57MxFieteFF0NkV5S+NKYWEwtRQ/JiZF2Dz7QXdZBzN4XXqwlODP
24RikewjEGEMY/3n2QbobA7MSnkVnPocZtPA1Js04VD3T20vm2MWDE8yUQ0EGwD4VD/S84bOfeAT
mLhZCjg1QGIjjWD6ZITBI6fYhUiYsJkGjCs4ZtAUWZ9dGdR7jckt1h2IgNEM/uvcwdpSx4fxlzr4
aBHKOAbqLy8D/7pqxh47YhoV9kUqbsDVyr8SqBj+THquxuaC5X0zmzlKzLZ4qdnw0PWyPC0UQBno
CRzzVWsovcnK4HWV5m5cV1TUJXYYgzkaFXEJZEMRGWeKXmDvasziUiQzug4Ts2Fq0Oo+LTveEWTY
HI5LVW0J6n1JG+OfUn2cIL23S6L+pvYk2OmRB33ydtTRavfHif8DZa2+rYRTowM1wNG+veUuRC37
GAm8+1CWp7sUrFSGG4nCe6OkeC/ok8gMwuzm5YHVEKbNiLJlNrHcp5s2wcUXQPhUpmKfsKPWUU9W
ktixXWjYIEkOzkwMf9h16LDzQcYIuuqaQ6sjksgH7O2QJYK+v9YvQyT90pS3Av3iYA08nKsIaRk7
L9phrZfkYIPXzVTy4b8RuIAMUHm/3VPdfFxz+y2pqWsAeNx7pXyXA/wEk2u/p2q0QI4/0p8WkDpd
AIEVFSaPJS1Y2fUKEllAsKfe/bIxmhIwxX9igc2uNgEzG3saRIxn6dHP8/aqm96posiTOhLxVGGG
WFzDvdAVS3MZEzS6uPWgm916MvAambhH0om2UUxy/Vju0VIcjYVBki8ntvnqTBiEgwxnYsCjXKvd
MAZE3yTeQELIyC8vFz9jKdd49rmUKs/89hLq8Rzs0LLAG5NPuGAN176qobQiCP05miQRCjh7MZ92
ljrWy/KAnxc7UI5Vd62S9gJgm26kkRkcHc3dZDB9e33yqLCnxCRL10DCNUoqlTOUM5t40v3O+kad
q+Hkz8EQmm9dh05euvPDNPZ8FcdC5buoOixczDZi8ZNj5b0Bb6uL6WQfNd6IrWNqT2hmIRXt+tHg
WuT79LcO2HRcmHz4o03QowVeUo6st8vq7stZ0lFd80SoMr34+mWc1/bULMEbiDLmBAX4VnUa9Vs4
d+CsL62rS545iFPuwTtZnu9rGj/LSlIy7XlRviZHPib3weC7XMfUjD2BPV+tOat1M31zIgfHYEGU
pNBDmAhMo5VbgkYYritTEi2U2dOp6kuO4dQMYlFYSdjgtUAYI/ciQbNbpQQJNPPqYfpHTuw6/Erd
UjI38zhdOy09ZZieOaCZz2bf+G5Vjb/SxDY3iGf+cBIGdsqGQV/NtrpXDy/kIES5sHZuPaxfmqyv
uqife7fULhreiDoV2dYJUCGvhX1TGfkcQaC8TV/vROkEsb721DWMFCABHZ88r5NXh7S0fnjVyfXe
6J52apWW7/OaQiTNMvc4WE4L1E1o5K4IKUvflF2Liy2t0QsRMIGAYFPmGO7zfkFpyg28yZwu9ld/
Pa0kmPMDyYuuM2CbIL27grElWiAdAV9RvlhBd0nswYlW82hpxvKYzAYFluCQLnp6JA1oIFaTW4yt
betOuEBzqic0lb35xgA50c4HpObjY9KiXLnXasqmfQyYJBCA2N3WHZywcpEEtfm4G01Mjn6Vomq1
AMtkDvuxOsmTOetP/ZOwx+mggRUWSCk2pt6s4TqZfJ56euw04y+Q04vPTlxN1j9abTakjUwXxza/
TM+FnlxDL1EBRWMsrbh6EZO0zsXzkB0tYv7R5v5W2LAudYYxqQ8CqrBs7bbcSfNBGPnWBfOJpYlY
rhjRBSHUbdw5i+oCKETkaKoSUcoIQ6jZ6MFBtx5Tc2bEsMxDY2scxTMIm1iCLRFU66Uy7D1GOcqF
VONHc/FCrqZ+eHQWxmDWrIdM5Dds7ieCSdj8LXVFsUNnN96qmv5FeZdGO1WFRtenMdgFHYC4l3hi
SgvfHGYmZ0WZ4KsB6CzP8r3RZVQ8I2vYzqueHUXj5uHk+H7EFr0l86HYtJV8pbidQnb2W1FbF0G9
Tk5mWWyWztUUSR7aHtWzwl5IB0kmPe7QNsam+S7m8kkgW0iszj36VfvlWxPjWAfYyL23Io7xj8jX
8r010JHXFkSRpQ4I0kS5brtScNmIHaMc1plusPcOHchhxnSx+M1NQNI4k2lFRgAthEh3zyn3X0XK
hrKPuWuiAw6SIlozJjfTsonPRgK88R3/AxCKBRCFZN373i6fcIhi7szQne6Cnh8XGnhYXGoJhbUd
rd/Sr7UDf4/dWCVZDUdRQXDY+r2jmcavvWOnYt9PxVdKq+hJed0RzQcPkR/8FtKrKGbOL6oe7t5k
Ul8mt2P6q3jSq3y6diZK4ib3kzjoXHxJBeCmZpTc/32Z3Ysf9y2k1qXJhlOJuOeQTgFm20GPbaM0
3oLhb9TrgIU3EaGFxgHR1NZ3qoRQ6PQ719jlG/BH9KB3RM3Ds4JABySkQB5JZAacTZ7/Q5daGL+y
/fH8L7l8Mi+V9dXFOjI03rbwQeEa2XF/Cr73QCt3ONu9Mv8WSerTXkyCjJOzxGLids66vr43KYxB
TlcvQrU/2aTmxqkDLWyddEXq6762Ae+3Xrm44bUBtNbo+NF5pVuL80paVixq8xwoneAc9od0OKUe
etzG/cac/9s5zRepgyNid/PDXa0i/m+YzIdxWcQF8RXsRdOk5Mwhx0U6iABCdJ9Gvk5PQYmgqWi3
JM6ACXX0epro+pdU845em0dFRxaI7pqU3WSIugxsjbWgttIsv4xZF3E+eSwe858/MDTXrjWdqyJB
II58le2gs2LYEY7uKSPyKO+icTHfeeK4sYQ3bAJRfBbfwDwbIZ2n1DR+ge74HOyvZSzeU5o6g4JY
gow7z5j59lRiHImN8Q4rn8jdyHLmONm2LAXPY5/FjZc/NwgwzzLr0+MoaAsLUu0KgA73kqavZlWe
Fp10vNbP/vUZKZQOxaTtLO+pGQozprbqWAKG/1ohb1ZpX7HevRZqcDeVXNDW9UFUUytztPoafUs/
cq6k/8DHXxiNrbhtoGZ8UmLqVQX4HLEEKau78DM+aQzI4Wji+Gk8UOp04RDWyljmgTgNLsQXiG9a
2s1vCt3Ylt15npP+6CDRXSk3Aet6UJ0DgF+6EaYJY8vItZ9UyxBhJ1t7CP7v8Xke9el1CBbvQogW
ghWH0nHicsRF5TZwBJrNSK09+6fzg49UQeZ0Cx41aNym5lgLtPlGFMO2nUx761YN752sTUgxPFe0
J061X70gqIYKle5tMIM9VfS467Ip32pAKSc+FJJrhPOsgVycPCOgfHVZtq3UQ5tEImy0XGNz7jhI
lb/plqMK10yxFCpWM+FW1dWr9EvlvTSenV5kXYrjsDYPpebrhzZrL2pk2C4cbsnIoHI9UUjScbP6
9cxBiHGP0Jq23tkDWkC+6miX5yl/c/kER1YLtxniKut2SVb/ZNOCziw9ZDMwIaQRxg7MkEGD5rH4
qIhaByXucQaP1vmuQGytmw0o7MLDaejW+xqcAVfR4EybAFHwMqGNWjyIyrcy/ZEW7xED7/0m7GBi
DVj6GpMjVi3SaFxqzJGeN+UVDcfOSMtnXOM8I+5+FWDLXKT7NUNJZ2ivNTIoHZ13rxVmPOrwdiIB
HkWMDOUFXb7hX8o2ztVTRqyK/pFWJezyBdrxxQm5oz8b3/0XNMgRS293/2cG3DqBrp0ktrbJDwNt
zqPeX7JZXr0A4yFIzm6xVliM/wadGxBJMjHlm0n9BZRSqIwYErgGqF8iynRMjvqTnGl5lOZ9Dnlp
rUeXZJsOVZNup7/L8q+3qJhO/8nmqwLQKgIUG1QctOqjUGd9aUM9A9nFHLkJuL4rQFlT+2ra5MMx
6YxcClrsUqCyNwN4GjlFNJdH1BGTKlHbkQba4VvxUZFghPCAbyj+xESV4XZE8eRhFU6Qc9NjKz24
CT/KKIRHEFtHMvMPPK+P85K+LX6+uwd5LG1xlQjcyX2LsRXLlOQzfqUsOeLdhq4cmo8mmDYD5AvJ
LAeMs1uvu8dxwdj0/8Z+Dsdhb5rqbUHfzBu5FBXrhnuEUoqdxXyDjivYZqFP4HnSTMSKesulLGPX
m+M21bdtP79kZvluOKkEUKPl2cBvsxi8uzTSrcnjoj9ZTbepKapKrWHX9eMG7ClsJedLMD0NgD22
/BQwGVmWbTvrYbFI3EqTk2UvOwYQTjRE2Y4R2+kVvz73VugYry4p8jA6x9LsdoKIsSdw+0eru5Ya
ugX4yq4/BerFMnmIBz7Vdt9Yn6SIbKbmg4iM2iui0RNhpfU7vV93o3ubhEZbt9p4fH9amu2ce8Nh
frm3reK2vy8RVNPjybOTUDeaqB0BdGm3bZv2YJS/mCxAMvvYdr6diVpdBSHs6c9jyo8ASjgclREQ
ivahN3jK7nk0pGdN5pWgOzzS1dkt6MmlQCkvXqE+IgJ1NgayCaxbmNH+3akCF4Q7dbBcSfXKAAwT
ya/D2krh7N2gPKEfZ8nEzJRcpvaWq+x3ZCHhD71MI+JLrTyVTXNCc5KZn4bBH4fJ8KPWuLHETfnd
8dpvM7TDWTY8dRbLY51caju1nyV3IuXe2ovel+LaNb4fYkDg28LJ1vGMjCQcHuSACruUDbkMfSAO
1aiWJwAwxec+WIeypKzJnfKrXQb5gcrH3ap+6iQ0na8k/V5r+X+QADPDluC3pWmAVRAkdDtdNzad
UZ1MwSTRTwlOXNvh2537jGQw/czEBKPgGERSGPZXPlPHWuvlRwvURIAYM7aT6hzuA9pMO/OfaG8C
Zl/RGrntTB5IC8ARoAfngcEa+s9bi4cJAD1Oe9bxNWvDrvcLxMZFOCKpydr0JF+rWf0RnnCYxbdF
5jiZ4WFt9b+jMjhueFaI5Eq5mEwsxcYpryVV8oXph9WUxC7HLZcMF4S1zmQ2LAR0lN9aByVr0Zg7
YSTPChtstv+oEoXBmEygsjnULl3OJirPLHdAVOtTTXVkXjxaJIMKo6QK5bV691fnJhYXG4ahzkEz
QPgNJRuKt7FdtjcNsmKjJ/49vGDDylR7OxkEtPCuFq4fbyNphoHNO0yWRWSPomhV32U4BihBe5+9
FL1BTpOxaV60+kQU1H7Ssz0r7E+HRdYnndQrDR6l+aSSLh6zhR5lJ3S76UcCFM+FPC1+/SjF/J86
QsS+daJ8c2u5A8lrNxMyhBlZAJNBnf2ogFF3zJ0dZAyrJkXoqfAIfxpfZ6J56Areo8MARXaiwZiJ
ElfGGea9YcK880PBBaLgrn9iwpshv8xd5flxmpkhv1YaudHCdO+jrEJvmQ+dpjHZVk/M5VeD5cHp
fmyqgeXiffcd79tcE4s0TkxwGeWBdfM51AWisTp0sUzLtHhqUZvW/eKghKYfzw0Iq8LHba8Z9S08
Wrzo9iJjopD/9PobR8W3ubo/+n0fnTzApCGqCDokVc3BcpToH7ONBMRz+7BO203ia2eHO9gKkpOX
8UYQn3Aec4WjS/jw3sPUUyVmvzea/9z3Bo6jcThVAj1GWz3m5RLsVsESjWPaob0+U6O+7XPjvRZC
nqosc7ckBi8l+CduJkdZaazLxuRYKz9IDt02rvlQV5Xx1nSgP9mLGWjuEd0tQRYjJFK2QtJVgeJ3
zyKmqQJPbStZBhS6C4VqigYdJn/hRBmm5BEHlhwPtXkAg9w6+i711y1kK9mRTzMIoFauL4Uu+Rqu
vNma9WYlZnbsp3w4Nw1+YSvvyYxMZvTqvCaioIiPpPSWVCUeDissaeTl/KzBb6RdPrg5CqFpOUyk
91apje9QhnqNJIy/u5/eHbsjRaHcJXmBCPuHVgQIdy2eK+9uENtOXsXkX09xVZmbmQiJXnzIjzy/
6eJSTR1aT/pecEWv25FaoCTYwuks3dF275lX7966lwqB9tyjeSt2PjKjdLws6rMYRZwygFWeHpsO
NHNxzyr89GeFmosJ4mthNBQ2cWkFIn0LJTRzPPFlDSFP3hZn6W4C+mWJTBg9w7zu3POIc53612VP
o08AQa9Hk4sFNEjq3xFGohKzxXLiVse+GwOE5YyEUn5rpvdWJfo2WXHrEnAI9Zx2xxkaPMLgc23I
g3Ux0aRSbYMmfanW8qK1WCotMsaO7VL+GggyyYLUeVbc/Nr08rNLFsT+jXN1ed+oftdwTPbOjJsx
CCmEOE9VcfU965FIgFsgq5eUDmqxmBcPBRBlLxDfQ34yk94lmvur9dsj6OenyaTdBzuXkDeC+Lf4
UB36myWWBOmuL92qbzNZ7bLq0RzpVR6xs7N8Jtey/WlxDDpbgyhVRANgadw9H1XGrK+S45L7se0P
8TQPtxaejMt8Nbxne3gtjIG7lG50Rj05BfskfxF3YVzzTx+TBxqvkZRrYema27pkeTUwqYLdKexj
KxXPg73ucKeRrPWsa+JCksdmMOzXjlt1yetLCVp2j6o56O3vnMsIhDMO/MdWnTTlP+QNAo4CbH78
wdRNfoYZr0lL7Tlk50DL/fQx8MhVeBa1x0bNO90ZYn3GPaGAOdaMe3XYdwoi7zXQtSjvBc4LPHgU
ZI50JtP8wcX5tq51pA87QV6SQP7ZjjuzwybO/8LT06JdI4UjZA6lQnZna+mOQAqAcgs1XLZfGCpE
VmwY8fkayWZA66VylnqCKrsGEGWewmHVQpfoFE/sy6mPJh4SyM+tQGfA7kWOdimQWkZijHpUgCio
phyGgxFdeK9pf+4hlu7D1z1OQ1r7Ri8PBaW5jK3brBCPnaoeUvcC0g//IM++Lvaon6NsdanwkWFX
UX3kPSuP9JGsjlzo2gTorc7wOyhtN/SfORk3sLroyP4j1jCmYng7kB25WfWKxbnEIrQ6UVWWF5gi
F5aa4bR2kOdU9n+VhrV1fmA+BqVqzjZRC0xeQVjgefZXfdnIhNWSv7LrbhXG/HHqrm1hoAwuorzh
ZFyN5/JebuSmipCNCUVlMzibPBMPRQZIm//m3J0dQTSyR+sQXIr1kVRNAtWcy+AukSSky3Cru5dl
2zd3MMKio3CK7rB02Z4yP4hLpULRDHs5DZdevC8OrA+u903W34HO7EgmfTQlYh8UZFlOTr6EJjnO
xYiQvLu7aS1hnLUW/S4X519VMjJ0xbVy/JfE0s5sGoQWBg9eQE4DIgQzPTKpzgo6B21clXivAUQa
UQR41oTBt/ldm4iOLL99LAOGVdxDFVELnTTCAI1lIRLETWnYNY8g38RiPfiGcSZ7M8SI9C8X6Ktb
Vt7EK/RzS3wrWzRzQFNA1y1pRL4hKZW++M82s1/S0m8aFupoJSVoi+XpXO2dwv+XdfJcQOTGmZa9
JbZF1ob4wOH3oJLyYzXaA3KF7VwAGFA5cZxmKfa27J8ypZ+7DIqdRz9VLpyPkjeJ9iZK81dXsbSl
HqZ3ufhkBhlHbaTuytSR2uaU9G6IBgDXC2YEw1CeiR77QfmcCrSRQf0eqK+g+vAIqzHQmpQB4N90
5rTG3LZxe597XW6dFBKHqsuy8KIeetLM3uSShQiAL2jQ7lIyT3sc4R32ZmZ2UaWjM11GAx32cKlB
mhMpSI2TL/TcI38TrQiH/tcaR/zE+FOzJdsUUqasZMGhKNYfhb+e8c8egRQJE1v9v2x4c9aOEi5X
u62UmRL82OlnPFbcPTBXyx+ifp54mu3dSQuF1+8My3wz8eu7fvdllFpUEgFkQ0G4ooCJ+50967Wq
S9yVdMnjaorb4L+JRGxO/YEB07h6qQccGw9JCVWX8qEjl4XouwCuE2NYBXujJAmMJBxj8p5LI/1Z
1KksEn2PRuxI03AoCMRFBlXtTBXjJH2AB4IQRuvoT+l5TQjpz4PlUdPLZcP4lJ40gyd1KI/ENrPa
E9vT4vr1lb3zZPKKkwh3N1/ZbljP9Ey7WIhqRs2lSIMjAlrTfOG8Jag8Ye5JDBDTSXvsBrYyBxXW
MBAMECiQkuw0tdjiiW7DcC2estQpMUt2F1aMg1m3t97OUDTIeSNlva99/VOzbNZm47cauPATUlSz
XHzod/ykmmNKIE5+Jh9y0jmi+Zo30yFNzed5XO4NmDur7+K8RRGwmmic8hOyZyKB8ACjsUEv9UnX
/PvUV1E6jHqoebjD5u5lXJuDZfGMWcavGIadN1iv/IfJZ2xiAhMiyEYS0NyjhNnZGCbiFlysaC+9
/secSLlGEnujizPyO8abJDv4ev61Br6zWQrnhZn57K5/vovv0dfEA56eB6NMbLInrUd+rTu30MN8
VecVAWhcwmDoC/mJS0HUxmrBKU1zqz/AnJ8Mp9k6RXAWWfepsnVBvtKdgExe0qwCHPUehtrAiOI+
dJ06NWiMW/sOv3awFDBzBIIxLB8mDQHIPARP64T1ZrJvefmDHiAsvBnYMi3/NivZ3o2N9pO+JTCh
mCn7iiwYpRbxUanP6eo4REAGsG+usp7quj2bTrAr8r+yE1ELVSD0N5yNocLH7Zn8+lkY9Sw0bTca
7e651cVt7abrDMVsszgPQXJzezLZXEY89iNq2we7wWI674ug3vaGsa365GYxjM3detTEDyIppV4C
3NmrO8XCxE9+T2QonW+/zlBYIBokc9ha+QCddwsEqAYQtrQUbl+SznCxxnPRkQjgpmFA3rFn5adW
y47S5oXkjxzRUEhGy+RVpfo1SKed5PogrNn3IPG2JdU1fe4cJKRuZ80H5plHa7HOg83zKnRC60sg
PRClQkRj3e1I/APeyB+wRG+1VuwGJSMxWS8kCyEpsG+Yq8Eu9UOevRYo4racBlQC5EwinY4iAcNT
0vzrB+e6ggYt9zHStW8NeFVkrGQNL28kdB1SGg53S+PsbeNnJRDyuExgcRT74cbmtMpIILLduLGc
k2ZmL4qsXmSlUJT30NIK0TltdfmTlrZLWDzpfvlZMBeorH02p+HDGPOz4a5t3JGj8LTeE5jn5LZA
t6T6uveT4CUtNQJsgBUWJLMZLQXpczIjUCqgXuxFvC1QvlEBsZ9oJzH+6vhmE/WB4CgOYA6MTNu1
iR+787QdG+4nV4Z1LncjMRoW6l+yPr+9moJElI1H3mpAnrwji8YmoEbFSNGGsPfTUwOi56XmkbDE
5JTMRH673fARDG6cIzOUNRGK04obn39FiXuItBVPwTh/YII9jkNyfxgb5OQzc5vhk4iquwkgbX3U
5tf1DpnK3wCDS8Am5JLKkVRI/7ryVNfOrQ9IkJfVLXvLVH4Kkvduxier4XBJMVsR23xffSdW6sn8
HQhF3mDNOogVc2czBdFoZDih+O9M17irVpoDpoRHKjjZAYLJMOmibl4ujJk9wmrEaPB+XtyMhPSn
nv/KM1Imj7bBdNCh2YpIMsXXH2gbj3YwrBAAko55GAyDuOfmbqAgPkataRR4/TO+XrAw0uV99Tct
9tZOSN8mDvYoC8UDPFrHcfV+Fj/9rakysrQahSY33mC6XWQgP0E/y+SI8m9VEClzFFARELQQSr5D
QmfC4e57Zz4T+I3keb5HRlrGGNooeMoy+zBMFIqriwnfhbjcEIVpzF3JtlyOh6wiA827a8pIOh3I
QDXEHlvyHQzhMdSarUVmkIXJPfKIYoq8rg9NrCmRZbHtQf6GZHYdncGdb37Xv3r5/Fr6yCPyNWJC
yNhTUcMnkgwfvaPLJrHXlwRhpefOoTkjAXQt54fz41UVmK+6r9n1I5o0dqQBxXlB8UM2bTtwIlza
BEBp1Q8yeAJXGFh9LfJGj0W4oIh+kDDRfvYnUALCtn02bfvgkDjnJ6SJFhmvycIwHjw0UM10OgOU
Mad0tnm23OCWaOneq3dz+pwd67o8BlVAeAgGJ8bJxByeFgf0zHI2wDCvnWtel/JFetNzMgD2i5mg
cUZ9lWzV1MXLoJ8MaGBCzV+76VV4YefOh9R3HicnjYOmePO1hRw03ccDLc+CqJ5xNh5KZg1pZR7U
bx/7nEde+uPYF6pDWFL/K/x8m1diN5v/lfVxQcGNY3o721An06uGTEBAO02V2ro2GytCAjZ7t9K3
uZYDCgFPNWse5QERGoUu0OZaL6RkvpZm/ZnUwZnQV7ovzAu28hqSBpoi68uIupBrvxiYkJK3tLq5
k3fwyjLkwjxkMvlrCV+piX61Rvgxq3xm+0eQU7xMmhzJV6moXlS4JOBcdnUv0DrpF0O6uxKjkHrK
NP/YF/N/G/8Bwyg6sMV914CHJtEGEJZ3eb1z1jwyJD0c4ZLECgrNHlqnfdHt7rjIfD/3zrNLC0pQ
oNTMrBSHRL8i6Hb3w+CBW/RtelfS1GGFgc42rFPh393uxo9vWaieK8RE2dDG1DCETl2Hq2OfDb84
pbWBdap+SycACt0sr/D772CmZ1c63zXVfmjgo2HQb4leR1MGhMrGzYGzN4YKLtWViFWqNKxBfLhT
I6ThMavuJU0EVyeKMsv7zQzWy7kpn/Uk2VXmfMBdtHeYdaT27eU8TRxMPPAPkyePowvEO0FV8GoY
zRsoIw9+9ZL3RISohDBM1omUzYyMj9iQHlDvZ5UtP6XYmavBKddnvwA3B2lVF8b/fyJhB8jJz6HE
ClB2SF6k0T6pfthqnfynivViOdZtQTyIKGPX/Y+j81pu3IiC6BdNFXJ4Zc4URVHpBaVVwCADg4yv
94Ff7HJar0hgQt/u04Z4GThatDE81TJi0ymOxjAtM/3DDAkMVV60j/X8EMYWp/Ow2wWGp2PSrP7h
CP7CqLGxFcM9mziAiLjsis58RjkxVAlPJP2s0x5mcFLdh4TNLGM0mPT5b0gDAq0pv5ZX/HmD+rAC
Yot17RLBYCmvgf/3jEHqZykn5koMuCJih1mIek/cA0ANVd2rEhJgGyHMyuIts8Uhgu7tdXxPyL1Z
bnMJMIBlxmInyBOsAAlvhRNhcKh5azxfvzRh/zcGzj+TUVLdzUbqQrsDmTioBuElCU6Wa7wHVgsL
Ixo/oqQ4jQwA+0gdcuJxBIb54PGxx81qMmlwYLsh5L3s2WFihDeQ7oP/NvMPyfiR0eXym05cYRNo
nYaN2013SY4Z8ubOBl68l4rPmO7CY4etJQzhVFPNRev9tiDCOL6knPhksQ869p7wx3CZDhcHxerQ
R18TEmgtOKLjyQsXWpZqq8JryoWhzB/XQVa3tSxfOXdfL7UVqMyla7LEcohVdbLC939CF3hFFlyq
jvOiAS2dWEjnIQ+KYtNr9RdFA1Pj77JQQIZOdxqiSVGKm9t7q9iLt6CK14yPnhMXRlKY35NCozeD
mFmf41vPNwWzNmU1XKVdj5rO6lklCUyp8S3Ze6pslm1dneMh3kfuN+nKQ2kFz+XM+TfmkVLBbh2K
Ow6Y3VQQIZOyk+vRrrDJq60bGB+V5JlCYdjZo7nGQpgs9Mw+Vu7OLspvUiv0UMGNs9Pyi3vVvfDb
Yt2E86HarpfKD76VCncQbW5T+1NjL1j1ua9zsEa58iveTJJdfu4/6qg7jzJdDl2RwVJr8MdGwQ9e
4qXeTh9U7XzVyGp2yegH1/iNbLIi6x2Q87FMLFymeSbUdIpG79dFtiCniXHWCfyjm7/mnIYrf9hW
th8uM696rZ0YBS9eGt6j1GiENedJGC8nj3LoQof2jXcD2CJab7gWSb5u7OEme/tKQP6Q+DMlCmR1
y6DNQrEIG7nWvfERtOusMxgjE3qZrOIxUC+As1ZGkF1sLLgV8Z0pYDA1eC8GJx9y6nSxMLhIM15F
J/p/Nf1pxu/cz7DpV09+Ve7ZrL6M2N1IsPmqLS4ebUsYJfZVhgmyDHcc3ZQuMKu1DxJmz6WLXmOm
48GrvUdoPgIRX/3JhY6Cz7lhSmgX/7ySGRj2zwxaaMFA1kXL4SQNor86+Wl/t3S5AmG4zWk9cdJ+
lalq2eL/zQ3o3tw1iBbfvbg5E2knolLzGph4sZTYhI0I8HBh99W102SGF5XidRQRhyPC1iYQcI5m
VokiHEDSK5ahhT2ffC0Q8+SQOzGQkTr51MRnhHRd2dk2Mr+Y7R2Hvl956B6Yjw6pTwo1tPjA1c1R
2J5M9zofwyxIdjjFfXd6Q1hWCoF7ivet5FMExxZw5i01D/HX1tYpK1vk5rRgMKfz2vpfRDeKNF1m
KfVLxDdbaxIivHN3PX6FaDxlxms13clDLDXGiMrGBiHES2jwQ9vWD/PLBd+5tyFKS/QQ9CLHUKYb
KYZsYyOVBUQGsKrnEIxrsJanGpPviNE2q1IFFtRz9bsw30vTeClY2TDFzPgp/ox0a4zxXk6zPIpB
L2s34PI+Gp9POm+fSYdvCpmtwDiHqzwEvJYS+WkuaQ7tqo4ZTDL3mXwLZXosb1pbrnvy3BLlGYj3
0izrZGl7YFiilxSAt05vgluML0Q7/zW5s+kx7sZDdJ305laEB/ZclPrsSUPtcawOhwIkHdvD/uOj
os+8bvgUvtzPzesBVgN7qnmWXLzz7ULbJFn2ahMeYfSH1BOcBfmEOqKoCTAQHTCHvvCfO/1WT0+W
bez61jwa+KjApvo/aSaWavA5nqmNOyMKoMBZmCtMhcGX9hNz9BiMqq2jVwSK3S9lmGwYt6hUD2rV
39sJhdgJWsonP2QaLMbZnGqVLfpnf4IgcOB8QiNR7O7iIX0xkbFbp3tug4NePNmZ8Ww35trT3JWa
LeKSSL2Bh9Lge/amTZu1l0HherAvwnT2AEi+GTNvsgaJnSO5hXHEytJDVHVPVcl1aIJwUcJxUL9N
g2oMkn+TleMpNsuNNc9Q0/Alt/DV9+S5uZSbA822OvLactTcLUO6r0JzwJjhfXa1EyeEO4CiZIGG
+eVxgNbnMr7ofYIR2lLvtmpp1J6NxF8YIHVuasu+6S7YcgFpxg6KKTmLUawqScMEZytdYwgxdiCB
itWcLKtreRo1R9ta9oxytyIks/B5at1zOmQvxSg+dLDBQoGDDfQXwRXUDy/RlO2TnDTe+N0q6722
7dOAQw7kNQP0xH6twGgaqQKjwUyEdN+WbWfXehjjneCYO4ewfJRsFW2gmEvkq8JlyG2Yx65rlk0t
CDFaOzVioBx7/wGplNW2Oo4cNWRhrol77JyZD4cdJBjjTYhRxchOKqn+Kku8+SZTmISDStgfHGva
Ae9bJVQrLCKOO6NSZxbrZeMh2ScQpnR/fDSB/LSy8alEvxC8NNLIrikbYlGLfeKXzM+6vaR/eOBJ
WpR9ysghcG4GYmYQoq3GBUJVNXU9rg3RrC0vDRAx8MgMGgB+w9hRdrLgrkuKXR92PcaGNHJufXfL
dcIeSe0jkKYnxcJo1kTkUxJG2GGtnscwH5+kSL9IU75PowQcMP9oaEVjPvFEOdan02bEmbcZ7QkD
9FkO2xAFX4Fqo4eDdK6FoB8hBHX+ocJ3H35WEWdfc59alFANOZarSDO2FRL1XGD6L3f061j7myFb
Y+1e0gIQ9N0mQ+5MqUuIHA+ULplYEm1ykXv6LaonjPQwbkfV7gIn3RhgJCmX0EkWVP6FR6RjIaiZ
0ZufptDMZVDiIojlLtA6xkWJzaDYjoA0Wsvwzq1ho1LOuUXwpHViJ7m6JqHOgVH37qnMtiIGrtMB
nSXJjx+NoidVoyW9AZa+NQGJedxGhBtoDSS/9o3mOS3GGZfD5HdegDMrO3ti2yIAC2mdKeQ9ED85
4C/dedgHZNryCFdPgfeLbw0BfK58RJVDvBs5XEFgjloCbNaK8WrDLG/U/vQRV38QnVRj8TL43PvD
naa/eRalYBiXsniLlIuzCHNUugzoxDPoz8ry8GlAZq+wDiyUb77GlbPiBGarV8qfqaU5xel3Fjxc
2ipk+RtxZMqT4q5x7o2iaR9m+TYesqs2PcVjfUg6+SOEucRwuuzb5j201IGEpzHiiMlzGywJaGo0
URr8tFeQIE9J4V+SJF4NVvnwqhFo39ynjbU8ND7DEZbekJ1as1w70UdYHwZyngFbXE5ymBiOjOkc
Gl9cjkoZ+hEqfrdlTMIREI49CY6uEMvniLw7PrclAsfa75KDQ5VilFnHJmSkUNeHEde01+X7CPZn
ybgrCH5TamX8Fiye/aORacrCZ1f9DUinNq0fMWF6Wz8k3nTz/O5JU2vDocss+PPblm3WRZtm7603
ZvfVx1+un6wVrxWaS+iEWLWISsQ6v97d6j7EKJahqncVK4wqPs1UA/zzrMvq4STzedO+ioQgX7KL
a0h1FfZHPeUNtWyfy52/N3GTLGSvXepIw8qcrXONtctK3f4pHshKmzI7dG6+Ypp1qj1r7ebdSlNE
2KILHyIgBzxH/icDjEs2vGrJOWRLFnMkmDfDSe4Cg1Bv9dxMULAobIrtbg2iYBf3L/MqGFGSIMW4
NEV8c9MfNnhCFMO0G/u/rMi3glFvl/1VxoA/oFxRwfNilk9uTKL1j65FXPcDbpVjkT83XL1j7Z/n
7EAdLKV1pxNxq/u01RHF1qIXJ7iBiMai0y+B5K8c+egtdKHxypnbYBKrqnCj2IWwxRoKeWCG9aos
2aQ9tReVJPfS5fU/zIUfYevwbwIpNCLnzn6zbG61zfycSr+McNH4Fufdn+FA4SW20q7An6RLD9Vi
Z6bf3LzCBPoq744BSTFnztY0n0YX249+8C5QC7YdkbaT2xMe7FvtIoviRtuos/DD6l11lJ2Gdua9
dtX4Q1PpgM14rlKLKEfUybKBttl79jVp7eBOIqMlh8Fna2jWx5ROvzGgGSkafkHBaawmpYTyKLcq
N7B1AB1e57y8jhfpSDt2us8N3dkPCGQIKt23Rsh84YxavXOLZ3hC5VOWvjBtHzeMKDHMVkrbGbQM
wVZ42CyuY/CvZwGEWlG432jTxfSpup2ofo3kpcj2PfbrzH8YmBRHilBoM9tYJKt15IvAdxe59pca
7+2Yb1DLlMaFiY4jf68csGHJBuqIXX5NLPwdY5URBy3nSB7Ieu2C0pk2GKgYCTdYMwsLYyMfe+gc
Q/uddCKIdyOGxFFdHfgSASJkcet5moUp9qPtbXRjWzIgYBFKyyUwlKUEC1kWG8K8HJRuqkcdvNZc
7Cv7F0+xFTO6JxbudA+coj4+VxATRjItJzwS1iMn4OcEe5UDVgohQfTr2sF/rn5j7CHRpLaER5e2
/6dEu6nAHiR45rKSUVbNc/s75OFqZpjBSJS85dpGUUQ1++AUzuz5RhuyHGPzGfzfuD8b8tG0HHWi
Qyl/GvUkYJ9a3r+hX8fdPUENJlNyQDKibWrj6EABgNA6wUugjlWQwjCwlsX0XLYmBgUNAeYY9nuP
9TdTB9Irq74+x4Rs2rFaNJd2epLdb6Uf/d9u5MKrH3hTliLeF+V7ViosWNEpZ5JX1PGxUZcO7Sdo
36ig0QyazOOOVRSkUbXJqXJJkSK5q4Nn7OhwfwOIt3DLD0WWU4yrLD35HLvhuG4adHtbdivEluXs
JdCZVDtcdQvnuazQN7COq4WG5m+ElzS4tKW/8vUPkAdAYRYhbzyTMjKGXotJm0uLEeMJKpfN1/9P
DmJG0JMs1IqtnnFq8OZA+Y6SDrxd5qKgJS4qVgQ6e6TOpiA4rz879mdYe6ve2vqwx6aE94ANyZ+u
XCTA5JXmydG3lnNL7hZpxIrKgoYDCA3RAI7IJkzs+csYErpgl2Z46BM+JnzFjBxaDjNGfF02Pr+D
NhH25qPJiNaMpLdrOmo0ijqN2Fi5fDRJ8e7MAd7gxafYRSGkhZxHaRAojAH7+Sf46pXPMVHJm3RP
uVaf3Jo7XMVaKZay+2j4lC02KYNFquTPPVm91r2F8FJHkMGtu2i1eu9hJsrLN2x+aC5ec+lwkGf2
F06BgI4ks+LU2UMSi0j5EvBIYED01dZA0Y/6TURLDafIytrVJQMnPDBcEkGvEbFzeBhuDYULgAkU
HLWs/MmLdp8SM+jpCIsO+F52vU2NwQSWtMJsgnEUPwwElBBCSbTJmX7OD4y1ooJ0NRNCGTERq11G
9pfLp1Ya8aocvzTFDzU958pagDNQdbtrrUfHnjzEPDPdHzZNnCZYcBkyMQfKWa5iRqROh9eaSaXB
GNVsE3AsIBBHEEXNwaWqN2SOD0Y8YfTq45r1bK7XrCQR73BFnCFlwDxySiNUZCBKSxC69JBc/OKl
kPmL0ufnmlipnXMI0RONxlbsf0xreK9p7LAS8ZJLkEIAlBmwexLxymj/NcIBCALKtTcQDOnuRb8s
Ge6U7Yzhv9vwvBhHbDjeRWrtByU5lCrIISRhtqRZwQLpRFQnT9Sq8NWsRCK4BhKLgSWHdhM3M2tj
zMxtFSdEovhBmRKsRLqH2S62tK8/WVG+Ur3mrwYkHxnm+Ro/dv8Gy5LAZ/1dpCXndlGVqyKxo0vU
aq/BPSjNltFGrL2GSY3rL05fWq5ZR9vt7iZu5B7k4AxTiR2US4cJL65ZzAG26jmwviW2xBGss+/F
CEeIzvi5u0kA9jvp8TWnS82w3a3JF9syg+POh1RULkdvWEOt2lNTQSyGoa3WHWV6K7t3igKXgXEx
ix+ScYvw3AavONEPFH7AQan3ASqOiTeMrW7tWaiwtBgsNDt7M3XIIBlI+NP/fzAZ9CZDpx8tLnA6
U3LfJH+sFdZfMlNecweHcKgpCdlQ/xf2YbexK0ZIIZU/id37z5pjc7qP1I/PlW/R0j896EZ3m49n
jAe2cdhpS7OBnCEqaCWGj+E1KaKNWckn10w4lccfiYPPogS5viB8R4K5Ndc8xu0581GQXCWszxh6
lYo48birZCAOEhZTeVc5JakFO4dL7qlxkc6eRqrnHA2QctmgbrojaQENrJQ7RxOqkcWizsZlX9iA
DTvijlP+JqfgvW/GU5EZPz2P76sguwlFLtyOThodRVk+xUltvblVn61B/J6gI3Ea2PY8TzEGHzL/
YAlnpOU4pVidD21LLEgjuVWvaqxavMO+OR4TS0d4m8H08txMFa3x49PcsGVbfHftSdeAtOEk1SSV
Ml5J9wR8uklk7TKw7fsfo62LNj2rPDnnWejBdqz/jcHRqYbPZuw2VUr5s9meaYoOF1XKsNFlWuj5
vzh3mkWI2a5IzFNlSmfGnFyBdr8SGL1VXOwsloZ+bhvUzx0nhoYfykY/r3ECDDiwyZJokN+k1n8M
Xf3PsOmTyABPG9qSEqktwWjsCkxieFjDrD8anX3PpQn18avGVFlV/O2OjR+lsBa/ympvHXfsgax4
Q+I9Z8dgn0Y1/s3iL1E8j9pz1FwCFW1SaloCjA16+ZK7/1ochpVX7FONTtl8T87BDO8VoQYSfytb
xuAFjWWdnfWE2QQ+6jLEiFUwJMK2Wa5KM174/ECVndwiNmmSUxAvHinaoj8i6GnMpySWxAaD0ZYz
XsEiP5vevfy9r1H/m/bVFL+D9TaF/KYAIDnae4MdM84tLjc/vOWHQprY1fLta8bdZkz0rSJNYqvo
kY1qM8b9pgt+8qRaZw1nlTGJN/O5X26CsN7E0t5X7Hb53IAAMmFR9ObGSu2vOHo29bnt2QAlo6+N
EgdDgjzeJtNuYFvtR0K1IyAiCCXV2BxSTVsrPtlpcLdtyjRt0uyPyB2eczokdQuHVWUH39QcH5K2
e4ldquTVmYHmqsO7RFHIa2Ec9QoVlHuCFWmrgZljhZmv+hiDD1XkH502LF2R3VUAqcZjyEe4B5Vo
ld8y0vIpxfc+3TITQmhpOc8d13FmpjBob1MNLS5pqkNAAFXpr1Gs3iMbPpczLhoWbxcsRvXPz8JV
YeTXqnAOcGyWRcKNkwOrQPYyI1LEXoui0HFocHEwh2SFMSH0LqJ7twmjvRTdle7EBQ46LeByYVgX
hZhlMZa3SHh64cWpWbooLcwTUrXtSoXiNWDyYVTlruBCLAFQ+Y5LoYXEp4a0wHVPQ73DKZ3C2Gkb
aNvWzc7r7aQzc2qhnxN3ktfej2DrbloalYoG3G1Npq9uOFDpHx2JuaLuyXZs7QaxCaRmzd5u2N1n
Z43LeAufgm2bLg/fheDLvcSgndHEvps71mvCF5BzjbXVDExi5Cso2qCcU4lum2jx2eQSzjVJhM4q
o8KnU/UrR3z48Xwkx8yoeayawzx/jzuGkAbyc0ffw5AGpBNqsDLkYKafcfxlmnlItADnx1nTu130
9ydjk/+YnaB+wCBYy4wBe2GeMqykpXWUwoCmy8OGjSTtyrUMf+y2X485yhhUqjF+sP4vai884xT/
aOJ7T22yg4+R7MdTwJ3FMYanFnXASpwbvNe1kMTunIBwOuf1sWDoiiNDsTu2dFolE9NSI/mYbU+t
pu8dN1hTQHIK4vxpjk8mwY1ScUK7czhB32OhXXkTqCftK09G/r+YdCmSfYk6loOpP4Dme9c5CsUU
0Rkm40zN3VRGts19QaS8fh4gzLGnVNQWITchk9QMuEyJZqcdZ5e0Jv8NUAScjruNrG4emIxuBNZj
3gqCAWQU9lsAhCt/aL9lru7z0UrHcLKUQUvTG7df0eIOL0NKSLSVYTiHgfB/DgpAxJQOYQcPvT2L
C88NwEQR8F9nvP/dEYbOueYdzmERuvJY2JiDIKMUnrXPKntr42fmjqla9ScwDMZNfUwM/V5zFxiD
c5hfPUiug5Z+lVO+sX4GebXqZu8N7YVCojAknkSQtOeNg6vBzAZfmDHuNVs8W91wZM52qglXpHUF
UcxY0FdJh0RV7POeSgft6urWtdG40M4ljMPdnMAjJJ33K7nERu2bQ+VgDHQPNtSDHMUuwihB7fSA
MGpziXT8H2GV8J6YXIpnNL3cNze5UT7iftz134Xpbl0CQMRw947h81FTGlg7YCJd9dH6aDET05pX
arJ87iT0Zh6lXkDjoH1d3eLBe4vH4lyZ/sKavx+4yJZ3sD3aChTOqunqzkmZeabD6+GhbzE1oS/5
Krx+lXrv9Mxb029Kl0zHtMKRQBji7Ddu8xeTh1+QbuDF46i+1zQoKXijJYgb6lW2c21T6bYHvcGg
1YhvmKpPAJUaIe8iIRBm9Qe9xUMDBpPSvl1nYart0kuTOjudYXSIbZUAyLlAp3QKXLlMvWM+n2pj
SvEiewBEdrftLIM4GJEgK8WWT1Fb/pS1aIZ1uiGCxJwLPsJBZxMwf8N+xkssTK7mjgjogn+QIfRM
d5eUEIrIqLiBfPF7f1t31aUrvz2FkkXti+R6UMHb6ZK9gf4VcqI1m+emrK7Am7mNtmunhomi69QL
jddMj9+76aoQ6gvjV7WPRDrwapLZh8CaujVkeWisBm5ciUdhwCDLfo2fl7asXc69JCnDnzDnZM3h
x8+mt3C60M7zayuav71tGk24w17tzgJYjmP5HwYNAEIU5KUtuGdawKGfFOojz/5FTN+IJ0v8iF2U
XyV80iMK/a4Js2Vc4bvfcJHKyUBH5Wuv34BLAVhlXIP7yAg/3HG+cIVr559Imm0L9EfDVxam7dam
ksvXPznyfVac0Qk+EvCBHk72kR43bvk0fOAdqmO2oksxIfqKcYFzL7MaxO3PhOpFK/s0CnKlsfum
uZA0x3cV/NY0PzdcnINm59f/knLYipZDtaY9c0rVGTTB4d67zhtGrY0qGPPTH1tw7C2SE02fk5s+
C+fee+JLOE8pBa4M7hdhizHG/Uty+wSpZkG6sqzCrxybLEU0a60UwIQBa4uezgmwdtOfwTZP14Q9
4N0B2sNxe1tZf6Okcayg7JkYXWY8zOIFYCUUP4ETNgDPyLAWtCNMIuyFxb7jHgp3Dfd5vJnH8x1J
EL+6zDE3R9fXJouZxLucZtQi04dEMPBLGtDos/45C+Ol7WIsYgAhyk3QM1IYidc59zpnd/OezNS+
zbklyoJXETP3ASSERsGYHVU7MDCH4TcoAVW2gDeioV6FRBJaW600bHQLhpFwZ6wNVq59ElJb2vXf
EaAM7npkkZWf4CwEUQ5RcBd3Z83aqweDFsEBNN11N36nwaQdh8tAKtiNn6L0hhEc+6mobOSY10Be
4w4Q3o+G4hbSL3fv/RfZXadp2yenSJJ3W7mffjHDuD4KjHmtYu5pVGuhWOkO0Av3JiuN82cM/sZi
vm5B8K/Zsbzx1Ont0gGx3NU8W1cZzcN6/+7kCFJDcmJ6OdI0VFn+Fvze0avRk+wf7AA8PPjvfY4H
wlx0ClGydm68U5yPO94ruaVdAIGmvlrdXy40XBtniz0NJhZ3D/MhddktenWlUqEJ66PLhl4NRGX7
pSGuDb1SQyMu3jFuHg4Qj8R4UF5OHY27x6vvZgeAi6s40xkdHRUjx4yRqHeZKzkHNXxrZia2tjTq
azF8ZiGcMzGEF2wS+UqAKnNa5VOwHR+7URmHSLZ0/gDiZVsIMuhdnNpdDAljaq81HCzdODavIb8T
srXI85Ch6KrrkIbgBOHjSOLM2Ol9/uL6eIe1KlpN9JBfp7DWbrjqVsGkYG8QuVnbcemvw0SHlGh5
FiNZ9JFah3aVkBKnztcq8K8shZ+v/RoHd5ba5P1hY42Atx5auSXz2gAAZ0WoPdc4DHp4aR3wYwOU
NpZsYUUrGVZfDc47Ju/Zu6EHdDLbe9g60SaQ5h8zoa+WArhzDpWaBT88aODRTwEkRYZ3NNJMANdx
NxwiAF/HBnwaFvGyPEthZ/RQ1CljHa65ZtCFb7bVwQKES7T9/y9rF+RY5Jc4Q+d/SjZgp8ej+Ux3
Q/aCr93hZF9jnvmOC7wAehePV9BPzjFpLDzRgp4tZaOD2XNlh9vkt4R7yp5cjOYdpF46Vy+BxtU0
U7yhoQ2zslPoq6mZvG0xUmo95p5N/U74E1kj9DjT+9RpaeB41XtrzdTEsS4lEMRkCpcVbRTwxfQY
Fkpl/+tVqh0bRktHv2j/ckCZm7rVslWrx5hHp56UJ7Qm0l/0UKqSW8RoTPWuH5nlDX5nUyCZPfnD
WPE/tWGUemGw6WyQ/G2FI8XA3ejPUICuKytct7SyOnVcknQoXZQXUxzSthX8gN1NmUOxyepuFUkA
j3LW5jQPtGrajMYhTHNnp8DRJZlwji7ZhbGFnFy49jHDJstjWD9VObXXRkt+kvMo6JmovwId9g6N
Qv0ONDrBPNuwtpkMI6qsLnY/6ceifY08pzyBYDTaCNeMabbkW9HJ9BwotqtH6A7BhPWtrap9Hu6g
yZEGImy0sfL604868KpsuE4MNtIKI7X0HB5sjVnk09Te+ODso6aWQxSp/cQDDKETor7hITzjekrT
3D7b2h98ExaxovzAZj7hgBFPNfBNjoAhk73W8HaTyzZEOOg8EdqZxCbRg+9BK+FgNtwlZdkfpJWw
lJfFZ4TV6qxEsNMnle1Dp/jtRxR5/NoQg4LoWA/i4LiE/JygKtaxQXkf7NU1V1VkNZEm2ybrDmxt
9wYijghgZkiN0ZnsEnlksEevNRgc3wxe27EgzZm03GvLOWjTjj6uKEoo22DXCE7shXWsJhu2Pak3
JvE2Lqws4GQwYIQA1zdMyWwrhGogVbqXZGSIffU0FTKrb7gzVHuVooNZ+Sy3R4QNe5dgR+prRESY
xI/FQB2VvtG0MSD6cg2ZVe5cA/xO5n40M8XbmyOM1lS92KKaUTqduR2q+uGZhNnirLxC92NsUAx0
rxm5dbLzRw0de985GDcRGLdFirxWgF+sCjB6oXVOW23clTYKktlBioUDT28CuygNF6xVmcX8VQBI
nSZORU4LJGIAcArNdMPsDRzqKAdUO/rrrQgveYUrM7AC9eZwoNlp0l71cxA2arnsJVk0l3owug2H
4mKkswmGJVmTrdy4vdFeO1l3V2zF35aKk/0EmiPMjXOm4Lhk3RgRpcLlFbFleenTxMOwwKflL7MJ
G28dwRX0C+/bNljRE6nPN8eQoxKViG7mQqsGPsRI1plXh/RFtdkr2DYmm8TmK9kMG8/oyd+7kvIO
0b8ZMnZgtifaxm9fykirLqaMfq3EirYa2VJcrcJd1a0NkC1BqNAKIABt5O5GgisP6reXvttPK0MU
pE0j59kXDNHMWbJo/NeoVs7asNqfKqXjPu4osW53mF+zpZno9krDOpZn5PdBlUWbgdYPzk4+r2/W
irWWih8aG5ALDLKEwCoinPUYUupRAwgbQGQbTe/daBviQkDG94FDNhapbxEfBFCuE0L6SrUMcPwc
yKHVGA9LOqQy/H4uVxt+9IiayDDKHdzc+WPiEpYi1EI14ruiYnMrprOecV3rS6x6UJpIYdP7Y9L8
iV8JOun/TPu8rY6lHL682qV4VON6okzsq9kcDp2K/qdvw+LMrLk4x/rfEA7eIdAHZ1tO7pM+JMnB
dUDZijY+CZo6CxoI1iPw8EU0wfLtGMBxMibF3Y79HhrkcUT0OlWYEQLcIUGt3SXS996fS8hKAu4l
oJ6F9Y/wkreYn/Eq6H8SoX+LQj+YIXhhr3bK/cSMOsErFCb2HeuHncAnly5hIEeMz5jKrJtffY6h
sUPHswh/wnwLB+5srdSdRWyoNUmsHuqjCtbVHF6nC+9Yt9lWNxsH2J124DvT1r6WpysPnb2pCupx
K1zrbC5rl/G5YXJ3kVlLzRU85qjHFgz1zOIioLqDdGBfZJjW3HjyN2Hqw4a3BIlywDFmkhT0JAz1
Mkr6haTicn7IL5MNtksgbOFKq0n/PVfCDHcCR5tbAvcvEhbfVJxwg354bom0nPrLKSzTM1JktzT9
a+Tb6bHSAwaSY1URWKDdQ2mwEsSbM1iHLC884lYue0HYbME0cxUQ7dof+wDkXFZyq1UeARFKp23X
4Bpe4G3yXa3Zpz5eweazKV3rbBX01NQ41gK3vFQeld2mx8GM/alYMYDK0OPDcJ2KUhyyIPqw9Y6k
b8rKGYk5LlYY8PEY5aih+ZRN85faLifo3AIInNc7beRkIUggrUGuJwY4stqvD1mIS1sP62jtc9+3
cik3mun8lqH7FlOlzj+mqH70vW2g4XpLM50UJ+NZUqQfqfL649R4zxjwbOJr8EYdzwexbvMutZ1D
DhEHoF/x9xvGl6NXsnmSZLQC21lUyQCuAhoHORXS8p5Xc/+T1Q+C0i1JZ4DSENo7+qoH2uVLC+aC
W6IpknCVEEi/R9hbc6ZGZVgkZdI/dW3ZbGVivNRlYp9zKhVA3GCEhZetIQkxY3zCl38GbW0+gpDJ
a28DQG5r6x9MKv0/5s5kuXLkzNKvUqZ1IQ1wOOCAWakWd57Iy5lBbmAcgpjnwQE8fX9IVamkXpR1
LbqtN5JSkZHJuIPj9/Of851j2ZIuH+fQv5kXG7bm8uAM4pBVgX12cOkk/DsuFc6TteTvp65l6g4T
z01syfkLUMJ8V8P8JZEWXs0a8uOczrw1FTxd0X6avvErTAbGGgiAFI02+CHQIZt63NU2+Y2kwxSJ
bgFkuveA5MdQhbkzt4PTPbB1OFoUYhFh8k9RAoDfjqF9cd0HPcvVcVPnroavPBq7xnMWeJt9MfGE
sGntVlBjuEkr68hLiPmsY02u4hhIZO5GG3cMSLymfHqA/RIAlFcL/YRuz5iC49DNd1ZG03wlnxsP
JlsJYDUWRrKdGH9+peZ75IzjG9K9QavAxiyxnzXZUJ+6AreEFOKFUMBjzVx5ndP45HB3uAWMf8vm
Z9gxqj3jlqfJTeDDKlt+ompSO3rKWwgTBdA8V7V8tVx2AO3NYJeX2SFOMYFfXSvTtbiLZjauaAM9
Npjtd5iqH+P0OnSje9Mlqtswu1e1+C4oN72ZMDFYDutLxwxvoEe0Zwcil+XW2K1LF+gHF4N4jG+U
x/LRyfyzZRpvwYhrj0smWqK1BBL856nPF4lQQ1ec0gdkHoRNs74oN4CLCC8O2Lp/qkLzOFBJz2Wc
d0xkPIl0ap/HsUuvbFrXtRG8VZDV8eNsZxeWnoZOtRp8A59zjFsODps/+KgVtOLdqXnA4R6Hb1oH
+cWf7mkmDPGRLMUoCqWJ+tRNkvpiI5uO5KwRDcfYyzYSJBY+rwthATg+1vBGAP44xZm9a4PpuzAN
Z6/i80DLVSFZ5HSeveodl7V60f9Qr0KmJUZlGvD5Fi6WnbjH+cvbBxxC1Jcc5irZyUCvU7t517TD
JlYZADoL34U3PfPs3Ldcxg/uxNlFRz0CZ0f5mygoJSb8AHRrIOCq28q4adgaFrRzwrh2j1kzcWJh
6jW9+dG1Sv+aj2IDLlHxAF+6uTvEfIAlVD4xtYRFg4kJrhUG3+yY997ijYjfoj60rwqDU2VEANsa
azqQXYNQYuuXqiOUGUvgMsXic/Ss8eglgHcLL9cHdhLfnYmgj0EETHViuZuUcI8VtQ9sAIEmAYo8
aN5oMvh5q7qLCvqdHfPjUj5wI3vR7+feSXD7+lhokmo6GHlgEeu0WZg4zHx8lClfM+190SfUOT/i
dsdBggd2ldbpJ0ZxNvSGT8Vc7l8bJ32MGmyqNofMJnIzqgsaE2TgCAFQqKbfe77zLZwGGTMq4LfX
/qXoYkV/XbqpRzFvRpe6B9TMc2h31VuMJy/164ZLQFZiAvDvhGGQhT+OBiGHrgMHM9PJNDY4ClFi
NzHf51VeLOSqNPqh5Qh2SYJJaVYwe0fSuFq3e4XvrrblbTW2L2Zo0O5TRfeuxJuYhpKFM57dTo36
1YO038GB1SH7FC5B9FpY7UjcKtI7vNLEe4vm0vb4V4TbHq3Z/WkguG3CmVQ7wg6t7cNAlyVXlXGk
k9ynoZn7DDbO5KwnyqidqLwFChkAWdink0PIhcwmSfcvurt8WIblmc+JvftXk84COn7oqo+sB8tQ
l4p4ItG5TUPAaKPmDl9MfJJNr3eaU/JQYi9robRvwgkjJbyZboMPeVxns3/41zJLBFAdOW/gHMSb
1meoqBQQawdMuYv/lkRqp3BLp/FbYTxUAcaUMm4pIBRPfuDqw//botelUfarrCZA4lHX/vu/LX8d
/i43H93HP/3Flk9RN933vxtaV9s+6/793/7r7/w//cV/+f3nP+Xpv+9wtf77Dteya/uP4p8KXJff
8bcCV+H/YdPRYbFfVEtLq3L+s8DV8v/wfeW7nqsIE7imw6/8R4GrYSlqXz0hPEXdn+u4gl9rSxaR
f/2LIdw/fFOZtu9KYdu278n/SYWrbdETy7w4hWVx/P7rXzzLcZTyCZIKGmFNy3WWhtevjwcO+Pav
f7H+tTWU7hNwBKu0pYRnzZJpIfQnDKJvJldOFtg5KX0EeN/i4LkbugEuRwa3H4quaHBr9yAzyJ7a
3mgdHcSEAK97YHln6UbaPUuOZ+SfvrTSZw95Q54r+GTDQdUMdOcijfIf2uqb6NUaOQmzSHVP+Djj
jnKNVHAGxiU2TBKfYB2q3lE3eeuBXPcsmxDk0CdzfCiCIq/X2nPy8SzaYmb9l2EL2UkMvyT/Br24
zXTO3tynP4o53onL+4nXnDO1LxU0fNj0CPF+0OFyibFOb12R5vRmlCmeJRXWw/cgenhhtWf84vAj
/mWlmpM9Ls0owdUx9eUVdjslpXPTyWBbOXKy9gCr0m9D0wUAqygH+xrZGQXOlpdyBqdRQWht1rE/
b40arBqx2RBQX5+kyaOIHSNmbDFxDXlGHSORtknDL3a99wIpnqOspLLx4oh0oT9hOMAM1Pr2sEur
asIoAq/3zR+oll9ifAndmRUv45m1W1y9e1CVs4+4y9vsop0hrD6012btqQ7gif926srV3IYxIVqc
Iamqp5fU1xOOabZwE2BgqHDDcYyyECVEB3ZwzAtfVtPO7uFV7kz87PKusiRL8lxGSrxpuOw4EgpG
9x15dis65DPtAtink0JdA8NuwAWkM2nUl0y35ZeJYMRb1bvAWTM2OQpVuI5eYrpGD8FYY2NCUVgS
SmlUUidB7rrHPjgvT8gSDuZN2hW4oHqH/KwzuCGCveyLlRep8DVspfttqDn/PYe1lRx4I9jC8wcu
M9z2bUsLJfxmPDWOULdCghha61yXIIVkEcNLFMmkiZuyhmNbrqonCYyovXFxRfEHVKygYDsywtya
LC36jXJlR/fZJP0nMxwmH6yFNchHUXC7p0WdO9JrLqWBT3EEnsN2b7awI7uF7VlrnYz4S5SIPPiW
gYu/vbddlptxM5CHMWnIg+4cUkIBp5nAqc1wHhEoz4vkOXOseTwSKOyL85iH0+9euxaFxq0Y6ZlZ
TaGRBvQh6Kb6ScIqhokr7dLZCFQQoARpRYi6cCbneZ5EyVN3hOFsTGX7ZtkzdTNzP+GlXDsdufLv
ybGqbD9NY4sa0A4NSW60iB7UXj+251wD7tknWU+2vyJX6dXruup0D87SCmxMWINcVkhhN9Alj8fg
0aV8LjvUkB1QDIe2Kg+eSlTDt40cS7dJAlx6WBYcj+Y9P4iGd5lxcB0p/cJBrr1spiYhKdvv5fFP
lIMUrnmnfGlWLIKbIk/uhy4k3Y8/ckhOkAKq+c1ocoIkUDsnZtUByCOo/ECm+siMaHtvJhJwROUO
8u0SRA2NnNtYQf/eBas9g/Ocu9V7pR2dn5KwMLmY1JUWm9ocWjJeWZofgimNWbzQkeDBktYCtvYx
ExO8SbREm6oOPYQubr6kZv3gEYA5mW0M7RqDxIJJIc6CMhdEZvlYmyZYw8huhke/8ErjbkhLEgCq
G7kmtSn3y51L8aa/JS4kX93WjbzdFJUi2OuWNd+l6SOWGgzJFcFzJ1CQC01YuNzKpjw6ZN7EEkZi
2CEAP5dueuhpw+137OG9+aPt6J/XJ0eVQx2w8uYrq1gsCSQ47zDOleFNj44eJkk2gaYR1OJ13Aa9
u5Z+PzUPLFtk/1zEGVTdptMaEk4IKPdusBrsuQYuc+yogrYVmji57s1GyhfB8evSJDEf4l1QZtaH
CL0pzORceMZDptX4mBkSvb6IJjSycIpTYncTwe+1ttwqv4laOK+belbj25DXcNhiwwSVGZSN82qC
wYXOEFb3RoO4seZ+W/sni8BrQmi6gG05xQY35BxtFsZonYL0kpkhgnWdcqoeeB+l2imTrTGvfc3B
vrdDd1bbXivObK42ukBbb8zoRs9Z6W7duobx/X9l0tr/Lm8/8t/tn5PU3yerv81Sf//L/z8GLcoz
/3wJ/muQ+48BbfkD/PUvj79xM31kjFZ/Tm3L+PLn7/jbpGVY1h9oOZ7n29xdFPCHv49ayzxFEtVU
nkfnvO0vtff/OWtZ7h8ulbXcVrGX+SZz1d9HLUv8YZvIX77DjOZbvi/+J5PW/zZoOcp2JTsgZXmY
fVmgufyL/mnQsjjgjcG4R+mpbi0rfh5rmscaMCL0YQiMHwMeq1rLQyer4MC+sl/VVoZ/MHEssqg0
5zrZDY1Ho80QRZCPIa1V1u4fXtG7v819/1L0+R2tYB0Dnu3bvBb/MBDycypeH88WjIUmBh9/+fV/
GAgNzeddG9ElGo2bWLR3XRCPlHclbwR1yAvXyaefIY/5aPNVaDAXCh9WLCz+x15RkmFR5IFQZz9Z
feMeoi77znpMPXUmnhuZP8cdVnys/Kzzl1rIcqGgej9uk90N1KatfZ+wsYwIHI5O8iuB7Jdh0n2S
WfeWN/GB+Li11THOFMofzujl+1gqeA6TfbZ56jKjFHIbZMm8K579gSC9K6iVb/1pX84IwhZFwp3G
6LdkXNBK0jMB7oNtueEpXow6gEgywjjmwP3aeyQPGWq7O5sYVMF+8NOgfkrTsTcFMhCNi5puwzaU
kEWinstrTxWx21ffJndBtAmM9h5PZCyErmBgnjHyFvd2mhSHotDfmTt2Fzuesm3s1O3K4JyhIadd
m72L3XWU2x6P2Ibzf2I32byzAwCw5YR7Ssr3tgQ97y339MSzXCSinyb7IEBCVXFA0x5T23aopnod
GFwcB8EiBePdNcIFtletiSVo+Q88T8YK6BtpauaodvYpTeh6VuOEm267yP+VKofwn0HDHSc3WQq2
lWhJcd5D1jWGMxhuMmIw3KhhcH/FijURH5IvgltbU0PCC0lBlWF865ok05yK4QooAn4Z4+TlfASk
wcSWlPV3ja8vdKjDaak9sYkHuVS4riJZ/UzxTFSwPEB+glawGizq7XSfTXzuo08XpOpWzj1mcOo3
dHZnBQsWsaKFJo7f4q7/Iaj1O5QEHPGBL/AUSBPq1mjwWiZdcT2auGFctwY9l0yfcedfdGFIWDYY
Gkh2gDLkYR5Pa2/yyIFY3mUUPA5bjWABKywPpn0ngKg0Y/3sZzcD/MeDCQkCRw1Td5L04LoEqBa2
0Fah8JZgs0Rp6iDTNVFz25U9oimu9xQocRayv5FSvkTklc04fIpyRWRXJJ9uid+xmJ5lTt4EzeEA
XBHuvt+8ChRZjJTGedGIkqZ4HdGfnKY4FpWDibbxSVrLZOtEZLrKrNvDpBtXs9ILNq85ivjU0RBC
QIUuAerBPgrWV9hP9SPnwS6ekggvLfYUp3+lMp7rR8rKX83hQYbEYVMr+pWiZMkpIzc7GYCIAFka
xW2j9O9yGh9ESNCnsloqXLqHm+VDYJn6PKVYufGNkV2vPxUGT+6VeI2Ioq/ZV5IupWUhguToegVR
FVKXsaVgPZHWYeFAbLFnDRiKE1SqGyp/XVz12e8ckmDaZ+6NrT7NDheOZb2PvvmZdxMwyQmzSkmi
ZTVgzyOsVQpKqoeTyD7deNoZHv7+kuaZPCpuvaB5cJ5juzC2Muh+2KSuE6t6Fdb46tTxU5cOX07v
slEiDRm4JYMNjvZmojinqSl4BavohBpj9sidqn0GSJus+jZ5Y7pd0j7xaybA6ZqskIuB71gwNkc2
jyADAT7hSJ9WfWUS4+0SaMTF4iZ3L8s8tWmIQKziA9I+5cr9DNMQi1Bdy9+DE2N5SIkZthgQNCD9
Y4juWyfcj6ZaAxaEDc6DKL0ZMvebWImv02yrzeSlqFS4bwYAsWlIKKBuETSpSFgF3BklfY566H9M
MvasotuLa7LiUAn7NkZ3osI4tDO3zzcq3/mTnV6DtruUtX8E8UD9wgDHIS4P2p8yTOYWOR/AVB5o
WfyuuOhtWgl51i4EoCxLuVWlXkkTT/0w6latW826Gk/wGsYdK3SpXkkYnfo6vQc44qzK0udrLp1j
z5Mg2sQAWqCmF9cgTwjeBjNgv2Pe8YEKFD3OeW7+kiG+GazL3OtwJhvvwqedO4QTklW+OtYBrjzR
c8l04XSAmLe4KCVY3SbcywpTs8QrYaqWVZK5OJCd7Es4Jsi00bnU4V2MsMwRXHxQtEA3sxl+a9nW
3Kvg8uIBoYJEznPKJRdAAHsnajfRVubpw5PQlx2/heDEP5eeDFqw+R/TusnD31zf9rSlk0JhoiTd
kR0rAYnFsm5AhGy0uxi/QEM3NS4hXwGiDgBEzK0dbgxxTBvQcJqdevqYeWW2c7EvrIwRUzvA/E0z
jXx9epopvRAH1VBA4KXjlFHiwv1h4KBARNZDcxMQJ9wPPsFvJZ7xNEdnUS/3vrTDRTm0awG/f78s
wTvskLWLtW9mf7VPoeLHRFdJdhdw7rCbTcGOYo0LXy6WO1YLIAmj1kaSrV9htaeCO0SejnxgA+Yc
RAebhwbL8HVD8+1Rj3YKMpYCkTYCGIgy8jhU7npKpmSfBA06R1gSdGvb9lr5GKL6MvhGigg3tvK2
TeoHz3YxHky9AXYnSYoNkmAq9QuLwjL3cwVrl+Vs0nJjjNiSXV3U19Wcv/twRJSKXvGykyZwitde
+xRggFJq2CStTc8BSoGuT34QrF9vg9gvZ2J5Shq/JgUOLhZwgFTMYefwxTEzp1zPCdbFxFv2NvBz
XCN5mcv6JU3kndSTfUiF7rdtPT5kkA8OXunQFaiBeLgxa5RUxe3ZHeLslpHus6lZHvHZJBslk5e0
m4ddkRW/jcmaL1MrzsPi07IDKIQG1lAWy7e6cXa9GbC7sIlHIipS1hf5D3NdQ4uKakpJCxtDeCIP
qecdGmklW6u7Y4pr7//8j4TO023vw+iLx+ugyRQvghEGzPrbA8wwZP0dWGbH15+dhDLqYOHslx8I
KAV7XsoD0O6X72TvtybEX1z7A8iGeWFQDvBOKc31uvGT2AnZTTO+NiNeOR++3KlPxottIrvr9EU4
FGem9r70Papf/fOUGD++E4wnY6BXpCcBEOS0g7hXdxz2uqhZkON808uCepgEgp3HODGWp9ysp4PX
eCPBEL5Sk2c/SoEDvTeZWYPHZInXZdg8W1LDpHGSkXpJtAIqMyvnrk+y+M5fOfhot2WJH0N2NsUH
5gkjx23IFpbNp3cKrehmnvnNrnLQ+FR0l2Rjvat8FnVmyf1QCAgnkd7Y2PtXCJYfxpgvBvbszmns
+9HNwcOzAsopbltFffsrDdeR5/0AfkBh6H+XOewTkwLAFW4LOkxyTBWurZ5oFSzHq+PWr9AKXrqx
PWm+d8dgdr+IedAxxs65s0nVzk16IVa0K9yZC4dufwCKD8Nw1cVwGDweqiw9aFLK3W/b01AnjRui
/t1qlGiCenFlTnl4p8OFuGtz9DhTc2/37WMcJ+Lg2e7M/dg/4C0w8Je61o6W001oFf0G16fcuNpW
u7LzsZS35zoap4tovM+uLphjjbza0BiLRBLI6rGqUsnzhILsrnsoohAQImj0BDwv4LXh4lbJKeYf
u8beUOJgj/kY3tQmW2SEK0BxGGSyFu9RHPofsTnS/yDfpwyzEpghzUwNk24AUb12auJJA0buoM54
oNVueTQRX3YlFQmBAS80GAvKX3KcXNTQUSxD0ytWh6g8UDGzHGgs8QaktURn7AN5V0pXUoqbPBp9
SCNb671Zpr/HylfuXc/Zs/WgTz5b4tERclMmOgHgI+j2QwCwrvoqxxE2UexNOw8VpIoNGsCKgheo
JbJQnaKJ32m37O4ChIiUEr+jDfuFhgcCSmOmP4aIlFTKKcBn92tpSYEKYfIkZs+EOxT5EZHxz/9b
OeY3zqV8XbEIHjhTuW+oAw3Dnwk7b8rVc3qMxp8QOGZjW8eGc59F/Kn0HWMFXJE+gET5myEpjY3Z
UobtgB2m7GzTV0jgSNX3RkaiN0VH2nbZ00SrKXc2wvSWV9CQo7H54waat4kO433e+97aiGnM6Ih8
YAsCpoifMTthwPFeiURCyqnWNqnG7SCAhyYpITUzwnEkkOSGGUynl1LFjM/rz70uSuM5bmGShmX8
u/ExjcIGXRk+G1s3S/YD8jK977B/uYfiZ+V9gI/zMDhYepB/Z+fMLv7E7W+dNO27co34jHBHiYtZ
biEfAjuw3rOKv4tLwmmYG7hAhUqOCTAHrFdEPQJFDdd4kdOsn7HGoV0STzLCegMrA2xZYlKtY17p
+plYZQDEAZJUVTGAAcop40jxEhTFQQTqpYg8TjO5GUYT5zx2wyRyb8ypyJ8jmnj5CHXWsW3JwMsY
Z4LGH8oOtld47p26fPPrOr9tFhOUIF5c+yxbLbAn3DOJbU3RD2vPCNv8CbvP1TSwRjuGBf4IsqMa
3gkK6j2L7ks1xK88pl1qCFgRA3mjs/qp4gu3Hsu6WA913m0DilBueADi8coCd5+DSLoLg7Ejp29/
WWCx1hXzr4jnJ2zQac00npf1TxVrEmuRce865TYk07CNQMHdIMfy00YMafRPSGhUDdJ9Upbbpun8
tVv/dFVdoENmkGIZcsfeoxR9SG+6CjeP1ZJQtA8VbYSErGwgVYGXroOaiHpv98HaH3FjYloovHj6
BW3+wZDFVQGV3kYtcHwitjC5HO/U2CGFmxXZUsdaUm/iueyCnY+xGtmF7VaI36srm2Rl1nDq3IFr
P4fctA2fOVXH+8ZYJjg19NuqfZTJ8N6AMWlHV+xbK/kRmh/EoDw9HFZIJUuOczNVjr5yZbmIKQUG
3QGbBKfRU7oEe6It125H7UpjiqPLdocUkHPKY0ddPI78EtheOSOARtgnggzHDZmaMnUZucrXMbf0
PqqKaynCJY8TTDdCCHtV6A0fNyCGIckVXLPYFSgSwDKxx/vBRSPg0p9M2BqwVRy8zhu2U93upZ9S
vKUoWfQnUe9mVsilVODZ++6rsLMzH4nfBgxYe17Y9DaNV7iut4HJvzrg+bFrHGppTIsBaRrkuSd4
irQVd/fJ8rn0sXqYk94izLwg6n8avfOS1jkvJOUh/Og+lg9RiVWTUpgVp/dhMNlrDqe9npP7JNcW
oTD4xqArt14TY3xkMb/hTGS+8PDFWkgdiRFtuxFludXgkoqM1K3LyMMNX30jhtw5nvxWmQIkRm/T
sXLENe3JngxakpyOb8uUB2FHuensYLueguIF3cvG+Au4IWDoKGFmUxEzJKvBQOhQefqOn/QnLyDY
OgyvhWu/lM3AEtS4pgyyjEL5Fal768/VV1sJapWzYGOwJ1v7bOVBHcHLkvE7jV0vxZRN6yzny2D5
VHGmfXxsFLWIKqEHuxhUvo09IKPlyAemrOAx57G4wAX8XMRtWRjDpud5iath+t2ZmA1G2FC7RKWH
UbjAkYlE+ym2ACKbJ5pnfOodqnNL9H1Lw+vZRy8bZEKyOlhT/ntiL0ZYkcchYOLt3PE9iLrhq3O4
zM347Fb2QB6UC73cySHcK9vbBZzDxFMCb9UYzuKcMg6Cs/OuTQ1SPDK7Ur02HoQ/3XKPavLc2CY8
iT2dHq0a33mJFCSrivZPd6mDstEetf1T1WSzQkueE1sJglozH1wNE8RPCZn86YheJKcY0xRWIbon
atZM9Sd7q29AcfOCBNuHZgmuzdargO7JsnOu8HsvtNDxbWoeeToNTx1J+ZB1eJl6xH7Ep5FhC4Uk
6O8dWz96Mjojl6brkq3GuvGshxK0CklDRkPP/2SXwefAt/FmRlS5eJTGBsCBY0Pc1k2D4VwjffF0
5zldLWVihfSwb1SsNifS7/RGEdi0xru7yan8C3t82mI0n4OkF/bGSvo9xWnNbOICj3BuD6N/qxXo
yKge061hDE/5HNEzosQFxuSTjA4R8gw44YTWhEC96aIrWdTBz+67piNOUzoguthUTVkD+skiiq6a
PSW/cei+VLIqt6kFGscAGDj2AP0o2KM8af4pRouI3MTGqYTuGtfFq9VZh9nqj8ng4AHgCmCmLN1y
iGydxmNPJQ7sVk+cRdIfwVgGBnwsGOtbXSHk5e70YzjnntoxUKozYf/cXUdxDv61B0td47KGkIwd
B/fWOLhUpYFUwJEGHsUl3t30qMG+4NFeCTgEY7ub2uzqtKIj0dWF6y4EnETPRp3VbKKSTWc5r5HA
ycls7PD6g2cfP7rQgOWSY6x0gPbMwrWvVAlz18qeAiHfKeMjvBs5r0atVq4OP0NgcPCco49QSsZQ
0tgdIWORaZ7PEjOYBeptdo++vTgXXf/ZddOHxOPrEjqbxiHDFtWS6tZyN8voxuj0jid59iv2mK5w
eIZ8775dUBsejx36FamWwIEmeC9ywTudT3KbzvadGZsMah7h5gQbPPkFuMd5dhvnBsh7jlrPjT88
W7+y945XgMfAtAWSgcSYTgateV7zNRnFvWkI4qGd/SN7+yrq9oMHuXWBr/EmW//B8SWkWmTfNh/E
Vnt1ylEFstUbULByOrBWv4UijCpSmhFybODUMVx1jZiYkx60W7SwELcLGZzo3ISVQ4c7cR7jXVlV
eRcqBYmKIyBrnpuI4V8YXLltpFIibym5d9ufHmX5wKrAh+5m2hsWj3i0Nd4+acgjo/25mIE4ziIL
D7GCOjQvEHMHVTENaZlo5UcNAsg2k2dsqdXKKDxgMOo9n6zfQb7oUU7xSXDTnp8Gq0KVePUNjQOA
amhCgnx4entGLQ1cmHsm5KomfEMV6TaiAgVMm+VSTwotqPeohMkpFXQoOwya5gUCLCJukO/DbJ4Z
qH1x3+U/HlDiacm/iBFxc3R6+BChf5gDkExtAZeHSwUPaAJHAkMzY+TIIS2ujZsZJ6yS/HjDczCS
40aIHROP0Ihpo12S/+5ZaSC3I4oRDinH+LXLfReWfi2IimR7vpGn2GHZKhVGFUCRYVfvl8ZEOB8j
VGJJvcTI7okGJBcbQfgrcMXtWNsYGgTyCWYUY0zVhizCTTPJr3wSXCvJnqLSDSe3t+nKs8ubIusf
Bo3Bzq/jau0K83P0GJbwfBwHtqVTOd1asLqZLfmmhtvCK+JdN09PQtb3s0jDw2gWnJCV97R0WbGI
5S6CK/oG5uieWYtngQ2+kxFFdKo9zz48RAV7igKKvRzzz76sw31md1eM2TZmQMTumWoYXCz0mQEk
beSZbpwYDk39YmXGLVtujlCfA9zNUgzJOYCuUt2i2rIrdzUXTcVFqq8/kow9SbO03tFf5eo2Xzeg
GhMTO7hyKcoY8Rr6GfQY4XTJ1qs9QGL2uYkjeDlD2a2iCXZ9hZAyzWiqosRpqXg695KAsxINtAOH
gJK2r3aHqZgyJjKShomfPAJ3Gc5fk5LxtpDZh9A5gDjuiaFPshVCFKetlzvD2qtQS91cxgdM/c2u
rzXSYLAnCBCtKB5Nja/BISWqZsSTiX5mHm/VUTfFp2wobZEYcus520SVfbaGgHKkKnjt60uYODbw
YnkJZ+qL8mK6qQQJr8wx2g07EEG4bn6kj4WgobUNx4gkgSWeu57yVBrVrN4FrNzZVy+ZcHl72WNk
uAg6hjrMxF9Aq36ByL/JBjLvjDRU3cDbiLNhZy/0ZJgHt2nVvqbsHihwRFdja+Yh462cfrxPJdzZ
0SR86bffrLEwqM6G3jddSttOi7Kf0y2XJc0monEay5ag0s0ONsrkSGprrKy5neyMMuw3s8dVybcW
jJmApaEqOHHj1H9zQJSbusRn1HHzC/CIUr37IDGxcBEmMtfKfriOGaXXJoFSGyjwwVDjV+0Rxepc
ZzrYo/xyOyL7phZbE+e118XxI71u9coKrZ1ffhNbonacSWRE3F+nrnwJDnFBC0mAgMlnXH+Fd6hO
1tmAPoa7mmebnw88u4MMZKiX3GpXP9UgvQfyQ6vOGBp2sySBjMx+aVVKCY02yO5OZzrpBjt6iAzC
qyjUDzaopXVgfVNpX9JJCtmeajhuHZr1n32Pne5FxDQWR26vdsNL7Q5X9ZIaPZeHWSbxJa4BV4nU
JF/F1++c81wBkQxB10oi+0xbrjjHpjGcGisnoeSqEziuFVcYW+CpRokmQUfS188bXFRBeRjEjUu6
cdX68/hUJqZ/l5r+jrN3evJlHN4FEZ419JoWl+IzVXXqWiYgpKIGogCn5nrm9Vih+Bg7lbfl20gl
j66c6aPO02CTR2ZEUCTEcut1X9NGG8piz1fCSVaFeYNfGIpMh88r0LFeoYs0n0X/6U/1NRrkcF+O
7XRnBtlXELnqlw3Vaxu5ZnWokL6pMsF9D6lCBgQBsZ1Ne0S6cq9hYT0nxKYzsbdwGXwaHoKMqor8
xrHy+pY1Bd4olZcH02jcvRk/pIVqf4QTvOlOla+BRaGasAN5dIfq0c9MEpZ1UR8lvsEbn/dhK9Mq
eqojBfSvdjSCxkQRgqbjgroi8dKlxU6F8hXpVF7JeppMugpfNnu1Qfl6l/S9s+5KmR/SoaFsMab8
KhDwrbzBKF7tpmPHkPqI3CL7Fjqsn4lcTMDWNKdq2dXP5tjBoUv03quSfPMnNIyEb/Vg5/tOej5/
GiDxHI5030g6eHJWTzvPccrHnAfjvullse6b7KugLf0gc+MKzGlhBw5UV6qr9tJhM0XxqZ+84RSG
3JnTgJTyHB9DC/4Ulvu9SWnF0VqC/qzeuPd6733Kf7OxPmrG/PsWXnHEo7XosuLQPjrej2U46bro
IpfAMNXEtkcDdmt9eEw/SEJmvHdyNjSRz5PZ402lUoAVUu6+UrjGF9NIiTGh89PyxijAvXvbNdV+
dqm79bAO1J73aGnuDxY9Tr0ZG2sWn9CnQryUfND/F3vn1Vs3sm7bX8S+VSyySL7cB62clKxkvxC2
22bOmb/+Dmr3PcdSN2T04wEOsCG4twIXU4Xvm3PMKIyi24Y6cWYaAlcbg0/SRnpjWNI9lrgoWM12
nzpvyX2S8Vqw7DlAoUMhamdfA82+q7WK9D4vk2sRfq5bbT14uae3nXIfkoBtUxjEzk1jO5BtfXtl
jy0wPyyPPLXFLult6ts85FcBgQKnpGv7ddKJy1hbwyZMwovJzumczOG07vz5GLeqfJp6KiEtVDAQ
+wezZJ/uwpG9HVXzZ9WQcFAyfxBGUG2rCjAhz+7BsWZAYtPZ6nBAxu3Q72wGVcBlEeKCS2JyMkHt
YuJp7oc4qi6G1Z8JThpIMR8fTfQXW0c6mmHeerETKKDs6HaZNT96vppw4k+PDrvZ1bAALdsERI+Z
eukKQRptPK+OP7PPLursuold4/vkfrEE5aSpK+NDMlWPqsszUsnQifXOlO9beRpGv2OPyJKAOBfv
E8xt6ilwvRQpb26KLbx2pk8zJe261CSp18Gwk5Z+KOtR7GrT/6IG2VwzHNC2SnW+Dit4OiSYU9er
8ITiJFaQ3GJQYOLIjuNzEw7dwarMfJfF0a05VOcoIuyenke0Upk+O05K9wWdoBcSStJ0LVQpZz7S
qZBciQXAzTliKg5ctgho/xC+sWlviWzIiF2xU7jwSVSEe7MxSLnryZxNlEFfhpUO26erDI/XFf15
l72l8LD8FA2KO0AyId4fk+u2QbZJBaDwWbDFm0K3wSU38QmXdP9JI7jJJStZ3Yn7OIvyw8TCJ8rD
ZJ/HAy0+gDc1hR3MBjlGkeLeTsim0mP3OR1LsAdoMRmSzQ1N3xtFm+XYUXC0m87dV2h8kytWjpcs
Z+pXpYsJCbhe00T81PIFUbgLYdAFLCOt5p4eIrcwYMAq26JcN31QHNk6GdsBTXS1/Ffsqvw/XyTd
XwCDmHTokQ6PIpgvGroMe1E51MfCd+YVHChhwAnpJYFlTojXBREvRvBFkROIH0pmEVUMWouJf7C8
qDzO42sqEPD5wqiXZaFrH6OZeEAHasOqVTzNXWXXR5vm0YJnCZ/MRIfb1FjsVVA16+PrwYegqI8C
ga9Lf5vXpF8MqXDN7MIhaND+iv6x3Jb2N2KNWfqTZwnxbN+YdbaHk4j8wUCsOhhI36NsCDGlOvKU
Zs4J+xknzBxz9Oa23COJDphxfLYvfXpdSZP4HXquQVeGl8SB71uK6tK1ZbdLjSG6M9WQ8YxsDGJZ
ts0E/avuAJh7ooR4BEfDrtZGwzaooqwIxG0js8nfpARQkWFsDvvOzcRjZl8qFi9U93LSx2n7MspN
D3zUrVVJ6xAB5DhjEeUxn0ZzCz3mJ0GwRBwjbLvzlpC8zPxUBLVxoyhoPnm06Pvo0ZZGBh3K+1pD
k46CNDonxJvURn0MC7KgBMmTS0Pr3pGkgrcB0HSRLcvZAD8Rw3gO9Z1tq/PkuBYz2DQ8RjbbCL+g
WuR4HcoSNGX1nBI2qOnf1Il1odI87UQ9fy56rAJCwmKgPdLSwyO7DNNNuTFt0uFNMhYjajgDdsVd
Z9nJuoXPcYhi9z7ikp2o8NHC+2YXcLJUFV23fr7zXdC3Ooe/TWJNf3FK8dMrUQEO7lkZLtk4CU1M
dgF8vuspi1siY2NW+UZL+lLuHz2HXZgtCNqxq+GhUwB0rSSxDkMY3lq1yZROXT11sKW1GMG9hFQ5
1h1Y8SeMmBU1spmizs6eMrXpHCtZkxN0zHsVnA0jor+lGDdmCuuyJiu3p+uxBVoCxmiSxjZGQ7+J
S7dHdkMyju3MB50p7NA+gh2pjJ6yQO7uc0uPKx1J/6hxhpodC+58ouXrS283+R6D373lFzz6hf2j
NLQNyDOmFBQ24S3YAih5ZqoItfAoM3f2hKGLfVDVymwbdZG1sfRJg+ifVGbv+hosa8ASJKflcYeo
/gznAdIVzxayamPvhYIyp44ghhm32DbsbWDG8iZ1z1Uc7ycpobHAel7FzZJGGiePERqyY0uhb5FV
AanlxULkh+zQNHxB3c3F3u9bVJ+a/igVs1NS63tsrLRwMtBxXPGt2eriMlSYsjPqEhMzatl36nZC
5GRX7bSyQ2e8zUrjDLLGP8geEGxZOuT3jDxUztJuFKN/5UU2PTKSCxzssFdVh0+gLx975O+bPvD3
Q2D7B23blHZcTZgKe3GqWNcVohqqsj67eAuvGBmpdeKWT2Y3PLhpkV6a6NEv7xYLIPk+4tq/zTHF
F/a1OeKn95aCl1vX11MaLlJHEimBeduoO80QRkeRsURynpq0ta6akISIeDLt7SJtR+AOJgg9/pcR
fwHOcmg7LO1p2oZAhWCf1BIaQ79kbYXG7IBGhDWMFf7gyLql7eFGW0GAqYHofjU69L4X8aPKKzjQ
k7ELpXmyBB7gsLlGrUB0WTjvI9+f97RrCfss7pxUfLNgceGdDXaewEWKBJFw6VFvkAXbu1hN98jF
iW6LRbqNF1xJjpnA0OlzwaUHLPmn1QAw9RQFETrwxaVocY0ERXvTswuGqt3AtIuiaSOnjlB607wu
OxYJpFhtc8/8meoSgTma9n1SuWTGQ5IthTiYCSToHFotf7MEI0Fb0nNA0RcxfC/T2PvhXB5UTT1R
0MZbedx5FozoaJoQJ59YPM5zRwFckxYjPeuqMvGY9GV7LS3+ZowwZBcox3mkwk0ByMkfm54Aj8EU
y35fe5sOe1ZB0i9oAmGcG2nfFxlbQ5mxK1EuOGl7SdQDrdHpmAY4DTrouahVuAwHYhnhxeSXZBzD
p3vPhs4TN3BoJihPm6hP7StnlhDdwu9J34AN9zvuNGWeBhmYNZU0E8fgxnfGb7356HrgQGxX2Mz6
RrNhn8Huk2jykJjMbwFUIXz5BfmSlfUw0EJgmBDlyQnrh6hmgHVJf6pHOAkpFugDjU1ai5O/5iWM
Vpid5dUcZPrCsp1W0kiimQ3WNW/Pc9DtIBQyGVvxF8covZU3oJ8KqNFW0c9ynAgQh8hFnB6dfZYm
JFjlj5nn/yxmQgbjgIkwopdHlYc9givmg6BNvusj6zlS9JZMae+hKtEgS9yXprXkp7GjwFmzTo3N
nqqAb40rYm8AD3jFndfZNwUthp3AvHED2qpkqIhf8NHEW1EvNSemf8vLFTY3YBx2c99ZIQO1k0K7
n+QqsXDeipAbaxNFZWbI7HTE9Dp0d5Fq5KEnkNGaiwbXUY0bggQwPOEwFYjOTgLeFhtxZB3TKyN8
9anq5/ISu+E1JBPgh6Nj42EtgCBFApUF9WgmDQFEKIh6fnt2rgFSvjiOWRA+rD6lTSa2VousKpZ3
tSuKfTtFf47GWYTzeG1oRpZ2+RAMwfOJ/Ai6MNI8OMAajq9fZpQw4/71n1qFOGh1jizYR9KsUgPD
32KBDjiW5qMe86iOeGmqKlw2ofVKGi84b8iFtJacqe++W8FAqA04dQyCKCydWyMEmh+Xz32NklR/
i8b6s9+o6WiL7q8vqE6wfvvtwHjvvtrqYmgFQ7z3kzLdOCac4ZBYDgBRfCmqrAFv61GN1RjIMQZe
ldCLHJJqFKzNqSDsnODXikAnNzXowRqiPr5+ef11qgBL62sY6XPwDaNq6qP7Xz/y+p9FMVOwjYKt
mkEpRJV3j+qMPha1JsN7lj7azCJIEaM0CIvKMfvSGQitHCQK5TSf7ab/6sSYwgo/e/SyqaH7kJLX
CxZcxeQuLWgwI/quqH+mGhVQYKzMMTo2lfXkdmwp3HZJCu+PGZpHMwQTaoYvk8J/qfHaH9z+VhH9
BzRqqFmMgNPKGwIj4PalZ4Up26DQtRfKvaiOxh4oU6ataf5G70TuJ3yRV5Qr2q0zMF9iMiw2vgI/
GTfVg+GBaLBTYoLjACyFMfSnLqnIye1AhxSFg85GgfrTjOcYjQD9DHmHX/2zrwZW/DpZO21PvcdR
ivcT3m0I45Yu6W1T9Vud/SzVSK8YCtKI0nUXDJK5oCfnLevqHz0dCA/TxcyeYZcDAQuFje8TMURh
jd260DlkyNzbSZPQCU3o8HXpyJ+ekwV7363PpWrUerI941iXt73HRoUkTDDArmAFNzNUSNOU7Awm
a0ufTa/cwL62azavAwvqsfPWcRbMaxxfT3NDijlVjHTjr6ZVFrqfMV8Wj7HEV85KKFpLm5gVxHaP
fqGQT2FDosxAjGgrS/8eSGBHAxt6XntqQjhYRlK+5BELPpEP8ASicofd07rY5Z09xtkOoQ4WLIqX
yeKz7T1wNIFQVD6dR58gk6m/dXMgGHYZd3eWF/tbHwfdsvP/KjPZ3Ccp9Y+uPAIuDXZ1MtyHioBR
nS2rPnO4Sg2D8Ld4uhpNBkcTcf4hy7KfS8GE5t0yCULvy3kb2HEm3QqoIDD8Yb7tpMPay2HgSfK+
OuckMZES063EoqOJnTyGbtfiJuvL25rPc11BNLS9famJBmpgyNNhq1etJNQlqFHRT8lwbZjMp3ap
KLkYYh/w/iEbfglKyfXHlkrLbnpqO0Mdo847h7GVHEDclPmpbKl8ejK6qWJmGceyUL0U1aaPKSC3
TRyQElpyCoTlEa1FuunI5i4JJ0JvF+RNROVxwpK5EK1rwOsBKxYHg4u/tEAwy8HUZMJGzI4mkXtV
luweAaemkwsFqZ5us4HoBrbc/KnlhIE3oIm0KnFl86pcuUA+anbvQCLGjXBafTsG2ecldLJJsJHS
O0pqskhCWLLUpJCixsdeA9yPkINAuTAulLzDnafGP+lrpqCW/hQCnjYrcZBlUbsvSvOYytHeUs/n
75g33TDOR7xWd0iJv+lqTm4USJqCYMVVHhq3Zul+RlQ44xDIvhZemRwzQAhLaSEpcpPUZDItEYo/
Z+gS2KQG39LOAUk6STwhFp3mUid3ghUdESN9fnFCWN7G8KXH9LkRHfMeqndteMWmYaYIqXKs0Q6n
/Miyg3WRUKnsXLqk28vZ+JQhfzD6GB3MWNF88pxbJSjgJkCNT8XklFdEPKxZa36eacmQNTDSclpg
VzLOXtRAjc6TNxmxTTSZKrIbsVxMhgF4xGvjI/23sx55sLp52k+OP6KGTcst5emFdd3eRZVxIX+b
vS4livWwwMdckqTw+UOXY7sWeSjEWpyH0ED7LR5Vit1ffSvnhegQoUTwmNI6RTE2q6+eg3Up8dEf
9d4PayHbwWU/SVYu1KIG69plbYZZI/05AtHY0WVQ68BA/2FnbDwjMgRZVnY3y1YozOMMT4VVrOt4
G7mx2jKUYR/39bj1E5lfg2l5/S0z5IzSurwCRkD6jmQr5UQO9USe6kYOrPji+Ubl+Rdjxs1UmKzH
WbGAoVEUiltwSBQaYPFRVVgj3Qez1PICoLaWlGJHCkw+Olz9ggmqOiY2Pn6nJ+m6maE4Ysc66Crr
Nrgs1BXhlc9Ed/ir1Mi+SKslgwuV78oQx8IwrPNuVExY6PXhI8KKaw06O+xNIeijGQ8Wi0Lij8G5
CO/tvubScOVXo9kukDz1yeiD+3yIfmiaZVu0i/1ICQit6L5DNrApOooaDoRiVRbEGeOCpoHOFJTN
5sGn83Y1SSvaOm2H6hcSOIL3dSInfwcI64QUqlj7pJduBsUwOL2ERoKxgC7vxi7QOi+ZV0nAt2OM
shsLmkHclPA4qmMNuxVyCQnO7RTcl8GnqQV/HTC/+xDC76lxlfGQnBwYsVV9LjrymaT5DIaaXTgq
XEpJPwoI9dsRgy87CnquDe7gQ0oTtx8SWM+tokRTA8/wye2mofbdrQWvXstWpoO7QYcovivngezJ
hpQKVSHedKmVh6H6FE3qooR5y7GUTsZz2UGpF8P0QuhgfoVSrThBgrhDuVQfusBYuInBvVlhR3Cp
Eq0cOC2E3kHYiQJIVoROI32Mu4V8QtJuHP9pQaZgX+pvXyuRIWQwtnXqTmTLnjqlveuXkjUeGbzu
lH9Xtb7tqI+evCTedIAW1nlnfxowxl9RsNxRzB8vjdlcMOQ+W4iT94UwwUWYE/4HebOYvbSWxnrE
Qyh82tbulDwGYSfZnjHVVAbS2cB0z8XAPlrGOCayRJSbLFpXFq3pdBLJmj97GyDB2RpeSBaliTa1
AlmjLCdamz6hpTPSKaFtEqdkFO7QfxPIwRzHZwyAWaeApe3rVPBMtooQPdB90erYGBXXsYz2Pgiw
W0sI1jvmV5LKNaJeNGqj510Kv6d87kdbaPKkpwldUIKub6TjfXLNyd7P/bzlFQJ1uJAyJiN8rLFy
HCniUhPImByDAyxlAJJXU4kOhQFzoYeN45WhGTKTmIqNw0acB4jWiqMJYunFJA+e5fxEoDjDvM95
nAjwHQvV78L+p3RlcW478AxuGH1CVfLZL7H7y2KByk1rRmZKfHA+d0g8VhUOAAQM9YbEVwILfdgD
fooFTC4Tz1T1145PhAlbQYqRcRKcsW/hCWW1ReebumLJvByXBmMRkUDuFC7wuWY1I/5ybALAbTF4
bO31EoKOmmsuKd+NCFrZ21bAZxu5BMhIYMgtb5btI7q0lgrFzAQLgg1QbT30l1LfTcwAWwvyJqmh
EsAEHL4VWe+fW8MiHE+mt2aMoX+ICmujrkGpgL6qz+wr4kOOxCkHobwrvfFxwm5JPKuKjnGdPOmJ
zm0D9wVLf10+tOJSJvtShgX86REPhE86TtUk1/04zFR4qbexui1OBRIG4rcsEu6KwEdBYI53hkFL
FopsWRkuWz/QcfCBL0U+m9hF83g7EhlhDPqLcKts1WbV5xpJyokApBbEQsAq4mBjhydT8YvTjC3Y
JPtH6rXEe2WEXGD1tPY0kDAn5MUZjREVeWzUqD2TbF1VRbXWcanX89JOQNB6UwQGRSOzftBIIvqO
blx9AiI3XBUAyjYeHlOvTuJDJQBgyyWRBvdIWUKK6yfWr4maXrD11Xe9YYNhc/xVZ86LhhHg9bLa
QJRETy/grexm9CXMqitq5yUcSNsBOkygclSwqA4tsgjAIOwKhfwnUh3Db72LPLzU0ib4cRbggsfJ
tra2pVqusbUJ5gwOOrAvwhBIsATqldEU2jUqO2S0pyFIBPNxyMnvKOOAWkmKeN/3N3PQvhgdHkfd
QuzQGdepDXOsJj7oF2uXsI09W6Stb5xcnoIgfMGVToDR7KGXbCEu9SxwmOKz9CSHPj29/kuRy90x
86zUuIAiGhY10XStGfvJl6ZSWUZZf0GyTCzsdB3ZUXhvhd5t3B4rGQ1kNJwxPTE76vaE3Eo/4ox0
V2FJIVjV3n6YvXifAmVYB/mPJMWUMGtkkR70xMB3CI5qh70l5mRry/xh+AmbMN+NU/84MYeua5PW
ru6870VUQfI0G+sM9k339jc7ozRY0FimCBISJClvqVr7p9nwwzu7rcVBG+pzGajdXMlhq0OHukI5
nMBpLlnoiAvDrJfH1KGY27oG1N3AP4skfapUeTcMWBhny1gP1EXWiOG+5bbeNiWtBR3QgXHaJr1M
KKjRGyyAiI44JrQwALBa8vl84V2UPHcJfVXcu0+sYBWaB/cloqaC3BB1bxwYhISqeusJRVa9Nd+g
wadQ5gekps0dUGyvvg/nia1O67/UyfIiNBZBaIn3mJhEzjQhoWlgg2DaRNdGWz8xjfH4HWZHPNjB
xPCmrethWGqgaCF3RhJywjLSiEsWMH9UbMMR8EYVz88iTeWFii4aaWxExNGwrEnactPTdF0N3PTJ
T8TOnDNxT4/2NFA8OYK2viwlaINZ4XPeEpNV1UzuZsWGPmxN49NomhEVcYZwdPxbfmU99c5Djy5q
Y2Z6lw8yO+IfyI5tYl/TyUN2PoZ7VCjPwsbJgfng7PAitTa/kGb250aNeI1d+ynLHTYFCwgbYmi6
YcuYwKRU4yGlQZdo0zxmOvukS3UNgJ4I25/F4H7Ca9Ly1vd5CI11NLwrj2hqnMJMHau5Ll/6rgHv
3nx9bQGSEFEc+8gv5tUwYHcY55nGZkqB9PU7r198E9tU3I7PyVITGpu2YN/tUhN6/WecAJezAJ9d
mUNLBSlNMR6MDYNs7Hy1q+xxQFp67GIW3Eg/g9XrL73+pdcv0fI3cwML/OTS3Y/az+Rg4jHKfBJ4
p7uRUhdK9phiplHX+3I2915s3VcDPE5n4B5eTZQFWCYRQgLB5ZPSYsBqn3c0uZcr7nr1CV1BtkNM
Uu6n5utkK2rzqY3T13qEeIR6AnMoz2iv9/lSaHr9Mjgdf/r1nwlI8z4tThmPJM13oKan1y+zv4zI
6ASKlFS7SdcvoUbY1Mi2O001DhpGIsYYFEwn8Dg43uL2UITgkROiiPweuWCFqMqCTInDd1MRh8Qm
urNWqqsXa1vVrCyHrBfKBQA7S+D0zmPXT3tAk+G2mvu9P8MsKCrH3AYiBOgzRxt0aOcyweVuxDme
ziLHUINrkKfoBYXA7ciOF8h+c+9PGstLY20bEW2blPVHP7j7hDkVgCIDpnYFMWst2ZPA0QaKTj+k
xYwjrP6IpJLEa3yRLu4femDrNsr3U4RYz87A2VE4nTqTSURiDGQxyp4rZAkIjnuxltYwR82KRlRS
Yk3oyf9TMyFTXnU1VvcRQYScd3BpeuMAUZikSd7CVSS7fjd2wWOd0ruJ8b+xnwO87KKhSx6yKP2c
lJT2ohxuRRSvh36BnxFwwGd7YPDBgZa+FC2u1ilkSZkuu0Yv5eckm1kPrSu0fMYKX9C+nt1N2bMj
UHO56WzgE6NNhk2lXiyJE6WN+rPNVLuthC32hiWegAcrcGkt6YaUmMF4AtIcK1KXHNS21svo1l9r
p9brwWHJNKfidp79x5HeY5Kpcs+OrGadA8c6I0UHP17/Qgu8p9sWgAumc0JyMTIBRHtWlZGlQE/C
Iu3EK7KnuA8ob7nloxdG3zFx/GnZLc5aZvwaH4G0Q+JXwRc0SBI2NUxfqoI0v023IH8kf7AHXWwK
N9BH6UYPQU1OGh1+JDJl2iJHXU0J/bOiLIJDhjRD4pFA/EJ9uxvp7NNUMubmLGkFEx7WJbs6CI6+
nilL95qLETLfXFHkxuWpMeF7TbA3zApvtYdrQRlPsMiDFbQ5fdUH6k/4y97eAjFPYbc9i66uD6Pf
7CqzZnlCGugcEuib6rs8cP2DyKpbMLAAlIBB7u0asQaq61UZoDmPCCUL4uvRBPqTDHSlX5Esf4EN
/2KyAOCBevMrj+fX//y/5A3zv/cInzc/clmudlP8bD/8qf9BNCD3QxjQ6+nmP5roDXhx+Z3/4ICk
Vn/gtNDaEyy0XdOFazj8aFqYhsr9A6yPNF1UFC7KN+u/YEDeH9pE+sL/rS0XxZbmW03xyl20/zA1
LR1ae5ZypFKO929gQDaf6xfIjovNyYQEJKXredL0XL18/xfITtKFRTO1bn1pbGWToNpDMDSGhhHW
wvEiksc6cG7nMibAoBd0NVHwepOVnFVhXhdW8wVwm3q0x2SP6+HSQ8BnhprOte7OZmMHJ9pGM3uH
6pryJ4x5I2g3htIM2a1/ndWJeYSf+gxE2b6b96SH7mlo7lxdhC+BY4pvbR0Sr1mLO28kOKr3C6TF
Vf2tLYPhuq8rLK1zBLG3ngnB5BukPngjK+akuR6t4Dmdv7aJU57Yf82/oRNJ591lM6EoOTBIHMF9
cIQF4unXyxaXGGe6qmpveIvjfeFDxwHNBnhZUeN7DS6I6yW/wbfZK8/gDsisBLcxdyeT3dljQh90
L9IkP8dhO+36SsfYC0nIfX1jed0gkf71wr6BKC3MzF+YmoKP6WjLs9kQ0muW1ru7S4c7i12nqm/m
yjxIy25ua5U9varWqCg8Ow4gn2CM8apF6c/lW1PlNEftQimrRAzINcxvZcAU6FlLP7qbGd1i6VLI
HsqVoUCfxxU+A3JWyB2vtXF6ltmAUwt19FUq/Wbf1FF2qljbX9GARPsHy/z+43OU5j+co0eRw5I2
9wSm3Ntb4XkF8M/Jbm7qNEVYqscXK8/GJQL1Ky4Md83LJ+kmjf7aqtBrGC3s/gjvBKy13ccf5W8P
heuyJpA2TW9hChNM15uHwrPivx6KuKiS3WAjWkJIN97GHn5rz8ifxiD68+ND2gus69c7DCHLVZat
uKKCatjr1fnl/ZVGZ424zPrbETYOE4htn/oi1ifmN+Qu9VYWVfpkTxYxUHS8t4NIgmc7JnTUMJOV
Yw3pU4Kr9cGpZX0Xd/Yz7Ybg2GLQLmPHvdFNs2kHk51pMcl9Ru0Nlybj1PAtYC3ci29aZN8HOgNX
jgVANEZYr4DW9dq0DyYkomTGnzKn7SPb5nmTl7j+oaF+N6ZwQH/EIxTlxL2k8hzLLl8MfTRcRutM
WjfOMgNKnwvU8DT18yNGG/8Q6+c8yce10Vvm3WCIc6jL+UhFb1thWf/NO67eP1jwaBmeubaQCxie
zQVY+8ulNWbMJk7oRHcUrcZbL43gWevgUyuctREL+5Niebe2iDK6jSjucO2dT7RFiFbJMozibnnB
rJg+sfFlb02B4/g6Ygnbp6LS1HfhBL+qHwhNmG19Rof8QNzs+DwF/pMgoDsyiOZ0VXHd9hba0aAP
nyE4vvYPuqvXZ+h/5/WHj3HKyw3/P7/Smt9A/q7qr030hvG3/PxfiD9oykyWLnJDm9edYYdv/WdS
Nxz1BxRjwXPjOVLDVeaN/QunzNQtlCSExJWMOZ6wINr9NasbSv3h2JJfMCmTa7UsE/7/R/troP/P
yuyfB379ZlSwtfQYuk0lbMdG8c9i4e2jW7cYOxwWjlcdEaLPAJHrNf4WVC8efH93xg79y6X5h4lm
me7+exTSik2MyULCZC0htMfY9/Z4nQmiNaZIdgWaJSQJ3myQ0uAqA1rRJ8n644O9BUUDL8TwtbCq
bdO1Foziu5ODAJDTEvJ6agZ5RCZ54Dx5YxteNOrO29oyYtJoGuvWtYCPfXzkd6f5emRHSBONF/BG
1313mnVqtGYwz1g7ml7/SUANZCe5BENkAbGhHx9Lvp27X08TW4ri+aIixNHeYRrpxdZuHYT0kitU
AFguBzJu1piRQvdSFiMhXppxMfDQ41i6efIAKmC49imUE6iBp/Dw8edZptFfbrGlpSk9Po2nebCk
VMvk98toWNY6QZ9qULUxtDzE3eievahwHv71UVgjWy5LUpiPvF5vj2InnbEglYYri+omcIAl6AJC
+P3HR3m3ZuDashTiHvKG8JpCl3x3MmB8G9lleDSraejOrg6cFoiW34Bp1fa96eNTJeKg36hGVIj3
sJI5bpdfR3npYhmOit9c2789V5L3xubtcS3wn0It1/6Xa0u+EHXniK5qD+MFwFyGf6q39Abn1rD5
+NTfjgzLmbNpwNrCyMQwgSzl7aESnbl2tXjXIseAalXjIVGSfGpqQC26lrg8fXy8fzg1x/M8V/Ky
m0J6y1P+66nZzaK/B0ln9tP8xfN95xB7ePWE3//uKsrls795RMFhAx3ytNLsZP72eroGDvIczxny
F7vZml5NRZ7i9C60RLAF6pNtNILV2woH1QLCIue4g88IhYLQtq7Aqo/9Ov/NKmIhx775UFzr102c
LejlL5u6txcgcjsxexUX3FAm3q2JoHPsFKUTnguDFVPTOvgh/E0vo30bmr/ZALwfKjm458CL0GxU
tG057+92ZQKKYKy4mjXWDd9PHsYw+26gD26wD67bhCESrfntx/f8b0PX62Hh3y7Lct5j991bXNUe
tqQelav0Yu8QdrAeVmPrkphSUuGVc1VehtzUm1KL4ABe3sAvK6IDaMh+//FHeTdq8cwxO3umS++K
iUI67+aKCgdmMpoUjHtaATeVUMNdl0yeuvr4MO/v8utx2NXwfGuwv1K8O84cJHE6TTQGxdSXazxn
WA1tkeJHs2BXF0P4depB+DVzT/yQ5kKMs7j7+DO83X2gM2Ijg/qVKoMAFyTFuzctCSBelxWShbxa
BPo9wlpk/Zq44mamOmbTPNKHARHP9JuTX57gX1675cA81ixqcIzT81XvDlyCJIJK1nFgbZOFUAwG
IgwYJ9Bn09Mkaxyv+AvvjEAhJm0i4zfn/W6EeT08vXMWVjzDrK/eDZ5lXLtwHmmFWZhZV7Ey633m
9M611gRuf3yJ/+FQFEsEG2WKv8q13p1pNYrG0YL8obZA/C1KcH3QGupFsGGxm/n4YO9G6uW8OBjL
DUebKJKp87wZOZ0SAVM0Aigc3EZ+DuJU7qlNu5/Mog+/gV1Of3Ny/3Q8xk1Wjssa1HrFRv8yUseB
pBeq1LCyB6+/iQRywKwDAhOxCVoJq25+M+m9HyVeT5AR0cIbYLIWtt9NwlVkKc4H+9hQLzFZHWAO
1kHsPuFINrSUM1wgiMlXyKFBRlrjtJci0L8ZIP7hreF8//tDvLvKIkUFhqlkUbY13qWuaZzHQ/49
6iGWwimzviSejanv41v7T8/RUkBylEXx3Xp/5kEyZtDYW3TdJQEUA/Wpdafn+opA9eg3M8DfDkVl
QLvUgRSDn9Dmu4uMTHXQygCRmZbQiDo6ZT9iPtM+LP36/C/P6t2h3o2BTtTjedP4VecCXUvRjQmm
/xHwFQLFf3vXXg/FsGMTacFVXM76l2fVNiNUPx16xMGaYbFZZCd8Dkl6kqzEe2IWvKbQwF3ArDe/
uXXvl4424xtVJhblPLaMBNbyGv1y6HbGfxdMKAaxDMw3XW1VTyD9MKVnuVq3WS9OEdjwrajt+Jlk
zOIyY21F6qh8Ue/+/QXn4RXUvJbhd6k5//pROtdNlD9BkhlSFQCnKgKkVyBfQJHNKl1/fLDl7r0Z
5XmATMYjCz+X1qSPvT1YaWV2nCcV6SP1qH9Q1MBfhuz57GSkJnPLVXcwRiFXPQzD34yEf5tglkNb
HBUDETsP8907iqTaTUcE3nSxbNfAQmqOcHy1nQMswPCi4NKR5QMLyy76cT9NoxEiQYXQ+Jt7/w+X
gFobojLB3s9j8//2EvBoFF3mIAbAVkAaDP7ZrUK9tQEO8SN1hX+PNdzYFCFv8r++9kw2UjAPMMFy
x98euKI6a6QDRscO3xrdL3skeb5CnkjHrGrGL2PYoSUfXL98ps0GYOvjw//D9efwPOqKJoEr3He3
Pk7sxEuSKkf5tEAWI7xEjfaBMnUL7o+87E0zZvFe1NpdAeJI7z8+/N+GaCVdiyYJC0nXAS/17vZX
hINIgJbjqq7BCYctLND5msgjWuL1YO3Y9k6/GV7+6UZbPORCsTukWf5u2bwIkyof5sQV6/nuKhz6
4P+Rdl49chvhmv5FBJjDLTtO0gRplG4IS5aYM4vp1+9T4wV2mt3bxJxj+MK2YFRXscIX3uCjn3dr
OMF9ROkXXkD+rUt5NK5P9DyKZKbESLy9moEZ5DJXYEd5Qpta5MRgkaY7BwcAEFccvH+qyCEpHiRr
bGMVnZ4C78U9iVck+gIRwu5Wjtz5s6FrHDcgdqrF67H85CDDsi7O4M3RZ3Z/a9VIfdPsyteqm9Zq
R2chuqFT7SI6p2TGYMvPmxpWZPdw30EuVJG1z5ogCfeaQdC6srwX5qRToScy9ngPCVVPT1HTp7aW
tOh+FF4k0KJB7xg3g+A5F3m48uqenxjm9G6oxZbt+t5popIqAnUUY5cnGImnvI7HdEo5LPUAYFSJ
qJMb2O+quZg/Xd9I5yeGyoZnsjuJqizdWwzfeppVVrPcv5hab1xwP/ukCCgg+UgPuOVrJ8KRErWt
ls7KxN/iidNnguqQ7iKkpMqm5jJqLbyqjJNC4Xns4+Nsw0a1++Q+NfQvkRGB6qZdBiErUeF2Rce2
L/8NXPFdz6sHPO65zVztV9U2v8tc/1rhobGNehBX0B27jSdUa2dAlPf13JsQOkFNuZ81DZC8jeze
hCV4pKxENBce+5PZLF/YZMy7VlQQMFMF4bNcN5oHy4zEU5bU87bNle+UX8Od106aX8yqshVaa28n
N4GMWbvDj+tf9SxAl9VAwzKpo8hoeZnotMjYakMlZQGCZNwjeQE1E2+pDRaYI5RWka3M/sLBlKeE
7iGtNaoHi12kF70FRJbzAnI3+RzN6PYrxTD8uj6r87tWp9pNQZcKp25Qi1ucSgS/PHVKEJ2dS/2+
KVNEW/XgiesRuZMqCX7Cc7Ae3QqD++sDX5zeu4HlD3sXyBUGqtKuwcBGhW43Qiu2vbWyNGlXAqcL
145BYYobTv2vcn06judktV7q8LzCocJ4BxxXl/bfi4i2rb4VrtrkK/tk0ZymEsBGsUzgATpjatZy
SR1TjR0kXsDlIWWHWhbyHIFvhwpOAYZJ8rHRcjAyG6pfJFhDhJQbemjplGwiPcWB2Qr0KSbjy430
Lit1NzxEiki/q3jLTPeKUysJWrb2R2uy//1qmtU88sQo9E5O10mLhhG2P7J/46wBMY4iVNqiMb4B
f0Y20QgNUVg7QgZGQY9wTtXHhMLll763zYc+sezdx3fH290JcEOWUxbbso74LY20M7a8zCp2VaSK
8QYhu8Fe+VqXtiGHy6CpQMZPS+N02tlcOWrRliXwHaF2T2ViZC0SIJOqHq7PSB7Xxc1sqhqVMFbX
o6SwOM5ppXgib3OoE31XbKsIOg/SrjYijPiefWqoDN0CYcHMAoDrIc6BMl4f/8I5MKlMqTptLik9
Kv/83XnLgHONAEQqimAq9jStKL6hL+HeR54pPlZ0llvJVF1Hl1VuisFvoJd3Q4GwpBRVQQs1Esxs
K4yfIcJEUJEHvbi5PqsL1xf9EPpQOiUal5L66az6ym4DzlrhBx2AQj9VM/U4T0O2j0cdWagYDKFG
uLZVHCt5/J8MTa+RWtRb2fF0aNHEwNVV0j/FCRxy3oRCJ9oauv5TC6bxpx55xd/Y1ernWrcIHq8P
fiHEsAD+k4ATTKnmMkQOENAbu5zHAW0q7XsXVc5XAL5Vt+smNF9ge7hKg5dIMFgrA19ccD4wKv4a
U18ezHQeumYAMM615hR/9c5Eyt5Lo6+IcxcwxyzQ+ZraHC3cylYu8reg9+QEydIfZRt6NDoYj2VZ
G5FpMLRNhvytGsKlNvaYpwHnB2c4DJvOdLYmxMc4OobTY9N/N/RvmfYt0J19O6JOhdR04USHCQHA
1q6OcPYCbdrFzYA6NUodnrkD60xggYXCbH8VmLZgb6Hu+ACvLXSqMVZ+p9hjItayp13FApubWrEx
CcORnc9QV9oGTceHWC33lRs9jqC/S6fdCxDTYVrsbC5MrCT9EfZvVNnHuR0hsOXbwksQV5bKJfZd
nDdHHoVfQaDsPU7PEAe7ZngYgie1/nf2nlW0J4uw/OSoX8fk4A3/6N1fgcxfG/XbPlZ2XmQC9Ld3
8Hd36aTeDLG1hRHr42IC4EvflPpTh6eFrk03AqLa9Q25uF5sGmj0OWQ1BFgcQLtFjgzKc26AD/+I
6iLp9xw+9wX8lpXftpXdr0RGi0jMlkkomDwuU/YfIcsiP8RtEzsk3kofyRjwmLVnYbNLzaUzHyYl
TMLfWpzH9kpKtjhx/w1KYmhTfHZU5B9PjztVYssJA1zH3DjKdkRS6vcSBuPBtSIa0hZgq1FHsuL6
qi4j4LdROeUm/TvZhT6reTTQPpD6ntB6TFHDif4gEHsbtM1rHWu3cSIe4jr51lPG9FWnR5oZrKrZ
NfXKzzj7uCw4RoqsuYTiEAWfzj1I50AvA3gMsDxxadCROzKnCjU/T1+D9i3eYyZMVdGRm0glhyAA
Ph2qkm8i5A4I5PRqHhHByO/mUQwfnhClWB4ml5oKAc+ym+5ZsMAaE8YS0Q0mU+XYfKliLnEgP+PH
Agw5IYZyaS8TEDpATE4nhDP1PMZuhf6zk2v6zvQqkN1mGE7eSu539pFIN9+gL65lUpcFwXLywFOj
7EYMXeONXiGCiQztgKQnyvAIueAdF/crL+/51gRrD86GLJe8iGrF4kDMGf6opbDo+RBVA9chKq0D
FBaHV+ix/lzMLzMGcvC6pufItvZphPyWbY9/V07IctqYo8vDQeGC5IzWujy374INFEZK5Doi6hdi
1uutCO3KJG8V07BNMmum/YkNTheSSm2QLAi+jVU2P/SRQE46LTzxQscKGd7anKZbIfL8GT9gZF+u
/8iLv1H2rLgVaF55y99Y4cBDQxB6C3iIg0I/7gfIO4p3YYlCzvWxlpcjhQ9arg5ZhiZTEW9xVrup
TuIYFRmaZGEJp7ehzuB3qPRWKE7Y+UvOIY9W5ne2F3SPqg6DGvQ6uI9tuQDvPoIetmOaRwb+HXmt
oYwP53yP9jznS2t136yxYmsdKBho+rdQNZRZLb7Dr659yyy7PXz/fG3J5ZK+CxZsfhFQUMJcSgA0
n/XF7kTViYaMQritsz2+xg74UxqwUvNIJF+M2Ba59B10X68v/qVRTQ46XX8J/D1b/EFLGk0hHkjn
5nM3KsjzpRRKa9R1d/XQ/LZqEXy+PuTZ3mKiXMs8ETT7JdTgdOnRialtrScMNbweAmmuwSgn5d01
XR/srw+1LJC+LarJo0vPRwMY7yzuMpireTUJFlVAafrRqzj46EqvwXAcmx0MZuIkPviNgmb2xpnG
1ySNh9vrv+HidLlUZQjKO3zWA0Yz3rTRFUGTSw/3RjxUu7rD2M7OsmRlusunSG4h0IV0PFwStrPc
Ii1s3QzjcdzgGICYGQpw+mfNVNbaSJeGAcxObwekhCzDnH5AUaaQnOCPEcZO1r6Aqn/jQfn+fn3d
3t6Z5YGw6UGCICMP1PXFEdXAYqeoEeRYzjfknrCNmh20WnSysd+khWNJfl3rWU8IppE12HWMcDkW
emjQKFPyLxVHQ7l1nM78Cm6zvmsm3XgE5RivAe8ufWCqNTrXuewLS1bG+6vEafRmJLAnrVJVTF6I
NczZD6a46SDtt1AEr6/L2XXJR3ZorAB3o9LAM306XBercY19T+EDLlFQUKmyLzGV1Za+RtP9NHv+
t//BtsJGmn4OrX4cqhcjVjwQvcjJoAB1FM+iT+xPeGI6K/PSLq0jX5vqHVH5OVhCnyhraGFAj5aL
+FVVs+poU/o6OFruHqCrDRucyni4m7G7KazBhNSJaDToFSkxNZikNmUfgLsDu2UMnbe7vuwXNj31
OA+4hk3eri0RgEI30obmHcXNsoseidHMlyZp9Nfro1y4jmVIRCEOZAWoUblG756lvK48BTE1qkju
UCBG0InxF7RsLdngWVb9yoMq+twNKWHL9XEXSTL3pCTz6DIO41CfxSQhqUhvObJ9A4YZlagqG7F9
yIPOfKw7gkG07PS5fLKcevKg+gWhtZamn8+c7Io2OUQIOoYUP09nXg5FptUTUVFXod2hd0i5jjxO
z6lRYuyhoFbRuaO68lEvTJuePLbrsjpuncECEOfU4/atlowjzlfMbMYjDnGQyJVOyusOyZfKHpOb
fJjKlw8v+MnIi4cptw14vDbTNWpo43OZ5B3cRCsDdtghUYMva7LD4CCHbFp/uT70+U4GIsxDYVJV
M+WtdbrSdlRyW1l0XKDr2neUmhFy6VBf/PgoOLEDK7eBcxJlnY7SYGBrJ8hOyFuxR2TXsG1r5ySg
j9fC+kvzoQxqmwQw/L3EIWHkndSx7jJSNHT+bCgaNnTdLxcNAtn/dndaNv7EWusOM69D1ZqElWnS
HDMDr+fIwoWaQuf2+uQvbGbLNiQ8H5wFrLzFErtqUrh9xdcdDUGgkWURmG8RorXhJyZ/5mt2iX1m
307V2uN8aUtLUoCGtIpGU22RVA0QzWIbUzk/CVqx6xs3Pgy9g/zR0KZ3RR1aMHFj62W0+mrl7jof
Wad1IGspcNws6iWnX7zQZxPZIvZVmk06eiaWEX4KsMT7bLjzuHM7mxxLw4YmnA7XV3sJDOP2YmTA
SpJewbIvm89R1nVGmmcUoCYVCWC4gj+LPopeKCMldtrv2iAJvrXSYbrJPVzBK5WMC5XPlRfs/GUm
+gI4RdpEJE0of7oAiVVnxVDp1NW6KB02EbLUjz2+RPe5Rq8tD/Xp9/WJy9fgNEJinaksuvLNkB2x
0wEzCA+YQ9G2DRqruQlTq7sHqGce4taenj80FC8eaFEVSqdFlYPSyqJa5kSWipafMfpgLpL4lzaZ
ovqTDRqOKIgvTvaf/91wi5mVZqXWZUj9pq5S2zrQIa3VW1ufwvTW6tCRXbmslnkCpVmycooClqVR
/IB8e7qSKb33OGwBwiCy1R0yiBTPult7qCHgP9lnbXUAraYcq6619ljUFTjWJGuB3eLSePsNEnhH
kC67cMswy6zjWMJaCh8XCHiuxvidJuCL7ZIaea5A3lMLVg7O2oiLDZvbalYqDiOONT4Yd42aYfbU
hEJE0mi7ePX6UQERXxTtx07Kf1M1STrlfElrF5eUZSJEj/Bb6etampV+ii5mK2vxWrdnZ2l/qJqj
iPfBLYUCEIhjWFQ0w12e+9NPjOYfqpR9QBSLrdnOqdDO9HBz2uI7U6ys6+IiYHqGrH0CpOQeoFYn
1/1dFNePoaMqCLKgJ9A3fxQA/I9RG0ePRY8Q94Tq1pcPT437z6SvAvBGRo6n43luQHvWoCWIACfK
SnH2RRlpIQ2JY+3/dyMtUj/MdccsFCDakLEim5pz7ZvousaPHHtcmdTyVper+Ja/y5ibMs0yFg5b
y7Q7puW3hCybHlQAxSF46UfDMPSbLu7i49COeJppRoc4RMRzTy8LNUFaDN32w/MGSWbDzVfpG9jL
V7XVqllH5QqnxjpL72sUkP1Bi+N92tbGyhIvS1Ny3o5JOYYKIfWpMxop73fdKplXcir7CUPYVvwy
rcjYqo2ogKvyXyx6Lbz+Uv9hGr8kTmMhtoJJGYjstWBx8cS8/Rg5b5XKuAFLcXFqKhO5wqjCSE44
NoJkeOKFnk/c0+FBDABiBYd04eCATwWKxDaWpMZF0IgBnocSFvAZO0R41jBHHSFQJ3xUAiEeLadd
S+oujocOG21qLhdzObs5UGTfjvEGO3WPXWsjqqyVFPI32liaKKKGH6wGva2nbDuRHxMr8JFPj2pv
aMHQlVwNem4jgtPDn/ISx/6m8p9/Xt+z57c7BBaYLHQgZY9rCTw2jYySH3ZIfiDQX9tOsRD/2HmL
yVqIpnjr1wBo+32vOsFa50m+zu/iEjlJdBfYw/TUiYaWwQLEP5FVEa9ppqg5nDlLQxMYJ6tujUZz
aYoUjMH4UkwnbVzsl4iKF+bqRuG3jSZ+J0OjfensDiXGEIlbxSz/9YRpf/v4sppgD6l7ES9ww59+
wUSLphBkTonfWxpPSBpnSEe16sivKFNEw+hu4pSD5zS+DGttxAunkUiF8ikVQ4Qaljg9N6/TsKEI
Q/6A11WDJv0eIDO4jMId/T4asLahVID6LlZZFVrbbmHpG2f0jJsMvZh9hDf0Hn9hNGtDVLThTDzN
iBn6FQ5bPhjA5FaoIRJspbOb9ClHpWhESFrYA4gB59Ftc6Dq4pXq5WelalBOKFCtn/Vgn2IP3RdJ
eogcyuJFitC7Q9g9l+5X2po/ALrNvpYW2rHDANDHw6O/rUz8mtUCXSTQaL8SUX1OyuEXzVOxHVos
m5q83Bpt/pCNxms/YsvsIJSfdE+xkf9pM2+fFmnri1rf6NaMTnmiPouoeUpb61tX9QnK2+3Lxz+7
BUiEHhKRNjWq089um5SnCjzCCVkC8yeqCMGx6UW1BTgz/dCBUjzjN5av9UYufnBSKh53WdZd5lRh
qQZFSLLH/V7VyAv15a2ReuhBIf6xEpPJfbs8tFS26BYzHOmLPNTvghavaZNWiAEZZxG1d0YeFYcC
iRK8PUr07QRVRS/SgVAmTvucZ53+dH19L82UxhwhDGNzgSyOcow7nje05DIC+uddEWLDMzkor4YI
Ia885pciC76jB0XKIxbU7UV81kA5izIMBH0M512qWd3f0siSB1Q7/8I3zX43XVf+DfAxpt+lqUcc
VkLoKShIX5/yhWsSLo+rg+biooYMeLriCnjQCDQfXgi5UJxtmnoC8RfHqPuVCV945vieaFO4cmGZ
9OlAeTdWM4wAkFzYjhxQDdIeqGUmhzpzCtQksrVO66WJUVGD+C33EmXT0/HmQW0DHFo54E3b35hl
jhBGizvR9eU73zHcvjIcexPUoTJ9OgpYxCZyawXdgFqPEfpvxy1yhMU2QXh6JT88n9DpUMbpUAYq
sZoaA8DOMUS4Rwd32Gpe765EPzJMPz2Bp6PICb87gY3HfSJwT6QQ2JqhX9cmjPa8r/yEe/WmVDFw
yYmHHxvgBofra3kh6JTqJRSOqCgQn7wdmXdjG6UNppq6iI87wYFK8TMkBtzsWvvOsdODNda3Xjr/
mmmYg4zLDzUCk7W5tk+XQFQCB34FeHsuAFWHVLhIZGaryYciRJ2pbKYQmft6vhmpSh/SEVuOAczH
zsra9uDVSDhzUVcHjCXTFxCtyCHN6CRtAIQg7WTBgpj7ihBnwjPRHpU1qZfzuMNCuAdIGfo59EWW
hReZwlvNzO9scu1+jjIrxZOgmrdj3GbH0h6L+xKFO//6NzoflNNESEUsh3UF/3S6PUgoPRIbA2fH
VnM/F9VsPqGJ3GzsMBzvkGEiH8igPu2uj3rhsjwddnEx24NSguQda7+yK4eynqcXSCXmgfqEZ2j9
YjVa96vE9THZ5EFOv7pEx/Uu7eC6AjKCzr2yChd2Kr+HPpsKgAlq0xLPN+SzkpROh+xB6uifjJgW
kKfV0W3btO12rKJyN1hZ/FPQTdhMkOCkTwemgqODFOyA6uD15Tl/NWmzyc4JQA7YkuZidUzkhZLO
oq7bal/CHnEesjdv2/KXP7QoD+WuNmHkiPq6M2Rr7YulgAHn5XT0xb1UV0IAdAJQGAT6V6sek/u2
0tuX5g7k9XBTZFsjnQkAU73ZVaQ6vjfwiGH9kG90Y7UKcaGIdvprFs+Mrvd9oVO486eoxjXdPeTK
1/SO0p0vOhdFt86b/L7Ujc+lEq21j87vTvq5GrkOOCx6VMuKkiu8SMHKDGjlHKh3qNM3qOB/chUt
QqNYFY9jK+xNbjjZyve/cCjpI3PXAPeXunyLNxyvRZmvM+fMSwdEKups19UqilMqFfhR/xIKREOv
b7nzIYEOsf0leEimkouPHtnDrNQ45WKdN+gHxZzbz8KVDpBBV8S+VYXh1uqdYWVU+ficPk5AluFd
0OOla0QMfHr7CLOC4dUrhNZY3SJ+jQ7KbZxn1UGbkjVe2/nHpEon8VHwEWgTLPmbitdYlSWyGpsP
IDmbtPYcoftRYMbid1c78UHviyAKOdmWWf3MZ3UVk3Q+W5pW/AQpGMRuWqKVdQffdLsgkRiaPtt3
IlVvwkQgpj213LEfXVqIg1CoZYBPWQAa32Jp+2AiFw+lM3at2XfelLYNHoLYX9whTBLaK2D3s9Vl
OOB2FAwtWfO25NzfPfU4UJPzhWaM6k+rPOrW6LK0OLgP9aTeYQnj/cV5DUtFRyS/ru/cszh0MbLc
2e9Gts2ydOeoRidwJCTdjJoaIQIeWcj+KiIKm2NhK9hUXR9U3jonG1cOinElYQ2h9hmhXck1lr7t
4b9SrvwaE2LtB8Mp11LzC6OQOyGHACtJ0hJPpxa0kTNWDVK6WdNkzsbAsvxhGlPlXsda5KaK+y5e
mdfZFiVbYhy6FWB8XWf5Gb2o1bn5Xa4BDVMEF/U9fKyz7tbB/XNlx1xYQkkaJ+Z5u3SWiEXS/CKp
O8DfWdxaN0Nt5p9USsFrrOUL24Msl6eUQ+c4oBBO1xDb6VbtHA93+8aY3Q34CIqgCapWmZ9YBRHn
OEfRSsx9aRWlSJWstlLdXWa9QVuhYQSMchvCYNnYWhN88YxIv4m7YP73+kZcG2oxvQm3Ncq4U4NB
mWN8onZj4tChYkoaolt+fagLHwwYISASRLhQ5tAWNapKjxp1Ik7ahkmn3puIfR97JJe210c5e4io
K76h6LkrCXmXRNwKhwkIlXlLNSoX95YV2D+zoDQRL2y1Q+46rZ/Gq5X4801iUHMDhiS3I9H34g6J
DQTgPSeMtm4VJP2NQbNs/Enqq9PI7yc0k3A70XmKr0/1fEFPR10cb0eEglC7wLknwJl3JzI7eRFZ
0WeH6+OcR9uSfkTtHsqIhBsti7ZeYidTbDJQrWEMIgrkVeKmAAsyj+YxpyPgJzFe1axw+GzN8zhA
l7UUIFO6trn+Uy5Nma4LAgIaO4i34vQ0zqGlNJ4hlRF6C/lPTXGGG22Kx3TlHrv0QR3ZYSCYRXd2
iZWoOruPwEKhMi60qN4hIwtUc1OiiZkIZCIyOq5KX47lyhG5NKxEWFE5Ro4QRPjp9AYtDNMB1M+2
AE9dP2AZW0Y/Ssudw08ZuJvkQJWI/OL6mp6fGIMCFykuiFQK80u+fk9vYQxRj9t2SKwQxgyjo1C1
aGcDz1LpONhj0NFSxpaSpR3+MdeHP7+BmCkBjUf9mF22FJ3KqgrbLfbXNlfnwceZLNjjl6fvLLP/
v9rf/18l4ZWhliQCp4ozR1DjxYGmjZ5ztOV30v3t2ESm8u36rJbAQWqWJ9Na3namKqqBLkC8demb
4z6dbefRVjZVD2QQ5ZfQT5RQ3GE54Tx57OJ7sxnAgHRYGriKC2KwrJpnEWszCLPKWdlmF744iDlk
t2k70xN2Fpd+iXBtiVgJSz70CHFk2XSI8mQ8lP1kP4yR9VuftTWBhPMAD/QkQQ/4fVqIjH66tRUL
dw/Y0IRZXJHIFHr9HYR48JtzMKTPufT/EXVK1jh0EXZy17/G4sO76KfJJxyZUwJnlF/008EbhAKS
MUhxAFenWPkSj44X3TWuiKpfQ2h605/rw72xmN6Fd/93PBt9VMeiFbSsGw8dhuZaNGIcJZDriwLa
39iy8uRLu8H2zhnbnwqk/7yAWIlJzHb0JFUHM8obJervNHetT7DMgvlBCKjSmqYPDxjpTPdSEUDR
OgnKIVfV/nAaS8ykZsxXYcejhYKPeBuO6Ra7SSAOTgnBlBzd2V1flsXt9vYjgGjTK6K1SbVkEQD0
U20VSHKUyGK27g9Ko3bgQziER6FAms62rmJ4HwXby0E1XgoJkfV4NZZMKKzPFXuSfZ2EPadsQIkO
E0aTEbonU11oT3OvDn+jcA6klWWaYNqhmSI/xKYU87g+//NdyE+Btsyn4JrzlqX1iVpB4EUhiIig
aN1NPcb1rs1c3ElGXIU/f3gwOnI0BIHc84QtuVmV4abm4Hq0hvpuPAxT1SFHNozPkXCNldP11vA5
3e4k32T/wL4I7MCtnh6vAsM0TTHoACaYNt9FiWp8MjLEurMU23gvTsdDE41iM8/TdyfqtI3XeN2B
Mtzkq9aEdqPdmNvRwABiAjZ9O5jT3zgK3bvYq+yVjGgRP8jdoBPEk5pIvpO5rIwJL4gTu2U3TAaA
5g16ijHejhG6Tyux2bIi+DaS7DcbwEzfApbTNelCu9Vg90kj8WZStmFJEfWBDBiG6yzq1vSxWa56
HFCdtgFIPmf0Su0RN6ooiGOBcTS4vZ1Z2Oqv6/viwiGUJSHJNSM8hvBy+rs8aOsl0i0SwOIiRgTh
e+fNIrprTcKOHpvsj/Hp/lsHg4CfcErVzs4fjHH0MmCgYBee4RtbgzDFsJmIohiil+tTu/Bx6YFS
GJE0KshKxmJqItHNpAPGwIJP7RYDXW3c6JhBron+XRwIWT+Vy0lqCS8usjTsAysvBX5ahTdnG+yL
C2XvziaN6eszejs5i5PlAj2hQiBRrByy0ylJdPrYT13pRxP2P9Tzpu9tZ36XPDGfVAdlakrh39qc
m02p8hd5j/hxNtKSgF3iN3aCTHseqdvAcMfbBpWSvRBevwN7gfeqW7r70sIXIbSyehOKoNvX5Olb
p3Z+zrOm+23V8mSWMN9EMnzXesBMuRremqNmbTLA035hFOU+U6VjWqbdsIO0jaVGd6kijmFr/Km8
4C4O3QfReH9rFyM1YY3hXaXn7l0WVN+rPv2RhXFNtQUvyVCdcKpV9fwBKyfr0JrprTfhTq+rTbhR
Z0vb1O1H5Rzk7gQ18dbJBrlwJoaGEJTrTjYKZOU0BDfRQEbuR25Sfe1bBBVX7v9F2PXfYCQUMjAE
pmEsPqaetV0z10OJSUbR7ym/FZ+TuAu3da57j46UNPEUVV9her0Fmmdb6P+NunTPANxeU9dSmWI/
x+lmVkaCzyps8TCBAr6LDD3/NA6ls3WiJDqmYqyeQD7WX+a+6A5VSR6n9jH6RZAvk+ckNLKX1COz
xgoVFSNrGI2nsNAgdF/f+efXlCV5sUjA006hoCTf0ndVublDDbB0KLUM6ax6W9UTwLTxAIlyv8ji
evDdysJT6fqg5+ea8IjMkqdM8j2WSBaooJ429zRvC0QBb4BEZkfHmYIVxQuwpPz400/yfhyurNPJ
IS9vB0nDOK11F4+7wDxMSrsB1kA0zr+7Dpnmt6L6nhv1buj+DarYH/toi++Mj/k19nfC4xadp02W
PgL08ZVGimJue/cWZ3m/bVHIUr40uPPOc7flgavDnyHQGDdRN2ih7tPsRcxPbqnum7HfqrjpBu4O
eE1m7qzqxpjxRe5Qoegf9QLhVKHth3avxsd0DDa5/anTsD3O4w0l93u3lU5l9zjlGd4/vWthEEPJ
1h79cMy3U4h6brRJcb6OWx9jLhqTNWrJnZ+h64DXTXY/iKS+zaPxh0LwECo/Xe8mixspDcXt9DME
B9EE4xFNpWMorG9W+Tp0eyc6ApAliNHe0tP7tLuZtEdXmH4WoNxARc5OUGmIEbjIns3pS+A+qMlr
pB0jzvZkfdUwNAnzV7O3fbs7tvnzMH7J1H1C6b7SX4RAUsy5HdKe0rOBbdWjrT4GgPEc7VNa/jVL
DBPH10bZllFz21F1KUydkxNsIy/cu8FvXAl8w/7buIfZ+JSiotLoeySH/HSIN9xqc/UbmyE/7f5J
BSjqHcpteOTSPbWiTafWm7L41nn1LWyr7Zymj6Cvfc2l4pA+9BVkjXxfuDtdbHrT2QEK9zFDSI3t
4P1oLRcqR30zForvtjwGgpqMftSN4BZbdDPbp4iZusl97WzsYh8Fn6IAe6HsgFGgnzYPQ71VE4Cs
2HaX4SvqI1nwqM2Pg/p5qO/MYqN6v0rsVtODXia4x4vbKC03XX+nV89hdxQ90MTyZTRd6j5PQX8I
EVgMRbTtlCdT6PsyEoT8PxA5mL2vOqKTavo5Hv4Z7Z0S/FCzo+Yc8uFPOL+W3b3u4fHgT0Ss3a2d
vkA4srJnPd33heNXvIAtDpBtjVZkuWmSXw1wmbqzN3Mc7yzlpqchXDg3CIDM9Nkd765o8SDBfi7p
P1XmjZOlcGsgQHLfF/Dzkgbti+6nJT6lqHQV0TGGhoG2+ez9KXuu5s/oaPlpWtyMyU4LHt3sp5VZ
eNvHt65dbSxLeS2KcodLtd9YcFnS8VYfs2Nl7LLORi4k89ne+8q+7b3nqGYJYBIryCKSjmzmaPaV
TBxjNd91prVrMFzKgNh09lOqInuduw+krPwRj2OB7l3PV7J3XvCol9uSG3n2fF35pQfjUy36nUaT
QuN8gr1NlI/VCni0uKukLCsBlbwX9dO7yrQnFxtZ7HAS0NXJNtYDsR2jPrrBLZSKcZA2s/a1Hjzr
9eN3MUga2Oem7JEscwqlCXS4MWDXSj2e7mEOexy5OllpIiyb1W/TgztpQIei9MVPPp3eaCVh2zQB
Odlo3ZsRupQY4ppm+1CaBtKGTpfusDlN/3UDK7yP2tbxhyD6MkOb8fu07lcyqUWR5OzXLMqbdYnH
QK7xMBhhWN003pgckaNAaD8rmn8mzK9xak/6AEHG4oNg8reh0ZME5OwQDmHtcroQrWH2vVoCuYyx
d74VVgCxJC8oEQXtWlR7/rZTKYePBV5Uyl4s33YVNRYnSPm0pohtbkdz+Dwnhv2kumLaVm695l5w
nnfjFiFRdSAlPYB1i7xANwbR9AaXsCgzfZeOXfKsIf201xHpXDkt5xGE1HZ1UNYF1UbNYXFa3Dho
x7nsKj8a0Xklah+9+zGjkbqyUc4jCDSC0HdBXfU/Rt/p1xqgaVI+0Ssi8NKxNvM4qj/gPZmvqjsi
WjGGZQlRt8HDcSUuuzBBEisb4WBqGURJiwlasFWGPrXQxnKj4qgFDaYi+EbeXD/8MhI+DZDAolOz
AEJNhI5Kwen0krmyvYr3zHes/HUU+YOStd8E5aNtoxrc9M4PwmhnW5nmSmx2fgAlCB4dO3pH1E6W
368vY0+0XVUD3MLvK8rwsugtrQXGYHsHMRbDPhROuG9FugaqXRt5MWXNUIzEDhnZsOr20ORj9KkO
Eu0ugNV+TCJb+ZQUsXMMWqSTry/2heOIRj9lG+YLwmFJaan0ObXtuKi5VWz1J7r14kjPmEaZNiMs
uamnXltrr5xvX3oNEJGgR8KsoOtw+n3FnM8xzicAlOKOx7UeVeBzMdSnsENtLs/bbTJ2aLBfn+h5
FVTWwiAbvoEMaFIvhqVJpbROZUu9lNkxN64xvKRF/2omc/Qy9Lb7BBkWKgsEmOwZUf9shnEBse+4
8jPO7iMp6SfVT+036uLbz3yX2wS5O09xaVHqzhtwSHAJq4dJU8vP+BOW94NlKFAinPK7EpXjQ2gW
6os5tdWjsNVilyZVxW6k76aL3HuoM694uf7zzk64/HVQlmCkgZRFN/X024CcczQyc1zfeRe158nA
2JWOTCXqlcrQxc9B1s0rL20ozkKLMCw11x7Kxk/UAOPaqWxuGqdPf5e2kdyldtJTL8AMOJ8mQWCk
F8ehSLzX67Nd/RHLc0c7t3Wh9tF3sI1D2s7YBM6Y7IRdZOzKvgs34ZAqmz5KuqMU8f+aj8TB13/E
6QmEJatSVKYwzEmAMYJ29umSu+EwRpxwglD09v8Jjdggii/UWWxrqGMPSZAN5e76kKdf+W1IiPCE
PPABQWyYiyG7ZGoV1S5HX6hpY+3qqap+t3UMY+P6OFL0W+fn/7/b/GysZTPVa5quitCH2FWd8xi3
jl4LFLXwf3b9chQAyvbUWnoiY1dyFDF1bMseVwSYJBPaR30TYqi1GTKsGA+q1+uYd/Ut+WJQOHXZ
Yy0/uPn3SYRtiksDEDVyIxP3rZiEeEaqukM6s1WabsNOU8cnnQvOelUzSyMbKKaRY++jboBwy8YN
wrb0tv+HouvajlOHol+ktSgSoFfKdI/H454XrSTXEU0IJBDl6++et5sbx2ODyjn77AIjfLAismkL
dV9mzE4wms3w4jQit53puuHh1ky7sNxPM6rUWxdR69KeezNMCyGBEehftgRJo1TO3rIrqVwKUvU1
gh9NfF7BgwBCGZEa8eRbeBrYGF06T/KMBi1Dc1mp+9q5x8y1pbh5mmnzikXx7R50fZUJM1QXOF10
eTvP/GoMH3ZbF3hZ78NTDrUTAiPgm30y7RDeE3DeL0h8nApc6d1e4ofI6l6L4+A8tSsBLSLMVSAk
vA3MifbBelhUTI4WFlVFBSOiCxnlshv90CDynLMzg+MKoHMyRz8kYM1Ow9LuGTe4OskpjPDErC78
pfSReu/VT0Bpk+9lmZunLV6WHfQrBGHfyp/R5QJPzBFD09+JI9XbMsT+r7obW2Rkb3VBEAsHNzk7
ybR9NEZb4s1PSsZjkVimXnFSV39Iq+HEslTLW2n6ZFdtQEBnsFmzmiGTHcwm770SGwLZEQ6+ZW6r
OxjtK61/Q8kgT6sEg8GeH3FHaCtnN47pujbudzi3YwnRkdj2vIMwzMCpOnPDyaxT2mhAEuE6IWss
9gaZtyB45QYoDjr9xDxJy72j82nzDJLA8AEC25IKkK8uA4Wvdo9wzeuENBqoUkdf/SO9V39EJcb9
+Aw7nuuWIHw3IkiqiUiy5B55wCQwuUvDplWXto11xmoYBjJ/CX4h0K1/igSCUXmDvM61RU89Chnu
19H/UosAaOCxEuR4RKoWsXp0NZqwQ7lt9Hvz5QSEqQvSRHADY6C4zEEjQYmFRi5Ddg4WWWhcuSNM
AmuYwVrNahjt7fXIXsax44VXj1Guu3I8zLBaOnFe7+aSFWi5pU1tss2yAD9+gfyz8ZfPrhujv2qp
4c68eaKAKCzOxeDPMEgKKh9+i8OwU0swwmPFLx3I84P1kWrvkBi4NDef1jCZnv4pv3mHQ2QBCPPv
1vLDoO2hntpzV/fvfTv8APH/Dz4yLAMUZg58U/CRhCIiQ+YpquEAQ00SDm+Eje86RshStWxzAT8C
c4qGMHiiKNiJnarU+C2gbMs/SAmatJc0R03np5qEr17Zz0XYx0OxcEwV1sGjt1qo57atlqy3qpiR
0o7ezcK7C58GvDon1HzpqXqPquALRKcAYJJsMgLQKA+EPTatu6D3Bje92X7hrHvH2LFMpY8CZI0j
GFiXTXgcYDYzeshdC4LuhUf1z6a65yqp5K7SQsOCRoFIoGFJQEsFXIxvErCVhyWJHI+OdfuAROEO
/mE2W7vqD+KH+qyEzV8qYUyddwoo0QRmeL0qJH4IQj+Fj0nc4prTttVj2kxsvvTO3bCin2wY4ANN
IDMxOpaHy7hhu/qncQsQljOpe8jUHSqefYLnnQ5g7eHQQIwYYYruxBzJwkVbkFZzDSGEWo3N+RSB
Ixu26KVXMKXTIfEXpAd1Tdp6xIMRqP9fUzZJage4Aax+t5tkU+5kT6ubiJIyr4F0QWUoGNxS2hpu
CPCbhxomFCZHg2yu/houN1UPMBqBU912W5zkzwNpHPgHSVPncfKzkvLMFX9egO9A+/uFYwRrG4BI
Ch7DfZbJIYk3g3wSGMhCymcha8UYwug9IPUIzDy2R1QapiP0sApaBF7zLHl46pnIhbAFeol0KmGN
KWeM/30YfIBmp5EA081/y2HDRNQ2e9iCvdWy/p6i5bRRcNAj1lziNdnXSPAAjLZdzLa8h8Y+9YDb
kM+m88rDt2thTTwsBJibas/tGp4HNOqORWmFuNRiIfLZ1dUeksCfZRBlCn5jDbN/LVNQNAru1psy
Y5xDnVVlmjS7WWG64wJlMhd5W1q6oOg0eRo29qVm9avdsJlsmxo9vOge4B8oihlpQiwlmAS14/rF
jT50NVDY1sv9GLYmfbm8I7UPb1MOdaqi7Uf2kc5pzQvXez/OE5lLRp3BaTITSZzKab0wp4KnoYxe
/ar90tE25zoSLl14dbcKNek8VLuylofONAec9qnwywPr7YmsIfJLOdYyejrIpWn8O+6qC6h3sGhC
YZBuXvnXK7ciiB1+XfhXbV641wuZimZqrrynT9Nkwe1iq/XXvceqmkNkSkBVgXS3f/Ys139BwZL/
yYirc+BMkJMy+DRmgzvoZkza4SvA5ReX0SaFc+S09Q3smqrF/WrpaopmLi1Mb9ddxbC7TLM3WCDg
U99HYCSHaetNLhFZvzNTBM41MdNDcKWgIpHnAecZ/iSvPr6o8fU+HMWzakJ1Qv2SIWd+X/Om6OsA
yxgC8ShAqA1dD7pRNVDJ6HH7tNd5DHa8d08GQHTcmftKHfzg/WvrqVvcoSfSi2xz5lmTcdwl2WRD
iy8IUYT77gEPl3uCODGEUvGc2+Dma1jatVV9hfa+xldXJwujqGk4+3w4WF2dBLDRppLYPLXOAu0s
UFjgmGvVnqCKutAmoWkTx1UatNWnp+DkP0BVVkEWhZCG1LXmC+qI3Ryj+Yha1Dct+yvh+VHhnoy3
8LOrLM75DSvH+/a9ddfO5XtIrIWDeF3UzBSx23aT6LJkXn+NNTB2OZCXNYogV4veuA5wE4CKEVfB
QSJD3WpRrLTJ6TTvKKHXrhGPgcLwny/KP5JByOItwHl9U4HA5KcwQgNPZkluYoo//XC7jjVzKavo
LhztazP7dzgsIh6lgqOTfI/1+q0CJN3SLCb2lrT8skFcmzG/P9ZJfwH/rcFogv+yjXuZaVlMI83l
Au70Bq9r4PhJMBYtzFBQeq2YbiP8sPLk6+K1315VsRQxP59uhY2kbsW3XLvb5m9HIlkmgvlF8fBW
yoWl4bxk5Rz8quvkylr9i1twmLewg212V92YET9IjEXhtQa/Er+GX2PJ88qQW5dAN+OZCsmWKL0H
/zf+ct9BXdQt30zO+SAozROmLizc3rfSHCHkL+Gbuly1XI4VKiIy/Sdnh+XrP/Vw3/bA36wDPOcV
p8QkCJpafATiD3tUu/7JlaaQAahKmt66Qe+4YgdOxT8YEe9L2GPnSYAP70nzo7zqz8Cxq6HQfm+9
7lMKeFNEKngGRfOHBXbLagwDGmiFuZ7yxOBxMjUQeLvUeOt+lBm4O6Qd8Una+tV+maHQH+YytwT1
FaU1Biz0FNTwL2mo92Tq9RzUNDkYwq9ro5Ao0Z1rNT0e8yvZ3D507LQENodba8GibT8PCUcv4M5b
Yn48ywSO1XJHK/3KtHdrpVEHBLL/1xNU7YOkmCUo/jrHw0mH9Z2F9b9wm1+ajWYwLtgNpD8LVAhw
d4GE8A+SSFFmRa8Iqvwl/f60oMAXXX/AxjkaOBustjpMksBWbMqbuit8i8nUpOM7Jvh5iMurxZAF
vowipSqCyyw7jnNUhMNU0Hj4pUTUpBBZ3lcQEpfWP5cOw0HBr3NrMFWSeY/YMNh6IhSONhndcIRD
cmZSJPXt3FRhRrF+Juvjk6BPg6QeiwWGDkqbYtjmI4PderNE/40QboJVcBj7KZ3md457a2y9F28L
78vCgzzomni/6v6TrwA5XWI+AQMcErudVK3AmmI6Q9THaxhCUDmb8QVhk08TIohTSKmXlLkIiVfh
nANmxLGBR4BkzVa/lZbeBzi3Q8WeWmm+mhAzf/AzyxVDVUwB187sWcfeAK3mIb4Gl3U/JfnUwIWA
m6uuwiPtMPdM7BUCvnwFdXURYOyoH2yAwoXIkcMEtAyGS00SvO0w9ap6n1T9Dn7JL9o1N4K+G339
wrZTqZpXptpCdxgIEQQK8f4JjKG0N2+RxDUbbm8L/SLzb+2/9u28h+HixziCt4Hqa6rQQPMP1v/y
7B9bN3h4LIOVK9Yjfa+mo8Iv2UaPkfK3aC6wTfiAguE0Vj0YHhiFgiDi66uer0S/8TLBilnzeZxT
6bq86//irNuH4Xb0Zg+34jtx8iBI8wxEoU0V8S8odNJtFrkzXu7sD8VwOW6qtNN9HoY3Aqk8rJuu
VGPOFl1K7zd8EQrUixmiWF6neblaXxTNMEG6hZgWuOiUDtYQw1fbiiKUwWlQmHfyHwk0e45sIft7
ZeLLHPTPZPwQ4tZiTKisuFathVX/hy5BoFRjEUsYutFqt7A1BwUtb0mAnqCGz20Lk8zv0DZPkOGB
lznCVPmF4k5uPBSRSh2tPIIqhOKAnBHLDpz374b7s9nQmLQbdpw7ex4uOjAUwSTdr/h/SZdkC8a+
JWaJCTq3GgkFwBhOdfhCxx2Bj3MoXR76d02Ofv0+Vd8tkrcTrot6KHcrupsBx36081FOE/mfWvuc
bW5H6FH3V799ejBgEvwDsOPasIPl7KBzkN+zJfnlaJlaT6RQZSE30d/18l3SZxIk9278HNVeYCrd
mN3afxv0kLYE39PQ5Lh6uAcmijFpaf9G0YtCX2sZAbIdosrWV4NBOMPYPqqGE2amHnyHhxB9j4rP
hsYX0tUyXZYln/T4FoO5t0afQtapsQgK+XbTeBWt/bDJnzCcAXFURVWLEMLL6dTh2A9XVTTqnQ/r
UUTVC+vo6yq9nai7Tz9AucOHAnE/xYySgYgGBfiUTSM5USRqoehNYcuBWShujbY5PLKQmwRj6+NG
xkKrdbfN6xFyHNjwBq6AxNFZDCbkWzL/rGFXKPras6/No9Ce3nR0k9NpS7acNwQ2fNETqfYRrc4W
HtOmxxGqZ7wPkHfBAHp0izMrd2HSn8Cb2yPXBt1JcoqZOQd4CaJUMq/oK0vc++TwU6sZXumykO2f
Tj3H0wpUqbqEWMzNEL6Q+VAirQ0Gcj9RACwmrHcM9XfVmpybrUKfcI5K/83202ke1G5wFprtOFPI
PHvIzGnyHyp+EFUp5r49GBcR/JUAaNwqv//devpuhgUNPowt+77HgJi0GV/re5Ww3zgLDnNLFLgV
4wuFC7BZQ5T6YGelVqMgbap/JQBYBIEA8aha9wZGp8ogHXX5GkZPgYgOCQgb+G/UTC15KjuSNd4T
AKeDnbGX0BoMSt8M4sMourwpikH8vA5LMfsxRm4IcMJdlhnGDv60XJH3CeaZ/16bCjdMvKeVh9vG
FWNXZ7qtT1XVXwzaZSAoD4qky1n/3XQ3Iau3qXN/FjFnNikP3FvSqLcFrle0y/9CMCKM9wXlIiq3
uuiHKIATSn+eBCpcLMiZomA2R9rDwYUHl3Fl9yaZd10r0axEPPUGkFRViyyh6NtC81huFapqeHC3
ES6C6V8QIVyK/JBouxPeFi1ueH8FfWdGWzGHhXThHu1Z2tL60mvcpQRd1/DmN//VOCzMyHc+/sWK
iOVuYvfRLCdCICBN/g6Bj6dTPfH5Frk4RRvXqwWwlJ/65AXJpDajE956kEy5qPvC6HI3IWWh7nBP
QLe2X8bl1cn41AXJ2xKbE6rvVxZ+NL6XwZrnFDsQzL2yoPx1Q9ccINck6g4h3ujWAx7CoUb0/KTd
8AGUadd24THw3zF7LHN/HG40nM6TCgCVcsyC6W8ZBW/RAPQIEvKqMQdSx49zrjnHFX9CbXEIg/6L
eRgf4BvQMHkO5JtpvIzz8qhciChGnoLwAJQwnfmc9bHAGYoMw1iiO3okvAyYCGO3d3+Dnu1JgkcO
vhoOk2yMX42nC+vDiDc4dlr/53dFKA6Np/NJ/Kkh7sBjHA989o9+AhbGFuTo41JLzEHMS9opCLEj
kcdkyhW7IESqzRyfUSt2B42lH9WfdJqwdMZ0wnlDt19EhLmY1aXrx0sTlUU3AqSAq0PCjgbvbKjg
Egi2Bgk/eLWvaowK5KHE/0RKcQqpUrqZLrPBfwipSD2cVSE6fvTcJxF0X8iUB0SwfsFNYC+TdxAt
0eKR72Exp5m5vMITC72vcUCgDvGeK7kdp6750tjbQNBSKEumg4+onXQK0O5WXfSFuKhrPZALSAkL
+mWwxmx5XJBxUhi++rmdgvuw2n+gUMC/w2uusMiFghFdMTxs/6s9+hHS/h5H86sU+C3XeH6GfuUN
rgf3MFTXpOd/SO/fGwuKml3ep3Kn3Ljj8VV60+sU3eGKB4+m5yD+anF/GPvNfFC8fJULvz1C2HvU
IUcT3uScnvl2tQi6GEvy5C1rzizdQ221k6o9rObfJHg+RAS86SpjAlBBlUXTjEPnLwiMhcIkJMYf
KUOQKC6ChKQl/QOp8E6y78nNhyhBZnqdb7jJKhybJP43ig8P2rtEIzgDF25UDnnSDBnEonslw1Nj
cFwNBwwC9pE/nXhE9pDPg3n0zFz5W1C8Y1IjOAYrpq8PI3jagZnUIYrW9YrEBsBFQKFwPvHlhgV8
7LctZ5zsmvkwjwTq0O+qeTzoaee2Tw7mecnUHp39MRr4IZJfMRentZ3OdVkje2NI4eYNh4h4Xzd/
nHwkjwQZnFYOCi03WXpYCbPlVZXb2+Y3Jxdh69WnMuhuFPHtrHwjwj9H0a0a0au6n0088wV3GEol
GCpnct3JYTzUNQ4UDx5aBpqkeTokNWDY8CVA3dwEiJnonuzyGkuCIvu3MBF4VA4WMx/lIDPjXis0
6RoPtqpOYQ18onnBUkbsYZK2q5cqsDSD4VMFY2aSCxvDfJrQqoC0WB5acniEXXcaLf/604ZvFPCO
qJYzAIt0DPANzE/n9Wm0/ev0sgeSe+k29XtkEEypOK8pkilHWbQqzPomhDM1N8fFYwcX3rr2puK3
udX7zgHDhFARswPLrx17Z7BJmjRQfLGPCf81w7hpav1iAwreGwa/NDSwAJYUOyfuI1DDdXXAtJI2
V0oA60XkWKwPXjDviV0Li2q5gmFzVY0nAtabqOsJ0Oy8G4fkLmaLsHVcITrRe9GWuy5qjtCLvrYj
OwR1d2gicheR3oPuW6EAm5+M6u6zUiqtZxA1AiAGxrM453wKnhpgws0v4FXnZ11Pz5ikH+q+a3Bx
wzQCISHVU2nmJned/NsMQ7GO8rMeh3sDWl60RkVAeNEH8rAu8rR4/m/XxzfYRbqDKpM31qKR5F5b
AaACFbNr1iptGfvXOgOoTifjX6hi3BERXDatHUK4mlqeYJK/XxQac07ApfEw1tsnxD77D/UwBG27
uerlrjEAo40Z7pj+j+nIq+3gmRKt30RbFGTsQJfysEGyngpEeiB+XBzgYf/mxj5I3czfewpGYtxt
Q8aHdreoYQ961pfyo2c6otSw0bN+mCxsJd6IDrEhSdT86ZIKk4IOH+Bj0KRbcD+ptB7w68jfYRSH
Ow981XG+JGG7D7aAZQAK0MWLo3isSMzUNUrL7hqskK6qGuMuM6+/2yb47jl4EAm31bPfbEPu/AAU
ynU3TOFx03LcIWctyF2tkMkyBv3R52W1m0L3q4+Q5D1rNp5no/9Dw5Zktse7xUAZIbDCwvh5uIp4
uXsmZi+l150QX/jKWY2al81bOjOC3hARtKggDDLBq7ZGNkcyQy03cqBiIcOkJFQRciZhOqEtGLuz
/xp7a/dueN9wpAPP0wcVwBHfGzxpLPIgMEcshgZBvv3IH2OK+owyYuZvhi3xmJNp9DDkMUCrmUTs
GZf9H84EmN0qKfsDKWv2oWJFyWUDSVbdgPFu1Z9qCU3yVxNt6h0dowZwAvbEZWE2fBoSLKvVaP7k
RTPy4z0MJspx9L4sQr7zYEzQlKKlKDBbKU+YburvYKLiUDnjCokssHs0VWDmWdHC3opr9dRU4ZCj
P9jSVs32hZR+dJRkY+cQ4WyHUNV2B2RDX7wNARdBrapiqCcKvDMc6h0yKlWezNN9Qkd7rCQaRd61
4c03GqReD1BbQfxggBqpj7O1fXhUJs38M/OhzvoZ+n/Q0UEZ7cQ5Ar5z2QzOgVZgIDG1a1W0pmXz
TgXJeASk1BVmVO6MITNynVTSvsUL5pjYU2ANOgWceJ3KF6hTvLggLEEnksRLeZnLkOPATx4ecCG+
26rrCKQ11zXHkC8YkjjpvdDe2YJCKPlKxNw9Y/0GuQd2GxzjGOZ8JUjRDXywweH21byfF4Rqx13n
0ITH9tCIyBR64+LCRRRnNCrRwyVC1dkqZPC5Ppbo3KKNpk0ksg7+STfePs65BblpTYCUqi4k8Ekc
YrB14E6HJl/663rufVteVbNNXmpKbiOUcjhu6OCrowcwsFB9We5F4Ik/IgoxYfUMs++yW8cTr0o/
f3jQFytnBuXUAvBh9QJMjLzksJWjupip8/dgJ7I0WTkyKBkfMb+K+KkjQHNh+YILJbGxAA1eD2dN
aPgkA2Z3q+Q+5pEdlC51BfNIOanz3DzaEQDNu34D7z10qH475Ml8MKZ+sWaO0wgDnb1lE3nAhv4b
Y85kgTAAMhvXfATjNJq87DwNWAXm9fvNaIVAYdfeKcI5/1Wx6zK/tTKziPXaef0MV6MBcOVYj+6y
6gkX/Sj911Z1yNEOnerN3g/ojGt2CgYkLa4dBoBIakmQlP6+Wf8ZElkG+4yqKZ84kQ2Ix7CkbhoM
yso+LLs8KBfHL73xGsTghkDlIcZpMeJrz2EbeuNv7hEfnRboJbXEeANxYwZFBlGu/Rw65dHfCJza
FrujdBvH4SjZurWYGMXd8LmRTehbXxMTv23cRPiHFQ69FuUOXoT7jGMVsn80GNmCKUsDReuSJtuY
rKdhaZLmpRlJwE81nylHNSJYt1tj3I+XyZD2MRaqGggw4Y3EK5LkfQPGAkZpYFe2334P6tSPpC6M
/mgi4+U/+EYEaBFCzVfMm6J58VAGi9DZShZ939DxN4COyTw5uxkx5FDaolpL12Qk263SVPGTH4Ez
qNBH66X/9Jo+kiKFRjNgAHgoNxKLyMw1CLBDRzlwPcBvQn031M4APXDwlNMPiTEzQ5deetb7D4st
BkIMTgl+pLSPq3H4hj1QN71E1C38SGhNzacQvoWoIZaB+Bdj6a/PqxbL+gU2sg1PdaTFmNkxlibf
KKx8DrJzJsJu7Ksqn6Km8z40x7DuHFE0FgWY0gm8XFcLcSVmHNg1oTfH+pvZIbD3NnZLj0JgQZq3
mhBcAw/1KMawbATJ8mqHwUArMFDYTVV2EiH4J4mM94Fcyfca6OTb0iRG57JKQ6qidKQsl1wsQ0Xj
DLaGvvKOCSU9oMOR6s7Oe9GTBCWE33rN9A+/8hAVCAKEPoMhpe7f5E2T+zELJ3WVgULuzLcCxQDF
JF1iTwF3ENtYvRNvcmsxA7HA6/D6PvpKOA58QHRVtQ3HcVw8lOB1xLbwTYe6/M8mwTKcl44u95jy
CaSHHsbPzzwygSqUBgYOxC8MiVmzHqxnFaddtfqYMQdWOsxyybpJ+0glDfpv6jYcq3AsS7FUAcug
EU41HAfbFAaSWsI6L658dN8yXs9CyyB+lTgFVW6N835GXa/jHQlOQbUfBx4OUI1gKPdvRUAURK11
O+hsiBhc6VIbO4uUAhC5KjRpgYMPgJz8cEdji+LbuGCtz8na+3DSoJMmw59ewTxrp73EyDMZmGG5
WSAl+TfA/2HJQyM89sGlt4m/oWncU2wwF3GPbK0wxgRHSqH3K0QRwLuoXjpUGWAWlvlQtT35SViZ
JB+RB9cHVLoEqP4fMJY37xUzmg3KEM9N5QW2DE158OEvRQpgE1DVTFvrxt8b/pZ8xV2N4zNtNycM
tCaeYhk80Nfhn7CMN68gc23VIYkmuSDUHu5d0PSIre07QGUwnJuebctQ/JU6rqvPqccQ+Esu8cL2
QoxhfEkQBOzemF6jvmDQ60NoaBRUhr/8ao4zeDGWqI2ncbDZglfyX+uXVu7xbRlNV0i4YT4kgNbA
cm35SxteHmB24H911vB5Z4MyOCxtOdMjN0ly3kD/P0ltCK4eH68KHibrBhiGr9CICNEl1xJj0SsO
SnZf9BB88QqDaRhgGZFhWFd+uMWM+0iiVm2TicHmz67Nmvp2APjTlgQp48mkKeQbrkquIKqhnOHw
gos9H2w2ujaVeq5Bhf9T2yT8MvoxiwBHNf7pIfvZdcwbXlhNmzvU3PpX2SB9Cj8qwNomcQ3qFYde
mTpc7GPvUXH1oRW1Ry1LwPLrlCyvvccJRT+SCAuKBSYA2QRiC+hBZQO8ukO6xN8AyU1zGiZ64WAS
iHCHbBjY7YrVXodhqpCz2LTJSwQD4+1tbJH9gF6l+0H2UDXmo6M1S6tEbzafVz88qcWWz8nUDc+l
TwzkPeKLyukb5ddHH9shszYE6W7oZdrRDZqLeb7Ize79aPpgCu4fDrmsqEq4LdQYJpli5NNbMGCL
ZPRZwW/tYrpV7WQAcp128a0NHmGjWOAn0YBJBSWbh+pmkh+CjeYv8GZ564hF/O+qD8iOimC84Y6t
smSHooqA56uhVV3rbY/bsLswEZpfaC5KFPzDSYB9l1m47+asFsCo3LClW63pXgofgpfR2IPpZ3Kr
cRt4mVd7c3uNG+E/gbuEh9hSzD3WskI5T6onJEgfEzu0L07a7alh5e9knUx90AMaEpsgOC6xgW0B
+TQUTpHC+cdkxFaDQ+SgnsAqAM1HtWjGc7YM/L6SIDyN0RRO8BatwXAC2wV6ZxnaT1BLxrTX4081
6ggmLj3mOm6b9vht4Ibdk13N+QZsHToujaSnx4jN7rq+CzKLp31cIkvzITGXEhhXpAzizB4/IoFE
S67IzKWjwSAitEOIKB3knuk+Udm4Og6BFP1kxmDu3oXsKQb/DBUN627wvuyyORw+ggFopxfr7WwC
Ie/jsFWP4tClXRA+jW1w9niLvgUalaxXocqWMqJpP/CXzR8uqHTAFhAxjjW+bB/TlIAZUq9QRwl/
pycDJ8slnjPc39i2FD2dv+AFTEF52zYMyBvHIEBX5pmahqU6UjhRHqSNpQX5FAS7CMS3eEB6HySM
/RQHZzexG6qT3wTBEqnE+BFrVW0ZWKZjwZoeJWGM+t5BZp8ytqEP9Hw81RrVXDhH+6SvE+RkdvI0
uPA0PXSMkW26zHg8E65VAKzB2cBuh7gPymfeed5p0Vu0Y70Bo8FNC64iAAkDMrHR70NrN2PvXqG3
gmVW25SZwq0EjuXLAvk5nhF2NGkeRz7GR0dvrJpdtHg2VUF4xrSyzILNF7gT1Vb0McS0Lqm++DgC
wEQ1WyQJjBDacvg7Y4jQd/FyIQ19oxbWpE1tP6bof47OY7lVJArDT0QVNHkrUJZsOYcNZfvaQJOh
iU8/H7ObVHdsqWnO+SO5DJ2e2AH9SdPWN/SM+FvZhLx+VJjFtdqn2WyftajU9igExhfXWoueNGVt
kUyc62FkDClxwzXZeMuTriZ0oKyDuiHvpqIzgzrHat+39qFJYEGmCiWhLLJbnKRQlaoPU5TYGzVI
vmdtMLeLY3y2XcsoSBfOJin5gIkYWILMyvMjQLuBbiCD5oiZU4os3yPqgEZIh4vn2zBhQNlQs+3F
ijoox8w2j5wqLcgLZqYskW9iQORANlmwxMtzMmV1aOXqXBXa05qXM9fuuzRBw+HKDw4FRxvfTW7I
vV56C8hiGetHssbeEwb6VbYggthqhoe4apDBmcVwk74cd3kv1t4Mg9mqmILRL9+4gdGap9zaaWaX
Wx9VI6ECMCx6TE4fuTlw1/wz+hvxCKdpZgGnsCwVK1Gcz9lvb+hOmJm6G9CXZ4aJcn8i0d8b6fyB
CPe9rpuPtm/vRevdpUl/D6ixK5mQN6pNT06paa9pbNwXbgmX6JXz1uw8IKP+ldy5RzLbzJ27GPfG
gJd3SLvprxqpPjTtFDByKnTJH8PokoLGEiXLQC6PVkv0dS+cJYCBKo5TAWhLP4iMr66VKQQ5OsfC
0xZkLqa9m5XUt4qOWcCHLn0ENOsgGsz8LGl3voE/DI86muXX0u+Wl9ayhkfayszd4A/ltfYIEiHa
WF6mQSQuLHqFIgqay/a25Sib+UGvOx5Kh16UKfSdskEt5r4YCHUU26QAudRaR1VhtJQGeFFNYUvQ
6N21s819bOo6ic0ZGgXDUnfZ1GivSnfmnZfqXcgH+RPrNmyg27JcjkuC/XTw0fuNywkr7xxkKTtp
BeKzrdgOQsfucWnbHFpnTpOAilvYQ8KdsBpF4uD78XmKqnfqRbMgRWL6VrTQImM+N0d25Hrb6057
zgq2/SxLQizR+S7tC+iZ9i6zJyu01dLu3N6cb65lW9tIM8YdQM8hXmpgX0Md0yhGEAKMID2S3BIW
jP1cujoOskIdkHQLVqPiC4pquev7mHutpv2oonVEX7Blz4CnJ73I4muX8bHwqRrHLkqIDELX8kL/
g9iUEv50GpuLYU5PJIfWCH0kz93QooCIkwdrmUjxjq18rbjmD3QuSABZv3XAsakZEddrPXBJPZlh
ydf1m/cdSPkyPS2+2QP2ueSPZlZ7NPIE/YnSt+6KhFYGuHVb1ZL3XHbHXA4MNbKP2eT6RmN9sCfq
dCN1zPRhwSvgfXZq+Kk70oaxt+h7JBoIg5L4V6XJ2gJ/rHOMl3m7M7Uyu9Bvfr8Ubk4mP95L4i4X
8Hk0PUDibEH6FG/VuN6eiJvsZcRA7ftBa2aPwo9P3NFhn4gf2dVv+QDSnXfLrSe3OSBGls2gqT7c
orZ2WWX/GlOabWfX+ikTjhD5MHpAGinfQd8cRW7usgHWaVgVJdH4HEeJv2UHomvUbo0RJUnyZisR
BTFiTuTsZf5a28aT4WFtZ/5FuzjPF3w1b9nYHQrBkj73+s+oZ1uvygfUdU38Sh7B/6oOGdqxD1qh
8oOa8jMtp9pJH7gYklWzMlp5e/EkZAr13w+8Ys+KNCW6NdQl97RTaTL6lnONUoG4Ufat6JSnYFue
98mJDgY3v4qZ/OvJu9dl9GrM463Pp4OwYL7nxPginhRUf8xgmOgm3NF6nIRu7SEclGQkWYmkB3ps
+Tmr0kcl20syChJOfonMKTVIhmf9AclzEpe2P6Qctqvcl8mNDbKeMfGeGLZHEGe0A33bXJvMwyOe
VETOlghEE+FeCtfYT0Q2h22NAwdIBdV/lr0CVyJP8zrIl2KxEKrUaEOrVAYL721DFuxSyxnEqUak
PN9jjv5LxapMrJBeYjEYAmdko4rq+T5ikA3EaDwsOQQlmSk0ohCC1VrTVxvnfSgJd0FV3P9Gfu3e
UzNMOls0fM2l+swKGByBjj+IFftp24iHfDAf4rzdJ1FCgdjoP6W6BOCwvd9xcJGquCoPUgQJQd+P
ku9UMbak3fvEfpl2dBEnlhnGkEfHhpQFXo2iIaYSdKfvMJaSH7Md3NrejX5xypxenTwNdbUZGctW
x8FzVrUBL5tbfxXw7QYL90uNZ5rfDmotKf9KIfeGtK81FDteCzDOKE4O/ZycWE7v6ym+72IGoQ6w
Xbrjp5dEjy075HZp0n8loztoZ3lsl4HYgDzaLI1fcMUZ/cZo4wcN7ZinlXfd4F4sYfxN8exs8l77
QnB35B5EP2Bbu1yCOSeZv53syA36uQ3apN7HTfsde6jjh5pJcDHbR3chf8Pzf8wk9QNo+Qzhh/VG
m/HNzLPr5A/xGZviR5pOMa3PxrsEPYM3Ybt3quUDY8XAp+IdIlT0D8M8Tru+6JFOeN1JFellZLV4
wPljXj12YiBgOxDOdKZuacZEAadOCqD043xD5uVumdJ925t5yNXE51Ka/3SBilbPtX0CpmkEsI7W
OZ/0f/gzP+KlRDtZF9jRk1tlzu9U1wS9rrewbZp60PjvAr1P91LkR3eSZ7WUZ2qyuwBXgH6LC/9Y
akpA+pEyQaw0M9noAyEPdgxASzbi0KDeyWp5kqOiMMMQYV5QA9u5zmMSVbz9hfcbZeMTe/yeq/E+
MsiN1Kzpr29yGBjagg6dDTDH7+OMKBp4V23NbPjlNXxXQg1t/ZzZcIz9O+yIqLW0Ryc2+jCvygdX
lSrIG+S0rG/NEH26awl9z4Fksqy4QcejMSAJ1Rp5wM1IAkRSHZY15IRkJqLVtEiExaJ+kyaNQ2Nq
PpU2bp3GesUWhpBM3FPe9cqcc3Ub57uXyBe5d6ptq6FbATnTLuVI57PVJHsVFZCxNY2lkEc4V+C/
B6zP27RR3XXsFp9xS14z3TzZsUBRNP4Yk/keE3S3i7oIsoCfBSkOPWggsKvaVQQtqzoXJ6jWUKnQ
BRtCRI92JZsBF2uRPcvEehjwXoqIGIvaigTqVI6vOxMUUUlzkzCYrZroorTTYyI9BaHM7WMVrH2x
ek0s9wBFh+gtzo9G4b34WnXWWuvgKvQBrTjaURRmhcfom9j7tl5TLgqPV0MVilxheVicD7iGd3/u
9kRg8EgmxzkFda/6YkBOsexIPnVCFC1PniOTEAoqDtuWeUMfD2klYKx97RxTexdUpoa0E3WEau3L
5NiruWQO9UT+VJXhbCxNHssW86U+DfoRT8E+68nH5BUjr16u/VpOj3On757BeZrN1IlNpDln4ok2
Q0MHn4ewzuxQeowXHoEtBYjb1vmOkvpBqDr01fSTm81Z8xSPnLjrRPE4gPb6athjen5P/XgLXrad
ygXuvJufyl4LzZxbTYr+0xZRErhjShxdTwa6pe9ZqB/mxtsDVe2bSqKriAIYVgJAxGZB+TlCkKe1
h0LEpWOdq9VMT/n86+do9NiOIAKM6bnypve1bS0YJvtJ2f2+072AQKNVHdB387VSzV2zaC7sNseu
KTAsTH/4TPA5QkwHsVxeSjm/zZ54smvUBDYRQhad6/uxKh9nTlHQp9qh0pudAgbEy2Hfk+wMVVZc
uxgphZdgE1LWp1e637ay32fSycm84LBgRNwS/XsQJrK2CrQYJFkvDiotjm0BOq7adidq5282Ch7p
7lTAiUlLP5SLu2na4cXLy4McrTMo+xUmmENa3KXk2BTK2XeplqG1dU5NQku4YWjI4GIvsLXyZvRW
uaUajejXdLz35+isjPIoI/tiru5ONDLojJz200bzhS7zVMbg/vlEwCCYlrl0O8mJ1VRvbsqkeizL
9rU2CaExVIy9evUxRfW2GWmm7025L/oJ7V/F2OK92GgJanHnLsMh9xAkVTk6dATpqdYcHTO9tPpw
jFIMm40H0+4+mIr0E1/b9lN8Y3Au+Ci9h6Tu95qog9hDBkkidb5hCag2Wmm/apRSBnaKx8Bm5quK
6W7yp908RTtQ3Zy7DGHCQqdKyMV/n8XYLnW/APqQP27HoVp1JkgE/Q6tPZMeKRzXsTTOcTb8qzP9
k5L5i2kVr5o+PNrLNG8Hz9VCI66Oizs+mXa/6wYuCKt417ImBOLfYoZiRldk8ZgGG7VhmodCDUgF
V2PWsJ0dC60Opgfdi25mgyNyqcl8IvBpiMavxR+fAXjZiIs1v+0E43NqFZbL2fvT2eI2YrGsTddG
SKeGO0XGSFAW7p3u6lvHdLg2409NWH/ToJ4c7EMbc3DegDBtEK/0b0m5IlvPgAQXcx7GCA03ZTNs
q848tx1C79Z2T6aym21hWsdmErvazXbzYkNYZgG+NaKdMBtYw0dsR0cqOE8Jl0zRgCLaLng2qIU3
I5pqpy+9NgnpiQLOxy7Vlj+CwkM2/YvBRNFmgmBg8z4W7A/j2kKYDiepz3/QjDYVw/KaegZMEGLB
+HtchWVFhfBVqWNUjI+zeHLy/A2bO2O1FzrYI1f9uUDob1NvGHRj9Fk3OgzWeI4p6SSaCQ3k1D17
BuMgik/64vqTteTbpADPGVe4MorRC0ONuAGqCrRyEdKuaOy7cIioXpLzt4yybds6SeBX8skSEa6I
bty50XLzB+OVPrFxUy71IZ60f4YsJ9aw8tHXo4un5yJUTfxiZ2yAxUybREJr3EL7I7lYV29evmbH
vvkZIAkABVovnr4aWdJmGhcEb4YBGFFaJ9cYjsgM2VPKvShJ3EJtNIi8AOcDmqAHEficBkLipRgN
H5eZ9F/0BEM6cpnb12QRX3VsfMcVIlNf7YicX0/wPnUQ2RKVB1qtW/sMpqrzjK03+fscWlcW1X3u
0OnDw3lx3dzb5vA5Sg4/CQmIuFTvJEY5/ASkYYkopJYn7KbutRLFcUn6lgc0IVO/bwom4ukw9c13
W1mrO8g84L3SkWrhXxXdnd6XFw+ztakeh06BAi7imDgzzZj2g1aknyMim8aHOJXevR2/T0Ubqqg+
F/gyzPUXdawdjYznrrCAeT0scdoToYwnrZ4OxhBfMUYT14QfuB6sR+HqYWK1DL2edmQcboJx9BWG
O2Q68G7ZrkMprJZXBUNqFNHZi0mZGov8L828Z0fHtFni4gjdQc474WEMZS0og6oCEbPr33Qtekdg
AwFUMr85MDGgt20wSdBDEc1PWJ/xgGMgSMsM15MFwdBE2a9Xe3eLD4myuAjauWPyzHgYI//sLvVv
78oPs8xOulHyDELGmh7+weZN781wboZb01/RxWxmlOljKj5k38FnDBJWZCi2LqHYkLgdFOLqIkMr
zDqAfExqy5NmdLfOqELEsagL+uhPH9GOTc1Jp2wwwRtNR8MLD/62SN7qWN/nwjukFqfJY5tKxz2I
ZIDlE/lnbpDCpQDMWGQL+S1MBGi1CDvTw2rnjLAVkY11US/DeLRUaJJIetct1BM3hNvsUR04MJks
bIY1cGiNaLofEtw9vqOYw0q3ujZxqoD6xXxuZgo+Pafrdk1VyoeuxmeJnflniJ0a7WW5BqkDEOa6
Xn65OC33uCaNMG+FDHVEP1ddtDlaL9AnCs3f2yRGRVDEW90q/nKtOjHoHbict+74PdXjZ5s6+6Fc
fltpBC5oRlzsoZDJiwoJjN30OCiQUWBc5P42XFIFJ5IlpDjNxLuVDUw4SB6Y+TVRtNNXcR90kzig
DzvWmC2yjAGozFFPRW23t/N65xvqbk4xYSJvT3Af2kO1td2ZA6vfSt3eRjzvUVFfV2c8NWFhz6ht
ev1N/3/9HK6KrLPOKkOKUcMME1NJ0KVrjF2oyfyIUGgjTcRMsfqq9Wg/DjS401y2YLwphENIWvpc
jqyDKpEXW3bvfulceTiw9pl0yL4Lt8IrgxXEjE+xSs8x8mqPhUv7GUadS5fih9i48mFd0kIc6jWi
jtUA4f3BIzwv9cy3IrZ+fKO50iZClmHDmO9Ua1dnlv2UY9UHcNGSoMRumwl/JweBgq3l+zJCIq53
LLYkoRYnyv4uExwMbqiHMr7xU+3KCf5iHq0/TRpHdFOBUj2J/lycMT+YFr02MTwbcI/b0YqNs9ee
9lkOfgT44zvRq9QcdI0v1fhcjT++RBnvghN2+S0DGIIWejbT6T1zhqAvf7vUfY4b54C/657ImhdH
ql20kKmnhp2JpNwe0i09fpQHV8kn+QAwtPhMgBmG1ZuQPjpVue+N4mAqGmpBF2RJ5E/Tcojr/iON
r6We7nveLN3U/ziVumITDfOYWWGlTFu7IoGq1PcuIi8fc/nisVD47gme5Nhn/X7wXvi9wyqbHwds
umu6w9x/9e68VRzkpk/PXlvfuVVxrmI2tCJ9Kpf46vfTSY3m2de9S7XMV2yzvpkwKgJ1g2KqbD5b
rn4p4oqvczRPTHz3epxuJ88L9RqqI5mecL/ic5On2ud9qQ33iTUT+mBfEfEYyE3d62QBdWvLOVq8
7xxFWExol49rU8PT2k36c5eQwGT86Ut+FItz7pmrPaUznIOsDM2/hmALUnK5Bd3hk+fg17c15lBS
/wTRAPOxd25wnE8JobZR010pjAnqcr5hvYB5PvlgJ1QPIbiAcozEPoUmmH2AuLE2YXG1fet2N7M1
X4TLqrRipd7ofpcq/anzCD+c7ZQAAuWxsI1L1hffuVc/czeFU97vKj/GUdrt1prWHDS8S/WvlUDt
o/xsyORpTmcMUaC2zpi/O1X+JjKPQleZXvMIZanSnvyUAKaU72ZednXPS4zQoN1KrSBi6jYMJUge
Y+JLkTsvzl3qVKwf1d6ALcmy6lxF0dGus9DrevA6qKSEDxRHNt/QjRN0yaf5L3dyC6ILl0Kjv5ZJ
8uga7V+MOoJs046wheRTMOukef9EO3VInM1BxahLR3d5jmxeXYmocXtGb82K6Nnds4GiJxtwdDfd
gZzCFuGG2Nc2ocEFJrwUSB79zGPfaQ9mM90ghLfSMh5c/3OwFszuVaAr+9VJvdVvjkYmY3EwbS5Y
7IGErPIvQ5/FX40q7CQGgbFLXtlnjgUekqJ9jPrsq5YotuuHUTd5PPKTAYjSmSCo7RxqEXV3CPEL
/PvU2IZONO6cOjmbCLh779RLgw2mie6mBuXW0B1cs3zJpHmaMUjMKe8Vv99p6FSjBQcc8RAmlHBr
vzTReN/SLRoAHXqbIdJ3cKSNof3DNROAjOAeS38ny7pNcrzozdsw8FLN1ubY9KZ3+Qnb5IGl8k7T
l8MyFHcDljF/NrElk6xpEWMJK10TZbLuDX5uBlnM/CvBggeaYBAk/Ax2RSCV3Rx7aITe7H6Y9E6F
xYjR1KspxHozjWHfCoXQXnvQxXJskvLVURPJJtjq0PVq5XZC80QSyYPbTgc8XkjDjph2bC7LmCuF
KIJ2+VvyghyXZdeqiQxOBysw82x+rqZX3hUn3hN/EckjoiY6SX9JPR8dKdrBmTUCe5rf+C8e7y52
51D6s9qSEfuaTcM+IThTmuro9BnhnFlgTLwooLQ9BhADF9TsX5PUDrPBe7BAQCYqUIv2S1KrmUY+
J9q7MsIc7S7axNGwtYr0i3FsYxHBSiXyxkJoW4ObNQyDWamF5ZRt7drYJUipdSS9xsymV08uvRT+
i9L0XxQj+7xgRnZqmEzf9M6CXukkBj1vxhtqt4uywXVsxDcdERmlaW25+8I2dXGjD2SJLNqlsvw3
hei2TyoMI86/qcJt3y8hCPVRasSjYxUFSm607UJ8bAbV2OrbxL9po/VupoiCvR7jZ75JXW3nUsE2
kwlRxf4OuiPEFQZQ/MtiwCu83Bud+Tf00bkF9dS0F5q9URTU480q5pOFYKICbSuRjW5Qkt6N7nBR
Tv3QSmubqOwiaXSDAf63siHpJG6jZbxNRnkojYScWZN23h6+XgbkbG6dqTvmo49/sNxKJNeLHZ+M
tDh10Vc0ZXe842D6SKioS+ZG+8E3DKTZ5Of3y5tppY/glh/aKNtN7IKl4YoB87eIaY2Jnit2btwF
0fgyY9KbbAIP7AURxijxLVjbaq7PoklJziAOPRosZo42RnVHHA+y0wyJXbxQY1/3FJx/epChBYxM
Ks3XqcBHBA8Mf8yxiz7qEht3f7/qntpEnWbBI+w8kwWFBksXAaLjrQ9WIIp9abd7n6G0B24LSS8W
EAOduprzNcu+mu5Pb8rA9P5M8pAs7iUzqr7InfWQHhnhYsgTRrvPZPSPBTA6A/B4Tz/ve6WR1p4j
ashBwFJ9vlTSC1znXGhiZ3e3HsOGpf8jDumuIwZ6mN2/Ci+Ek7kEzcCmEWVRtuoyWt+WxHufTVtJ
SMMcRRsz+evrGem0gg79Y43DxNv+pBKDa+RenInEm06FRdeAgSXXnHncQw/O5p+UJsMvkVd4ti7Y
zQ7AvLRVcOWprDuRMP3puTQjSIJmSRJmg0kbHixbnOfuXbVFqLU49XLRP8PsWWGWTndDbn47LVlc
S1/dMQl/xAixZ64CbgRcsJ7FEOs0/VdutzeLtLWmbgLbo+PaiL6dEg2bnTRMRk4V9MRv+TYqwJyP
Wk8KwvElTsb+YVLZSyHtsG9XwDojKgLFi5GSKNUlbw3/a9sW93NRX2I+0FEgzcbqjqYFVIPLrKUO
r+0e4+i7Tj94MRE0C4dne9D+Fton7pZ+4eda+nlvF8n6oc5vU2p8JoDvG7L6fu1GR0rrrjkZGOGT
mIFK1V+ljtleiFtjNx+p4X3a/SvItb4Vc7SPpL4r7OQN3O0z8e6nMvtT8/xSFnuEbrg1KJZLP0go
2wl2oTp9IizsQx/Li290YVQZXyr1/9GbzS12JiQvaPPoV9NNOhHTb9ttxV5X5BU55PIEfuznIe52
3mwFSRLZJY4YyEptvsOJlj560xx9tuuRzAr1kqamh7oQqhAl2QxCLNKtl3vVg6o1au8WyBF7pju4
XYSOB7PzznbtWUdRKyI6iKPaqsw8I2yKBI9CwuNbIsgoMRWGjaUI1XBZ71GRkzVhkvyRuWqNW27i
86wTu0i0V0PPo4nHRLNm5LzeFzr5r2XOYHH8+tMVfHmFsYLaonosSOXdRe78NdoG1j8fLlCb8DeX
E8XDFP2+9I3D32n9sDK0V1qe+n1jAYJ2UpE5Zk7npNf6o01VcgDIUO20Nd1JNSUq/2W6jQbMt9sT
Uh2XUBQOA+Vgpzu0A/wxBVwWusj7YfYevSF1AVILk0ms2UYCA2LSG+lGzqXYe8lyccAOuWhx7PbV
sB865wtBfsfAqW5EnRTs9UjqOjcGHSy/XeGQaGDwGxAOTsn2oYBy2ojYuInMfxhs4GvbOWQ1LJec
sFUrB2Ld65+8sj/UOv8LYNU6FTvHa8NJlUfynb48oBIXRER20U3TIE/n1QfUmxe/7VfqSnvOmScX
IuxhwDswIvWNthEaidKTXADs4LWyyjv+aMTtfKZxZKabvrbxrajlO5t4YNolmbZLwXY7GqSpJF4B
3ze1GAVpfhbeka/nHzlVDm5M7Vg6+cNILtTgzg8gZeW2peIgNG2iANB5gK9m9c4W+cWtgMYgNp9H
RI92Nr3RdpYcJIrEYLJyhHJefyzSxYeLrZkHfee7HRbnVhQVyFfUVrthcOOAjJlw4TpKSQ3zzers
6QytXdL9iyT3esIWHSxW/myo7DddpqvMOyyL6rEX+pPuVf+sZV7fQiBjvmFhKhvqH8fUENSXyRG7
QVi31mfk4cqwbDzxvoSnShtaZIbi10gdA6Ug5oWuYjCoSkBlq2gey9bBv4i5w/GXo0hmJAS5mo7U
Dt3XTnJF6/5vsQxxYjH95nP9MYpaD5YcO7YhbijlPld4q1qnklKuCFQbJA1hDYaFGXd2qfFBuguq
6kUbSibIy0/GJEjk+GmohUoSskGW5Stb3eBN1O8aYREcFEV3VZVdRco1xxKTboYiJTWoXzJklvGO
7ERFuASZhrUxEdAsiaQwuJUDi0drI1X1pSLxtPBwlzzYfIukUinynTeJaRrH3gQOHlHywwYifyst
UjkmR/8tOg7N3GGC4V356tedu0FJhlBQEi7DyrtVAvA6W1oSwzCmobf/TUuENs3oNuS14f1yG6K1
CiQWMrcPXTH9ggGMh7YT+LPk8JB5zgGum+0oO2roE8lYG8NuRTmtXAOeRxlC6swJ6usrt7xtzV9g
+UO8Mk5Mn5YGVUEza+IWuOANAkuiQWfyXln9URgXmxSmcCmHkUtBYPtld3YlF66ZaTv4nV0y6Lyd
c/ssbeJzo7l+rqb8y/Pxuxa1sc9VzUI/MV8O8Z3ZsMCZjb0ZyUkJatbY2myGnRNFL8vs3KvS+Snp
I2u7Kszz8ja09WejUD9WGkRkgRoxlaw4QjzViMoI1SmtcOzsOTCTSEPXX52bIrpDlX9pJ3GWrXEw
rd4FXP6wbEPf5bPzRAbdy+AhvUD881jO/U/WJ/dzr46ldK9SAvIUqOBXP5eVGLc2BQ0RIt+ndX+v
DOuzK+K3ZRxejUa8gewzhurmGa50pysNlNn/J5DfHpOxm8JZAPSm0ugPi4dEPl/2ZqL/QmoRZb/m
O2LixgKNpZMC5SpusPgTQjh1MWEB1OaYXJaR1R87IoEDFIMfLGEm5iP8gI7ZfNUZ9JMuuSfhxe6m
sXiUcp0OFwSouiCwT7YcDmm392XmFTsfDjIVpR5mLm8c6s6gWeQdouV44xaFGwhFRcZsU+3BW+Cd
sB1aJOb2Q8QY9hdSPWzVFeiVSaPFSuDu4rYpgrmiHqRNxiPn1Arg6J8a4SF9AE61sRFtSerG9xvN
PNIKyw+e7HiOb1xEp06Kb6/LLlOGQ4BYIgKRclqBoqaMdkmNEloXyHfEdE6FeW949d+iA8/PLnMq
cZ2I2clwOUbxfO3490MH89GZx6h25gMFkfycNmFfZkMM6sqnLZJwq0aCrGulOs+EWoap3d2PjjqZ
5EMtPPHIcfbEYqRwkMO5MJ1iS5AZJh7Z3rFZQM5q3qOsxD/D7JLQ6X3e3lJjDI1W9Am24KAc3tHV
wD07Z4rLqSQQCOg1pejIfUxo1FqzFw/S50x2kD4Rmh9UU8yG07BNOuozNPvNJdcmSqMrpqaDm+oP
fpGebA2eodJyCN0KUS6r3WMXpeeR5NLNMLOo1k4e5qoipUGA6DSAQfiO0Emlnw0KjIWFW4vjbwp0
0mAS3FgA3EgxxZEpHC526tMn5ZE0krvle1mAi+JZ2/b86sUq0537AawmB4llO5TOjNV9HuROJ+k+
SCjwOXQ+0Z5Yd9pLrA9s4DXanMFFKmaPkXtDHu4e2qi+kIj9IIRl7IzSefGlp2ObJkVtUQ7xhAKb
S5WSWzmUjR6qggr3xmO3d/WlJu0k+vN7cnuYzQMEt9lOGqDAGD9RNjZrSAI4aG1z04ytxk2mHtt6
ZHmOXyUoTi2dz3oC8rfQ5Welv7PQKwRmTsNTnr0ipeKraQ82SWoJ6rHeYDsyUQok3PkowZdZHZSr
PS+euA2u9UqNzsaG+fcW/X0myyqrqM+rhXvV53nLCLIb22y7DH04Fxbgt1wF7G4G1UjSY1PVLyQs
nOoWe6Sd6J+qHo89skazcd+bcf5wfaETq9LDy2vWS5GRTGpR4XhIa0DrvIrX8NgZVsQwh603CpJM
/PoymERhxC49W231Ad1wNwAPb2KYPgIA9acsYUCsHftlqbqnjqnAKruj5pLz0S2HdfeUVfqsJdod
Fu4X8p+vFMuz3quzlZgX0d67MwAUW86aNxAYdXWmYw/i1N7jNV02Nbht0JF0RGLfzmqnq1NipkuL
6SsmSFy2L3VUHOByT32+PJZVx6ZD4kZmhIOjgfmCxhUK2JIxq0/cF84UxT2IUQWONOCu6LbY87tH
YyBmQvvPbsiljdnBdGBXmAkylaXDhm8FHO34jMyxWXXaL0Me389ZdE5gCnvCWeaZjShG49KLF8/O
/2Vzsov04k4BI6j+K1Pz1SI3SmbeG4jQvcp9hKuwLqo79P0XHPAmrXXmOLZFa7lEeTWskZF00WhD
qP3H0Xkst44sQfSLOgLebEmAoBVFyl5tELLw3jSAr5+D2b6YeKORyO7qrMyTmrii0+GYTd9wfmzz
8mO2YWDN6ovJ5j1R5Llq+mNrE/iBB7YpB/wcuKsJjZ2rTvkKFZwyDpewoffPQ2VBVQbcCKogkgyk
bveHDt2O5gGP5SZ0zZ1md1614ECbcvskOExr0s3YuB6iMT/NMjkXbhnEir5tq87iuDWAuoTFa1gP
b7qwjjkOGzJ1b+D1gG6aV8nAgpzr8F11GA+KAddS2YF+bNvYCw2Fu3+YzaA3ec5SxBXrCAJt+hZi
dOjK8hi7vYdggg5bb0VYB4t0gBJ+NKp5J3e2J3P6Ea6uI5zyhxQNwIb/64rp2cDkZ5SfCmKaWuMj
xqPTqQtcDUsn54CRuYj2+cgnZY7456VHA54nlghNpHy3q0eXGzeKIs8wQCf03xWRVUbgGi/7kryN
vfGJQIMwPPVfTA1PxEs9sMgB6b17Z68dU/Zjk9s/5C8gfczHehS/jK3+EKKqqc5dAhYch35XWC5/
8NIzw2lbcAwT7l18azEOFvIhT0vmJtxOUfanZUS35wR7KTLGksmjbTWs0Er50vCO4i7fqdYYqE56
DA2iXDZ9RHiHc8FaOBuxbSpPY6mvijAnBAAKNcW4nqJHwEAzZVCH8twbDJvV7Fx6lvpjpdxAdxJ2
NTI2x8vZ5qRnfZ55Tconnh8iGHMQI9RJQlZkEFs6+dE3VmCIhUlRLO+EQlBqtb1oxZlg9E3ihYgI
lrGPnWMPxuceL/FptvvtnLZv0YR/TCl4fIx/OvPA1ppwEDRNsY/r8KLiJyM6dqrc6tS6MFvDouct
Tgcuq4sh9foMonFWqHRXafbeDNW9o5NEdl2QNY3Sb9U234qJbBrbEABdLZ9m+l6GWhOgjMrTBKrS
oz3xnXjcW5wPHDkTE45pl4HIuRbXevVYSw8Nk3kNXbGxoOw5XMs2pceWis4IuDnz0dZfi0SBu2Kb
W+lCfyiyWfNp1tBOvFqfTdUgq48FjZuHTBMNTaT+ty7lZlk1fhhl9ShtapqIOwyO9oBTtdtoJfi9
uGlvdeJ+zIU7bcc0fE4syDo1TwE3vtQrp5wQ/J7j+wVR2gttc6Pa87EbjTtjA493wbEqNm4hHyrw
gKTrbBUELf5LKeTJwDbGW92rWJnJGjay9UVyYcW3cldNxcJ0V+Hs438qnSeleIENwbfMIczfnsqW
xz4bTAWTV5y9kb8BloSgDZwNvFHFa6lQqv24dCfH6p9cDHEAhDS07Ll9RNpJIQfFvNhAd03MU2ix
lstt6xbVHcGz2vS4QOc4PZXxjBWTPxGKAZnB2nwLBUDcCmRYr9rQs+IXhtWt2uv+qM7/VGZdzJec
bLpLeGdsxHzAfRgkeN03hRUTljFB68S9e6N6aGtl4q1OizsIZcmgqd0SVQEBYX3PanIYW1ZuNoxY
dt2SUQwDSCytPHCc1h/qYeU2sneZ1IDihGRb2L+Azjm9OGUMbtM6y45DybSgfbCe9Ls2RR38gbHv
ccFsw1w5Tw0cvaHis9OugG37Epop8nUrrgsIo42LRcUL46nyFG14M239ugwYdELbeHRrl4e4JZjO
0vBosmMecOx6versXNlw/i68Cq0nRYufCgu5rW47aCMWMMNZqZnQJuPLmriZjR6JGezthlgsk7DR
JsyK1V1xdEzZ6neLSq870iesyoKU5NJEJL1tyG1nxkOdlk4gQueez2XkM4o+xrkTKAPuK9YGP1FD
Ag24/nMrMgcqQ5tt2yKGVpMpVzkmt9A0H4SaBmmcMD1gBUNd6wIjY6YZet5tCQWyVLIjjBTzS6W5
v/Vc8RZAdOqwG1UxS9zI5Cer4H3hVTcjQsag6irzZiHbbqsM7cQ2BpwX8TNRse84z3ctVLG+Np60
wn5xeWRsND2GB9XuIdZe7XVnyxOT0zn/5wr1ebb1r0FxHmYxMVqGp4VgGaoI6XdJTsOq6VgIUbV7
E5RwqjXooKN8TAbzmTUfy4OYwEBh/VrTA9kLeMIt0Y3apteRXvB3azJvTaVfqOk9kMT0SgujIXsi
Y5Q49/kZFPVtTNR9zkEd9etSo2t5uPHL0RiWQ5oPM1P4uWPsFGmBO4AVNM8L5xJmFCr1CvW5Xkgc
2GEXkNVnvqe4z+Q5AWlYke0/zCBE3uN/qhFunc7Zs/c0Ak1DMBoj6r8WlQuRnux1GfNWchUmagyo
bz7mYYF6r91to+IDpPDoaZldJme5xNWKZrWundGfhwazlUu3QMVSPB+m35bvcrmkWKtUhdtTeet0
rgK0h3dzofJC68UDb0kvVATu+bzfTkSyZ+VeSG2LwFGtVqatkKMnudRSrMJhPF6cRD8b0t1jhvBU
AxKSZj+GhuCbbXE0ZyzQkd1HOsRSHIYJ6neCLsDDQt2H2M7iatg5+j3G8x+NkEM0jVk2tPVXYrpX
ZLL0TKCsOrmd+2NO+p6U/ZEYIPHDMCM1gQnP+tabOZhCAOVjqh9kkzISZI9wUn7xfnDNi/B9NDBL
kkqh2z5p34awuy/he5Ow30intyiXd7VNy52tAdBwRPGYdpOvRVjtMp25mS24VJST1U4FeloGWqZy
tgZsUa3ArE6cwAvncvHmhfCU4t7apfTJyviTYfO3k4lfzOMTxciJV5ct+yQjxr3fFX+6Ndy7SA2D
JpyYJPDDksYqcE3jzEfmajAeLxYzq3WP5uZbSeBPodPxSndji8ZNhES9PEdO9xVpmMpcp9p2kV3w
DOG/n9W3O/b/mkHNYUhqPg/3vaKqxUZgcqyL4oMUGMNiwzzJJ/SG+n3nN7GFoXIc1ulDZ2/m9Htb
dU+rEVeW2s6wMKy4pq+55YfAIav0w0F2zdntk09Us0NStSgiLLtMQ409Xchg7uoHQNcH6qoRDcw7
Dkx1q5ABZgNPfyfaw2+DG0M4Os2KVR0Muro3sFCWrDpFy9K3cicVzkj3OUwHWtVVT6UmB4v55EcS
3s94sMzqLZ/jFRuCnX6mLSVj4Y9ojEUFzHBqt7umcfZKvTMiErbaNzXoqH2QfvaIQs5WtCaUK0iw
sxT4F6BYDsbTJLGL98VDFMJTS9tnNn3Y64D3Eq5VQwLV03xbdPMJs20g7OxgRyj92KkHPituPp9n
yWBmJvoviV48w/I6hDxIOel3KR9VpcUcuE54qTm4VEVz6/IXJ0RhioppNfaVcvGXjsIWpx0FEPSU
H4hiBCRxi3CjQ/p8aT5dVSu2NEasjOCOC64u+c2xpNaYbkG8bFwWp2wFQLIVHOdJ2f2anMusIbR/
mgo5owvvbh9RJqnu+8W8LrF+EQSWIOkLbnhGLUFcZ6uW43u7Pkwx3bxZZa/irSv+4UIhdZQ/1S5/
Satih2OPG3xkG3DElB7uujQygyQi/DSJbViQSNKF/VbNlKQAwfvqqt6XifTyMOTuHRN6LERFEh4H
D3hBX9IkTRfUYYobHFrxV6HhNEwFGH62gD13sWor28immVevfVunrDNhDTIvPetpjH9m7wINbtmC
ZVy2Sp2eZURWqE7ncz7n/mKEvMq4gduMP7LULv1gHAzAMVpMN0+SgYEMm+zUC8yCs8FoqNOlgi7m
fDYEhQZjPOEyqnGPDPDp49XsXZbDJga07EjzqRjdu1pzDEcxrmDaCcQjVSUuc0J7Bkp1NokAVrI9
DjqpAqXBefODlr0VCgp3pn7wUMeaJUjygGS+T1r/XbYV1bQRCAozEu/OZD0VtWT06Ux/HvMdoV/c
cyUe9tQKXIZO2nf5axHF+iEE/FIt4Wuhdt9ziCaGwnLUhu9WRwg2sjhY2NCHxCS1EZtFklh0bGjy
ryz/iYVsguM8lbxASjcLisU86fKpsLmnVAzkY8KT2HbVM//APeyZ4bGtPFqK/Bhy55XoJ44ioCSB
mUx8DhPlPc3U6zjZ8AbGv3itgR9TpzqaoflcO/X3pJBJr9f1l85vNwpBMMTxqZBkLS137/DYGID5
Ny27marXd3GpvcLl+CVoSw/tg0nSv3RPgITeS3QFrbd/wkQ8lPyS22k6WqnxNtWc2m12CDX+ADYS
EdjTLlIe7QgdQhSXRLJwZYxdnM4DnswHEIEraT1lebFYrCuqHhg98r04zfGV0ipPxfSYMkNRpIs/
eg8SaT3yiELaWx03Zlo1/OgPOWjKmdVjhS+1wBi75HsSO6TKpl1H4l7G40EK4UUdrzSszaPKkbU0
vqbkz+5qkuGQU3m5LYTjckTlsmNnySp4q7c9jcrGTUHCL/PUx68lo89xzW5VLxrjCdwSvufmvaFS
pQeuyAfmVZnS47J6CUURZBZWfH2KzkPyaaZshvlaNfQWoL0OtdjbU8GN5wSVWV6Mxbg4xg95DP7y
6YYq+M2s84Kxy01rv6bsDiwT51z04yzuFpTV85xbn6zinShf7fTgJSlh2Y+dvetbguZOjySnfbGF
Xrv2ggyVQ4m+yhV07kovLlhz988j6tPMDVgJe58lJkJNxtMkDDKdz3vJXKVonxa3DE08/GgxoUMW
GahKryAsLmVZ7+b4c+6qnWnbuwlS7er0xusOeKDwO3S/wmCTabsrp3RDd/3GGbWtNpDubYqjYEGR
t+2hYc1frWTfyERfouSX/q0WiW1wzinGdRWLX++ilkDyom8X4YKum4K3AbNRXX6VOv6GiEAmglEU
7nDjkUeNglYMR035Z5YYBBZ9U8FTSnTskd0/oZ8tlbjgAgZgfJ7JwowchmTIGT8PFU10a0gUbh54
bU5nrvhO7YIGECeY1Yehei1o8s6dsPbi+Ny1BuZa/aeZufa4VuoCQV7w4GaROz9pwzmXT6XcK0Tb
XLlfhkM6NZ4p4FiUIWoO146dB+mY+VX07aBPZIBIzOVOy8VOEbwbVoK6dYRK8uAY5c7CrODG0Yej
ROe51P8MsOSzC85ZqOV20AYvGiL4peqzWVSoyK1LC4ON42kYfwzOzQg/kjLmvqobnOv9vCsahPtJ
I5zbUpfAIzQiIFgfIQ2fdcd5NIuZB1RGprT6adv52k0XAYHHHMOTZgl/SsRWg0WWsMOd5jbouHsp
euW9kOpfDlXFEl0Oba6WBlOY6ktQd6bew6BhnpUNiUxE7oIvNsvcZdWBOuos6uGAHMn6w/ERxgmd
1GfQlr0hN1kEtFGonkPiqFoKxgp7v/SfvYvwaboHKW9JD+QNV1N2jYkpr/r60uxUvkVOV5w7UqLG
QxSD+WtGPPe9fSNzTU/CtW+Oo/Ks8V1UE88QOw4cVPrPNAJ9rL611YGWRqhGN8l4ET1O3UuZPfSG
RovCurf4xsC0qVkHOaofrUsDx/DVHoOb+ZqynSEUaU75XpOs6QsgwaniJYOxmez10Um/RNXvusjw
FwiyGkbyAou8Av4sYoGh4dByxm9jhC6WEVZeEdPxHOgDbZElvQf2WbF3vJJWgL0afy3tW82DKFqQ
6pghp5jfbgohi+yawGrVHBwuCB0bv9R3q/6pFh+Y6/LmXM+fJU7qmpTXEv05H2FN2DN5KHmdIgU7
uBZVLkGgATCFtiZ4Csu3p49Egbp9ZbtiTTu20yhnZOkC2QbwHaPmYq8UcThhKRgzaIcWj0Sz3hXO
c5c/W603YkG2oPSQAOedcDajX4Pon04/GX3eo8AC4z442uL30XQ0ccQIg5h8Vh4rboq+cGkyaNEc
J7+lqqfVXc4JgjzEEiOdlA/LWARNv4m565k/6e1jiDvQZuOGPxY17Ev2QDtsMDliW6BhOOyvZ3N1
+dLxtxRnwz3wnUN4Jv/fIAQSD9CsNzeG0Kple1y+xy4BAW1lv1Uqtn3V/g7CBEio4AGYmh4PHxHy
olDvq2ZNz0fMYyyOQTUs8suIYNtXAEvpDyNGvFLq8/TF1TAgmXb6yD4fqgAgG0gaCUmQaqIPlkqg
ArmAsc/TE95uzo56tHi+9SCHKv3ZqHHlkUUYy82iPeXQK1uFwlUrJfcPfHKwjnGnb5W2f7SZJNlC
vFUmQwE70TJODoVydRQQj8+9+RiNF1SpjcazWCx01ywfExupwRCXrPo3qoQhsAaSyyrM5K1DJytq
GG5WfTLHJ5EK38EGCYjQ6xP7aGFpBGPGs8mT5rtClgAjCiSjTcEjDa3FqPaF9Q4d3A7JI7deidJZ
Vv968dbhF1GTzrfFgpmGBCE434hGKmX9lnFfRE91/Goq74p1asOHUdJ2ZT/MYJ17gns1WzAvhean
zkfmVctmf4c6bHxnWLXXFQfITBZ4z0U9sxTIDt3o7rSM7y6tOAXJV5NWntx4HpbAcO8VPUhgR3FG
VgeNDPdofKvNRPz1wUihAwV021zc5Z8k04oFyQ+ryUugWg88wBE8S/NhxumYvNjOIVefnOodsqlp
Wb4E/mg5+zR8svgAmulhUXfYdZAhMHU46jv1mGgX+EvYqx5X++Hq8ZXRfpwA5FKJ9ZK4DxYLdfIs
7pB707BDdjPTnY6fV2flmRDn7e8hRUwmRlI3P8cNPRN+R3sMn1BJgjaU9o4E0rnmQoUasd7Vmxzg
AjV7aHbmTk3nu1sNAvQz9DFL5/JyIucdGUHSrsD3BzkyTAgvY8slW+u+LPp4U6BkqiMineiPQ5sd
G0lkpb5WRcW7/YlN/RGa/mMBxiaulO2ULFtwPggKFGmz/1Qz96PAkGkzAUODRMC3PWO+sAiEw6vS
mcDfoQOhmbQ7kyo/pAK9fW1AVnWHjg6tRTxK4xw1z7K7TgQi86DMy52j5d9JzAdV9NVpEqSyIACy
2d3qeC/DXA/A5n7MdOLQp2btMkpfS/z1NrZ5d8SsmKrnvsj+HIISnSlvDHZHQd9NS4Cda55tlLov
2ZNJ1PEoP7e1PI4dxSoCYU5ziJbPPXjihsTUtOX/59ArP4ajeEpiAcViCKrnn0VX7mM5vi5OclG7
JbAEgtrYcOpW+ldkEwYG9bUU5sYQEK9Zs5NSAR8ccr7YVOTIcMGelmok6X4jUT8Os68iU/T/Jna9
lrtJNEgAdC6ySJkPeUOc5CWsmZdmr5+bqz5N8OFu62MZhM0+nFOfTh+aIvdLIT9pRMR2gue5K31h
j8eMjoKoL94cZd5KlVbKfdqNHK9y05bDY5fCsObbegEEiJJWKCh/itfh9mRh+l4I/P66GQwKYFXj
d6xPC1O2XVyWRQssRB1nPgu19sfmGoGNkYJWLLIN7K7HVMHK2j3k5JtoMgg1aLJHEe4qHoXZrJ9x
su5lfSUpz4lC9VSPOWrBHpCY8gknuTfSHNX0SHGZ8qhaMhj75gXS2dnEBaZ2GP3tFyKS+VpdyRNX
w4Fh6uJWu+LVGFhqMZCFWrzPIIKV8pFsyo8h3MeqnhgRC9Ak9OpN0Va34XjNfFihtzAxwRfBxBZ6
DMd39qiQAVYoUBzoCaSp1jig4fuUElEK+TcgSsbdu8IEMZFywivmxkdDvJfsblrxLafyoCk/Fszg
XNLhgCLR1pexfgWcz5ebMd8IjzKxzhqLYtK1wSzhpaO4jw5nJvplIreure3KFQUPO7vkH4uXFEjG
vGsMzG5Dvy8mQtdtfKCq6jk1wnvSX4Z62WnRDycQDnAiFxIb4MKrymLyzrlnxNk0jEMBQWcYbz2X
hPJUtvaB777ifCsMg0X/3rWvlcnfLj9k7UtMPD5h/kxDwjxN9Bzi/s3x4GKR8DNT4h0f/sqVjiBj
RigAv0y3GJ5yqONtbgBJ9V3e5Va9VtKPVC9YXqMTtpL/yHDG2rGNVK4icSC1NNXIpHi9jfptjl+X
iKagiLdIzLuweKRPjH+F7jf8meFwXoceN8KCq945drxgEoJtiU60MbsTnePPk/shEcpx5DclJ8oj
KVFS3ftkenP60muHsZx5qN9ExfNUFQH0Ux8vlS36SxHj5S14upv6W8ivGh9oWX459s0B59fgYSir
68Ra0M1fu+Zfpy1eZ/HJnt5leuxwVNX0wrFs4KeZf3GRkyswOUHs/XrnOmm7p0p5fXMxtajc3d3U
erPE2izlxoSaxkp2q7hApwhkJXO3q+EQ9zPbPjKktDkS0luo/dH2aw1KKKpdisucpz5PKVAETnXK
nDqoWysICewrunLBCPnMLQFATrAnnvF9JQc56H6WhduhQW2J221JImtdXZEp8XiH4ue92IN5S+Bx
q7h/HHPaF3zBK06gBdbdIjQaY4wjgbU98JUzBsODEjJ21dkr+aOnhK5AwL3baRm9ZnYhwiD8wsqK
qdGK235D16qf5IQx+LbVGgqmRbCVr301/iiMu1wu+Iu68ACz3usx/6QL2YJM3YM0PoyFe1PcDzNN
rjHtCZEU+9oEMt4y4uqQC7jhZ6Pg7amAmlW8gnyhnibApUICibPXRM5TanM2JoBZwjQgNH4mn3qw
yFtvbexX1yVkG6yWuFoYu6wkfR8tG4nD5rXQzFRksK6KNr2TAyjMs98GHm05gDock0umTS8LxqrM
LinebK4acctiyANj0D9FSt6nfG3N5TnPf9sywqwl3yZJQbGqP0QExBs9PSlxdJWyO/Sm+xdN7lvM
jratFf4m6/XxCFHNj7J7V3BcmsoP+5PfXh09x1L9YZY0/tVHIPsQixqshw02gNeywl7oruqow9DW
LdC/7SVos8HHgeE5RnEax+Gh6pvXdm6Rnc6ZAe0Yy4ALNMu0dhDohRjhtpRHB10pruanGCVNN9TA
tpXbQFPowuDaKSO6r34nVRNAYUPCfq+Lx9Fi7e8eObDxO82qD8F8Z0npG9N45Dz5yhJ+Rg5e4HG/
4AyuWUwck3i9ofNJR3tI+TkcRpR8LPeDY1wydQ0WXlTpjqScNGZkUHfiKyYVxffK/rdgae+1Tyag
nCoGu/iZMdzmqfDiKX/pOUxiNf0Ho5NDkEyJEtmbBLycxf9lqr1hF0Lg+O1NVsZ2zkMy4S1mWsdh
eQWp9/+DZ56IH6rZQxz6+H1/I371clC2JpcYAXcQIszWtpkGLTmrCpJKVaqw5b/H/Hmi52y0mp1G
ok2GFpZFmggMNlqOdZnm6tpWuZc2FlFCMrdVe1y6DlymAaqSNo2pfx2Jj5VK+CCX2lfRUrmTzrCI
PbtFX6vjRw1JwynEL1Lmq5m9pO5P0rykAt5paFJ2BhBblcy6nWcs17k2ybH1QItg0hnKZ61zn2V4
1U2V9ADf9gXSp4l8UGLOsOfWq+xy19gUq7jpnhvEkwsNgtl4ThLtmPUk6+QNM8PBiF/WJg9qJ/nV
JsxnmY8h6ZrkGMoHemfa90QBKjBMNMH1kBtW8Sc6i2Twm8zFx6PdoqzZa0jzK4koHHkZzQAriAlr
4igdpodBP5oJi9g8BnXl8qJmQjOSjvobRgEe/RB/TZWxqXR2FjedoD6RNrk/aPl8yWo/zy16TZaE
8PgxG7C40zTUVJFvRoRkQKVdhtwkLJ/5bq1D4Ix2GGa6wYR7gWZLcfVU3EiR3UhxkRewn618PYTY
efJvbDCwdebRRNfTXCtQF+WfEq6cGZMNIJgW0fPKT/HyZfwIvcDLXAzqTTHzozIMv9nSQTgavzJi
fUzT0IziCVvDVIAazvTM2ozD/A1P8OZOw4Pkp9wWS455g9zn6pBnoBfLSo4Ah1MU5q6125lfQpY/
44jrruU8h9e4qV4cgx5vlboiu+SqL5qnHBYW7Uf9x6CDYKCojiOiDLHqZfrzHEc/5N5eRZz9wgN5
RYb4nZaY2Vvl9GwkkJiEDjrfbphf01r9ksPEs0BnOVTNcvD1RpJflksH2zwzA/BqpxlGdsifum4H
LNFmW/Nyr/LANYkfJNPVitOObIj40fXskeabJFiSieVWeC94vXgdv9itNKqagEcEcSUzXjTJ4TtL
squgPdXAnal/MFfXtF6GFOfw30w/NGWPqjsQMOKAaDrtr87ItEW5jntllA82wXp0S5tIh2KJ7Vip
Lv70+klBsV5VoUcNRtsW1iQfFdP8FyVz4GTh41Dmu2ipjn2r7GON07fUnh1GSrXUA22yHwj2256q
grKxMrzixr3Vke8p6NoYsvmrFCjlkfYaQXklUR8DnCY2airiGLflc8fQuyl0yBHk9XQp35Q0g9+T
zS+6krwUrWF55WBxlUMnTOA3ZOpwIisK37THx2gH5do4ntnR1XRwF7k2eFsWppXCTtAsBKK4TeIj
O4/U3CazPFvteGRhs4dxXQVpsbwlFQFxOPgk32xvjMQWv+HOcca7zJEewxr/sfnpyOaRQJmvp+6j
MiEaTRhC4KuH2fQPR8q5rjoUGMy8SJJ6bNPo1r5SmHDJ+/ZmqjxIyVwSQ1fsszYtLB213USVdruS
pTji0ENeJJI7yZd7ZfQAExR137TWXhpsG9AouM+amt/wUDw5UXQbE6wmreacqi7/ihOE446KpgEJ
IF7+2IV8GA1ly3Lwer1+G016sGIdLS0znyp9eZonVmUgN6insLKzCDlxqMl1LV1l/grfKCu76eqM
KJ1draJ4HfP4Ivvoc6Ur6XI6t8iftG8comqpd/ow7EINKaBh21sqfkehmJ6oD7UW/aG7QuSaDqZi
HDqso0RBC09Oer3pekaKgkEnHgRSoPKQqQ6nkLYHL0N0Ae9Zzf1K/W3bOoeUTW0hpiNQq30bdx4I
FYyBPTMqWwQsTGchIALk1kvjsHzQMkJN6zOm5hFXzPZ11jKeXknQwRegT5A2Dos1bXkIZ/VIZcfO
qXPw67CTXIiOLH/Y+ijZfdHCXVkDxRi/m4TiOrnHk+BPNZk/bj8aCTe5k28BP4wtsy9uRPSLC1bz
gO6kQ+VoV8vsn8E/HaaxuFH17JlMmdFQ7AZVPObNb4K9bDRxgZPNCVbCcByWN2fOr5xMey0ZTpMC
dIN1jKjs1yET+7Z6spd3k7CIMjwritjRTvDhiLW00L5L7RFm8UOkwyQY05Nk0ydT0pU8CTDhb5fZ
vjV65sdWAV+P1kgL28OCQyh16qM9z1h/q63rnleQFc3RHrkfr7cJGzAHlm4SaMJmMKQbohm43w1s
fNY5Sr60VaYTzVEnPIYJp3O/ypkyox7iGsuHONZ9e2bA4stYQjtMXXZmLj8PYolxXyLeSWz2KvdN
YT3cohkgQvN5po1cMY59GF5KR6f5CzgKt+hg1YGiEW8If4vB3U25sWt0EVDhtKffwi9twtqGhmhE
TN1FB89Q7ta3UcUtybzPH+1Pr6vPXODDGmYHC+5FsekZISMIMipcsn0Uok1nM1/s+o/Z8dCqL1pR
7imx2HQW5ofYb/Ls3EJ+V7LPrHytO3UrZuOfPp1nkpgRwSeTgvYM1z8lSdtSMkI3CJF4i7hadsDr
SNQ8JzDDS/yyiULPPauXviOWkIINqXTegcjGABlrDVxX3g53DXOVokJAz6ejO8ekJ6atKgpebS1G
AgzPMJwc/ewU/xwUdcqAUEBLH/JClN/UJQ8UnnX6Cixbm0RyiU5SMaPBQaygY0xMuWWn7VarTSs5
wMlQzLBX+m9rfFFXrdd6WqWmwaHRkaq4yHTPbqHsdUVsFzc+tcz9FTGSiP6vcPhu1FMmTa/Dumcu
39RTbiNF/dEosN+kC5Ih27UmZLPcAxqxCm9Woy81i++qKf0ySc/J0lyKBV7exF3fhofSLXwnIuid
/GG5SmV9s8b2W0S0SkmXaSBllUtOBWmK+oiT49B1TF6LnODBqfVgxLk32U8GwCH4BXgkbSzp0y7E
seXS/4ONfmfzLbYzyEP15xC/FQ5lOugrKqZeDUREvE4t80oUQAYfGVEN8nmAcXABnIWhHKMYM97I
sTrPHxxhHjf4uemis8KKeliukf7uKr6QbzBPWfVBsFWi3dTZr006fZaWTY1lTd5af1Vn64/T8QhI
GYCDcpEFTCU2VlpxU+WfhV8l4ikDJ5N89eptcLuLS3DBnp8UJq1q/bNW1b6cQx8LqJ+bz/QvbeW9
ERElXJcCMdziy9XXIG5hyGGi09SXSZSvYat8qX1DkJoMDF5K/ksHcqKK+lYCsZCDC9+DXxbYnP2k
tX9SaN9ANOZ0YjUVI6bS5sBhgaqWZlQ5LceOzDR6TC6u9todi0lZ4g1rEB87QRqF87pQsFR1+X5Z
1o3PdCoB1s86IBA24z0J7VQvLgq2MweT1Ni0RJBaj35LfMMqLbaQZmDp/6WGiyu8OTrsQvik93wE
C9qmBwJONN3wUX/NFnLB/GkTltyySdYU0CvdNnwtUbdJ7dH5TbdlA80hD0bgBK7x0uV3cvBSXpgN
HRzL4lRH+6Q/p/h94Vcs7j7jlYMHli74Zr7UmO6i1O+VPdJl1x+4qCWYjqs1bhr3XWterOW9GDHV
4d1djPdC/zVZjThHy3y0K9VHLeH8SvJtjxZK7kvqjzAhFwG3C8TXp0rmztoRI2VJCIkEdLbKzW6D
Acj5+mEBwFHDONetrV3TruVU1MkQml/F/J6jnnS/kGmWNEAHUB+z4ayP9Jf4fJdWEH33bUBpB4nJ
6m7mTWjNL2AEqB54WkwQV3Bs81O4xtmYNYOCbV1ixYGMXqeRESS+2CC8TJjfT47+NaU4HDzVfcDq
t+/sD5wOBHA1GGmFOxwibTF9O393ypeeC5MqKj8BSMYGzSQGMAVRdNKLYBBHxHPawP0KLnfaBAZ0
wPE/js5juXFsC4JfhAh4syUJ0HsjkhuE1JTgvcfXT2JWb2Je97SaBO49pirLHIiXulF5zVUfyZyA
NoYV91soz3rwl/XnQgN0CY4NTNyhaGZqMitiKKSzvPoIWNqrLz1ZGuKesjAZ/5nxpKOEvgQspCWc
btelDC7zG6n3YXJGIRAK2Fi6R5cjSrZT7RME9EQ7DaILKXBI96Jl8AUAxTQhOk1yoWILV7/U1iTQ
xOZCbR25eNG9irAc3QLGIlQP4qLL7AFgwcguhhCC0KZvWcMxBYWAOCtBpQZGDMa7nWJw7P8Mye5P
OT2VURxiQDnSNTW/JzG7YeyHkv3vM0YNKna2nDmNeYzlRz0FUd5Bu4yYeRDhjN0eCmOefItTUMZg
B2z4ZfjbWCY8mgRI2SKW/WUcmPuk9da6cGoTJ5MwsnjqiTEqd83cBeE9I4sptk5ND6eZCEQMnqR3
BVRWy1R/9yrhhh7MtmzjM6WI+UU1syGBhU5Ya3NL8cikZj9xlvon4qC6Wjf+lVgPXi1MeeVP2i1a
jJTtsinwtIHCALneHvXsjmGf6zJDuYyJwmPFTyYvSmzenpqR/TP/Sgnv0ThZ/9HkYJ86DKhLXNR3
CtnvuFmZutyq6MSTYuCosZQjQ+cwB4E2haQ4MY2ORt3WQfLDKpsRS8QA3bflcismXzI/XeSfo+y3
AXpAtSGctPyQgvAZ/MTx5XXYrevq3PUn/HkbPF2FumSR0nKJ+y0C/g+sz8BYKcCK4fYzg97hALvB
p5cnw2PfbRW+dIviP6omdy1+zoBUAqRUCcwVOHoin1WIh2qh/IMqJHgbADvSeOjNu9CS/7BAYeQf
BRRgMXxzXhxcswUJcQ1wmlUnmIRS7qvhrDD9kugZymh89ILtTscatuc82eODRIa51PCMWM2i/fbG
D1Epgf/H6sQUWlvEW0HsIr5zjwCh01CtEqa8MNSnJwu1wKKbzr38YaFtKyXqQvmvkr2FPyBuQzPi
UeuLPVuHGx6DdngrwleHkiZTf5VxjZSjDJzUsFPSygdzYVKFVd5eatYAYiLUgGTeKjwgkXmSvK2U
XRPMUDXUpuFfmO5KeQcKj2ZhD24xN/4NTNsNXmj/GncOLlb+dF8/mtbDix0BAyZj0u4v4v0nQqy5
WhBQxZXOQrvZJcihKLQs5YCIujK6CeUBlx/mA6USitlhPxiPgBB0iZPQSVtwEzBFNqn2HVcvI3da
7xiFL01xApeGG8rcFQMZ/sMy+R54MtUl/1c2LoiZPLu47M21n7JoSRaRugn9XYv7TlBXPXKFUXpC
YKgtFrkQmcjAMdeA3o0GgzUzNVEeHGFSvhKlKGMgQh81PlL4hbX4T8QMWG0HbU/gOmmjw/Dp/J+a
ZAPuTsgFmbUc5DnCM7+jOsenSYjB5EZ/Mw/XCfAxYSHOpgkI5592NLFakJhC039tg23RrIgNVEO6
IsYYTKuIFjQ4/sb4xEirHXeNuvCnlfK/sK4Zpc7HV1+gL1vxcnrtPFFsRlYQVRFZ6x6LcqSBjXBM
vEeSP3OfuTLbmjYZD9jaiwpXLTNDDmjLe/vyj2jd0hi4wXQbbSP2pNbdUm4jjErDnlhPgg8dM3Di
5FKOT4+llCG0OznwF154ntKHgozrpv2paM28RRSvh3CveyszXgLjd9rmiZUWxfQrhj0vfgLlOynQ
c9CpVd5Xnb/wJ2MsgZ8ep0x20f3YvbeWq2XvPcXqS5CDjSmLc5x/PHYWC/9euUfIOEuVv0XLB5Ld
/A8L8uoS9t3GbPF6DrOq3SXZDyXQQtO+x+ipslhFXJT8C313wagEvOexBG4oAwYv4IzAWne1Y6/L
DptEHX44UtH65kO4kfrJ7/by2pfWtnY/9os6xiHmMzpB5q1hP4CqVI+3lIMLTyZ4RU5lgpQK1Ffs
BjuS2AwKCNn2gPpnaDkNmqgyRZ+ogWc/APka0a3E2aq7xLp8ZG2RCcdUcwQJ9ZVy14NhZqh7NhbK
0xD/hTyHMW68VIEnhPoWDPPdN21ssTNT+DGQAIF/kcObnqyqaN3EJyu8q+4RLxHKjBj8j3TXq4VZ
b1GaW6yEWo5LDkX2+yLCJdvj5A2AL5Wak1qXpgF0o/xJfDUMdMCGbuXqKiJ1TLUr+Eb0tsuxt2ZF
16uzWvvjw/PDo0rqkarbBApQUb34c4NdQ/gk4h/LPbjJ2bXuonKutbUkHTr9VOZfSQfV1/GSpzru
S9j4sk0uRI9PAstBRBDYSIOeZzsBdENJhAAxwiKX80oeFrlxT/OXRNHpWeLCBG8pMG9keyyT44wM
peYOhqI1841NWxNTXq7D+k9ov3vvDMwCcdUCoDe0/gbWjt1qNmqfCKsk/ixSf+f8MUN8VgNbtHaB
9qU2ZCIRbR5QKpG9iS7tr2IZDPuLxwn9VcG3WK4FKumsMg7RwDAXgF42F6bgqvYuCmf2P1Z6nESu
LmPtaeFwTkGdBaK2V0wV4DJGoGUoUYL9ioj34ndjwH9iLzf+SN23xebb15SlXm/N/EtnhCLaZOYV
GMtowCgI8ecxglEBboY90EhhmWLHyXDlYEUpEV6HRzckcpsVNPQauFLq0ufWGJk1X2v/KX/BHFF1
NhXkXWgyrE1skLe8Yidf/47JFTxFHW9KpHHMe3xyWkLI/DlO4M8QLrt6b+o/GpdSdeqGHxbqc394
qsPadO3YogzlnmCFKgyPwGeVQ8M57wTAHYyVTGBjBA2uDHnd9FsRhX6obFEhWP1fCtEAYX1F2ARr
NJcgtIBcDSbViMgW9DqAaQcL4siqYO4fsFWX0N2jx/TKg4CgeRCxhQ3zRnmgJgv81ZRQ0TOfzkj0
zqYdT5nTG2Bx7VaD5Lj63ZNeCf0rGooG/U0X/SXlz4j9UzJA0YASYcnLHLkRQBm3TJr2an6SgCj7
OtUCj8XI3GRRy58eTKSWgKwJ3x1zlUJeFpxOkJQ1sLzhKixuZoMlLN9KObdmRwWjrg3Op+4LB8FA
MNb4xVgAuuqGZ4+VZ6qcfaZ1xUov3jowPos5L0ihlyRhXpn+CfhJtKrDTSDyYqQMi/JlWXxHIRlP
h0F1xg47e/vCnzBJy/Cx2tCDPfKgqnpH6AWT7X5eAP5yqeLrFHrpJ0On34S7huln6SDSmA08BhXM
wCg6ZO5fSN0nRbFjqI6RnxR0UcCzOTZ0frNmdx5nOxxtbIDs0L/qEPDonSDWoUFOqzzM9CXT1CLX
84ubIf3J+amyYMHnsym7OitwtswrZOTyl8u8AxsCGz7yXZKzTqKLxT+x0E35z+SHDgjxBOhCnzzi
0+QMfZE/rQbZgtVlIIKWxNCQc1jGwTCPgY6Th1Aaq9R8ECnPvFDnow/Ku9L/S6BLGj/oCTBgnc0X
PDPdc4r4UI6/XkElQAK9OQ/Sd4ygNa8fns/1zU9B02+NHfWjtxC4wheSf61a5hsYXpz2kvMElIsC
AUijYYbceBoyhgA43UKv/tSKpK+1JD8r/MSahYKwOqTGoj9gS5xP6k0JEj/wTI+rHnBYo217jkaX
FoGRhZdsA/AKY/eRRgKlF8KwC0k3osMBewk5vwt+Q59H9i9L/+VIWEjoWkfqrzm+/X8a6ghZWMfK
GxuXoyUhMUbLjq+tnB7rL+SepnARcry9BjcKS+T6GrbvFjGRaqHuwi69H4YjeVmkK2t4kgyXhDdH
ROoMXZljRRL/WJ3Ewt4VNoVAMuKVNqRlS12OhybEcRaTkQ7VV/NXTZEvrTCwQygkOr4OugNJ+tUJ
AuPXYFBjd41q96hjTcPUbA4kaeIHeygMoVNDtXWOe/4ozlFQa9b4jrFllflH9bettOsadyFSlQTx
IsCXnPjtnphykb9QFG0jaHrjHsBe022t/CR6W5dlhvvQLijn6u6pC8zb7jFUOm1wUp+miy3tt4oi
ykQapxNBVUfX4kP8HAwLv/1k+AiZ94AA3HsIXCGlyg/6kQZogr4yXeaic3CHSTuxUWa9+Jb03zCn
EWZFM9fah5F/Su2mhGvggXO92eS8ljJUwKs2HgDFWyET3r3ESsBVKUOmr1jh7r0a7XcYfBO14WML
VlpHyxwkZ2CIeOVZIhv9o4vhE6xFn2Pdlsx5bjhdstf6ObvkikGftuYSH3X8JtBGEAJGHKY8HUO2
pl/F/zdYi6a6aOYwK/r3yP3EpydyUEd7UNEV6tiIZax+pcUjbCVisC63jNU2xLQ6IB5Rzs0s34ny
M8JUJrp6sh2Dgyt8+dlLaB0maWp09RNMUum7jVk/XEURneOScAJ4kQbK1VJ1XPVkqodWsqEyBfG5
Gi6sxNoAP3n9GyGuazFfDpOviQMybANCVVZU4pp8iKrdUP9KebQqud1Bey1Gkkaz7+kAjBLM9AED
veKRTdZ0RphKMQ09aWyTt+H/5FK00fMfkxEr1jbWT5QSmXFKaV4wgRGpyEadCwopRukI5q5omPet
km4fNgSHE+ZAchvBjKiMm2/oC6jK1mHy+3/RdpfMm49nUGV8vUgwZVacuRZHk456GgRXw8XdZvTq
4UNVMDIdJuZ8x9fj+zhqZ/4Uj/GPeHBURXsigJVkZWWnSji2HNOEqrQcNMNOJk2YDAFT47jfyDrJ
cZtA25CJ2X0g9zT57ygDlYGVB3QDTSOUcJQIKICjx8BWwv+Mw8dAFNBQTCbFTlYQpPZkM7HvbFik
8sryVC6r7GTQYYbax2NWLYbYBR9DdIqqa5euKgk55MpVzqmFCgLTeKbMhBCSErdghM4VjAP6n2zR
9ihNiVSsETZgNSsxWv42Hv7Wq+a1/PSgCKYWj6mGAOWKXG2iGbw9vJWA8TsuMGts99KD7VLEy9ds
JvosChY6H9ypOopdlgpp4qi/075CMQNn4mm2I1ogUCi3SMcgOVejLYuEDlA5p3Pz1Ko9PHt/XJNl
l5uPuNmAuUa9BKSqoFNOejjqykw84fziuTBP7CmbegeCaiAkS2kOrfBnKIfgIbg4arA5lchiWIWG
gBRiVuZ5xV1zgM9FVIKN+4zGyqy47mYTPtFUgB7OslvFsLwOg3kkscuZOjxSTlEY1Gx4ZpRgZrli
kYo7E4HK9Asq+ZEn10ycXH24G+xaeOk96UFL36TPABk/8NCMCyLBUsQF3JPQ3QQP4fZvodlev/Uq
HyVuzz1jSzpJH5i/r25k4kCCqv2tKte8Xw7sCTAFqgyusSuhnEIlKBJVkfFeoEqaDfvQvBFaQg2x
IHdVLe6od4j2qOJ3hiUKnlAFqj9yxpgOBEz5UrFQdSt0CIeGlvXgRU7dnkGEUM3sSZLNeYHSC3s6
odfAbdOGsJOWnMBf57w+/rDzjXeofPvqVzX+64WL1f3I+Yo5boMam62m1YAfVw32rJwR5VuSr37t
MmCaswZg4Ifw1qmKra5puDAg1R1VtmRasElx8mL00UgQNvEtG/LVYv8d5GsGGOSuQojhX/yjvBKn
aAA0y1j5l1GwEUfl2qCOlKQJ5F7OMNjMZGmbwLOJPxmGXNGh1JbQjm+Mq4Hwp1OHlf9PbPdFfcjY
ALrFr4L1t2VAShMusj1WEAkvPfXRuTPK1kT98HEtG14n3fwHcyIcsQB3OcrxM5cI1v1R2nbNPWxw
xfMFoOuDNFK/qu+oPAXJoY+O6Qil4gSdjCUEdpWNz3DF2GrFebAwi3Ibh+yEULq02wqNCqMPBYvh
KVcvpklpVq5kbZNXtgtDpGab2668/NT6Py2w4GIEbtm0NvSspQmAPe0+WrTCtdGapHWLuxA9Fjww
sryYYIDDToNbTYRvnPyp/bYQd37Mp2W9imFdByZ6ejz9RzF/VlluA+BAQS+a3BjrgHcu61YkvENW
OUXhskc0EkvgLYj/5Eew4oMAVpDOR12b7ZqZWRxfBgnzjHZUP6GUod48i+2mHclPTLYJYV5uzhu3
i9hQiOtkJAmH66iXz510op/Lo1OAi4sx+lyng5IPClqEyDYihfCobi5YN8zc2LSg4mVU4dzJoy1w
JOYYOwgppGLygYQk9SPjlEGWmRR/cmcjTJPpwAcO+aaqbJH/rXH/hIT7qP4cBXVN6FbC340OgUD0
HE1w9EXRJLK3df+/5W3ev0Zh0ydxXXCLVdP0P2dNVmnnRFvUorn1++8E3kMLeDijlmxQ+VUou+9t
fwPZ4Vjku6jiPNJsYKlgDz9i+6Npt8Q466hWkb1RLzEbK78AVyrFiRVJO7HR5uyjG3JJSdsY9WBB
CPwyiRhUoLWoXBiU/h4/0yoiLFgPkm+33GnxNQY9xZi55PyjWnyhXcFKHkCiwUJmElZHPVStmHa3
QKa5Lrw/Heel5eOG9hif7cmqIVjFGH8qhhWxu5XaP/VjDEdJd3TZrhL8C3wqv7BvB0CWcbQMURwP
Z4o/hWGLetPLXRXxtC/1ljX+US9XktLhmLbrVF4DIqHldLwQQx8S7qyMVhaMyGosb2iSQBYMgbLg
RuzJAgwrrr8ywE3LWT7Mw/S7DrdTIeIn1OudNEvlTRe+w3QZ0gZy+pB/M6gP4jS1Sem24cerKNs0
dS2igluTwllBAVDMXf8kIkhT5pa2Yz/ktj9mfAJgoxlgn8JrZB6l/MHyDqGsqh87EXgXejF6DL6C
rZWcyvYiZ6TdOayP8lixzfbEgFsxt3zEbnAxtUuJ6NXH+DrWG0M8CeKh5dZH+MPuxmRaJ0f/Ogkz
BUoxlONevu88gNoh0NXmqFeHiCG7VB2DZj8A+GoZNBBBJU5nEtGtDNGmO3ZWB2vGzLpJNYPgA3ad
RA6Z9pK1nKEbEA/2HmX0JYFAjfR/LCrRixFPuCby0MFOweKQ4CpScbeZCWfjUTd7/PZwrFjCPHM4
2pCnZqrGV3sWlJNl4EtjBJWpJ709a/HZo0qQ5av6LLT72H0TcySTTUkPk138+DYtZl1smepH9ZZu
bfvZTyC5q1QDgJx/Ff3DTy8deXkEHeo0kOu6uA4uT7idW0TTddiRZ6OPsYGoX5phltQC6mEUUN3J
ZaCd2mPDIhNtQbx2mb6a50jaCsO+szjQ7pWqOhOYsgQKGVP0f0KTsYvkxOlvLCr7WmPuxfgfNfwu
VKbkms6WRlj9OCxdldbZzNBAZk5FeVioUCD/prGKPKzYC2N5ivkcODvik9FdQmkxiKdAPebSDlQY
xVxIii/LlURBzkgyRD0PlReqaFdZFC2An9/EdBKGvpQ0DcpwlZFOzqMv5V8kdEJkXVf+LqW29sEW
lFUwU92brtnmOK/QQFbB0+LUGYazln7wp2udMyJ1YzuKol7Oj6z9i8xHWP5IMgKHli41EudzxbUx
OXcOqfQDnwHfpddAItq3n1EaZpY+btScbPLJ9/vg36wqKAgV5Acd3USKWgK/N/53k0l28EKfwvMP
qNN07761FfmCuC18GBzhXz4dUbzlZfibZG8+VPbCqfeuGcNBVjEnLUEOoDDZyb9DxkaWmwjtqIKu
U2TZfNfpRl2ZbRcrBlxLTB42Bm+YyjTtDEHUGDiu8EIJ3zyZUb8kp8TAZ1ysLP0iMLAs5W1RLEVe
ugrPaiav8PBFmB9D8jKiaRS6G91fChFQ0gyJ5kq2KiI0jQuU2IPA7cfg2QOQ0LTFSulon+5G/k+p
dAIFPiLzjZ5RRPfN2wbRQlH/2DkUydZMkTog0uBN3TK4skKwri90I/RrcHJT5n4ZSREbi3UIvrRI
RqnNcJX0GMK7xYvBXwRgsGQdm4bhdEsKFzdha7N7kB9+VW8t6y3F94lsFkugfs1wPhx8/5jTbwuJ
xaysALXc2KV4DMpm0ee/DYIBaaEY6xAG8oiSAVUhIcdzYXyE+iPsTxBdrNJJwchUjzqkfMzOfs0Q
NtoEKgDW/C2ynkiJ5NDreldjNwy1XWls8jxgrXQtI7J0FRoW8WqwOw4fin/DR22KLNkPlRAtDPGY
j+inLkgDrBLH68nVnGbqM+QTVFEq3p0Y3HqOJlOn/+htNR+W7ARN+GIZXRGyW1rer8B4yEzjBsCJ
BA0MnW2EX6J3sLDcFMVvSS4MnwBzAncLW4DfpZscPDAsG+pPhnDZHAL+KggvPh65pH0a7Gdc5C76
w0SniIQYKyUXbESxE70F7ywXB7V4mP05GpzcXHeHMNnTwIAH6QJn5H7K/lK0VFm0xsvIlLNLFvJ4
TmrK8sYWce+AUo42rLfiaiXf0Z0p+mrUl3V2UXs7kWj27V5hVVAxeEZmmbXfCYoUL70Sk4qj/Zzq
R9ZUjCpbVhybtAeGu/D6MzQFuV+rza1r3jKQcv9bjg5uvFKYXHvFvdMspsXjnIvC1tRqraunXr+J
QCBE6zuLMCVcooRiore1gfE1fpe5SnYo5Vr5N1Dc5uY9zg8RoQ/9Wuk/ibuajCnaoC+kYDX0vxa+
uwQxKH8CXhvtkPbgzjibidWR8UlH3g/KC+IXeh2B0ZLyV7AQfXcXJUbuTuYkzh+lWqf+DyrYwLhE
U3uzBFbgqoeewpoPOAz/yvYHfVWUrqc5p5fse+AiTI18w8l7+m/8pXhF2/iYmjexO7t8tgkifhUp
vo2Ole0OG5527XUO/heX5FptX7OaC5kpl5DvMcG/a1pTH9tDS3KtAArEj08BKn/Iqmr2NKEYJzaI
P7NborZvwovhbbH9BfmPYPzTWGIjGGTVr3JcV8HSJ4U+mKvhSlavw0jhWKMfuKkBdl+neeVEN8in
Hg1xjbJEnG62hlwkp/POBQxtTHLKR4nwV6FkZQCOfoQGsYmvlb9vG44QayG6V2YYqlEQoXpJUOfk
WL+cJFjhdOyrU1u7Cys9DLqCbf8PLdSy6nJUXNW8Ua0VDPZFy6h/jC7mJFGv3urklXorxTS2JT8u
Ynztqtzhn7J55CZgaJOfn1aWZc1soABXKGAiqqiEn6YWxSuxtf0uLYkZZFj28qJXR8lRBCfBYItK
3GMGMJDBo0/vnEuv8iJ7LIUf1TUO0SOTHcFLSs/J5ac2jiDumv4tCNmKK4BiXuRQqZc0zRBGSvdX
ZopkzGvloI8836tSh0fhDD/BuJJ9SvzxDU9FYG/f9T+qfvdBKxFbQILXzDSOgrAz+8cUljIsg9YW
NGeAyY1TRL2O2ZYZ6aCuKv4iyr+g+9eCK5lSwONu26mvJFxLw9OFPVKpe08i6PtEIyTgkeqwBKEc
Mx8ZQsriOJmwk7/qVaT9vEQBxgJLbq4K6pCcR5CmKw7sUd+r+mFQNpHxTIh2zlbouZErKHdmtG4K
xXuBc4MiFnDTzEBTPvJemlPc6iNlS2pw24+mPfK86in0K3ZW8E8EA2MBU4GvqLypBkO47zEG/+D+
KclO1LYqwgTs0C0qQv+OJ0zpH7KyTWNqUR4BwhtopssSZvde48WIdMecvs6Pku2qaR5XbXFRxv5F
wQYmU7j0VDgRi8XBu/TFNY80CthvMzlKGUG205h1GTUbJCaYfxP4yI236ZW31MEzTBb6j4ioGcZK
PRxDzItZ/PTTn9A6a9lGfXr13IJXyQQZPpuKk5ZxgJQgJUdkKPN5UliWvT8DmeDpF7GeqFnotGIu
aDpjV952rb9pQcmFnLUE00gIEidl/eRXrL1m0YirQXEEiGbZI0NvOahnDU9AiOJfTu0k3Qq4s6A2
qHP5R5ZXEm1c7B4j5L+pcKRvTFBpCxOo7F/RLNh5Dyl1ASI+Vg1HCwRZR+Ip+alEgj/hLxnv2j/H
o0gSGMBNdFwgloifarrEMYd27o3bUdxJ7acQLgQSB/KOjxUFdjMscXzMym9h2n+0aGcZ/DHabHgQ
TCxrWrAwi3+Ja+sdFY73K/R2p34YHseuowFwUCR6LjocX/qXF9ZMR3LTMIBQn5E8L3zmCveYKwLp
uYOBQNqrKUCw+6CgockfhvDVgliIvYtZnbCJMYjU2ht84sp7RIbBgJMGoln1KBukDkoDLjjPWnj8
l5EJTmegLeDkbpVvo7qmDT96vG+jPWiwDud47G6U4g9Hpy7+mMNCJUwXh5fcOJJADvfo8k1++uYI
qrFtHy1Y2t669ZRlgvwO5Hypx+cBo12NKtfnRyEoYh4x2pImAt8kV2SPaYW4eRait8zC1Bble+2u
JjaUYavjc2CWWaFbbKhes13aO5aGvSM5yjBljJVabgg94wTfGtHWVw/sjfDw/RTEiI0Ka2JiXkbp
RAeoq/us2XfkZiebKF8Iuu3h/RW3eA3V7F0xyIzMu69dzeYPqENunPrsijyRw6BIdlzJZchrbA8l
5fOpKfg9bFqh+xB5C/t1URWr1N8VvOdVkix8+aKiLYcxOF1Eub8a6mtaX9GrA+ncFcW6/uZa5RzK
SS+K755PVzOLJQjMC7QhiXFp+zNDfHMEXH9J5D1XVPfSZVR7XyCo5sWVFTMrDVaYAXdYRl4Gpw2h
CdjN6xWiJ5VAFvnSZlfpnUSXumnn9VfKplPkUyUJ5CWZ3K0NwYdiZEtEdnEco7IPgisKooy/L6Mc
9uPoe82rRm825T1UCLUj3Kwy6vIY6lFqKVusdzzYL30nWsu0ODbI5gPv6jZrV1qkxjau6xPIskXA
xCjw4CHCFCYDrEHHLbMYXmLVLlQGUqMz6fKHR2l4SK0veJnFmLLHiUqbCylv7ODemu0VbuqC0Uw6
sl0LDyBw4c657S/ch6okGSVAN0i+lrIXxrPWABdLLmJz7uFuulst/okAnsT9b6adopw7mlFS6ZgI
aADykmlashBtT5H/codnjYSdA+kZ+L+lisjU3AK2ywkstvpFkVtLgdJPeFEimNNVicUXYmpC4SKy
2KEUxE+fIbHBDMvGO2lvXreOH36AJlZVAZSdUR/RHAtIZtGH9TBfUduU2tcAt6NF2WtZv326Gdli
mO6nE5+yPNgedHi9edEoDzmITRN5CXQoHy2GyhAqDjhXw42g2e1dh0mKj9vf4BBiaJvHCy73HIId
il+Jab5J6q7djT+M67X2I6Go6InfZtK6i6RNqu8KysNeu3fRdhBWPV+QPEAGk9iAZNqaY2bUonOU
MgaX5rx7oOIV/nZ+/dWR9lfXFLQGFKirquxz1lXlWRj34IzmNNUYSzgFU9/RQbfAUyLt2xXtls9g
EkurdgiquMr3PHIpe0PGPpnxm1BmMUWAbFTpXCHdT2Uc+/igEtTVhDlHN+k5AI7l78GAgcL4vUYx
l+zlfGZQeQ2oYZEmFEsecDU8aOLao/cnmpKmHHpCMWPmU+lv6R6E/9B1C6IdanPReyrlqwh/VWDI
IrG047QAlOtHXmwseK75TeZGxtxfb9X+xJcMUUG1DhPppGNfT+A4DX/BCC5hOlx+cgVW51ZGMALI
3FrpFXpOxIKrFhQWzENx62rk7KFGw4uCGorTnvnCJLlA98/5kvMexD3Sg/aBRWVRRtdIHx29JSmk
r++y/oORzRk13EhgYb25oF5UdNBqVs8GASB/j5SNX5vKKtt//jjm5UHiIqrOngZiBrKTToWZzzMY
1i3x6KTeNJq4VOVrUj5DoVxr9QNvdhm83FTjzkJtapxb49UEODiZSSntdWAeG1NGN660HJELSOGh
qf4INrQrRHUyhQEqwd4bVkqoosX2TwX55SUfv8XgEDSpX80FIBU5wkSV8izS3lGybrJTWe49rAcB
ZGIlTO8x1n8L810hOYJ7itE/KokdUIBbMHYGwrpjWWeuNMmbGbWojx68OimX8w6gHIn3C7+WZypc
laYlBdEp2LuJ5MWiI20hIWEJc0b3byBbzf+2oMGxKmRjW+1qQrXi6poQL+FxKpqa03tOyMwWGPCs
Y92I4wFeEhE66FdM9tBjqLPHYjGE8a8jEBeoJ/3DikipdTuSUOXaJkEKBROMsOYMo8fB2zRXO3QU
jFkUsrCsIloO6ifQdcoOGf0LusXBKQdWJfqI84WJywJnZcqWTx0CVIs4/LFOMULtYSjoeGAtqh8Z
EingdR6hPTYyO0TelfZfhMasxvDSB+xVuTgi9D8YDBBXYx2TtbksYcsnD001mhts0CMys42qWAgw
Y/St1Y/kwjsoq2jGuiIM1wkBKIPlVJMp/+4Nv415xmCFu/LslpyDbG5hk6np2RJegvudmDs4i/N+
uLfuOZZeavEqgebRHYyHND344VuWzznhlR4vXMmtN/SsIFmuUI5AKBjgY/mcP8wMCznhyv3CMz0P
pZsYX9X6PYZPydpXrNEG8yGi1mHlGbLq1gp37oH4nMnMqWXOR597i7xI9oeMXMbRPCR9sfSZegXV
fvLf5yIqrvI3Cs3rMKlkfVIZk+CflVMzwidM6aqhJcxK6SgSPmOeu7iZdd10g4H1AM8Z1UffzLdE
jlr+M0QsLyvoDgXimXz+C9QGbRKuYmaGLT4x8uDmCYNGGXWfjv0i1xTAItMX2j1EPP1Wyz0jZ3Yv
CDZ7BRDdrKL1mgkmfUuhrgh04MKQkIv/a0tWZFXtcWIru6wrWNwWfzWQOYOnAkwZFzVAdSUAX1XY
RVOuIHjbAULFvqWoCVykmSut3HehSmhbdJXKfyGpjjFpRGX5VdQeMUAXokK0etX1GzfNj4Ea4dUx
ZyLLqUKheW0HmyxqxjnvbPrRpw+jauzB0rkLUnbhuoVidWqrgLYEDDDkTS5rfBE1QNi6/UuU8FBp
0q+Amsnv/heozBtml4J5U/Qj2QWgaLhg4IVoSo3wtMdH3Sxi1AhMTXULG53DtefXuO9YfIRAo+Tg
gzMCqCY1k48+fa1qW5nNAZJUVz27xtNsd2rIcdst1SreFk+Z2mZkkZxheq0Nbe5Fb6P936xFmrcA
tmdPaneBhLCtFCDGJLVEoRNQuXWCP3NpekbAAFaFKbG7JhEXxCphmqab7AtHIpBUij/WmrtKmnrD
s6qfgs5iZwwYD4pet7TQ0LTJPFH/ZdlnFCOc/yP8Qadks1zlP6gZD0L49FGfCy+Tko76rDSdBo0v
+s/AQ1jEUnQtlTxm27wGB6RsxJrcJHkvet8i++oclYo4Z0h3yhXtOGjJI2VVRyOippsG9H2MHG+U
yBGNdpqvTpkIcxFNoIltx8j+Gfng/MfReew2jkRR9IsIFGORWytQwZJsSY4bop2KOeevn8MBZtHA
dLfdMln1wr3nduMfiJkEc0SNQI1xDHv9BTJvnjXL78XBdcxjkksMVwOVu8kPeyGDAQ2gJnNraJXj
VXe+iWibkffAs8f/0rRfJrobgm1Z1R+AtpiMDsfhFhsLgvWhNRm+2WT67hSLuxDvz5qXgICf8FtO
TxTIhvYWuxiJGIG4qGLS/qWsID2IlyKJAY1Ra8HJXdKdmAAE2WM23D0jwZhHaY4QxVgXPE0NPwQ9
eq9crhMCz4ccoawLKXQbp1+In1V37ctnqwLcx785XbnIAbDIPbQSKzxabYuNOfPItamD2V8P3jty
gjg31yYbUV8FL64GMNBYC85vze23cLYfYoZbMFRClhUcWYm7zqFQhftE34e2A/L4dQwQn0HoZGvF
OubH4lmv8CMUstnaWCRJ6OQrTQD8mfyNyc1z6D4HPq0b6teaX1XBzhJPYjpm9WH8y8D1uZO2qpCL
LL0sWza9eSK/EvUH0VePRY4G/WmekXSwVwuQ1JxpmuJ+p2MY6hn8jRFTg/acDD+WXQEixjhwlAYZ
0jrf7XdRspdemGUpFeuwrRlqWdkIIm4NPhIzlLTlg8I8lYp5I93eT3TqKWKEMxiDqCmbzQRaP8Ae
sFBEenuH/C1DGqhEsZfGS4R0f0yL9fK3ZAxTihYfU3xrIQQqv2pPU3fQXOZJ++wl19469bV4DPiv
QtBlburgkMHLasDCzHct2iLlVOx+TB6BZ3w6bnmVEdpJmOY1kY76sgIEqWUCuTKwckzIkcjhe8bc
eQpQqxTsPybG0Qkdb66q85wsC11Yps0ktqihtiGW+xTvAXF2/yaagLbv9q2X4lJn1qSX5yxM9yGG
ogkxIqauJ1V0PqLLlEdDEa93ZIo7Wf6STwA8jlSqAYDOBdNSaG5zsjvElnAvL9mn48ZJn1ISFNUj
DQQhD4sQGaO4ItyzZ96Ou5EQVhdNJjPMcW0zuG+Bat670of3Yic+tCZsIxMLmHI3GVvDRLfxquFy
vxnVpTBWJd6enESZIE5g9ty4QrsZVcQXX6dv4g/B9lWJ7ciihR0wvheUGR4J0I35VeAiLduL0+3r
/NaiCRh/G2rtuuIyat4Ic3ugWyR6ILWX9Izvngn7WM/cFqR2tMUpZZHfcGAL+T9adDI/ZnFpGvYU
hm8o75FumgmdxVkxh75lReuqnn306rgbzFFDIfNq0AIl8dsU99uiflYpWyS1L8nYStjOQurNROCP
NpXDRRlY9geukpGpDl7X9ipYO1tEFvMBGnxgFrmdbMYzxsUvZf83g7dt4IPjeCci59yPm9a+VYj8
W/fVFTXl91OiHtvoJKkDDc2jwH4MzYvXPtmS9Yo4evnrKNP1RCftlB+mDmFVELiNuRUnZFWAVkzV
doGujOkpM59r8y9kLaHpr+WCsh8OHpZHO/tndRkzuBwB94nIZuKvY5NOjN/RkIJV/stKQttgMlAu
nV3xnJLQhn07eiuSHUlGTGEQ8u6muDwwpdODpwI9RIqdSpM/HofERDNZN7e625pghXGAADJHcQNV
DHzjPZbbrlHrPExuBTlu+tMYncL5A9FA5C0T9dauySaz1kqSWuq9d9Ozss8VVTgM+e2c72CxYGYy
bRx6SFUXhV6Abz0jV/5tZsbR8eIxU8dLrchWTTaa025Rb/aQCCKm4EFOcYx3C5WZbiD5gGNt/Omg
aeLBxb3p6+U+CtnOK3UQ0VM4fCeo/o3SoKSIfddmg6C9tRzkOpZWRy1eTqQAC3+azUcXX0RK4bvF
abbvo/McXN36JomDcHJUP+NWLy4MzKAmo/CknW1ZcX8pa5kjwUxH4vEbGeuUmKTgzRlOfY50CEGQ
7QEUQ6keW1ft3fOctac+YmI8K94VS1uh0yKezbGwba4qFn45W4pwl8mDhLpb6MZRaSywbRoL3u34
2dXvCcgGKDrbVpsJem63aQO0q9aZIQOYRIAnGczqZu1Xcc2K7celEcKl/yARLfCzTlo8qHzgNa4S
zAzcSWhuN4B2HDSqzocFvica94FzqIK3cTxalfbL/vyWNzmraAefPZcIsQ+CXFTFUUC42s5xA84X
6F8FMniNf7SBX1vsw+RHjz46VmijnPbdcMjrgSa03xK26fcGewlq+QjfxcBgsCRxosggcndZ8xlr
EeYnb51GT6XnQhu0JdJ0JlS60+9cw9svT2/52TAbILUcrXLJdGx+ES6Nt+iJrM7eZnbDRvKvQ1hT
YuHJUMFYOfUGUow0QPFWer9uf4rHji0hJjY9ZIXjbRB3/osYwwV6+Nia6MoUA74A8m/dn+Z2QlkC
kJ+JeIexQtnklwGmCTxuKnNsjoPzf7dKFiC9mAqctaQf7MjU0vIacT0+mmZs/Ar9iWPgU+fm7dnz
UnYlVvOew0zCHzDuXWLRDN0CS4CjY+TbmJ2H1Kr9cn51mPNSLqv7jCzGIx1IN+BcUyIib4yZ45sG
LjietNRsDghg1rJxdtEMDwmyXdVK9NLLbOQlmsF0h3KjbOJE8X8b/boWN3sMNwQU0sq/jjz+BtPB
npg4wtBa5xcCA7CO6JQn5KHHbGuyfPjDBMc4rQlYbpEbbcntVKTYT+S0VY75aeNoTdlEuTetYCab
+gNW04zDI0FxHyjYmDh92pH5I3hjE8F/5PJqyz3tGNU5a1eMKwEfM2a4lWw5ipr6XUOTVmMN74KD
7L64txTilwIDQ5qT3ibFa8T+Cygargq5mQmBR2sekGOrWeVzPpsES1dvOGuzqf2uHMj+YwHNoMCe
RMYgosgkCtZa+28SgDYs81Hxdubuoh5W+5SDprAzOkNMDzyyVTVsw5b5PLuKmBK556Epajziat8y
Qx/af1n3RHDQhVTxFZHYDxLTt4fMyq6nc+68LpAF4T2m6AiGOcC0263cFKFbm8B68giXsJB6KC88
O2w3ZPXNb3zuCnMv5s++wNDJfKrOti3JdF4xvWA0YK2TLyTjTYTQKNAZWeJETmrv6GZHAb7MqTy/
S6NL1TNry7RPt56Mhx5grfwXsh5VeDEzBlixuTJB1moxovq82CaY0r1+5+SPPYqKMdubcbd2eZXF
vFPotqfipCEd8RjeGWCc8+G7pHOf0NjoPU5v4OBc5vzbrU1nXGDvbecagy8pDBLac52Cvi5uLZz3
YPl4R75EgjLdnhBwTB3y8XOJIJ0Y84fYE4dYZKTIxKvcyA7pzHQFrSj6qaJ74WPYk3UH44rLBHWB
qStfyx4JvWG8Bse8rGYsMQuRs1tHqf5Y1eGlnnD/YJPpoHQ6TrvTB6a/dk7JWz8RELkzFjuvkV4z
Oe5KDCIWosaCxa3RXh2uR0+n2e3p7quwJG5MI6X+L5vS6aHu+ksUkoYJQ84THi2cD7No7TXZms7C
10yqJDrRgH0RtVXfsR4LqSTtlwBrYdBwikZuv9Yr85H+/56ETOtdyA6nDjI1RdTaQ/yQd+XKpE3V
sBRkZN9MHeRamG6OCRK2ddeaCbMdwxXQpQ6+tWlqe43Ot+MAeTUHvzO8r4EmNeBZji39b2Y3xt3B
ttVauYa9ZmeO+WYlsHAXJu2BmbzHdvka0mTqLHbbzGBm0W9brDgoLx/6/lfC75srCuewghbBXF85
F32I1yOy7xShDgTn7eLMZo63NdXA7pP6Qffb7NAVzsaO75KxvkYCYzr92BFkXvN7qtB9/LNdcDQd
xGszPnmomjWZvozO+DFpJ4R9o4H20U1JdoMg2fu5KF9JFEHWPgw4GS31XUzJsVfeoo9d52V5d+S9
LWzIOA1g7EJBwoDx0z579Yt0T9IskG99ejVxWCOeQwWnu3Wfy3Z4thF7B1zZDfewidaue23QWBGG
ksC6zl4GKY+R8naZ2SAL4FTLpkuoeT9TFUHOQ5o8IompQ5yLt87DrFlQ9wJ3IhjYsJFLGouV6lb0
GrNt+xC1cjfEAZt0lA0V6DhSHjDvosxvcepFtD3WD6zWVRHTui6iBq5HONSWHdPhvhvme8J0yki+
OsmoPbZ/yZale9IB27DsVJj6omaXTGTptSFxrDH9w0Xnue864Au4Owr1b0bMG6huYkNT4y8HjRSW
VyPHcqPZaxQj+Pnz/JtZ+ViRFZn91J777UWLhIvAFn1YWywTWRWwr/U2BcO1CQvb0KCoxoHmdBoh
I5dO1vysdxpqX5OXx2RMUQz5NV2yPgPKNXL2+uG15Kises7gC2tMwfotNG8g5SvvsbSpXOoXD3dQ
TPcSHs0OYQxhAIXF/Pkjxh5uqoD4Efpgtt9Rp1iHnTy5bLUXfdGA6vl3qr5qC6SqesoSxMADVmDO
6yUWo5jAVHfgQQgC0pnUjXIL5552P6bzBaJRRe5mMMybBh9jRkAFo3vds63N8Ks53MtBBtIziHYz
2+xwWf7yYDT8zGqQfiISLwGmgM4QUNUHhL3WLiZ2TKvk4xzFB3iFhIotLzfZ3mBfL1lD8EfAURmj
qbdw7CkPxBlXiaf6rb5IbBHlsGc3fxuze8AxWnn1Zi7cjz4ZM8ZZ0qfyIwguYckKuZMINAfONBpV
z34eQ4YFDH5niSqIh9HAKDuG14btOn+Q5/KL5Kl91MIB57lmIoth/uBCIKpbAOfi3aIvbIz1gNrb
rsjOzmHn3GpySBqshiVGpKrt4V7KhzL/mm1crYx3G9PD7UYqWtlsHbwLMoOu7x5iHIg666Exq7Y1
nmiR1fvJjmlZo43GYrs0jun0HKj22BCnnNXiZGLPsIp0ldmnIM12ERHpkPk+zb49ZK4JBKMjGvWQ
LDl09rUUBqtAdKkMaIw++9PYKiZC4+aBhp4tycLHhvesshF5IUcycMQMjB2jxNoNKt/XPfp5c/Iz
JJNkxmwS6j0HSaPhRn7ZQNaqq8+pl2+pMyHS+i6YQOqAa2VgrOL2IyvMU2yzfuawSr32Slz52mTr
3dUGa8/5DNDtIWJAUQlYCENxXlTxCYC9goEDuLorxA9CcO6uTZPcsk1s9TWXKaHB5tFwuy1Ygbp4
Go1uyRz5WbKTR+rZWlzHuHvSqXnyWVLUtX7tOXvSuB+stHppw4G+4g3vHujVdCOpWoqq2uhWv58o
Trw2gJz2ukjNNKpCl7hFg+qux7aWlGo/ONPREq5f9rlfLV0PzDrKeRJiyA9weTvYkZNOHINYzxPx
TreFKkVsY4SFYojukXpVmX6xPWTAzPTaiYSl5xQtQEV9mE3XQBCTg4cKn+ve08CdcXZNHGgxrr88
MF4NbLbsJ6KO7E/2ZQZRsIT7bfOk2Ab/80LtDUUvL3rvWyUKi4D43Lm4xAy2rHrj8oqV2r8ue7Kc
GGg0WyryTYcIMAjOwEmcq4ZxYJ39jcm8LWmWWj04emHku2l+Ger8UAFncPm4FQdECeYor99RnNIN
tFc+/BiNlIVoru/mq1U89hYliBuxu6ao0qCQuQ21Yu6dWxWcAplcZOeu05G+jUTECrMr2544qf2x
MrcxiYWpEW8tRKteIraGLg8qAqNGGywYCOjcJJjgpTBOwGaL5m5RSHgvcYR9NHCQEJHjUNL01Hyb
PyxzXCNaDfjwG2RbrBBXY1VcBpyaCiBPHpDWwNYwsFgNUBRLtht7h+VBWY5oBfHv064LKYgrKfy8
ObjoWVNMViXMLBu3O5APKMd+AJfGkfBY8reQBjWqE656RkXcT3mZHF1SqWStThSSKOqCc4TZxerz
TRixr9LUTp/krmnLTUldDmgfuW5zbQPtpcZ927IVGDFAz4xKpoyzOOg2LPqHnlmICOHM6ZsAforI
B95htrIbk/9DJNhKmukutJirDMGhJOvIcSA18U05FlayV6clvwHpJ59BovOO4Lsr0ZG7mFGt76D6
JD8wiN90Jg65EmsPFEMOXMordlRGfhTMb55DtlU4cHfSB2H1ts2vGlBYyDZ/EPcsXycCnR98wt6q
VsNMcRg4T7OtMSIglsYG/oOCY9GKyIkhVw6OywRE7A3bjsFr0KuPlqTNJEPXmNW8CkidYUMEwD9q
hBXIDXbWjJA9pRTDr2PF6dF2vB/T+koKqmql3TzTOQ366A/miDld30yU/mOo3TWPUIq2PbXBXzf9
ZNG65XKM1VIf6UfpaTDQPhv7JZ69jRK/g/Or2cFV0F8s8/qm+jOdYaWQSYypYB5rHiqXPietNyD4
1iZOE8GcIOOfapjPBlzyMWNzTDuZcERg49XY4UJ1A7LXoYtroA+z78P6Y1VANZEm1fOOZujuhB6G
MKy7TIkbL6WTD9ZJA7TCHeZ3idypxzTa6dFpwglThqMfagw2K+ugm+2+TMOjzV51rF+s5tyNbH4E
Y8AgsHBks0bF7uBAGsJjdcaBt9OFhnTDe4YVCGMbcyWlOIqGXWb1j4rdsZvgWYgwzhouZqKcfJRg
L9F66ALJaJfzh9JmU6f1v3ka95LJittXvjOjSZMd1wWf9kSuAiAEYOiPU1+9Sjc9xO78rAxmaDLa
W9jACwjMvWBeOUfHHt20mIhadUAyOIkPh9kfxzflTneKPiakYpN40GpNpBBWAQcisnP0CykOdPfg
wZoRmN8VFswuIDujqMEsjgyCFKpUlrMIko1EB3rfXCfn3NEzp6T0iiD/a6CmPxSx+axY8nUElzRM
OtO58vNSPCVIHDrPIBL1O1IvbMl9qWGXgOzYVDXq32X3AGumd6DJmcea3601WEfBibHmPLasXCzO
iAGR7zBCWQl1JOXJuSmjOy/9eZrDN9dOuCcMJ1+N+qvOVN6oXhk27WQBeBVBVMmOKkOspVU/BYE/
hDnvAPf+TqUPf3sbIvIL2w86QapX9UChj7EImellCCm1TQdFTA7KCE8tLqMU2n0sj4X+Xal9zd3I
M3e0J/euk8ZeA4fORj6BJcqQLiGY52PvjT9twsAee1tCNktIJqWuOCXB907ULa792ZaRX7AZngqc
rSOLJf1hicNpJLcRer4wrn7ykexOh6YrbdLthO9AMKTuQ+oRjh8XmJzu/A2Mj7RJnQK4CDWkgzLS
b0JfKJ601EDjbOuGLBdPabIywMy3Hd0pWgIbfXAsfmwEX0oIrJYV1g74q5b5NIraX6awueF0Pnm3
ixsLbJ2CfXEf2zeBtzaCBxRMB72i3hVc9iXsFjabjyFvalXZrySDvCDifA5avDlOthzaETS96JFG
50nGsPBY/LXmWlKoaoT2sCJ70AVzK4ORQc5wMwhNX2j6aeQ8jiYwkYP8i/JlhctfZmOBsFg7A8v4
UMwERoR9tY2+HfLOpG3HrLhWHvOlcNrHrF89TLxZnB+UxWaurdk1Z6uWaLAGx4HmVPtMJ5kPj+k0
0FuH8tvIh9ea4ybTDAouC/2bKV/TCoEj9XWRqIX1wgKsOprqmsM5yVX/lM7Wxm3CdwXU0S3S45g1
156NgZjSvVbztC35DxV6GTN54a+5NfJfNY+nsJYMhMoVgP1NMfCqtkROweMzxmkzsP03FoOQdN+s
kMZ1LA85oIgqRZ5ier9takdoVjtgO/JKBGGEp00Pstea44YoAgTl0fxoJWD9+AwLJQj+yjfl4J06
vGJi7u8hhfc84ZtKwP+UQPKKLa/MXo4K30I7+0TXU7Az/dYdsRXma2tRwekK/0HKA+E06OWMWrzF
9TNGMy9x9uVQoFenJEz19EKKw5M1fJXp69DPx8rifKzsR88U3D1fS5iLDZSvtNb6iOUPrLNoveM8
TntZVsDkPH0ztIyVQiz7qvfICkCnKFqoRNm5hbLgpR62B8rmqroZOYKWPPIFEXtNgjTCZX7adkdT
OlwhiiSTjkKNpsFGsUre772enJ0jEPw6AIgq+xBmryJAirKkiBCF0EnvVoBLqoYJD8Gy6KuxIDKR
QsGlTHubGKdhdl5V3e4a0zz3keub7BztPFzpojxUctxadXvM2gIZEBIzRpZ/VZAdh4rncLkEhwbv
cLq1CLUyJxYi0tkOZf06JP9U9jW3wE2qYgvgm2OILVPeb81ZHTIx7KNkfgrKcuOhe2YLxOQ7WVkz
ti+czeb8aDIDCzq54WJG35TBNiLmUv9sPbLVvbULnbQS8mw07EkSseuQq2TpKQq4TFRPfu8PDwWG
HtLzoBiPMy0UdEbS3bmD7bOKwVRCcu+VvR88WIosYQqIIZUu0eYwNpwSgzN2uLrs/AeyWcIo8g2y
ljBLWHLpGhaXK6zp/JKFJSsRFoAhabaiGHCXeSeQNG1fPAeIB7lrb1PTrYccO4Gt2I1Q+tYAg2bt
K6MrNZBhWqp6TEPXj2PnWw1oNkSz062ZA3HjxrelB4lF806/xRohZdnWoST5LFHGjYi9ZzEcyqhG
YvyrWhT5Eq/mIkVo0b7oZX/JBPYUXVxM6fp2XeLkGg+jDXI/CUmCYPutSf1Ue8E+MOXG7purpjsY
5yB3MFGVk8KQdnZIBp9dv9PB2n3ker9JSw5TlIopE8Nex1Jb7FSDEpaS267qr2z4rJFI594/m9F2
V8x3b2a9LQuf8DhSnNP0M+FGDqMJU84YHsOBAW3cfjlOeCtZv69Tp8PiE7CAt/RhsSElGKCF/Sr7
i1vmJ+UlqzG7ycVSjynRjR5FlR4yHMI9GyAgCEzYeNeGgfPRuS2kkxzOXxLviuo9neOjbJ8tCDJR
Mp0we/gVngbPGS9pPGPpxAmAaNy0BkzfzSoeKf8WsMDgfpRIBsxuuE9TdpSDcTOI2RKqfLVCZmSj
s2nRAz1MAp4gUFdnQA1JYRnY2eL4n69hOAPTyK66rNAylr9aFbDsG5gTxd96U1D+DTx0XWeDzYnH
d1R2pCEp5kJN5DLssOqAGKrAjyOClEizlMArijLxBVqUuTpXU/5s6mRcoT7J4+zJM+AQyFOiIvBV
TUb8XaJRjFiPZfSjckk3i6gvZEtT2emWCd5hxCHZF4BcKv0tzJhiTs2iNgaCAfHWSjJCMJDyjz+d
xTQdWt1GBN1BTA7Tn9JPJoUhHhB4a5yqBr+QV6yDQRnoaKjSZu8U5v3VQgIcc7Rpoj0r13kuk+gs
xbQ1Ens35B33Z4fDQhJfc7GLlzl40ibKmVFeWlfH+o+LICuf48I8TmGzd3FvzWiMG0N70lyJVZLB
MFGXZt9dEojTdQiT35u9/aSQNZqArZeZM9kLiYYFk25Kq7uTgqwcLbRAIHkQo7mos2MyilXdv3tp
6yubKxJ63CDrVUsqYsQxxNdjyYSIO0yPixG9KgVkX8OnPkfhQIXF8eYnXba3NfuscVkPSvHUE3UO
RirKAEqSEWSPdIaLXp1LPjbR8woGk2glxpkCL7RXTbZoydHOmTHjxRYzOwe4rvaV+JkIjTDYq6Wx
2HtQUBKAxfBnSO82950x7SqNvzIzMFmgP7PhXwQSYO8Ugv4awOIW4fM81X+I8HZNZL+EVdQwXaAX
w5SLPnVA4Qi1tzOKV3eJ9Y4Ra3bIqOKlD8a91HrDhcoPrQXmMtvj7OJj/ZfSpzWL20Vjr5Hq1qeh
tY99ENy1ovnlKLlMtX2e4uLPkqiCcrSZgl7RmSFIJexNCzLie9czGPQYDCs7+saMGwKUKmhbOXNv
u5HJC919FYsAu8mwPxqBc+ySEsCui3MxrMIXBslrVSi8WcCCH7jTHroS41D02evv9XSrytnvg4Q9
HUGpQ7FfopvoKR9MM9xKOf22qubUo1St6opIT6joek51zH3SQ0KHRI4GpqEHnCPCZuJsr5fpvZZv
hskTU1M8mJYEqAwfKYDKJJGIjA0JtQOdq+ayDY9q95pogPKM+NBzVk2wHeSgjlZqnjMCd8A0WajZ
+c4jQHy9qj6m0ni1POKwafe1TO7T1gJBArsy0G0/c7UdA8wVNfbOhkoVu8LXKIQZ720HY7jHubGs
93AwYOjixNXS5hDFEwsMh2FTvm4V+8y0vTUs+LYhb34+DNuJo1QhPZga69wAxG9l8a9rh4Pu0Gpn
9npOy1MGN89k+Ztrf0FxT4jCYzyLTxuTjpET8zsj8CH2iOaLgSFufgu1p9aCbcTNmcc4Osv43pHj
YxcFYa35IQmHnVt9DdT5XTOv+v7mUNvQreAsR/jWJtcS/xaeVEA0r24xvhczWqCByHP7Rtf7UeDp
i3TDN7Ema2nJtKeBe4y7R8GV5L7WFqACHVYfPaoWKVm8CD/WA6DOwCIPzGkfG1Vek3i4Obl+1XKo
w7MJlATco3DuYzr8s1W3K6ediz2yqrV12VED2qRvaMFH2Tirmd2sy8BBDJg9GVPFk44sYeIn3epM
G9KfSHOJRVp8AiL6IYj82k/4zzvdfRnK/rOBW/YQNgsgXT/C4qRVUnCN5ty8Ipy9yhhJvDbi6LMp
UXT0aqXpgK9ycW+JzwqHdMoHmOGHLfQR5tuMB6cqnxonOeikGxky+IYA/8giHu6vunqYQzqLn2Y+
PFemfKpM4lbINDIQVaMQeeZiGJlkMdHSUL5G2SWzi6vOXC+eGo1JeeBbdXG0c9I+S9rDAmk0MhNb
8z5rE221EHet1U+uiYNtUC0BR5FvoomZTets5a6vwthvPKREyHXsgUorNu5A/CEZwSZjYnMeBZPN
3OFw6EJ2HyKihoB5YzT1La6srS7cl6KisWmTcVt3ihrRIqiBrJXM/vRQBODt+o0oT4gfeXa60MFE
O+F+hrmexbpNrYCERWmEvQcAqtWSO9RFYknehjZixWwtalW/6I16srz+NtCEMtAEvWgAhhsLZOyQ
0/js/QZIU8vgjl74kiEEEUnIFLN59PhRl1o2P4wegXiuKugOU19v241DTdvE2jNTCyICe9jCWAGn
4a1o6Jkxhvc0+JHRA1mi7EtsDsU2DulZhjd6zV86VHxCKMyqkuFYBTEfhTyTR2b00nqtWFek+C7T
sfkxenafBjkq1bwaU5Tkanw02HVq8Iv5cGiWs/0Ujlsn9zbCsvEYyk3ouQRTA6uAMqvTriCSXs8Q
ALTOWDt4fySUVwupisO4q4vkbejTfp25SywYWpXSey9McIGUHU7TsH+q/3HDOqssdPedXtFf4BSP
Ri/Gv74gqWmLF5B2o8StT9Hsls4ZJx7htwF+sgIwxl/TwcjK3/O2pGQzH2trOjalcyyb+Vxm6XPW
J36QwR0zamsfmfcQFpDZIoR1GFwgQbfYxq6m2kCgIA1nx2TkqQnNVbHMGb3yxML7Ny3B4EqwW0VE
Mlw2dyeUnGjss/hchSDUcwIAUs1lT4XwteDs3MyNdZOcs2FQIKss8YxiScZwl8UQqgrU0LGsj1rd
PvdFcybobltSSgCNMt/LFLlEGXds6LVkVdQuflwHvoaxKfqKPtXMb87AtHUoL0zFzvhdMAror7XR
CTRZHOuyo3cqYodeMvvXmk5JxoXLvlZUB1vr34op//LiYT3nzrE1oysjbmZK4FlImATuq7a43797
j7V9WxHG2PAaYtbmFxIigi2Ld6OcD6pLfnOVEWamHRO06Xbp8ChEz1aP9J//yfKCiVTbBFtdMirK
1NGmJIpdZImVxgIiZPje4EvkgCRmxIDqNpMV3CQsnASWNBVS0rqUYgWubL0Kvrosf0Tfv6vJMVAm
clgj/BXJ8FQagH8Lbfb1BAWzN1n30DX+9Tb4zBg510SZFvYSlSKVNKjxqWYeQ46UnB3vYeyYdOaw
YnK7i9eumPeDORBBjanMblg0ePCJ8fMEWNWqNj8bQXlyxuwvkT1Z3+BjC1VuEqMl2M+utvlAvJgW
HzJiibluigN1Kq4GpB+6u8/paZz6I0Ub2MzqUgv41hISFvMtPSW1PvVWlozvVSJ8gn4p8KE9W6R1
V019Z3W4MWB4E66EKykUTxm7xNnq1pqOPEh3zoagviwmLCVGtefDQ0SmbYbFGZV0zZbx0nGYjXMQ
IZehYK3z/mQI81ZEHPhZfgoTb5vl4i/R0PVUqIFch5B1o1G4wsutB80QyQ1eUZ3dGjXK4KIjkmhU
mWYZiNjSZxth2cPEPjSTLNqY5iFAxHs/z/dRQg5slIYRX7jbmep6RCilx9FRStZRCZs/oVcIisdb
VLfn2LvpRrpXoj9GkfVNXtimcOJjKbiQK3EyWlbfJkFWEn0ccEpVBqvRLT9CL7xXakKVZj8mHnv6
iYU6sbdoTgAUIA638vdMzvfloyoG4G+i2PIaYI/F2sPaKmF0qdSI0Vb91QGghVIrLp3WX0JMlprH
FRGbJxuKc9zPfhx6dDAGppfwry/AbRuWaWLwG6nZ0OKExXnU7HvDHkvrWJYYOAtHF/IIGoqHIk2Z
dbv0Sb2BHoFCC/SacZx04ZsdiqGJADiLmyRs7eduSrimgKWM4kpI70Pe22v25jsnJaWNOvkhJ6oz
1zuA6VQxKMj7Tn8LPAT67JOJqPbw2uFWgjScOfVZ2Aw2CsxugU1/O1KnY7omSrG112GJGWWKssdG
YIRubdR5bY8RMl8EsE14mF35ksUE2mHRXDxOiFT2DQ6fWujvlT7eO2dRrhSBL7x50w/9p3Q0vnbo
SxmeU3i76Bb1dY2rC17PVetYvjeOdcuDatfO8Ld0dXC65nnmcy9sVCkZMOjQCpFofLs26Ktoutmm
S91l5Cz20peuZOTqeJRswyX1Gk7A/LmjV3MAw5lBfutUfBdOeJi6+SWbNRZR+G/K5JaBTSgs4Bes
rtnCMFIGWycA3hM3h50TAAPWkUHtCSakwYUlgz6rv9rY/em6tq5aqO7Fzo3tjTmkJ5vQaMMDmic6
79OlB9E45MPO9iDAodIch+/GfePMeNeD7qa7DIgJCLH1mzU7q6igCx+0awcUafqPsfNajlw5s/Wr
7OjrgQYmgQQmJF2wfJFVJIueNwi6hncJl8DTz4c9momz58SJOLqQotVNW6g0/1rrWxxNXU/d+ySY
vNJ+9abgLmbkVlAK3nBLwQFwsNU9mFniE2rjiKcMfApbD5wq5CK8gfZknGeNmWLgiakL+ZQgHnlE
UzzR/GDReollSm7zyR3te1I6Pw4rcZU8oFafm9Q9uBquf/Lm5rw/sYNULjtvAzlYjDdWgf8lKdtr
y9EnSgxJlz4JK0fhTPCXZV5/k8ql5gWXeJTQJ0B7WWAybBeYQKvpswlRgMi2OtBaDEKBKMB3euKh
kt5KV8+G25K6y7lLg4tr7MNgh4fI+K7gA3ZdtZ88oOh233JYhQIxt7y6Hay2wX9qqled8SuKpudk
wB3NlNQCxFLlNCgTLtWCwVYV0zNCcdPELt7PJOqCAjoRvJCsBIQBKnrRGua3JMXuEXo/rsVaWQKw
ykAFUigIGN0XpMHMD8VteCTjno0TtdP9TZWBGu+CE4HHczh67w7bQj3ar35TXik4DqOfPk2WoK39
a1TVk4wAXI8drEzswGhFVjnsDHJOMrmx5oEEElEyJ8ABkeUVM9P8WFkGI6pgoYttaoqx/JxCEI9y
GJ2eUhNkhKHMveH1oBaRMhKKQnUICWrmpAqX+jZVuNFcP7kfo/bsRlhIrd6lHbmnmhMNHg0GV8vO
TtrrhHStFF/zIrZ43i25Dc5nn432vjO/u52rZUyNwyCP3YAbEVmnhnnKOH5NmJtnScV5Yoj72leo
6dM6hAzhIJPAmG7RXh2yQV2TfLd1iVWSlzzopzOtG1uNXY1p/2HCet0lNCfwiJid/wIq/tVQ9GKR
C6uwdxZusAoGkKply35RTN7NPOC17Up0+q7c4Z4y12pCOklRoktM3FfKqUryG2CmsyJhPSxB3sBu
N4zPPJqwHgbhXk793ky668BkYbYN2qOLWd8aOgd31HJSK74M3zNvyhrFzBsJA1clftEsoj9wCFo6
B2uiG2Y7v3amc1F5e6h7ErQ2B1zV/ia0cYlrZFZm7hQ9BXh5cjVQw1AF2FmGHZFQMlO5/SMmAmuT
NN4VjniOgF5xtTwcPvccHA/YFjQwkXJguGk5zA9YJi9z2VIbKG8wlZA/iJNbtSDFrAYFzBzPYqgv
Ts+onbEAaIfuetSQQ8bCPrLbcE+ZMFGPHjrDaGdnoGMSgATo9rmYP42qvrVL/1KnDOabhu8Z9999
WtQ3dlTuRU25tWzvhRsfDbrU3S57bkEyjESJCqrWsAYEby7TMMWRvR0NgF8J92RfQAbOPY+oGcl7
uv2WqgYL5pvT8XtPG+gAk1kf5hwTuiErbPnOKTGLhyBqPgJc8qM0CUU4ZOrAcHkAvKjT8hy6g/OE
S4aVf4MhXs/Zb7/lJTX8I4Cyix7LD6YHdxRB7NOczXlIv2AiOdteCuxmgP3QkBhts58ECBVJ7h5S
Nu+rMfgQQJpdSAWKkJZ0629PWK99Nh+ZRN67ut5FXfxY+/M2sDWNqgbzrmjwiadFxyw3OREZJNVB
VFEmsgrT7tFt2gfHLW6bCgglp1VcKZQW4xxLZ6rYCQVo/B4B22dmi/d0iNZN7j6kCufzxElhAguV
ZiPOOpyp2qI7z6f70CIi6tvNo50ET7kNndqvg0dhOk9UPPyMjDp060NOhRYh4wMQjxtvGuCY+f1R
ueZB8+aP8uImqtUJaWrjm+RcpXEeQ3/lW6TPzW4fJnDvUtZvDtZEUrlGe+I1F8BOuomY6zSuw4TL
3OAS5MZzZ3kJRLyU2LQDATGs6WM3wn1Wxde2md1OtvWSldTDtdaW+gOIVAsOEYyrI5kCe9gM6kGd
g56gKvjAxErXo7y14CFq5j+uvRQxmOq+D6odW/421t5BOcfRdS1AI7k4eRbEtjK+ozp6Wg10VXVl
v7V1TqcWU02cqdaEB83FgTtqRafElG4nx6WApt3ovLlxMmRvfkwaWuO7PodlGTrmhvBnRoUXjEtb
c3OIRhDac79guyhBK5gxzyMYmMZk8Ml5ZcJwPlXGo4PDZ7LSG9WCLS4jzBYGZ8GabmSXG+DanqD3
ZcZ8HJR1cdP5UFo070wWbps2U9Rkul9D75871T9qCwRrW5pvduu8+gX3wGaBhI84S72KzFfQZiyp
NY5vnVT7tpy3qkKwtZNiHxIm1EUktqPy5nURx0+db5N4Y5m34TSE+imd8ienpU8ErZ5FyDcW2gyr
VFv1Bzd23seUOxnI39uEU/nWGoPtzELkGYJTAEQn5hLVpiJfcNVa2WcVeV9/Tvnt+TVx6IyNZuN3
FHiPtRm0m8ogWkoN5sHP9TU1facsmT98M8TkMvtPfkFWvVPxkX7VnYZMys5HCEpDOati+dL703s9
R/fM+HY5rZHN2O9j7moYK/sHSEchGNNw3ZelhkUP88gktFw59UV4xZNRDBZuxOGdaW6xX5rmBzWa
uK7GQ6RYTEd/uVunWDs6zUwLcjHKC6PcIisIKZo1nrmFXlfOq9oON50YH6siJTyewooYOnQnURIo
jAvnwpl46ZmrHwrPRbfFztQ618novwwTEccwy8alWo21rbMeVNvxAsawxOqoPHmZfxb56K44UFDV
oUfEiomcDGhN00ShlQO3iHQJwTaOdYmDUt2MPpBxvvLX6KDtNr737A3ok9bI+bXjpn9lBNVzAYMi
GCEKtJpfgkZ533qjha8lpwx57L7DeZkoZzZv3JTmaL9vPmfRPLqpEGujAatnDxf8q4wGMzxgFvdt
EcX7aMwYJpXXKsZ2keByn+koLG77sPkSgiNMZpP8Dqrx1FruGw/qJ6fcFuGnAY3Et8aVgpdV+xMJ
BBfIYJ0w/YOE8JiIXp5drPDkp3KD7T8HhybTEFdZAtTJziUE594czPG2sGLO7jqM0Q4ZoycFuJSy
3JVMe5Mk+z2AmjPo8yr6ni4GeoMAZZo1ApOE+OzTxX2KqmeaHzeuHxzb4VMxvQgZ3BKnTULOf+k7
EHvUphSR8h3EzH1EL3dQcn+dWXoNbu993yLilDwmUbQt6+HGLLg759WHpAEtkzWA+R6d7jawzLNu
x63ZV7dGSnoF/1HEC8bneQja7s5s3CtI+XU7rdrBup+m4dqTI5TpD8hZa3OxbiBiz7b8EFFxQ33w
riYUP9AtMGK8Xbu0TRzb2Cp2DV66ddAbn2bh0Da3tLM5dLIM5Mk2fQKrso3b8qgbD3kUIJMf9M21
Js15N1gYTEQLnoyZEgYI4OKq9qaj7PL00nhNTYC4wpOV018a3WUzeFxw/l3NtJZSAo/y2H6Bd2gW
mI7UiseFMzaDi1mGZIAr+3cxo3llsD0UZBQgV2SOpouD5QynFtIqv9IbzW3GP9eL5f6d1ccsdgXA
GfXqjeu+OXfz2eoW+wmXCHefUnye4VJagdUb0p3MjQ0k01U6PID0j1HSbdSU5mmWB7d9dfxDU1G7
UFQbX5XrsPqoIvijxtYGoK1pgpLRHtjk2sqKTdjCBwj4Fa5GosA0/PTyzkfkwqXQvpPKRCtB9bmq
x2dCqQwgk24LH63uTyCtnArE+35GjluqMxb2P88Qhte9TUYA6TQuH5wJARWX6tKScC6GHZd2Mr8Z
rpAyeomgYYcefuyLbjd+DwcNds8MaAGeT5WTmcXGmZw5MObc9x33NNUfCdmqOAy4bv42gE9SKMA4
6CciSzQMxSrFX+c5yS2jTd6y3PpZTSU6X8Dj60TpKlXI5AbbRMd71+jOObY/j8RhwtdMiAmARMHN
xtAX7ObHgLZFO2F34yhoxdWhCfh9QJ9+j51jZ7yg1FMJZoTXzj3B0TXqNfN3uleR7le23BUQT0UM
FZhQYHSoQJrDwEleJs/ba4UR7cp+5+WxGgqQ/U2F4ZIrHF74a81kXLCJIvFx06qS20X8b5rnmuaA
GGUalbGisrfifEhZBqB3tLZDXm4SgTuJ8woXb9ItbDrDMnhelbh8zeIZprPFe4HKMl+9xfGRx7jv
dkxOaD5zh6Metnh+yO6uAP0anJXK+mf53bbXdXnjWgtMq6rfyvTgdHctlJCe+EbChGvVaOSReiXL
05DfxZZe4cGyfhQDXdAHtnNLyYXZf+oZz8e5He8zZyvsnRuZNJTtuGRcWd+SS7zHUNiS+0ptB3w8
6aLyYFHOzrK8kHMLAApypY3hvpYUXrR86pcMP0OXHBednvAq9tnSfW66y9T81BlhEv1T03rgc7EI
mPdQLaZ4CbP60KVnbmaKWEIYYDwApQ/6siyvBPMX7jvYTorrdBovFhzGKjGOHpcCEjJsg4QTrn2+
o/mhya/LACspVwbgQQ0/B3wCSV7YeyFMP4uL8mEcPLfEII1NHRyM/qC6rz6/ndvL7FwT/8Aeyrsi
4vR2AfZEnULBzM1o1tbEGhzCHp1hJuaPNgUUoD4QEJkeEfyRwC0+CDe08TMn4mUOPu9HsUmita4w
fO/nbqcj9rUBd/bVWJtXhFS4peJ33y3GLFSP3GNv4OkrE+bK2Bfttd0yy7/AgHCglw8fYfrgyevC
sskrin25IDNESQqm3/gol+15SN+MPN/NC5Tf6q8o6sArY7d/xlqXWl5u34VxquFANcFJLY8f8xRv
bVW/HfM+qS6mfiMjWZBYxYkAjG3Hok7JRxZ/ZM2+cZ6YC7osJFrwLIEIyO7409qT5F8qjI5c4Ih2
ZCczgRCrboqQ/vW1iaxUc1P2Bn8btLhRNhYOU+PDHcKHwt71Lp+AiN8kAFxz6iB1h/B0lUznCVGK
a9imjTHRDeDS6wfytuvGJIEhEJESuqYkHY47V79BItkCDFj5pN8ilwOMx13yTrn3VbKJgl0KhGG2
7x19GJh6zEtTW/sU4pLtZsX+ufeMRfR4Y+ONs4/Y3zYavmD93IrnCoOX8VhkC02CjMOq8OurJvK4
Bn9CQ0uGbQr40+uuPfaYhWhGrSx+B2cP4YP+GtvY2PDBbCAR3B2nBMwKfH5/31XnxH5JmCfYsGWy
/IwshsPkaMywTM3bng1Z9zRdifXQfYELFd21jk8I2FmFS2nTjxjgE8SZVccTWtzH+K7ZHu3gW+mb
ePpunQ+QqQ3e3IpJS6Zv8uoyjjbO2n26JGH1sZmA7cVn3av7qL6px3lFo9suS4Hpw2IMT13yEsXf
AZkGnb5FvK1YtgZgE2Z909s7YAND/ISfR9ym7h0tNwE/ORCgoNpa5Asjfj/KeXGs3yYnmXkdOK9c
YQXUbPva1LeQJfEcFHo75WRk7kYcgSPLEW8xqi2n7MWOGBfS/KbvZMmZlt9Idmi4VtEqkrcQbF7U
smEw+WU2epXxfFfhljPewaVqKN7XWHSmczM+WYzj3U+DgFbc01v6AAH/ylELvCAH2FAH91F7V05b
lxN7CLgOfrDz2lLfhECubJyemMjdIymXQt0oHIAGAEBgpH23z4kmF3PAsn6MrevO/VLGuzQOA3UY
Kf12rkB52VjvLckYE3dje7CSbwuMTF/cG+3zbDiknwDXuGwepF3QXkveFYLizLg7tPTDGkbwkk2U
bQDLTOe99MBGM6Tl6BxHa0s8pxUcgqPy283oPOeGjbnsUHqvXXtX01VivpZYbEKu54ryNTxpA1U6
08KDuNGYIEnLlzYNLhc3ydYOdEsvPBq8eWEFcVFbO2wweX8ObTxRDLtYWoqtHahdWwKy54lLLou1
gsfTjhyCCfuFJdXDcWQMSDy9HrE0k3UAdFwcG+7kdvxGvVqVHyVAzjS9pMFTbeHiMp/sYRlZMb2N
AypX7k0QD8joaUMt8LgUVL67Zg5My8HFf1LJoy5eZfDcK2ShvYMo57OQuSP77vjuMkkvQO8T7eC2
U3OoPHl5jQGpX1MKt+18tcKMyMoA1XK66acBNabedRlq6NYMokPrTNuJyS23Uq76rxXPodJ7kO27
uS12Y3kWgvCwc/ZLd98aQMCdfScw7gCbT/dCvi68/RR6Hf4xJV+tLNlgX1y1uGFJ486UKfoVmmX/
ZflnlwgM9nQGTrjmifiy/5GQUkAPwKD1/oMRfXQ2iS2CmEECgUOTAFYACkleL2Yob3yWcJzGWO7t
qrlUVvwe0pjjNzYPzxI0w9uEj8DCMu77lCChBYdVRT7evmr74ITKSb2FPhqN8dANDMoD0hz5ktdI
vOQA92IX0zxnJTiLgaRA5H3DscvVr4APapbgbavQZe121y7ahkkNfMzWk4/5RnlLKI3qK+2Z9alS
lQ2dMsTPEmSP+EMA8QKDKkx7lchg3y32ojKOH/Aso5vi9XASErCB3E1wGsidt9emC5ROL9wDA8F4
1YTOzg3lLvdDCs3C9CeWDAArHiC/y6ND7zaPU4PVLWAqfNe7bXiwY7jAUxRQaF/rYm0kff2Sdg2B
rQk6O+bWibNW0CefOvhzAgJ9pJmCmzGQB+3UC/9wJmDt8g5wBO/omv6I1p1jaPC9e4hK407KKNuH
Rd8ce4lpbWpLjKSueaoa78W3LA2yiEduLGpGbJFnsYrDL4c40J59vt2rbPReqEpGZJSj2HraDZ+x
OSAsOB0IVY0mCwGR+Y08zgVUf3ySnOdmfQ4MAjtF7cjlt3k3VqK/No2oWUlB/ZQcidF7tnVmyMt9
aj7lZB0CR3HaGKfrhINeXtiEZfxbJ2CQGHO0WtmKPDXC4r4mStyl5ofjkKLs2T8wDnBDrVemsr11
0SDUVKgfheAtayf9yCAfukgP9M+jPAXMQFZNx9IH0zm5X76BTx1YJttsR1a8bZydtl1nj+1kr5Ol
mig9uq4ERBRoohWCn6cphrN2speE4QlZX/8wc9mZMOhPVoOGRzJsWqiHbLUtCnnlA55U/dJlkCFS
1VAaTc+jx4JeAgJSPqGVCWh8GKe/cePSCkyLa+9ebJo4jRQSc9KBMCtpWZswlLs9w5PqLRH+ZcD7
FxNBWLfDsOtq+VPO2VfUoI/wvaHoaOgnrfGhY+J9ApGg7MyPrlvi4ca3nUY/sWM8VS44lICjvWOc
cnq/erwCra0A3lWnVCSHLuYVN4pz4cfrWse0UbLGzc6h42CfC/8Z8w7Wx6A8oW/ZKOwkerriQOJw
O0iu5X60T8EDJyl5aprZhNcS6myPjmx3jmk+FyNeSew/mM+SdaoAO3YEKGaPbIlXnrkcQ4Tz0vtC
0WCedY9Jy32pDWCsQBw0Wi4w9nseGh1oFIs0ehdKh8ZgS0IrsHeDP43mD0waTUDDbUt3/DSdRHgf
UYYt9dsa+qZHWwP975g0Y+UmxY8jgQZIno6RZ0gRZTWUHLoqryozexspUbGTdEYzg1lie0aajZ06
R+BqA1BKDDMoWqEvUXJ8JOsXxbVh38aV7wIF7ooQdOHKKctA0C/ZQtZgP5WqxgtL37xinMWWVuUM
v+ZiMWErm5ftyp8NReUxcVklkDRntOnPKeGi89vEeUmJg5xbmwIpYQzh8BrysctoILCiXl6aQRaw
uoo0R7PC+xv2HBqMYqr9tzj0MDIwBJNxc8tdd4AjWvltxtoggVAtIk/PSyXWmTA6LvzARbk0dGgS
zQ+uA4txEFMlm32lGhAor8esGMp83cjCHTl6RBz0T61D9TeoNjk49ar1IloqxjgQRzcb04JdaESj
WLe+U8CiI0EX01mMubbkSpphZ8zf24AR87QqzbhiPJZhXwo/Qxc9otgQphPM8hO6htmZij7Je7mO
ch22lBG5IfZcYB8RZQFVHM5ug1FwGJ092MmK+4AMa/o1VtJHFSx48LB3wlToAkCw9aSr33NjW/Z7
5UD5wC9npnE24aZUA5Rukc+BtG4wmOnkzQcfRnWioauYIGAZxFFkADCOBJKgGcY6/1F948Hsb01m
giczGzL7Vkx9uFy608bn4JnzmTAvZ7O7lJRE2lP1e5Zi5MOd4kVYq8tJYumvZmNE9qbjgYnplbAt
30VzG4t0sbQnMn3IHJJ0ZCd8MBH9hnxbMHGLT6Zigqdi+QKIYGQ3KbBcDjnxWQZ1CDJ6CMwMCVSz
eDD98xP1W3tpTg+qoaoJuFwcWRMmVbebHOoy/IzVb9xAnPe9R+nYpJDQBvxEUAzrTH7grLqhKzgs
lEEujBmnQVHrWyk5X2I7sCyXcD3+1zzf5vE08+qRg5ehfhRlnS9zX1f74Ws3pAmBOwhuU/KdSD8l
itqys/ZfHo5KgmasHd1hGoxpybK2gbIQ1NqIs+FGxsQ54pGye8RJSV6SGaE9DFmLXQO1NLH3XUmc
fDxK26ho0ZriVKIm94aXAGAsoLFkNvR4J3DohTFb2zK2fVBX+tklzkGUNhVp5uFDcmopOdponKcG
DvCAGja8QAmrvD2rUMfRvinzcAA/FHUD7ukWkQZ/oldb8YZvUfl7u5kb5JbOMxYvT0EINRpAmiw4
/giDFWCevlRcSgn+VBwbu04NkPUUXnzGy9IOpufCb6PWuC7bPi31pjXGyG9PpuPmhbfu40i1xHVy
Z8GChlMu6o/B76M5AfjUNuLNzoYWq6tlmoXJhBjEYCbWvOMiBiGYC7rB39iJSuyH1g7DvN80YVuZ
zn0OWRwPp0E8oP9tMd3vi4fSQ3Esf0RrRPhtU56QGai+mZTMFLo48fMPEYrMOkVZLBrmvJVb4g8b
G1LQMHCsShD1nwxZBEujb+v1z2E2Zva0y9RoBxq7SBPjPubYMDAzqwn9CVZmo/Zuw0AJ+2gWTUmT
os1L+agdgOzA7ceAH1pivUVLjNqIh6FI0qh5xSXEk7ZqMAgOpxD3C/6zLtuCepGPkelSkaQFOuh9
bMYUWUyzLKHuDzaUZNZQnEvBFCxHzLhn/od7rLguex/XOzY7f/ixRe7S9Slpm9UvU6trmnqDbrK5
JPVzo6zfyOnRfOJn41FI5yhL7qE8VuLGca1lagB9hA08NdM528V5Yjk3rlZs6w3LODnD1OM+1HTc
sTbMF/30ZAh/mQQqFRg3A6rsfABx3EEz5IOnh7lL8gsvcZJeJ4Fyh09p2Xo+mFWSQ+iKLQJLkM69
8H5isCDxQ3RWuXfmvggAi3Rl0O9ElJtQ03KDC66ciwTiYt3FHvNWnfrNhTCZAeXQr0ozYRg2q2bY
Y4wMOti0KcEhovJlyjSiK1typQa+x2DDwFTEa9Gp2TfZSOrJew/mmukpj7DDjMF2cHszkZjm9Ld0
i2IkAZVEiXrAF1wwSZxCg/aoyM785nVsRcJpmtfIYBaionkkL5mHIS6WqIzGBN0In8K+0PSbEyGv
Zp4d5piLv052FQca6tzcPOUrhHOVD8cMOk1o0ek6MCED7hy1IRp9bnr6JANm2UfeFLWHdjEoUrwc
sfH1cbqa3OnLaAZa4KPAeFY49zDppWk/y2tDlJlAfcjKPAWdFOgIT7PWE6B7mAzw2zZREjYopDUM
IB7paSNQ8KBZRiD+/Hzm1lgFU53EuEb8KAA20lBLUWkpwpZmdWEAbS1U0ieYRKohB0eUe3G205aP
/l24LGZbhyYuufOJcxifus8ipnAj0vmuK2kJvDHiiii+U0xUj7AT4eD0yxqQpQRiEd4YgUA3N02/
j78CUuI98ks8hLvGiOzpGlPW0D5RJZIR7lJZCVmPKKPGJ+XYIYuHwfZ8N2WFAL1kUQTK8KrKSla5
2s4ou467b4cH+mS3TWV9x2WrOGkp1y4Y3jhub/ZAm/yq2DbCJAxmpLhMkOW4hp3mAOzAXTu0vnVd
j8bIesEz2xxKp2nEdRPNYc2UI7K66ScMlcz3iTNPjGRKNse17Ru8o1TYtbgMs04oakI6zrKGmMv0
KVZF2T3xVq3S1dgaNLb5idWPZ1bsKT1ipAhZq7Wr55uu4z1uaVlH67aTxF6JqfSPpRKQfTI/0zaF
PD5AMu17CQWEKED04vZxxbNnAHd16+OoR8pfC/So+AZxtO8IDFbQy3EtYs7xMjcZj47LSfFKu0LG
J7NskGlGRpbDRg2o+lsRmua3Jbx52dsGX9xZYZjhra8HvDzw1LyIy15tUVA0lkw0O7NQ8mNO7IzU
RynH4Z4hbB7sCiElTlYpO9Ymlfm42iojGPMDBLdebFzeLGKVuTXL4qidyuUxrAAnNray4d5PWcbB
Lejsr9hTw/cQVB3fTuzQCWBNQwDTpRytMz9MeitsETfUQbHIr41uRDeZJF47KtiUkeLPGDOG6Rns
IeaFs8F4TnQwiCeM+9QFxQHtvTaurSs5zkRkc1NiBsQnHeH09OAsHXlJGiJmVT36y4DUS89CFtpd
1UChqfLsvO4za4VA6gMQtXRz+EXOMMhKg53f9HjSDLRx62Intsan4GWBuMzJjMpqWVinbjMgLLd2
HaZv5EWAqzhdGkGmb4oJR4dNjYyLd/y98dR0L0Of0JXVZtFRhpJpd8SCgmUNbz5zXqepaFWKJK3r
TQWOOyRb+1m1dpavtF2V/Pc0TN9Y4zlgtFjvs21KMO/NtEP3I7A0wX2EZfp2s2ZMiJZELFRgCez+
EyiZD0ijiDGUTgySXidk1Qt0xOYryWtKdty6jMnUqaTCZsbREsC+SHu4Ojg+KewVXkzTJmbZZO9Y
Ai6nEUgb1iQkhQdlejPVdR2pOqhIEOeWMztPgeE6Imc66QNkNNRoTOuJVYZP3I4FqBwn6zAJtEHF
oJF1fNro3qKepCPMXhL0kfQJR8q02ZAMnwQjX7yMNqVlwTEAe+kCmidMYW7Id8JYneIEXaYdUwrp
PYgQJB2lWQ7M8VT3qA0sU5uikHCpSfm4xpbV3PNvUs634yp1ozI4xJHbfQPsH0pqv8maETucXK5G
PFcGO7XAj2rEuBYAVZXHuvAlkGjgunDjxsyLLxxeBCybfHDgA1c2lcuRcAG14HiSVFVmMRxCkomc
bVyTGel2GnKzeYKvVHbbjmtY9soDWba3ZIzKZB0Iw8T9G+tC7X1jNNSHV410qPpTO8bvqu8JzlqA
xJPvPKrRy6vewrcD72yyS/oywHVldwHgNJ75Gd+u8DmuDCRZrMxr/D3M1Sl/DjBhZexbtTfcdEhX
40GHZpV+sX3mPCTzBKYG69sQI5hyIjDCmyHxcBJw4ZHVwLFQgU5jqoPvb2BKtqC5rWm+04ICXnoK
50mDwm3Tajt4rl3f+0pKh5qBQHMTgtclMy7BCUm3oZHeb3uu05kjtoQozXMet/sQXk/yXVttyfmg
SQy6A+Kasq9AJNjns8LH+d+VM7fSdDDyyzjUBr6yqbLwrdm+dm8pmJB6B/2suGSDZ8uLcDoMsiCv
ow/Og7PaDCgbYp8PwoueImih9Np0plmj7cRNybKgdZiGgMVENSa7AXMdZMheeRAbgnw8udXQJxtR
x1VxxtnKYDQhJHlQubZq3uWSobnbuzB1h6bIsutmVLLbJZhSxr2pyyzG9BsVxNKiZd2a+6oEaTbL
pSwh11kVrHLljOGmZo+LXyS+wIAYnyjQZzMjqPsnvCgtx/aIfAcyjFZTh6NUSMDH8GTA5QoHgfPf
wiQhcFmz5pPeWrOAou5+NfJBtAtBsl8N5FsiKIyiJo+VEa9SyxHfxZwR53gVuo5pvmrklUIWNysN
EZrBzZw9N7yNezxceYxnDsdDIPTq1x///s+/f+n/iH6quyqfoqr8o+yLO6I6XfuPX+LXH/V//b+H
73/88h3PdPiPH5iWw+GT/+Hvvz4uSRnxj61/C7xYuYweiMZZaQcI2LQeA04V+z+/yr//5cu0f37Z
r6qeFP0G3f/64z9PyZeq2up39/flw/7nn/31g/55W//A/1Y/P93po/7f//IvH8jn/9fXX390H3/5
w6bEUDvd9z9quvy0fd799y9k+Zf/v3/5x8+fn+Vxqn/+8eur6kuuupefiIX517/+avkNcjn7P37h
y+f/11+ePwo+btcn5c/H//UBPx9t949fhvwbDkvTC3x+/0wYuRf++mP8+fOvLPdvpjT5C8E90rOg
3/z6o6xUF/Ml7b95knFsEAiTAQMnj19/YF9b/kr+zeJWLOC/OaBw8OP++u+f/F+Pwn+9KP+PR8ML
/vp0uBIoVCAYqEq4bcLhGfnr09GPtB+YMwKMuYRN7eCLszQ3v5bmYhzeuHiS2V17ykcqNO4ga9b7
oZzIPIRIJqzR90YNO6VLs5s5w6YxhvaFwndK3Ufsr56LwbDpYiRkNJb8d6Qh1dfafrDi6rXCYIYE
UVxkQYWlr6DAocD5Onsio0J3gvFIm2rtO8N6bDAML0IF1xqN1oYj21uSymZ80zVXSV/9HuzoEtFV
axGn45JnQqArQcKHzLchqJpgr1g9bRFWOznp63KAYG2jdZJxfSomUxITaW/rkTQQ3vQdzhzyrAVz
bDcgUMoB5MHzm9tc1cZhdLtnJnz3Tk6mDrUAyT8h3I6YQub9IZmC21ll0xpiFnYHPBXNo+FWvyOH
K2UCnrbIHET5mQ6J2LEfcuxtTpSQahs/PQkDLs019bTYHqEi4aYa2nehsHJ1R4GFdDNHsb92aB+4
Spwte1l8iKyFlhCG21qrGu9cSTAn7a6jwn6eGibFaRrmdxbRLYowkCSwH4vBp+NViw/h4h+qqzWh
vaeipWxCud8g+QQ6yUFZ8OcwB99hTqI2Qp0UgQkHZJ3hRdgYqNYh3uPTCdMP9KJMKBEMrYAFDv/J
0Xk1SWqsQfQXEVF4eG1vpnt6vHkhdhzeU1DUr9dBD3dDIV1pdruhTH6ZJ4dtGxc/xczNoCrxh5QJ
VRKl4VyUn7sP6JocIlzA5407nwGyPZtW8hM7JV9XlDbv5nh0yIhcJtE664kw/7Km4lgPyFMT4I6x
nBTmJfcTE/dP8KmF5zDOcDhfcM40CItiVMqLTTYQ3QVvyDn/dZzcT2AlLg3V3qoSstrUwocn5Rub
zF3SB8K8m9Iec1BgPRmpvUg5g9o3It+bCt3GqMz3ME1HtE2Yd/0CZoxiBnAqFsOtlsVLnnjOUcwN
rFVH/tkhtPaol8klUWtOXc+d3TLAFgxhDD/fpn1wUnSBnxoV0ZxRk2wcmKjnlHCh/gm8FjxKCEQc
PSE3PBNRee2pg7BH9yomSPrtENCsEYriLhiSvRXA9un9COo7/VdMzWDu6ATxrGlIxvY+JGJHUZtd
5eoH0g5vOKUTDbhg1VC92mbglopbKBuL9uMmPJXpdEvhy5me9d32mNRnPOcLrctTAx5Y6e6NPkpO
USTwHkU/6Dv6oDIzP2jS26GIefc5Yh6tEAthzvd4mqjWTkyfeR6BoO2kzelminAzmFoflcdv0ZT5
WWj4Oy53VQwynJAzhmnc/2lMQPT2x/jqOrRcFNL4P5t8NHNgPTkxudBqnxKuo9vasTdgeklvUKwH
ZRoFHIRkxZCTV+0ZqJ3eOb3kQkcVm2U9c5uGxWICzkxn5IbmiUmnxUeHmMzZZ+v3ROyX5HWQUZBg
R8PRTDChCGodY4f6SD9APIXbIP53ZqR++d0YnrFLRxNmf8KRoKwF6K2M34ecinevViOAz+BjsCTe
2wRVLovFh98zXu2LxQicXCxeBfKFvD0ovytszE9TA4VPXhsCuqXISGacIrZicmouH6xPjKMJ73xp
Q7cJbZYwMb34hnURdHpRrDLwVUTqOOmO507FHlnkb9qhmB61RXwyPPdkYg1fF5QUhD6izBjrjvgj
OYF4upUN6ay4+8yZUTYOtXd5jMnNW3xBMT3LFJMDVJJcQnAC+IBvgpwmSiqq3Bjfe27944CIB4Gd
Yc06fbP6Ylqzapxyybg6qGwFv4OwVVIaqK58/5WnXTTW9lRP6iNixL1Oq/Fvlqohza8YZlCKMptX
1ZjPw9j/WkP9yoITbfhdxg8NPWgoZlgfW/UzBy3wD3/cflkVJQ+EOPF+NNmdSb4BSYYDrEStqvuj
pzC4MdBVkud1tvWq9ZznkEY2CQLTSUGP9GaEZY3SW2dc2yK7cO8nx5kcNWz+ygKJZxc7RlMY42bu
uIpYDQMk6iz4LOWUXls3/uw8thgF+d608cV4IPMiMd8vZIbQtu9K3d7KrH0RkJvkEOykSMn8YeXN
rfBWSMpQMOPccwJv05I1zrglNgEwET20DFx5OitAMyEYpaQpdqK9weG5t7PoczDZfZe/yIboI2xp
f/Et4i0l/DloH33cvsRDueEi/4KUQ7uQ1Rw7K3toPItxHXckYHbF2ei7ZCczvPuV0Ldm09gKT6Ct
fqzG+FXIDcvCd0gTDMu5lx8c0tCwlqxf3RXHaWguE+LPVjr9TVrgnWWEVaWGlNKL9DHCVjHhn80L
ayYQgVuyCpsB+M/wpHjXmRhv40qQeKv/qbHe2yPfHhotTHv92vQJ4+AZ9+p4MxlNrytwUJUBjUJZ
4tmxvbuSXDB282Q7zdYD0kq2zUr4GXOuMVxM/r+UXlnHBmGB4HPDus/wsB2uBmNXFjOWkba9ZYLo
YgFYGM0Rjg4Bq8HGJoHZsHTmexPFdjWGXEOtnAO/A7/ciHiN65RrTZyOJGVpITPz9j2j6Um3jfVS
29XnhD5wZwXjMULy2vWWwaCyYIKauhJxMBKPjZnHu7JxloV8nVfRXRb+M7T7VyMKrTgAz8xDi3dR
LMU8fvGFDPVNBtVeF4P/2wf9dxFz8a+MmFzcOB3GkArsfh/BhMQ/ZcXbyQnuFX6GleVCgsR8ACl6
E9a0HNZwP/CFlK8ElWml5Z92bvWWcRjddIp9XCgOHL51n6pK4B2sn5CE7YNvB6+5M+7x4mPdxPCw
M3NpbqamW/RSlrehfRi84gX9QhyY1rz0Ovznx9z5QpfiLXdqHkwMQ46xwH9i38C8Tz/AfEHD4ZlT
aY/FPI9OKhxoPZH5Lpctg96asRRUxya5c6vxdah+yBxz7inEn8ix2eWKJXUc+Bfix56QRMswmx2W
kRWGrTTwvtvos2AP2aJJcKxyRhhik2S57Jy74as12vVgtXeWr6N9pOK9k+Hf9Kp35lDGqjMC/D1+
ycFG5ZtA09y+ICQnEE5Vi3BhOOHNWUyrga9tfiKOnhwLNNOjcturIT34IK5RiNdtm7ebIojlJZ+d
djdUYp/kzeeQBNmt8rOdHrKUr2rmJUzlp2NewrpxXoMYwm5kVeeYzFXqebCADEPCAlvq3GMmtcU4
MoIPUtqOFX/fFtGj7NgEMnMkOWYjyDU2oZ6+/rBbktA9mj5tSMzz4hqMtpUaF81l2XG6v8YLf6kq
4Pc/3AKX5lPVYbXulIlFw19qN5fyVKjYM3XbfhjMfB3ZdrAAdGmXGqig/2VM4a+t8WEE7bYZZIyU
H8bXjvJO5BUeZFQkiPR8c0TBHuJfRBVrS5gbTJjGSRSxPnroyZvQoy2QmpNfmVOUGjgG+AsGdcLX
Eym7CUP/UJCAtkvUZLLifUL19uD491GlORctXBknfxRyMU5lTK1AkCVm8TvmM0Zht7hWfu/tOh/r
UGX5cEsR/hxHYQ8gOLX2XGxxkgZF7vc/VulLUJG0gmTuhcrxeZ1ANV1qpU/RgN/LqZyNMuI7FKAR
ZSeDXtdDbl6F7dCh3qn9CIaPEmkowNNEKYmLK7ujQqnswZiQ3YHSDrs+dwd8N/pOh9OXMr0HTFxP
MeT86dswerj0Hw3jpEqUAZ053NACUi3sBr/MHejD6sKRrlrnie3+zzeB6kXuzo4AhUqr3yGJ8dEo
OuNyV93ZPmTkqk7eXQAcK+YAzAgMpuepy08jvv+Tl/6Iw6pa+WUruGzgkG7rMiKvNz3QKcvHMDp3
hQrPaQC8qDYkh3TfwFoc3Ge0ntijoe85ayGPoA35jsW4NzZeXPhAfZuz1no/bd1iXGIrNkfiLVyJ
/zkhWZy+/+7CCX8ZXWzpQLjY9zkUqw9SnpBFMvmVj6W9LXmscEHSMpsemop7XztlMWky7MZrUqxr
IBz8icW3TADqF/Pd7EbvNQIcf9TwYPU8Ss3If5Zq0om5GFsDdgmqswDvsHc0+Ey29FWp8Z1DOJwA
XnXjuccpAhR6FJtisgkCuB+pxpNSlNNjZ2KY8ZsPnGXkXm2IZfBPo2ttTbROGOvG/bNAcbQZXaWi
iP9xw/uXRc8mntkd/Y200/L/w2rJ43kyW+/kdkFD8ZX3SSSJalZ3WLc+7HM3qp4nJ3uTRDWG3L+F
DUjRUEBkw0BBEAFYZDouyBd4aowvgLSJe9oxCCv5xRHEdkLWWEtODcCKpP4za+a1Ij1w4LE2rYqe
NWbQtPNeFfFGhunUmrgzudvprmzGX+W+zvWXmnlhc+VdTcC+hCVf5ky8Tg42eEb33OY7j1acOX+n
lBML6hjfmz1Fo/NAJ7rK4GF0HFY5YuocH07ZfHHlpUak0Oc6akgvcfICqcHAcata+3fIHca2KPZ1
iUjmkf/j4TjE3jddTcd6WdkTRn+jnRymWv5EJkXz3EfjrHlhUrlBEKW/ISoODd4jTwCjxTlzdhmN
70Kb8JBvU5u9EJWMGla/yxdd6I1vtPRu589pZb0ZpOV62RI7gQ1djfE/J/AUcZUHBlVUuE/3qu9e
rFrCqnXKd+kIjbdufBUjzlkrPo7h+CGSsvjmqINDON2hqJqbmkd8V0E34eej2s7D8GpYmXdVfvyE
ySA9o0xn2PkhMEfK/7Mme9xalJvreDh4EWkz/uesfZeJ5JxE33ZLMTdWczCrVruOlbUJQ+N+SqFx
M1665gVJ8ajHCVHTlg2uBNCkwkVICJ0XjUBj4wAGQ7WGzt74zqqbTbaoDBhjQOCXuylc4ZjCWZ87
LwQwgZ19LHC34xwPou6URlO4xooEYj2I9bnjA3QLphlex74hs5Aou48RKHBJPhEvw7LujyZEBHPV
2+BxQDMKLPw7N2e3BgvzmdLlRHBsJs+utpZf07DKIXpDimJdpcNDLMR8Nt0B8ngJjahxt1bDXEYY
+m+CmXWsnDzjhtEzh+SBlu7IDTblwREtDAAFVrtA/+cUVqO/sdtWPKA4ynr5EFTDYys6l103OTaR
/SJC06U/NirXlsALS0DRC4HlebVtbx0XUJw3swUZ7lBTWzO+kcdchU5zYcRxN/oezY7UMbQhRGaf
uOne7M01NhvihBYvWG05ZAhS/5G8X4HGNfKKiYY7SHO0czbtyAvvY4NsDPCah6LzYLu5+U/elezu
ExebfGo4VI/BQ1zO+57pWGcZd1U9P7Ef7Lxkzve22QKdsQg5UQJzsC1oA23LIQm0e93BefHER6i4
SRL7LiSvkeuP9G/YMyuZjO5M1/MozWNmgMtoazlAr8eu/JCcjo9V9SCE6V+7zEUIm3K8221+H840
imkIzXtVMQ/5gPLV3o/W1vHY4WUTffoOR1TciDSGugTgtMXXDdvlnZkJ4bE4uQbJtyUhduFfm1nO
SnbgNVrps5J4WixJlizwo3IXSzZLakdo68U/7Ez0bKeKSup2KXTO8OhppkN+UkDGq9J/ExO3d4Xd
WWyatqtvpQ96BRMEZ6NokcLoBeFnyTIx1n5BAwSeImtXR6mxa1vm5mk7fZWSHiRjwjHQ64ZO0z9Z
9lQA8r6vO2E8ttV4UFJhpyJaZhkRWa8ioVYDuzB7btXV2UvEDDzluVlbuk7XeS8+WxJ12UBtXtrs
/ML6Zhr2W0rANsBCogRDkmFXb2Z36fvmNlNN3XboYsij+fyi2+ivZbKyHcbktaLbZoqI9EzOXnOb
KhKo2T5/3jV3h7vctg+VNrJd7ThwUex3jNlbA//YCkTCuw+iTo9UVjtBrDZmx8ffDi+jh/00rItg
29IeZRn3mJ/yXcVBAhItfC0vGZ+6pR3NlIzKkT03rhJn0WGtd1syzQFdAQSiwIAM9TOA33DvlJTU
hL4LP983n6iZ5pQ1V7+RNXz1XZquuyb54Maz9kyxxquVbDEHsqII3n50xnUXc1VTGKoEsyfV2MOq
nnDEOiVYiDY9BKSCIDJbUDNm3lcca1SL5FGN0QRzKDGlciSHneO9jars17K5F1A4NUgUIUw5K89o
Ihhh6EmZc1+q0L6P4B3hdL7EdkXezITvOsbhmRksVXXuCMWoJGFB0rbX/S3Lyx0DXVVi6U2cV3IM
dHtDg/W7bg+q9+TlsOTURNuNySR847e0B0nHpSoFxph2bgjSYGCt6tEV8piXsMEyO2KOjOYoHRi5
MFE4o5Koma7KFfiqLOCO6cGZR3EuuvzDsDDrur0jdk4VA7EgiNsEh1zAeWeil5g80DaeYC3Ve1DI
xylzQLgK1uYk/daOnnYEgqYFis+cVc8T9ablByNSyvkqkrTucG7DgRfdQQqmzvrWDTFQ2u7HqsLH
EVcixmHKbcqCeF/KWb/rsoAGWJqn8XF3vEObcKwpMDF7TYjrFgu5RJbIXI09glbUb7IoiTYdnYMt
LkPHzqGQpXGxVU09nTUxgKLuHURjou00MghipMyror6n1D6YmVdKGn9T0R5yL/vJ8bSkdOJkWUg6
ktH9alCPWTQkd9ouj9obkVuB++FP9P/Aira3KcD44CA8rBPkc0485F9KNz/HWIMKyVwOmsm711VE
RMypXZsNbsR+2nhqZPXOM8oiktg/2aSojkFTh3jKSd9wcKcNPMgmQvAT4Ke0t+i5xvrAZZZfAIgP
mwir6ZoJNoxrthOLuAlsf2TS21CGZw7Y4WrMC1JHsQXX2yAon0c20FLOdjHxly3qDxjwcSEmDT6f
Nru2nUExKBZgvEyjuzZDotDDjYD0rk0bbktlTsgGk1sx3lzQS3AMXDLStePxA2Kuj50eXpgGX2Jp
nubcCyhqjohzWvYemCd0TQbCzjYJ7Q8jMCgGlT4Mx8K+uEHwaCVGQEQRP8no9c/SnM91hb4ZOpzV
pGkeJqMw9ir9qhzqu0eMv1AUgwdD/7AnnjAe4rhwq1MnqatIUHFwnN2PEO93GPiJAjCb7nC74Uw7
mHHzWfKyoIXdT+2AwRcjCR6N6q2OX5yJ60oHD1Fz9ekqeyc8chRwYJA19FdpqmHVkEKoaAPBnAaY
k0iKMVnHWDV/vQHLUPo2JfOsRXUIDJKDbMrAxy/xH04c9iwJx7HcqYZawUmBOGGWfTcN80eEmcqK
QlTEMdvICLxcWP/Dr8YDbZMowJ0Yysx/6zgly3R4a4kcephI9m6K1QRxsUWYxMYdXsKIjUTVzb4t
oCeaJiDZPKRlLZ+xGHhm69wHwI/wvzJlyegKn7zqMugsJqsKaIMbsrPyikcHpIiXvhYa8+8oB2NH
+QpThCFmjWg18yiFotdEQNuNu9B9GAerITAF1Rl53B6bSyioVcXi8c+32+dIWt0pgEDnZXG2ahiT
MyBf4HaczEal1+7wK6czniV919LZo4oQDmmQv0XWfDVNol3I87jZ/ZdCLmei8ZioSK3qntrOPK8u
djHcMPCzivpvRMgG8ahzHG+eVT2oEXJbHftE52L8Ktpkt1zKb0KuYgYtBm0GjIld3M5DvtTW2LgE
81fSM6/a3EvfPQBKgZqK4jE7Dvn64WqnabWpVHRLgv4x7zIy7d7wW/oNo7Nmktu+1Lt64FwN1QTF
a+8Pwz1Gvi0WGqZKKIMxrtx1nU4uh+7hXzN4hwUbA1rPlTV1mzZg37n3j0t3UjdK5n+EsUOnOwzp
1BwGGb5brn8h/3FtmeqZM+5S6wT5h4kDm5eClj7HDImKeniAtEtQtdOv5PJZdu8Dx3sy7OmviHpm
1XZ6GUz3s2659il3PjiY6XCMTQcGr1vMkwWrebcMpvLrwEQWB1/66pmv1TB8p1mrj4HwPtTCmu65
fGxHVRwiFoGeG/E2XkyTBck4G+tdHXh0EeTBr+idDFT8wJ80lvcz635YZDjCw+5ROK8VzcxW5+hj
2XDiKBqh+ZbS8owkBrpkLgBB1xcV6jcmpMw6VPIUexmDmgnOlsKQ4ibRXdTiTocxy9Wy+LTA+jnU
YYlh/nNiNL5QDY8B5Va+7f7S8+3Teo9sxNoSarG2KkYgTSDLUyAEDU0NuNnIEsxPMc+s3aB2KPim
AZFrFRE0euoxRGBN7614x+5EEnvltNMPiaotyQx8oUBeQYjTbIHt7tXmtd+Q/a039uAPqOArs8yj
SxHQyTR3AW4di6VBeyUVFx8R7phtECVinzn5L85B6IdB+qSDaT6OXZWfyz7Df9VaG0bYT3WDn9LE
DgPhZNPO3GuMkpMqyMrKv1jN/JWWSATeUkeNN433Rdmf5Vg/Gxi/D3C1Oao8VU2SHtiUoHkn4Q9t
Iicz9b51g/TGGINsJDBxNVqflZHRk5HEGBTXeVIuKS5KV5jAwCnQZ2V7iBljCrO0Kq9pJ87JkNZr
+1pV2XlsaFKgZeC+JyhaCCZo6KpCUAqDJjMMycvIEjakDMjjjFwymQ65buhAV69Yceb91BWbqYQX
6uXTcWogFkcbp6Mh2kzrK/nYL1yNPlpF/DwYFV+SW7zS6PdmPRu2KShUHXezMd+5LiFZryIIP/Ko
69y/uF77CBTkZSqZu7kWcYLMf0QDd8jI59ShOQv8MbK/WNbbSf0WUn4VghY7uHqt/vLn4JaZuIfz
QWwM4cSnpnqPI+yP/Qx0KpoeC4bPEDPoVB0hXpRuu+27ca86+QNc8pIljIN8KY9jtiSYBSlORlcD
6TWiUNQrxoSynMi7Vf2cbV3XvWdiz6FuKWYjSJ/clOEB4a5GlKd8pNehumQSvcudFvZAeMUIT6tD
NqKhT/Gn9rqnRYUfpqm5tmN2rVRwNqJoXfuZWg71eO+dZJfVnBm9gs1hiNj/O7pDpGVxsf1LaU7g
+skX4yr0RS88dgllNNyX3F3hMRCLcP4WBkH1PunAnhhPHewMlCLG2TJhCuR57bEo53Mg6nHNfTqQ
EbtXzxQeIgtNVWrXd7O7STMLGB38AzughxSe3T4Y+W+VZGHyILzlmQO+wKwPQ/sjafHsc/cZi/yN
w46gOsr7NCHO4vboTpETRFh0eaqpOnNK8yTq+m3bZQVXrBw/qWuSGIjyF1tLSTIedapj1g187lVb
IVfn7k9QzEZwsnk0Q+rQMSOulKRZJqoP/pR9lHARIi24Y/jVN5ZWZ+2oOoSQbnyLbGwPXZtA4awD
7HsMArUlfqog93dM2k+M3K664sAqcGaBOIuzDZEdLtIc3+bOswglVR9eW5PcdbBVAYTaAwIuN8CO
FEjY9Np4Ll1wdo46kdwhSQm+E95TgxuOsrctp6Xaxx7WeJW7FjUsfG1TkcsIYzRPrWcbwPl0sHXZ
ueeZPD1Lyss40VViDvlPo31jF1Hud/bJfCCEYwBA7nRIW3nd8GgY4jvKnGTb5DwXaYKZZyTWFBlV
vk7q3zYynlQBzX6S4Z0iDUpVM9WPzGNcPrSNbyYPvOLVJp3MzZDxGnoS4oSyuagPGUl6DKIW2B9a
VBBP8PkozhcJXfFWaW3T6qOuGO95BqcPQwOdw7zPeWLY+TGEGq+tNl7L2TsPiS2Qmk9yZJNRyDcn
Le7cqbgwQP7KPaqS4pBYLLxc1DeI9cJ3r/2Y6oPG1tFjcGQl3RmW00B81FesSWeWLv6zQJuQrvsV
QaoXT3Q/kTO+BEs0IPOsdNe7818DuWlM7MugYm7q+o/Yz7DTdXNKW+NSKu+tFRjjiZkcp2KCHyQu
gXY7IjoWTmzoBdtQZKepqO+qVzMrIdYImw3GgjTnQszeaeDbOFSdHpAWoEwLOLyCGmclrDmRBd9C
1VxwfG/qX9OhZ9bu5Z9Gpt5jMlzfrnfKJhE++DKDZdMlR4bo+9JXJqZ3nrLJVEuBBXgvZ7FXltl5
6jsAAwCU5mzAgmESug3zXh9KBot7wO2wjhaOKfUp8TYBts+lHT0y7V1uOM1eA6fdoTL2RwJzuzAu
vsKsY9DPhRxDAAPmrh3gqGPeTJfOEoXxQTrNnWotZ51gOdVl+TtwkFqNdmmumeOQLa0clF6wz8jH
VEUEEwGu+tVxObJxWv6p8uklaJF8Oo/7J3ud7197iyRnXnO8mgfuH4XjBAcoY9u0jHZkXF7yapl0
gCsIudVDdExW4y2cmMU2qfti5upfnS7OtKXcDU0rCMYn0022DJmhKRModAALT037o0R8MRfL/MAK
lgzhXWCjrAlJk2HHYp15ARRiJzvHVbkNUqLDuKjLbT2nh8qlQ7jCG1sEBoK3757YhN+HKPSvxkDX
2qBDsFn1ALQkRI5JNGzDXqjT/7+kRDX3KAn3uvGyHe4JKADGQMf6GHkYIRC2EAjPefTp5n/V3Hvn
3LY61GUOiJLL2iioHooC+TBP9edU4CuLsBBvXEoV+3kqL7MPzDnTmFahROABRr5rgCLfdUDSkEYr
IhnVQ0nPINQ51vOSTrKq67qVOQ8WFpLmR6IGgm+RtAnEpI/FhGQFMfyxvrgCtiSTyiX4l71jnDo6
ncRZpm+x6z35BEQOpcRw5JUJ/clYVE9VxH4fudlZJD3LQ9zvLRSQhoVt1fQo877V3UfjRNXJi0HJ
0E5JokF06JhrHVH74Pis3jFaJg92rYHLpwm9nhbgNsdqP1xhd8+VtbhLkvd6MdNjLA6gfVFUzrp0
s9vgr9OcVpl5w1GitGXp+Rqn/GUO9EuTiXhnWumPUhkNYq54TjB/bSMDIITIxPjUzLB2BvKPi60f
tt2CvLDjr9GtjYvw4w/VBLz/dnsbbOLQGJvgeE2I3XF27blHtfhrglwzPuy8O4XOdvARpfGQtLc6
DuiKLLyHTnPlRdbprM69n6N+b8quO/rRAMCJNFucGuFhioGgFSPbFgH1tdOHryTmTj6bMlewgq4F
PfQvLKmHgo0u0OsMN/bK8PSpj2P6YWW+J0iJakpDezfSgTcCFvR682iNQ7mlNRVnWB0fdY6GhDjd
NcWwHbAUs9jE/c614mcHp/2JHAZkq654tvjWp1Anu74PaTgvTW5pPsKmm7Qrq+up3KTLZJGG+rr6
AXT23QTNCzc7gilG9jrhScOhlWLAadln5S7zNeiwSVE9h5rDOWzkjRjfq4w1pJxojKkq2FtFadPs
vfTc6uhFFOKmfCg1vb8U77TNv7p03j0AELDO6QgQ7n5O3D2WkAqwPbqhlkCUPYX3YIymXdMPd47F
eMUIxHttS30fae9Jz/W2HZc5gsMem5qROMERJQI/X5VpFAy30ZMbgycwS1AKhO3RX/2uHAotmbM/
N7Cq1cjZgOsPR/puLbRJS2dafExu/iz84Bts2Yshav6epBTVSl9mvHj7ogTnX1mINAQ4oTunlyyM
IJW3j9FSuDL51Mk1m4KU3spuMXaFoI/h43A665cZQnIf2HrHCZ/tteGVD/n2iD0VG52WjETJFPr0
MYewelHu8LOyzQhnPDVz8yzdH4OZ2HokbbqeS2XBvLFKfhsO6OPMp96w54dMCb4ne2fMaPRxRDUo
BjQCQe2tqvz3OFP3gY/DfakP4ULA4TsJo7siRGQmxLlvWt/ayYZVaK7kwa3UYiNSB7ztL7KtT17D
XW6kSYxVFXNYVCkUI+bH3UTDkS+iLSrqxpvbq7Vs0IhQqBD0LtsZBjy7USvQvd05wN201uz268Gk
DDD16Fjg1EwZuXBWRIqw1UcDmGUGU///UvVOT2RgLOpzsFDXyv6kfNas1f9/+f8veTx6h9YZiX15
9zZJ+JNrGq+GVt1exIwW/dzkMNuT6bHt7jIZ409nRzkG3oGRXtYcldP8JUM87aw4/mC3J+ic0ryh
HJJ8IRSFqKfWpzSNx0QdvcFzDmXNymYb4AIrKL7bzKE2YeKcWkLfuJ/YSLdlbwUripgPQ9Kht5sQ
o1zzHfIFqhk9UzubUyDxzxIWVf6WYHARWYiZVUTvOnjKRDCfxih+0LneklxZGyQrCLy6P5FsP+Q8
SKYy/YpM+8hgpH9TrnyDoD+x7IHpsrriuxN2sTYwZifBnB184T4pFu9DjCUMvDsyVodLCoYQASQs
NWunTF8YtW1SAc420uDbVeJ8xL34G5eZlGEFLDWYjii2A6E0PeJffPcGuY2d4V80wRkdeB9QVHPC
VoK+Q808fsIzMRkmPfduh9v2jbEXd+1JfI0gEGEmXzLibHjCkx8+yzk2qLR25iOOMED6qKR9x+Pf
qddRqfsmw+W6zGgYkcS/U0+RlSZWLR26jSomCyv2fMCPZC43We2T3YkWKDheWj1B6y0pq/Pd+iwl
zmcc6+uRT1ky594oFb9LYANsZOpsg9gkaMKfwK/W1Bex1BJpxKXITsIPOidZfi0az0MKb7A1gL+C
c8Ag1IITStZr4n3Laooe1WgPd3qwTwBCV1WDGk1/DCjVxP6rsCRZun8qaTFdexIDo1/rmFoBkNDI
s5u+pkyXyBfs1jE49u7naLjjtR5/0laWV+2H0Tm1/TuzltgmQjiD7c4OSvc6i+AQeHW+Rtur18VM
iNkbmZcRy562TIM1ldUYWiLdv9ldSSd511UXI252oBn0kTgaBQwypUthLOjf8indCbzmyR44kyqb
/vbCiE520MmDN/rGiaAm912yMGSZzPXMRa5rnPBaMBkkMBx81h27XhHTqVwM9VdpOae5108Oph2M
Nx7i12xsSyelxMu786fyzZ7KLw4cbwYaY+QmeL0meZRTfGUwBi51QjPo8EF2lQugN/iwDJN2dP8u
DjHRGr68Z0U+QJN4Bj9u8xvDwFzrb7t0tjW2s1XbR59zMX4uVTw9xYYaLaKzk3g9LxnJaZIEvliH
O5OXBc3injH2T2X7T3H707KkgdegNZnzT/Zi6fKNJDnOebd5LLvuwUw5BCdGeT96/Muxkn+ANLAm
yu6+qM0/k+vZWnLKRzC37ju/AelladyxmPuYr/zgh88P9lw9VR3VXhPhUaYt3aMW1SGhyHUrp2bb
zQL6Xnqgx2zlGiKC/+3vem9MNiJduOh5f1banG+tOjshdTvSpi/BQ7TKo/gXRO4nRSXuFgw2/LzS
3NsVwuNka3KlSdcsZpKT6ILkxPHgUXcLOYvK38nnFNHB3yqIFYTVkpFLYNRNfGZMnPZDyCAx55YM
2PmQBOav0ZSPmPfKvVNTtwVMQKGvBdSoxrjKEzIYRdSa7yTZL2Ypn30naV4rUScX3Qf4Emg9eZXa
EyezQc3lPc0e6SE9CALqB8YgE0MaQXDW8y5GFexafbVaC1TV4B7E5Je7XktQPL1JJ9AIZNFgCbHN
0jiPejiEc3qF/FACieXNsYYLoxr/VDI/0k7M/MgzvQ3R+l1DdBpZJVYnmoyX3XiutnlK39BMJn9h
QZ5chP6vAENOPkr3I9Z1BnYXqmI5+zURKf+lMa5eCEWYAaT1UNZyk9Ntvo4zhoyKPsxHC8Tzf8yd
2W7lRpp1X6VfgAYjOAR5e+ZZR/ORboiUlOI8z3z6f9Eu+E+7u40u9E0DVQkYdkpnIBkR+9t77ZUQ
kdj8/o9huNLHRDsN+EwWHS6flxDgEnBcrq4o962DadYZ62Ni7yj14jMocPdYw9SuZSNpgg896wUV
K1jigwfmn6qTgQhiAHlaTR5fW5mlAocQlk3feTEs2FtuEuM861gcgH9rE7aeJCo2neR2a7LiKnFv
7vVijA8YxNGaA8UhNGzvOPDLtSoZYokIh5BvZc09A2B63B0to2yGJ0fhlj5rUoTeOho/CP8t8UF+
Z7EGNHPyr2lGCzcOWOCEy35KvFPbFjRENhTdhUaBJQsuvhUW0YquOOvJ90j762b8XEG7eBpQWmqP
8Y3PHm0DRT/a+noYYObrrfveafAdu81LNZlbeGRHo6uGo+oKf1tRMOdrrf6T+p38EQcEa7mH4J/n
VkwjUX2N8TleSm1YdkEePPXCQ4CviG0mYGq3o94GG6PFt1AMCDEWDKfOsLZZGnbPFHbJSnePru/N
+OHu7GdNTqiJOII+dFdS5xlu7uFLxNSR8uL4djtp75le3rttP+KiJPoc9praVF1NJKQo/XVU918B
896jn/ibQp6nKVHXok+YCkcU+6FRXRT3wK4d2nRVw8bAgmAMa7cI7Z3G32GaERE2bV0yC9h8zb0w
XWMPmImNj0WunAP5GpShWoVgc0Kg624Oiq73iD8iBPrH1pRftEv4ZAXMn9QTe1tJnnxR4uxZTrGs
76vmhgZlHzo72zcTLcVcIvoqM1PGl4odqDIgPPglbjfV8hZACchd5UXdMmj67pgTbMIu3jQbQiTu
KiLGeKbwy/Wq/BGVU5VGRlLaCfetwYwwzf1yIfp56BMonckCqDCC4AyVuNj2UfgVVdmTwlwfMyeO
guIxnOdkuk3yguqEhdHRUw5Pqbj5raQWmDSV783rcGp6C6Y2+bn0ZHKSIXs8IybQqqnsuchJQCSg
X5nrVqtB1ujnZcDBcpp4GriDeelrH1bSwPriD/UPFjl945cdOhCmt1UIGMzhB2FPM2ZVvpvg8i7Z
HAoALa7cWQLjXNbSYNMMgBnnG6fPiRt5LrP+rHK0a9ToeJjCGgAs25mVHvTjo3SC+4bgxnuZ9dY8
dt8Uelts5LzxwEcAXlfEExof1aigDl7yMB/u4KBNd0bm3kZ0m7ywh1e9KtUB0ZTLSMpq7fcGaPN+
wvgFh2Ji2cZhJNtLpMRTnJtMgHKYSULQmkmZ8bDW2vjc5r63Zqf6NDK62vo+Sy+/HyoD1zrAs1Q7
+BX1AiVuHx7JIYqAGbgbIRyaS+0ofkQ2mnYhmsky8pwvS6rmCYT9J0NL87NnYcQhBvSRehbJkAn7
cO+9ppG8hr7ufulHfHrXiNjvg+ZTRo1RJdMhyUWkbO59K9hyqjTXInHE1gzLl4AA/kfXa/ehX9cr
MR8ZHd8ID40Td6xEbHlxmNKHwrCF40i8p7oOaZKp39IM1CHphnIN5AvwXiCms2aVd3Z515aNTY8Q
x9OhLp9KDM0Y/IBbw5n/AoVW7pUzmJwxk/pa1/iEqWzd+qPZHCY1VMT72CVLKMBh5h0B8zg7uwA7
zBWN3twrixasAoJLyV4ummZvll6UHHrpWongwPAkVKBGbBDDHPI4fuEBoCJo2JejcyRJNxwq4ALs
lVG0LH24NrYA6lpC39ZUsQqoWdw2kuNm4wzjrdW022gzAeNEGl3TcBNWcfASBMGlJIGNEBcZz3FP
FhOVNpssF5RnlWx6YA1PvXudyG4cecTgC3ahpZU9lR1QbppN0fbqrPr+noIYDKdEDEnW+7zhxLJP
cVy+Gbi1AE87gHsGFKC2ba4w/N1NOwawxmrfOMq04mAA0xIv8kmZeX22yWVMAjWU0rJk05qGB24v
lgc8ZBr1QTz7q2jbaSW1woXBSS/bapl+MtL82S86RhItVTPhAB0PhHV4zI294SX1XW0h8DLfgo5k
N/45qr6NgXJUb4p/IvWdaTQXN1kJ9PzC5tSf/l6xkZDy9l87jyUFAqJm+AnHXdZ2JJgM2lf4ogVV
fm7FG6SDBQwxaCGdvGi1eiR5aa50PaF4gG7PmkASUUbrOfSjTwqhUHpN7GWwhpZ2z61J67d+yMpn
6Drm85hBunA1893MBy6KIPdXTuMTbRpxoU6+ujf9gUboDnyALMU+NcS76eGSL3LMVxOQUpyq77iW
RtCOeJ99r/lwGuD5MrTxR5nOORqngXgf8GAvpm4h9yoQLhpP62lyaE8P104ON6pv+XmNmTSrdOg3
reX9gHLWbzlWpCcP/QgDR63teIAA0NDze2l2R2Z5p6BNRs61tKo4FmJ2N1YX5XjecTKLXeZQd+op
yO7+o2dA5i+EG+2DUa6ddEsk5Wy6KH6cLWF1xGqLsrnsR4CYslEPfh9R7Zm/6V71roiTrqKxYtRs
wExmIO0N7t5smWVZHo1WTSBP04Tb3mYeAQST4d6yQDjuLDZWZuLRsD3U92WhSC0Q5mrMcqm7GYiU
1Lglffit6eVHFImvLqWdzprdbZkbPblt9QZItV8Fc0haQUjYx7pgx81wonb1RyhF8QrC387wCKah
tDh0WxCThAfQFc7AHdNtbMV+Mi63cWu8DN14M033FpXDY2vzXw9FuQceDFOGy28RaNUu8zyfbIBz
JnrdzrZKpyg4R9za0X4etbC5C2o2CdHchyVj+xZPxcbMW2uhBgdb0tRcnFIHzirxVpcnGyMKdjwL
cXX8aIoAVyHBg6Z+ym3nLjOYzxXFKbOcc+gFZ9fgPG9IjpVYgtXG0Lpo6XTMJSfKyJxB7fAWSWzx
ziWn2JkNdLOK2wYSqfPphqNBk1b8ji3lAxGZ2Ifj3IHvekxKea0G4x4ix4ax9jWMvJPM6PYo8vrO
ANO7aPk5poFr3inMVx/waWCrPZ3LG5iJYNBS9nws7XN7BHk8uoDmvg/ONTvXqiiFHrtNXiiu+94/
1kP9LrH4AhFczT9eE/mJhHwnUbF8tKFopNPcFMaO+jOUeqIF0k1WlhW5ONzyuzri0UhYe61FxtIf
964Pe7EdORR3IrooUyPlNILWlCnG5oTExCSyB0OKL1wMUPvt6WxG+AWL+IHp47XvK36C9pYIouFz
22ZF30u14xQ/EM0QXCzNV9Z6wyZu8dUkclM1MPUwky7wHRP01TrjWPlrj5nJyLDkzEysNoF3RRiM
V4YdPzb5lF5+/2MS+kAqjfQNLbS9pT0VlUHDxfxHHWCoiwjkcu4iVARjPOgRfXm4L0KRPplZMK0q
GE7HPqrxZ7mCzzfL85XqqALOIofRhdb364QjPIY+3M31tLFcbJHEpreda1/pkAmByDXfYc5prg3G
neM3mHLtGWMimFjjhROUOg93eZRbRwIp4srSNew8tjILK5U/KuYbLIbFelChufRoUnNHr9zSXERf
ABjRs8/UhlsYKEwvu6NWltF+wnPA8sjISFQIr7//I7al7FCSwVgI3ChDzwye67U8DNiynLiC8Uw+
cGUMXs/xjj/cyuCjqbleCimMgzlCQ9dEyxJj59ompXfLsZsn+kyZqtfGa930+qGd/6DSxF9p2bDh
Dv6cxrY71ACmDmb902Ijui9NErhGgUzPLMQml6jcZjkVpbtjYjwejNAlMjJPaLWgPth6WR/GrZ+J
R8yM4Tr0qKHQJz5uYS5gMOZcnlq+JsEac4WN9krhC93bUbvzmYstDRkjTufakblJvPJqoe3jOj6U
WfzJRKs825MyH0Yn2T2OfXMhLl08gdEB+gihkGGsCue3baLwEApwQ4ztwFBXfKUdh6jiKytB8+G5
X2DtLR7aSvfoGZiesrFSEPLjTa4nNbb1EYab35bbwSTE5eNWGPT4HJPAW5VkjZdRAZoqQ+u1dMk4
Qs1q0mAfiQqfzemT8o8ZFOFCNBKlOA3nguqodaNVL5lyN2XTTmfdh6El8RNnppSP+MlE+cKGINi3
sCoXcB23Bkv5Rcux2AZleq4ZM1mNeeOl35GVqy3IqirZpFgJNo5V8swP/V3oES90+oMcx8ecZ3tg
0mfpOtFX7ZL+NUUFI8xy2Pjo0wFi1LfDUGln+D+tniGu4/c/ymIuKCLZTv4x/7JVvFc4YMqKxULz
42+9pIWpaTGHzfsHdVUQDiBHkxJKcKfWM1lNn8F0jf8NTvdMthy3Cd1mWiBYwoA+a9N4bgL/wEG9
AovXHKoecaStiHrQs3IbBhjf8xKyBQ4LkLrfeINzbsjnL1jKO9IHZrx2sMNvS7znzlTSeNE5q6Du
vkNKE8qhrVnScXwWAuqcQMoeSsAZuu/sZAZNOfbGjV3UT7iM70VmijXByFZhl8aww7g0evMmvCeF
bpFgaPRbmlTuGjAU60S50KJ4reVDf8lqaP+pzU66eauUxhmmgLkKKJ3+ObR9PH3Jsa/iW8kJfAnT
pybZwB/gkzq8/RzSS9sxz4XvHeOgLtYkqe9l6bK/BXS4yijScHSliJO7qxCkwZL5lmX34sHIugPB
1W2EE2E1hMAuYO79EP6davV27dnRA0Hbx4SyraY4Tj76h7I9uW36PFubWIYXOgtY5KfUyENWKJr8
OctVscgbVg2Rjk81ZMhV4/ktwfeG9ojYLdZpg6UpiDCujmOMDQReksjFTVQwqXyrWSe1juyBqakT
dEuwHbvZTr7XNJItnNQmSgxwJcQDSxwFO1VacNQG+bhVpRx29oiBSx/KYR0XVrOa0Ig9ri7TKU9V
M9e/S3XumwQ/SSfpIKhftcb0KN7jUh8KqnJzzGurNIO5LXr2Xr5TLCfM1o5dv1UFZAad4wBFTvGp
wak99QyiJx8Omr2UXokdP/2wsN3ArCSSAJPFKKkbYN8LqkF9VGPlbouUYDm5pGfVgxCc+Y42OxrZ
pv66CgdmqUy1rJDg/1jhONVSB6j33NhhY6gW2s+MJpoKSq8ZPbDsYFxmrPLOuRv2m9v1h8ovnpsg
2Y2uvIVh9WHVzUsXseJqM5pgGPtgy+zLXuQWrVUTKbVqugJbeWYsd6fP9ZlN/yz79uQK+FB1th2y
6KNQxaFLbbE2DJPzVnQBNYwbWZtIymNqIXOBwy74NjOBSTE8WMbM0yitb68LjrArEQm6GyG6sNMI
MpV4rSixohMTk01JX7MV2MZWs+J60YcNk/hKWxv4qauxNBdDyDtH5jkpUn1XxVKpJVLBO53L2Lkd
e3MeSeTpA1eQxxV16dmLLXS7chfSy8BWt+Zj3wYPtkeUpGs5THocnJdZnBfLCjP+0p/G1xb6HePq
WOB5BQ90oJYL7T+0HPKOJsbc8AyETt/KfLiFKu6WThMu9DH+sAiZjcTBW0ITCxjDGBU9Eb53KUmD
OHgHV4suPGVq489+NeWPRAICqmRtq3tE5j1WkVAUjaRzaVKNkzgBHoMlLhAk2PQinTvF+1eOXy6q
PFRJkXjHzCZk5NbOuQ+FvuoGu1t1GroQli6s1q1YV751phyPz1KHUGK6ytt2qb+UkqCLNmTWyvDG
7wLjbOLygVnpSJLfe8ENQeSfktJzpNHPrGzFBql6HVuEO1tOajHGPLl0nNkaNsmV0duffYd6l9f9
BUgaoQ5R7IzAPkOLoFLYyu64jKBxzkXb9ZVU95XRyEL1VbkTgqKYFF/q0GfHoIWr7ZfeuMdut69b
LmeKI1r23MDlED2jcVyXGb20YMaQH53kayzDCxhSvBdyumsbbOWoYeysNSbwdgOJI3eYd7XDVw77
I2Gbi8JosDewYLKUvdp7xDB1sHNrzUzuPDWczAmZgfAbCmaLvEwX93teRfeRAQOvxZK1gM/y7jv0
pWtsBErgsxNtEHup8pd8oK6SOTSTd0mZk/0g7P5LYSdg/sdWwKZgqgeiwjDg0M+o7xwLxMEJklcl
ojNlFcRzcWvtFBu2BeTWs0cuV0r+Q2G7BzB68IM5ni1j20jowUBESqNbZCdrO4swuRmELUe3X8PP
ZCbofpuGlp7b2qMMGgCEAVQyxt0b4KnpYq9dRiN7DsJnyzqXD50/Fw4XxhXN5NqT5/ppheIz6ur9
hLGNZL5I0ODnuEaWH4Cz3xzcbQaV8BCGvC8nfUxJBJNAwVYKOnMNA/ox+KkjM5Xst45grHFXFyJl
jl0c8pg+UKSFo9nAgKOlQSxKncNXKgUt8waTx4Z2J80lCwUE4tk327todBdTqT4CW2RzLE3iNGbv
4mR8260x7esa21ksqW1SVLwZJCOULgG/1/pZQ8RcunUEqQEQErMZfB+ctJYD1s1VSpk0BdTReZSD
vYBbePEUp9EkjX9mkf8yKdzEflndBX2NOBlvvInCwEgV6TLOP8NurHl00k3YF69eYsDCMvIbUjmF
gTNnNm5ONIt8NGnMHJ3ShKVGCN5GZtyAVL5Ktyu2+EqKXVhVdyZNzbso0JOjUbaPuN1YXgrwFqa7
0xRpE12go3X5rLXZIEN74tjE/05epwGvoO5Uafk9dl1Ed4I0g3+QoOz3VZW/EBiFHhA36NfhuzF1
W39y34TGgy5tEFrm6GczcK4IunuPILWli08R6qcKK13FSL/O74t02EfD3AeqxLRiNIdqbOtqsS78
mOBnjq4F2xd3gYyWOtElIo93XYFZEffe0VAMidGamPHkHM1p8YiR2dm0g8Exr4jPkrk3bRnWzywk
2mCP00M3bTP0RD7MhqVR5XP3KWInHMXViKgSWzvL6+iTjZ5h377VDb3OsHgcjbvOC/ViqwI2JENx
bAL6W93gS/DVe7OyoAlQnYw0Vy1pWyqo+o0yptfQAjlsa3iuzOmlzp1LR202IxqU//Y6Aq9cWaXB
PiIHuqgxieyi4jz/v+7IIwJSAyNT9qzWEZSYLol5mJsBNXY1DgpR12+Zqh5tgDZBD5JHm7cVPmpL
ztK7TDPxwYnzCOQnQxbMpyWf63byyLI0try4MYlZV4L/Eq3GuJu1Ropra52nOHoZI95Q4xdYigda
0ky+Sz8tvJ3jxVtta5rs22lYMYrpJHDxYnzpr4XuBivE2aPq7V3Vj3wNbHr2hUFBYVJixqZHr8+M
n0OQ3HNCbQFolYcs7PiG7AlKjZHv4HjQsVRdRUq3QQw5a9Xm7tEO0ysAi1NNYbSr9GiNqM1CLkjI
5UbpPgchCHOAXxuglRFldSROW/HaNFzMVtFwW8TJK5y3DzoOthFHyf2Yl/01wUmqi0otY1d8lDa4
Mzf1sjVeATYpc/RmfJEIFquWxQKaUjuBifydolyAy2quXZB8Z/ScVrUK13o+sI3Qx91olsmqlSY3
s2Kp7R0uBB/OrOfAPp00EUHEbrMNUy0eEEgjtpk8hx5fdkO5Xek2B9tq0x0h223ssS2eKX6GcpCp
xKpNhL/Txle7Ib0YBOYBgsNLZKFkDVH9RCDmOjnyszb6rU/TYdpzoySVQ+kgvtB2vGUlRZGUwXPm
sR4sRN1lXXsPWPvgIU2zKoGNjZP75vedWxTJF9YICf4LkVNFNK5H4auALMgEiybbEkt4qjLtHAL/
sEar2TH2fXGADwEDcOPoh8ShtM/flEcriuZ1dDxPapWO9QbAR83Eur2hz7RQ20O2DHLCZEfrZ2tJ
hK8JPJZDCT27DKKCcfMZJzaNNEmxtZzhWDjXfupHIOGI0TD57soh24we+2+EaSZNmGMYAF5TqzrF
oXqk0FI3y35rNjtdyC8DUs7i38dz0ofG//5O3PwLqfN/RvDc/sxn9mX99x/1fxDeaUDO/BOW+p/Y
nQvaHX6Gv7I75//+D3Qn9OLfDMs1Z36qJSxb/knuFMKE3CkUldzKhdEp5Z/gTpCepmXqLv/CFNIx
hfMnuJO/Q7eN48JjUc7vP/DfIXcK4KC/UF35vYZuSGlwsCACC3h45nr+QnWdCk0PTNGn+0z9iJAl
fDF+pDhNuc5dEhdkvQY9stmO50upkuPgpdhEXH2bJN4tLQO6LqfiMrrR+y+f378Io7/CZv/Ll+U6
rrQNRnJ8CH99WWkSxKnnheleq7Mj8IWjYadHy6V+TYuK1T//rvkb+E+fgaG70uBkCrvUnP/9L59B
WUcGxI023Te690rh2FoO8pTmnrtRTAiawL6X40ynGrC/2JBHPWKJ+CcAwdefdqTXa034FMBp3x02
Igu9biEgPkJM074q59sFNrcoHH9clNJ4kdgP/7gn/0LM/fWzElwnf3/9oJJcLgvb1KG5crH8+vqV
y9Ob6Xuyj4X7aXcwQGQzwkghfQO6osJ2l+9hMcH1YTFHm2CjVGbrf/4Q/4sv7C+vwf3ra4DAbgi4
wwDcSvbLDMtO5uDci5jDqHCc+3/+ZdxM//SGFWDdX98woeEgiSsBMCOAdlSUKDvajyDbU+PwlYT2
8z//NkufP8D/jz6ebxLp2IB1bRe4Ch/z395coRH0YMKh7XxXz/dYgNeiMQJAmrP0oMOPs0AV4JFN
1+m4ZlWVRb1nFsE6QiPEmnFqcUn7mJkU62CPBMHyEhCUz6IT/fP4oHT3OZPIaS60hhWCgcNZkWG8
QTEiHDjgA/yyLqtAuZXDPWiT+jnEPkMlHLjawfAWBoOuxTREcmF5pnlvdv3FTg7lYJT7Xhn12jOi
bebLz6wdykuHHvoSmu5dJvmJAiQg+JuVCzloqMrhksXNGz0Ic30o1nE2735zauuKI2o6vZo5uMm8
Y1E0M3Qj5YvySEVgTnxgOGQBMctSyII1K8c/lhKrznty6QnEjTGsoeFM1t50iS+6BdGQgFrVwXJO
Rcsp1PaLHyTDSVLG9btO9qpjH0jyL/0yHRltSq9g02eS5qa1nfJxzKN+/wCCB5ThAhtJcjKt7AvG
CY5Uu3rPtaLe9NTZEWV3M4auxiWh14JFUgtObvyWsNtnY11v9M7xF9IQ8F6hLxVFcDc49UwFjCgq
kNmjiTFlBYjDJIhUHsw420mZUF9LMNbHQUzfskaH9jYZ65sjygrAJUNP06qIYJjRhio0ytksXDCM
qzrOdAwVPMnEgsGCKp6dnM49XQTnwSH7koBk2xq4AR70YlrSj4GBsvFWjd0WL4o9NhZtm6m9wpia
ag7wcZ9U/dQBKqsfMLzRq+C4QNTaAZPVKZstZxQWvFUDNC56rpmAvmQMFude08Kxv4KqvCCXY40H
Mftalk2/GXWoaCn6Ai+nO1sJ7DYPxwMmE3ORNg8TeSCc8a7C2woDpyQmi96/qQZmt7xbkoxev8Yr
v4hajHU0t/G3ygSEBa3ljh2+BkU3Aojv36s2trf52NzAtHIeJIzKe6KTxsIvkZVIjYPk9NgDXu2/
FeAltMIw32LKOISuR3gNoyHNUvQfme1TXM8ge40ytWH6QhDI1kIi5QwkqXEPVM2hrZF487zbCT1z
Fl02zzESApKWck4eN8G85pW+ceJA8pHy6DBSOkwn65nYGMfuGMvvc4qbkqs/fecocuMhd3HAjjG7
MGFaco7VFVEnVdaMIlElVBT+gF4MArH/KAsdSkjx5AcT5NeJ1AzuBdkcdXA/lRcv4yJ00N5nyZTI
1xGjzZ0ROLDfLXpXzYoX1LYp7vi8OLdl/3TSQ928Ft5rHwbJY0kLY1h0Aom2lGu9kT8yw301U7gI
Tofs7pZYbulQY/QZv9uZ+TxVhIqKwH0lfE/gGYhwmSSPoU9CzzARw/vMvxV2yYGvoi+xejDi9k5v
a4wcVdLhGuXc40bGiQoOGpTrYYnB63UAO1Fr7QAgyMP4VVPJEBvjegwc/TaaX3p9CzJlvQmF74de
r7WFVXJN+HR4MwYT1FbKYynMnnwml45vzx5uq7qEMbSzTMA9UR34PQ7CO7/j9DOZzN/dqmsO0MrY
ksAFX1hiG2oifbeoQ7GraV+4WCH6hEJVzLFgforg7GicEJFMJYKo5DA8TP4Wr7C50Up10W2vZYMO
BAspq3xu1ljtNrBeKJz3BB16/dhs2OGri6/5O2C7cN5kp+8bIEycJgoP/ByZj4LMbNbrxTUgN7WP
/f5zyizEDxnkVC7wfBbdt2v4+tHx5Sak0o6ZsH+twZxSiRy6OwcPbMUHwMGAG66IBHxP4ZmoGzot
axVpkjoev9lqhMvCx3FEbSmUfw3drWbZXVVJfZpSchZc+7j+8bSvhKGtNToaNpbAEmeVMWoTz7Ql
yuC9mou2GMQ666SkvNLcVw7zCyLo6RE794go6Blz8fnZIPtlp2dPRuWDHkX6OYmnH7ZXPzqEP7Jx
7E6GhYVofgBO/gSJuVHrBMklSM3r1NjPPo+8PR1FuEwcG9Q7YTdBRzcKK9Z2GlYM796jCYnnDSF7
pPlVUlMlH9nAEwMz3mmFfIFJ6mx1rXZWdpcphvMBy0/O6by7uCEpo3bUjlAdOLc25CjDzLqX4fhg
dySRsHpX+XTLBruY6yprhE7jATv2XedBMm0G+QEHm7hQZNXLpGsedfKSmWj2FMjdsqK4Y9lyt6Q6
Vqr17GPUD/tcqr1IxJ3rUxxqMKAeSAbeO/gWZEE2WScWXEqmko6HjUFQvraoR8gJiQ3HfOrkylBa
tzYChSXAIwZUmRCR83K4OV4GTpGASpMi59X1htlIkBfGKlT0/oY1o9uEfU43nUyTA35bOsFSTbfa
jqJdxi6oKVgwfDMgno52gf9nDXKQ1alUr4X/PUmyBNbg/kiLjGc96aW+s/Z6FR+9SWzMqP/5z9sl
Q8z75b9ul0xHd5WwDGlQC/D7fvuX/XRRlvAd2zzmTiD70Ojo9USRHkLsx16SyXuroQmjUQhvDtJD
Yzo3Rw/QMTx5oc3grsl9RnMJcZo28vgSCSv0FNMt0jSLL1bpAAgTb7UdyGtpKlw8eAG8jOMJXSyn
bnSPaoRib0qf1baG1+4bfrlTgjx5QSntJtc69IloFSiSdJOGCTXTfTKaPmJwsRZzjMXz1GM2+ru8
hhvHzQSucZ96qt8ZTJcZ19avzEexGLXll8pvXoR7aChnki2mhmNMe8uIbHMgSsQepNSefLCk8DLU
amDbSuY9eEWpXTl9+DFq5MP8JqClMuyvBlP31M8BbGCQQXzEdfMzqedhVYYe21XrVCY3q2trghKE
tVIyHH2M4yO7cwdoKSDnfjgyOcdTaoL0MdkCUkaKbBSQAeyvGvXPpndw8abtm9IE8e9DNQl757OM
LXWHY4/xSspMuTo380oc5uFdALgKB2y0a6cE3VHH+cc+zOoRJ/xsC+CUfnVCNgvH0dZ9PhelaSE4
1bAkJWp+2331EDgg+QSQHz/3ACTBkSZWWIDgCq95RBipK026pIazD4xo0UrY5451NjzsNs444A7L
x2VfIsTrtjTpwtbWJUEz701Lu/f518QFjAYYTikNZLZil50W28Ixtq7hQqvieUew4x1u6Hvf4Hhq
OAKld2kLkyb12QMkHtsmwTtYddHRav2bR+TPasBvF/7NmPRTV5MdqhpelR4cMnB6UzBBf2wPDsM7
rbJfs7C81AwvQEoO9drv1H3i2rtaps+BvdJr7yotzLc5HDK8atZ9o2Aej226rtLxox/ZHMY22EHR
w70o+QAMrQf+nvE0lGP0PnUC6ERypKT3GSX4A9B8BPxQ/5Aqu/g+d4TXKSosAyS0qNG2FrV7hNeY
jJTdXeweCo4CObEOhnGfnErV3g5UiD1g+qB34csPPLR/RkqNRY9pSvxiAVNjFHh6GsgnC+g8PyML
NgV8g41lje2S8Um/MsUnZWdXX4jq0ufVkza1DIO7tFkNgbvHKvqQTcBfYR1To5ReTduuVp1P7j+o
63urG5jM9kOHRNzt9TJKnjX/lQ2AVGFw4hy+q/N01pId2G4RMHybPETiS9ikfXhla2rzLfNCaSO7
+LV9pc9OLQsytEzBvJe8n6lErn323Ogy1LyrkFn9MrHcm66ph4mww+zbCAinABsjPs91Wz8meL3Z
ubcwaRESK9UfnRHnZlto74k+FvBCfmZl+G3UGU33lGIuiyh7i9tLHTcxdyRDq9is9rpeiLNqzrmN
kbQN0fN9MnwE4oivGkX4oVJi6SYDoQwNxXQpVuBYMnT2E0V24crQOfwBeNKp2uX4HG68ruAwkx00
LIt8tg+FWcEvGBpva3fxZ636rVW61h9H+H9V31z/eEL/rWvnb//4P6ze+d8ogP8HxT3h2rPA9t/r
e+cfnz8ZaIY//uPrZ/IfF8p1WBP/KP35vdnnj7//h94njd90wxGGa5gGQwElEAv+aOqR+m8wZZD0
IB/qQnHC+FPvM+VvhpLSRQY0DdRCg3/1r6IeU//NsXWBvqMAXyJAWP+W3iedv4kZpDKR02wdOZIc
Bq9vVnJ+WZ0B1RmdNGHdVDyaIU7D0e+ZdyhSyYt0ESXVtQWQ4vbRVTedo1VU+DydbZy3PFjwiQ26
e7AohWVSDe3Sydu7VgveLTzHXfTMNvzW0Viy6DXtoHzv0hDeVzDZxoF0Z8UaHAv7hv3nhBWgocZO
pgnEyzE4zrmPJPUAmAXJuZ/cndu73ozNm308mx6YIn6f0eGxNFxoRWv2nRb8qML6CYd4vNY9QTGP
BfjQlwWOpyl9aQYIzJYORYriTWwYcfMMIvWHMXK/0btpzpPOXQFfj2N/O6sn7hM4yGUwik+9LM5Q
db4LV93D6BsO6XAKc/LjlffgGQof9JSnS9eikdhkOk+DGdMfjezJAmrYXE/G2U699UWKm3SuHa9a
+CXWYzv8P+7eY0lSbYuy/Zfqcw25gUZ1XIfWKjtYZEYEWm5gA59W3fdjb5Dn2j0RXunhdo9ZNao6
aXZEOu7AVmvNOeZAlNcQvLDoko9XKnYk8XRDF1hVClR35IeL6RdkvB4B0HABW04JuGb1gEVbbzQi
D+udas1HK8OAYjTyKtWyVdMmNwUhM4uw8a4tp+KwO3lnbqvol04X9JuuE62c1nEMjIADwVraHGaT
QifC1Op+CLd/1VUTItgCJ112G4WDc2UMGWfj+j7parpp6VWm/TAwSTj4KqOMP+L4qaman3UcnuMV
OR284jYnjpEtTXHnmKvRmS4IXQgXQxNe9bI713Tt3IwQ6CTZh105Z8qKLnvDDTn3zAIe3b9HBkdH
WvyiFfmIBATNFe4e9BRnujHH8upwXfPwQpufpk4uRJ4Zu8i2HzXAsjTdblrFku7MKmxdvboCnaAp
xcrwQiiiTZFj5GXDmRX5Q9WndwKotY0pBoTvFl35dRzxiIIKG62ORL0a2rvKRP6VJjBnOlLm24g4
4RyagvLu9CLewRxJUQCT+0t8FR65pWJrkqshOcvBuCxMQBBFGW/z2PhRWKlYVvKUogsi4ZkDMPp3
xjSfFoMRo2lO1G1YNSutV0+WMp5qHMlu1V0oS2wDiSAdw2IXG4jzi3MIjzu3f8GwQJaRCF+1yDqZ
SihVien9LArjIacqAQWGg3Hc3zscqxcUdE6dvt82Ibr1hqIZfjRKVBNuxaK4khHZwaK2f2lDyy2i
vrgCRCoULAyOHNccxVl61cPv/+q0gBQlADhTkmpiKb9aBZa17Yb8VFP4ortCf+sQmkVecBbFNuHr
Up1WusfinP3E0Pmie/2HZ8MpY/hbEAZSH+a+Um5zYpancJDZo6b5ddjTxhu94cohD3o8TcjymVUh
sAg2rsPqDIMPVlaHKAX/UMi2o9tQ+nsaKbLmfXCuSDkyHXVju/LCsTB06BGeRp2NUP7q9LFcPJaT
yztspufDaF8gtbvoIw++M2xeQJ1GYDyOdoezfqiWuV3QW+vRwyHJJFcMssaqDO3l2JkrLOdP6E3Y
bHFxzzb5+cEun+bRXbWAyLQ5AWRWm2XosYZQXpnDsMx8RKX2wMY/yU+a0d36cIWW/AOnWkJiWc7R
4DrqARVxQ7GRPn+gDddT39wmbiQWDR2YRdZCfGAL2nf6Yxp6/U7j17Er0Lb+dCk7s1xPCeoeuhan
4Uh9ESJgEGcflNPILhsUiA05kJVgIrcggipKYUlWRbFziZpIRPJhY0lkgq7Pu8pTHEZ1kqDITsFt
C3EKvg0xvO/lpMx1YjW3I9WG+jLvyUiaJnjvZZlQUW4bohsKbzWScS5kUWz7St+mU4onyAqfOFb/
wIXB9tbHIDUpZ5taEy64EKNl9dLlOAjx6BB/+w7n2V80d9qQFXzp/jWUJmc6iUeyLa8gblwWHshk
JquzPnRMzBfJO/vYmMJyBXSH/1ezGGBILx5xUeAqATbmguhYIl+7GevaZ24yObWJ3dRQyyA4qZ89
JD9H+0eQhApxFzExrZac2R3cVK8iEr4nwkXj7i5IjGg7iUlEUesstOFSrxj2caG/k5v+gJT/DpsF
WULxiTlKc9EojlmseJzH+S1kwUekn8vHfBL4yFv7PJXDQ8YfCznQY9NiHXtwfIv4VC0rdPQFOSeF
r06JewWo7fO+AyoeAyjHfZfnCx7ZvUcQ9opp4cWob3RWgCUUPpQZ7nOS0xsoCXOqg5Cy53yYRiBz
56EIpySln0rHuGLxGxfsPQhysn4SkAhbi1D1FUGqD1mNjcnug8uiTs/BtIV0tJw1eQnIWTwyMvRX
LawJSji19fjdra9ay3oGt3fdTelaedTbbLv+AXedp+LkT4j97x0zPZPipXWmx6bKXwwfiUOfxQAt
pbesczJFUIRXQfZm+gHBoDNQxDUbSkwDGHyq2kmKXM3Iz8mu1Tk3s4CqvjqpquLBDZH/+g13JJbD
YxJ1u34u3paufBMDTHoqaVS4IO70zJmAEkELiRnSabnUzYvLXqgK/wQLtutjfco0sXYq7zWS00NC
4M/MeLwXNoUDw6DqYxMYFyI4p5+a4aWzL7oxTxEH451M5uCl2jjL4FnyprR4b3EdmkiPPPArMYc5
osmIsCWlUCIt8nzOSnqG28jRkbk0JUQso2nXzHZXrqQg1bt8Z98ZfrRCPzPmnQuCdzPhadHICFrr
oteukCDdgE7n5XJ4w7p+ePRzDi1YYJc+Wath1F8w3cHcfRykvkuk82iVxr0Q9qmaw7rDFkXbsnKj
e7KlqcNFOB40iXzJfkieSi/AYl3hr1FQiRZtlm5t3T2lAMgxkSIQQ5A0PB1lArUgXuEZIBWztxzB
gi0iApB4Uy9CWT7ZaW1uXcRFuann2KE1uGMQEaga1znOFGNCl1OSXfH8e1OWw7YC652YxE4EENHK
Kt9kiXteZs1bbvW3g46Kn3L8BgbML+lRDderZ2COb178SHr1Iu+Sj1ai+uoHQCdG1Vy104g5MgZk
1lBgyDl1a+xhfZF9JAlPPPTEPOfDe6gTaxUE0KC7EKdGYdbnrlnf1l3KHtKgfpfJnlm2rk7Y5T03
CiVmp2FQLRq10BqwmC3acZsMxy68VrpzkVWZj8WdrkxIirWDXLHw7BdCp64MtPZzAkDSED8wmdXP
wDfu1VhdzdtEWhEnyhH3GP9RTTv+XM0rVwJzJZLe4WdSspBzVlikUE0W/D4UI8ODHoEVQNjOMTae
5sRZZPKReKNY/dTb06ndsjAT2vwOSoPpKyG7OfJ+mNZGZSQWlbdawxa3ypuaxRclIC6u26m3T7SK
QpmX6SxIVULli6iR4jRBfL41/W5HYVrb0ht7H3CDIaRW3aYVQc4CGJ6XymISAwO+1Nn7AjmCnGBS
eFl7FiWcJMdf0gRMZBFhirYsr0zrzUDDukyk5q9hg2xdg26B2e8gDbbrjt2cG07AIjXLXVcOwHga
GTSQZG1vqp0qJkD+rXOWZsAHaptGvd76QPwC86SZc8wkndZaAW7TsgH9lUrvw2HwFtDTV30bTHNl
nU39UN2OZjMthg4ChTTGN21A52Nkw6WY9C0WpGlXBt4F0d6QmdxGreIg3wl2ImvRJg8UVd4x5EJZ
Cckcn2EEvvGST7xpqSLFYOhYSNmhIMKiaVyF9Oty+05QPF5wnkzRhocaSTG7xuyHE99nE3juppq5
tswbCqQ08sjGQSeX77yOnYVhsA0Jmcsbyc5rwL+UVkTh2X1OKXKcTSD0YzoYMo2F3dMc7XEDtp7g
riDbNrrb7QwyPGMk8LnFPOyM2mlvJZQZSv0snLenHRHGS2u6GIJ5A5QPS3tCCaoNXrTe6paSG5uW
woKN14PEdc4kcp0gPSjdjGzEdkvUlrlVk/EmcQ4spqmjcD3Sr82BTIruJmVgjxlkHG/SV64TqW0n
nRfHmpiRAIeguihXkHgAKXSRvk4mDIQTK4EGboPWyyxdT+cKcpmWDLfOfp7K4KZws5s4Cq1F3JAi
MRacVpofGJLhhrkQ40x5V6rybqRCNtkg6uya52IChtRyJlQWS3BNFoJmuvDLVOu69dRkBMPrOkBN
qCpLz2HH7xk+dVKMD0uEchr4lXFYxxYu6CYhagXiwpIAl0U9xi4nVHFude4l8BwDFLTe7zxmzdSw
L2hQPQZdRle4O5vjwRg2M+LL19dxVp+kipm710qODpb2YMUAKDC6YRKHxspLHWVirVvps+Z10P96
nbhH6hPbsaJnONnvE1ErOypYUABaQuW6XkHko3tGXa2bAhfBMhBw0yE2JOj9tR9T4awJxQLY0Ngb
GlUnVtn7V5nnnBHHmyD7nOMYkBLGqQFP0RbrmBetgCaxHiZawGWLiCAo4odCPFfQnlcTSYJRYYM7
jK3wquHQRGLBeFZ7W1uQ/s4WfpvTk1lUOFZWad4bq8rTb4aEw6/MOrGsx+vENfpz6AZN+kDqLO1l
2fDuRl2yxf1FFI0hKf/Nf0wJvE7E3tEuaM11GlBsAySHVgKE74YUgGerN8KTzNaz86p4qsMEdWmC
KLDW1HKpWpa2nACtTWcAPQeddWFnkGXz8qI3GVGVe9kG2UlPC2dV9Oem1WaP6A1/8mibrQUIflOE
GYCQsb7w2hoFRUikjx6ITdg7O5VR7mZhnrag1mAFQFg+5VhcWBJ2n5PUb0F9gze0ejBVfZkQ+Hvu
ts57BKQarXtMYuxDGib3sc4CDSsMeG5lbCxNe69reZ8088YnrSkC0BZedbNaeA6WUrper21SObu2
I46KLV1n0qivwicpcBA5XRwum7q7HcZ4RQf1IcmMZzDDtzRoaBeTeNPX4Y2s8zeriN9s5d7mHjAr
y7lAcXlDCmN/Q8d9Y1pDh0qsvMOd8VAy9VIKIz+CM61F4Br5GlunMrVt6Gn0UbV2YxbmOvTGm6b1
CI50c2fNiFpJy2eT2IPtivrqOozEi1eNCKlyDf++7d5Scm14RVBzJkBoCo9tUtPhVdfp6icBxnWN
ZTzuBzQICeVyfcCCFjF/hxZUiH5KXr1UkTaHcAvytKdbH+Qng5cwaDtK20Xm7q5zh+MlrXq47CU8
iZasut5tLi19vHBN5yrmIIhgC0fihlo7E6FTvtg0STDIjM1GeeHPtD3JAJktLdKu2zT/YRK32o72
r1GrX4xeSxd20X2EdFsCeIacmReN9RopbVuYW/iqrDVprpamYvdRzbOhD94EHue7IlkUlck6KeKr
smfmxzUhcg1OdVLe+3UF3qx46zni+P6AkqaBgwwrGCpQv8bYQisDy54XFsgNKAywGxgpSHFQ6THE
OnHJzt8iaAycDqfMYKN1V07R/+A4yGZUwS2eUzXRfycpebiRu5OEgwGCTSjy0KEjM5tH30L+1e8S
m8SLmnzaZeO5ZzKJScGqp9lAwKGz9YtVb4/k4CZ5vaOf9uBIUlZMhZfLe4v6tX1J8vUqqijDjCXu
9lyyTXLtiHTiKDYhOgpmTEqTonQhlTjiNUgy5zTX7XMTduNacP/x049vfapNxJ8Va68DvJCG/n08
6cgS0oUshLWi4gTTRdSvoWhohLrXtmdtiKVGe5AyZ0s7rpZRhwDDQF7MrpFwn9YdF4nDSWrMTzlL
Z14353C3a/4VEvhfZclUxnkPY7BYEB5Eo0xVtw27P+UYN+T8WAjA+nvRuT+AbHVIT0ihCqyO7Z9u
n6TNXSrr6jZN0hPQK9MKUNtwCsiY2+AQhOTGzaqzxJsLDhbUZvPYQ2BuCAvYpJ7Y2qoMljJGjQxN
6yajT7Fxe/NXMCI+KRx5HwPcQpuVg8CxuAFD0KA3Gp5p9HX/oFXw/1oTwPtW4nv93vx//+tL0X/+
//8q+WvC+5dwKNE7BgZQx9Ut5Kp/1fw1z/gX4kFTN0x6jrZjzeLNggZC9D//h6bTKfBNl8KPi9sJ
NS/i239X/TXD+5eFO8TwhIVA2GYF/2/K/jQgvvTkBVR+y9JdU/dMvoNh2nsSRmTwoe6Meb9ONS1w
M3YQXTleRKD/zDsz0SGxL0yNPflZMBREHEg/N9JfqhkikwIM+uSciVAiuiTRqBj0y85OBZUGreX3
0IWd5nxAIzK08KSORU9oozO6ITaSxlFozXBqYNfEJwYXf6FPaBbpWo79kxaUPsqFIkIlGI18yiVQ
oTLVztxYy9poacCND2FeN+R9LpI8IXYcRN0I9k4JmblvikhgwOuUV+uL3Igpo6xI/uXcosjQ8h/Z
KaeODwGSAsZrTv7B+JE7ZY7cYLRnSyjGppwCux0KW/6UXtFkTMVJVdYwb5VM0ptw1KiyXDup7ufW
o2fGVGTWvhFpFfTgQot+RYR3z4UHLfJqnAM03HO2LHqacOoOEwNhHyRlwXkwbhwX4lzEEkEmiwru
SE5Oe1rDPXCgk7QkH9ZfyAT28rDSER2Fz+D27PEBEYpFmxmJNtuSkSZx9QGcsS2udX5Nd9cSVDNT
xGrbf2B5gBN1Rbt0EhEpdDH0o8UURSZUKFP4w3il603RzLh49rDnnp1OzQ8xg2t9QoH8IXke6XR3
G8Behf5ArKFFUOUQlZRloqBs3LOEqdm/nOi549MCgAkutXbt4gRCt+w+DDclXtJWMVgFMY6me9WB
9svYz+jY4YkRzSlDXiReEgQN6ceTg4qnpRnt3KYxkRubtKj1gTaKZr0XwqtoZUcaQWVP8TAmPrrP
tunD89aXEeVRo/IMk1SBtiJzkECVGJ5JGAyOcVbgQNZeSGIfyR2m1wCkKx2oN094OruLns5btixy
1lui4YrMRCCNb/umQskAriuds7W8FuAuW3pKPuiJ0P0+6hE+RrgYBj7ZBWj2EkaanWfVadtA84fI
qtH99j3XHleAA1SJWKEPx9MQZjXYUD+yknOM2dDltK6PjJ1j153/KvNexk+eWQ3qgYojxB+RDhF2
D7b6sGGtEpaLSyacaikNIlMx+3Ph6qG6MMJs0BsypmKD/Es/xMq7jSoXoFBGcWg8F1ZbFjtePicC
jVM13qWvJT0N/UpXkb7UdGiKG4cIdxBqA/Wc5YDfuluaCPqjj7C3G39OBVDZ1eBMVr+14jQuNwOB
Qt426Ud8SZNFRsw27/TEPaUQWgfb1nJt9VgEwhU7hkXWnGkZvuFfiVNNkixNve3OkXjREdLQEYDV
7qZyIhUhChLrBrYseg/KgDZZ85jXQtRxdtqo/NxjYsQVlDfYjS5ggGJTg34fmSvgvS7kz0Ybmnfb
qk0Q5oWbF9vci3x4aP3kc6lKpxePnKTpczgOijJMSpXHGTB9hgMNOqcT4ldTUOREL9s6NzRCR+rh
Y9qp4boquxG1Jj90UK+VVU42cRnIlsgXYKC3u6gPHHeb6rWsN5Nqi+xHFNdR+UvFfeycN1at4Xyu
Pdld64FpdCdC2RV1R3B2doRlNzDd4XFQBs0qReDXaanyPvXWhYfyl7vTtslIwcLGaL/2PWFC2TcF
EwHdLaumXmkTg7CA8c5pS4kySV+8sjGCN6GCwnkfFcrj6KI1bSLcz0VIBZ2SSTToIkWNMTSQ44kA
hq/ZrbSulBknegP/+QlxpQI6OVo65xZECPmZMm+dKFmMEU63D7NJWR+wKk49ux8h4LtyeHbhlcHh
x7BICnE/pfomromDuaikW+m3BkpgvI9VLtK1iKmD32gGVAooSEaHqYrJqTMQW7tBIWgZe57LdLPA
26sRJ8daMgepOrVwc4J4Jwk/u4ErBkimCnLrwckpMFwFg5F7pM3Rdq94QJZNEbMdBZlevIx9fRqE
rMrehcfGvblTCUVFeVFgNww5btc+lLZdE7MwXLhx0WGjmvKRg7hRoX8nnwLkX/4j8Mg42QUaqfB3
tQeYARDHCGHnLMCO1WLRTmSXWMOq8X26ksQFmLQ/V35hkV27bFDaRSsIVqmr36Tka6PpNm3btUDH
kMNG8jFi1OiK+ZyfR9VimrQXJsjIWw+QNX1cucCOltVgw8QYe6rb79lQwdfFI6l1OvjezAYlu5B5
XKTwcWpRcXMtL9Em7kbRKwGWMWcytOYuxACqD4pBIregDXaRQkCzKDJroN1cT3lZgQUvs6E+0yLN
mLXdBJwF29TN9PBB7/TSXfHIUgJypTRr54zbFrpPSCSbiA57WFW44RFvhxn9tCqV3Y8JxiA6xdjh
gMeaItWsVGoxcacwoU1suHYynhBz6VmvYCdAqtQcZlGUZgONgiYH3bPKs9FmQ8ImqYb9CtGxeoyd
Qo0h76RmGOQxRnpqv7Mg0/HElKuLVcnfYeCaAF4HBbQnz9oc23OUyq0+Qo53tw7ZbIiQNUjNPR1W
txPYu/WhuzDIJcW/Qg4AlMIVpdQs+jW/JKDsQnYYjUOqFQ0bgmZQAdIMyqiSku497+7OjbqadAPc
B1XVdq37nECB3xteY5jLT8KTf2t0vph95o3a3+JK4eH8gkzjotfCjoJyZX8jFym2VCWloohWCx7F
WwvN4MI0SZLyAwyARgJGJzH8zZB0J55WLatAyA1GHM4sUJMJMGzMXVXS41FG2J9V6biLs+p6aNzu
iC/pqyXo9zcVjovrgE2sz8q69019QUXJ1ggBh6UozwyvwFdtBNkL0FDsKsrJw//KFsSFdKxEQuiO
DUPON9gyf1G2RNIs2BdiN+gHwz8xGgV/U/laQQhCl/tbwnDaS+ynDLXvn8lXvavAnuOYPi5XzzVd
wWZ9/u+fFDWVEdmyICKSXHSO9T2l2Nuxo40Kmtbbfn+pr86nf19K8AM9X5gGjqSvl8ozCFqcMmpa
sFFzk6M38VZa4NtXJaHW1zWUGJgepUtR9PvrGtbX1+6v38jhwfc84GeY5b5e2Bwt6rgpJ0prruTG
nTyZyzikD72PYri3mpnLNi7B66w0BcKDbuVPsKZsQKELH/kue++Vz/HFEsIwhGXqAOHNvffK7ByS
iEKJZF1mBp2XsbmuPWO6pggEMpTcjP/utdq/nrX30yegNRpZ1NpKg+p3i6ce2ZIr2VH5ESZAHC8G
dvNR331/x4/8SnvvqnWpNbWIRLNuPRlv2OsZG8gCNq5volKMkIrV7+v9H1D/XVXvBVTp9/f24rX6
v8C7a4hvT/YXr9mrjF+/nO3nv/HX2d4w/H+ZrmHZ5Fw4nv/bIPvX0d73/4Xdkk2363K8RtP3t5zP
Rc1nOAwA1HcW7888mv59sEfN5zgmbl+ycgyTv+yY/83B/uvUo5mG7dqcddw9224ODTr3LUdu/dq6
mWjqcEAkgcw5+f4l/Drd/P3x82zwaUaTFbjOoozo4gioAwSuNxaEdP9e15ONH+Sn319l/rJ/L2l/
X2XvFS91fP1h3LfbKXa2wnU3UeZff//RX8WOf3/03lKQtk1hK0UbSprkkhprmRLrB41lOJsw/XTh
4vvLHHoMe0ZUjnyhjETdbgGpLFCtryOYSWxA/hqbBx2+X+eC//yK/bXej2pEYxYfHwAl9RLSo/QL
X6EoLnmd/yNn/cOu4sD333cO0/62CSUvW/RDtMFQWDHzcpHuiMP60PefX69Pr9EY2YHrtRVvaU/6
IFhCLABEh29iPyZcmdbmkTnTPPAm7S+LPVxBs/IbuVXLCNQRLcRV8YZMex2viX1ZsfFddufBL3Se
Ffo4SDebfBUt1MJdiSOP6tCdnP/9p58KLMQ240bOyZn2U6LJF5f6hksWwfcP6tCd3BvvkU80gFHV
cuuQRA80JbyqRTet5GA8d2l3ZNAcusjeqI8U4FwMbGyVOUCFSEnJPURQ+zhTUP7Zz9gb8ZKqmOr7
Tm7p+a/HOtrSmaJzrwOEDY89iHns/WFW2d8FwnOzhqLkVlWtZrpIj8Nw50D+gLOD+/asrw3zI6Vy
f2XIGsNBPWUAVcG8C0MRgTX2NHkLI3TgNQ7eSwiBk9wAsJY+tcLTREK9XqZx5b6OCi2n30J51AaR
POiSepGPxjADrrti/9mfTBZ7htDBUNjUBGLHoUboiASCSHM3M0862ddbGMHTmqoErsGujVcDymU0
d9jY4qjpr0LLj05DNQxv4Kw9fA9UFBIEAqZ7r8HhPLcCmVzIQatRH0VCPrZ4Pq9rpIuP/+xx7U1v
Oknyjd8zrGayVDS8D+27Zd9kwjkyfR544Zy9nRxAtgIyG4OmCX5i/6VUdBlhmc1FfGTLeGBecObl
4dOolLmR0z7lfat871bEBY6y5Mh7dui7781ttXTMYkKqszXJmko9bwnXjzMlgS9n39/8Q999vvCn
795Zo5u6Zia3nQFRwSAOfpGO+eX3Hz7f4T8MEmdvupqqLoAvBJzGottE7/c9KqYLnCfvqea+UiV5
CAy5tf3q4fvLzR/7p8vtTV9SAPoaehaCqSPeTiPl3NhlpG98/+mHHsX+vDUVXtFFjHiPiEqX6BBW
NRzZwUJq+ZGnfehh7E1cg2ySqeupnQBSBXkQBjERZ1Z25FEb87bkT/dnb7tiakXVZXXI45ggRIPW
o7NHrWnVuZCzwKCjW/T18VQ0dXxm9I21tWPp3sIqF0dW0EMPaG+kp6NoBvrqchvlzkXktjtAfOup
9P/ZPmO/+0QvPXUouyO4d4KNnMqnJgp+6ZF+8f0LcODp2HvDPJFVYbswGLahKNc9tf0OYeb3Hz0P
5z88GXtvmHtA2hCVKQZDEgFtWHoT3gR/ac76ZfffdKWD+7xD339vqOdyaAwnZS4Zehwy4rxJjtyY
AyNjvzIR5DqdjvmDRWGetelLPgzbMNEWo3XkvTl0e+Zf9GmSqgbLzkfklEgADcjtLe7s8HaYtB8o
ic/tyD0yQA7doL0Rjj9qIi6S17P+TbYMm/sIKdeRVejAu79/0jZCjdUa0wmqDHGhT8UdsTucev5L
RM5/dvH23uAmisxM7JF7VIezmLQ7CxqI4H0+XgEbvvv+NT30G/bGb1aiTI98Foug/FlTC56Gl5mg
9/2HH3iL9gt55CQBfdRZLGiBr5OQ5KSouKZRAvtMnn9/iQMPePa/fXmP+qIIZMcwY0ODmnJZGOOR
mfvAnZnBXJ8/efTQiLk5i8PMLLeNM541/afkyK059L33Rq6NtMxCQM4OZsS/S+9wK6R4+/6emPPi
8oe5x5p/0qfBFaZdg5WPr47TLieXCpbzqi/JtW4jB9LGYEY3lswycutlukubXN+1yex+o5i3s6ep
v/MMQ38lIS88axPZr9oexMQUkv0b58RdhIFB4IYdmufSSSbgKok8MmkeemHmu/Xpi49xlLbCYbqX
hbFmC7ZO9OK1H6Fsmm37z6Y2a29K6BpFYPYI47wYnzTxCuJyrehk56135MU59CPmp/LpR6TmAJjX
Uxi9sYqnzaUIG6KMk7WXjEdu06FXc29iKAYFydXiJwQq9p4B+RmnrSj826Euwo/v36FD7+fevDB0
KFOCnEu0UY84i94zFkhf5avvP/7APdovxcIQyWDOp+1WuWc9VI26k8uKAgUA3c33VzjwA8y9iUGi
jEV8nbQEP8u7vCKKSu+PfPShL783MzTJWKaEoVK8wbBV55f09paTweAY7X/2gM35yp9eIbszVEim
K68QnKCRsF9WFuIg4iN3/8Diu8/Z8IqyUD35Vdu6+WmoYTG2LxZqQMh8yr3//vYfeEV/F1w+/QKJ
j032VUUdbdBXAvREnpTXRDHfff/x81P8wwxn7g3iSYt7S7Z5u01TNT4FeWrsgib1HzE8Jjvkn/gS
sfaStVn2RxaaQw99b1TjJoh7D00eCt7opwjDaUHaeL5IQ31V18axFfPQk9kb2cQrWSOeKsQPKDVQ
8dIZfBUV+R7OsJTDkZ9yaGjsje3AD71pxEm3rdFEgakofvj4UY4sbAfu0+xi//zqViRR53XLfYpL
RIiPvQx2A01dOIffP/lDn783rsmys0hk5fO1iJQ73S62Jo7mIItPakPtvr/Ggadg7A3wmnOTjbaA
p9A+myzPY4IeXr+W0wcZ8Ed+x4GHsO+mFxnhVhX5f1uK8MAi4u4nuYHb77//gcH3m7PzafDhhdCE
mr9/Ul5FwicEaCSK6fn7Dz90c+Yf9OnDI1qlue0zN0lXP6kk+VvGoweCOHaAT1kP/+wie+M7S3pD
KJ8CtuNWpL9WWy+ffkKMw23ZF69qwnD0/YUO3aq9YR1Z6ZCWmYkwTQUrL8KOAcPAdN0jH3/oKe+N
Z3cWqkmddguhQee2r0BBBUde0kPffG8UUw6NxrKl2tJq0HrGfFU7zbrK7dX3N+ZQaWGfXalhR6kt
XedsnLbJMznm5ERnjbsicNK8s0MCp5oJsw9Na//ayBJ5CnoIp5we1EdGyIFS02+45qcXTav6WVHI
o8GiYL+64yoNSW/Z2kRvyFWmjlzlwBPS98b6GMWV1iTsRGy39E7NjqSNLlDmkbt44CHpews5iosu
0yKe/xyqgFvoA6ngXe12t98/pENffr7sp1vkm0Mg2hGtHJ6KS8WhfVVXhCt9/+EHBro+X/TTh8e5
AuUrKI548LdG65l1AxcghzcTNxNWw++vcmA+1/dGuqE6oo4rr962TRqsBUfpdZa79q5VWvtWh712
5NfsCRL+c5rW90b6pDLYSFNcbyOnPintHtnySNSyfjaG2iYZHCxNBEDg4Mvp9vSgm6auefbrh+9/
pnXoUe3NBKmtMnjpE1EPbVrjBQRZhS6v6aO1X/phT3BTaTsLsmZwmdoV4e0Fud3r2ql6Yht07xlj
VfqS6pr3EYyI/HKvNa+7KNev8nrM1yNms1NeZY6SecZ2MYVH3tn9jx6ZI+mzsfYxJg2muzgxfaQO
zfBo+x6gfNHrm16F4jGc3YWe8qfHqjYjNE95UB95wvPK/Ie9mr43URUNnrIoGuotjeEZDwYXphhP
g3LYFWN6PSmysqLyHx3u6JZ/fWcrJ9fqMQmbbRy3Ym0K7cMwnZvMNXD1hkdQ038eF5Quvl4jMLEE
123UwKDFMVxXzEa2E6HwzcxdBhV7oZA0H7l3v7cc//vNM/y96cnnvbFRwBIUGv5MTIAFnnPqkuwV
6vZpxNneROY+8uhyOBSA/hYRmFU1ULAIE/yqzkaSGuYTkPv9W/zn6QwR2defbtGXLapYFbi0oMmG
FqmRhTaSaWNmR9edQ7d3b07roFYQxGmgys1bbR0PIFuITKrgDAnrWg4q3gyY4tayIaU0STJ34XgE
9eIIc9eNPqQbSxXgIbIsXUkIwE9gd1OgRMLdfn8LDswjcJe+3oPIbiorT2r6clMitjLt3bdgUM2j
EDBmgyIiu0CHAxITBIQ7l0XxJBvAKIvSkSuToY59ILGSIw/kz7On4e/NnpMN/dMRjdpilAB6V68x
hVCsGhep+Xrk987z45/ewL15M9YtkCU4WrdASxTWUqTNGLrqMPiVsMe80nxs1dCbdeNN485wnkRg
icV8tIqdrkN+MXrZHDm4HHo19ubQSG+guveeQbOhvBqVsSuS4kRV0bnIjfuCKe/7n3zoMnsTVtCQ
MS6qyaTy51rULonvSbS2ulJeS/oE6h2dhEp8o//oat7elJXj55AjpCli3qzhorM0GEfIzs9zQzjn
buGiZNeUOxzp3/15GfqtPfq8qBP0W6LbwGE9sLXb6W7+4sWVd2T2NQ59+nxHP20ZmgzLoqYn1rYv
fXcXIQnYdaGGSTypLWNpa3q46yg+3NW1iLcDQvTTCC05myOlrTNiwQCgBz5GnwIT7Pd398+LD4LS
r9+ondqhGGVnbQu+gA93ytQ+Agm/aFQoXrNnmnL/7EJ705Yl9SJUfmbRiUsuRXlnETTkwAwUPcgX
KqsrR0uPbFkPvJ/e3gzkGCPE5ja0tiotNqBe13npYE7MVt7/z9l5LDeONGv0iRABoGC3BD0p73tT
0UYNFLwp2Ke/h7O6P2PUHTH7mZYEgmUyvzwn1LdT9d++bMHV0tIxsJJjDrN3MkmpqzuTEZkL8fZJ
px8i6X+MFirtPz+7r16bqyVG2IsLitixdw4g9ZW6TGHowN7+t3/8atHQitJ2QgBzJ5pUPebxkp4Y
VbD/41O6WiuSwOoY46G14atw2i5Ele6TLmwPXiPDh2Fq/BcxdeXbn/+ULz54/2qpoODUFIOac/rV
NgPFuSQovPJnoV7whwx7p3ThSvS9a63//PO+iEdZF/Dg//8+57NlGWFZI4aJ9Qd0pMceGIonnqnx
HDxAHm1T3olxPvhQ88vK2dSDA4SIWW8fHegF+GUbmwqw8dKIjWLKfAVMNKWd0hcQGaCHwJf+y9Ij
Lg/8X7Yp/2rpyQMnKVLTHXZOwHMAjlI3sOArBKU9wID9IIzqRJSAgS6UV/6yG0PB5bVsiBHhOnxH
fQzvRID+K2rFLITnZKgxC1RaRcsxi+NUs+Xs0eH7DVq4E8wLMfMhYXZ5BUo+Oz03TF68amOST/gD
ALLXqWI0MuMj+sunYX31J16tZWOHSSGRHTuxCRZdZvbMETdk6gBcaNxieOwYWXF7Z3wymXuHmcCV
56fbAnf4bwsPRMn/eR2E68W5Z1X5brCYAkvHrjpBdQyQ1+by11L284sZLqH1l6X7i7PNdVRVOiMZ
K38qd4mejsqwATmAfU38g6PLuz+/4F8+0qtFLnWUmhin1dSYht04dC9WXm9V2gZIXbu1ycBV1KuB
ybxsvi+M/teff+wXm5J/td41ho1rQpv9rhClRN6hMKguM5CCwTR2/pQwJmvG+aN5war9+Sd+scL6
V4tgPrgmIfyk3yHM/C782X/v1Pi3Yt3l4/+3r97VGmgYaJW1Z+hdrYBO1+htUUI2pnkbgzl+/PMf
8MXLcJ1ozXHaTpkh/+lHAZrm3nyj3Ao6hc/o5A1DXUwY/7efdLXmxU1dMSZjQKCzTBKTdfPgTcm+
dRg4hlj4l5X8i0d2iY3//4UVjL3yGLSieO174Q4CUYg6wVsApVL3/29/x9VqASWb7mDCXa3nGrQT
czdvncRNP1wqK49uDLL0zz8HSvu/V+o4l/7vX+Mboy4kSeYd8cjmM9becldYiOoAl1nwV2TjHBhv
q176Zc73MYf3Y4gM4qiIyTM3DRjUDTvVRdaox7dw5h2yPdRI1tMUl6hE8q0cf2agDGoGgZhXMpj/
u8x9hqfCwi2Z9buuuiFOv7cA2C/o6oLcXodqiDKdb3wSvXZew7cb9m3b3QQyePX4b5w8XJP6Os5G
zWBeGR/T2M2igUKMhc5WjRsBKIxR8k9PcLNidBAieB1d8AhtBzBtnrZ1PUVqWo61pVBflDdsDFCG
3lO8KbGH85lRqlVa2XDcIHqk7gdgfqxwOW2d7sWDg7nU/i+GYc94c2DGSAClU74aSTDC+FrBOds6
s/mZei9GBWVeQMVFJRXmA/I/IoOXimIOnV8/5susV2ZnoU/R1QrY1wkb9nMwjttise+I4G+lc8zl
j0JY96E7fjhd/XOq7gY2JxNyp5Xfj8BV5a+LKzBllHhVcINlZJmkXUuqG3A3BKGYq6ydOfs2bs+x
339iV1g1jIgtBkxfiW2ngZ+503YWIf/qQNnKoFkX2UOm3o1BRlZxl+v0OaucXQcqVdrPAsdI3BKW
qftotj4U2TsGDMlAegizy4NQbLKq9NaJ7x5ISawk545gyVACfWLSXM/ZQ2HGD7SZtkCSVnWF77SH
yO8FUdAWwCvuoWsexzw7XO7FeEZ+CMvcVWZ3kAKLZtDCnzVXLX7O7r2ah40Hns5mMAdeIINfP/ry
F7PH66ZcHhndjGpAgwn1z+7TYtD3Eoiy1bEe7+RlZrsvsJ4w/a7N06RfPRvbmLRX9vItt7N7kXwW
47cilbyTd4nSReSAAy3i3aydcM9OjemcloZ7EMzjr5TTr8YF2LjPON7YP7RAFRv5Sb0p0tI9gyAY
GJkeDx6vrIfSw4g9mPapiir57PSPpZk+SJZe7ub8CODqibM3IK0V/nTv2fphUdNdG1bnBh08V3UY
WD0FI0OnW9es1kPXHIyQ2Sugis5wdsbkPgx+ax+k7mjvEttYBwhiU14ErGuRU0MVbimsYKM1UnBI
Th/B6aMate3sYFf3FDC9cD4uLmrQHt8ujWzK9vZqQLXIwWsIFgO8Tv9skajp0phJyZJjmYtp1fi1
1MGWA9hmAdoKI6Xx3ShszD2TlMC7bCo+tZueLCDQqGhXlkx2SdjhKXXuwSBt3aWM4uRZ+xZDx255
Lh3aUlX1SR1pZczfej+4M+uHKrvXAbrwfL6r/WXdj8uKdtxpYhh1IswlczB+GEMg00qm6ce4BN/3
oSfnzKTeNhP9Ptd4jRkTZ+aXbNlbK9q7aVk+rPFsASAayIPN915zq1GzToy1tfq9DPPv0ihP2sB1
KcKjb6fHtEXcPARb/FabpkISbfvr2MYJK+Kj67k/rJpTHLRo2d767o88TDeGS1J8+JHMxbYykI1n
1k6kIIGs4tlPxgcbyqxh0AbIkvUIec8YnI3ruxetjFoVQbsyKWMAJyPWt9LipZZxZCIv7d0fnvo1
2R8J9EXHAxjIFDz0TzeSfKJLhjfSnfB9GVBwp7nZSk9EqFi3Q/gxDENkBilAuZt2IVg+8fcGq2GW
8OTgI3toDRLb3Zt2jvmz2bsVvit1mrCzuMVHDl4VIcBnv8DCm9VxDChtSqhnOpBHPb83Tb9DEqN1
dYqnO3MZntvmpmwZHK5vjFF+G0xawPCFKtc+ln4Y1VV5Y9pmZBcichxWOWiskrtGCWEzx7adefM6
sdut4N6kdHdnzOYGDWEYcGVxPqYCI2zOYuN81iCETI6CRvVryu+7GhakX77G2bsTWzBBUX0HLtfv
eS2hySa8D0D7T57uj4kpoEHVSJGgK7nooROoiTyG4Dvgj9c6t28mH0BVPJ7nho+k8fXxgkmEO7bJ
YMRWAKJFa65ZGnYNS0UpkGE37XerzLZ2wtvdA+gegXwbOcuEHZwweaDOjvci85cILsUFtL3y4dPG
+LCSUH6b0+cLFMlUXpTEy7ZupihxuXn5+tPJLxBNJ2KwYkcEMPJaTp8KqTnkiFS8ITY6JKLC01ph
CKY7yqBqkJ8YN9jgRifxci56Phz8E1Ej7F3efLf770WebpM5i5qsiyoAW1yhtjXuN2HdxJAAk0z9
zBKuZ+azXbtmsWIwjBEltJXtmwp7NKceVAlmfoXD1IKbUmprwRGcfGJaMNyBIt0CZbZv6wz3STKY
PEJzcF2uvknxaY6D+WR3U7GWdgkryazibd7yFxCZROnRA1qGUjP258noXLF2azk+FuBWbpgZtw6Z
kTGLhSQMHBT3J1yvnZ0c4U7DhoVJg8rKQbxxWloXFIrqhpBUNZjJCTk5Y/uZ2tOL9aeILqzzO1Vp
eMi1jVoopMKFeT2F3R41nuUdQtN9jdGqndtk6e5qAJo4M3O/ek6m8nuvjH3amGdvgvUcG/mpFTOk
sG4pm/v5QuSlh2XuBs5IsNHA8Dt+gFFNs73X08scJpftEyg0nIJDk4sfA5Xnkyf4HCoQWhYsQdhy
JJ279DcWrFunlZFvVfvF705VB1IrV912MKoKsggSExffCD1mooPemabKuFlK9Q6Gk0tyl436Bpzy
VquxuG2n8c6em3rDnKl5my7p03SJxDBlcrazfpvZfXpiah7VZWMjTllszSQXgW70mR/kCzdV3vSA
Z/RDBnd25QAAWDEs+OLOgbfO0nE8AbG6yUOVMWDDApeHw8uYJG+qDc1DaZVG1MT9ugg8WD8M8AHH
zx6XenizbOugcv3UB87ZDT0Ahb4BqGJ5V0EFhLDy2T29LNIpDb9mAi0Y2w19lhEWWcpcMr8d/2Cd
Po52t86Ad1SWc+9X5S2si71i1L/uzbehgdUyJ+3RIr6BsXI+hcv8hg4KnkgSvCNuCZFNmk9+0ByY
xCqY8LE2AD62DZBYkaVblehT0AFNxOUb5G15ajq0Y1Yzf1Ma9ilDfMdEw49JUnnsyszcGzH2PtW/
yCWMcZS4vxjzwfa36JB16sJxgNhGGG0wJ5eDbZtu/aVyfiJlXqJAaZzI5eArimxxkjEMLgHNxzrA
1GqDwKbULJepYU5MJMnG7XtEkvSv7fKxB5tUREbgcD/pLMJiRiXqremNdrESSTc/oykr32CvtvXJ
ksPs7XoIepL/20k/fVFdVFQwi7d5aFiQ6WZxcgKGn1Fjty203XjB+sfou/jhS5ERZ6/SJvLiBcJ6
vyAmX4vcCLZpVpjnoM65Fodp6t94o9A3THBzMO0C+1Frsi4Do+iRxT8Q8X3JxNaXwQjktV3G75Z9
qfwO6axB27Wjt7aDxth6Wba8EGzAImeMYClQUkKQ7doO3HhgAorahtAijhai3mgUSp8yW3p0v5SV
+SyzcduemH/L6w3U65Z6L09t+OlkqOF3geGQV5hFkG3zYLE2Wujl7DaQMaLJhXjeFEmz4YHE1Pjd
YUIc0FBt4L9F662ysdhkxZTcpH2u9kHS94+jcVF6+aNXe0cHcg0nGowgfHSWB2t2xPdjrUKHM2od
IjET0JjZ3rNGVgenwE527PEuIsCYGHqIxJw0kqU6qautiqel3PkpYrlNIs1P2B3VU83y465DsBZq
W9vc4Qh3GMDzl9hNi3XJ5VXBFpFTssaE5t9xhWUMFIAqL1dRiOZcjMkUja5XAKuaYzgvAw13CIMw
PpifTBrjFb2pfdsl3LAHkMPf9QVKqWaDNHFnmcWjC9S1AdoaAuXzHIdHjrxR33vS0nswrDOyJpwQ
OEgVZ5bQMY+D7yzEJK0+PAE0avbCbdOXoJbBXVUPWJbQ1z3WfBDTCsPR9EBsE6yuV8jqDtZWeOf2
ibUDl21ukAF2+0BbHH/cWaAz9ZsbRjTBeU7T8KRaK4lGZzEfxpiLS2Syk2+LSrW7GXrUkQamOsHK
JzVrNjnG+KD1PsfUSh/LUvi3ivvvj8koik1FK42/CZonECU2VQFDKdmFdRLsPAccOzcN3W19WiK7
QsYuq76ab6XrtKclEXrrBW29Bccbkk+D+zCxDSSnkLO/7zbVggE+qxEbwH7Nyw2k6EOQBjGezNIK
NkuTDccqacqnPkN/EJdjvE0LLz91WB2xTnYSAybHVBf+K9/00Sx/c77B2F50P+Ycb5Mc9f0U4O1i
I/UQGPf9afbEsS0VC4V+iLmCrLxksqNcyHltzT5NnVr9tub6JnOX5Fvqjt8X8D1bGGImnkj5aNt9
wzW2+SD1FUd9ssTb0dMvQKeqKMjy7rbhDd7qIYQa5elhVS+OuTH571ih27cUAl1kleWrwXj7vpO9
S7PJ43xiWoeq8xBOtP24t5NFrYMG92jB0JoU7nSSspdRE5jxTYVJKkqbRTDEqj4byaqUesmb3ULa
lmNa3bgqHAiUKlhHsijuMmUpWPbykhirl80Q2uG6GyvgM5B910PcG2ur5SSu6/lpxE75K/SL4AX/
KkOesxPc8iWc1wpBYZSVgHV16fdPUw38Pyy5GlYLLkNErcG2gvCzQQuHQYb41cnpkmaVjjwVkSN+
8irvrepbk5h2KUGe1s2HjG0jil172YoaAIRdMiMPB26fkXOKqjlw1gEn7d7h4mlj/sL6gQfNB9QW
+bVRPmOukDdwpOwd8y1YAQeZrMLCHXBnwqofoQ8jeAjlGemVOtrgeR5VZRBciYOY2khx4aTGLmWZ
cfmcawSGzPS86VzktMZTOMp0NQ+FXSy7pcrHtSs6g8We2VXPVcWNob0mKkZzYKx3wAgdtM9FHfOx
pMkj1O9lDS1VbWqtJhr8qv8G9lO/QzXzGVFq7rDO0P2oxhqGkzdAvPeHCNra+2LkPuBiBtWbpIlv
5NJ6uzwrQ8I1PGSuYeJWjHV6Y7aQeHQpXBjfeXFntmFy1tkkziLu4zUt/mDl8l8j23BwtCU19JzW
Kox1OnUX4874ltsO/PlymKKwDNnVCbhDgh2Xtdtw0y/j4ndemM+96B8mywXCK/N71fc/zUGJDef6
B6aPQdbOqA8TqywQPjrqBYYWxVTyzXDXxUse+KiFGTradBZInqrPH8Ao887Zoti5g2/surB7zlgS
I1FQU+EPIbM1B81mrotjq/vgAMtNboxp+D6qxVo7juSrSxt4lSXtD7Ppl7vFcvahlHQXC7t6tTLZ
bLpusWjmm9Z+HOJP5fUlzN6kvZu1ZT4OyHMjlRKFT63goIjGbAqm9DZm68dkApN0Y1buq/byHmrk
VO1LbTGpOzXO3reQbnjm+NoWMfWlKeWo6dncPYblZCWo2FQIZj30+v3Qh2y+0ghv8xjpEOvbAXCX
cVIhBrzaZiZUVp8xvBO0zUNxdnXa0uBpmj3TffbWqaxgV4JgP7XGZeMOLLyzi8LkFOs7zmEHvjbn
KWUtEQbrXWsHv1RntPf88veVr29Kqyuy/dBUHLpSLw82QFyKO4o+CKTqDBJXFMjpYWDiJuLmVT8I
dxl/cZmweUGqzrcjK+4xkZAqnpE1qe7gU2fYNHMtF0wimFxWhV88mJU/R6Kcjc+usf1Iidx5XFQh
18sE3J0prXrDPXS8BGDHA+jKcC0KmHAlkz4AshhYl42V3E9EDk+YG/RTYy7zC1fEkhD50BMPKrWw
fnkItLccCaA55iq7T6rPDCrQvhi4NmZaLbtpNqkBFhbGmhk2sp3laysxuTuHHJ5ORZnD5nIbM3yd
2BueDQ5xL0CM2i3eYidiVD1cqSYfH2Z7yrd2msRyQxOg+62zuVx3pYTQPk8VrugxHYvT2HbcrsLS
5t83izT9cOIByEJ3ESmxNrCbJIiU5JAY31onK6jcVRZ1IGk9JnVRvOiu8R9151dba7K9Q9sZLK6l
YZ+SxHMx+vWsRqOaTRqO1IFfOX2FDmjRQDLSb03ztyEZkOMs4eTTq589yjfWIBmSmrgClFlKA1F1
3OdWS+m0Nw5OZLI9Q++yerjV3lrAa5uTY94AdPEerJiPbhOWc7iDJ6H3lr7IWAHqWpfbWL+zlzk+
1v5kb6B/8RZ6LCWnGq7dC0x5OqPKRGOKhVE37+hGnF/e4np9lBRMcnG6ofxlZHG2kU1ong3q+i+F
w8TboCr5PcVZVW77sSiqnVlAMbxIJdm1nDooXi2lsJjUQc0Zmq9xArSQ+KkHcIkppQ2DYsyiLnU4
NQ8gCVR7U+WVcRqSZcRvotE4reDiU/yJbRIZ9WCku6zAQIOmZfGhJ7q1t9eGYKw1Vf6qYmESkW3y
sCOj9OXt0Pj50WoGhWGbawd06QrZ1eDEP9Uw6DWc0eojKxk/XNdgXzMYnnK4MWEhHtl2wCS7lQH0
UYisiRTjHesB4CLak2D2rE1GAxfCrG9UfMs7Jfw7Znnj1xkv4kHPSv/USW69xIvj/poG4a8NyG63
Mo6rbZw04z0Pt3nKU5ttLw8Ft4ysSNdYJhH8ApW5jPUschcbEPeSIGeiOfc8nHRAYTzDyV9b1/Q2
evDKsw3z7q3QpXz3wAh+Dn6RlOs0E+ARxRLAcS465Z09owqTjXSD4KdtNf6uM/3svlyEjlyYBRuV
ybOblsuPMTTNExCt/gxxX61dF6rgoBRrexNO4T7WXf4Tymj+ccFt8RvE4wJTfaSyQb3YiNt7nTpY
UlJfQ+8ueYV3Y5NyEB2m+AfEWbVujFJtIebgKg+bcWPCEmU7H34rqhZsIKBvINheBuMKlyob6/Jj
MLPIoEo9GA08SAyvDa6LqaX0h+RFzrxCeMWZ8anI/++Hiv8j8fx+U/rTuuBKvjF6e1gBS0eCRK04
reOBLDGRgcD0+QFDcMa6dl/22cmoQTEOoGhXSwYnfQZRth5GtpqKy8m6qNiwtQyGU7qgBwuy5qXs
5Q6fxd7KgdotKFT9pnmkl2uR28qdTe8sbHtTSLGUYxiYzW/6QpK8zBxX9nTmKrHR1TBwuKt/OcP8
AaftqZr5peyGc3XlrN0gO8vROZsGJjQobZE/e0cz5V6coS2y0n0Ahxc2IDUunvDCzWqMa/gBZdGf
hiK9pxC+t/00P88XNVAiM460duFRBudbOMuGzkc5OABKvzXDaaiM1yJJ1hRsIkC/EJInWwHmq7/5
qdzEnXNWPWXHyfLCE9z9o2hCJBnFrmce0xvmHStUsLOn4IXq4VbkitsoWutU3Bl5Z0RTyaGdBo7H
l3rZzTNscDMtbrpen2LDDt0dpdXh3XW9pdn+uSv4VYPz0oj+f0mwuooro6rnfjc5rbH32eBpd/xz
SKd+9ecf8cWEAli3//0ZnRXLuOvBQLVDByTVSSnSo5eAwzudauibUTBTfSRwtietewzqt2Rp3L+E
Mb5oqHv2//5s6YYWWvK22JlqMg/uop0NHvDlPz69q3Z90PdU/UYnRwJh9FFtCBKW3cQCGC7iL23b
rxrqV017gj3GyIqpD0L6w0Z7AVi8uYOf6ovprhZ5/N8CUu5VZknERTVMBomo0jbzXUP149EUOcBn
MY8bZ/DwfVR2+/TnV+LSPv+XJMI1tgW8zhg0oIIPFSsnI70XKsJFQOyH64JJ8dUMEOAv7fUvXnD3
qoMfo6OqQjvtDklbtfQA4qF/8PvFfA0clb/8+c/54iVzr1r4pMrdBuHKcMjzpH4eXHzG8+C1+z//
6/+M5P3b07pq2zdzWKROFfSHJsT2HORYUIfe+JgDM9xas0NprMk5LGYZe9LkWNyAZbKpKmipDpHz
g2s5+cOAWmoziAmQdW4iNlBWgn/AS/dzSuDyz7/oV4/6ai1Jl7Kt4eGKg1FqfJ2X88WTQ9Cfza2T
f/k4L/7ef311rhaTfgzBy7ZJdQA75h0zwH6Xrnt5tIs2PRdZmb2H3MoWDsl1+EbnRN7lAwN7xkWY
0XC6wtZecc+MU3fpThNxss0iXSQXTqGafeqV6Pn+29O4WnnAzJOB9njHPcJRR2b9brRq+QbPNB/+
/BO+WBrcq9UnMfOKkPXAezHa1jlNbf8mFo7+VjuXhK6d/W0N/epzvVqCuKVVXT/l/YHig+ZaUC5v
Eq1jvnLbOf3LJvHF3+JcLT8c0ao4SXlaQxjvgWYjm7UEvaCh2wb28DeI2xcvzzVHZrQzO6z6jnXH
MuyZFjJtEF232UMyczTLUQDTbwjnqEhok/zljf0idHMNmGFaXjRx2feH1JqMZ791KPqBjG/BgKFs
guNuf3OtwaHBmo3WbWD083/MVDtXy1JYFHRL4qQ/EPypuLM6aXsKfJ2iyJszvv9ELZ1n6q4U2/EC
JGLz59fSurzh/7JeOVfrVcjpT8R0TA8jcdIZ79mpL2bDo0EZ15dcjpPvvVa1Jzmk7Rr0Tkl9qap3
eVlWHGEb/beRwa9Sg87VgpRn9eh2HCAPAWPoJ8jBIJCFb+G18RTU2gT+9zrLZR9hXKSOK0ZO03RW
FF7UvzyKL3YG52q10p0mUIWk+UBBzn4LZGdrjAQut1nLaOlxM/x7CqEo/wpiUpuRtorp1Rt6K9+k
YWWtZToOe9MiokvPq+Nk8Zd38ov995qI4zAvGg4MkR1ytoA32Y3ZeqH4FalqMNeOVC3dDrykf34I
X30BrpYps1IJAjxrOaSZ4Zzq0BaRxRXt6Kr4AthDTaZlkm3LBixDYsXpX579PwCYf3sNr5attO+4
oA0e/zwdjk3ddfoGLWTxZKtERLHfuEOEQUBuinrw90L1xDvqJfiGZLw8dzWBPJmCIG9jszyac+I9
5lRWNyb36o94LC2IIVN+RJ1EzI1imL9RsPZfJxQ9r7MM7dd6cqmqat+t7koE3ffT4lcbOjJyx+hF
doMBhLjU0krJ1Lc3klijgevRPj6KsXdv0lyG2z8//q92zGu6T2XQKnKGYTk0gyx/yrjRh8K0ofu3
xoKu0uEE/s1FpbCprcLcjaq3kS5kiq7dop9s7YMEQBIW7MJysCNC9O5qKj0ofmFtmh+9pfX6z7/o
F1vANSJIFjbVQfbfg1lZDylXJLIo21o4a91l+V9e/K/OUte0oDKFep8ybXkIKiMfdh3RiBJlo5qO
ddqLYk2Z03jAaCJes+JS1HD5/PEsN+YLG23wY6QUtQ+ajPGHgGhYGrW1TbDNMLt54zimfhuMmPI7
qeD5+c9P5avbk7haxcdRd+bipu4howCDMSRY9E/bKQszao0yeClkOiMnqYKXyevqngRjF9yXbhUe
C8kx+y/PTVy+rP/yZbpGFYV8c1wHD+MhCAuJINFmHWXBzAJq98US/+KSojLiSBIc/zzG6V6ENSrq
gpAAo5dmu17aQYXRlPT1Z6WQ+ixYu/pV30xpsEqJjtBGozF5QwrI/hiNILjNMFs/+ZotAXxzvkuU
KL1I1FPxPVgWhQjI6JM7jJvZD/KjxUM/kB6gbub/hV38D2Tl3/7iq82D7jtym0xymqXgtmcU1seb
ahjFoz/340mTf1Wr0rGNN8o6zp45T/Ho1k12WOLAeqCbUh2Fr9uzkYrgkI+Nm5IWKyaJ1yNVZH3N
6sOe7exBLqnvrYXXzxurAUFncLfHLDcSATiMPmXYP79GX325rjYiaVzWI5o9/Hpi+umLufyhWoO8
w+zSjawY3/zLsvvFYfEapj65pW7GgMK/EItxT7vX+mjCTr4zY9MYf3kbLTwzX7yPV5tKMGm76X0v
2Ydxk6Vr/Fv9WwyUZYNfVr64QZHdEgun91hq1T82SeBhjsbS9LNKq+WpbTpjH/o0tC5AZGFh/enE
LmvKyVmpOrH53tMKPOdjYtjrPpv9dmvRnrrJRWg624CvZEmYFD3NisBCd4LtqI0VBbT+N5KmGR9U
KWpCfcS4790OcXjtt9ZhkGmCjAUVX7pKOoe0cb0M07dqquwnuyqzV4jfXgCqY8L+4nbLeMAviC2R
pRnkl3AfZeGYD9R9qToaTRClhKt+q0BXGyxRI4c6hFx3PYcH1utONnrdd6L5Ntm6yGjtmIbJVLlF
Ad01zeemRmS4KpcevKwVDC913cobw0/Fcxe4yxmJT3tXZ+ZAPSNwiLCpRRhORMINoYTvNbQG2+SG
X6K/j2tCYaB1TPvQZJf/tGJY6B1TibhUBIvp9+xS1VlNWVP7q9ybh32ag4SlzSblzcX/9Ym4mS0G
PXZ/4xE5upusSrx1vhPv0UpheMj7sCVyybnsJyJXFFBM8byHbVy/+XNZPQgtxC706s6P+nZyz64z
G9jfO+ubPdj0xh3h7GQRB7cYqkVL4U50Zyl8MriMHP4GwU34LQ+OTlzFnxl7M1FbDgT3yaz1i3bF
/GrOzit9tvhgZG5LMMvPsp+1DVVNiXB+tPUozn5RUQZvYn88WAFe64l72LeKSYFqlbS1xPrsuUhZ
y9Z5CvMiuA8bPLDUT3XLA2Y68Nh2Ixm/+GKvstkCOe5NWXeTzwh12W3EnXQF3fBs5iCTuFbqgtC1
jBRtKS3alTbqfLuggD9Ke/Y30gEStQ9Gk4amJzWDBEn6ptF3UEK2mSpdOdzoLlmDsENSa+vvydwh
gCxULQKygD05dd/Qbk58X/jldq5N6qYpJ6X1qMMg2aex456FaCF99L0pX7yR2AbmdCVvbJGT+BYp
+47nzkkXGbPu+rXtTETFZDkLXL7KppJe5UV71CggppUYAn1DRSYAy2gXaExnGqFr3qfgNegCdEma
w5i7Uvlc72PV1YiX0kmeVCfVh5957mFpxotxbMrbqM3o/azaKQzPKD3l00Bo7zKAHJ8aIrqnBMHN
wU5Lodejo7UTGUUb9Ps+kWOxgsmW3/oeW1wq+/q7OyyEGtlDja0qVXv5RMT8y6ab+QptowZD613m
yybEdrqyf5HDMCE3TyITUdbgL2JCoPteMNgWr7Hm1Q8MMaQ/XUvIE6+dStfe5eCbace/GWbYZO1S
56SjaC3a2Rz8hGzifK+VIpIYF8uya2lD7V3iUkY0ZF1wV3Aff9aWWl4dRZLOZ0N8n0LGhVjeu1d7
KTVOKBoE9B0n6u7kj1KM33lL8oC+qu2uB9Lhe2NRlr3pCe2EBGrL5Edh9s12ttxmq4vYGtd5Zpkc
91p7ebPHpP9EX2vXa3fImnzV9e3420iD5EC7Exmpr6p37vAdqsqZwnexOBhC/GZ+wxQ/vilTGnfF
/3F2ZruRK1mW/ZVCvluC8wB05gPps0uuOTS8EAqFwjjPRhr59b38ZqKQedHV1dXAfbmQwt1FJ82O
nbP32mmrbkXqhK/g6PV3gPhw10/K8IizlubFJyEKJfmyUoWqVn4raY3Qt5E2fgy6CTCbjoWz9XUS
vpAEfY12Mqr7UI0lcWRN8LpOWXU3N577lJUTOdd+q8KnYCLbJQoba/yoHeTD16EhrSMi52HUI00P
dO5f73QpyFtvkpLr7YbZuTEKszwyzodhbFlyCiLfWPQ5rGgOIFZeh2gBb4zqfFmLfVME7YtbDQum
c8kyWvTlS64zH0fLMmY/kmBFU9omSX2YxUKa6WynXWxZ4erGbXeVapVpj6rREGoQkd+Wg96lToA7
Y+4qw44QTgx9NJrOlHM6rprXIZGTPJTKXiCbl5330ofaOqyp33wHbkiSKdcKecc4owvxl2a494qq
eLUoZ77CxEdIQxYhXpkynd+HJgy/0tVccF+YiX5J4bTfDsvQ/FrRaj9amapvwxLFGmJC1dNBDPL+
krRVdmMRPoWsvrNnf2MGc0WOsRtO6IqJPY8Su+Xjc51UvQGtxLc68lVec98q79bypnWXNWlyAlpT
//QV0kbTqA2aE6Nc8BWP7MibBDEaSbp8yqgye9wFieq3QS3Gp8rrSQvmMqE8IfZwjcO1se8LB5Ur
e4RzV6O4QyowQPgoKDUzdPhLCwfTrR6wrhsERdYOsfZls1nXIsBX0K+XIOjgdMjKvK85x8WDMKpj
US016q00u/HM3DiuDYoJry7KXYBX9KwdYd0Ri15c+gnBRTq29DbYl6sYaYt4KzvcuOa8BBllnT/t
TQt8S4wbmPS7Kp+LGwRTI6PawELWp5pqQ2e/3makXpJdbgXxLJx+k3iudypDi13Fq9qX0NPjshvw
iHD68DHGKzoqzV2SOtziXp9I4o6NyXtpGdomG0xCrIhej3bXNNkpyQ0r1g8ru07V3VRj/FiRX3TI
PVEX6zDJ79qMJk25IjxuZcukvzVb+60O2vrSJALbEdXKgkbGd524Qe6B8MoQ6WNFLXvHl5V92qPE
QeKV43CxJ4I7o4AEuyNFbfBWuSFreFMGwyVoJnAsKiFcJS6T3nvMxlBujdVcHwbkEUfHbjMKJMvt
+ngynOSFcOn6eQY4gL3XDTJ8a3n90rdmvTUX0fO4tcPj1M3ZfS6C+bR4JcJyUw7LnWJ28qNfqhAH
ziDOujKW7dQm/ucQsvxHhKCY+44ncGfQA0L6z/WzyiBDTAhftU8c/oDFlDvdgedmB+hiYteMuGVM
ibfGH6+n4nmnlmsiNja1V1XMzlPfBMNTaNVJ5FuG9Va3brEzBhL+PD0U26DAIhAo92NeLCRdKYKW
DXg2B0kYRqdHz1nSi1ycLh6UNA/SMwo7GkKLEqUrHdVsCGh0I94/vFtdU9z3ntXJPdoVV0eZoyvK
Vo9vBs3NaN1x71TVJm9std40fjG9kBc6qmdi5pi9OYmxkpDdV/l740v7I+ks71kQp2lFqTFKJ2J3
dRrUWAbHMxfJ+LwhxMD0mZoqfcysGi/cFOoKWNo89p+EOIv2ydd+tk9VX31VSLLRhzRJ1sTsppB3
SKnTV3iSyTI+LZN4UtIYsR5INBQvol11cJgcIySfcaFbjxhCbQd3VNvATJynhkzQTZVOCj1hOBu3
RRDWuynAhxChYwbPv5K8qrfknqOrrZb0daJcJktyEnhdBANnbKfESRb5dgg6vR19yz4YpazsKPNs
97fyJf4kPtUhq+iFovJ1j/kfuauYpD/zDGtZWtfVY7Nk80vPCrz3h8G6te3OD7bKcIq30s7qO+Ta
3Y+kb9dXMm/So5ZmcXL9PjuWTYEMMK/NqwfRpPXH3nJydDd9dp1dPsjc/9FhxHpliayOKLQEnWg2
pcZt6g+lm/VCYO+yY9tOnrtRGieDBMbzPHjFwVjxkvlZsOISGoLwkKjJOpKzKV+wV4QvJhsd68Vi
c0HJVU9J3ivjxUX/JF1LHiUXaLuoDiWEBzI2Q0RYLQ/SyXI0RlWzProBSy3Os3S1sU5o/3tRrAi5
ls33rHKsQ3pRbrO1lYlCzXPnszLKYlt0FtJ0v+rxDDaJyWqRBv1IT6JNOGz0mbttxrB9WPoxCK7S
xu7UG3V6EIaBZDJhQ9xwGsqy0yos67Q4qbp03docMGziK+NEUZN2GAAQIAhMP09hkN8hAU/OFaMh
CefTDB4bPfMQkCK2gVi+vqypW7wJEjKfy9YM9wjaxzp2Ya48jhk4rsRQ9s01jeukhEl+cuWN8dwO
zikQqMBYrRN8dWwNx3DuxwcEkKQAlWv+Sw49e1w6i3jM0OhM6GsIuIC0oPWCohDhe3VrOq7YIyDT
25JE0TxidRhv2moMsdgsYXtxdVnussRZAT+rHszuCGYlHYP2rkfMakT0dLwzGVQzPs+mFbeDMNNH
b7Sdsz2jUS/RG5/dMrXukOWUm5A1tOmD6RjATX7K3IxESD9FNR6BmZzv5ToZ+7xW+EIcTjrHyk/b
73R2TDyuS/5LEJv7yo5N7DM3DzRp07EP1swRZLZkcApyqX+Myp8Pc2il57ya80eNmzNE/1zksAXw
mhSxgXrNR44lfAT/2H5RqdbvcyaCg6DvTa2MvyFaB0+3yIrq1kBfNgkTsboVfthaeLfSX9vNOOnh
UCf62s+au8aIvMFYkA8k2bMmfHWn3N7+0Xui3HP8X7Z01dcDupfucwFXTy2btuAIuUFRxI9VP/Hy
nX/H5jrdIP4Pf3ZS2IcQm5U44RnQPTqfPP2V+umE26hw5MkvdXGTkzl0DLTKvkI/Ez9DmS9bBLpN
7NCPm07UVzWxHYhabue2sDC49OHBt1uLSSxHj8BKm5eOwo6dBQseLrkW7obARWMPa75h/8oODnfL
Byu9+UuL1v6V55yx16lwYjQu0idAqUl2Dhi5Z2wK9V3SpIyGkh4NeQyi0IzrUfhbugrFkXftb63e
N07cDAFmwKAnC5eZT2Ch5eCeGo8aWCZ6Urx/gQw6vM/I2cCRlaF+6UxR3HeoZDZZ4XW3SP6hnSIe
3kHFMk+Kk+XZlx7P4uCEH76lx3ZTelUWRl6X4i9VOZ2WaBjMuiSe0+UhFK2Jdy+z50s/W6lkgtc2
N1OxoiSoZMUz1JtTNNU63aZU24+Eg4671qvkfTLU67mkbrztVTDfdAbHu9kJs7dsLZe4KWwQJbaV
xy4ZEPs+Tc24FG6yDVPGZ9gkFlTY7bq3aEDubbRwaNLmhVuz9uh59wUScSYsssCdalgDtg8/LFF6
ijnfG4UnjlMn8QF7M2dQwH4nmeftJjcz/ViFuNxSjWFLJugG7XoODl6R6dvFn7HGEymU7etuCs+K
9GokiR6Rornu0zOwck68XpLslyZx74XKFjzHNhYiDnnlpWZk/yDHxDx1wkZ5UejsKne37lw373+5
qLmrW2cKrLtw8UZQi3bv/ShUNb47pmn9nPt82M1ZWJ9ZvbFPO+bcjlE6ofjeEZeyZnHPkvpVLYPB
bMvt8nOxaHff9Vl3LBx2TW0P1nvpXenPEsgBZuxS8MW5jKy+p2WYLqbK6iOaQ56gkgBQLyJBLHg0
CmrWodZhfYDtu26yvJoeOX1ganELqbcFCIYdZ8oZy/nqnxh4im1SLeHJ8av5vV2FfKDaGXdrHorN
OJfO7Tr26RudSCeNezPst1niFuyxKT1tN4GDONTZd1+M1hI7tutcHJJ4FaPh3jkDc2peHXuqD/aI
cFmalYU/D7lR1OSuhaR1be/N2auXbdb31qU2ZzZN3xI3U+p3e6JG1XGk6ppp04TjHRyl9Q7Sg0k6
7KxfMhAzYbwEVXiD2FZFLL7OtvCbAG1DK3wIOk1x14hVEicO9I5pDwGDiDgJZi2R5jaABLQxTswc
0eDHs7/W2P/s5pU10Lib6aAdidwM7l0qiPfc7Me4xx/9EISTuXXyxCeiMRPzxuwCxJqj4b2ETY4y
TJK2fG66YmZ2mqEHGRu3psvY21gvWmNbrKv7wA7jPg75H96WUi6vtKlNtVk5zsW4LfMcp7U0d6pA
gzfblX0ohK7PZW9UD5nKbPxnmN5yTGnnUtdm7LJIXpWfLCJraT7iiSkfUdZmv2RdOeeuy9avAos6
DnS9uqQwFwk+8GnZJvVMjHm3rF9Uk1dxYzhvEU46W4d26yYzRLLxvSZA8jMAD+YePk0pMnDU5wSF
4xTY1h0eYKMfrAL0ub1eCgAQPwTrYBovqsn3ma2nneh7dQfoSN/Dg163fa6bOQq6lrqroB9MUGmw
FQYyXz6KyggEntHAFFV56YUnWeSD4lETI5VH0nPyH2OgEfmlIxpDpP4j2aveQk0WZM9ZVc0XtDMD
vakJL2ztcH5m8kcrqJbrNtVFFRzyhuYcaIayeA6lUF8WvJObZJVtujFm7thbNIYJVWc1+/HY2rQK
58JRd11C1R1X7Bs8v362G02kh7MegB8gharOfh6q4CxsciI3beOY6PodFrOpD8p7W6FCH13Te0kL
ibuV8bGKerxBMI/GeWcntThUxjgfhllgyFP0825y2p4inptQ/5gLA11v2aAgMXvfvdDjTZ4oiczH
0oLLAb6dGog5qrmVmZREeBUD/s7Wy4oPGo0p92ufoxGevTzcGxb79AbjQmnS+pm7uEUhsqf5N4kz
OV2hv61Lz/+prxJfXG/yaKnefvDmdgnvRiGMjTmBbnq2J0+EBIRnBvY627LHG1SjKz0+07Y8+TRB
9/jMslXvOUFz6La0A1pGaSMYae4N5aspPEdHOAca+QIc2Ws3UyFcurlFMt1iCqdD6IhrBAmPZkLr
PE4ziwI6hDermQOcW7LqOaW7LmQRC0eI6N00hrDguVtDGsl04xnJUh1kz+bJESa0/EQeHSLESwGG
ANmV4Qp6QzNCgm1RdEEO88CUt52Lk+qR6O3mJenoa2z8Pg0RIS94r+K0yekxhirtflUkjhubOu2X
ngtEW+HUaWSokb2IRW3xi9j8OtnHyORSbxFxkVZMjOxwnbPIYsD8Qt8vm+POpyLfe4au5xMzElww
cp4r8dFULZgcCzABW/H0C5e/47/XOaJ7oKStADJQZW6+t70+hZpqTu16nKbZfMqoxIwdNPRijtgB
ypWeRs9+3KfK2RA4b92tcvBS0onJYaMTNlmP2i28T8ulMkCZvGR3jmfyxa9LSNBdXQPayPJdP3DT
DsiGf2BBKTY2Tc6NP6vlZCUJZxvUtbuAhDc7xjVDz1w7g0sfIM+BsDil1RwqRyRbn1oMuoFXckDE
mo9VYS2K3dCv8hHVfd5FPTfaCe+f3GsE+099u5Q7Zbqr3DBRHC+dnw7egWaKxHSPS3hbOVP3PvjL
+E2jddhZQ+KQ70drcZJMfJiCFxlNIqvAZGrlS+RJXLutIBi+V7LEn+3RMruUmda/O+cqCFdyNnhI
6+yyNlRBmbEy1xwsme5Z3cj8JLVgP+Wr85HOOVgXVNUfdVog9LPREtzmSas+0JIUdzaP52Ma5AON
v6D7Xgu8Ho3K1h2unGyHrEi8swi2aUy44bzFZ1+c0j6YOY4xlvlwcsij6zy239YqmRuYGap/LBwA
9yiVvNy6cTqxfNt0eNzY7nX7gqk03U2dhu2A+/qxd2jg+rIOTnRvpi92g5n+qN2zrvAlFadJeN3n
FBbpufBGvEJz5TVW5KTm/Mbs2knZCQGfX+Vk+Eb6hTaeAu323XIGXC03ch0c+32UQq6nz2S2Z9oK
4Qmfj6p2ddUbT2OtWKySoJ02bpKReJ4aKSaHNWm3GJF8esPe+jgwbb1Z0B1+uYkv+ZAVg+Z5EmMQ
dZk1nOpR29BP+pZWTMLwrBbqnHIC/W1Rdm1p8V63woWW+CiDQMVOUDZfYuqtTy9v0lMrmvqTuODi
C5rjcOgmjUInSTyxUeUVqfJ/H9f+V1PUP2lXhikZNGcZTDS69A/rOJgXuprV0b/ewv9fb/HnaBe5
+qnXBoN5YOAw7gLf6Hb4SfBjqXH6b4bO/8Vf8edsF0RlkJmaHiRMofQedtS0BTgb7npZ/TOl8X+U
bv3cVPz358Bqwtm+ULD3GHbHv++/m8tn9T38+Zeu7/OfvzX8/Y8fy+9m8zl+/tv/XMfF4/Kgvvvl
8Xvg4//9f/0j/O36m/+vP/yP7z9e5Xlpv//2l69G1eP11WTW1P+aUX2V6/1nxO/15f/5z66f/29/
YU8qv//86/9ItBae91f6aL7jhRDDHOsPeOw/Iq2FaYR/ZZpDyrXtGaylV6lyjWoz/dtfsDD99QoT
D0OG5U7oXwn7/8y0Fq73V36X6bNtWb7LkNv7n2Ra/7sQzHNM3GzuHynZJi+KW4GZ/r94DmrMsEPW
SeOYoozCc2Lqh7ZevMjhoXuwhV1tS9ydManc/cHFI/PfKDr+XfzJwcO7DpIMH6xEEIT2H2rBf3l7
Z/WSXLYJhA8OVLvKE/2NbnEVmSz6mIRXeZsxNIk0SsTsvxEscAn/RT3zx1uHluHgwPQwm4Wh9e9/
ORCTngmBvR41+AGOiPNywr1f7mvXz6l2B9ohEmDUv9wY9/+QqvxHrar7JqvH4W9/Mbm2/4f3dUA7
Y4pHNmv8GUiaVwIGtmVZR5ZtwuPE3OGcU305b4emfZn8ptgDa5w3SVLZDzjTwEebItuOViggO63W
qawAVuha9jv68DOwArrvC63gvQN2Gs2s5dytIRm4ZpA/YmN1oUFkHdTzuQvYvvHApNLx33JaLGAo
gsZ/E0pYh4YK5NgCUDhPhhu8GhXn6LEyOIKGcMm0IZ3YFLOFndz7OcqKXLcUBXVmD5zgaQFypsLE
fZyWeb0P2F9IIesR2rU0/xqMhgwyp4l25rwgRmqC82LN6qTzsnuYbChhDZRAoDVdcKg6q74LTChe
Yb6YRYQWr0MTBkOtSzAZbQoGorBYKLWaqhE/jUClOw8LVQTYy9vMyrFextWYaZ2vHublhvhIV5lO
ZPWL8W7JUX6ZFlW/XxgeXP2l1wc6x/ZDaq8aqbEVGEea3g2TkytoUC/kpPuMKoGyzvNzx4AO1qkp
2z+Q0xO3JSFoCustvcfE8j/qtnSe4YxM2yRZkx3mNpBtbaKCbRrQLwUnsW4bx68fOCyJUwdI4ufk
dyF+IrPZ0XXWjyjfS9A6JDM16dWTZei7iuPUAddB+GjbI44ksKWQXrzCirKkASc1FMRkpp2N3yup
+t0QpMUGk0r1hMlwOYkwfKuLZfqmejPvaIsOaTwU7djtfHelxT+W5q8qSf2fsx+K46DdbyAfDAeF
86OGDv57Zk5/MYi2+5H6PWByqw5uJYMUpCD49b+4JU6TaTi/lW12PxB5okygZcUUBj/vD2z07Uti
O3MUGnSZqs6596gVps0ylCQaZmWWMg7Xq3cxphAvY1V5v5ckMWmJLihUAJ5V0VyvZSwd85c7LH5E
H8jd0lWd3klfCrd9WKD1gw4Ulavhb/wcHp3Zhv7GYQrwtJb4lZfMuqMSKt6qbpnnmORD/3M2x2ff
shm0dlkwbcrU/2o4paZRN1nrtJmRJc8I0vNvnLXXhGRwaE4yQGtDSniepbY2I92byPD7OtZCh+9e
v9AJwyLobGq7Cq7pYJnxXE8jN2ZhWxDJgNpQKBV+4IMG6zBezSF/W5HA2eqW5Qg74ZX7O93Vibsr
lyKPmwlCwVAOuCl8ab3k0IRPPFf5EZLdezDq5MWq7RtXQD4zOORtZAgno1cv+cIX1Jf+yZwqebMg
NYtgznavVVWkDGq9nSyCOapUJemsXSe6RlAy7zZbJ/ZU4+1t+jmcWjSWcTIozDRK2mHdZ6bZ/6Bh
nNxwNnIFgzcLW9jiDjdOFYhXkxwpVNEEJdJZtH4ORIhiCcwTBgkhkd56zAAnlIMMeeMm3VkN3eiy
yz6TsM3fAjeZkqgWXo932JfLW5hIG6ynS2AAw02F/jqYilsknV6M93KBbYCRNq5qd4bRJzxOdwWY
h4iXAcXo5fC2smX07rkNYRsUrOF1OQ+xtdjde9D7kF5Ga9pUQ17TSZP5g92M3kE7zESrCck1KmFE
8iGuRFaY8AQxCp+9mS1f6Tx/6SRND3bLJKZamv4DT+tV+ONj0+WM/cnwWW9Vz+CVpo29Uxr8AV1n
Xlj7eMWnvqqGOCnCcAdQx7srrxL8QEHxG/qCa2rmOp4gOM4I3BA0b1xVNpJ1NscEiR//3myx0kcC
ZePFpjF2EcpxQcY1zXCAHddv0fq7l9Ztf8xG8sHlqm5b7alPgSgSXgFEGGgPwzaUjb9VojaP3nVI
QK2hd57lBJ9LzcjW6Pv3ymzkK/kRAQebtemjXCbdiSbpumGBoxdiMu+IMQya+4BxfwQETMO68st7
dDdGNMIaiz0yRY9AF/IYbHV2w90/rTH7FmpKrbgLRH2BZH/rABGVqYA+WI5VFOS6PtblNMfLmPSb
XHJRZjXc6FRkGyajuNPqeifzOYx6/oqYPhs4UYThu5w1f2ugbttoSxYH18clHM5wHWXROfvZKdo7
CjT4PnIBHixdbA1DKcvYVB39Rbfu9z28DsACI09Fts4X7sju6BbgWH2l+WgQCAIagaZ/WzH/i65A
lr3CZBUJjobX/ekewXIWFw2zMKsu9abldPC7tCr/JlVBd0O+hrEZpHNvZoxAJ5q4+CpN5qjYfsfF
SqJqttcPA3lR3LMvXwrZXWcwoA11gKm4EhY0CHRblTckx5xlOlqEHnaj4ptYRqZ/YYlBXUy8U+l+
rq31YSz+by8VTAT9/pdHfwsf7ETOSTKfNIrMLh7Hvv7Z+xzzlNO+d95UwK7xrE1ihu9LNcl4EiGn
Nre4HVqXzpDFHI3kPnc32tWOIVRzGJawgVEmflds5Bc9j79dHvKz7VPLWGHa7Dt87LEo0w+26uTD
UoE9xDBBJi5iU/7M53WIYaC4WwQG3oYqByjr5LYRw8hhK4KRVf2q7gqn4oH5/RiVUsMKsd23MRjv
LbpTcZe5z3nH1GEprRPYvBrBnZ6mjW9U5qUsykeA/DU0Q0fuujD3z0i8qiO9LHnW7fLsYaOPllkz
HTcsrq2dOPBcwuotrWCud3o0Hiy8xfvATEHZTlBoisXFYrDMy8YPnEfXmh7rtnvNWwE5NOFHWVKh
Cl+DEKNff17mhkADL0u50VzM9iK3UAikajzN88Qpnad8w77In+mKNxj1jLTC8sEIHG+7ZMi0U5NB
i1/CuAxgpEJT4VEw2hvTF29NBgaELuh1v+kf1g7hKwnp4XZ0MYRjqiVTJJc2TCiUpn3ufi59OANK
dG0wow1Z7S07DOxThj5ViAPLVsauaI0vWAM8M7537siMX83pt52xSfZss+dauW/FxLQEDPG3GOtv
GCNDZEKCjZvMmh56szlacz2BoTQg5DX2s6kW88vowLC0Qd5tnbIbYxU6XNmyPYRUBFvWr+Va5dNI
l7k4tCJrNnZzXReU/6OdKhrqIMYizysmMDJVsJF5iYzKU/YxD4vXwWgRSAXNh1eF1d5K526XWvon
igtqnCYcGJwzismS1b6oCSTOsCTTTrGhXK8EpjbLfVfONWm5HRpE5fq7hWUWsYimT6Yh9wNsWcK1
ul1HguGpn0EBOfN6ywSxRcxE6j1tuqcKpFxEU+fa7aRFV4KNXEAY0TqpL+FqPs+hGaCsF9fpWE6F
wyx0taQDUr/JNsQfiJh+NtFa8F0DAHZxZ0DRxHq+K2ekJyiEym1TsWKmdDDPwuCtzWHpz5nL7NMc
w2YPJwOvkBI/WzujL+lNTO6Kaoo9J/B4T8uA6Wh6vC4d/nJVTxijfWztpabw4DXWZnpqitCKOamc
MDVpZnNQMIdmts8U+AIgPvtTI9p3JsR2pEwq/1Wzfrpe6XxK6Awn2lJshxbD56xdeCHZ2NwNPFA+
zpaPQPfhkSckiccuxyHRTRdHodoFEiyf+zV9MML2tWJzjhkzntuR7qILESECWthv/a6+90fGqwhv
qihZQUpnzviIpDqI+xnObmeOgHtb/zzr5nbWikn27DvuRgoy0daxcxHkAgMJvcah7SnSLZHOaiMD
ETyBuaFfG6z+YW4RqoKrcTZqWth3qmy41H3HHwrb66jc8NuT1vfYstl6C2ia3mvlxlEAZr2x7D7s
gES0jUlf9LXVy6lHFgEwZf1dgVtBetFaKCnyjlzmDkHaIGq2mLBOatSgk/nUC6s+FFoxLKxc2eF+
Uzpl20JHf63tIi1yc3NtyqMfxrYw9m3o7GqYepFrDLPF11AUJdMv/7ddjCqiB1lRYUh1Iyv/TbfD
LRqP5rZcKws9Ghq0CcDFJlArE7QKCmNQKueCVBxpsQCUhXBp63JSQ97KubMPE8jHFhhVssjgR3QG
uuisBI44PaRi4tEqIEuiokiY9bpfdYgysGM/WWr3NWgR0tIyJOIgv88XSCdExInDMsygndXwvCQO
c2X0B47jAhAX3uAyUyawIFn4RJj/QGalSMQRL8ETXdabHvsdoNbxIbCUt20sw9wEhs2uX2fWpqvy
NjaJ4T75zvgkxPoCVf1iaA5mlV/kT8PQcagZS0PHXkjGbYAE58FZQ8H9b772LRi6Us2fnT+7t5AG
0zNPj7PVOUkVG59OYjy4SRWZWL4vjVzhGmVoA8dl9GEitU2sOo8BZmkFW48kAqQ7TAUw7Jv7HknN
XRUiCSOHAbulsJp9EIyvCeMIPDarvxMjlfM6EP/ElxJEdVmJGxKvzhbFIbUTYnx0mhYKAZEdmsAA
gaRN56z89pbGRnVnccjuU6t4rhla301OB+n2ioyw06uTMhkoiij5tN/8qBzT3oyB/cFcgYXKNtUl
I33Ebj3vpZzlFA9echUZyywuaehv3BDU34mM2JLpYBpQdvkDXZIujIO0Uhff6oPdKoBoJy08RsiY
2w6R0Za5aHgUjcuSnoZqZ4LW2LeBTvYEsXy0eRoi5+FSDpkOtlM7VA/rCJEDQQb/AKZ1PBZrGKe6
Q+xS/K4UUSg9XDKHvW9TStYr2+oZFLX2xNEtv85mYYlYIeSixAL6NU35uNV61ts1dXokg2rdgCJh
dlMKsZVe/uEqCI5XWAwWqGbjL5ROxarTndF4H1B1m1gabL+BN7FoDOAtywClDI0J0LZO91s0ihwr
RMlo84cHDlEptCz5jLLszg9EcoO44dckC/fcFdnvApcKt5vdXQySVTZL7Y3MWNcT+zcSN4HRUCcr
pggbqomk94NgEHQO1cXARDV8tNCoqwTRrjGsBsCl5KdoSNKVRmpuLEoeObfujnc1tp0DLdkZu25r
1u5F9mSNJW65YFstx03jp6z3nkbqRy49I0wUCeQHnjKXs11wnVnZoKWOsnSh6g3jshnVVcEmzeau
8+ubxnaJ+ezqi9915Y5RVRsFvXlWI4uhPQyvqZPf1Gn2g9U4uOk6+h1UBOwOo3ogAO2VNmYYmRaW
UgYB6AQaTBXXoedc1ndr27LE9ha8uyR8BKrqxFrqd/SBUF5mm/pGZEjwBbMM6k5xtKuEg3cNvaa6
tiSTlDwZFOYYGAr5Ontsl6nuf0794iNaIwaa2jrc8WEfEHC2+9QRD50EFkkXFO5nDhO+gAT1qBTS
roCh2pGKmmNo7aKBXPQa6bx/0GzHr4q+zxFChvswTtyGymFCfMX8XLFiwXkIBFWSOg2hb+2asfXi
gs5YLEiijHN0z9QrlRhuUZxeT0poY4bSXm98B09Qhs4qXaSOk7VpOCeM8EfV5MbCpdcwZ+71vvfI
1CB7og7lE0q2LqpYxF8oM+6FqL/w6904Bis+N9mzCrur3i/4iXaWA7uXvtdG/TPw3TJWtdFtSo0G
iSW2OZka1VlCUiAGRnULD5p8oiZXJ4gRPDODqmLZEjyh2JlGQw/bVer0MDeV8WTbBBjItFo2Fp7p
bavAaycBVSqyOiizM7vqVVQ69gMQp6S9Rfsn92SINvRSR/G/KTuz5caNLYt+ESISicT0ypmURIma
Sy+IGjEDCSTmr+9FP3Tfkm9URYdf7LDLIAkg8+Q5e6/NXV3eim6yENL45uBJekKEQMr17DuSfRNF
EQWhXvvpMux7EFMPqOmelCrOM/adjTNPX6uk+hIGXUiOk/xAwFmg/Xe+la6Sq5wjPNQ2qwRiSyJp
kuur/2kKaRQO5tgk0tzFqcUpIZfbuAi/CvRfq4LZcUT/zymZfA44H7atO/0YvPqdaNWUba27DPra
gUQMuFmszHu0sc/vQLaCEGolnTZfYSUe3GiNNuKh8nnSiraeTp4a3G2ETCPqx3RN/tdDUaDSGgjO
2S48v0/eXLznYRyvJql/yNEXHq2L+jI3yXCP1Odd+WCWRTDcYxMKGRf3NImL4QTEaV5XwIM3xkY/
6Wf2RUYWaRcSC7No6nPf2d/NfP1Qqh3wRxACYcvsLTMN/1sJyY+bs4av9RpaQO/c6oUt5AdtrrNl
UVQwqA4PnHSqVWz74008uBALJj9Gnm+rk6UpYYfWfssD+0vQtGqle+wQA4J4aHu6DPZT1Y4vsW/S
e7YauMFFla0hO8h14GrI2KXMtg3a0Ie2U9nJChLu4TKskPxdmUOzhM8REQPZLuktJsIzEX7LVnSV
d2vPBRW2hQaEzCEJo4lgYwtNA6wiT1n2BgHUt8yfAfjj0ENIQGkoYL9SDWaP6C+8Vd4Ygjvy5dZS
nfoOVpl2DMqOvaqvXK4SmUwZopCpmU0/sAJniM2mpwCx72mGDr8mXOMbaiO9mmtrX4clx2t9ny3l
qyd9Iku8Rp85pdziTv0Zgv0GKmGRlQdrb4twjdx1hTVl7OuZPysuaI5+TQlVha/QRiQlB2uHodyh
6bwW+i+MUxI4us1QNuQruf5zhWEfY/vy2I4tj3hmLQeEYBDUmaZzsqyvsgNnAZGaxNuoz+4bt/pw
agNJsU1w+zlUQR6mUzaunPbPAtMnL5eHOAovI/aPu95K1S3hCM2Rb8pPcG31t2i9eY+ie6vR9taM
zns4paBuKuxKVe98TNhk9pS9wRomudrUtZQHYjSXbUmiymYOkvelYnNMm2x6nP244fjm9A8J2slN
77r+8apJug3nej7LmOTNeVB6DTssoKREchNa0SvLz1c/zuXa+OmLi36WGJTmxS2MOI78MmT2Vv7B
hap67dpm9fM8G2I1oKrfKm8s1yiLQN9g/44cz6Ibsbxb9rScF6+o1zXnUcpR7yt1yZNdN2inSVnc
euOIZTUgPbnkdLaqBI2BMhvMPWKZelfki2ZNG+1TKuG0gWbfOznsbDHm7cYzfrAxmfuANQoMpR5v
MVs1G6b2tGsRgyVWAYh7mXboG0uDMgTFBtLu5A2tFh01N+iCOz+fINLhPVuJ2UhuwTxPT4ZGK+kX
sT5UFdYQhHfJcx3TueIEWzyVacSkJvXEtgvSaV2LtjosLg+WR1ASkKVlWGdVWhxo30f3bRGx5YQK
F2eJ02LtmGKhS+bSfbO1BwG+c7J79kGX8mrwyZcUA7IaRlHbOnDlzyxXFXahRb3S5IIvqcfmDs3S
L9tP23Pi1m+NPeu3eZC0vBE9+JqKhA2LnlTvYwpAO/IYhc1P23HEOvFHXBwp+CzFiHGjyDPqsDBk
5PKOXW2mU2Zktp+wfa5ITXC+x0Kr95G3bEdKUPy+0KihVRwzXVs3KutwT6s75Rtw4jY8Z1km5kaD
zlqHfT3wMPnRG+CFFn43yfKXSSXWTTsu8jEa4tBe2aqC5TnF1OLoSz469MynmB7Cqu7m4RmKsTkn
ngi2BRFXG5u+1iFqo4BId9CrMTSle5Xq4UuK3XYD46U/yaKKDmGGcMUd6x6jaJ+fWGUWWNo03uOS
eOUUhgjxbxZhaWmyR7rFQRGBqd7FNTXNCJNiW/iDteuQfq+SpElvc1f0z2OOUrN3kvgmoXI+9qNT
3E5sVWVoya2LbPWGctagOqT+AC2hHooIKQtNKHxrBWwqSvKoe7Rr1ItaWccwoFeE1JedOKiLHcDl
9FQNrrOSkZ0/CwYedKBUswGCXXzxJzrEUW+OJaqBw9i2IFtSJpIk2/9MMDdvA4UfshAWTQcHnWIa
ec/2NTzIKWmRU5z+UBqL31AA6NQ9hTw4eGdjSS0OuELkPveMva5b+PGYF4tTOCH4SrrW27gtD6xK
R/j+aOh2dAxIjOaX3SytVRwbb1mOgm49atSK3viCYsmLfZYsqH90ibWznssuPduNB421VMA9emjK
KaOW17Lv42vnj76IpaNilQR1vu34g3sxE87k+WG6X0STHWJnFDzifITcLSSx31a5Geivcf4h0RbM
ZPWgDABp2ypwFQxo7eySiJ5wDL5TDeEtdhl2BdfecgKB9EHKQRziQXESyAU+xoF0Tbtp8mesiT1J
RFWzy+S1uovcBWDj2G1ROMWHCQbzbRdCJk0sJ9n9eS7972F4QCqzVD7bVSg4MP0+DMeqazWdbpwj
jObiQLMy26KsxpcF++CjRQd2k2Lx+ctFP7GAriP4QAkMcUgAAt9G5/D7VadEz0yl/AH3g+2ymCtO
T+OA0rEUwq3XzTSQyNjI2XXPhc5Ay9uhi7I5DpUT/QXo9l9+AN8Wnq9s5bMXfQ5Bb8ccQAQW22MG
7vgEpaYWG4+DCzY+7Lp4U1MPjLWx59H9f0sg0LYHoR94vmvzd590CE6J+2Us2uXoOkF3cWYdHjCi
OLis0975SWZtQiT2pMcAPKWM0KH8r1Dlv+gRfkc2/HMHQilZc23HRQ0RfLoDy6J66MyjS09WDQUH
0qL8LgdVfvnzZf6leQgcG30Jcm2IQr74LPPQjHenLBvsI+ybehOWY/xoZRF5TnUa/SVh/t8PFbIZ
m8eY95Nr2p9/T+P2jquXrj9i+E7Q0CZR8kDxSvfewDgviR7wsudaCdmfsqh254NgqSSCEcVD+5cH
/NOv69H5czzX90DUSL69+gTGkOB93LhtnWPOfzZvAia880FPgXD/Iiv5LxcK6Q4oOl7cRHpfv79I
QZyWMjYR/nvhFzhIG9j+qwEYTL798438JBdCOI9ixmGh8BwknN7nC8Xa0b2oagAamXFIVyrwVQxd
Co++Mo/QwxOyJRN/TxOn2porm/XPl/+EMfP+ub7veTZPqoOAP7z+EP+hF3LywJ+ape+PYY+p9cZJ
GKauLZ+72FX5lU47ZaFAfwtengmZUfk2Hhiic3aapuGZoedC8tMgv/35Y31aPP75VEEg0S8xm+EE
9+lTzXLxddkLeL+ytFaB0gOxUpxrcqqtvWclPU11P/7/5a/+81u4CLacAOZO4Hj/wHL+47eouyh0
jbTpybZZz8aDV5+ADMef6Wdk5JyFLgUzgz/vCXEIgT89h09vCwIjjP5yWz693tfv7/u0+hV7CH9j
fwLaUB4bg2jBPSLlBtpOzt68dmPcb+s41Ev/l6tdf83/gwD98725XoAClBmRCP5FETVqomTzbBgd
VUpAOXsHDQh6Me9/vqv/fOzPF/JcKbil3FkZfHqrRresrNlS4jj1Ih+32C+Gg9PMOG9rBLEG7xn4
lnVO850cQi/M2l0lfeplJn6azkA8B4/g/Q0zrSWYHv784Zzrb/r7h7M9n1+B1gg9RPbQ398E6XhJ
gl3QPiIbcH7KIfZfl8SwyvQQH1B+92n3M8ReOK9oMvgfaKihqUQuHZ9dQ3F5Q8gyx4NhIE903XvY
xNPOYdFIB7f7SOpGyHNSA5A4pF2FeT+wiTohT8kl2BKyT/A9BxUSr+qxFt+czJtxSbkdHUeIroZp
S4FrvEHscOxDN74NTRm+KR2hjilllfzlPfj3kvT7D3H99//xGnggS1jtM3WcfGcg6E62x3xIeCGW
BZzkSrdB+U0RyZdSeycZjJOZfIy/VA/XH/v3myF9tvDraFa47HDXF+Q/PkOkkriCZOYee5XJSzol
1wiCJeT0jdlzIE5qqs0TJ+KcRi7yi/jmzw/DtTr7/fIsAuwaoe+iZ1Sf34i2ADkytMY5eq0/XShu
3HUFcHxVTKmFYSYr93++3uevy0VY/kM2N0HR5gWfFNF+htSnGf3+gBjHe0v6SDO5yAWk14IzfUmK
l/taJ+QwIehu8UP8+eqfV5vr1V1WGhw2Ph/h89WJNC0zn24hm51T3Vn0MV7UXBQPYSed9z9f6vOz
BRHLs6kJpVKSr2x/Ko/i1ukxA/niWKYid3dJZmvY8bLO5QZ1bvTEoxB9pL6HX6wKXNKrCmVbf6NN
f95d2HBJRmR7kayyDpLd3x+uKuv9K2RNHWMnVSPhvhZ0bllrf2eweGbb1Oq1twFi1HV/KSv+dWWK
QltK1LE8VBTGn/Y1HDA6FH01HDtgAYRZYC1NxzD5aSfG2QCOFmsEwsFfoNeIfv/1fDke9air+MZX
fbP36XXK2sj1JjoFR9k6ZjeBOzkMg0rXMGay72HvUD/R4M/dddE18zNZYOUFJgDDv8oNhhWxcZCK
1KAsTqEkEhDotzybGX4S2fV+fpN5qAGIWea86HQ9o3o/ETfELTXvfYZ+ZdtExWvO2PROmCykGQ09
rPSGgl4rRYWcxHRbMO0YadNk86s1zB3xnV6ksA/VY67RGeH4CtwXqfveWakqqBSxeHgEt53V9R+5
5hzCpDwIdnOvrA1WpW9iaeeHmFAtGrCVh7inImuU8ZptDUSACZ6AVTcEAQ13u0knFKdU0DvaPkyW
dROXGpPKlLos5qy0KzzTdEdMy3wEVdCSaiZl8XQjc3eMUFN61oG5KztES/4iZCBSKLa6mLFlVLXl
vWH+Rstb27N7m0xUYEQmRczIxtji9E6M8fi0lBPtV9O2w7zxZDLdhXi54DaNY7Ers4BdIUvG+BwO
HNdXU5eYbN9Qu867OMyWs+1QIVkV0BWoQxOhQvEElanoI6/fqd6kXzsQvU9pNZfQQwbaf/WEE5xZ
jtu+DHjODbOakK5ISo2LomWR5fNQzQFjAFJ9gZxM0bpasu57ZjErXrXEB79OVtGdCdX1nsm5Ke5B
hsETboJS/LCnPLnPB7f+igxKXeKqzlJ4a748urWD+aUfEJ61lUAaaTP1QMvHCGWBygKj12PYDiBh
p/QoXm2JeD5FRMQ5opqKLWUAv4McuisACKsdztkw2gI7qB4nHhFasZhc3E3aQ7LDg5was0p0gzG/
zKbyQ85+so5MDQXUXbBfTj09hMZRb8aGSdfkXnRfA5ZAaZEU6FRTv1qPSKCblWoWSWiPF4ARytWD
X/gkHZRR5z8ZmuiMwHrr3RULYSUZ2EyoURlJY50IMfXnKo3SDZ9VMupBlYm7i8HQd9cMpdwjvU3C
81xE2KmIA1raXUcjjhmBcrJjKsKKgGnPuSAEzu99OJSEAhWZ/17XdQ4yLJvUu4NliL4nE14GhHSM
eXsgRhyR/ndi7ZpxpDhJnIAksbEgNNaLOfti7O3TXWnagAnRFHtEwzit/7W2GjKgZj1cFHDXDwoR
9b0K4AICQPL7H5YiaQxkDek8oAlIDQwV0oKQV2PVj3Q0eMjan7JQBEQTaJUQdmNUecp57t9safAP
CZGerSjML+C0HOh1mqCYSVikrsCG2BjhWZc08+JkZeYaJUHIOQhdY7u1UqToNkKXXWqIKg+NQNRm
h2J8tNIlpD63OSeZYE7qe2GJ5TIuPdSyhdwVDi+TXm6cyjTpBoptfsHAn66lA6uFc45rtoZb5fPQ
jcKsB0mleTvhnX/LZERzLOtRFSHq82CfgC0gml0ZskL8EsdaH4YnTKfAOhOaq7LpSnSmE2vjKU4r
9Juo/k+Jn/vrfLYw4YMmIUKrtA5Ma6BSNe6oiQ9drg5+VRxyW5XfbSPogYP9C3/Gk1CoSq4ZvBPj
90dBosyuHGjKr2TtkldkBmd4q6lJjmUT0HCsup9lR9C83YvsW0Z7GPVxmofHWZYBFKWInI9G1Ds2
HVCJAXltyVRar4tEi+TYeLpd4fY3AoQVHe20foUWWeCptbNLMPbNIdB5g/IdOh5Tbg+DW0uO7LjT
vFgb4scwtCf1FcJBeBSS77h7A4/g7wdGruuKnt6hAQWGJp3ZU8XDuam1dg8QOtoj/X/UwNgOEZBq
IAZPyuCXpQAwW4bdh6XNk9sEpshBcOLCb1318U2kyMOlhUOYpfSyoVg1yjGrjljKM/ll8j60muZS
T0N2k/poSTI0+dsS+PRq7DEw+0EyrmvSJlZI66BeOpwnomgWa0gKCEyszposZmLuSDJUS4whOTLk
iSEx3w15ND4FZgmfIl05F0hn2S1LY3QUxskPtEz5x2qKvluJnnYDW/reZWR2hw6oJLx6ggOVc8De
22Xrfs3n9mrIyPS4Tjuhj2y0A8g4E6wEfdutSdUA70ukH3bR+88JSxzFiKNQ+SSBPJckIYDkGPk2
To+qM5z5a52FtvVYKkZkZTgJBBOcPAqxcJvswUaOlBI80uf04oU7PsdkEZ6yOvM+hgVr772dMJk4
+YQw/pgnQ4DfoPvrGVPEj9dyFW1lMx3nVHkH0TZnAJUgXOnv7puM+nk1ClluJWPvDfaJ4Gmepo74
UpKBtnry8cHSs88E624S/hSJXE6jQHAF96PaSbk0H0sR9jCXRxt3YdTiPGf1fPFT+pUb4zVeuB3b
hheNP5Bg1Kmj8GuedpLXnvbekdAkScSebb9DbEQUzb1Ra8w26b5pK+hSwZKcwXzUGSIlq4a8kMD1
QgOag/WZc/a/uErAHXjppmoX8qNotbzNTd5vQMrUT0iD7VcAtoholjgCodq3pK93qULX3CMf9mFj
fF/kUhyS1PN/6sIXm6AO0ydCWl00ZIkhoL2p767YGAg4bkWEnD8auWOCFhLfSwG2mp2uOi6m8/f4
dZv1CNCFaY0AgbHCYJWxSy3Zc+8afNcAyLyL4PAIyVwMC2zTILNhgUomEFcV28YKYJGmwi2Ouesr
7KrZr5yT08pO4+XFrlq22lESiIVvjQ590vugbNyYtdCOXgeBVHkzLE21t1L2hAGS/z4dKXbGFlop
u6m7fJt5LA9yWtR2Af3BBOPKiUDXiLapDoZL6tXJi91H8bapI4WpxHrRPkpefLAc4t0eAME05uZr
mOsvuQ9msBkXZ2v5U/7DzzvCWhuYQ8glsuS0eHBxBMnKa7kEdXdckOHtRnrl4Y1tCJOTlUv9R4hu
xPLqkeQMf2pZ+720gIs5CKADPwuQBrZsx9iZt2Yx/A4gcp6QTnAfhsJu3lii7GTjpX20Mc2Cskt5
Hn5digr8J3OGRN9KmitJhSWQuaXlPi55JQ8z028+HJbHdaVDZ8ek2YCilND31sx9/HxrmqRoCLr1
rdP1sAyA31U/RjRFh8lEaD/dK7ZlRijSQWGBFQYHQjkLwl0xS0iXGIuOSyrLe3REJUgR4FVolgNG
LmVDH6JcwDQBp0Fk15YnPi0BW31uNVuZekxKltpc8II9Fl33rSD64KmdzUM5yPSVMx3gl3lRBMsv
aUUiVzs0O1psi95ep+g7222rhyycnvGajt8TAieZyoUSnd1SqKvDOEH45Y+Utss4qrMumah186w7
cneLHE9jEA+IeF2iLUYFtbDO8oyEVg3GaI0gx7mjys/YTdMXA0X0iPmC2K/xzjg1w+GkKm/Kgt9f
dl5+z5rP9lfn/t4RBMlqy3qOdfwIE/cOVO6To4CvAcGBGcVYj/0//TrkZK9LWhONmR/BK7Iv9wzr
U3JQs6i9BbUEtlsnHGRsGzs8yVObAHbJw6ycp0nKDfWVwv4aH4IqJd3SfuC5y/YxxM3VEriQJHya
b857r11w7X554b2/TLkiYTN1ftpq/OLb1teAAmotp8nc9oPitgwWpU6myK7E0taURftIZYOuF2AO
6DkjQRvKpFxXrpeuBbkYFCNBtrdDyI1NX/2KLNSZIly8DUZGhKSt/cVBJ95FotrraHi3HO+XR+cR
sgPmSquGB6I9xKRLsSUV845gwwELjiYhu3t1RwcYfDp9LfKAseToPChs7GgYUG7DM4oXkMdW2Wwn
Z7LXrC8sMgEqq97ZE3KOj7HLtjbUt81cTt+ZDj9TGD1Ryj3Aa+tQmCXbhdbVgTz3G9JgvlCQkcNL
SU6vzdtHIbF3XmURRKsd927ijYW8lGb3M71oVHqJWZna0etcz2cvwj01dS5z4+QcNNMThgbKGFk8
KVF8d5dK8u6MpOdaAFCnXoqVyIOEzU/LzTi1X0Tq5xtk0w5rgncAIvWme/fswF8ZU/Ci5C5OgCOo
0N1pWg6GLACMTt47Z9qvS5J9kJQDhaNo9ouDUmq0SIsjDns8YOpBa6JmMrCHECZ+hUquqJHdVOA5
FocEz566K21KbIRe/Qo+40yuYbJKXCqLXiVPUCisdYSUkOaVXZ0a0UHRaGyxW6TBrxqQbO8rhCK9
Eju02VikxNDeEN1pU6wLh1qvvokz9atWwWmopXfTpfrqGCPM0AJneMrrsP7mX9snrsnwcXpFfmBU
EUJqLj8qq/r5DwGGOWr8UAV+T/g4WJey5P3sCArhK1bEtUThgzHVqx2gX4wRZ8rqlx2OO1fwHJoo
PPZ6/N544EUSNvRTL4P7jrkBu1R5m9QsaGOXYUh0qNsNFG+sSUjaQ2k9B8vA9lpJdWNK+2TMeDaq
+pKDTV+p61Q4YjpCNtacv1ljlL+2gCG4ScELE0kOlVHyHI/x91yVXw29HKwAXIqj6aV0l8dRAjSU
5Oe0pU0cfdXcxkgjtp2u0KA5muR5knfXYSwANkPzXNmOgjJ5Lbd0oy4MiAsIBMEjNPGEmse8EftN
sLNZ9H2zwFOIx7o4d3F9B73zoywWdyWt6Wfhjy3SZGBlfRDgt0r8A3yzF8vjnEDPst3jHlPAKnDJ
xV7urTqxkGKKrKRh6r0yDmanwXbfx8AfN8Aq5pUF2/VDx4Gzsq/Mr0hzEMbgvq3T5X7M69ts9m8o
QjeOCS/dgi2PIJkfmufVANHbK8h6KPUaaM5tJHbSNu19ak/1fWmz1cdFnR1DZKEHn6PHDvFrd+94
unwZOzLIUiuOGfjb/Y+qpZqaYKXGCJvCYutZ6RG7JrSfuYw/2pKCtaOK8tJuv5Qw2cMKIGmt0eG3
2Q9U4vabUwdEyXeYAY2l50NAnN+Y2291mX7jqNUdbdhZqLWPuQSCqxA4IuaF5NORJlBfb16cwHWi
nE0yL9tZyhR7b3TAU3YX68oRD+P8MRVV+cPKmx965CdtkzjY+J2GNodsa+X52UirwL3MUbVNxPJi
NUux0mSF6oIH00IsRyAQ/xB/GdAVN4aQdrAhqEH0og/G6WZ8rjZ5DyGomCXl3ABvZbpKkxFLUJsk
lnXSSbPH4f7qdd69a3UPWNw2vk+FQL/mV1UDKVkRbWAf0mF4DSz/Bnk05w0tb1sPCXcywYAeueAc
fdOZc/KvOE7ydrMXZcJ6a8Xp81xkD4Npsm0yzDFuj6lbhayhY9WjhC2HfV20d9FERT/ayWvP8y5Y
ftYxGbUbAhZPEm/6RmfWUx1YD1XtIl1CBjjFsJT6+jnPTL22eEaI5MSvvThHuF7vYTLgXojBnwf+
B17Mh5BTbDc1e9+bXoWwTrme7li7CAe5wvCiEz6tU5t5Ny1BWS7nF17y+TBdlUfB8jgE/iHFJYrJ
CuOodzULxehO4tG/iZzhdYj6u0r34Tqa45tBqQdcnd9L17LPajL7yg7TXdtkd34f721Xn5Ssf9HS
wpdY5OM58c0t4em/RIpm2HIomedIn6WDqt0gyzL1s10Q3yKVTPZSBsQm8HwjeblW/+FyA9OMA6zm
d1UKxBgemV6ioO3CZeuk6YdjI5lJgktalwCCSb/Ico6oo4J0n9CWFXl8V6XdnQcGf4U687HlaUI3
UeyilN4d2qLNlQNVpLRdhhAkENL6XejH39CRUUG6M4zRoEfOSIvGId+1RwwLRDPcyLKcNslYPMYd
q5CXFrcJ0Ca6ouG59tsDEbQnn7Bm6XYcNcp3mHsXU0R3uClfFyfDNdPWDzPNy9yKbvImeWgi704s
w4kMwled58+NKc7LNePbHV6wj+kNmZt7r6e5g5Twrfb0qbfnt7rRrxyjiEetVX0TpsuPZXZP2SRH
XrH8a+cklxzt9zKgvtZ1tHWD5tW+WgzJuR1tD8tur77ZcbybodWfuq64NNJ5jWgfCAGtG2LGvhD6
sbYV8xqJr232v7aa03+SiJ/swc+end8lYNFXmZNsbBedP4XZa1+2B1a6bwaZ+MqpwAYQSLpjQcVv
0eDIhX23Ai2MmpRNfx1a7g9Hxc9VVm5TW72MZbjNxkB/AcgRYjjRI70qVdyiIT/EDFh6cPWIJa1r
DPE9npSPSJT1DZswdnCycKNSo2/ND5T3FC8jK7UfRmsT+C/4bs5LGgeY+ubxNaqp+KOAEsAdYkgK
5C1FhBG3cZQDRUqiG5ujFQt/3N1oWcPdszBIVUPIzljchppFhjnbuPVBtMZz945l5ykeECWWROZW
pGysYpRCO79DyD/E6X7281t3KJ/TeTxKvZiHOpuT/RQHOyvx7oG14tiawl048nDYopt2rWLDCy29
C2LxBjts7fGp9p4Oj4vXXZKGePMBQ9Cu7J33zqr6jQgduYoCDDUC5dh6lA2/lW67lbzmV1lFWz4O
WDpcQIUoDYHUMTZ9JcKR/bbmERpCfRv5AuFtj2cA0WOy9jM4C04f3wqSWCIO1zjhketDkmTOKuU6
rdwbrMc37TBsa08ejQtApO6X6SGr6vkdcpu1pzXbrJGoDdvMihFIimiHxntZZZI6FSh8+TAs1iWO
6uUjaYN5Q/++OMQ50B9OsKPlwPOU8T1JFA4iQ2zaJE3qJ2t00gfQfbTyPGihq2UQaEYTxPfAl0p3
x6NU3w1We8UwhfNzooASlBpOgjcr+KNGyBfnajefPYSGtHwlj6K28ZjO/Ted5Og7FR4E4nSqlT3k
j8pEjzGLlpiSFAkNb1djAloSkjSqOwNH6xkIHBa3YN5xVLvg6bhjg5uwGcIJm/U5KEZv66m62gse
YiAO/XYJcCK4QnNuzMjwSWnGblJHExYc+bvAdn+k9oJ0W4JDrfPoOjiFzYZKWj9fO3FX/yX4TAlu
UafVGeoWTcqq8YFVRaeiNTfQ+ac1UN2LSVGwoRM46Tj94Im4MLvJ1niKDjaqW1AYNSPtiLEFlvjV
rK1zhBN0s/TWR+bqCx3VezpA7g6oz36qr7pFLe5oujBWUJxIWlr581e7yt4sB+dWkckHppL3mG/d
jdvYJ+nYt4IyGjYykE1NBwzXyh0nI4ZIEaLVQiXvWYufPgOKmNfzraB/iTgQrf6QyvfS8s6EYe6c
Jjq3fnjqaudRdM5t1baHxITTIfBcs5+HKb8hlEXxi4B2Xg9QTdeqD5b1lLKTjTFmYwVuH5lygK0j
sb/5RfvUYi21s5aWdptXGwbVm5CDLQfkZ8rjX7PsXqpx2Nizn1GsVw1QWufejZedO1+J6f1etCPe
L6IZlim6DWi9OtZ85mT6UdOkpPsSNZe2wrlg43QDsPlY0sreLE0Z3sVBvy+Zryj6KBvRBviWBApr
4/BldRBtZBptSS2H2i62M35gVPWEuFoevYjah982/sw6/35UEJHr6qZv5UjTem5OU18ycUs964Yo
OE5klDjOpsWBgtuo1LuOdKfbpRDZg8LnRMlvffRDKd57W8N/iB3nMe0GJnQ6mbdTivMTRqpYaQIY
3qiyFvBwPf8nV3d3c1uhK++AjfSzwpZrBLR62q0bZIwDGzCBw+WYPPkZh8my7uI1gY/faSNBHh2S
aS+88bHJWyrozM7occdvI0fBTaLCc+jTP0IDmK6IBQCWjrfMoXvE0QgYEJr8rFy1tvJw+409/TFF
wkuLF2Kg/cl9pp3N1Niss54CQYWuQyd49DYI39ReTjxcvS42iM+HhxHI+ErrWu1smp0fys9BqgJ7
2CvVxntvAapY2IU4hTq1d6hPs/cOjChp22Fx6lMeUS7NONEnRH7OJ/juEMfXDnOLO4KQkifZNBhY
jSBmwbpCtIO0Dremb9yvcNuy7eyWy4ae52sVdb8yduA+hQ1McpTY5IS/bLHyASko2Kgsv4j3wZBh
a8EGhaTWS3dRnn8wgFiwQFmcZENt3IMI8GtDFeAQ1UAEuabVrOElsHjr6imN82IbmZxIjNx6RRHS
nss6SZ/7erKevL5NnxVYkbVExLNrIAbtaUskazLLqWd6Wo2MTPp5H0ODOITXdreH6YVDeY51Ko4F
r5tOLhmuufeYFJjDELsZAjg6yn1aO3t4LsMmrvwvXQggKcroh7kNaua4M/7KGL+HNu67+FklCrWQ
FlEDUnxFOO53ICbJLkDPd+q9K4c0muJVmzevkoSyDQekGiCT43CuRQW/Y9h8Y2ihk3aROASQ4N4c
V5XJhjtCBfwtclO50iWZTJPNuh1HknzzvCv3yWz9bCieji60DTwzLh1/IgkeQEBzbvDiL51Q/n3J
bHtlM6Giy1ExSPOdOzrh/d4S0bvnWMtuxCk80KRhsmY9t27gbzAIht1qdL1Xg6W3AtnapbeZ19X/
Q9mZ7bbNZFv4iQiQrGKRvBU1y/LsJPYN4dgx53nm05+POTd/lMBGo9GNv9HpSOJQVXvvtb616rWc
Y8xwKozmGKYxqUJSbVvNulJzlm0m2Wxa2bHvLJj3tG5v7Eztsia/NnL+anIsqInjjdnlm1SNyRbM
YoUheaKHEbnz2teL40RMxirV+9OcmDk87uiKtEt4SXOx7topW5s13UTbIBPI6vvFv818lewwZ++3
TFDU2P1gVgHIpXR/zkCAqtp6m1X4DbzmuLFVfwYYdVUTqbcqivnKLYb3qIFIgp3tBKeqRVuvh2tX
RGims+DALpN4knEyMQu0w6pw6a+kuCn9s2UVB60qoEfFfCFtZBQCURrvjTz5JdpnVoy7rBKn2gKM
zzuzMtp+SyHAczMtDw/ZfuiQY7DRxPsIPxw57ctFeqZHLOrjHZ3M6g314S2YC2tD8hJjwLr9VRnM
ornspuO+gxHYNW6z10M4lS2nfneW52IoKRuz+1CnU1VWoY5/ydygPH+JWvLHM+sBrznygtJZBA7a
Scx8Nz1NN2gfiT8Z6ivqOfuHHHybwkXZLCV0tsl2haVs2+OqHvAcJCo+xkMzroOivDPs7DZt87W0
y0fIMtvBd/dNHZ9TyZw21KvrzmG5kWV+iFuFZ9raSL3f6dINvYLKwpvtuvCSPPsRGeIdhd5Bo6i3
MpZYhE8WwgnnDDEXug7ADB881QDzhq6mvgb8e5viz4aD0L8YY3edqmRj28Nx1uufvF1yW3e2zdG/
xRcObhwKEzkHGizjInT0bYmAboVrEKINWQMxD/454GixkaS1rjqF06puwDU7xXdcyP0G1iaBL0wl
8qy8zQYyCPiabd5AUwBnGrfdfaX1JJZlNEwC45sUXOk0vo9beVvF2Yc20ojxa/x/TURPP2mvYodT
mhsV3FAb86fUy8TLoYEib8lf+6AiNp7HGuD3hpz6epM7RNgCjnkRtXjFWcwzmVSYNPtch8wNYSgZ
zANsgqs+TxnFQn6Bv0Ap2sDwzXzdw+ldeNlATEI9S8GGk8DRqbvruZRrex6ArcID2jc9VaiyiCVg
zQkGx/AMilzoq9VVM2J1CJtHlIqPGGg8+gwHUpOgabvbskkkf4hZEn96KzDyUMgWCGryTT9i48Q7
ioeLDCsnK15rZVwlmF6mejaPAWa7BVZzKHvnejTCuwjfDafdbdqLPbpZtDEGa8m0uMaJCsN8mt40
Mf8lSKNfvanRfFrgNKPC+AFoQRT1saCXFI7mZp6W62OJGxKLbjK6/qxeaku+w15z8tcsTU/UAvTv
+2HX1eXZZVAHicK/o2v0WlX9TY4Tspr6U6eNjzS2fuIpebWn7KYq2JyTONyHBqADZrlLwNXTPPQH
MzePTm4fWVpfyyWareHM07UEDeTKWJRG87pzgu9Bpx3KCuBHLMSpXRwlhYMUzdfeUr/5jj6ZgxW+
d/CWOGSj7gxVlJYnqxM2a2Zh7Qj4tmh/4L5cEy73kQQMxdOuLq4ne/I3g2UwJyYSfcjwmLtZdRda
6FPCWtvMRrJLguDYqKG+NdG0XE1FeYM5IbuBZvS9SmxeOoUQwB26Q8hYxdWc2yWX3JsUmozAP+lI
F8xg+KVHPXawZDi7COrqctzbKtvXTaF7U6TuQrM9WIojbeiG38yqxmIzgNDLQ2tDfZywkjvzMbf6
V4ZadBQw/0W9QVeIOIDZmapd1TJYghA8PfKOWNvE0e7roDtPyZSteKmY64nurSwAai0PdYn0yJry
J7dxX8BIVADLwehhPqs8WrlqO9mU0aopn3TVfehN+Q3c9tYvWQVFbp/HbPgWBvZ3uwABjB0hWU8a
nBcqSKpjLjwXj/JYnKqKLRHZ9M00B0tmU/6Mxs/1epnco8S4NX393bWna8NW59om8EPazjdNYpoT
M2tnDuJ9ZQ0VghL/SbcImAta5wFzK0Q1uGY83xD+XHqo1zZQOkonlzN7/GiV6soZK5O2XB15boKG
K2KE17bTr8aqr1Bl/6qUiUu7yb5FzrBzpW6bKwt8VcfpmkkW9xJdjrFLOuNVWTB2IGSuGgeZQk3v
dKWWwrRkVuSbfoeBarqW7XDABxt4YiwwPEzfu8p4lVTRlq2jukh0SuHIeEkyY10q7J50aZ4FdjNQ
Clhoy5oOb0IuyUYDSwS4ESxG2NNqZdM5oX4/GrI5AEw6tk1aHgDavYsguLVzpou11u1HOvTeKN1s
k4x4FQnzgE+4nAfm2GNZnmhR6zaNOXnUgexFLaEDuTmuGOY+RJO1qtrqWWKUd2ImaWEhjeM00vH3
fWaJoEsbj5k3DsUlU6mcOFRMxfCqucU1Vd+LUYCW14IfDmBHr3HJrNKMutxWFbNXFcMx6ewOs2f+
khKcNEeIY9xuoGaTqNDiNttnDrgRC/rc1JnVDuDWUdU8qAUmCI4S4/coDa1zAYOPDb/Gk8t/OHV3
pjnzLe2sD+X2R5XArgyyj9ZAEQg80PA4Oq6r2Dm44YwNkpIxb4EdRemGPolxTMX4ajGf2OBS3CMh
OvMS0RSLwvvWEIA4RHcYdOJfQvXuTNG30S3alT8IECXaawuzep3iRUU/CaWS8UcddWAmFJBKPdzI
JiJUyW+2BfvQ7ITH1J6sdTYF5Au77OY0YK5UStO7D+IXqosTwqGDZufnPJ7mNX57baVoq+jd9Dii
e8ApmR11UAOLvt6zQ1iQJAThQUa3S48Plk1ZDfezzp5LLRLtaK5vqevf2G72rhHmXlbRdAlq+3sg
mT4LNZ7rUj6mBrr4mIAupuPZfckKfEQcwmbBCBPfJ/0FwpKDncacmHaIfjZDO78RsX43NT2caaPd
yzR+IIrnPm2AbOqsHYexmnbs9x9lwEtTR2IzV2W1Zce5mZiucMAfj74yvyNVfmb/JfF7xEE8YaX2
i+s+Su/zGkTg0AbulnyPlds7D7NIo2OR5LxN7KS6rgMr55TnGZz04iS5T/Pogz1y45TpNz2aDaiT
sC0Tuv55DnO+DN016UunmL9m1bLZDYaWr9mmf5oFkeFdj3hoYoQiGed6czm/MITPFvMCU+mRMW80
Z9cpgCMP2eRHEfX+2uCWIzaDRuU7hChQ3lOj39NDoeEGesk1sPa2bD20VeHBduP3ipgXNNFQOZvl
S0/U9ahX5XaZl0NVQQSkj7ekc97hBkMXBRJFIFYPsiUusCaDXau/52XNoun71y0qhZVOEwaQU/9R
ljoh3NGt04nb2QzPMu6MdZTl5k4b6X8ZE3NGywcmYhd7eOJ0qezkOkGhCK/e+sASez/HvToKyfhV
MMVkeWVeZyIWWwIW7jtwId5UmVeByA9GHZymOXwxSYtbIC10tyqBuzsdnnzfJgNVM/urCgAV4wq8
ekagIawb8zUqIXq4Pj0k6Y4oUEl0BYPhJU68L0sXSCjNw7XWu2vIFXTsrGkHanM6GhWwLGVZJ7fS
7yPAWFPCop530R5HyXdeuSNJVcuJUt2aZfMGk+O6gk7O1kXm0WitxxJByDA21/HCDYhApi5zm51t
MuhgvLfNpbyJBcEUy0FJS3h+6mTRodC+7xRwCaAxtU28m9Fbz6Yf+8CZCOxwCnh72KTp2Exyx5qE
VXLM6QE0hbF1NJ55tPI7PBD0AMFomGN9NIAyGh2+5cjYcWZdB1PC1y5JCEls2GZF6p5DMn7vzGq+
q6xA8/QKTpAe3WIf3wE85VXM1FuJgHWf4C+EgRY+uXPYeWnZn6IKFWyogKyKTZuI8CCwA3i894c2
x70fyult9kOqLXudxtmLTcsTkGV3H0oGFybKjKHpjpziUpKY5YbQgW+dC6RNGvzN8qqouoeuSo4T
zKo20m5yw7ip54FDUf8O2UWRJbFUhOKlFwEHYH88tJwK2bQ55yzsNsKjzJTOUMfCROjmLSOFu7RD
PdDZsVgt3AAw0+uS069HrXBtZorornI6FoXxURvmdY1Hde0M4Q5a8YvbDtd53zD+n61qBRBpE7kh
COjC3YcJzaqIwYwYbc6wglzGZhkTsnRUZ79OcJPXZXeC5ckBAvQPSmtwuJBuIJF0u4Bg+BX08q3K
TIFLKd31Tvjq6zFh0Kh0qCvQJLrvtUM/ESDcLmVIuwvRaHolrbanxO4nr63MXUsbooOLvFJz8NMn
XyoHRAX6qEWo5ts7yuitDntj1aJMRo1/hcIaim+4xCXnI0LK+gqP0vAa9EO9B7rF3MSX8HgsG+5u
U2y6wf7I6/Im0auzmyf7ztKPWctqgFP1GeZgsh2Hotw2wiBRNyEAZttU5Y0AEEG7r3ypmJH5mXNX
Mv87TrV4SNjpzuaofSB3ezDd5s5IoqshxnydE0p3r43ZrTO035B68gS6nBOlGlnuJv21EPVtL/J4
Qw/gOCiipErjBNC15JQ4xadShE+o/3pwhj1xLSZBrCrR1lrpRFdjwcvCKDZHExz8ymRK3HmqS/TG
GN/TFkxlPkAZqGZONEFa/7L7uF4Bx6Lq8mX0s/WtjpZcVezT2rzKaCAhi0NgQi6qxyHTQ/Rxa5Uj
wDh73mia3DW+uXGrquBYAYxLb9lYc8GRpwyKHU1iqK5D9QzBhLFAS/dSgz8zT2i0mZUnO8NH/YFG
GnCrir0KLhQlkDtEZCsRZ9G6j2ji4TolRrMOFrBsr8rZi43M2CcxlbcLxLhGMUOel4PVNno122Jb
xfxfir5/sgq0DoAyreUMROA3Uvm1mRZMVB15MwgD3DQeCnx366Vdx6MCE260j01bQ8FQxoarMHhB
qywUCNizbT27yTX27c4c7k2yRxHXjNMuJU/JDjmpWmbe8bnDU9Lo9zk5JFxVX3gSNM6KIRJ8kRDB
hSauKicBJ6txHDTm8tcYJfd9rv3CxV8g0MGD4DDz3EKa3JTC+CjRvSTh8Dzo7c+hTp/w34arCeXW
HEDjmIyfnWB2S5LeG5o8qDtjvg/7FhgFF9Yop5c+mwVa09wlS1ID+Gfqw86PYu04RvQaiG2B4WWU
z7OE1mNGxXtkOY/CHn8wheHhw6rdA/PkLKRuKoIiX4SfHnoRsTj32St9S1JDyy54n9EyrKxRfohe
lHuyQ19hpRwQ8D/LqHqPhHXs3OLcmGovk+jkBOY9hYW5I4uXpJDY2mN7of6fyickGxQ9vniSS9JH
kw36ld+Gu8B1jgOrLVVacYiEdi+Ev25bvV9NLk1Jpy/e/Cn5KbimWSERFPXDVmn6vdOpvZbJQ29V
I+QL+hdVbe9pSqPl09bNkhqDkPI9btwWgkmM0YmDrerIgIvG+Ge0EPGa2MmuaOIAM5UJE1IBtF2m
FUuKQ73ra3AqiYTHHFwbKXraaNz1QHoin3JS2cbW7Ucqlcy/SbEvr2ad+hJe9BqiDfKDkqFymb4P
NN5mv3gQLX+Z5jQ3BoWBOwbP0ZIh6HKqYep7mBGI3phd8p3uj0eMFT0NQsdAPiHKIBETHGPfnPSO
2OHZoLVSj2jVRnUgm3HPgzp4vgtyMjdfW18da825canOV2qy9xOLOENctbTnHU83ICM10ohXVlWd
6rLZKBMJtEFvfh2X8bFZWo9JjczIMq2zTBlapTbyCcL6XksGjDLMzsLSzpy9x0MsaQfT3NjlExOB
TkJsWhlTXG9otHboElnQ0rSPjlSGw5sZjTybZhI8ti4CitpKYpTj5n3djNdDNEKZGvwFVIJIIQHb
W2LM7ekZzxC0zqNWD7d1bbgJuBB+lyvldBxhQHtVmtnbUrlElOu9z9AVjwzPhV6+x7W0SZzKKs/2
Q/MtqDL7nOImvU/0GG1SFjxAWaUp7441822z3gnbCNbgSMODb7nxDurReO8mUXKFEq1110NDE3MF
voGphdHl9WYs4EYGsqK4x90WoxEmhUsv8EQxh4vXYU2XK2DUebDseniiLxqu+8AU323yHY+pVSDF
rBHohaZZPYdzmB0GYloOTUQpUZlNC5snhyWd+tbJ6Id45kP6ArFmVhD9MzXJSVGGWAR/p8lbLQPq
rTRgyFnGxeuc1Nl26oHBdnXb7EKrqd4K8sjo78NDhfMqfOa9dnibpCK4icxWehhS4lNaodamwFI4
yCAEQEOJLbSO4dI7Myi/GUXZm4rDy7b1R3muJuunm4OJdELaKSnRhzzJQXWNYp8+WaNeHJmTCej6
IuOSNchIRZBsMZ+2ngRJCUGpt8b9ZIifkEzBglWkRuhD1fJcNaRwDXIA5t0t7oSmaHNilYAEsyow
TBequKIVYG9K2twHmpI1R/WwZ1yImJEW4viQMpDZSPbDtcBGtqd1xLgiixKdto5yH+KJoEIuS3vr
IFngLO1W2ywq5X2Cl4W0TyvwKA0XzmG/KBS76F3NFWKHoddado+QpcliyLYOJKo82k/yHgp1c6rG
ub7LI+F4Alc3D2cRXBOzLXaJH8JrTcPFOJKmSEmsFPVvUbTXU+zP13Y/vo+xnl7ZonAWlQVnPgJp
mTpatDVNWd8OVjDcyEQbqXf8LF/RIyeRNw4osLQI7fTvgdWx9CkbV6BZOmgvs0GmEz3RNa6ugtWw
H39qZKh7ZUJ3k0DHmTlcN23FMAMQhTrhPPew8uWqy5FKaw5jYD2N619aouonwRByG3bJg10yg6gj
OV/NZeU/TPyGdZlGvL2fW2b/9m7aEDKlaTk4c6X527f+Hyu0EygW9iq2Dq1JB3utzxlbSIZ/XXix
Zcv7Rh8zcZy7QBs3Dc3WL3zxl1ZoKVAJGPTIdUu4ln1pix/SLncjR9cPkVYLLxgZKbFg4UzsUm09
GaF+/vzn/mVGFiR3GLrNEmwzKRQXFlkk3OCmYstC6R5OnMm1frm7iQUiqBthYfzPVxcpIvBZYZtQ
Tpjl/ukFHmaITETa6ocCVU+2xTbsyB0ztt4Hu8SAJNArkXgoQK1kpfWmfPv81/7F35BoiU3AKiZz
ZPADl59PmF8iJyVntDwOZwRzcNU1b1LzNLHhqIMp4uJYgWCh6V8qa29GQe4jUAkLUheY8pPpQchY
ufniWy0O6P/63yUgIagvIDCUDoJDLs/kf565pOVlqbJkPgyUTYSgopD6CHqHg5QxtUj7DIcEylpM
8S1CYI4TujEUL51VF+2WGF9Gyp9/n79s01K5uq1sHX+6skAc/fl1wtmKWsdO1KF1JgEJUm/YFtPM
45CQHjE2Kw4v9RfX4C+nuiVoYcIesAyefldeWKbZt+oZxRRwvAbZ20o32F1xM+IzfhH6eK+17iGi
H9tAzvoCfqIueRwsZfQKBWNBXnlIaBcABubPLUIkouhtEEAOg/Eoukb3nBdkh2A4s9eidsoYxWif
neq065zr1sZHz9hJJtMdpMP22hmxdj4QQJGFXpQN8kcZAE54thR8dL3viPBFAdf7PyvYq8ltZE6z
tQ/MMrpNNYf0I+BeI71te8K2B4WPaIghsbqIXnsc9huzBMyX1UXFIBJnuLuGd1Q1NP5pLnphmPQM
8yzJAt0PTOi8PjTwecdUde8cpIt0J9Ii/NEVpvRXPcf/D6sU2lOeYAtFZb3v0upG2tN9UWj4+Gqj
TfZaqqjD+5ZDw03MiB8tU+CE+SFKS/ni53H0QMQp54LKMuJi63SR3t9UAHe7bWSD2jt0yFWSjXAr
H6Gha3V7YMuI11wyJOTD//ioKnN5UF3LNBwGDPrFvYMZjDe1nseDZdTiG65ex+Pg469jEJurxh5Z
qUv0dJ9/qDQv31foQUJKLJt4KlhNLlaxaoyXt8aaD7EzC3eN5Q10RDLQY6RPOGfMfLUhD9GmDf4H
6bkpqBXoytm6mKL4iUGb261MoHMkFlvgez05cvsQT7iFzeDad54FzvVfZHvlFcMcgxpYK6CxIE7u
7XrVMlAB3h1p+LRbahag6jJZ9GBRgJUvKHxORDSU9RXhjTB+sTvwz4ZddQDoW833CXgxO2yxlIyU
zL3JbJVxK9xtckaZ8zDFuh7aoa04BmbuU49HDd1oh93ui6v410633DZeKAl4RArOuH+uMo7Al2Fj
rzjI2mqZaoKzJdMB0JTLTNwgXWhyRiNdf37rfkOF/rPU2vDa4GHo3B3AQ4a83ACI0kybFjPmAcZB
utEIHQLeWKzcujpEzW2nMYkGGyxF8qOlYVz3+pZMtXOX2Yz+W6/n5cKFa7wthqxkzJDLjnt0KKDe
0idNMt2h6g9Uc6dGMK6ff/WLg4lN1JxOl9BklQRYxAHlz+ulBYQ7EbFlH8ps7u7LKYemrAg2RRej
L/7sjI6C4eHukqS/hPRKP//4i01h+Xg4NYCETMO2gYFd3C6gwIGPA8o6WLiiF+k/244ZcoofsgTE
5lgZj/hLkh+ff+rFtvD7U22DGEHCBPn5+vKt/rMz1oz7s6zXOZ700bdQx98KFQwaa54yfh+q8rEm
z3s9FEXnRVVuf/G0XB4Xlo8H7sf2IJl/cj66+PhS0tNKw0odFGduMqSdzt+ZqFBodo4Qam8Cy+6v
JgAk141Rd3sq2+aRDp/7zYxr8hzoBxtf3IZ/faXlHjgWtwOsi7xY8UqFMBcBoUOCCKSJFW3m8EdD
Jm9EudwX1sschdVdZ2vDO9paB7Veg5wGho/z0CZByYwF8Yj64ktdvMrLZaIqA2jDoVVyFF7Wy//c
pVxjLGA1nXOwTZ2hPSlqd2Vr5BHWp4YuD0Zk9tLPH4zlaf/jPeZ+gI1S/AuWln5JttFrwW6Uhe5B
QDr5hbiW7m7l51dsvs+ff5K5HHf++qiFTCd5ASgKLn5dq0VCL9FtH+YishD3WrpPQ66rkXgSyz7c
J4r8IF4/XOMripTgLTfn/IMKtAqvYwYti1mtRy0TURM/uRnzCXQ71OMr3ZUVA1/KgYciLJ1T4YzO
nvUp/h+Rgsv9+f0CcbqUVBfq4pmpUMNL2x2dQ2ZW8T1tHEID2rhBwh8mm7CYZ3wz+Gmg2ZbhCSEd
lZVpz1/csX88JM5ywuIEbinFO/HnQ0I5Lf3eaLhj/WDckESOaL/rxh2BBiibs7z94vP+8YRAF4On
yQZtQ4q8+NEzel4d36dzCP9/XjCP3S6s8J56nW+9ff6M/OuzJAoDDvKKg4ix/Pb/vACSgUmmGGMc
KkC5hCdUMtosYKYDp0NyoT//sN/Hi4sHEuc4xw9+msNGcLEq6RDlBblw7iGXZgLMxzGeekWxAJJW
7QU5mx5w9mKrxmq4nZfGioOGYqXhTt/T7MxP/Psrpt0/dgdUDqxLwLmEoS4vdhUqVPxd5B6cqlM/
qGKcm8zPkw0KlWafZmG1aUfzq7pJLW/exYVweSktxa6Ifti8uOxOqHDHTYFDrZ7kcjUanbNVSBS+
i3ie0dBn3S/ErC04EML6TvqMPw10/iSuYjnWN5AJCIUdqjG6Iq1Mv4tYGCOSkYS6d9vYeLHCIHgN
E94upPOG/hgC9cm2qMPtcAe4T7fuSDTwxaEmTjIl3SoKte9uOiFJB8ZPVE3AE0g+TF3S/pqCKXzR
m74/O9LFe2voFeccIzSHQ6iL+oUgQ2AUOi3wFAO8OalzGdeRvYZoYvtbGdnVuYVJczOZStzEZMWz
1PhTOBFN1ZVLlqkb68emzLFmlZml33ZJ0N5PODlI8KDHk61yeuLyDvQgf27oYyk9BEaofWM69Ajv
xiq69jW/fu/EnKu1amuz/9/fR8o6HSaWq9jN9cvzS55xuQa6kk4S2SAJSK1D2BOTa34M8qbRvvi4
3+vJ5cNhKwhgkiYCBwjx5zsZtEaH0lJzD4TkAbQeI8ZyBtLQIJwZv5BYg6HQSM/1hFa8911t489G
9EV35V97h0tx6eqmxaHTcS8qe2GEFSiezD8MoepOJoSlX2ZdhiB1kM94re07m06zeHc7mSi+WyX0
zBNzhw2EWdt8W4oKXbUKcTzsWyszey8Y7PSHpU2CKJWpV/5K18Iejcxkt7uB22h8cR3/cex0uWGc
/BhbMUu9uG14NjKRmZTfdYAYH4SZHfxIXKdnfF7loKJzf5JYl2ryZ3Rb4PX6fLH758dDbQI3o7uO
Y1xcQIdknSZHP3Aw64hZLylVq4joYwjxg74BMxzdoiJLN0En5Ref/PeSRpuNtQxU8xJ97V6usmMY
AiEnCq810plhbhCiOZFO0VwNTahIfdfQSEDeEXRrP//N//xkyzQNzvmGSRvmzyfXHeeKy9n7hxqN
0ol7TRLhXKIHrwWBbn4v71qB/vrzD/17e+aIo6iIwPXR9LksL4xqdLo8I51RWhYCwbC3nbs55YSZ
h04GZSL/Anv59411eB4W5CMdL97OixuL5zxpJdNpjFR+/6r1hXqDZYPNEiOKjs6d/HhUcYP7YtKy
/7KC/2vj4ChCNDnHIcg5/Nw/r3DTV5CVODQdqnZ0XmJcXdnerJFzbT+/qH+fCxx6q8AAqVoh617W
uK5ZCYaBEKLqvBpfcFwTTJ5kaMkWV8/T55/1uwL7c8Hj5KHbugIv6UJSM//8UdNMlrQWUto2zHkS
rxun9HoYS4ZyxhrqUfcWdQZDTZ+n7gmyqn3KmqT9WfXhgNQnHkA04bYq3vohtCBjhO70C2lkd8wC
REv3mhW49zh+KxzVivw4b3ab+f7zX/Cvq0V1qdNmMxmRX55rbKYvk0X1AJJN9D9jgqJCFIjz8MPP
QgIePv+wfzx/dIGXGsJ0FBXeZT1rRIQlCukccOz0xbHIGvZEXw1LOpM5vxmJ6kKvwuvUs3eW3Rcb
w79+KsMFjuJL6wp00J/3yndibNUO5UuoguTMYIFP4QiOZNMS0/Xnv/Siv8n5xNU5kpk88K6JyeXi
4D2Q2E4TzZQHox3l8zxPDWaGoK2+uqK/T7l/PoC09OngAnKlpcNS8uePwspegG3N1cFOUMvsWpZt
KPAaqZXrOsb24hlVIGnSFWXtJYIQaXTr6e0gBlt7xM2vnNUYCUG55ONUW2WjaeOgyYwZ1VcyN18c
2f++/3xZ3POMW2yHpe/ieFDx/PpqQd4q5Te7xsUwlcdad4gIytwS5wJrI8VWZCY05D+/H8bfTSgb
2RY1MwjwBQJuXZxbkVsmBHihhdcS3b8O28k5NpIcaFLihhzNKEZKr+rr5L1OKwsPAdwwc2Wa4AcR
wihgqfkkzOs4MfJ3mF/qWRuIO1zLoEM5K0CUMJrTfcaAHEiqVzX0zk3sWGQ5F71GsBWSpiBZcwdd
YgGycMDKrIOMwrXWGtcZGUfuqtHCeaK6leRUihRhASl+aFL6qE0eYxsL8D7VkauvOH37xJa1pTt4
CO9VuxKVXxzAsfTmcQ60Nr7TC4GMNRa1jZJDN/pbhgDEIsIIIHNDdyGM4b8xf7V0OOOVDNzq2SR4
Nd/H2L9poTYVTEpaLj6mCRO8WEAMzVbvGlMj3lCKaWeRPEeYVMms+JyAxghuqhTx9kyv6JcoM+Oc
W429+NErQtLrELlkPrbNuQMxF641FgH0qInf1RhAsrmAnlR0j/XUMkeXk0PrsxI2obOgm05JFmb2
erb6qTnILo6OPfof8okJ4L3R4yEjBy2OGYwPtYCny/LBHaVAnT40/PIFA3IMYsTsCvOd75KdyPui
POhAXF51c598EKMs503OJPR2wpX7a/TpOjBll/DWZhVn/QYdYpNumirBwNKRzfy9CPv6nJMIFXsq
a8wFFjDq2UYCDz0neYLPrBBLNAqAMLBmcHOchIiTPH3QDMIFVgX97W4lnAYIoyXzEncjiUzhuhZD
j7PLaPN87fS9e9QZvioKhqB5U6JE1QGeffjx+Vvx1/nDXtqaLpxt6lf3L2ZuLmjsWYSS4u03yKXM
Uie+atqhZO5fl+lTi9Xt9vNP/N0j+mO94iNpo0FHB0vs6OriNWR6E8pxqn1gIRmuKjg9hFpaHaJ9
P/fh0bq9NZ1IJ4NkEY1R9suO2uiJNrv6PsBEIfFSjv6pjjL+Mc1rhUNe+DAgBQa2H6Nj+l+Ahf9a
x/m6Dl0oh3Yk4wVxsbwqp5kypn/agU1KgQtXqRZsx6hFp/XFhflrd7LxNHDOo5VhKpOK9M+FPO1m
xYxD9wkz1wZnZfXuAq5ibeqeQx9WBif9FKWFOUcEog9OSqo5po/eWamkH4cNQxFmXymgWy+Ttg7c
tu8CSlDO7fkXX/UfT43NlsZOSrQ3J+aLXTyfyacwrSQ45l1j7cgorJH7DWP4kDWsAIfIyEh0/vzq
/OMjHUOQNENogcnTenEb4MD3vZ/PAfFvjo6UImiuOqY+d2WKcwlMnf/F5/1925WQgMq5F7ZLZMBF
NWCpCRbbQKgLDkvN9DT6G46nuSYSyM9/GB0K7uufLwT1MsfypQQQZNpcvBD9RGfbD2eftMg08rcW
mBH7BBzCim4rxBLfSiRgi0KwSzsPxaRUiITbLt8BsGbcpboJX2/aBz6dRdpk+TqZ0poggdEYvk2W
W7/3nLGbVaTM+bEbqgpfbtO7H/pYWgehKoinrmAD8OxSd47QQcNHqWoTJl8fDTFNfg2oHhAKDH6a
TJmbDRNCvvUsZx8DiNY360hk86+qCIE1mmWBKK+fwT7JGc8w4v4aVKPqGSKcDOK5zk1sjq9Zu/jN
J2MUwaYrSpSMhspRC3dxCHHRoasvV+aUq9u2UwaBosxZUqvsWWm1HGSjSworEyOiK3AYMr94Jny0
ZU5g6LntVeFvbqpjjM90RCsfgaGu8HqMGH7noTIeFPPupX5PVLmYclX2Mwg6P11TjJqP3PeqWKeO
rW4Is55ZrZ15NPbTpHfPUVCOfKzFkGEHwEnGBzjmYHbDuCPNt/AjDElNOEGgJLPLx7bXyx9JGgNP
ibTWufJRsmVbeuZor/s8z7/BA3fkIQaxi2lL951X3nftzolHjF9GY41QO3tjukv50Tqybfr7EF8a
A+yZ0ZDuY5gMWSE94gh7QraCOrZOECltdc4Fzwr3z+fP6V8nN7o6vA94v42lhFTL//6fZmvlw3Rp
S4qqMMfy3bST8jQcWTh77X6bpGpbN/pwMiO7/GLD+NfrYdMKMRyXW6CbF29iPLGZmiOOzT7MdIbu
ZWvJo0vT/P8IO4/lxnV2iz4RqwhmTiVSWc5uhwnLdruZAwiC6env0hn+kzs8obotmQS+sPfaJLbk
ui7/nzrRYlR9O7/+541krOy6bFZC+sf/7ekqNMmZ8JirwmqcdCSFX+0pkuG/h2WB1SLT0B1MRHH7
WzhDpI3FfIcrSKp14SAUTQjMNACV8iZAj28nIQ5Kw2czg5ITvXLy15b4drSLtdh7mFvuUtY7lzEP
+ucB+88p5Gl+VE0FtWTFT4mhTDlsg4mB/gckCpNaV+n2L8rOkheCybpKDfx9o2HHiSTHBxlut3Ox
g32Ms5vegzAgz4yHrCOZrXbqm/07d/ZeUIyfDpYsg9RZ6JHAI/PpuZlEctc1xoDWGuDXF/F65R28
Ty5jXUy3LMcE0BocUBEuO9mq7Lx0TnbNJd73fkyGa0G7e9BI2k7BEDgSPKlqH7v8hqBdegNjQo7Q
XOlwz7K9elmV81tkSXnOE6ZcJqwqJuYMvM6OyNZnalEygfM2RfaKvr0y0LLyj83O507c5dLMdlSy
5R1U9SZGOvBsrHjBte07zBxz/xfggUmGzjr8lCHTxwadZAQeMdkMM2aHZsR8bTCA+Yvs0fmzNL77
aK6N/SWLcbni0YMH47tdXBmIrEmrB0ucqfavFTqdcSjI1ThUljE+68SAxuy1848y/ZE1S45IVq59
+8+RyrgHSiNeGLgsm34g9CDr5PCMQRC3bBUgV66GX9aHfqRTkITrOJKpO3rhPiGHc9tIOAfNZLln
Z7H9y2h16A1mWgWUu10YZwPCc4C75Y6jQh/Cmq3wyE52O61dSE7iANmh0fNz0qTdfWXU9h3cdeMt
c5J1y/qWnA9W6g3ycb2eVK2dl9EU+s2EJ3suGrd7WKsq2xGYQeb7iLV1RgBxakL9gp88PTr+hGEe
BIKMGvAlRExOt4F5XTwivHURsZVjBH8yiNCY8dAoMBqjZc47u0mKB8pRYTyXHai5bT978h5ktIhb
0gExyExJ5CcFUsxQ4uHIQ+8p4xJJgVjWy4bIxurohAHYG68u497PildhdvbDojiBfByU8HDGDKe5
aEGGMYo6uyLP/3BlNX9d3Hlbb4Yd1NK+7WvBQLPIcT11iztH5dDfsMECuHeGV+C1we1FJi12CjfJ
yruUr/cB+ob4AAMBqcXqixNZn2NN8dGs20kmsKoTmoa+ISgJAxTy7AlQSkMMx5eqwdmEPleomGrz
uDai3xbkL25qX4Xm1p+nqb2yvSJ2tXDfnFXBYpuCbecbaJVV/QANhs4gNcSmMizQE8F0o2sRQlGE
qjsQ7cFG2sI17VUqjYrWfYZe+VmaSNhbfKL7ol6Dndu1O8ZAzx1Lv42UnYOJVyXxWBvjBThwerhV
dNG6EBYerE1wYobIt17RjkDnHsNPrmznLreLwYzI7tJPYcDOF0JbZh+dQgXktTbGa567BiE/7ZzH
jW7sFyIR0TEx0KTFhbjB47uYZIIIfIrxgpfjqOfQ8bdN7qJyzpM0kxS8sLW3aTADqFn6fkh3dpAA
wxtLL0UpZXpMMFoj/zs1nboWzvJVL8wPTNQsuxUQ2hbpbx/XZDtes9rLHNqtdhYPZrHI54AxyXRt
wXSmJGDOofl3nYlhPBj4P+xrYbdcCHj2Z9MqjjoNl6HhB8ESHZMukN6HwEzvXTNL4FcM2fLldDS4
cEsATjuSZPnBC2lfUweAUqEk2cHIiwDuUqpgFURBmlaBG8bNNLnc4yFQpGLugWhZqf8TZp1+YV8y
k3Ghq5fJ6dzfoR/VI6AFBLqBbPl5Kzw1AaE9uxUJ9abnXnzI+sp9aX2v2yHan59zS8jdEHY6rkil
PI3hze1t2vKrF0tDCIvTGBEu5eKnmrCC6IEXehmm6thh3CNBk9m3hbaF+TiwHIO6nnZsky4VYHLP
K0hSJtkUR6qPV+Ymz70EhFvAsuN+vfeMBH1xDR3loygH7zgZjTqNvdef3JUf1mjH8hAU9PWdtIaX
rHNGYs4F8A4HQ9UPvFiJZy6t35Oig+8Fohm7CDQv+760FvWaaOMuwN0BSpNEDSw1COBuyw+2TOtQ
hd/GZGAoxmQEw2gCJYna0L9nnB5+1mlnnygZSQUtefsKEuEJg5YG2MUpxQNuSvlUlWF1DQiCu7og
dQ5dattvBSOKP2JmM8K5p4mnH2zVdTfJTwsj1ln/FIW1HrvWZTOgsDMlqdU8rNxfL33AncNYjbDY
1vdP2RzMr5iIk8O8wHtV2r2hyGBwHQrE3cGuRdI8oUzv+dfVbASXMcxyakBt7N2+Wp6EITA16UQf
cU1mhwJbC1dC2r50hMVEqmmB17p9AuIHrFgeKiN2iSM5WV6Sn2gag8N8I5XG9PjwIqekIBKkJojD
KtXNQ6UFi0/mVwFgqTKMejXk97ZYjMdMwfiEPTMsX7hhpAlbx2OZzcMh3jMmxhDYJwKhRZOq1zRB
a++jyd6Ea1l12K76/rLSI4A51fUBCV4SN6N5FVOaXrDqW/eEzHg3Ece4SRZJ4Y16jqdh8o5VzSCH
L4ME7qR9sdnvs3W1PHCCi30YC2m+Ibztgf0t6ppXVfukBmsiwaFtnwYGXG+dY7DcbGrQkSOvaadh
Q7Mc67eiHsDw9IYLwsrH+Z3O6VNaVT/pVK73FID+UwByNFbLBKjNGctnt+v692UVy3WGEh6BUnKf
ofGTv0yiANdnaX63Hp653M474JB6OJhisY8GsT5LlJQ+JBVb2jfvcmPtCIwgR0+FHnS6/9gzRXB1
dRJsDDu7vUtTeNbLArlAQkGvCze/doDCX0pd/QsbDOxmNoG4qQ188in4tZVM0BeTnNftUvlDbKHs
BticmVA08BDLAD5OTdD4TdqdxfR7PcCDvN6WJnxJ4rbq3xDfXDzXumPr5Dm7wR7cvQVE6CuhtNkI
SCUxs0Bmnw2SFbW67duivfLuJrCAK+T28ylQMLjs3KXAm2Bu32c375y0uHAktV08EsB1tlvrtyz9
6UDzeIsGcd29A27o7Jm9+Gz9hajBwcTRw15aFlEpAUGgSZM7wSADpoppogfsjfvOCQLs5s0EURHs
MMKAiGLR+/SHF8P+DaBkdmPlxK1UEiluCvdTrdA8msqGCFly65GqOFQTJKeyurXBsvM2E0T2p9ET
OGLSOty5tNYIMUnQGLpaxYkj3UsSjP7W0b7/MxZ+dTV7YrLq3kof0jFJaLFd9vfu3JhHs9YyYgJS
XpgP+duVAueuHYiHn4n3Po8YtjBTOn7/63A3UkwsTfMAQ2b9WW1vfeEB9l6DuWpZOII9WEuwQiSj
BFjyLJl/CGj0lwq/9pe2BV45t5HfZC+AFEonb9ERyOmAI7llZrZxMpH/IZQHetTSux4/ZJk4y8Hi
jrzQDXDBOolvIlCFiLIdZW2RdOzN6VVhryOjWASIZ0orPVkIKz4Ib17fLYh9t37XBK1fk54AUwg6
9szfhTjL2ZlAWQjCWXD8hS0WtMWYBkyd1lBf3WTwY/4LN5jTpJ9p7XhkbybpsfKQp6BzaC7CL6x7
fzHsA8+4c1ga1/kw8oEfKi29j6WXi9oNucwfBFffs5ck+j7oVzduDcs+9GbfX6UiUkZqMZwDY+Y4
05btvJap0d0Va79+21rCFuqVZI9bGT5szQnUsNQz5vfMHx8b3UECymc+g9nPpA81BLYAbphU/7Da
CHaY3oNvNG6R4HoR0+dCNEVG9LU7vjAQlDFFvbnNYTw+pExq6Uzgv+O1IRjd6JqHblDtS97bxh4v
o/VRJRR6I6bZGUN6Ar8R5vFVJ751WYuWubW0nK8s7W+j3nF4q3AfwyJB0HxUPqa9ai77TzvMEaBQ
mluA3zQHvGF0NhbrhawP6sVeg/TpJDRYYIszDzFYI7lG5PA0l5WJ7m9lVtOTO0zhk5f50673q/yt
HtuRyYc3ZXjFrNEG1yv1rh9r9ypaf3oUCbvaLbQNzhiwYuIPuUwitqsqfAHdyMAd6nOPGZMT2mPs
2A8Ms7P2qymzcaezMo+UW6iz167Fo6FT95IGVvNoYrA6LMY4fmc6xdVl+bAXhZPwmoOlMTh8TDI+
qBRglnCx/MExFx6a3ueBMFSzJ4spOUkE//dZkBBYX2hdRTJLZ6CgQA8/c2Fhk0amIW9qIBzzUMFg
mol+bNfDxMJ42VLwVQyXhgIv3yTKepuFK7d8VVnFvzVwFmtj1Mv647dDebwpL90eHruiOa0GHnwh
s+AUuHN6zHzYnekygf2S3pgDiS8RqfrJeM/+pTsO4bC8pSaZS4YnAY2ZHvkMltXhAF+hHdwSqS9D
rRbOj9qKJd4+gLCzd4/NmzTwNLf+lplFNPls9T9909bnhTnIS5ar6qi9bIggRQ+7oau4P9y6wGgf
OlDd3Syu7eUvQ6nZxdiOV0vUnvktrGV+SFUodp0Pihf5XnK4Be3QhQ41WiXCsvotv/Pwp8tzz7nN
EkBgOQHl1YrfrlqaXY9FAXgb0RiKFQZqRVYtxCVosx62iWxsDlzS5X7zqUnPrmoEsQcG0EwcwM2e
Q9Y58xlIHbF947CumPiSrF2+V6zx1z60MVcnuj6xn+UZNlwn7hOwaskAxgyfxw/TkH4vmxRMMTUW
YVCLF/nspqLkNtiga522ag0eZxrz/bQGzblFGL1rw8Z+FaPxLRjnPlol2uWmNss/Rm8FL2O1ip+V
ge22hGCwT/mwW+FkmsjPPHsr0sz/pZvELTuECs654vl0TeCe/n9UE7AyOQC7Ouelv8FkRwadE/lw
7+Doie4ZfOD1ky1AHY7pHzGF/acPwfEpNbzuKiuv5vB2IX00bTW8QjdFRj3Dy/oNbMO8GKPhPuam
AZhbM6bE1AH4ZGGbTGXuaDCNWONxQM+CDhJAmTuCHHZuJFdBRAROlVLfJqPQM1mE+nhC1g5XqD39
cPwusOOkdV6t1XlpcBjuDBv2CY2Zsh6R8vI/Mv69Q6tIAC2tSoQLU8faW5ZLO9sTMW9a9hzeVv5u
ZtAmEAImlzqh709q8Qd3dblpLUACNrzhTT+O7xWaiZg1DYDZrP1Awf5sApMhHERd0Hmn2FmmN4xW
5CiMjsU0uxQRPjgvmssq3PWYjDdLUTzQ3nG1lOKzsjSxcyl+eEebp6Bs79TaPOKF/am1y5imO/rs
ljZBL56sYLqfTHh7lDbddpUziSspVHhHW26UBXC7fUz8scGDXSddgPhG7WF36601gU+Bq3O1l7CB
Ujk28Q12SbMnNEZmRgKy4CQGCosSSa/3+S3MJSyCz4By79CFfUjcZt/vw7XaEW/6XLV1EVnQWmkE
fc6ktcfMGzzbQr5imPlD/K2AVZMnW1yAfsSBeUiK4APP8b+sSwhZu0n9y1ARJ9A1L+QhPoKs/XXY
aYK60eeuTw/djM7FA4FROmu58VnXxn7qvg49u0+G9gQNmw0jFKJ+dzgwfxhV24wSxp+uL+86u6w2
44D6KKksWLvAbng5wYZM5Ts28nE7dw15KwWLYihZvIM609Fidx+4nF4pdKOwlfwBwUTqZYCwA9d+
miUX7JT/MFjh46vz2zlc/iEGETdbky57LWCfSyGm/ZQVf8scW1c/rVz9hTNsBqu6H3CzAnU1vajU
rr9NMZNvSnId2FovwdatmqOsTScy5vF7VOlVkmq8hTYfHHLFWeWPpMdmjk22X67aSziH735gYJGV
pnfs24Jjy8fH902e5HLAYyPe1VJ2v2MSNN9h3RFQ6/GaE1Q0OPbWtrzxtfWdliGkUe48Cd1509KV
PBJ9KO7hX7dxMlWsBNpOnQNruqFJKhYYiH3s85qv9n1fkBuyUVUwQErxvFOgAzMiJ5Bts6hJU05W
8+JmBf1t1/jVA4YSEbGkFyBWC4IggDfFXuvOb+Eip3OzhmtDBkuuXqB7DoeOxuySafIq3LHSz2RP
luN2nasBuoCTbO1p6r0Ns95h2Bi4t0+rpa1Pr7LH80xK9TsPPsslw/f0VohCHCdP4gM3pXFogBft
p27oQY/w60I0gGpeSu9lRON0l9fsGeUYLHd65OJDNlSCcKjz+GbgftRpnlGS2+ETmG9EsxNuMPKl
KXV1Z364Q8YFO47iD3sSAiyIAXT+pgUcE2UYfRQsOjsGIK23Yg1OswkrGXavQYElHimEvpFDXPFt
H9rEJ2RJKNqKhBhEFjRawaAHGbtpGvtDZgRyGXVIOkkgnuwBSJGPxmpjT84/3wh+R6fwLo7LyAmh
kN4Oi/5gq8NSOSAtB3TeBiw7lEvO223dTnt7EWJj9wzPUBS88v17zFbKt2WucM56QXW0k/JjHpd5
h2BAXNdaLOgQJiY1bidoBlIiQmG8NFjnTciueza3hNDUHjSrpr5Pgop2Y+g+/MH/C3+k3nWT8wp1
7rGvKUdJWfSCXEHRTA6jvx4KhSNokKcMKJTlk8TQlNMT6HAqMciOhiCBsi2a51GtH74YnofcvjcH
xNG9kV8HJ7xOY/qIbgS0Wes91Bx6wBubMQoBApicyKBSZQrLB7wBDJ5R/y0r+S4QOu8ZNXrbue1f
EKd+DDQryBiy3RLcWIZV0kdZ2fsxeEwRB+2NaYfeaQcW2XparUpQpMlfCeZrK233Nh4wn1bgN3vH
bf9YPVUtAbK7zK+sXca7DBCus6lOTNQ6V/pP/85oDecS0Fp8WFWTPOheOtHah/7GCTU5rFp6cYju
l5FN4EFXGl6cOgNxa8v6aijCfee6eUosKGFuO3LOmOGO2+ZzGJK3tqJ1k0hiNmOb3lNBP1iLqDfG
Ou+JwlFRmdAN5sWNpeEy5FO9DvgqFP3ECovob+5DIM1CM3ildSPIbM3NI7sXN266YX5pvaU9D60m
OSMc3GfGVuJaLRPWwmxYEpfJtt89U0cxLYSbtWOCle6UI+oYHRHYOL0wIplzVpau+gF2+wsEQGzI
euy3aCDFfrWWE7gwnLE2gPX2VhKR5rG84VkOjzVKBSZpnopqv1Ebj1XPlhS2hop9TXfQbG4CFeCC
/ljfTe5Izps0zm5eUzPf0v1s71p5/IFGSx4UCtVqn2R1d3Kl9a4Gozsspq136GHsjVtSz/k5E/+B
6Ped8Cb2Q1NwXV2FmqdtQ/yS4K1UUddHUXfPal1/m6H9rNx5Pxh+8mQpXcca8tIZH2Ialf+hLIHc
7MhTMRkqVfcWozV2aNMTHspha5thepZefh4FaK7Coq+E5fDFBDF9DXu0EU2gFL7NmS3RnDHYLTK0
ranRfDRIhc5jtcxbQqR+UXUSxAIl7jAtqYiAY94mGSCqXD1UhDUAg029Xu9Kfr1b15mey9QPIjVh
lV86U+M79KdXyV7nlfzdYecaXbofhpF0jluQe7qYzbZiIhZD2SMxNMmKR8ZQPvmyFhOaVh4WlXzC
v0zP+eS9LEOfRmtGJpu8WUsSCr0n0DoacrSyP6rRchmmw9qySN1DtYmLc1ZFNIO9pOlc80iMMk7x
y2yDoJJnnGnELKchy7/pRbgGm7+xuc8qPhLa9psETPwiVJL7zlqCfcCnPq59lcYMBzkPB+/vqCxS
uyYTfnOgEJ2DlnnBGsISNrtZrv05fFlT/9+s5K+lmO5iJZ/YS88wb7z8s3RrYzdYYjlhmXdJFM7P
qOKSJ7zsczR7wOapv9VB9IXeKUT0Me3/ug0h0URcd0j0LSiCOeJQRuutB06ZVSspJ/Wx07cjMdcb
H8IP2CUXThAH/QM7cHcv2gqaakZgW+U4+7CUPIwEK4L2YPvTNMF7k1Yftb9AC64lq3qdMbBL+XMq
ckDRnYU6psHKo8FjcRX0rRsPrhXGfrl+siulc9P9vOej23xNFiHVvq/25TIkOxLpdDwOBJc15rKF
hSVeV4zzu7nT4YYWzjzDGCIbb1RtFQMVM/nuXNZCcxVe2Nmogyra9q/R9rTneQ0+H5pubQTywIak
P1Zd6e0XBl8xerjqMPYkmqQqw3Q05RfWrfUhD9q/ofYnxl1kWqMWpqL1VibfaTHGyi87dl9LzqTB
ng+uTUXqEH1BkqN5QIKor20AEHb2zG0/kYKXBgvYcxO8Vm50T0bBybRhs9CjPSiqbeO37IuKJoNy
N/RHD4UMpHLloRiHLgnrXHhZjHxmefC9EvipbWX8TYTNov3qjlk4vXg8+kBHql9Ii9XWXVv82HVa
HQSBNHFR1sW/0K2bE9KS7NARDxLhCgKEBrMxUoK+HuMjcvVA4GKZ3eVuGp0PbVnzLr097npC/5Kt
pahoHW9BjOPi7UikHQ5FAlNNKPxbkwmpcyzpO3QYlKecZOfHaQn0eVWVdTVrYb7WxGqjw4SekuPQ
Q4t5i3QmJ0ButJEVO6FVf8yXZokd3E4PjV1Rg5uEMwNdI5JQkkigp/ZHyBV8pWpb+cogsQOQmaDj
dvuVdF+LxTXpi4QrrSyYo7FzYWJajFYbCzkow7A1doybp1yCN2yCwEB/QFHWiUntoFXof5zB1ccy
lybwjqq/JxW0PYJamJnNdcMeuGt+pLNujqks7Nd8cZyPqkI/1JLDve9MNkUbaL/s3EC/8RKQ7MO4
gOvDt0hgkQb2qrSH4BPMAPK8pIxlvfCVamc6VNiS78nG4XnqsEyMvPQRFoIMCRL3cRvwkJjgK49I
69hSLk2BFpVkyA1htdzIRGwxD5jCr8VdWF9nbX1MCA/ZELNJDozp8tqbJTKciclYwIrqMaONi6Ab
jsAHeZALku5hj6VOlCJtZbAHl26cVZyDcie/lFRNp0ocAlUckKzY87jrhURmPsqIEIa7se8Z+C5a
T7FFCAcjMsDKkmKbUGu7fVybMYGH5DF56EUabmywApzFLAiOFQPJA/1QRgQMLwhgQ7JV7YWAlZHS
PBV5xvHqpdfewCQmA6JWMsxH0aT7/i7FpAhKwmbkLQrzm/FKtl1xy3O+OHWU2Ss0Xi7dfTguNZjR
UEXTuOSxP1j6NJTLfNIrwsi8yORhynp5saymOJNl7ghQUL6/FR23DDftvE0nZCZZHYjNCAw5Vlov
SGfp3c01rdjylA6BUksPhTnrafA7EM2zLCTceISuVQ7Ca6shZz24yDaeYVL3u84pQoiwmhJxGsyB
VRUSKgbyKGKwWmSXKSOUzFaTAlhVFEXkrv0r10b3h/S+5uhKV0MyXNeHpXL7tz7L5M7ifLxr1pGG
VEv5M5fa2QM7NN4LhUwisUVz7mogxZaeiidCGMof0yMlz6M9JzlePqRh7SKbWuolJmFZnsGHem+u
m6SPyUyWKBeWhSoBucmn3wbUFOXCWkKPt37esevtNE/9vbV65htWkjr2LYJ4rMLzj8zwxSNdSkmj
EMj8uyWfKOqKwTkUAyEDfUByZ+mSiiKXUt/RVftnegjY07MjGaN4qYFgjaHRZ3GLV+8ah1YObl2E
lNeO66RdQPI2Tv1WGqBPeCFZWFVBaV1cSc9aQKc6VYT13veOq/7Zmek91Qa4ZTrvHACKYSV/3KQk
llFp3wVPFbq03jpICFAM6vHLTLpwpFgT3ceQK3lyrdn+rPCub3OH4fvYmutDY4jqxdOrGUmVZwfp
gJydB/DzZkeULEkpLH2xn2X1hq+xPvZEvIJQs24A+5FvfHEJPhw6oIqTaVqQfuvxjtSnCQBdkcI1
VMUfl1Dw04w48zJCPv9VnlEwzWT7V4OJRNy3kYaBdoG4SEIDpTHcIzebjkMijPsAZDv29cb77nmt
7u2gwbsjRrt4ShroaO2czY92s5JI3aAwnXhz4toU3rXWk/WkG899RptAVEeuBvaver0DkMKcnJ18
xBB+OHorh9XUOQBKkuoWJgxc+qPp4JFtQopzyv9cj+R1FM3JoAD706xecmowiz2byhjfWsROZDDY
FmO5ftgzCxbPchSsdeZc9nSprfdBBBxJLNM4PfXjOpUbjXBht45Ofih9CAYpZ+ZXyOrhIjt3OAv6
WGOeKHCNwdqzU+1IsgxqxhCF+2TZSf82IfN7LUK7+uWX2R1qzP2PFrcFWsO1YvQ+gGC7+JblPCyh
P5w4xupnxCpAURCIkE6VDVkb+UPJK1cPHF56QkvSDmP23DCXiltTA3kfOg2HmscYIXjojAeGOf6j
oMj4MZKxuVCxJPAHO4tDIGO4beUwUUVV9R9qMW9RenX+Khc/j8d2LuOqdcpHriiKZr/x2ueg6WiU
XN8dntolWM+68oyvyraW71y2+anDt3Jsgo7bvnSM3eI7xWHswuI8Enu484u1iKnC/F+zrKdrl7vm
3iiVeOq5enFQ6ZzdpUVunDZlANvZ8y+O1WcPDQOeMwILG3Q0qF5q+Cn4TiHWnjgEoYj4t11mb9rV
0xw0iJqSxKaCy8PPjiP0vJACd7VnT2y6XqxfZenYcZp2/N5FUjzrQk5/yFFXf6YqAxlrpQV46SFo
3kJ7Mb9LbcDbH2TWxp1JiEWq1PAuApnuWx/5wbLo76JT0/viieRgTAWZT2NhW4iUKq5rjZooYa4C
3bNSCN2Fq5ia4XPfmxqH/0Y6itOir9nCmUvuRG422xbXszD3phrTa9fL9mdFMOQyQMvR9Vopfo3a
mYjpRB/X75WewpOYyWnaOPymIvJRGdkhD54PBJ4T9WLfPEN2lkYI5qo7d7XaN8gfZD+Go/U6kFgU
ZxRt77qa6W2TfPlqUIZ8LCMyuWmu0NquM9FKU2P9bVfEj1DrREVlajWX0K6NRwtZyruHNfw048Ql
eM1wOXf8xHhIRusWs0zC4iTs8WD7tjgy3jIP4Sibu5FtzEFglbgWYZhuk+TmjmVD+FkXtnzs2kJ/
GRKtQTLY5mmldosai+60vhmh5GovkUk7eyA3Kr8EzOK48GnadT30d/kwi+OaOCGnYa/PuZWlXzWJ
HFE3qYlqq6t32ocU4VOs7oCApJeAayLqgxJOJ+b8KqZrpM/2Onc8VbiedgpAyhVpPrnJowrCQ5Eq
N/bN0iNa2lgfIFfKhznU/dV3kuqB/LL07LO9oSCsQKywmUze17ay9ya/wV0dLA2WvDkd5daRQu4V
9TaWf2d5Mlfvv7DBhtWNx3TkwVVleZqrmi0JB8PTgHSPjY09TPsZQwW5DyQ3xWHVZIz5w/lZdbA9
M1WO10HUQ0SukyCBwidgpg2n/jPMJnC3gepZD/mtj6SkMTnSrEAsl2o1CDFl+RJ3DCf2yZT2D0RJ
BJjpDCbkgyMffH96n3H8PYgmDPde3TApG43gj1k71hvCOO+SNl59tqFcFai/muU7yT155vOC32RQ
RooCBCdemCZ4bkdUXF7hgXYdqUP2Wd9M50To6auV83CnZ5yd3VLaz6gZ1lM+lqz5w6S2ItNY+j1l
gsd1AWyx7FB8IKBKL+C35q0z9X63UZNpcTsWLJFd0w7jukuso6EMpG5VMMeGO91IDn1j0h3krdom
le1+O1lBulsYdE9LYDQnOlbkmdnYOLsU0CNaozYE+CGGFtR9ivKJGQ2TAMHaji5tjkixYxIyVuLx
9rK+zitBigAPpwOSsmHeBASx3E3KWM8JkY7X1Zi7Z2/tkZi7a5L+MNEx2V3anfNPlJ25DeAUFfHU
Uojj0ALKbhBfdmlhKjKaL9cWRWRZd18FC0vGobVxmTG7P3pFU/7i/1bn3DCJaJtGxthYTiOuD8km
jjHq1slFgC1+KYxDj5ji0A+Z96CsyeHQ4XIgRt6qESf3NSHm5dzhalP1TzgPxRdCeyb/lmrdf9I1
9Q25myqaxyGlxCgnzFdBPrdPq9/YZ+Us84U8QWLC1Kof/cINqNQYmQx3tTUFH0QZEwCycGkzTAaD
V4Y1JQMcip3P/rSMTEtXrw4YLyK16nK5Uesgxvq99W7hJQFOblSnTIY83RIPIsjuZqr/JjqTN5fX
pN/KPqkYaWkEnMzksvE0eD642a6satIgxjkTV2WbhR1RgqbLruzxDByV6nJyY4BXnxP2ysnFQpHw
15+6jrNgstSwMW96tK2qK9JONJDg/GylTahOAv/QfJ46t3G+E2tZkGE5JQ9UVJLR6O+gEjbZw7rY
821YkjWxnzF/eGqIGk9j9uLIohEY9+uuK9TyMnnj7EQVSj0mqN1AqnZACrwd46QjaK/pAU3D88Wn
HOUOXRIaXF+mx9QM2H43hT8MLGNl6bFPpBPetD0DX26C1LBfHXeovx1VNiSTuuFoXxdf+iRBptVk
E+qLXOrCuypzWr80eZl5GZzDYKkeVv2a91kEZq39P47OY7lxKwqiX4Qq5LBFJJhEKo82KEXknPH1
PvDKXow9Egm8d0P36YUFI2apC5t+RAYsB/b8TDp0sjzQHTE/K/WoO2WtsX3MnHv4/BXmobsMA81O
Ms7zfK6bRoyIMRCaxWNXRi9ljJbMN73V5a2RwKwzXaN1DOgusbcM6QZlh2EKqiyWrQOUoAKC2Esz
iWQYlmBNiwPBqFVzYt+M0VMEZVuedOxHGwraCh2AWcj4OpijjL2zJz3PJzWX1crpuiYzT7OF4tTv
m2xi89nLZnHIpqmJiF01TaYkpUikG2vXVrLnpMizI8JRicILcm7kAUUWFQ8qHQAx5PJYrVNlRH7T
jMgpbAyAeexVeVG1L7gtu8cIuaMRKNLcsZKghLiSNJJ2f+KaGJKDmFFBpbe2KCG9fJY6y2nAKFJq
aTErS0nIMShEmY6Ju9g2lkbsczvxKNTyRnpFLBe/KDyLDVZvukqI6sYKuVjVMxdZoz5V0EQY2ero
iZJ8lKmOliwlqUI7UDlllrdbZCc4rd1WEPDBPtobyVOyHHnRFOiLWcE1BxoN+eq2Fozwihmmnk++
XfmviztEAxFSzpzomzRr6hf8jgRcMeeQhXnPCxoVfgqASS2lbUFjZ1ALMgHkkDPeAfy2730x9+zF
ZfTh+83USOx3e6a/kVFX5yqe5dexKVXL2zKhNtDUDWUSpIxuevanlSEeOkbE036HUhynTI84cOt+
/Ztlocs4z4tZRKA9fOQyhwthRXWh2pKk1+1dHBHbe7WpZtJVZsevLuGyr0VnRzbWlrYGfdCqIctp
tYFsCTDVmVoRBWw0PEJ2mSxVjQE7IceMnNFaDowFV409N7rZABEGFx118pj4RWNZA3fG0PHR6QP8
estqUH1rUcaw3SIraDsMbDxPFozrxB/1Rame5o20gYNe5LnJpica9VOCmHV0Acg1jM5pmUFuQDys
c0Gw1dnaRFTlfU8yiS7EI07XzMojv1prInSTfhbWd7nbIj00l8pERiebtRah0E9ZOol8fMZrvVXM
hrU5qug2ULNErl71hHRsWmNEP1tS0NNCS0cTIfZjIXoWBZ9yREYHzZx5P12BhaCCCWuLY+xUbmRA
dw7w+S7VnRW5TpbiY4lik3dfgv/KvpLWvW5y1UKw1kqszGDLND/41JlggNy31bTerBDSTi2EGtrD
7WVhjgoQaWm62sP9VSSPwyZ1JPrBxJ5tVDOp7mdbJLzDbV7++Mzk9t3IZBFprkKaFYZ4lIs6G+tp
U+7o3ZrkDddd3182PUt0TwZKnvFXJTCgJUHIylMBSdWgmxR7dtm4jrrkN9fXYXWgSCZEptXKtP0b
MOTSwCk9v2Fex3XPaA0KLqc6FnDbyFBFBYk+SfO3AkoK+1tPS5vsI1hcEcd2m+fpDDgyndBxROwB
xSiTXJnEo/wIMpkCwJEq5ppfK1/fs7VQ/oRtMtfWHom4R2EXkWL+kFHNUUexJ35YU228iNmABhPN
WbpzzqO1CoZ+rD7RpWsZIUTED9G5S+Su5ay61KM0NwJ7mpxe1mv5eAVQ16qWfQwCrEwv23GPN4or
NhL57plxBKCrE7mieqsJ6IKIivxd64RwkXnRZkJNUSi254VZisQ2U2EwanQMkxHXAOA5KHKpGKc5
LZiqinNszUedeXsVzGSbPqSGkHSA6MBPcSejo8ROVFFw1zXqGL/FKq4jyNidLJZVTcRbpZH202z6
hKxpTkfV33JL+hs3dmXnTTAYHlPdLO2/RolrjWQzBiO0XbP6hUYNXge6oKwGUtw1DUlBWNwZxJDE
V72UhaROrkkwjXgVsOQxJi0sKzlbW0aeoZJHOBYKycjHJ/JRdOGJSSoHbAeg+yvtqLxZVER1dmfe
gyB2MFn3ANVvCbBWhoUumD4Jp5DS9+q17azlO8alTpSbNVcS0yrCY4iOASck7SEyTToElj71xRHr
0zK62qiuq5eRRluiP4nrFIStUE1XGZUqPHRGRjlRGwLRDooiz8W9yIxeRx+v1N+zZsmzLZPrLHqZ
tq9jmpZtizMV9IM8pYtuXKx2mkjiVDagclbbGSZyVmgUJxPjGHAwQxhZl+QsBQlTy+XUjft8HEOk
k5QxLIxwWnizVNSbW46MG2DncxV1RWmJyOMQLJLybMG2zfJRyrypVycCvEjYRXCC3JbqSIx5aFoW
5KlHgviQntQMggSHkbXmt0TSovXeWzKPZrWRJ1c1affV1ZUhOwjBaZU6hKGKM5VpG7vzQEzQvx3e
27tKNVWLF4lS17soSaBDTTA/Gq/WsnX5ECDexi4RaGwe+zJXW18c04bCvwZXbxdQH5CLaXnzl7B6
eh0Lxhdu3Zt6eSTlSDfd3FCWySPxEFVXXWp4QRidcpyyqRbzcEF3PZH6uCIwtATA3D8FI0zhV+/j
LP1iU9tl/FFGNPOdrD/a+JXZaJdQAPbpdplaA6063VGu3Js1qxrHajamoh1a29wvhi35NWUZN0A6
9VEeVMXKnI0FrMouZqrn7mto4w7mfR7FrDeWfamymwWaMBvJnj8aWLGfFXOW/vVxGRlsA5Qm8sX/
ZbCzJVhv+kgIq5tRwmDIQjb+lZFrgst3jKcFSW0MoLNiJVa4ekclFJCsHZd8AVWENUGttt4liq8X
Tks/Esi5NaIQvdA/GU2Y5pH4jsZ8kD9WuAaWR++fG4dN6kvhKEQVywz0nOJTARogTKHbPhMFXoRG
ZMxPPQbsr7nUjB+u5P7JVHX0HU2ZjqQ14iMIFxy2563rEaNWKdwLTruUu3ksdeldyLXiNbMywgnI
VtpwDvcx0jTSSeK/aEPPbetWS/UnVwQ/d/idXA3/700usuo1oyvzFTrz0qO/4/ta8/aHHyN9ykd8
QPbQk7XCFVzgjFhXLtp17iJ021KsuXU+RJiQZwUpc7UssNsMFpBIe9Etp26RSBubei554pxG0lxc
CyxAHhLQZEyeQuwN0d5cdL6FbRRhS8rtF5n6JTcGOvoJsiabSURBkWtZ6/ZRl/DMbF1r41s9ZQRb
mPD/qOXB5sBlYSzpYKOAaKPOYEl9PZpHuJySOhw1dNxbMKqV+EM0WvwKxxxRBJ0EhY8kKU/J1LRn
tPXKg0ReCeHB4wASVUEeY2etPgQEKYpHvNqYx/FKi71L3wtlgb826sKy26xAGGGAMdAahdumFc0j
Yr4d2h2L7G1hFXpVjUBjswSkbiK/p7+oY+cX0iyFTPHzY6kV3U8OD8RTVUAzvak2n/ybw+6VtYWf
EQCjGnzC0fIgUxYw2jpty0UzRg8bO6kaS9Ctd3jx/NAYZYVP1Nb2WhEdk7xykh9i/VyixEoeNMx0
JQ1HMcvnZFqO4nqZ4voardGhz1lLW9nTFqd+ytsmd/27hnpOs171sQk6SbRAuuz5eac+bdFEkf2N
37aefzQ1D5mH7fFUfrrQW7Pt6gZf1/N/+ZCfG6Ipm+JhSZFj9CYL2tqxiKBgofCeaTdVQM6aorXU
25BNDrkgQH7YAf/CiDzmcfLPHIunXLdeQZf7g7mE7fzeKRR7+eoR3PjANvQJVJgfd9vrVuR3wIFe
mq/QtxcSp7TCWyLjbdplTg3K6+3WqVPQa4qLdIFYAbKAluEJQBZb68wphV/Tqlj9sDSLoY8yNRVW
C10HKOi0x83QP+j0YHmDIzqJjnKrPva9+C/Re84ZMSjL8lcVSNSoviTxI2k+K2S3U53chuUzp5TJ
kMUM3U+kvFgDTBxJKc/rqvoj48UBHIs8N56ElCnhSIFqUDsbYJ95mzD46uFqlY8VAgh7HmDqbMP+
dCKerku3QwvDuNBm7WKPseGgjT/TOWfU0bSO7IXhCpTqTUCyus3JsWUlinPLJ1PzmA/cJ00fKqQT
iXPhWGxADK33aeG+UVx7plF/GQ2ab7wkg8y9T+SfMLtVrz42ZsH9M3VnMhdtFASq2414sKt8Q4WG
Jh810mw8icm7NsY2zDwnrdX3pdOOaWWcoq16QA31Rr7HvY03RFkyWechtuWp5WI+pv2EaxffBRYp
PvIVGg1RN7tCcMmvUpMRjwhmnm6D/L9EPRNFjskzij9WJFyY5x42gn7aZqGh+JDYGffaIWoeYlK/
I29BJjTQrNSXIXut11d8xOvymvOjKxrjO0/S/EU7YChHzvFWNA918cqmoevPVe/ga/KG7BlerQ0e
k0/nlhJfXoskNLKmTBu81BetEmhNPLZGuGZzb8KBMfaNp7EJZvhWHkgzRDzi83oq2oEAH6bBCKzW
+LrvWKoqZVn+nRg3y3oQ+m9VRvahEuNnJVhiF3/sJp8Ce9f6EwlnFiCDBYmVfArkMUrrxIlUEWlu
fima5Ni0/BKQdW4VhVJcd0HHnyQ6zTWj6DHpjHAT+Tik7qFM7hLyiHrDrxWnPGDFoVa+GVAxqFjo
JJv3lBkuZ52rpjgn1zayZ+ykvBBfzSK9JRkXdhGfO+GnMXRvS699rqHLJ/1M0IOJUZARsbRoHYVn
nFh4J1EhnwqkSrUxiaiMQQseP6nRgratfEmMf5p0wiwpkvjYsRGGYmGwmEt0DNpRmIC31wfpZJjf
+AjdPcYmjwyP5ZdP3fU4T81Zk/5P1nLKqgvqUboNhEvpiR7C13pFqrJXijAyC3cEEMVkgjUUGp0B
AP7aO8s6uOmGXE1CgxAHeEW8QWRGJa+hxEOpT8xY0Nwm03koErplJsDVW8rcaBEpmAgsVNn+c8j7
0jA6mgVrSx19QojcbfzGNBvq4m87/ybdLS1jpynEaTuI+YL3P1oljnrOqPz/gGRLwhi0mR3XzaYY
fpcsSX5fetCTXl5PMoHYw4IHXRMLzbwp67aszzSMJBhawtoQvpOsseAxxs5nn3Mi7g4x2qP2w0qF
/k9UBgb1TRZv2qXhVeyulbE1y0mYCiTlWqsCerCTTBWLb0yHTR1Kcd0mHuawXglIho6rP920SJbg
bY/UPf9wtrCv83WWAqLJGBCWv3Wq/m9G3+B1q/CtgWVxVQmLLz0tN4oxWf6Kn/2HKM/JRfocUnyV
NsUzmTpbKwUqnjrU0GbEaJKKM1rFPCgIgfmuBWv1OnEXrMDnrWXzkf3bqUPkCVxE3Xy5Ts3jqFjz
teYpcTRBwt6kdMNpIbD3QECw+bE3aijQZ8szOeRdzdyT7riTjJLyZJSUPoiJd3mtGvGmqOnA8TlQ
wphme0YfntsFQg4sMoXs7nGDLmMtssZpL8PcUok87cXKXuAwuvUQU+12/TK/zgrTl3LpyMJWlSDq
LELO6IycJN+lEdVg2lJRIa4YLdXrJ4vU6FQSjqNIuDfhBw2a0V4gPbBdj7nezw85RZVdaLHIImPj
ItPEhXlW2gWz2n1IxfIaZQydlK2ogN+bHDzIQIO8LAmi7jrRxxzS+SrYJq5OdFuYcPajhFK7N0xy
B5eRTwfyzas6aN8zo19H18gVVOLWfALf89wKeyAZ40QnSkhsXwzSrJhe8HLyMiQbJgBT6Y6s847E
Z6KT4Q5xVtV6URPjMW9xh2LeIbG+JG9Kxpd/tMRl8LCzrBTwZX8ajP0624E65EOhAp25xDIxlVwU
WL0jje1NqUy8AWld2uxRu9O8RrQNtEl8Uc2H2ov0v0sD9Rr+DcZ3ZhJtwTs4Qxu4kPsnnBWzMD9Z
k/L+ldmnWC3PrDKejIXoL7ks3zEla9hEsAZZcA7YW9ANApoDK5QteZCkZFIoPAcDNdg+65Gkzh1l
LPhWhzU1z0sWBEThBFjTGy+JGDXWVtbdh1hKjquB+00ry/iAx30vsHCvxF18BTweU5wqImc+hR3D
oseYgZabLaVxTgWSwRpwSr4BWvZlxq/m1Uyaz2ObKgHTmuFg9YhvE7KBbUHVlyPNDqT2SCbli5px
31IgWLIR1KN933OBjZSwwLxSoEmgvxtd6Lo1hqakDpje6z7niBLiaq6ovxPF7Sd8z0xCyctVSYpd
51R4X5ij+yuzoECfjS7Q9RL/BcmDzCjN0pcVqwr7ZHpNuCY8tYIgzyBc9dNRjD7GDbY903l08BDr
qB610t8My3ItxdhDsDeqynbGHyPLu4El+TVqifuOXibkfMLF1s8YElKZSagSHdCGfucLGz8LRzPR
jvKXxilXE283LAnGN05mZ03mF7CFi9PSEBOMYKjHaSHOra73ukum30YuQ+fDzMWRlUpz6oRBjMbr
6zIhu2tmCZbSMhWPYTRzfFFl5TGZCO3S2c931TYrLN0p+gTT6rK9DSOFftIB2cPY/iQV+7UtY9ex
BvB884YUgwTp2gPk0j4m83YiF+Y6rq15YLjBqQZWNVjxOntqJ6wekkWm2ngn/NjU95Tz5l2Fl+Zl
Vlrz7ZoJBwlAqjFH0lH2nX4uSqxLc0JYr5JPSI8tXpM8q/7QdBfuMEobyXPLXaqRp2G5JFV32HUT
VnUZ2WyNqvywMs72Fks6CpLxHMumB4hlstWumMh1k1/yAbs/rxKkZYbnjtovn2mvvsZr9Syo0Qv5
jf2RhPiTum3/oqE7TvEQmKXsA9jCrr9ZlywiKiM1PybVJGxmxUbQ4UWzGsS4muZPU3dCtO91ZfYN
g+GczExQKc4zbOiW3HzWzbLZkyr+tTEytSwm2FUu2BBoOnITNkKpa+K9hHhfv9E8Rzb+tbORNq80
wL9ZJnwa1fjYr7h5h85s3wQiNu0FAyx8Ma6sRHqvOlLkB+5FMydCVWPW4/R6/cLP6VSSQnZsylBj
jNC9KtUzxuWXVW9PySa8IIl6oUe/sdGv3WjdgmVhTVOxt7GR1b0VVX+TjO1qsTuykR7/DgVgFjMR
fSVewkbCy15BGWIB0m0O9obB7tP0nmYEVLNMC5nnvDPHBEM4yI/0YBi6+hva//M8yy+w3329mE81
9JrGiE96Nn3lfR7siBcnVscXCDbuWIIG4ZxDpyWeJFVObaMUwgSaDb7AjhuZH18QHABlh6UegAQx
72QRzYNmneQJtqAu/JDhu/Kn+eWHiZ9iBRWCWphgt1OpzLqdmhp6Ps57D37qo5VNlcssDdrP0j+r
O7omorPh8GnukrEclD651xyRs4XOe53kDXbddOkn7WmUuRq7CREQM7XUqVTh1Mcs/EqV6FM9OaEH
Q+oifG3xvsSQrdtsmbIPcLRxsyx+Rtn3jv/nfbDad8DGmzsbAu4K4PxJOR+JabvGuXbQQJ0yTgLd
jSTT5gdxV1gMjioMN7ls3saiqW1jUI+QTB9Y0qM2sChKyLuPiGK0DcZARRQ/c24TZqxY393EjEnO
P81hC7al+YT0/yyYxpG7/aIvEatLiVsebrJol5PyC8j1H3IOip1mHSi6B18xuLZiw5ua7kviLhvi
CklHGa50a7UmhuysnpTdDQwO+GS2zepvsnKTJQrpuDqSyGij7g37KoMVg3VructJz87aOI+olzMO
eUET9gSisBMgXugAJ9oIJhLOoVR10ES5RbX8i9AqaqnyvbR95kfIzms1Q2MtQFclxGaUgjaFz6KM
3+x5faFJIrxdBSaiyrqSsnOHSLhydf9yS4HeZxpEeWkYPqIFh1uT2ch3xDpxo5ckwo/Hq/XpCc+s
GLE5tv+6itckrpDzaETIx9oDaog3iwrYjDFrtuYl1SCM4lBuaVOzl0ZQVKdjgBoMKn5cZYwf9W2X
JI0Bcn1SutkPGmLpSjnuvB6yPwUwEpU0kBItXKgbKoToarb58D5cSAZuPC+eOAq0fb2LIdodLOWW
bcqTIqx4AWQ/3vTAGFsHA/iXYUqu0RbHRi3vqdyj5ZKQlBM1oUO+L2JMiob2opR/m2yikNfvSHK8
AafQRvQ0xZu3D4AGvefIaluvL1h9MTVkltqcyfVDU4IRrKrdYc5PDc5Bt5Nhzuil6RKjbm/6C8re
Czafl7UDJaO0Afza58UC5QSAQ6if+1E6wYQ/9LJxBD/zZKUtm8D+AgblIe2JnTa6S9fob5KacgFW
5DVpWNCLEr9Pq/A3tcX2uRYr65f0YVPplWPrlcz1yoVI81SQOJzG/X1S5ONAdCvqCvSi14Gw65bs
zxVQrK3q1k+FIzpr0gDJYShz6BYj0lPLrYmEBfEGP2z5MGWL0dXIEZLkQcPGegRDnqWpMySFm+JT
62vz0EezX4FjLjGzp2aMhKw95IJ+YmMTsBENGBg/1XPpF9j7YmITugoDWZzfjTi56mV5TafpB2qv
LW7K7BJ3xHXdq0GtSUcEmoBr7kBQGOACliJqe86rwNj60NB7byK4gx4dCM9SqWwRzAeeelTgRuHB
5DrNc/TIUPfQpvpb33GGtSJLIGE9UtU84q1Du4aCwCh4s2C05OInklpt/hJpVDh2vFapPmDdBYmc
HNi+BVKpYtdIHjOjPuRKh71tI0NdZTPYUWY5sYEBlclSpyVUT9SLjsEzyzyDIYc1FU9QaKttPJD0
58jWAg5puW+DjNb9O5tpbuXsibnN72QU95UBgDpg7YeXnNBCKMt8GBIupXT2JiZKkvhmMGthgWIL
zR+fV9jk0yFitwKxDekUXGeDICDoOmwl9bMFRgHqkj8kn9A34GTBh4EnVcxHomgucpq8GnRFTUtz
L33qEu07i1jpSga7C5qLAUPMf0N/Tbs3j4AW2vm6btnVwJbbSv9ovQFZAjuSbU0wTln9kkEn6y2I
qiDJ3ogutbmpWrST6QH30DPxsEdzTantBOuh1heShWVEYqpMdqHmLOMWKv2TBJJGKO7J+B0trZOZ
d71v/Gz6JYfwLBLmW6kvavduSuE0WDb+OA+zLLxlxCImDq5VR7Wtf/DgKGn0KkcoA6foiqqsQq4s
0DR09bEpdNHr4a54bNOfqwkdfV2L03EpsShX7Xjd4KlSYbZhVO/P4uqmuRRkcvsja/Bwjae5+Ovm
yyCj5ELujFG++YpoBpPhFcbSaVC8kV8NPuJ3obxV2Ok/+NycnFPO6icy10EUm3tnRkIo+eKsKfDi
skcPxcLlmpnjE6pK1sYgZbQ5iKtAH7yc/quqpGOX1rzvXDUPy/vEwHM7bMthnn/xn9mV6hXxaWme
0zxEktsbX1OOio/JsG8aVwwL5uiDnNb686B+TFWQSN66+t1doJca9dWe1c++/RIUBxcgiTdM0200
BWXsI5IuQAoJgHqfteVKqyFRsTxbvHua+mQqIbsRaMbwy7PomHF4Kce2vY+zP0+hrn3JC196UE1+
I30OJpNKlvNmW9nmkxpL1zp7wDA8wY+Pq1MK5pBDxJr+NYwc++2BzXmHm8vy0c7zhv3pK3mU/zgl
tjKAeLEwN83OhoC92Y0GBpmSjDnEyabj2oRg9jj+fFEJABWBS6fOlDok/jdmfpixCpkAcZ7E24js
5VfghmAEb6F63YoPMsXPqFQCef5sIM/pyXVpXGFylORz7xaz8oUXhJyfbTxK+w2BI/GZ14TNvQ0w
12nHFxNxcLOEsXxRjIdoO6u8t6NXZg8wFZDYp+ODuFPmJKdZPyM23M0Dz6EjrJCC/yXyWV++UDLh
LrJ7ZfFYY3uy/je0g4tTixEwB03QcLm0uCLFdl++hFXj9gO/2Pg8keCmyu1JH4Qw23JvLeaHIpfu
ifAkgkBJ9Rerf5M5rQAP2UhIvLw4IxtvhJooZ9Gfyj9L+ehUX17eGuk95pE3LYdh7tTgrT1p3a0k
KRvOhBTUOi6pxzZ/5TabF0bWRybik54HWiqiZHSSQnnkgnhEe2xt/yzhXBYf9OPEg0vDo2Ld5OXU
xU6vOL10bY3DOj4v5UEcg+ZU6oipQx0Oqjl6C7sKy4VFFzWIBo51x8uLPMbJmlDjwx4ueuZOfDmG
ne5632CFAYa4f4Z254oRy5Tsbi4+lIPE8rrlGuvHVL4ayRkKQGOxe/BjzGg5CeSofg9GBbL+Iu/J
6bsIFWwyru9XdFwapqB24UK0V8wamb+Ol2bFM0v/9jyoFy1lnvZk8n7XoYqTaCUM9lvHks8JtoJf
mPkenGx41vmcKq8nplu96NJrMvwZnwqbXpSPpg7A6AftakIpkT+XtZ8pl4WU9JYVgOJNeRDFBzn2
2KAP/cHgaHlUqgdadUO7CKsvQxPMr9b6zSHJLGYegcbbaformc+J4mndI4rmNH+WP2bRLcqvXn7M
6kAzz7t3geOJOCoanOpgyicSPdP8yEqNLapbZreqQ0YPopJtq6stZyO64cdp180pRhcKGYoSMUa7
eGoVr/qjxEIpqPSnxsBUBSIqKLD4ogruAuKQKXml7hSXE8axs0TTWUSPTXrEtiIxBV89IfvuG/h3
gWV6cRqU7aMxXGVwONBTIZbEzrjzkBAJjAzPzXtTskx8W2dPEv+VOoo2jyV7sjvqzhoeSqxMRuqO
yAOjo1I+tttZMp1hH0FfONnzjSrzvTbvsnxmoNdOHpd6ofE3sjs4L/2dV7pM3Fx6GCsHr1ej+5pE
C+Cs1QW3xkgAlXKG46GlYSXgKLQ36ZKkRz5PchNRDmvtlYZCWW/K7AxpyHapw8e9kefg13BpBSca
znQGmvkmtKGIZ3s5RONBl5mIAoCFWGij4mNPajrJ6DAYR7vLJdqpyB8xWIQR4GBcMMsxGzzNRCd1
YCKOpSFj+CWUgUTBUBzm/S2iu0Ac9ZAyjDcqeuA/Zse7IGEPJvYZD2wM2nWMbudIp8jumcnU77F6
WQcgnH8ipAAKD2KFiargZdohS8N7pVxl69E0uO3CaLmIyrcyj8ymEgfCQMZnAZTErnspEOQcAUJe
XoEeDFBBNszWYqKcwZkchm074RF1tCwshkOP8z5iHztoEyMMjcJMuWby+Kn34yGqYdel4qMirmBR
Sy9R5Es9gH9FFHtms/xIZbMfOc2PWoJe0aXmaCRSF2CfiM+kG0OPiLcX8ISYTaT5b6wFf1ZF9BVK
3zjzDpeJOpgSrUC+QooeyUymoFgiHw4S+6E6XIXatdjVGUtmL6b2Y5K0nFH0IY1wVfMyWalvYJDp
HvrWhM1EKzPd9aGlFKdIxeqWLT/JeGtLoIGljeGWzLm9UV1MV92F7WAc/aw4wl8RhCcm6E0DKyXn
ihReLOUkpe8q3ywrNZZWxiluQ9a8ouKgTeXSPZvNRVR/lORidD8qEdEtjVflDlwy61+8/C7VF8AR
wGMbYcXNGckkIVToffiks+MyO52zefpZfN+NFrMLXgakj1r5LP2jaD8Z0+dOPoFtn7KT+EU7zOME
LkxLn1ifRdU9QSyvPWyvTOKrHouQA6ljbo6T5lPfRBjH+MAqb1Dt6hupjgaB/sJ6C1ZFbTee/o+5
ej24OrKRP/GUfhkZMkk7eTFp+CVnpQc2Th0jpdfpznPH/06cnO4jMqiL7xSW7QB11OaVKtrzXg4Y
GCnc5kXw9TqMhxObABBUKbrsUwwMJD4Iqx2dlvhAMSQxpAkUxV2zkLDueONr98dfDgVQaGCLR7Jv
bA1wQRuS97La62Aj4Rcv2ZOU8m4fKSzXx/IPWBJaYxb5+0uP4Zk/RdISFciz8BNdxMrFODwfG9mt
hScKGbn0lnN2Rvixcdn3MLRsDIvEfpOQcl0+wAQG+EJMfiVgE2Es0SvbenRrluvYcQujvz6YX8u/
4pV1l+7oXvrZT05d2VkwH7Gz4z+vPkpWl4mDA4DOUb+sYfEy8jsbn3NygQlNS1GiQtgORcpxeKgs
bkcAZF5+RYWUhMUNPyFUooGV7nv2K3dn9uJpFSo1Qkq2vP6KSNpyW8kt5IN0hNKtHeAoZ6+pYGdq
MGFq0aFj3JbAukEekimXv5AbTIiEXyTTJ56aQ1Rn2qq7BFMtoy9L4B9Sm41Zi70Ik3SYLo78kD/r
tNWu9WYd5D9Upu1fbjnb5vIXDg+sLPPZmdE/3igQWIZJT9UHuE4z86gcwuorNg75T/LUdLwetnaJ
f9jjJIwD+EEWlzAVbt/1Nk/2Kt4wBKP6bOzowYK+9b1cDU7bAiOLzcUG+ooGUVHeuuOgOxvFuHFa
sK90DsQAEQXKc738TNotO8UNImYGMfk9CeXc1mRMv07yo86ALJCZn3l4ew0/7LPRMCV+7VI0VKek
uG/jtZzt7bX74h9x1nrdq7awoQmbV3kO+hvGAgb2rFv1YO5PUwDFJlcfauCwDkzamIEeZXFN/JQ9
P6rB3AaDX16tgzjYKsTm3ZhtY5dmGXxiNR4kuJQxAnk9GvfZNt77L+OXBYQRKk//xy74nGrlwNqU
g8ehNs3SQ9a+THf85lLtq4kPoYyW1+I8fgSSk64P1ndhfeaP+fSwZzWUNsA51TYgZDj9V/rHDU9Z
VXlQfivjSOXQfjBItL4ALJQMQOMjwkaGTfb2jipGiP/a1G/Wo+C3rwsaFEqk3lZPyxLE023U2BE7
yaEs/JTpCv+3ONSvigXmO3VLWqY8EMP6JxUQnjikKo/P3NDmc/pcncof+b37Ag/Pkl7+1lEOsDx+
mSWfjYAYMgjEh13gn2YUDD59048TLR37Q8A36O+COfuPo/NYbhzJougXIQI2kdjSgZ6iKEdtECoZ
eA8kzNf3YS8mYmJ6ulQigcxn7j334OQfNdgg5j526WxIfoBg0y3RZy4bBFCx/NNhYdbOWVrvDIRY
f/BStO26pM+ZQl7FtwLvXJqci2hjPcYcPW62n4rLcGDFDXKvcT+VQ7Bw8S82cC60PopOvLlv/y/x
GMwxmSSj5ZikMJgTBjXdzi3QQj+58Qvrkao4FdC/Rx72b6s9WxXfkFWesyRFe+I7wVGTN/6L2/7q
hElBniCK8csujriKSAz1qC5p2ni5DdqTlVOxTN8bzYb+Cx7cvQEEgBy7XMvKefdiB1qg/GePf1n0
U5Bnr1k3x0Zhnn85cIUT3zbOWvcyWxsoG1p60B8EsGgr7T1IgxP6ceqa736b1Ts0Bpycw8qjdVBp
ux4ISprt+s3uMagUv6luYYB8KYhq7OQf3jDSA1I/7ayVF2ALMJfJQCOpvmE0YUUPcHPRzFJ3JwfJ
7G6uecHpnZT3lrUSaX73RvpWfCFzd0Gbc6zzF2kS3slLTcDrRnWvkResB3QHGXNMbGGttdXH7dig
BBJ+rBl0iv4DcQB2MrSSazgxBfEb7lT+sQ0PKBs5xejn3CdV7O0ZvAc0mF7fFrSpWIl3uczg/Dcv
iZrP4wNw1FYfkZEdYcUrGhnTKW8NIbd5CbfdZqqBHdww1buFBqrymCiJzwy0TNggMgUZAhvZj+Nk
I42rPR47XXtrTarWIT7FponG5IDIfxHP7RYXD817fghMHmw1GztU06tRzaihOnQx2IWGBMqO5LWC
DR2gweWS64/dIF9hqFMyZqdU2Awptee6bQ5gRMqHmmNF9HNHiVb1/LvibqO38ypqtxEwKH72RWSx
KaJEqarIR4KtYwGbPzHiPEBCzk4pEx7S7JytslxHQ7dxu/qW0NGVmr6cEPPbSm5lB/kOigJmR4ZP
LW9lg1aKhSirF815bjhvTXHpp39kUq20hKw5PMquvqkVYkcdkZILj7VnyIimh1KHkbXVU3+7Q/7h
hNamiIqtYfz0DT+WneyBV/mnlRQviUbZ1HnvYXIXIQV0FW+rQZw0r6deRriczHtvsLN15GkvZdy+
AGV9gxC0DJFuIiXhJWPlVWpcpAEWg6iz6CENpOEZ6lTQF0Wto7DEuCV/Ko+gDQHOo4yNU1PGq3jk
RdOZmObNnjgdpJ54UlILMEHh61q5Bqi8J+vSj6dp33fFD/xQtveAS2WwGfp4KZOII8neAPh4QrBP
AE5av6DO3zVAFjlJ84o+D5eNmvdSk3s5J3vdGl9tE992YJ+6oN1hEt8Kt9p6owl+wDiPRUtOj70k
NuVgED/ooq9oy/LDnGB8cFJlCfd8Vb/NwbQZU2Ojs4W09MZntG5g15voulzrJqA1Y6pJJVqN3iMd
LP8O1SlL3zPvsWx9DvNyCS/h2EB0HiNtE4CYYidnohGxqabiBz9NGYw3bY2TMhx9xzLUsrcsxPA2
/U4UJRenioxdCoNsMZnqLQ+6VRZUG7QLV9XHq64ZKcCgr40MAHGezz3OAf5U7/JAcpozHat8I82O
U2DThu4qjdiN5az03gtmU7IrmJbmWxaoC2AG7zG4Kwv8ZlrSvUzncLrWaO9CEijV/HhSe95ltAwj
UmJo7WeWzlR3BPxY6uwxVyR/F8KOXPa9Q6MMIZW3pYIZOLYEMJB/mizyGjk2imrSDYAPE+UT+q5q
3oMx3wMJP1QmMEAnZPo7eKhccP6gbipe+8L7hqO5izO0ONmn4PdtHcO3eFWzgimL2IAvJDXEgFMF
vrNDCJMWyIT7x9ysM45VDGncGQVxHW31jcLFWxMW5VshkWoYPT5zpjE+0kpz06SQtnP7GQNJS6uw
t6sDenaHVlBiOxhi2HzMs7pQ7VliHrycdEYi8vpC/bQJmSiPKJKuX7eUjBpsk6Bp2Y3LdQTRDFkB
J1M/w5oM+nof0FbJ2D0ZsbbLWvtkd/EpCPPTwOftvgVhdwKfyswaDQW/JRDuS5fYL67Zv2HHfx2T
fEPdm8XMhaqMS4ydl7YFULFOCj4ytlGiLlZAbb+7Jn/2Zu/dzoPfMho2VW0M5C2m+3bWngBh4ZGr
Xgx81g3uIhdHvEHoVW2mux4Fim5Ya9LTzxNzX1fnPgqxsyLholcnZcT4IfoVMS4yT+cbd08DtSof
grXD+FHL3TP+7EPlvNDwrYOKN7Sb4FIYCj24crTHZgX3VsFwvlmZGfMWPbsMU+6bLuKHwUbxHh1D
k2oPTOuqFbmvRHQbMBSx5n4TebIjAeYnpXNLJsD+fG0E9rZotsQG+M9H4cmtkvNzE+mHzE3Wspi3
sKAvZmCtG6bLLXTIKSpvhYGxCEObRr7lHN1wUX7zmOwzgz6rwLDbXlErddTJ6QUV6z9Qq9Q9+7Ec
AQwgsYqYc0/GQnJoTOML+Ox1j/guKNFRxAyqzU2vR9TiFqWWx1lD7K0JjwiJGMYWv5aan0Y2hJFg
0ZeU9CmcTPuFA3BhRm8x8kCnPPTxXfSmX+d3DymiqE75+KVLJJv/tPxIpgxvlLHNZpLa88ov6JzL
ONlWkqEGu5ACrJodeXupyk2kxD6x3/FJThHMZbMsVw0f9ci6aOpCtj4YGpHLP4REnBQktvTINsBI
rupYonDujiMRJAvpvAuGCdxv+6xsttx+q7p6cvJqhZpvVQzTegYzIPvqZKX6gZTbRYrAPzXTf0nf
AQjv7esD8cULsR5w3xNS7E8ofUKHnM5U4vSt4ufWI6ayR4y9KKmxRqxiaLs2UGWtZUX1bYChr+Pm
aFm8YLpzdtx2FdXVWeczSbwBky4ENcpyj3GiB65H89JnATXUge8zesW1ZHFOtBW1bQK1bdzEenx4
lIvBT4q3i23G0Bf9gjgIHLnpjLr8F4ntFsrInpLtUJsQaM15TWobk3aTnSxXbyqWqPrWYjpNzMwH
C2fWNIG0Zr/pIgeDXhvp+wzR58JwvX3LRAQx3Q4TEHQ0fR8hMxxKc0NRDpp1otpT7e9jfcc6ZVV7
p9jlBEM6UwgWnWV2yybtAPH+1NXee1onb/Mw7UbVrRojuVQMyFUynARzP0fHHdUDrYD9mM7Zq2vI
fyqmNJfdq8SwYNJGDMi3Mis6SLe6hlX+DCiZrFwcG8mwz4J0V4xcWlG3TM3OWeXsoaHe+UnAOShr
qu9W7pAP7Nuuwp2Nj1cB+WMAQvVF6MkbPJdDEme+HaltDJFf53yZip6UtGbfWvOxouAPPfdJmMPd
wRnEPnE4saJ4yH6CNLgLrSJeL80OQpmseMJ8T64FlVbav+VJcpGIJmt4Zw1KK1zh4C7v4WOkXrW/
FVWexzjt/5XHBM0u2qooWIadsdMJBIqRUeMeeS5ZsIuEXNiHv2Eub5n73bZ8pynydlqnsPvSI/Be
/c8c8vbOPCAzFDC+IO/e0C/iqMZhzL63BOEDEyh6aQVt3YzPCUcWoowN4UKoXR9Uf2Z/rIJJqmQq
w/mJxA3D1nISlY/vZxkM41fbVwt3Tvyog2/MJ2h30U4jz2kpyRE0mQHEOfoXr6aAtM/ysfd+Qj21
nOrqHgSM3VBQpvrFjq1d3hK9W/2mxr+ciQ7wMyJDEbA7KcRSYYLgkEAnVrGKnL0U/A0jRUXDOFGu
hNPYi5qxeAZV7SvH4/ZLzqj3VCnxPRtR9ZqhuXkDCGxcG9QYT0ghp6U1qXFTT1N7zuHtE2vIhwVD
ClFcPdjn1nHHKw6U8F0GLrkobu99kuYK7tIGWyANVD6DMMHU8YRhGuLWYzWOK3jSIzT4qTHYe6ep
XPKgxiZ8zks+iCDWZ/IFw7uORnWZPTaOHYSAzcDm0kGPvM7FLLYkBJBIrNkkuZFFcfW6hgl6Mpsn
s2MuZAVlsVcR14LbeiEtrE3bHo6K6W97GMv6r3DmaxGFb5GAW43c4R3CkLHms+FiseAaOlPpgVgz
+9cBRWdLD0JIylwCBHdSU6yJzjRu7szp4LVtdszwPW8GUT0StVyJhS3CwY9kZzrVrv42V8mnKTjP
RvxOL2oayb216datEcw1MeBbOwup6WgkN8yCA5YoLplpaJ3o0qyYSZzVWOHWxT90jEAwn2MM9WBB
kbmRwIzfdJyCo+6O34lbW8bCeCA3ZBK+90qw5Nbmgk6NwRCyAzYPTds5Ww9mPgK9XsCnq6t1QDjv
EkGCQtCOg7SIRuETPZFzoFqGeHHTgEwiR/RM5QqdrKNq/CM4li/SCSQyCWVe0IZrINUMF/YHAFpE
4v0tikeEMbnWMLeAFuf5DcS6vZaGnLCanaLt1KpXQEbZUzOnKM6lS34PuyU7ePKI81lWcxv4duyN
6bIag/SosjZfoSvmTSkDHLeN95oGaNrrNByhM8d8BokirwerWMZmTgLWcx4JKG3X4EIY5hrBkcFM
LJDl2RvjWG1seK2LFkggRn3KIc+2ScHOA2NtzCOzIL79Pb+XvQko+rhnwi9+QIQbjBWdw9W0TuP4
X0sU3QpB1rCB/HcAqUnq/ePZTVvFD0Rdu6Rrru51YKXQ0Loa3npn8cBF2TbXBcyn3lLwTDVvM1fT
cOMAYD4S5vWFR3mA7qtwUyFfXrR69wE0skZQjVdEl1V3nGRqss4STAV1k7I7IuvQbazm0nH3rYP2
oYxqkm87i9x/SWIEG6GL6jZxzKNIpL2vprjcExHGViMxtV0x4M/MFOkpCtQFoAbw//C+mMwCPZju
D5XpS6HFzgGCMEZQbkl+wcni9BsztQXWaPla5YyHPkWa5wDi+ZZ5m+HGSYKDQQfMmr2dkk2JkHjV
wW29ByGWFhYXVvfhaTwkziBRRVtxiTpKmr7yZujOMXLl97yrjQ2BeM1y6hWRqWXKFT3ZdNcGDr21
3gyfY1BlixnGyytAdHLcyMA5EOTka5NzGurs2Fuj5cvZfbRSYf4dm1qFGL79HBJ6KBErAvYsD6V4
yP83iyaPpwHVAK3YIgAEiblKFecJSMBiSPr7aMVHAVGEE6VH0QLU/4ihEtNwzAIrz+j2tRlraT88
9a3Lu8OhCDdeK/56kiZZFDJm92TvnBR5Szu+gD00h0PKHMqsyS0QLuLeDJpM+CpU+jQkYI8UvErD
Y4lFyMQtkO1nmOnfYyVuVuW+DUF2auYe6pOehb7NaOAnr+L8WkLlQEfOX3/KBxMZR+AtAbSLpeVZ
Lyly9JUrGEZh3Y+WVZmLVVCY9yD2hldALSzYQ6NbVn1+t0L3I8BwlblltM9jZ0Qv9cAsYvZYBE3B
hNoCcbdQstXQffe+F/XIAutEXMw8kqdCBmAGi+HZ1SeSHkOivpVBrIjsqZ6GVLAwguTLDxsXtcGu
tbfiO7ybP+B02C7Tho15VM6053a48QzMQ7aDn5gafl6CrKOEYFkOcN5dExjSbNpxEut6StxT7bGV
4k3Rl/CCo63TdbgFXfXeGar1VURpoWD5H+q4/Bq1uQUvX8B7CxHWYkj9Sky3XDRdO2/jgqcG9T/d
qM6X7IH6bTAbi+ao6lDfw2eoUVS4F3yz82G0tRAKd+75lpqcw9w72RKY5+88zDjrZHXrvMTx56HP
juPAWH/GW7NlXkR8Ec2aERj1yphm80u5BRny9hgu0wjSppPNJihuknFiWKgPMyq+BYXYMJVOwTwq
Egyvslr7RzbeP6uQ00al/SmYnVuezeuqFC85+XJP9Ti1W0NXam87ZOrOToe4cpZbFopyj7SMaziM
toB4eVnBmDDhdjyMVJb5QlpqCTpOlggJjS/TiNbuwFpbpB6shFB99aQdQeAWBWVV8Vwxc8PiAmMh
yBSVk0kegYPZhZRd9n/kN+26guWw9eDDhmHIAyrYoCgN25mVDVsmoN+BR0djDeVRM7Uf3W5e0PJ3
qNuAOTJcKTZ6Hl4jh8MgIGxzqYXyHrRBuZnHqGeviOgIJFMICVviToWjj9rIecLNA4zIYBECDmlv
gM9aCBsvDciKT1yKu17DciMdplLoAgvMX01M52CgrwSp8wQDeN/aef8EpFEuhIElsJPdV4vietV1
46vr6eG2SJnF4cNNdu1kSK6cEkkSGZyHMiHnDprtN5Jk7wr/DpJjVY8r3C2HthgYfHW70GUjUzbn
zCkwT0QDfmqH3EF0vpe0nMBBGh0JorT/iKYYKw3iXRfq4mCx4uhx/ypE/cuMVHufa6gBbdS9pJYK
Vvnk6kt0hgCYVcjrI9FqoUdGqZ1Uwap6nA0TdnkORDv56YlwQoQBflWr53JLPPSjL03/6bOZf+lz
+xl3nLtOieIboFe8LeRwgNHOSVcVSF0l34VSOa1bZR8T9smHwcXehoLzNWaXH+LLpiPBSalVBkkd
g/vgxoxJctBmuZ51+ZSM6reJxzercRlxFCwX4/JMOWWxzZ6fHaF9DryUy9QY/8zIOQJ0PxZAmuLC
+AVsqb9ErYZwqEJsZPesOjkT/pWqMPwMACCgBMD/guHMcuJH/1WViUs8QhWea87VSqK90BnfB9pD
9d1dZ1Xy+uUhuQYVVGY7SYBDYWydpvHiNoiehr5jey7mu9XQHutaQcUrvGufMoqqIA6xbiZyt58m
lGimy4jaHj8dwSopIiuGwNpvRpJUIIM8zvDMUEoic9AtdSkSgIIpahPAnO8utuatUvpPVkcf/Hwd
LXDy2fW12GmO+SaCFpts5plrW2jvaByykz2ihLYm92EhnC2u0Ib8LY6XZeUlr+EQ0u+Mz1GO2D8I
b57e86tx0sf26AHnd+jbndor3+D5p1vbTlPYrfNEpnE8X+22dp68pJ/ImKShq/VxD3IMzoT7Z1id
PKe1oFRxqQiIdmi6XyEKuJxG2awsObFU6focAEjc0dgGwUmTldzT8rqbVncKVHxDtzQFM8qYrVTP
wGYozkJTVAYJy3BHVZcqMvc9sHhLVO9kW6JBc4p7ZGXhxsi6Zt0jbj5hOcyu3hBXB1DS05JaaglU
nIaDs9tx2dHzJDsbMT1yQIuYDXZL8VlF6acuvHEVZWa1Qj0OiQVyvNTJie113V2MtTQWcRo9itfw
w6GOrzX9Z2rZqCqDFBktR1vePCi43NGF62dRuMnLs+mCHkFS1vHwueO7IdRRmDx96HA7r+Q6k4d4
qnc4JaY1yaqXNi334AsX5BWzueZoinNx7LrmRSCMb+WbZ/Vf06xdQsQjarQQF45Pzjz5mUM+ywSs
pZ2TTxXPrK5Lv3WL84MjMzjgB5uUEsueKr818Gyaydk0R+x5Y3EZyvlVcfvzF6HYyfEcGj5lfz7V
G5VEn1aU7vGkv4TtpcoRZ+qbBIVQWLc4Yoxl3+1H5ASzQ2xLxEZwWvOZrKeRmbvR/QL15d6+jsMj
JP4HZyTu92cipgUqrxY+MLyntZH/JLikPBfrbXMvqlvaFYcCYr/t3rFsLgNDPOmKImP8ZZt3HqK/
0WLBPVUr6ksfZ99Sc8sD8uaTZ546dseF3GhMzoww96lwWc27x7LH7/Dm6BfkhjhHVk73L7f8qvKp
Cs9R/sbeP7HDT9P57u2vDgh8Zn0CsVhCVmMsD5hbS98TrMpaT38OCAPU9z+DGUrAsmcq3KeGbsDK
6FvWrbKWI1FGqbWt2rfGgSIf6JuUFa1A/DOi3Nb7Jy/DocjuDTkkeFl68+x1LOnmavtcqAcSxTpS
+y5zDCpdh0GowNFMBG7Nq8DZt5soOkdUkNFAdQrkQK9pO/Vh3Rm97xhbEhnZbvZPAeK18QAWjz+I
iBu5i8xdi8cf7tgldG6T8ZLynuoVgcyEdPKroTOp9uQpLeb0rNVITSpE828lts0Mu0Zt/mv7AMlo
f+Q1Z2YIWMma14Gw/aA2ltZjUu/Yi7Z4MFEQ+1Hg1eQb9xKVC7hv7uYQ1zZINexyjETAn/Y0r5H2
S5ZoY/wZsy/VLfX2M3FoMv9JPWaVVcQjgoV5vEHO5nem26MYSpnwwjXDHnJ/MN8KDE9mayztaVjk
6d5meZ0HX8P8hinmMPPviRqxn13dS5IZGnYXKiPFGxoyTEl+wzHn67lYWbDRhnpTeS2u8X+YT5dE
MsPhCJau2HfFJWgv7sBAKHUXRCOwC2kwiPmx/uQGh6wfWES8DNMJSA7yn1vA+W56JCrOw67iAHLz
zznld3EkgYDWoiUHijhyF4Vec9aq1m/Rt+jFN8FVS9JNFknHaV52h1nn/nG+tIpqSmQbD67gKLXT
bD95Bd1OeTdTv5e3jvo0nYJVPUHXBaBWoqSz//SAfp3RpYIwpR4yPJ1RMDzwOWVhmTOcgqAsHC4q
9v2BuJN0hB4m9S0eQLd/8Sagk0lE5xb+P9UEB7Mps2+KiDM5mxfHxACf+yXSHeVG5KolH11ToVlU
n6nbLjPXWI/6hngmB5WaPd4e5mcZ82jDLjQD0L096ima7Dge9vP0M/ZvlruvLAawoTgNjxkI3HxD
4Dxp2Edz/qZtuFF2v2UDwdmDlFx8g2l66nJsQHxPmvjJxxcgdyyRb7ZJrTxfc4VmwL4DI1g82BKD
6p/hFjs6zAReGlDIHybnUp3wa5S5P9e7fjhLrGCG+9tY7rbRCVZOewRZ4HwahBeldmZisNKZrc6I
dlFXEBTEFmpAa2fv8UODcgckY9AdBRyK5dHQ7XUYtYvEIEun4M+HbzAX0woe/UIxIowRRxiZdrC7
96h4DNX+RuweOM7fwI5tWktbRSPnBsme+c61bwM0ODck+ahpmYI67ILCVakOA9sKG1AmagZKQqqy
gYUJQnFqrLJhKJq4V4W1WJanuL2RxLas5FNXDX6B+oFMykWngcktmaoh3xXTTz/gEcqQSxnxqx4T
cDRHKKYCzBTNIg/u/WAso5H5IK2lqdeb1GZy4YYkbkMX4H8LKm3nyew5c/sVN/QOMyajCIiNllgW
zkds5idde7AfqHRaVE/tt8PPz9g0afpH4DXbriaZgcMvCX/Z3G+tOGE63e4697WpO+ijGYmeL1Cv
iXv6RdhhGFxQxbZmimE3aMOfbPKC3ZtJk5nj6BsY0DHzDJ1doK2C5JiqQwDEwjrAI+3tHdllKYIg
+9LlP0Ny182nEDmRR9HqnGqFpYW5GmLcHGcRpvr4Oga/VXxzwp+xBS7frAqaLfsTv54XoqVjfM6s
353+TSbiIOsrw+5YQ5R8SpL7ZKLBfrWcY8Qw2pp4EvdS4vzgsHPHPxd0/cyyYd2X574+ejqqgENo
v6D3sdJ9JbcG20h5m8f3YXiJA2Q9fNWE6Hgg1Misf+7Cj777wL66COtbP6gXS57L4BfFDlS9xTRt
Q64M5GIQTHHWzy2bUu9cgOKf/inBH/VOR2DlGiFsPguAqX6pgh+2iBAdLSwJay/d1SR1oigeAMf1
FMS1JtkzFucek1Y/+ZXhcI5Q9EUoBabPangzjUfc7nPcEtHjrOtk23l8ZdiBArEtin8EfyowAbBE
FR0NBSzFKc4eCa+Tbw6ThqaMvSTx0vHG7cTemQOsf1SiRFnwhNOE78J8PRmoVpGcHrwE9fM1C35J
s4iCbjnoO7vbNvJ1aDCcr+rHqOXbjZ8098mUYHEWY7XlGdO7TQmeoJv2OoROD4yu9u1mXzoim2Dd
4cxj5o1Hqku5iugVa6ZE6XDW9ZcMAVEqX4ggWRn4QWBDLHLmPHp98wzC/tJtBaVIzz9sUDPpxaAA
mbYUhAW3VRwe4xE9dUbWFJFGnR+n36ax7cffyG0Z1PAnZYjWIuuuEKzlCaTkmmOkJrG39Oionare
DTWKbzz/B6dga5uqcutFaCPLuMGeP6TAiZC6pqG3o8hNcadkV+H2tzFk2BPoENp0oE9M8gjIgX4a
oliNO31lE1ITM6DMkvip1bI1kzd/nCi9UCegKDTU0LCFhgSANj3OELXAKhuZOPMFo+u39zZypST4
jFzPr1yE2A31sgM5RibAxRNENoXYdohmaVX2WoULoXWWFvnpuS4vA322dG508MwEvkMxXxM5bCBE
r8NAP2gOMpVIbME77HV6Gc+1IQRHJzUq5MrIDmhdVqb8duY77EVGKuG+qbKXHM2UYUy+aDG+T3jY
WHkuDdS7pcIbpuINOTWMTqd1qCaIvLTtwc7U84MOUkSCKzZxiBfzqk8wzda0I8ykc+z1urOQs4AC
y0ZiLq9e9AXpjh8KfkU/y+bHRSkcMK+w2kQu+Dvgy5wOZBd8lCk0DdNm7Fw861gSYqP9SKnOZP/u
zB4yxPkyWuK1SoxjkVcLsy+/dJ2tquMBpEbErw0aEUApH5s9NB8R6Vqgn1euzu5suI+82o1Zb2iz
Xjwz2jBlWtWjCz+HELKhDPzMNkHNz8scIA94h4AMjSx/o3aCwqkYopNvNBKPg5+CPK/cJMweoygp
KWsTJzdeBHYTlJxWexmC+tyW4uywStO5nATaZmZgz118SzT+Y9BiNq98h+vHayG7P2K7sNpPzxjT
92ZVrWcuqAC+kmPW2yocxkXjWO9WIg6wgle1/hHyuU2yXul47uzpDwQ4WMhllXfXnrckdMxfHbVn
GRcjag1wKD3M4QQNIiI4JD3r3ph2wjj3WDnKsl7WduALR6xdxqAG2mW95qopWQJ18bFCwZl7NN30
pIivkM4wqEoTzrJquJGjxeTbgDdksaHOFq3s1oBRiSkKFOD4etVMod/05jsB1QudyRwCBXTMCGEl
NUSv3Q0Mpygv9yJMqOaw4YTha/YYL4DdeNBjuKO2fIDLWImzNBizR3h0FMQ+m74WPiLcXIjnB1jL
iwbopGjEGYZxOZ4NhxeUPdkATy74c1IMA/OrqzUbJBqbiLFDDvrcDeZbDE2h7PqtjlhLWs8P06ei
+Gqg3+RBsxLx8wTw2mwJkunyDyu+MCKmVgrRUrSsBzj1YKSwiCdH4lt6X17QnFPE1CCZBtr6DgE3
xblssOskEECo5puhpWJ7I5oHWx3bEI4aKiWiZ/mOURMHAKV4oAupE6pK7WN9gGw5PLLIyLLADELW
V975Ci1WXOnveiXXCd69GgQBnNolkbkbCwE7QFST2PWs4/lHECFTBqMIfGv3bNUlxga0F1ETnGJh
H6Muo/bVuNtY3HohbLx7h2AUTINF8pQOC2BVWeWh9LJnwMdPapLbMgXUYAQMLKoruWt4I5spx11M
jJ5pAquTJSeMSSC9/ZfGfOvdaHbsh8ufLLqK5FqXIYbqeOFVGQRmSqm0hfbmPgcU5l5ps5Yt/BBL
biiJeqCVQ9YoxmNk/439YUCVD4IvJdUY4zY6JWapZOREWyt6bTVoVQNeqEeK5Uta3ewW28ljfbVt
WKdKNHtN/OEN0ZPSP6riNyIHE4zOKRfIp8v2lJfiMsl4G5BuzQ2bNOFRTFhEW2gx2cXkbyOzB2cu
WTMxxJqXniGjrKXcT/2f6eLemD4LG1mYYT0Xium7kH4KKxXHRhoOqz6c9pY9nfJYEwgU+DUfTLvw
p9HaZwPkfaz/2K27UyzsFm50k3m1Vd2F9ky21yqQq8azOa0oXkupJUx0EeqmP3ke3/HTr6OHK5hR
PmKGT1NL34YyvKae47tAu5C+cCWTitkT4J3HQMwtwifQ0oFeyj9Ayi6M0sBKOh6StFr3otmLimyr
9CDafaDDUp275zpOzzmzGb3fhaSMlDrzTTEiTQ4FfLr6KoaJviV6zTJnTVQl7zRe6A79q3ENMMQV
VXIMSmgMcXAPrOBi6NgzZbAaG2sndQKWu/kZuz/aymSDONsfcYIK+iavDUBD7DtosDZjhDhDBxre
pE4qVvvB+gw1AV8hb3KM4GSOXnuGzpmNtw70OLTFdVZ9QTcAtA60wr30lJVZoK1RGpbtuwrWSl9T
Hg9QPAPWLCO3fo0sM8juZX8R2XvLB2e79OZyI5PPwfvICVIybMSGSw8SStWebeOiimJZuUidnZfU
fAV7vkqzjyrV2FC+TxRGbc8n9cDCINan8iqnZTJ9eTHW8H/NtCf3ZMk2Den1eio/x/YSA5VwS9Js
yGIPEZ5ebeRe2SkMrrXxBB0cn6C3NLDioFeIkeXO2nsiL4H7TGodwNds2SkLSQjiLPdi8GY2hHZi
/rbod+Gbgnamr1TpMkIbB+8LkJUDFITFMpPuHrZ0wN94mN/xHi2JYETgtqu67YjsyrP/QoKOtbNi
dAxgwlcj6j35J4yVkiw9qHusu8jFWtNJIOWvws7Drq8dtNFwj6p6odFiW7PtU3ExNOybUxFgheSD
EXIPrcnPOkq7JAzOYfLOedDUbz1Z1TGK6vTQat8BfOcQ8tCCBA6+7u+iujraU5ue2EAvmhGcXok2
VscLB4GTTil1IsYC+Sqk42PYZo3PYNWpUIeVQbJeGa4tudetVSyenWkPiMJ+WECT5TSqTU8aGbFx
kwT9zsFkIMnQ6yWJDMvwUa8JhDKuWHUtMjqW+Z77VkRi9QATiZkfrdZSRZuSIjH0/rn91pIrBKR5
c7GHtWWRlT6CIQIwoLUQKeLQIUyoSr4ee74/FwAMrb+rHvgdszhHs4mHs4M5/VaDzQ1XyfwA+ZgU
bieQVHPOfTd226gr4meIFLrP8jP6M0JXutiGhvincOOJzHTUkYgvgf/5fewibLB+Hbyj+fhw1Kpb
H14z/B+V+GcnLGrB9gkGZKXSd2H2rct0Q/47iTZkLGoBRNt814btDro3arV+N3OvF/aEBt38n+yH
KxbNCXOdhncXGxbfBInZBx3kTWHt7cdY8T+OzmO3eWQNok9EgKHJJrcSlaNlWbK9IWz/NnPOfPo5
nMUFLgYzDjLZ/YWqU5m4xpCeYxNjcPYWDoRe8Y/jZlin/M1Y+M/rO0gaJrOmfFnlAzD2iYUE61L0
3F7LtAHzb42KI6Qu6njkle6zzj8geXx1cQWY6dSZT1sAgA1xuRlXU29cBfxcPKDwbk5N9tuSQyqz
P4AjSwdaLmidKyXOkkXkTTpwbkZMbmJmzGsLK0kgmgkWfB3vJUelQ+GFOyqY48GYT/TDPxwAY8De
xJEnmb0RzbXMmZCQ3rlSeO5HgQPimRBah5upSfRTl+LEnv4JZuulPRfq/PL5LTGqVc4yLPeBWGYo
BK1F1ierhqXBhP0nfXLx5XV9aGqguElw8OdkinnWZvxrGVoBm+bq5Qymyk8L80GI1oEkZb77MvNn
4dULOJaFKZ51ar5Uhc1u58UQd0jTrseSoo/vjfUNuYrPOzgV1KQhZ4cnMBEC6Bn7f5b1qxWPqPml
UkwQJfWABwsVtLpzjQPutmLukz5a46+XMN7YYg75qwW20ML6ZQDy90Kq8OrLQhhW4ClgA1Kkrx0t
lqc4rqbtvUyuRwuhP+oNJziZ0U/sAzOYXXrjUVYvqfJTsD3wyYmlEm+oMfqVb4ETQJ0lDTcis0vN
XzrOV5gcbUM12n6UerZHtnOfukuhXMFCPrnsFwg8qEIxEkFQbfgZkkeQqmhqlIxcFZx+6ns0etw4
TGnV1zr8RK+2mIRES/M9EAJWMZyzgS8FgAHJD5YhzE2P2de27U+1sk4c9gZP1TkLjB465m6FOlYw
opumVRjRJtvVxiFnyGQWo2N3I7P9OkakjMoevV/PmN5YRLQdxcBIkUJg1lp21kNjVogt12YSMqaX
FiG8k11TGx2fgA6AxaysfLzpCcZZDJ6Mg1iwe2zOE+2zwncbWv5L5t0L+P0220yNL4OirxqSjQ3f
FC0bk+1dC3ivSddNg2doYCACDXns/2BcMQv+Asr21zfVWiFayvTZO4yMR5CWV0jdkV4vteK395nU
O5+yeChcKtzm+0EcDXSkAsdvKna9/uEkH5Bi0IHLeum3zRHNO6uQYzO9d/pvZdMrzR+FbrlUg8t0
xN+f3you7QoPEMHNgEuKVW14/Gv5/NdfJVK/5FNyNMnXLXpibH1jURgPU6+e5DosikluAEVTX890
mnKjjdGTzRhbhmGFwn5t5sNlgg1rUhjJ6KEN01F2H4M6/QDcOWJaAQ/wG8uPqv2E80Y2z7fi89IG
B9aCSnGzQa7o5hsJNcBjBtg3HPuINPOJPKTcOg3GI6nAk+c3n0mE4ni7KC1XAqZSzQ5EDcW6dq5p
ROlZdNth7D9U3gqTFOnI+Oc7xopQIDQH3ylzLCepKTkDt/D3hvE3P+xa89GGjSvGfDWY46wPWOpK
65b9nDZj8sdj+9SJTUENwTp6EkfeksVEUHqxLfEKIGM4IAJAN4rwgxjlaMJWFH5PLCJSXJ2R7Z8l
cskygsNl3gUzJsJk8K4ZDaJ3idOuorer6+wzLBUQGKysai5Swl5YQFt4AIxNOc8RrDwBqtFjIcCe
kEX/nBpawqARpam8A1/aKiFrP8sJrqMRzSo0yN7dP9lGoHU2PqY6UqNOOYiVstK2s9ATWJ9DpRFN
TOV5FzsxnMmThVuYrlIxbrAXrGVQEyMMKS3Knpk+rW3xmY6vKsZyUk42mv3J+HjXsVzJG6Ce9Gm0
+SmfCQJqhaWysmUFvjOEQH/uP6csfijkjPmpBkKcolPJVuMsFUrujXMDeM9WCENw81Hl/3LcEkPR
7/r6QKRoSwOIDoqQ5SIpthVG4iA3mNtah0pgHNN0Ul6s3QR0I02bXYK9Ii3sn7yO8J80d6M0hnXc
02SXwcRFkDsvWk36sR3gd2ZoYDT1/0UIdX3cgfJOzk7gHSMjXcsE6ACN4cKed8Q9gkW2MeyNicDg
kxxORsshq5U6ptKp/FVz/Uo+E/0fnDG63/JozbSzLOW+DeAfDHKTxtJF24bBpHyOIj903aRzaDfR
tiUwD4JthntaYsStukFfsJy/oDdchbD4cQecfdVh2Bz+a9LxZOfzJg1Iuabm97BP92EBNylFRZer
Z0MOEh2y+hdPBamj7Ir0KjoEQOJhnxJAKb17hxeUk0NiNQr+gDMRNgtK1RfTPsL10qXOiUAYVGXI
4OrB55A3iMNtmlVnVd4BdcbPaOP2050IoXr9L1ZQiOdWAT8h/0a3+VlbXKP2OGHDKFuUffRvHbvl
ADb+AvgMupCpfYh+uCYVUPkMKGujFm4a5AcLVI47kOiA140bJwORnGdXdgEzvl5B+Dlgsuq5gum8
xVZRWIB4KRDkaLj6ac9gMUNN0pc0/mbKjBozSwTaKqiUS1RTYBqUgWuuYsXNtPBeaKxYa725NENO
yx5w5nVfwmNLJi1ESelJCOM5wgqEJj8c0DKtm1bueqPd9cqwH1X1T62GnynULwQfXFLLPgggdwnz
Cc0jr6Ty3qsWGn1rHwyDa0aoDVp/7RJXw0dYGa8C7RoEdmxwlYoKNkZGg4LdK8OTUIu7MIk6E7xf
TurqPP8ENrP+Td9HSOyW9UUGmet15srui4ITJKQqxzg9cNAw5kfyEtD79En8Cxx1wHMxscHOcjii
Q3PsRwakhRNvtc5uUOSaD0fxSybE+rrA74ywD6KL4ibk7SxKoR/w/LyHUYTv1cLDSxTNtMkHeWMz
enQg25m0x0Y2ItXPZLFRwRk4Tr1tbfsLhDUweoGXvdwruuWgRycSpUofGuPORAuNhT/Y11rj2hDs
mpTMYaOfpGgbDc4rU6WNAMqh2RL2cj3L8gp2maTbPQcIonn4WvJSIzut0HB176gZ3jQymbTYuZgU
vIVhr0sVuEc4Y/bkclDTvVT7DzJt8fiAS4DcZ9f+XmexTyuOcM9ZZX4DkSN2i//buIjrwwL9EQrY
HEnoilx9n1iVLmNQ1ShOUWFUdSHcpnBIvWOIlDOcBrdYr/Q5T73nNppwzoxo9tJRHMIAIRUrYVcM
xaqZaYjcgLDH/b/MoPjWS4ZUwjkFavEvHwccO1CYkXf0WMm67Br27BDtudEpM+dX6MlPgF4B7f47
sTw78nng6KH4rRkiAoD66cZ0WE2yvejAN432XDbORkY2ThwBLZKU8oQUl1rCoLAIuaqdni8J8JZU
XajmHi1YNbec6IDT2MEnDeRhYKij82xg/rUdZiC8Yqiz9VVqRGtCOIoFMmTgWt57MdkZzx8R5oEG
A2Bcew4kBNV6g4X8SNXpoPP3HAKaHFmn5c5h9EFZqxhrP5241pNPk8QlwkcRPZjHVlGPgxw3Q9ik
KyGSX6mVf9hyIBpMwItCix5OFtUGa1LgNrgnyqb6Upxwo1fpP9TCz0GlE+c++YrIyDXIUcs14xOy
5GUI5kslTedeqz8xkbsUE7e/milPuwXp3vrKuXe4oHIz+wOJ/OKMiHNHRnSuUmQqQLL+db6L+N+6
gXhPzvujn5BF5z1Oz+pVF5B5/Xr8Bacyz2rVs9pWxsmx+HSmFmJmH7Prr7g+1qFIyKpVHX3ZRB4K
vY671BA2BCtPPpCSkhdEvOCHWWI7qjXLX4u4/yHvNwDyboItyNg2+6G9MwVdN2xn0Gx6oGIXNPnS
4YNMke9Q7R9qqQigQPGhauDTMVHVcgN1ipOjn4fRWSFXmjiHmBKb9vBSTCD4bOQgpBXo+0BXeBs8
r105Iz6kfuxJm4t00AcYj/wIjkrd3qWRlWieebS8lLLCsBjnjDoG7ZAW2Wxia9OQqb4lCMKYI+EZ
BubHpvOGVRCijiClFJbKHLvEILBX8m+lHFYRnphpUBcCUHiMGL7EZIKtb+lbHOYQlhV2pfhrVpka
/kOMhXadGR2wLYYTC9nJHaKyfcZIclDwf8as8j3HRAnE7Zpq+6IpAeR2FjaLlWl46KTSBCUllRwl
+p5uOYvXKvl8Nkr6eOrWmhYxktQa3fmtJ4OGFXdJdM0xB640qUTj3mRmVi3Z0sVyPdjw0i2n5QTw
Qyc1f+KYsMENhgtrJmkXwjvwA4+XWfV8TqPyW7VY2tkZ2u7Bxp2vSkWu1QHjxJhXt1Z0ZD304J33
RafcNQtCPxSDxvgsoky/D6C5WaYa4W+amPoX1UB6DYau26iiERvyzwEZBqBF6poG00D3EkR8SK3R
0pRbTCkypRFrPUonXrrhL5yYsxX6/Pr2ps1JawCq1njFuyjqj7jvyI0to8scQLcUGodEWBcMIdgS
4eyGxug5MVPmxAf/Pi/wmo5wEr8lOkbHQ0mQe/hjemAgitiYWaikQilS8WDzkVPhJNzfsQW4DIlT
jrO7Tb+yWDGWGTxoJGx9sxkyXRxab2iXtqSehMzIeq3uuuxTTChzM0OR4IHQJAH4tnZ5hE7f0Pgr
2GRmLYfBam6gJvKvUhBM60lrZi5qUGRxM+1aYSLoNqMBtJFHvGWvdg/imV/I47y1ekssNAcEac1S
YphRpMfI0BT3CU2bYoYM0kPtgB/1DTbUshEN5gaa1R6Qit6Xr5OtHScJ88OB4k44JciTiqY0j20+
9DZZB2n3TOKSZl5RgJx6h6JDWQCJriZhRnAOumPlvNcRsAWFPe5soeGWmmCxRedQ8zbNODMPCgaB
U+DArAHDlOrDLsND71fRRzMzFobebTT7tcQbotXjR8ZH7PYzqAlFPl5BbPIGgWvzVbmIyHnUEgYk
1pRctLB7egrA5zYK951O6IVPhBc0R0k/BiUy1TFpdzigKoO9gFFworO8e7H1Ya1r+YU8ODhK6G9Z
N1m7Olef2FMoXQJaOiKEj51JAHRjMjnIVJIB+FEGaR51L9vXlv/NOnVkYZZe/cZg+Z7joayoefos
xXtTiu2UlEDalFcThXNmKaSl9WBH8gzm1wS4vhB3R+l2YzS+MWnfeJL9n5AusTVgNDqGP9L8NmS6
xddyrazkp46NtTkSchaH1lGzPNQKlGrC2nW1vguq4pRXyT406rvRRLs4KQ9GjgcyYr+mqIh9g7h5
SXVtRz4wtDOG6jYgMLQLUyfJaUGD3SS/FlGvUztth6HZcJQji49fRKmsmrLftmXymvVYrYAnFNDA
nImlJ0rIhHlZyhRr6Tjy3hhiznNEgy+pr6DhsJuB+ambIFJjs+vWk8l+z1QjeEehWe38ITr58Jko
okBkkXXGUJjfmwmKdDMc9HE2HlEOYxgQEFqxZnZqfHFqVtcYIoHbqAgyQiL11rz/OHQBErSWtYv5
F0jvcFYFjkKB8tEucKOrcfQZteV31IyvHcGXcLEzKtyQCfgAKHA1J1rEnjHjGEW5Ty2VGaFDn+wo
4GvHpCCYl5mNiK1szwH2KYdBLEsGKcugphKOdUpDghg/m9SK9mWhAJYuSALwfCawQopz33geJuaJ
8U/XPquGnwgRFTfS2ION5+hpW3KuK0vIHexqXB4YDWhcmVSqMRBgjqovbPmuZPfVmYhkbaeFS2Nj
ejI60imcyr8PYX+SRjUszTxEWFUEJmSMgtXHPB1nKMe057Midc43ySPmoGYx0KybwbqRSD3y+ntr
u6t0pq7WOvbldapUrisTFDNNj57go9V3tkRMF/r6Lhzti9kNW6v39u2k7qs0xZNHhnc/jQc7TH4H
0U5L2aAC5x97qF3iL5ZiW3ZGLyV6OjZh/Tvuj61RqSfToDrMi3YXmeQzdcCrdCOBLQEuvCKqTVT+
rkzQjLVy/Fas8aUehyPanQDZBEO+mjELC0JUzV3Qf2h6jCY7Olf8ltfSN6OzCdqlCIot1exOc4DG
xJHBxtyAHK11hbLsTPFmlHw+si4KV0014OY0QHUf/pQx01cI4is/DW6MuEzG1tSHUxhd44p7tulZ
FPQJQcETBTkTWAZ0RIIaS89E0xdVnEXkuK2a3rxHY/pojQY4FwdypTl7qPq/cee91/Vs9az5jlH0
m2nJB0aIc1Vrh6mk3ArLFM3ciNmv1RuslNG4IipqE/TJ3IPvpt66Sc6WWcACZgLkywYQhDXvav/x
3d7N1H41SFYcMYKbqvNrsBmLPdAbAQJL0yH7ccyWWsMfiKk1h77UNmNHmuZQ72JVOcCWUfdkh/4K
w9y2bIqTxACRX6urvo42lcQGNirJpp6HsUpivU3Mh/H2/9pT+NrE+p2Ex21jBjvUo4QT+sjMoj8G
dYh95T2Ii32gWOkS7cKp9odPbWg9quDgRTfRrFngPNsSZ7kGu9cnhBy/4LbTc7w8+dEByEIjwcfD
e+w3UKksudM7ZQMh5Usa+keM4Be/OKAyD+ADIYsYrwAYTqiWpG5+q3r9zGd4YMl6bpz8D2/oNlNS
rAfpsJov4PVM/lclyGZgtxBK87NBWDFJdee0wNlE021wQ1RMfAN+VMDETWYAa2bORQnWMl6uKIO2
jGLBdznITDOvO0fU5F6j7rMKLUVZ4o1D1OJd02kkLLeOrC1OGGbomKrgpHiAi2eVFUInZsS8o0ur
VN9kWP6l7CQsIAtdFm+6VGF6bIqLJU1z5Tv+r0oFyeh+0zS85mpwTEW1HfDxqChYfcd6nUce5qT+
jr6GhzH+a8pfKwwOXdjeiiG5qgNkI81G2suntFaR2KpT8mGGziZD9kq1iGIXZG4AaTcESPUbKCq7
Son1HolMX+5ythKOBSd1onZK7DVJ0kQwwbIdOefV7N6pSEYzsSWa9GOq44cVefeJ8Bt4C86ZVwj+
tMaIKjuIQL0kzKxZaxqXMlXpamnTE0Z0YVV/KQrstjFY9XQCfZJ+5BKFtgEbgeftmrTmvhzExzBq
mMt1SnWwNn4slj4MQEr2ZYmcwiELdVkZKnrMjJXfyNpK9w89CVCzAKWDgeAr34osCAxWqmOQswUR
8TqOKJ9ZrjIgR5qnLGrxm0HQNJEdFnelReALOaDDy6mJzy7pX8tgfM2U4UYXzEOTm3eztNeV0B8y
EjglsFv03N1VS2zcQCJ4hzOl8Zo3vTXvtW3sPTHOdk5SQUhGafwfm9PRUGGfC4tw8X5FhA8Nhzrs
tGTcqJD47Xrcod9CXl3vEltgcwEjnXN9FbFzUpJ6X9Smi5NqHwB0KdN2D4vpONDjDUgHG7bFeFj4
qs5qsAkeQ9IyhkjZ2BO0xRyjwe7e1jh9fWc7ke5Af2udnJZDcVBqN2FZo2rAcTJEfJYCXzbXdr7H
Jrwkjsr2bhahHqsxRK6emIVrobfoanm0dSrlkbsoTKet4H1pJg8Xj3zoAYyrCQF6iGK5pWZqQhc7
Dv2cubT88gPH4ZJLedOZ9U3JnZX0f6P4idsdM1K9bM0vjUk7H8rKQ6Su+RzTOnNftOeVLNy+UKG5
+N3TrJuXjgWdipchA0ST5wPkJroM5tT7lqG5DUm7D3uewQRHn4qNIzebXR8xYu/VH+x/ax+kZ+r4
HGPZtuOB0TXmOsM1RLzlMQeawAZNMMIJ42awYm2cCpU+YUrUb5BFYOIzzyboplwRSf7L6Im2FksW
HmAy+nTwdUMc/mL2e5bkWbk+/uQV2fUfdar4qzwOCaLC8zoEDHQZJzOD6lliS8O5qXkNDRi/6VCC
Tw4S893J+q8+y4JrSgqQEpXcHyPBAlgjkZ/iUx2q6TRkzlcpq22tDqtsGj9Sm01YzZdgZ8XP2Sc6
PmWvPAWRulMS/dYVgBD6MUc2SzVkSO71XEGxEZRKecPCDRCCgfgYof4OPseO0DonZdQMwsY1Yuxa
hYLEU8kxNRGoNWyCjJiMQigvxPVe82Ta4P+6CCxBC8gWEkcYMtQYkK0yZMOxCyHS5MjxkrDKtnCh
do4DossxCD5BGqGoBTmgbPBsDAGFnW/SlpAl3A/LCjz1kGFa1Lr4UvHcrTWFBVKHAdrVkjbc06v/
pYEH+7TN/E3dxwqRPiXCPpn8RF33wiiQmjJmUl0aake0TWih4e6arZ9A5pq8jooyjc0F9cKuQAjk
kpjGoc2ztdAN1tu4YkrGyoVNOcKIv4wJ+elxKlA61xTbc8mBAi4g0yVutlTBBqYfo9il6kmhuU0f
TXnyjc0kCQmM2E6mb0TMLUq6lJwGoG9Zws8Y3DO5l3PNObOMWjTrY/RXsqmHIuMBevSqnyo4QPrC
y/vTzjFFJdQu7nTzBioM5sDVqV8MdFUW3kEbF1ijfce4YfvhptcvJEFIBkKFtZP1HkZONz67EBvR
pbdX9KgjZsDkcyB3G5CfYNd1CkzuyGJjeZdCRVP9HuurJPjplBPiiRKyr+kt7eLsV29KMv+/rdK/
EdxkavDTK54mvCVPWFpJQUksjxJLROIH/C5B4SYEzObg1spL/sqiCwGFmqCfdpV2i4ST8TweF7qK
PF0ZwTUyGJAwbcDzbmgIbxbjy3jAwBJznr+N5UaMuxRiK+AS8ixRqSSbkk1ite6sFZ98uzNzFLur
sjr2wTb6x3/YELczbiZsjdayKN6QBYyzdx5b7ZbYy5g4VXmI1L2PYVdu+2OI+cOhV1imfxA9oQ6a
NE+KWwcuaGAK4c5596DYmPlRWrsE52q0SQwoqosg+5iDBxQcEdGprwpX3ik/IwEf8Z8V3c0WlfLZ
aoC5h2eQTILlPGspYmGSV3ExSsroRYhmxnSp9Nh1g/TQydS7wi6Dgt+GVx+OxPRdj3uNVYW+TtDY
6G5W7DEa8evLinrvCHxXglLQh5tFEljMDI0WqXYuY/itiQ3TbvLajW4VpAOxe6vSOkXVZ/MQr1pw
CdQXHeDQlY3W8GYlS15zLphqqyCpD7m2jgFCNDZK6WrCBzeAgFgDrU3N94GYABQ9TBMqslLDJ+it
JD6W06m5GvghQMOUz5gzo/uNrVes1MumwJhuVEiC2OrwTe9t+ZlmN826qJKdd/gztIjripMXcfS6
MkTkQnm5ygZ3UqgOlua4IsJHY7eInS68QbB6WvlJ/PSAFtFY6wgXliW2aShxIy3jM8PQHUAWX8ZP
1lGT76a3Xt2oxc/4wHDFlZCmiAJZWOFSZ9TlNvfmWTkuoHsKafGvPVlcY/kSMZXJc73Lui3rFmgq
aufy1wOki/mcLYOBfG/N26j+1RBMcVwNbi0xZBIFsgZFhgF0guSIPlXBf0Wlv+wIgoxW9P11tlZQ
t7qEBr/neCZorsUJ7RDEZOa6zj954R3pfuf38GEAG0GmtkFvqzmL9uYhePlkBVUCXsW/2LhI/HH/
O/bGuAJmhmujeuyt+XOurWiXfoKZsJB1oxiAbfYaf5fxzvrNnljB7PQSneebnXMQAQtfksQxYyn+
6jfA7AKBveNmf0EInZU8Tte488dCpVU3bvFANdzWe0xkbNle7cxl1tVLLmYe532PCOyhoGSZXFYB
UbBqEOqhSJGoMWH/rpVm0Xw7yIHQuvCKXLCBKWD9EfT2qwhSc49/ErneIfgihcSyoIO5hB5Qh4tx
nbyimh7fINJAW6rQPSsuU04xkMK5ZvrLbBZAHbIbZl9LG2kAlLaXwHPDY4WnUz3wwCv1VxjsaaOr
AA7/MjiyXCR+Guk/vOx8X3orS3widu+2ZkhuyGrGucNJQZJHr0v/yAWmbAlNBrEnAWs6B4QzFC4e
YqI5E2o7IsEAxzUtkEt+Oh8+/jOeUabj8TriDfbdmpAwltD8FmhLkG/PpO101TkuYXzBQrsDMYYW
TpFXZGRDkiztYrW31DVHBDIlFgJm8WR+YjyVtybnV9iDDTMl4kk34beLjvDiIYqca31NVpBaX+r+
qMcv5rgpfvqZtn3MwTohas73OmkG1r7YJwCjjuWNlF29OKp78piYLHIL2cCr56dD6e9klbA84J33
D8O3yFatt0QzbUYYiFAuLZQjeiZ0ll3kZj+ZfhCfEMzieJtYayJGofRhPkfoGH6Xkzu9F6i5uI5n
A+eq+WGcA46vetMoiYigbQlRXenfZNolw3KCFbI3y60jziiSGC7wHWOelXGuvanomTEerXorjgCc
Cyr3Z/aO+QrjJEpfcjATbprySK0xm1zqXdBdRMPDYZAOIzYDabCi/A5heFpo68Bu2iv7Rd55T0zj
DPx0MeJOEP2nVP7lqGYbThcu7iOovFRgM5vByYgQ2AhG5orJm7y2f6yPQK2jMhHJX6/vNAz0lfcH
c2Vjti8KMtu5+joX9HMVTgM8Z8+03MoP8qdWRNClFrOcRRcQ0H0yyrvGG6zSml2N4mo/DQS9rOu0
lRpw5SH8esnQXxM2w1OVzrhjppabtt94FxLM5iybfNsAtEEP7iGZ5Ml/Ub2tBQ8xpAf6qO2P0Tqm
w15J96W5KpLjSC9pok7ikf7S8I7KPZ9P9MkWDe8T5iVgacuYV6wrGfn/0/DM0AGFRArmayVKoDNc
fdSqCaeVejMlyvNbZuwGbRW0i3TcM+k5h+E2ZPRviC+N09LsrlZ0GMOzwsXVjN+1US9YCzUkTmrd
HHmwIlFHeisj3toESpz6/Zwu8WoYPyV0F2VpshbCJ5outHdmkelDfaOAIF4crnJ28v9IndRgpzd7
HobiDyBM4Z/EPyZmGfNCnPwz72ChYjeg2OLFfhPIpf6ReFT2axHsmcGSPoEbd94W0c6PrE8WBdN/
csdv/dP5U6Cq1xffWctX71ynON2O4TOv17Cvcva0V8c++8ZCtGhSFzwEWDwa8C31oWg2Wfky7WCu
x2KnT5c4dY3kDW+i2tw66DKP2NvVNk/kBt6bUWB1XSuH7sshII30C0JE/W9GX+MOY2BGDfvWjmvt
oVkHiyVDdJi7LH0b5o8W2jIQkX/hBCRjmWGpGNeEyEw8XmRStae43bOQsM1Tph3z6lB/YBsTKMog
GbCG8AGxL4EHNPoj7z9V+xULQNDsR2re5lN/nzxup/hVd/YFweb6IWp5RF87aDPBo+oe9Ts/i1n8
SLgi6l967cR8clfTjkV4X61MbvI18uZ4gb+TAS07v+nNN08YR9kHNGxG9HuO+fCCXpXDT37hiTG+
pHeTZOVcTILUlGfR7sH96dVOP06JGzUQMU5AYpV/CTps/beWax6PGc2nYKKjkPT1vTqdYFUsDP0s
5szU6TYAQC+eInxJ0QzZ8OL3XXwyOF8bfoX0K7cvof1WnUeINRw1BkUWPxs/dYuVhRXliNIvQvf/
7f2Wk7VELijMY5YcymZXKNVCe9hzU8H4+ZjJHzaEXCwkBw4R3fVRij2exDDPEY5D/t1X3UnjcKDP
j0GCVpeWXX62ZqDMiH6010jX9XYNHjnkkbE+8vJ9sPYDkSLRioxLxIyAIgz9jmMp4TLqkPmRr8x4
aHjLgiVlEwSKonNnuYJ+t9nkhg8fxIB0HVRcYAjGdQC3QfzD201sALtQLidcFFW87b4650zBjIkK
1XuPFXdCpgiRxkVhmqIDdjANXKwQG7KriWtuHnTgl0jJGVX49U/RpNtQ3+cI58epew8w/+nRbvAP
zoRBi9F8854zGBkvEZK19ouFNOPZim3LGg/yTG/T9pG+RQqK2yU09KtWNYvCWRYPHMWUyyhD2ZQA
Fv+U8hukd0eX1exNRitqyTkQn8y5BSGM4jVDdGf8k/q5KLAFuAn/kEpFP1KB12x78q86uApY/oRZ
yHGfoF5BZ8C8++E8pFxWiEpz7uht+MqD1eHNhaLD7aI3NUPERdh9Nv43W09wSNbZoRacnFep3QfC
oZOd+StxKWKZ2nFadRO4OPUo/tjb5rSAMMWxFbF551WyaB2bdJPcymgNERlfAmtgLhot3GS84Qhr
h9cy2wDSohzTZk32euAsU5hEK3Bu/oC59hPf4Up8qeSS+8nlC45lHS9DcyQANyNfRz+OZHLMPp/N
VDwwXBPswciH2tA8aSNlmf5FaavLDcUKlCb/PVP+JnUNtJ98VoJY8ruH0Si6aNFZePwGhLAwXxwu
g/8DioRwgVp7tM7N8Y4WtT6idlpsGRFvetcxBHtgOL38TQ0eOerDPHuTZbyqNW1Zk61G4JI8lOMZ
2naMxFkbv+cZWRRC/AazlSAdrYiAYnh5Y/VpVDRRB2IdDNgI3nuOeWdchapraOs0dCkLlTcSuhaU
rrOYwO+p0djlbcaPLrpzQIkA7OOIZo6npF3k3in1PsnWRIvjSDepz50B7Ijl2nvPjcuzB/3JjLlH
V215UsR+/NErCGKHWNkP1ByEbvouiAj7lR5ias4D9ySqCPNVGMuQD1j9xvhKbOxYvQzxNsdw5Guw
c9widVXw5HcSvuzhqTJxVrVjrbtU5n54Y+DS+e+qdibbozMuxCzUGl1u9smYiuk2AB4k+8z8rRbr
r5pskYkuWka1q/rJBEmvHWxL4GkzN25DIKjU4e1FJWkZST8T0dotsufAaDOvyCkzAtdLRorw0xCS
0U2kDZLTqfmrSQ9MO9JMASe+sv1+RfJxLqrroGxlcdfSlvglIpX6Td+zbGqLdZx9VMG2omohRnSj
dc2iB3w7y5z7ulopE5CLAs0Hh35myGXJq1LKcpmVzTFpPFrOuwmiy6m+dGfivoDbnh5q9CDoq7MX
4X0SLn4xtGzra4ZbMJ604bcvLLt8GSPymMfXWHxJ03bnHbVaKIhSkpPV4DifDc0ohuwK6+A/08Oe
Ps7F5M1qDr0G4FK7CiyUIaZUQKYN2D5cLRNTaD/Ds6Y9ZNX++eDdkvEitK9yOBMTKxvaAkCgXbpL
KHsctr3OOW+3vsTISYZOr7uFiiE6VP+UYOIt834SMtKtSM6x9ke9iG/FeCkMCL2eJOkpR8eouUzB
FpbxtEpxEW1/HwFKLuqo+raSlq3y+IIRlmeeTrtoW/TAFfsptUz/dUGxi7Mgofc2n1EYE3MWJCQ8
EO+qWdan6psPgE90o/FjQG6PIEds6kLfTZBnOhu1dOBxmgM6aqpjYs8u++DBkpOIph6r7aiLD0NR
r0rurduhiQ+iZWBvtDlDECZt/3F0XrupY1EYfiJL7uUWbGxMh5CQ3FghOXHv3U8/H3Mz0khnziRg
773WX+uq+qG//NTTYY7znQKpcVTkjdgoyVeWdIgdasJ7F6clu1EadqLkTn3ktQ0hQyk2y4VZATui
SzzdWRiHjYDGXWtykkZad0RqEYLSi92u5+nVnkhlqFomewAC62eMDrlY8bqlDmanmtuR9Kk638wN
ycF+Qb4s5hHswVlTrCYw9ixPvfilN9/rnc+dRcSIEyBmnsVLZNjBM5TEff/S7pKSAKcLatpuK5XS
xBOFLJIEekk6xLIeaX2au+9k0pyFpAaZdCO7Kb57CBdchdq5EI/CeDOGuy58jsIpE9wipafmAqVf
66fI3GWD0yOPeqXmeCwZVXlf5nM5X5dkEyeVvbRvbbBNUalPBJTn3+xEaJl8GStZ4/ekzpXXlPWv
1IdtKVkk28O6om2gXwl+RUjPMWtYKm7IQUGr9mhBsyeqVXc57Kt2UrRdoW55f3um4dcv5k6QT0pM
CP9ttm5Nf82SwSvUWwN6NrlKvdHnXWt+t93HIjiE0cTCe6/viPmORScxRQIb/mGzZxDwoh7c9t+4
15CJo/ASfyzEv+ZWJKWM67IdiSnbLMPa4t8tZR9ovW8kW51nAwkoudGb+psGvxvMZrQSj/pX/Uco
zLV6tBRwEjJ3qCtXGF31gv4S3GVLQtCffhD96aT741UTV6zrX0mypll7g+V68st3UhmzbbeJP+aL
dqu20h748Ezclt1/Mi/x/uqf9PY8grdyh2XBXNdPBIP2THAFrZZ2uiNg9pkeYHVupPh8UOjtijvi
xZ3yD6mRzayC4uI0vhvKWmbwXSMxav+i1okY6mhhyulPtcs/IBMW6QU74xoVxRd5oNRfWtf4IKmH
nPCCZDc8ddC+jfmTfCsHLH/r0S6uuU27gmO8pkQyBi+doxx6Oz5X1+xr3LEfbnASOMkteEs9ZYeG
yu/f8cQIJxOg068PQMB39be2lRkLCZfhck33PBI2OlzbXIEG7eeDtCdEb02LEQX1Lj/07KqUTk27
4hkTzfMGrGy+QdwQOg8OET7zZ2Nzu96Es/HbPCgD7bbiPwqMOBa1Nbb8LV6gm+YBHX0kFwxzmKuP
nU3k4KaqfGYuTHyGRx3YHNz4MRmQgm/G3V2ucsGu5rN6ImCy3WgXxj7aVQrKAEiw+wnfjC/I0TWW
/Xt0M+22OFF05OdbYuL+wrd43swPedO4vGSb8iBuK4f88Lx6A9MEmQ1O9XncjxtQE0YJfWP54+90
ANom05Rzwe0O5WeMTB7xITSjAxVZcMOu9E3pUxtt84b26+pYn/FfnHUyNeo1esutsaPoRHOavXBj
FuNrLdfpmm5fzqkfPm3thboGN/PB9b7vDuZPdVyIjKKfZEX/nW3dk6ME8QhusAqgYRztQMXkSfgC
TdCoiqOf5QI2Cd7yciPvG9K3HbBmIj2QpCx8VC4+SafbKzaizcjG0Li2Nv0995ZiVbvFR22DMuKn
LfcUmOpsB8f5fWGeBgtl9LbbY3ylncdhqHyvf3RAjw3A2QftjT/Lo/REd3SiT/1v/m7X9QEGArKr
2gnvwiF09K/pBPTizF+xE3vRD2m/7mKjRdswkkt+vdV32aHc1XiIVnwgPilcvnEsvfx92GY2l67L
EMVvuqbHx2XNApFLnryjR2py7OSyJDYabtkLuZr34ZvkNEg+19Fq3KJN5o6AVPk38YE72W9/pRnT
kcFF6+/lMe2J1YKr/DLtH/OkuJDL3kuc5iyOdVHe5c2rLAZR0Q2pPuDGqmY9XWN4VLfaNdqaF8R/
ywM+nCS4h/JQbuGRx7S+YpUnaFfxYnoxPXIulY1iSzveDbSsfnJMt40zrTQb7QCapE2xiW5kf3mU
WzqRHf0xaUEpQuD5ghu+5W/ZO/+jq+ibHEzaJtto59ltvdrjbT5UD2NfbIE5Dt2n9cthDng4G2tK
qTfVL7i73dymbXXL1+Zb6BC1Qb40umg2tbu5NZzk79VlsI4dy6FpLV4xsm0AifAPubzCZMEem1N9
jZ3AZkJkukbhiD6it8ef8Ww5g2c4BNb8lh6+qUf1xoMFdNyvprMEPLfPtukR99BGexKitANF9IIt
+inU2qukt3Wnd8IXLeu19Tr1xpeBervguuE5lnB1HyaGS5cgFvhPVICP7KtZnYubRkOnHbrMGBTH
AQ1WZ1wx4z7ydNaeX7wqCa2mNs8zNz0TKtTQl8EfJ+gkctRiV23LevNCq/zhox0OxvBO5xjALhh7
8AbGEfvTLv5Xuri1v8IDvl7ikq8MzaYtnkDjWbH4g5/Zs9upW8NYNbvA49sCzT0IF1BhFmaaMRCo
QymsRy/z+NG1f/K4kWX4bCzJCMIuaBTaJ9ZeI3YmPo8jbMeRWE0+9Nuyib3aFZwK+JEhf6dvgy11
GKFLoxjXCkEurUcu0eLjcW/fU9nlcjAeXKdsahMBIcjANBvKrr/3vGiCgzZKVh3VF33c9nRmoObi
GKLfDqtxCPa6HXbalWet2IVbCdnXBjmHSIwSex0A0h8fJzkUYeRMf4ZfOMM/AZB48EZrw++QuYDF
LxmTPds5XxMg2SpySNp68pCvudhWw9NaZ4gSv8s3k1xof3pvz4ZPr2JsoYhZp1eldaptw/KLtmid
k5KqH3TDobH8hEceJS9HnvyGkN4jN5rI7/rwgv64PWCFSc5vbfJDIh5eQFtHvilUh6zg3TaLh5Q5
vQMnA4gyI7vhN4ciOPejPFbn6dZ+6dRi8C2ZjsyfEVYqYM6Bnvq9gMsIXfuz+JB2yW0ELl6PvA8y
r/4Wn8Unq3U/rLHzW3/9L8siPngZuLbzEC2ButtcDC09Hy4Lb4zSBnP+FkmRWyueIW2mxMlc7VWj
cOSQ45Hxm8tw5MoAN9zKdvfFmsSbOt2qswVd8a1JcF8rmYmi/x6z1ewgTs3O+bvqh+EGQQPMAOIM
+T16/U+vlE3lqk8QKWsrmNqqOJUUIhzGe7lGUHcPlJV2LE7RST+39/wA1QabmN+huVC9TLXLeQq8
J57jvZHZ7HvX7jo54RrEKnJVF7zmE9XKtt4jFsYg5IobZEGaPXv5uYBbXltbHvENOcnITDfkWA/T
unInNxVt8aPfYb+cX0PTiq4TJoJ75vfb8m24sOK+9VyHlI5y8b1Lzgc3zXXZVHvlFEEXbSSOzcUb
mR3XKY/FAqciUy+/qn6tD6JagsifUWtd8qtByBOd66ndXrjkyf85Af+tOoaOmdrodQy4Eq7Zd12w
0mXP6Qwm9MOwthY8glQDF8aZe6U8UFT9urph8so7840DmMORJ7i8D77mmj+keu1f9S5Y+N6mo/kL
GYOcaybHcW9coyeHg+aoNA6t0h2B1Xa3yzYEqSCfYcr9ItFwo/isXbLJzEF2H5z7uXJzW0Wh7PEg
LHcgATJ7SBuEMKN+5C3eUqXksUPHNm5NzuOdxbSyLhUHJCAHOydWZGXREbaqd6KL12DDTRi5wrm7
44ZHvoZuAr8DoYMSRPqK+HrpI3yNHBxlW7zNnkS78SFAjr5KOfkoe8vv5PGsRpu/v3dJsLlQC/A9
v67O5oS9cweDhlSSGYOssxUPIdldfEabyeMAyWmQeXXgsjdAqgJCBT/03yColKRt+xs/isVVn0QA
CRwKS/YMgApfgZ2QoOiB84s489fCuqc7aF+DYljDAb80mNjB5pud1TsRuhMRtsAeJncy9gDWxPcO
3KofWbQlrx/yEKIp7tHg2QkH0n2EMvGaIyhxV7jUCM+Phdxc2PfcHv6kv5L3+Q2tIqkqZBTgf6g4
eVnI1i+7AOXa1CtF5wU0m1dDgjV6Nfb26ZqeoitNvfqDsbNO9pQn08bRU6B6wRXAdTR8B8zf+N4f
xC3HlT/Bv+O+N5Qb/n2VClYSQQ3zIbbbGN10xB6vZEzWuc8D3QCozUHp99iNFIlMxpxrUqa9y5y2
TQM+BW+lVcYK1Ly4RtYBTKQcwahxdkCcED+kTdKallYtPI7FNRhd/jWLn0Pxg3x+pnyz+JMipsnS
xkFUyQdDxVq34j+d0cvWyjtJlThX90l2jttjOx3j+VIuDzCddVZ4sfCXamjLHIJfhYGUZME1ay4o
+DWU4hA49YfVYkKHg9AowKZ+TTM3GkS2NFc/S9ffBzIK8vYWAAirIfqCjAQRKXdT8rdqWjl74e8l
bKmt+RZOOull0ionvWyAOkSeBoyqPqIMc8RylpmJWm9sWLew8HTHASJQo+WuFJtPkRq9lZVOEVab
TAe0wjeijMgfNSv5mUXDL8Xqy1Lqr2UBqGusHJkSgsRcok0bT9IuEltfETtXfsGlCGNCmRaB2aSR
1aSlfAY3bS2MVu2waMgj0JZYQnVUWuIV5xT5ptgrv6JBIpgxKcKGYNQrYUrrdpJdEqZ4SeNeOFKl
qfxlCn86bIqjusDC1dOvIBKfKMSYDKLgYVbtRyFSyyx09yGgsLXV8JhGckkGikRGRT7sE3pEK3qU
YgXhq6Y1yBRj/dvIddJIzdEtEXatJnUhDmruuOhMxA3KmDv9Qq5tFBnfegMbJs5pb9NyVtj1oN8C
6jYIORm4EzCVaR0jWY85ZMapqbbaUxjbF/IpoQWldCgezxmfPd5+yk1HXxSFS6JzS2Ga8/oZP1ez
zAhNAq5jM0j8BfnrVJpUV5qXVM2euQwaEqTK10BzpJB0F62adwshRnoSAvppAfpQfZ5QSHIGlFjh
jlmkVztTjwjNG1pKsWPoKsvyU8rVgsZ8JliAJapVJmn4pyrjRyoN5DyLgLiJcCOq37dakJmcaJhX
ENCEsuj1/g2osEOApBCZR7bUJDqCX0dfrYaPeCFeuBOl7aT9VXxMbfw3hCTMc6EL/SuMAqxfu5Vd
RptuyBnVnSKVG7MknjPjwuWhSmDE0k4DeznPGvu7Lq0yWdmO8ZcS0ppUkxZlDWRwfvY0kcXaU6Q+
ppssb5y0zxApqUYWWLywZMBxhuJZEb5yk6uwE3yRJJ+0tVBDBnjha+wDv4kJTIBTYobhSFsYrfqV
MIvLTOOrxCA/yyYxWybvJakomsHrUbrIs1cRG4oAHFT1pYO7kfwXnbURF2iXXWdoSfSQGABAfkFx
UH9ZBGSrSCuNZrGHhDI+I1xnqaeH/6qMIzwROIXrWzpPjDzHvDa9edmV0kaC9a5EBEhgBtU2waoh
whmHwUfDkSLDniSwJkIOhqV9E1d0r4NXNJ1F9F1Q/ylmwoewYEmQy9qt6v5kpOTL1LFSrlE2P+os
gQ0xT5xth3aavWYWDiMF9Tjikn0u1CdFF+xO7nZJ264lLbrJE1pRLsuQ3rM8jx6zJr8jhtx08vRR
Sf0XrmKObmaLzPzoaozdxf91U7AM3AHA3JdMpdF4JJmBwNpdgXOqLUS6qLFVT7t0JivR3AbMJAHB
hEGvMRTtiuZIzrBavC1kiVtDtlHJBUVEpIe/MzuR8DolkJpmkfVtmPW3wQvYGz8h7iGNUAjq/I6x
SgYXkw1qRYq4DlLA+z+kVPcxQEb1MavPNT9Apt0aKjIxArAUE22ramcMVXmHXgUqOxU+J+xGBKXi
qtnqKd8hfPSiLufhlbRL9u3CcEzFN/Arzkn6XVZVZKwNgR7ooaY8D1SsZENOJK82aLatvVjH1Ucm
o1YcGmx67BxF/06Q3KasFPJ7tgHLTaD8Brm10xEbiPpBYhHJoNmWnm7jn6zEaswpUL6/cpIa1rZ0
GtYhssN06jmBmc6bo4g2L6ZYW5I+E67WruHuzYHarBduG94r5XUtXgkMEhKStPIvBUqASSy/Dy0h
Fqy4QIP6ANN6Egc0FDX96szPw6cW4QTv7iJsgUGPdS/yxEZbem/gEAn1PM1sGcV+ZGtTLNQ2Eowz
VGiuUDfzKXHPCQiRJcXPoawy/T1JkWZwtqTjP1knWFk7vQjZCpHpq5scFzG7bliDTGSAK91binNE
YLgVjP5LJlBUGPO1IjFIZKRTw3NMtyLys6l8kyhiDCzZS0YEBSVfiwJNQiyAX5Jc1SbfEughUJgc
/YhE6hrJZWRkmLQBGf5BAIMikAEsfKuw1Rllc2rJZpzCAl8cAZEQjFN5nikka/WnvLgSajgh/IwV
4gy7o9kRZ9EfSHB1xJrUMfORTaGNX4EUDY33bgawSusFN/SynUTccmotkEoAqFq9uJJgcLqGntFh
2dYGNw4kYn/Lk+Y8zshP8YlUYfRlqoxPgv4hqz1WtgpRhRYfUubHoZexyGGjOlJ6x2kkkChorIIq
xHaW2t0oQe4XI/k8crgvKxYeHMxIcuNkV06mX6XjuyRbnyQKuHFuLisrx01d5kAqEaqxIn5P1YIc
NFyaBHpDRuL98JI0IJX5UY8UO2gGVcmRl1XznqSOm1rMP31cPVVN2UoFZzOp3SvSHndGNYj2aHVv
jYGhDYebGtYfUdo8x4B1Utbijch8WZJr0rEtLONXitrhldZa0D1BgwIdDmLROhrNiRXwEWkeiDea
M1kDNNe+WSiC8PJeOzKzqgjENWljFLh76sOQvrycQjqxh5JC6uYPG1CjsNM1MVH15BjhpT0OS8Hb
+9Siv0ZRDwm0boWR3po0zLCMYaTvd9UnUbUo0mqbPAP2YnvkEuHMKniIgoTOAc+g3ygzfxbCqkTl
bcrQiHacVmwcNXoPLJHdVeUDDDdz5yPTwPRBYTAdGF2/qczL0t905RoH/yIKurjQiNWEZNXw7G/B
awkCnkL8/wiyCAuUYIyh+XyV9/LVvE30mp9aLtXyAbIjYK/kVGMS1h6ihebIJbpv1TLBTYy0iESX
E9EcfKYEbAVDwdQFaZC8LeYxUU8hiDMTkzyRKH2akR0t1gdRRYFCWhG1ya/C+XF6K0PyCnKL+WPd
z4SCnulfY0qxhwo1st8G+8Jy6WDAOlHCMSKxnd4KDt0CGlL184ee+wTgj9U+tUioXUdc/8uz0X+X
yi+IaGWr39TAhygjZMDjbzQFXeSzsRjy+0T6oLYW6o2qnVI4AfgE3VXJmDEJuuLN0nVX4PcMQ9tU
fmNy95GWSi5kodrTiJA6ab8PlD0V4I4h77TyTknBqiupHLB2qvDRqNd0xvvvSR21RjsiZsf2TwbE
LXLqHlG8RDqCV+KUCh4fCBdSqixu424hVS19RdVaTKtJwHejraVpNwhfeDFfqczzZuRD5MCckeBq
o4foaGGurBl6RIYhqAMO8eqnRp/JRrmwJZQei0xL2loW5HZRniSog3QfR57M8pTTfEotI5Zv/DTf
LZGGDbir1ePDVW0qjW18ZKuxObaZumZlgksWpn9jxOgfHOMQq/JrIkF0Q+mtzrNAXMe0CRcnl99y
clp3LT8Ggzq7HSkpK3R5yhaFIc90P/PmAfm1jjAdR21njDtRewWXEpbMVJO/K1vxL/ki8SS4IP5V
I7Q2JIhtVT86LI8YVdARF4+VYqo6YuWYj8T5yCDUqCmQP9Zeunjk8Oge5qqaHRoIPid2CeyXj4cf
W3WXMwrj1EXc2PtosBktDdv8y/3iAy8HpaOo9wgGSJyhuo5PzU51pHGO0Xqd9M7Pg/YHQpTTQWaK
+KowXcUupVc4F8wQR8Kq/S0Qu9hssrrLHwFIM/kYQV4J1ly2Lblm2KmxBtEHtWosN6jWueBgYqDM
7pDRKYB1vF3Pn+G5P0o/zcn8JbAdAvkeH/h2hEuJyLA4Uet20f+qngxq8N/oH8IlKqj2aDERRSwn
0j66bX5RuGZd3EaWA537IBlXs6WzRJolGMUepTeQ8LyglP+C616a7St5r8i+BOGUm7aaO1XvaJpL
jeqCdp+2+r+RegLxs0h9Wd5nJWPgyhD9V5gV4/JqOsjY29YWfA2FwTkpdC6UeWgvSAfAUwCNv+jb
rj4RC3aCQ88yyiBr9ZINTDZR6ZLwnVNbSPB4vaIEKiRIcsMhG+YeBYMkkfucpq9oUv9leD82JD6i
KnXKRyQ4cbovwkOnbZrUTwpXEM6NeKL4HDAi5WQKXCRahIF1cL+EarxPn68JBcou2xLeJ7OTiAyO
VGAf8Vyj6SzpPjBd80vRrgqH4lGcUaVQjUrYoGN5dFEzUCbUTbj6XxS6vCe4r2zWmvoanbUb5cnh
mioIV3q89N4/8D/mv+Ep7YVtZYMhZRiwAdEBlMJHeor/ggs7V/vHtG8iwVdptFjTj1m6AN4EdvBV
j8mq/Ydgk02N4j/8g/pW8bunQs02+X7JJpDWuYIwl2MEXYlAMtdP/86JmfoaFMOzZnyhff26MEOn
NvlH2+az/sftqAHfP6NvSjZdxFSX6J6T3f8XedGl3rS/vbhCykvK+lm8BiciasnKPaKaAKSrP2dP
2ZrI9hyKHcVL4hVU8q75aQwn38aMxbjEQofVSLuM2+I+fJs7WshAxC0UHisEgJwr1NHQaT099VO7
DQ8YCxhdTXry+OuPEp/bAaLOuipn8x698gzhA6RLis90HXqKx3+A8qV+gaa0M1IiyjDLIubKJ+VB
8Ns7yAr/92UvecsVYZ35Ub41h/zfyNXlavgfQO9JHf3p/2gp3HUOK56H8Zhi4WcI4VaQ0T5CECKK
/ZruoSscpMP41C07+eIblW4W2m+4uy1xAXte1eDcbpgr4h3FfRemkOi7u7JPWfq6/5jAXzkSlnsG
6znj6XFUL0BAquzSu8HdyuLOA8CzqB5Uf2JVwzuBodlh5M44QG3e0eEHBRo4A00bxBIGkJueSteB
b57HeK8tawoSN5lvnAOvh76q/eatOuUHfvcdjEHLwYG+9cTTmRCoUa7w3nCKokNFzX2iEH0bP6N3
vLEvyWnwCZkjo/j25318gkIQ1tGuXez2h4QxMv0P3bf+FBCAcl180vW0eNUTSBn5ltJsJLf4Hh+Y
jiOkxbVTXprfV3yzb2Eyw21ynl5eQJTjq/iQ0X5GfnZwiH6rjXHsTuZZSMnBWsOGtfOGrlYeeXBz
8gIXwxbiN4UpDazqd3ymHFwcteDtlFrcoysKi57WW8qyAxRsLi4aiUicVUxkremDnYK26sCMlcug
qsx2WF7RYVXFW/56cIA4VtV87VLWRI/gCptuXLqV6nlPWE08misF1J/UMpz5vXTJhnWDpSaiJGtQ
kFO7luUh7E2tqz64VfMzxhsYirDeiCgQ7hRiryKVo9hPzXte/SPQLqgm7BJkbW1Q6iymS46MPcQ/
cnEUgfQLvu7Mphj9ZVoDiYHITW0NU1J/1KN/w0utQqbpV7hs1ej0ygoeBER0L720q7cHjervAiUp
oxXwufUmDjdFupPNruaHIHP77CEVnBEchtGhJYGbYLlhm+unGHdAz605Nde6TxhHbAnQGoRspfaa
M/UiUBMmNbgg+JtZRVL8R66va9S1jUl7KmGhBkZHoNwqPWOSDSH2ZIkSox7/HAoRaMDsGggV09BB
NT4IhUC6eRCsa9Mnx56yP6m7S8obSXQp2GhRUIuNSjsl/lJhKxOCCJ2GM4Q/5LUU084QWztXRruk
x2JsUBXPbNlKjQ9Bqtb9P9YyI3NntrnG1Woc3tu4cykmmj4oG+DODZnWUHHjx3FAteOnWSICe5iS
J7Skozvy7DQAma+GA94B/VvU3oqI8CG3ZxJvz2riKQAXIjd6fusvwzPVPQbxSXRiKCxYt24inI/e
I4iI8BDUO4vL2Gz2pXSRFiSmEH6vHLYI3ljh9CyJaUemHUN5EVZOg2s0c/QVwe9CJ0Sk5vbIL4qL
nLMSYop+cAqg/bz9VMhQ1zK7iheH0Hi3M9nDjcITLZqeaOmk6ZrT8hk2fgVu2x8F9awQFIG8tyns
4Oflt/iZ8w3Y3g82VGLOua21LVthILnt17THBkQWOP44pBlljqbE7S7WG8L6AOzshZi4yqvFYj3v
mo1IV8s71DUvXP0nPCheKC44p5GbzuaNKTX7snSbl36GrGJhPCN2xE/LD55sI1qjIamYlwjdv0a3
SVhPHxAGBKwATmJXojLmZdBaGcd2X956P7mHOPGY43YMU+jA6m3n9h4YY6zQtU0C+badcf+S9ICk
wnifPvCd5FvhqoCI4/G5hzJMOtxhcnkR5l7lMoZPR9HTbPWC53AQVtxpxFvgp3R1v9ypPkwLfgWn
11yRzptjvwkeg4tAcxpX6mXZw3WhTiwYIbE0vAS+EAeLHfrFDg6KiEg/fC8/ECylz/CooLNdTf+Q
ERAAINnJp8w8pK9AjNJ4LV7yPSqz9gcKOP+0Xiqb7n1ws8Or0gzNGhgNJ9EWd3mxRfuHNreHUNiZ
x+5nIPnzaDqqK4segu4Wv+8qu7fthpuDLqiWws7P2FfPHd6gE3AzjGmDD31eV2esm17F/fLOMbfw
uF+o2yTgKUGC7uoO+aDSjbMqPbZesSdBoX3ySBiuetN/8sPLGklGXI92Q36yASbqxjoUhTM+QAO6
lX7BV/g+X3n0Nxzq8YDdCrsDJBqX4CXyrTcAWPkwuDGqu1WI5pZ0dXt8kIKPHNgNdmZpZ3thn7wZ
O3BPnq7S6aZ1cGfsv1SkWpy6Y7AJz8RIskxu26NJHMe6vqmHlBngWR1j9M7r+PI6Dg6aT8Mc3kos
i6eBfIdPukAIKNpAVwleDTu/kv9gxGkm3AY2ApxLcpa63XATqbdf93t8iMI9Pfz/KXzKbNfoqcr7
tMWW2a3Bj/3oBzgKCl29ZN4MDL5u/WUkC3XdYtsALknPTKDdXaN8iLBpxp57ouxI8yAPW6kwKLi9
Cb28ie5YOJN/wyU7Zh7aXKACQsdqXsVhviildu5UagGBeyLGQ43AwLI2j+ayuCm+8AQfQxx+6kTd
jLW6F1ElBKbkKul0r9VDHFzaStjErz9cwzhq7IhxsJHZO4wy3QtEWZkhInKFNEPUe2b/LpMVOZdb
GRf3QFBHx/g4DZCoQ8iwT2DuqDRHUzbezTDbBBVyipSVluC0cpNFXK6r5lyzRpGj9SJAddOpgB/R
ckT+iJWSIF7shAYussn61BNqPnjqkk0jIrTdxyMZds5IaB26ovwRlV6oHfvMwI/AIclq1VJJYvdX
w3Rl9ZIg0IryzcD6t+ABsE4skmnuxGxIGlecPRfhJq3eywb4t/Kb1hcFFqQdQVFKu416R2zvOO8r
ea2B0RGZIvA4VbZZC1jjyWb20tjHLjBqoNlXUSWpgcaK05CdzIpCk+EY1f4kAlb4s44/j4DstXxH
XM3k/ZKvSmuyPBri7Nkf1V0+bctXrtolRtuFkJGo82BiZTK2guGS1OhUgf+qhWlD1MQusmqyBih8
naEB2HfBadsCvoDTEgP1mrSKLHCLZYOXfkP9KIGej2AGytwwSLJMYeIDfJAZkiyqNffIm9X05WhZ
Xi3ZMPKmdWwXApdXWvgdShcMPTWEa57fsnmnMsRb7gTqgNgGpGRsnlmyFxT8gFirlPqCX78iyWEc
7ykqOqoqUn0Ti55F+auZ0ITgGaTjbnoLSEhSUJgqqfzbWzM9Ep0dm2QAF5Hqpq8GBBgFctIFBDI5
83tZH2jXWPfIqwMLamfKFTiWmHrXZJ9Q2/4kZwn5ryRD0RB9G5NkINU6v6haf8dZJ9N62nY//bhU
z0agxScUQus3o5TgaQVlsx1H3opktNJzKbdUaaTqPWzmeDv0lFYbRkhygd4GKGYhfOek+pfMs4qf
fdDIiVJD0qhnpnNDC+kIq1UNk1eVlw8KdAJXnOgHa8q5xtJEfOirQNzaRBQ13NoJEjKuGul3yvuG
tt+eWjuJIbEXVTycYY0MJsa+laUiBXRGb7513YzXviRFRKrj7jzlJeddLvQhmGZHYYQky+reyMdw
XMUGCmvDWCwskRkn5lJG5M9biG0UgxUsmHgWtE6hxTYW5wVGnvO/lxfhPc+lF8JVEvIGEGjgus76
6JEmQ0774ti+d0kjsjfOBoYmkv/ALHSDWvK42BEhZeAYVwmQbw3zK24zrhlDrcRtnNNz2I4FXXLh
8qJnQ8FMC1dTu9zcdX0JTqaV8qnRO0Q5oNVMmiBWXKUmQJM8xZcksLJzplAhokuKQKFibA42YTOq
Fys1hY0F0QvVRM/PGJNWPyVScRPzATgk42JPu3o4BSZmCDnt5m1lRQQ8afN9IXstthOdE0bK8/Kt
n2KDpUxin5pT4A3KEOpd1CkiSqq+KB9ylpKMq6UtFnlFHfxgMUhsWEQ0jY2as1DLRfEj8KtxsShT
xF8gvgKZsmociMg0gcHiac7O4di9RqCKkGg5SRlLKtFiwp6N5NbpGatWpVD+QX6HWH81mvAyRKqG
1xI4b5Uig4JUWcwNmcKOwj9ofaiD3Jd4Mhk84qDfkoJiYlKHinpvw1oAfMzI0ZPNHqPvwvScZ7p+
mIs2vncJ7H8RVL+BOP4sqaDfyMKXblGF26ZuIKqVsr8q0SDvlsDsBbyUVZ3bdOiM6MsTTosi1V8B
f3SmfhYqFNsi0eXbJB2ZDJPA78qImJSiN8tS3fqEmC57xVKYaYqERFXi1uIZEEEuM8c0Ta5SVQEA
jFq4KiIP5bOgVcGlKCswv3qp52s00MnZih0doh0u5GAhMwnOlizCEXqRlOoPvjtYGZG0620mkG8C
gqyA9FOCk1rUh0eVFdAXmpEMVcwh5XvDM6bJnCYuJLJRaXWbKl1QfpFiM1GI9ibGBMumAeHxPP5c
dPkAe9WJGhWdLdi31ANoBdDKUSTKnirrGd3RM8hD2CoL8L6ZncK+iLjRG0ohddlyylwG6B9GIdnF
+YjPfKjU51wW8vciVLTJSzrIG2YUenvr6qWptrLMo4qI61EfkC73ArVxIgfFmbr28GiI2XgYE0Py
c+LxSTbBgJdK1uAKQY06gGrMdT5lk1/ptMa1ujnslEbojxTwdW9FLCRo8jrF2lnW2KO9n/ETEpGF
+oVxNZCpYAO908ioIV3KiQPCnklek726jHgLMzSOSBCyXWPEIKVGatJHppN5N7eDAEEeE7sZJuVF
owGQJhx9tM3eZONrWmImtOk/js5ru1JdC6JfxBhEIV69c3SOLwzb7YPIIECEr79z3+c+7dPeQSzV
qppVZ7gxK/ZgHat52LpZ8WRHkXmGuzZGSBI1HyCNiaSpawaGIbvFdBoFGJtWcZx7hE5Ct6uf+qZO
rvaCfyZmO7ye2KI98QRwdmaACN80pHLjfLAPMW2pB99zav/InngEWWX8S9VM/vfku1g4o5BM9bgk
m6qcx59Mz3yqaxWHaNfaYMXzJHNnHS5Pxlv0RQwzsNm5wieVBzlXq8HZy76TEqsGXpCg7cprW9Tp
GnBPeggcSP0nFs3IuUmeFpdynFCZSFJCkoEnme3LFrveMoJ+TH2fNoXG1nt8BMnnRL7o6E7uh5qK
eJNT87WZ7RknS2xijO8qbQkIY543ng8kw4CK6HWX3/PWJRiMfMTEEY8C83Gf5KsW6CPD8QQFIbYp
XE88igblKL1zmNrhQ+/O7YidTpinNkhwr410+fGdaA5hOVByxkOCQVAj25o5ltjsVJ2CAafMAQpj
g2TXFta91xjB3p6WdC/vsSLgIpmnpPjTfVrnW/ha416JEtxHTctb0NTq0bIFvl5Br1zoxxO3nR7s
C4+QBOrVVPvv4IxuRBohUYT6rJk2rlH5ZRIqwllTsO6dokacmHJRyR14ziE00f1iOjDZgYScJnIw
aYkJWEbmo8tSJ/YKQIGxA1wko7VgF6mu33aFTWKwhApQGkogV2DfoQ2EM/vKO9hNXPSsHOKNURnX
ZYDAOKRzC3tNqgX7vpsPYvaI3aoWrrEdlRguDYpMhtfqHOuEkmGQzVsTJXrXaqC99AtYnFIzlj93
Yo0a5Xwrk4KY0dgs5M6xsaTIbaVUF8nf3JSjRzzAJN25MgNx8bprzsCx+WoudPXSej7a30UdP2n6
Fl5j04hffuvuo1KOOrgWCH8VMH8njAS72OFYb+2Bv+tJFodRoDiLnHnKVtHo4tKdkpmreU6XFV/W
2m2BuQ7qVWdVQPhFje3J0ZF6c+PkvwEv1GoWSBF5UfBf21phTZvmT6Fy2wLdNOLHCuRIfFqEBWl9
AXRkSX86K+SqRwnBbhSD2WahRCXONFAu1zbRK8VN0VF7+ks1g3v2Zd3tfaPM2RcpWawhYmGCKiKS
+FXn1k231CaFHjAKQOxTib/AjI67diZ9cztGEa903c/m7DWZ+ed2fFdXrVNQcjPhCfnDaJVtoib8
yhT5tmEcAwqVTSDvWo6Xq5cuUb2PwSCRAsxpq+wNmx8bUlKmSHX1XDD8NY4vHnTMHiwJXfKJw9CU
53jxuq3f1PZDXYOdY8GXFjs3oqRyxkcF+9Fj6VlOlFKsYu24u0yx+HQ7JQ/IbKDS+SMMnElQmEM3
BQRpGmzldVYO9xM+pDvR0CMZ6Hp8hEPsPrZuP+zCpMqOoRlRM7KRq4hWyysPNuYSt8xGAlzjjDUc
c+fAcbCtojylOiOLN7YfRBsBiBweoGud4wgOSZXFZPuCUD5kFUsxwFf1doI3veW9v20R8v7LEdMA
GCMJ9kuKVuLKYGSTU1mcdPAqxFzzws+CT6IY6ze/qEFjVZP/n5+13pUCr3KHc6f46iZUocJPzKWT
ZPCcDpaVLHKzbkZdHiMeMLulG/sXUczIfmrqVwGEVLxOU3SxQyc/ln6Xn5yGxWo4jCg3dJZ3DN/T
slWJC8CYaOa7GMnqxZTXrfh4mOfFGb/bYCToZA/ODzjX7Ci8wDkG+nbN8fm9IMSFP1aAJti6Ervo
ItyEwu2o2ySaPqbWhTGjLdAYXu636zFwBbU07e0q4FJOjbdxldWWA0FsjO85PjCiZPiUibriiMjo
aJyy3Hq1Jy/Cv9YV7yanhDB3pHWa3Lx6XIABrii4eE4wxpx6WxEUq24m3GK2TjYFr9tudrlSt4Xw
34dIqQ+KX6eXAqPazpIy/FHpTIt4EsX7Fig9G7+Gt8pMOHH7qZz3UTPHf6Nr28Cr8oTihmqAIdTm
R4k1djuHJkRlb7jtIwu8VDqgWdD1RtYO7uCjwYY2i2/lmtVcZezJVGP8nyjJxH21BHCPFftx2j65
+RJrtO6jWneUOpXg/5ZSYlvFEWZbC5dHAQgWFErHrsdOVMGyUWvrqQpg9mPHyMNNF93oerIZT9Pg
zlBxgxuV0pvwU5BVjoK2P6kWb2oWpPFRWN3brObmMibpxLU/XEIw3MocqgJ6mlKQLW3HH7dg3l06
LgvGqHmsfmsXAgNqtp6qvU6GhyH2xp3RKRT1oZ3kI31nMwyK6p+ptLUZw0X+y6si2dlQR09ajc4R
zeRZxFbxZA3BtDdFzTXY4Yn+mPZR+TNmeY9aGuGrariwtii5/Z9WvcK0G0rU+K5OP3SYwV3gIvzN
2QJ4xI6ra8wt7J2PzrIOeUsJOvgj7jL/Fp3xS3OkorI5Z5QJrHsuKR9eUYenqU5Z5zPYQ87uGghG
0UxWtTG31Yh0btrewPTE7kOIhzZosxfFlWvgs7gN+lSRenbilzgjG2H5sU8zr9vcL47lHqahTK5+
E7Gyymy9nZUNzWNKllO8OOhZVHqC6MjKd+nbS8AO1J6eVF9PH0JyTRHeUu/GlvTb4N9gKrPnoLP5
yfsiBOU4hiJ2KNms4xqLFVnqYIWMXZS2tvO3MNcIJ0nh7LVfUynm2OoviVN6xNIOBJCn+/942z0u
WwCrWu2xAgyHAu2lzUm7RwjROoDHi4mHblXhJ5jRqvbD76x8n9mLT0V3kr96TbD8Wk41v3Qta9LK
a+CbB/XyGAc+th1u9GOASdUGIjMthpWoqOF1OXE3PxdM88dmiNwHOhuubhNM/8m8jC8SnC76+Gzj
42Vs8eaB9f/EZOtuBUDGLeKW3rTQGtmmUZ79xGeswyS//E0Fhi8Yv4RVF2pC3EURlMBCe67TaH4S
smQNaVeKQhxAHWaIw0tsUv+jnMbqlI2OuoS2cfZZ3WDVzMpbbwGTQbCWM72uIw32m3AI9cn2Bg6B
HuenV9PNo4NZf8qpzaD332zEQRyTUvZg/HIiIxvM8D9Q/S0Zur9mHJIXTkzxHvVBdD/0CQCfm227
6kz7xpAV7LrWkOKLwiCin8ivXz3pp1fbw6hVxLipIr/S21EPatvm9rKPvIBADdjepl5bpgG/JLOi
/pBj12BBqrxvznMEl5aUe5uTD2kLAhaAJdCVe4cHLh5gAuA+uV21+P8qLoKruaBHMJtGcdBzTFKv
0lTh1XI9TC0kwqQffyyf6tI8Y8bn+AWURogdJ5vkUx0tbD8FBqWuZ/nsNjPzdVicIFlHf8JWwasV
ucMplloTcoGIQRUYHZi8y3BwBMqa7VjeuYiSktBrMUHnuAFC4X33LL482tmaPvrN8sA7IUGEByof
CLfKiFKN7t5E6rkMzJ+X6n/24rDopcKt0fkISA/vzFLjDI1YnIo82ZW9varDYTtpno9hQdEkBOw7
2yTkxjwcbnhd4F1NXv5eLiFLe5siOQCUVK1i8+Bs2kp7eaEIgkFCT2ehZ/A4zfBYWcN3HeF2qcU2
TEgXLsp7rIsB4NzIbMEY1W7MmNGNNXb5RrCocdDV/C6+Cgrnuzx/CegLWHk93qG5iu/7tPqNXYyt
fBCHYHl26cERDoeZJaHR2McCjDFv4XS21HwGqwCgzt/TO7aJCXEEGtNnYDEJyoMUdLFn5DFdd+uE
7YHswkucpIc+QhxrnPdBkD1F6bKuE3bFxIJ+4XVYKR2aIDBMuHKXWs4lXwYePePZhNg9O3YOc0F5
e45lag56wlasuRQwxNg8xE351JbEFmfWb6zZfBbKDd9Rb/Ae+97fV3Z7sgoSg6FGWo+AemKdCHcq
dYgNgTuhgugqJo53T7knu1lecz/AV5itYhH84FDccalZRUv/XHNFqySLq5BIiZq3A8ZfnxAbis0W
HWH4DpVcgQE+IH0xwd68IfF4T0fJZkzNfamGY2cHz3ld/5NB8pBjLigF4Cu3QZZKEhKmMRFRnzhu
9DWqjoRBRs6oh4fq2Fh4bl1I/3lqWKV2e/DC8ewmDy3WHNnBs2fJqFguUOYAsipRw87CzdSAL8be
66J/KwusGQZu7R17Thvh4yKkovgBkGRHesMS/cXGnBeJ5RB6rDdp8zAvqBZgNXy+CNF6wkmyfDjB
e2f/iIqyItyKR0A1Vnnu5QbYBdTM/UBFu1n2guuFCTfkSFh3UZBJcsRBcCinv0n/02DVwseiegUZ
aUUnSbUD7ccqgTfqyy+NscjH0tS33qcCAmhXiCK0ohQ92MgGL3C+7CLKZkv7K5U0an66GUK0eFyA
gZF/B0FL+K2M70TxzRyNYey+cV5ctgQZQnSxIV3l2k81VR+MsPTjNb81YNP0t22+xcJzYrrPGrIW
N1934+DfgBD8k7sssEzzzWSyHzrx4cIWZZbfDDpeG8vfZTjwEmK+qN+MJtS2UYmFQBCxt5rK/6y0
591nZoJoiZEcteYYBcPZiXELskGuPxXV6inYMhas41MNG4UhyHnnvL9LafBtpoYZmm0ArLopoH2o
/XGd8aKJz08JggGqVLOEO4HBG90rc3GdIVchvw97tDKCbCw6sLv6yVVNkN9+wIPvSOSsHSCMJr6R
sGC/FDcu9bfEwhFbbKd9/z5Tv+FIzAgThLy/US5uZQH9eCPLQ8tn6Eqqb29xjxVEkIQ9rqzjnVvm
3s4eWpbh0ZbJhG90sudwKjmP0DE7Xf0trX+dU4g/RIsuCW9nIIZDCntYyPE7BbsQZ+46ttpdgOMu
HNKrSFK6R/kqhzEfXtq+FFpGztMI1Zpb9MDTLoYS59P/EMWoB3hlyMdOM4EeNziWETtWd7xGTPLj
4q1LO9gFPJZR2181JYMe4SwAe+sSeal2S/JP9iVK5SmyycdC/M2wCTur0U2+ysjh/58Hn7MTPSw3
wh8PU3xKCN4Dvv0VM7q3kY3wT0kDs0yM8o0SeOxrQQ9xhwmaTLj/qTrIRHnhcydZOCud1iIVylID
SOzSkLks4uVEsfFNLk4yQuNxT2BWVkCtU3FxQ8nTUrgvvnMziQqDr4pHpAm88M6aY43fLDiJvmOF
HejrWFAymBh5ZwxjV+mX+16GbJpbjaeSqoNbMREn3wRDLS0ggch2gd0rvmc720vuLJVHDloFj9aU
7JqZmSpBOkon7xYZem1JFMqRE1aFAdqsiiB2coGKjVSHpGrho/ePcQ3yTfcfZgSES8XYWxV6F6/p
jzGdg9w/ofN7cQ+xCYyjZ8Rv7WT3USIf+lk9DVF3MgE1VF7W7zswwWnPGs72vAc3sw5ZlG8U93WG
hn1gtVfkhrMX4qxKqXKmmzOsWxyeDTnMJk5+YoiqI6Af28s+C798SYz3llG7cTdV/U7Yzd7rSS3F
01746ZlOt3UImlbQS2L71efIhMFntH7wYRTO5A6anFiRqIo9tceH0IC5ZZRajRg329Csc2++GIPJ
nJxQDw2ZR0qE7zSXEAF5LkUm3no8eguWntnN1OKGWJNoqwx6QC5F8TIl7FPq5lnRnMgYIA6JK/eS
j9WdZZYfudS8Wt5L7WYPCl2MM8WrEGMDZMR47U40qHDz5dvslc0/LDv4rL1ky/plS8/myzI0R+7m
j0sjAfDhTfYnQMOEMzMUXuEGz5MtznlAQMShULKJrlQU7zyTHUwGBEvX5y7ATNCoXVnCk2PI4Ip1
EGV16HIKeCqwM91yqwC+gQO6mF2XflURiuyMqaZdiOI37pdJwwvD3xbt7HvhACo895chai+6+TUu
kn0UseVEBNp0RfHjcXQFXruOYueoFd6EmF1MB7yd0b4Gr+vpG2536P9klD8HUPim2Mb9vTw2Lv+h
5ElP0SZV7PQWUPp0zH3Im5GDycWZmnuKu7CKTvmjrOrfdKY50DL62cHKxl1Irc3s3aCc9X4o1IcV
EHhpFxDCU/jtBvj9aPieKNG66yQTd2FvGAw3jCwnyxoPRUKncMWnJacJjov/t2tRsUQT3oGiQUYf
h0r3vH2kXoe5yMY2AEU76KqDEyY/xUjGal7QTuyyRl0O/xVhcuWi+ppX3lNgXJSs2TjrgYzc7PUr
X6FTjE6MMEERs8qdu6Z7iOaegu1Mr6tCXkI6y7NWBvsWQ/+dLeajyOxLQqHcuu8JmsrbG0jO4a7j
FXwgzvVjpzE+kwAVhLXVvqciba1RGmCp6GfPD4cHW3Ay3Yq1tnU6XwUE4I5CpLsqGUDd9Tg/Zzcs
zs1CkWbj41pJURmSpXqyOn1SLECchI2CTeo+nNlOzCl/KuUfzV/FitGZTX8Mb7dLaf/Tzn3Q22Yz
LsE1VxlXXhbr0+1OHNifUQREKkrgMicBDzy6K8e7xAsBPtYnJyxYDDbj41SipNupdRzaGiOIA/Eo
wXUqIW13Gc7ZFjT9UBNGtB2Fa8ReQO4Lqh/MMbRmrDVT3u9mdgqPtfKcn3EZeIp2RE+rnBVrCFUF
2lGepAZNrLkvjHjJQntHYJV1hBm/0f7uJ4dimDKxFOvP2+M8bfpVZWfvhH5XDlsXWqQ3cxJtgrD5
EXwrReJuKW79YB2FzX58kiSDVsqbim2DOAQMdewvIiKdnxGnDnp+WhYiyRDhYHsv+QYv00namEv9
Fju3mYPLaN2CzyPBLgXoYTLLuz0M1roU6cNUgLHK1YWLya9fph+OP+crU+MWbrkD5D4tNvyJ8bLf
0q3+mzodAX81v73sHryAlAL75Lu29iXFDw2j7o3Y7Y73Jqb1dSYjToklUCY8tozdEBEW/YymcJm7
0borQ8ShGxi0mkeyM8vyGHg2MYD+e2hEvy8dpIqG1XBR4AbJZ4+9+7yPR/BrPmGPOMG92AzXaeLB
7jvpZwWD0bJwc/jtpZi9+yR33uq8BaftWlcnWRzuQMuFcsbqx+rRy6lxOLBJWgN129aYNrWWWFHE
cjIukc0uiBaweGaXT/axd52TQ2DRBh/MdfzFs0BaxZzsrsYtntYstqUsf0or+eEFw6uKz1NHy9my
in1MyrQT5CmZbuYg39lWgvNZz39oVRsvWLZ+Kh0e3jeRdsrQgSyfEJGfPzINH1sCMcUi/lFtet/V
/sEo4FBCMRwV4S3qPZMnqCVIBW7VQEf4CuaKDac1sXjUTvbdOFyWLceW99GCaMGmlCxC/s2+Acxb
5z9Tu35iGShXmoknn8ZdSBcC6jLE1fnGMne7tyBkBbj45rWil0Z3N+h/G5DU8Ig5ILSuQkEa3shw
u6S2udg2VpwEx2CXdWqTafIbLFIloMXCGdNNIG7HzMIpUFfdwWeP2A4xeJzcOpUuMM0gKv+KWDxY
6Lq73o8/M2w/1EE/xEv/at3Ovnru3ylOPkjsHXzi7lk9cBZE6RtxTlAedpQ+0jPxS+xtbTSh985g
nS97CkpziCOULNYLPTxl9Dip6Bjr8cPvqx99S7r33GqrpjtRMvywwFmtk3g6c3U6pkyvQbOcUdcI
BtnXOC9+6O09dT3Kj0bRgEaoUoB/XazXKfbmvCbdqed7TrJbSt+Bb+wXj0kJ2lsQR3OS5GxHt6Bh
i/2ncV91JJ+jidoz2gNcTHtLX9mrxmoIPvRYTut91PUn3drv6Fq/RZcerBiS5Jy9FyU8IGnRAlG6
vzahqoYQZuyFV4tGMN1V+34cj2m87E3nfJEr3+ja+mpEV9+LPszx7vTJR+cAb3ZgvN5l4W3ZDIlq
ovsiHzZl70BZpI8zc/Faw/6IBGI7O8ktuhTmx34g40jQTZnoRxj9z4r8md48/u2ihdK+uFj2eQaD
iyZsZAUeCEiE+UHiMJaLv+nkeAyL9qWJglcmIhgz/YgCoCdoQQVuO+oL7jxKDf2oOslyOLFHcu4U
HafwA55qLa5SLPeFxteYj8Vvjt9QTzb8OOCcZLIapoXUCG5C5IUGPyF6XHEpTF4DfIO2JI+YuR/S
n7GOlwmsMQdNK8K9PaKMZYG1bjO6iigZSIXHjkk/ZQPQ+6lHx+EEp6CQAE44fydkN4sswRErV84A
BjZN7uug/C7m9Kt2Qi6i9q8/hoAc5VeVOddo6jcp9rm8iVj5JFftMT93zaMe+X7Zb7l0QZsSapLO
TzrAe5+RhtryuadEbgiGEIfHtLc75mcMjVl3C4exvKDv2vK9Q122j37RYfkk54FD5t1e4nti0E9W
ND76GQD/CrCxIcCO7T0DPDPjWDJRt3a53lHFu2Um2iZQid0l3HhDcQ3psWx5nNBXultG4oGNTyOd
hcRSvltT/xFO5MhyrrkCNpxtIduUo7p4tU+cpUhhqA/XZh72MX01XGQoxmZA1rC8EiyReoJ14spD
rvPvOY1/O4/lcJoCpBDRXTb0bwsw7bKq98YwGzuGW3LVEBtqx5PlOReugsnFSlm84OJajUR2SzDg
pQl8Ggbt5/xWilEn52FyLzHkAj6U58GGWqaSw8jwzsLjJTakzyssI6uUeIPpugeHM6N01etMLmqy
mUmi2w5e2JyXgmCK7YR0hPCO3TlggjpBxK5hz3VggbTBO4TzmU/35MztlrbndBdB2K+KHPL1gmOu
yd8y1B07YEicbh8UMZCCHItl1XWL4mXI1BMLm+xQ9F6383p5GadMUlzbNh9ZCtKHkNRIvRkE0Owx
nuyEZ9+SHJaMf6Zq8eIHRGYmG7CV0xCyq0NyQZET/PGESI+FD8y/SqmG9/rD0OAXptGzQLewbq+5
9cw1kLqJxDbHPvTvtNucF68lsIknCaJvkFBIEdUb7dtcdRRSEN8rxJioeUYlXe6CoTwpLlDs+vNv
i84cfzJkxFgfW6EHJLfjOhFQr53znNJD9Ww6rnH+E5494s63w2dxmMPRDQ9+mn1y/93MU7lrOqbI
rCx3xGRJ4zeMU0s3XxjEdrT84E7nkRLxXJvG/msYxtdZl3vFNS8340GgUYyzFz+nYbEvlvlvakey
iRLpJesjlKAac2jfQxC/ue7t+XWSrkZsFu+OVMydIjszCV+DavKubcgeP2tHjaPRAbA0g0NZEguL
cPaaaYyaZesei5Z4k3RIec7h11AHVy80+3SuzwWRFSnzMw9dqPcZoJYUwkuiln8qi8oVrV/BdZww
o/EdOFJIn26KimxfFVn7ZIJJ2AfF2bVB7rhVcV0wWQF92CU2G2DkxrvaRwdDC+xE8eX31DZ30jlO
RfDEc/5epMibFf6BraUj65jJgl7iCAJj75RvrAGbg/LFA1VJLtt58vB+018yenxosNwN+fKpcAZx
EBN9cLXbrSOPKFkxoawFlrWKbAHUqddg8MVT3k80+RG29SJoN50DJpf0e9x6r71wrsJeqJEdXyMi
vQlLhW2K4bLD80gR96lhKQXFyAe0p/29CjFUZyrMtotCpIbD2u2XgevzCLxeU4s7lFwXa0SriMpj
N4BDQ2jWCchjUQi9cvumeGCRInY4aA4x0eKQfNActY+mm77kkEMxhmhdh8+8WKtJLiW+QuzJ2vBz
E741fEzJyfc4tzxW4Px/w3Q3eOmjikCfi4xa9iQI6/O8wEBBYweONtn1ik0Cc9r8xL9lPFG1jjW5
bd5zj9RXbilyOpjhG0/9N7RATwr0vFWdF/TwVpQ+jdyn47ahqzWlDYs9Jzt7K0TNwzCM9xfHLY5m
fAJge3UYPrctM2du6mCvuuhNC/JrKsJNAlHh4M32pjXZX96xfemSEZxwyfOA/QKjDxkK0q6N+5xh
HOOO0K6bFsKM7xkOw4Y8sZgVV5QuQ8fAUPqYjNwncaAcllA/ypxunCw/LJ55lTZRsbZwv3WPyyKv
tsUE2SXxrdcwD99roG9DSYuGrPtX3p8DFJJ57evx6DbdrYq9LECj9NVaeM0ljIaHemCPMwny63nO
KK518DLl4wvKOFVOhVBQR52zFEhcoWtDjQxFA9FYfpUL595cc3ibTj6ntniurGxnsYdIEySQhh0s
7+C8r0KJe3vEx0uZ5gcH2kahwJOcpshY85vunLJ/LGznXo3mKpDE6JfyzsNg9zQvldOJoA7TYi/o
B+rbb370QbsI+j4PBX4b7yrTiAew7R7yxkWPyrpDNpbuxR/CLy+aPhLXhYcdL7saVWuTSEYPRzEp
L+YsEOsp07bRlpoRhyjH0GGxjAXApYE3z3ffWXS0XcTy35J+1HP0UACRSQV7hHhB15f0yeKCQSsJ
Ans/ZhwfahqOAUqCbk1A7qrDuig/moXIdJZwsDKC2iqVWys1L9wS90EBaJsjGqBusJCe4p1Qakzu
y6DLd6Flg3dbYD2WSnrAMvwTjXvXRXv4m3v7nrFrt3DcAjGnwBBxht0b3msGkmwHS4Kzjj6QOheb
qBJgJuqyXNV+CJ+4JNSCeMmonmCmVc57Yfkv8FRe9U17T630TVjJScb+a+dk0Y7t+iHL/7lheakX
tc0VoHDcpdScJd1/Egi7kwaPPkZ/5gcPca27znOJdscBwxOKgzUKrb+pXs55Fcu1ijUKN9v+LsOy
loyRczG3l3CK4HVPlRMD6vZ7FmmuwMhML1A0sBj1fPev5424c+P4q6mB/JHoaVJxHYYciDeRRB1k
71bt9JgogLSVN7YibX+7XCzf9OC+ZFO4aTQPLBXxrk/1Z1gRcwkUyWV9e56OfsiRSuGAUkhdPjuD
YEmO6lY9HpdY8AjZzeY5aJO90tW+i9RX07OnYQH8MKoJ874zskq0fHja7rmRyXvJlm5XWvje27xG
iQzbVyMrSStD6lCCNe5bDH/wkyhRGOEdGjdYNUGE5xd4eGitsSDRt+J3O1eFt0jFwOe7QxsJhVj2
gMfvWqWYNtLstg58Nv14SYmsBHX57FUW73P52nfzfRWGaCoVscY0Y3sP2fyuoMgbkqFz7P2ZfnmI
UTF0lin4yIrgvrqxgSQBDQ0RsG7NA2f6qfFhg3jDm59gStMNSb1w9vZ5LZPH2fFBBvsvOYWLvNew
E4PlKGn3yblbJZIgpKOqE2d7uG11sV0cfpL9MFMPaZU/ljUDB2c77eLeXtcFHBrfjcjAyekpx944
zPVm9jp6xGIQqrnBOKiHOF3F0fBbyPYNg9kPr/prCv+/x/iYAcD28gyNbujZz2C5a1gJOvq9plmr
H2n8a8LXmS3SasjxX8GFWXf5tMt0drCmruAw8q5Dbj+6Nb9iNbgMGRx/6LKYh5Ebee1dAAxibvK1
CzDmqfLmdG168eR0/0d8U2Y4Q26oGxioDA+MB/uA8uIqYXhCRnqQzkxWiZinKfKjAgkuAuwSibuL
sdWoJHhH9PhYFHrSaEO69XrabiKvWlk9dIVqJEA/Y8ACMIRFayt8bmXSz9YMorcDS/0spQYjyuIq
AYDRjeOm8+xVGLGg0dAcnFBvo2b8q4p/HVgG3w23jdGH1gJ02icPPZq9LzVuY77BC35SP3xgLUVA
1UY7nPi49viI6LCwTwMbpXTuD7FHZI996keYF9dhHj/7irkDfSPZtcnyX5uYrZ8THnQTeh/pFs3a
5Ns4ijx4WxWbzKLZoTVIJs1A8K0tGs4zdpchdmQesxAW/1Wa72xbkef2OxiU2oGrb0j+1kO3qSRZ
VklCdICpEZvoUrf6y3JuMpRyjm7IhJnri+8iwHk2dGPpo3E5rQOrJuiOUxpfF9d69Ru+zrNcVxOt
EyWggnCi6nli7R5+teaUJtTDDkXZEIL0QXscPShSY/XYp/Man5QeyU8PF+7ghMOYboG2GvONJ7T5
16ha/uLj8akLHa3tiOsPlUUPfwW2uSeMsFxskxgXGSpYDZGW5An4tkKa5wIDziYfY+utq+r5p5AZ
0V+7tLpzGVv2V4ab4BRMy3SYONWurkn718mdQB8vXbuymhLaiPFcoqGOTRrLrw11z73DF6mmyyku
WdJFdhwfYCjxzFBEduuAtZEswGqY1AwPC+GcTaZxnw9R9Z+NmWfDfnMm+Nur36oOSJ7VeA+7oYTd
3DuUtqjhvStB41oTkB8yJpmi1bKiSnvlWxHAOKOJVs11/WA6ZoVk0DiqYMG5FvSTEZ2ZnUAyRe/p
lBGUmcgnSk1UG9mX0NKAEddA1+hVnu55QQS7aF7tDv84zzEFvGXoEu7ly2JDxsiouK1JMBW3/meM
+hwqSMgbN4CTl9CazRnTQDzMmh5nSIukJvmLd2VEO6DQgceHcGxpW6SkZxgClEzW/QhclQXk2wcx
wOvzFwRyebBHx1Nn4d1+9mBFq+XGBAzzCPJ+bSX4A2wrzedVPy7zNfHn9ITNGuIPg5CEujcDMMlu
HEzb4r6INY5S3H6wMTPYnxandBkzJ84Wcm1726z0IZOJRgXB1ksgW247yrJ3ecViwM8W+7OZmCMS
LevrXDpPaef1m7wP79Ox+XIxzBfGO0R9eDWAPM2gsHPX4f84Oo/dxpEoin4RgSJZTFvlLFly3hB2
22ZOxcyvn8PZDTBGu1siq16499x/cVGRYiiZepU0vkgrn3ky9kmAdWIw+1uRdcWG7gQSiCLfLsKo
3boZ/nf5YaEiGEWps5HObnQR/0aX9QqgQaKlSqKwrSS4RNaAcwAqZ2s80sl/TDL+9OKWIrjZhUH6
iFxkfaSiJxu96XaqC7mg8zW3TLQVaE8xhWzoj04lzjnllq+5C2XEcc9GQhhLxxJy7IvrhPQTxe17
Zho3oee/NtIoLEhMX5qKPqvivHcf1cToPdaNVz+RiK6Mi8oBESUGRUIfsR+o2ydWdNNb4dV7M3JR
7xj+S40KjtgqKNW075FXg5EfTUzCnjWtfOk9aZrmb53SefQ6q1b6utckGNZdbbz1HfEwUf3IKaMW
rYkhWqSc+HFAqlyEmPZkMUPiYmK1P0U4dqLSNZAqdOUi8dGX9Pmde2ThW4DWiXxWVhEznmHja8xv
WOHHDGGx8OQdJWhvrR0SwFSZ8UXLk5a0HjUuZm/T+wlc8c1R4s5LXgM1CkvaFq6t0T1ppsK3JCKW
ZbpoH4nVwosK4xeNYdUgkhfBWpA+Ncae6qDEw16wSieeTD3SUeaSxJS17fCaJA6T91oCnteNgxMU
zpbPZJd43R9RxtWpcpp7H+EecIngRv0FZ0FtIHbuSkl4Aba0VUwTJnON2VAMIEzjkfKi5oiofR8Z
7iot5YfowwtKVcqN3N43Sdpd0KQu2wDRV+mTpzl3cLlAhRd4/MK0k6t6jikLYueCCw/ZuZaHW1HE
hMpzEoRND8yrxQ3bmMHSnaBqpHgTnJGSiNqAQZD4lK36I4C93HDiqWOn+3+jJW9uAJpC6UjizWm2
5ZuZyc6shNoL+GLq5Htk86ea+dlyO8zzQbGIaMQ1TwcKYujvno64xDZQOZPckjn8OrJcG53DPw1e
Wqs5y6HfhynWKS88+7PWFCzr2k+BfVeJ/dTE0cYcijXT+I++HOALVTilUezTVtRlf6D4X3dIzKcU
84OQ+O8KZmSa0OxdFeSCWUwjHrqvoW8q8vZq1Lz1qZiNEnp9iTm4KnYDfTYtQx5THCyLJFZroYyl
QfKMVTQPywKL4SILkzwFLXMUljBLXSQnhfiq1INvKx5PGOHYnOmbODIhhH64+Nsbc1f57W/hVlRk
bA4Khrbc3LcUQyrvF1s+7ztB69KImzFBUCdha8rjs0SP6srPgpIqDsBReS4YFmuOvATMAiyc/eRe
799HLILIw/e5xEAP/290qytqsTVl0bpptL3yoSDY+qZx/hqNEETjnyrls6S1ie0vdjDzoRvMmAB5
yEt7AynxUvTYkiGQaA4qZGOAcopOhi1g65PuQVhaVM23AaTuAdI8aKoxB4RtDacGDYshgT3wFJUF
x0FLNJXZnAIVsuivVlH4Vlcus3rAAwzFPIMHydNPFbomv/9ySO6j4lgYFMKhDYKWHys6/8sZc25R
POwWJugGrZ+HdNao1ErJbj2WOqkD8rvXKPc97lBhrrtC3WqoBTytmwyXR1I1iy7OlpahwAPf+Tev
AZkXWNDRgdXtjwF6CzvkLDDfVLC0bIJ4HFdswnyF/p2wiXbZIX5BD48kSRzshLCkzt7X9jZyn9mF
sQ8bN05uYcUf1ilU8ObFsdhglC+VhQvAQGMCYAAOhz2eRV6+hOMyUjymBkFGAGbYtnuMBIxDFmJM
CK7IfGf3K5cBxBNIzpRrOVARNM7l9Fz1nyWRXhK36TihX+fXodvdmKlG6qn25lvFWwDTKJipNJxa
QW0vgSJufOoA1p1b8rhR4GPchGnRpPrG9T4w0O3mmG670L7sEuLEWuPy6HyydMHsSURiCeyQCd9n
Kg2YvzAOWTwUSEVJhYLjZi3NrEG5QL5S9SJxLrFTKgiYDSY+0Sm55I2AzWl/cTtvM+dijfvRPeow
50w0r3YLiwuCHKsn7M4eQcJxf6myZB+raRFPDGHCfWN+6hNIFYZj8dQe61EwOkFq9e6zeCEkt3AO
Wntuu5WHnCMZn1PeTggiNuYGozw0MELdZzVdXFojhwzvFKorKhW7ulRKLCt2obL/8OLXMm+5fpZx
+aL3WG/ZKZNl6Wwn+BuJ+B4hSPH4zegi8AMBmUFehbfhzikjunlzSThZp7b1bHIl7Ut/1WUOH/oY
AM2UxVMBswkBRJP/pOT48YWl8zPsAzSDRv3X6feQihMrHVUciZv1XrXPfkibAzZLabPsFxQ6p19b
4UP9Rd9FoiqpEVnPEjtoVyLfujDPFWAuA7oRRj48/cEyH3RqvPZqO+LJK63z0LXHbmiPYfQ70TzU
8bSiY6ZWljs8cOTjBrcILZ+G86GQDDrS+2CTXxizzLcuQcBTRGOHiIFnHNUdQaaJ2zJyxecMHs4S
TxG0YV7lVP7GgBdGeZLwmoWh1iUiCo+2zxidbdkH8NCYTbZ4yjUu9/oelBFZWxBYI1aewIYzMqG1
VPvMB29XsmrSi7NqwOwwq24gV4Qde9TXNP4pAx2NvyUJE44pzkzvdXQZ0aMU2jY2NxVAaESpzZ4V
1WEK+ve+zH6zWq7xSIOYDc6ODypzeB4jAsywQ2kISKyY6ND+f3Zi5JdM4sHEMIoMRrBh9i/FyGIo
f4tIX5g1cyimwGMYfqva3Ghh8hv0xUma4KT5SGiD4G7Ks7ABuaOAmYb+NmCVxTKBm7ZnAPLbocat
ojdV/2qTPCYoJQYUvehGCDsVu4ETJwuDI5bAta3YO0Y/lcaarWeObWaXwCUmhuDEwau/3SY89iB1
O0YxZhv/TGzWJJHJbvapNw08smRlN3sv7XYaTAlLzDJnuFGG/upBAmy6T0qY4xR6O5MSI4zBprT+
2oiubMY0/hZiFnHaFL2hiUH2qdRiYjbuI8Axhym16jHqtL8li20jtzel9TNY3ynXv+SEsKYbo847
TOQyuKeh2A7FmYqEi4M9tfvSIuVOu/c8u2AjG0iQS1Z5s6mYO/PwXwzzbKfoLeDZdtqTRrC9ZLcz
JTPiFfMbT6qki53cv0m9iOKapF8qxAVJRp0ZrcIBOO5Txr6BCCFF2cpwHFYGRxPDNS88uTCtIxiE
kDnK5wnik+uxxUWcbNprTGfLpDrr8L2ziATzEtWxT46uvm0F6yfXexXwMYIABTLwCKi8aPtc7MlA
66RiwOe3MTRv6JM0Vqjid5Wbsr6v2FWYe1ZT64nqeolLARo9IIyQStvrYQiy/aHydoMfF3x32zwJ
mn8ahQX6FYcS3fqKg68s+spTtRdRubCYjuYx2BZGuScfcnFtzXmv8D7GjhprQG5VW9dK68jvgR5t
1x5fdYIhDZheAN6FpNhGfTY+GBSRbGXiPemKdWEYq38huSejnVwxeLu8Q5U1rrCF4ZfDHU4ZXkCS
WJRNtItdxGVs0lVN1wczoGCJEU7w9MyNE3+zp4Ptmd3KUmwiMPUucwzpdYeZQC30D334C4mKMXFm
o9Z1h30A5KUyD9hjVxNyT1wlHEW88h18Z3LSmKFt6gzVcqcz3243PRoICVRBwydQMuTT/bcggH4t
PUIc8VnRu2FY0dmKUq3GSNzYfmQKTFqndmRZMl0zfWLI7Ii9UslPl8hdGttgoZ9ND8cbaSDjD9mx
oEY7Ygw0mIabLUMyR/m21uHwK4X/o9AeVXwClvhHMiLUqefMfElbBOEgFbTwktjmIvO7/ZBdS+zb
0avHQRYCrMldeHMJBFUqL4zxdTcsmBPmI13Jc2dAsjbAuPEt05UsBwZJTix3JkRTT9lnID1ZAwJP
3xUu1SXliZoNj3rz2Sl4BJ5JcAoeGc/dqsQ/9019rbMPhXhmKuuTjpt9CB5lEb9kWr+ZBHM9Z+ty
02Hk3cRVgoOJEAepoSFlthbtMBKxzzU3iRX+aIzAOokSRHhbzWLL6GZrzpIYrKLxVRpRAfCqCx81
xAUzyB65nZ0biL0Owy9bxA+3vdUGacg5sEqcSWmZnH30PxjKTqV4b124yoHxVLbqHIvnwfwxKcLr
6k3hFRzcWx2/Y3FjPLpOy6NsoltL5LEVa1tdop9usEvSQkTEFSZz1pGlnbrAWeR8FyMZwmgB3vWC
tyau//l1tGGyR1JA6r30iIZp8Ld9o8DvU0cGzEqIuzDxb+eXcnpMiIy6obhqxLPVlb7O3C5f+IzJ
ui5c6dEtaN9y/68O7o1xzAW5azHhmpjPOqfeUPavOoAQEy5J+WCAyGvf7yO4BALhfGdrO9D1G5np
W+mMq44lR8MRSWbJqUG0rlz/bYy1jZjE3mKKWVS/Y/WFAmedYEOrjfGgEsHW4r0JHk52msvdAFHd
1BPMS8Qhkk6NFxyappRI6JvomAW0ZwqPu+Klm2hUpEfdh+QPZslCwmsog39o4lcBnrKQKaxHEVj2
96FDKsYYLjNPDet8af2M0z9EmXvZkfsEh7sJX2syS1KUkw6rDBtvQTSxF6xr7niwCrVQ9A/sHB3F
X5nEoPbswCbK53gdN9omTnuNbSiyQ1rszeAxgUpTfHdjRQUnXkrgVZn4aoj8wwPjPE3MAU2Glhvd
Zfn9myXASZtX4YB0Gj8Nce2Gs9sGe4aO/ARY3vwaZc65r58A2lOgLRR07Ta9TxXvpgkbE8a3A8eB
5Wk0MFHs8STtdVYlHAUOljDni5zNyUj2oYZVJ8ED4gzYieUi16tnvYhwnzUb7F5LhfzCFheSk/G8
KPcG4zXBAIqNv37nVfctvpm15rzavG9igFJHqJh2cuPPQn3UdFhGCRyEq69qN239LeCrUQr1jMJD
7iiKLf9CKVB2b3Q2DaMIlJDQBkYUwkc0b4I1J+p5+Nn8NyMbj80FHq8KIL2LpsLzca3hJ6ycEvh2
s9HQnDIIPDQ2wUVYL9HkMMZbhiAxHabAnUbWUWbvcrwPKUJZq6S58ZMbg/hcF7c6mEXcIUok9l82
3QYgeav+pmdV4a0qb7gr1xU53wLOFYogXqeSP9jOnwPriiANim8Nb4rLPOjnp+BouWgVIC7x81I7
Ve7OMo6yhF48yk3H84ukNuZ9iy/mAC3GSDa5tp4Yu8MY63OUoUe/fjTJoSvW2DGs/GQjdPZa/A7O
nW5k1YzbQWRbs35iUyCzL53PJkTs3vNrJQIvqZPMjYp1ZPlCRPGypsTV+te0uCSK+qjpVqjp93E2
h8CyQzC+/IkWRJLWKt6GJt941WGCPTwxXAlzc5M7WG568ns9/oF8eGmOvJxL3kqR+5dkhR2JhGGF
t/N4JIAZcR6yg0EEG6JkJG9Ad7rfNDwKUWw6lssjovs0gTeAKQGYm+4SEZIMiPFik6yB4FRZ97LY
NzB4VATdN5dPTZZhMiPLiRI7BXHvy71A4TJYaAr08aZrLc5bdND1cA5G8CL8tQS2nK9m8PaYkzcG
FzaZlpHmrSyfL9QPwBFPgLPaZ3BDay1C8CxdLnanv1BPL0yLC55UK7GrA4t19fNYvUfOhb3kotKi
Z2ENq9DEqw0WIQVWLky8PhiUBGE/+Ba4p9WyH6ZPkkoOY0aWE1sQP/aukXVO/Jf/0UBIObSpItZY
ro3yzZzQI1D7+s4xYzJvBHy2Q3uJ2eTl8qUNrnl5BeFiEIND5iVqwoNNSIGHczXG6MMCdYt0cMXQ
kUfwZAHkBzpgdfaZogCubnpmwE/+EgQU6y4DsGUTGL1B+mBTvU2et4RjGAi8ho0Kqu9g0viADugf
BLgdNWTEWqEMw5kAoz3uecmss21b4QqnBfE3XXCyvZShe1rVlyGP5syUXl1UqpGQlaS/sIE+Ij/u
1tkcJh1mKO80BEnkhkDZCHvGa57e4rY1OWZDOUPpxXNTWbehB5BU+uSleJAEaxY7Th1GGw3NfoPr
VW/EFqHsvOt3j2LwP/B3kyjJRqVJzVlQcrBksI9RN3gtSaPQah7C8gjDE2F2nQZAD1p0aJ12K72e
clL2sCKn5jpMI2+SwpPqqZEMABv5ZRdNx9hKcXhkFZmBRpmv20z7ZLCzKywmvOMsBRht0sUCh0KT
AHJhs/VvBGDnoszweQF5YZpm+Pts7ik142jo1iE0xi9tZPLlEK3dmvLLwfWKPI6SiyFaxoWNT2TA
hZKWIFiNg1FwYmXJKpRfHfxmvfNXJlLmgt4WuxDRo6V5Y1F5NQrvfRgCdjZut05NEcJbCGHvash/
p3mR3Y//XOaUK6yE46b3+n8MVF891/32w5EkXjxHK3e2fU3o6BKknTi3mCgjNrjEvrzS6unfPAxk
oKdkiQWq/qxaG24GzjOvImmzR2iCDogEtMabqyIwUgolBjvkdIJPnsga8bP2WkGKZzkTVc65CMU/
1qPbmi7WQQGVS+Of5GDoo+i5sjUuCXwdhKBInSkNppjBt/YhqnHTgRuBWjZ2UUbCOszdl4EIMDTp
K0uiOwQLFAqiqDWKrSm4WJk8tt0twrIgS17Y2TWkd4LDDvl8M1SPwUeVj4PKYYei/YSkbGt2umPI
/tUoAWoagNnGa907AD2D8V6zdV0TmmG8cmyeTLcnM85p3n3f2XSQ5BBFGywfkeYif3LIijDjGEH0
eOss525A4Q8z66yl9MXMu8P0Ba/Fvk+GRa51VIoD7qLhQku1ilR9NKxnAXUDlSf5CgQwoHiJaOAx
7VGJmCyiaLi8z6Qq9qkMt8VYvlosAlOuxGFeqtdyD7IHBxtDdfCYMe1fXTvrvsSAlPokioWoYY1V
xhxZeAPTnQc5S1SC7coIol1C5AutIRVLf2p5acE2bRp7rfFtuIazHuvXrrk3wQucAQ+/Mm2hn1+t
4ThGN6M+K1DTKeCpgkklQUYj3tiRpS0r1g3Uhm2FzDxBn6MzaByghwcelHr0zDHkWxvOtMVwq5Nf
JZyM6lVHFefb9brT7XXVp+eJYjHVvmcipGsjquyPMRPwDkaikQHJR8FY5/12JAiG/v9Yqq9ea9a2
/2XXHAvYd4fkZ4ooDmN/Se+nM4YhV4JmCBVFC6MvRM2QWeMnyKedJGGznY0eGLLygndVbSKVEH4D
frSZ50azpB+LDxZhPwvpfhjk5toGy9AdEBPP7hS+paK5ZhiJ5jc6n7Ax4t6t3HzPk7hXon3OsVNb
bIMzp98hVz+6408JIbyr/pDLL2xwtlMJAaYizJRdcI1XOmnhHyF51UuOITGsyZNZRjkvjbHTUdtX
hvNUerNhZSpvEhhT8z1Gb1WP97txL1qE3/Hq8qhFtY1sW56G9jOJriF0bASZi9iq117Q8Mtw+trd
LosFqORmZeH6M1mAgJjBcNAuW8t7DWpuaylzk0+ZgtJ2+x9lkgo9FDVE4CA4Sllug8b87eMUhaQ4
xU70Wpfkjaa4FhOfs60y2mnVokodDMmMGYrcYqJwLEbKJc5S5mj9ASjHoyntc4m6IWSoFQNn99p0
J4f4z4GayUHu3FN/uLl1dA38xliGWCU0ZEZonMU5rHRMm6bGGSDWAr95yFxWpAV7o249WVDXwvFg
Uvc3SLBMq8Q5rX15sFmYCVH6RFElAGGkR0CSVE5RtGXDRLWd5IdEY+FrIIVFsYOf3EjbM65da2kn
KHkCE0aWFCWBAmRZeIM8dPPV6hro8ZNS+wn0fieb5pAQlAUayUWcwRomqsI3PI7fpS9nUMinbTAe
GSbnLYXVuex01yciC36IxZYyN3Of88/AsUtumEJU2rgMrUdcFDsrV5+VBUvTHPmZNMBsjpAo8//K
oD+o1kJ9zZnbk/kTBeOuBgjf5uarlQXXKsTa6dvfjdkc3Lp4SYruC6DesG8bnwxcUV2L8ktjqFtY
PV854kaspDZvP4OzApJ8b1zzhEwzHYNXMF6w2z0KhD5WSrp7aWycMlzWw3AP+PLxNq78mCJSuKB7
y5mOr6Np0814yyZoEzblppTcman+ZLh1i5WHCX4aojxIq/zTSOES1PKoBgIG4rC/lwykQP4GV8s2
n9G7HXUoRGaQn7uqnMd+LNmgVAjG6oWPWyc2bk1r4/zQ1iztDlpQ/DWkLXhusBW86DEqSsb2jPNC
n804j7KG2yHasqIDNelkhHpX+CvtCie5m/1OdvtVAgSNkp6ANn8qQb5Da65YKbVN9CFMINSKE9qL
b1XrsdRMp2Ft6elDB/rxVHWI/UVDvFEWm9VeM9pNloysJtviLTS53WK1KTC6Lgsxm6csOLnlXNCn
TfuBNA3hHwLWLTSzU9V72GiTb18DiB+i8ZoSYlpNNTnnNKL9kmW9DTQCDTRf3kYfpC4sw0NPsuFm
wpOHjZgQxaK61p0+0LYZI38qms86pBCvbH2F/xZ7OkymUdPoAiVTYp67uDnlKvscZbjHTs8epn/3
WCb6Qf2WJmSsa4gC8TUdrCzu2A94nE3aVjnkgfoB5vnWNf9sy7xGprqhSZBv/AF3J+UM6LPyrg/g
vkJcnMxbZz1ipqekJOB/7qpknRtdvut09U1C5Dktsx8jLI9GYJxNfZSr1NOTrYtyM26yN/wxh8Zx
5qndfO13f8jfsGUYH/agIT2wT0XDpmYo/Q02/g3WudXEztV2reNQoopWEIy14pJN1p/onKe68w+1
UX24BtWvFtYGeHjarL7X3jg7tq7qQU+FBx/ApxTZq3JrHoB4jo6ILiKKvsxsZEhqr3RCMbTY3ndp
vU0Fkz7Hx2phxe9jxyeY5hJlu2s6izaofthRYyaety76TemtujhVdPZae+sI4xPkSIYNKf5Eg3QY
gnKlSX3GQS86H4NN8OJ2BG56iESrIt6i+1nVXbKLQD57BaJ/wlOLavxAVbXKfP/VMOcwBfdACCcG
a8m0IPZZJ2TMZXylrcLQOBHP9wAsaSxt5a2ykvyalpMQ9O8N3eCZHEr2LdR5XQl7IS6mXerRvxU6
SHqKBTNOjrWX9rDks/tQN5cRSLpmz0a2HF6vV9ebYrA5pWrE1FEk/pwGX0XJqrAdNYxumiDwQIfK
DW4Rda3NiVzazRObt9OUjvcRVvTQRkAv40dUxOcxrA9Oh9YYhB1VO9sdZ/QuYShfoCqQjt7qjyzs
Lq2Asy7lupDhrnVsqo9yqXvRWQlijPpAsAuBlkVJGn1ajkJaxNUXxYwezRK9YDXqaBUSrC6Tfmn6
8pz6UbrCTgiEyTMp+Q03WiENJR7ElONhcrQfrXUVtIbm1nsOfw0DMhvmqbiL+ByK6iQjel1jIiek
w7uP+vihrP7V7EmnKOAeL5EBfuGbOwNXPdtxM2eItt8ScT20iuk1sav3nPV1EZKSAXPkKZIREhl9
1ZRs7FPDPrZeoa91TlVYcAjjBzdGIhkn/4RFcohl9uugxKeViOysNS36SLZaqAowS8jcMtZg42gH
qvceDRkTbRZ12vgvKJ1DRDoD6YujYr9rJps+nVNT6Sbi3H5BtVqtFfMAFDwJw27xBYaWpAEraF6U
wSAdzTj/DgXgRi/YU40tOVmFwlWmae9hpjiBxulU1ohNecUWOZQ6WI1scE0zVFvehZeopG7SGTmw
1kiugxxu1UDtVVi1s7TNbg+ZEdeYtuPg27uuepp8yFYua12QT3OsDh/X3k4c+gFEjmsrzSkEMCFu
WiAh3ADNUY3khpvDSkdHvrRH66C0JFjXUyxWmJ7mOJrgPvhORHBTywyU1ZOJLGON0hK2D++aZSvk
vB6hLk3zHEYONbkDroDmLIaGjDbCuhskKFsa7VjN+nnRZMG26VmH42qhkLQpvwJ+RxgwC9V9psFk
6ZoL0bMcj4r+xerRQPMb3y3Fpg6xxNYX5F2F7Yi6u63FOQ4y8q5iIR+TCaUymedWDIz8G5psKpjo
V9EjJq4JLLk8cw+QbR4BKzSnGlQBGMGc32bEebopPC2fgYXv8VQ3/APzNzdkJRZJYqM9Y8q2tj9g
oQ08iFm9DU1DdK+ymLj5O7Iago79LLV9nwKsEye/zXau3jrs1WlhfQuaI4u7GPtx4V6jIR//prwv
70GnbWXUg4Oa+h89AhYcQjHJppjzhA9G74fHwMFVV3j7zYBr1Sjjc4kk5BX6Dsd57/Agyon/R0xC
EEYS2Xf8YgnzZQCYwYoO3aClZ39DDL9FhxXHS8WuLtBYD3h9RZ5HxhKRRIFgqzpyqgtWH4LraGF1
GfRp/UN5xN04GaTIQblvntu85AXGG7wop6bIoDJi8sOFcJxkv9Wt/NnR1TZN/efEHp9lPl2Crrh3
+JUkRNqsGD8A0F0ry9poWGQWes+C3dHcdWUDMfUrvJqO+xTU/q7Ji00uwscoZ3xKgjYydi8Kl3Pm
UVNBHt/0g+I44s6r6POwGvzBVdWWphtcS7K//Y6ruZ+SHRAFlDY9c/3E3QdNesx16Acsn7lc0ngT
VvOeZLYuD4HmYPT3GPUReTvy4XsJuWXd7DBpzQsS0pun9f9UmOVMHKyrKBwEpXSPwEGSf0SO0qwy
dqha/eiAAnNxZoA2nhia+ZuhhWwsaU5Mzh2c7H8RNw2ekuzbRtcc+/6H2RNr6NYxh7DzW7vqCnj0
BTA6ZZk82T6e2ChntBmU1yQBQdK5t2EkxwuYPTmFBpp7nj2cMsgPdBCVQ6QYxBuS8y8zkSGUPTlN
AVtLX6A/dTVe+boumVAmWxUL6pe4Qx+VhWw7UjpAc/R2bHb31hieVdrdddfC4UVlzhqCiBfSflDk
PVUSl2GRZjuZEgxqd+MZrW4OGlo8IjCKttHtwfzf8mn8V+XjOyUznwwSIrbwvU++RQbGMx9JYg21
Y8lxQ31qaf1N4Bl+J/kgeLRgg3dqzg3wKlYnUTQVlNNEL28GHRo2POfsZOrJY8zM+JJHiVoWLYui
xk2ptoE1A5C8jm0r1zZjFI4dej4MkdSKHjfOpCkcNVW89WuBOj/7snBi4SWuafdL8YvMnQ2BReJH
3TO2G9TOsqzi0emOfYIMhq8jdpEfd2nD7E+QBVqXau+V7nsfCuBlKdpbKK07u6IVYpK5rCt2m63u
PeIaR1KE0GSRpMOpmvrZ6Z+iOfU+vNDhnrE3g0Q/k9Ywg6b5bCaVnLWQ+2aYzm2aDy1N/2EOdStd
MkXK0APMq3p+Q9Tdcc0fY62/+7k4+tK6MKb/DAbxQlHHyYbxqzXY6E2Q5Xx85IsSDwwIEet7aojm
gM96Bgvyg1P3VeWUIBkxU73S32CasEcJiANx/foPUgizTkCRISCnRB7GrvsOHddac0m1O0TOq57I
St5S8GKoctcakK4uaB0OW9Zi3Av1ItAxC9RGwwy9N1GKEAYRr7SmhGomq1Ne5cfIAwJhMS2luoWH
lI/yM6M7W9fAa5jxxzQwtFVVNacR2ShpO3f89DNCQfn/lecSauNaW+WhboPN+MFt8x7zL4cM8wIh
4SLh62mG0e+GnKsWZP6mjxlHhrxC7cjtPrhgB/IXfUoIcIO4l5XOxbZojlF/0UA++37LEUtGS6Se
wWBgTDOY+gTaraXPi432LFL3U4cRwEooO5hAl1bS1+9mLp5KU5JbMZbI3FF5+6O62UlysnrxC3lk
3/6v0AWGo7P2mwLC+RJ779SSLcn4kjJ+p/Jl+BJP49Vx5KNv5zgDzf9lMsbsH3+j3difbtOv+Qy2
iQt7R7o3jgB48Qa2wUoPNrEYmxNK6qehYpk3oJVYM5MmEktF2rFtGG14LtbVigHSpjGQZrEmLLfZ
ND0nvH2ph+6hjTEKBvZ4ZX5lwT0DlpUoREhmhszJNkWzEBDvt4Yi9kR5/lusaSyUPHQcDc+Db9u4
Pox0a5NgG/TDlitsrxK17TSdHkWfvtzeOUr3boWUznlkf3aEl6xcXpedhINIITUffCXAQsGeL7Uj
MryAKwTxwceYSInFyK1rcHVIwc0SppN2AAIINAWqc4oZbnDgj4UhLuMR4fCxkZXz3IRqQPnFcduh
o6EGLQWTzAxxvmF6y0EgUdH6OVZMsVjB/s2TNW9CvX+5ZfpLDe2hUUpyAPp3pYsMIbb6Zb+NoQ1P
f5EgZouCY8bDsAxNJrp1i3XfAGVi8n4rDualFtCQ+qn9kRBWvQRoug8hiRKAxodmIYjiNSfCIwqs
jYGciY+xXFLEIDFAHbJCEgybVSXmoUHlm4r6B+rOj5DpTK5/qIA0cH52I1W7iZmvqIi4tXoOc+j6
9ahz+CbmQ5+Q0/al/2OkFLJaOoPTXH/rDigCANLmmBBRHLjRvCCWuEXCfk4aqiV6YhRlkvu4sSdE
bhospoEEQ/bXM2Np5teUG9Ke0QzmM7zKGO6TR1jSYD3HI1ATw+ctjAHbgS2DpprvImneQhWty964
5235D63yAXYsWrEy/6xrCPA8fn+xYmOCx88nsG9KvF3ewTYMXT3flXXyio/v4FXNW2AOv23Lm51Y
3gPE/zXrawKQohApi5qWVvc/NpESr66K5wo2Y5Q0G4sN6xCxbcWhAAnGLTZsK/9qEpv5O9InE1kU
UcoKMvng2e+KUrCN5h5e+335L+e2X0Zs8u9ZNpyi1MnBe4GoBafwD0j3M/7GP/A3321PboXemPtK
2FCmISxNcXn2+mIXxvmGZpw2tLEuuXCgTHhNea4sXz2FoThDx7pmoYLzGag9t9QKqCjDM/5s7EOP
pkG9O0bRjM7/Fxmavy5cc+8gf2afIXji3frHo+0cBwSLdsuWPx9o2AkMU03YIb5JZl/SmxOc2944
MsahQBf8G3zSxaH9l7u0t2fciHdk1GnsXcIXVmOriG9MMuuEQJbT3/HuMQiERedyBg24k2rIShfN
zqutaSHnNHX91XWqpzEZGYMTIw66jkdjYh+HzVT+06R3D1iXNJ08gO74j6Pz2I5VyYLoF7EWJhOS
aXkrqVSyd8KS9CS8STx8fW960IN+97WuugrSxInYgS6Oq+ywZJdmpO1dHjAe9LEyihLoYJyiiNhg
02Bm2XlL1ZX1PtXOP9Vjicq0fFSG8VkZ2kLUrNpdyhBjFSfl16zIxXFtx8xJGDUcno0xffOiaaUr
dXQ4VM8qQuWH/5GE+iWW816a3Vcs7K+JmgimxxI9X/wkY/SM+eeZJov3qujPYC7oiY7MtUrhSSY0
8U7ztiVclvJjI7oe51nu/Tze6IpjftYTCar7+LmTNjHFAniIpARFUxs97b2AqYPdT6jkxBObwKHV
tv5q+wgCW8jdaB6Y4cGm6pL5TY02qA+YIeQmPhZoW+4E2yj392k8vyVB+uxFtF4V38rAcCy985wm
jxMy5uDRztNBch3dewgBEhTWqus9NkfaGbMZ+6+/b3hDg6r9Z9IQHttiWQjjNcNBjDK0TFVskQya
k8ljtIglKWwZ2P+YwxfxLI6c7dFoyIwC0iWAcmLzoCGzpPe+u5b59JhMNipq9T7HyOI52w8Ddl3m
h8ppqC7v/imVXPw5fa4osAo8eZKxuW1pVc/S4txRUMBB45hR31Fr+z1lCtsE6dZEDaaotvmN598U
ujaTtJuPrFsltJpRBDwtA+k0ozmN2dm+UtauLLi22cp97iw8AnbRHycjegzm8D0qqR9iidY57cHN
Et52TknPId+0lnZwc6fLP6v8KqGYlmF6HVL8X41OeAN5Urdl6V19z94lnfUzAVv1OLspj/uttmqa
QQPacLjBNtlfp8ShjFLkrEXif+OmsWor8ZxhyiqZT8TzzUc4CTQtvzygxBqedNPtXNUfynbcNqVL
XnfCTCrWerBfp3LcVHmfbYyO3MZSRu60r9S0vcfx9GjF/msZxtcAizfL74NPUTcj34gLtv5IkpOK
q60up3sQ+fmRngTGthNCdpfRblC1VJLKznrs6mk8JDkthM647+sIgq0td1bP+Mtq5gfDZlpjUro9
RvN3TsWcjREFDBPmzDqq10Gsv1ljH2YfeaIZ+Rw8b/pLsvFXRl4G3ssAg5RQqKJjjPY5HKQQEva1
ZYZwdAgikpXIaATwQQTosbwhI/u7tO+vhlT/5iqv12R/nlVOrNzGdxhk5W0q8duHFIxymBTsm4xU
DAeqRi3zjRdC1Jyb+YPH4auDNkCPw46bFf7widAjPEmaeRJhHloz2TF02I15snUTPGNwz6+Uc8Ub
owavUCGkMcvlatuuOrM6+Zj6JMOjzs3PSRZcVJAfISufnZI2OFBTdgf6wgFs28WssXFB90oiqw2M
emzBhDtiqOXEp8MPsMtsq6ZrI5Yb/JuCiTxlL3rxZaNSm5dMIDYENFJM8Nz9uCCXpkm1FNY6JZD9
sqzCM+rlynbBUoqJw8vkKBxV46vNWae2sFLO+YkLwOOilyUeMbPR98gINTvOFKfGgEjE8Kt18H8l
GrC2nBtzk4zIeGnD/4KDWAtSsIKgCZ0fA1NgUkls1fY1Hbk+1egt2qFUKsOUabCTE+KQZ+DtLL1m
QJCIuydewD6+VMDTwnngE6bMeSyOLreO0aBts17608WrNbmvgWufswa7wOwzR53LeoNtgDmW0+/7
lKpZHAUMMqWmJ84t+4PT1n/EcndTVeBJ0Ca7ob2D53bpdf+QSwgQHYURc73EKZhvxa79WLfePZoZ
BgV6PjLIOMA74G6CtM7cNeicc5/MxVa5PjMmO/+Fd7HuXIaLyfRm4udojSjcCBwycQ0WH78Rk9W1
FwD0j+cdeL/rHDRPHj3Anpi/GEodLFW+QQDvSBXXR3tIXlrV/oKzwvNtUm1V4GTlcWIHx7bonouE
FdDsvrORI3jVOfd0hjk8On9DFH36OM3dXO4531FMn9b5xpz8s+/RlB70p8aBN1m6L7XJRKjrPywX
2oVo7NdwHi+OE0NG8o5Lx1jrdfWqoZsCp6B1bYpa8WssfjKHjsBYG4+m6rDah+VnkDo/YRMtM9ul
4bDynlF8gnVjNXtCeFw4UvCuzvzkmMUz6LbvsuT/lkZS2bo99hmuEHffK29tk+a7oXCfe2AIzAiK
8JFur5PjsBx7MQQ2EhRCxGTrqIRiXlp8T3X2a/j8/olPDB5yL5HBZYxYJs2mcKN92kxbJjCgtNK7
RDwxMqyvI+7DISeE8NcstyHh1x+ScasbTWcz1/e24TTIHfgmIJC10KRt24AjnpLhSqeDTvodeYZT
4+oHfM53Cpd2fcTVFB8Lo4J5S6UWukm1r7z+wtkYm2WeFwx8sk0KCHDkFL7ualC5kbP2GEMlvT41
Easc6bTDGJUnr5yfK2F9JFZ/FfxLo88YV4tPzXdZuj6D1eCWpPljRKRmHoZ/80gxUycpoSW9KzAJ
+Dfuqp9DJnZmi79wqjEddEznE1vczSUSKJv3rna3WUNunBJFnBcEvpyUg699jm0HWyNqcBSKBwa7
b3ZYPjlKfoT8M9+meX1EBcQynQbjHnD0Tzb4J9AAT1YYEbjTF8POXmdAZUZgPJe4Zr2JwcKYnxCd
D64cnvqifw5kfQA4enLoo6lCVg48N2NLiYYR5sdpGI4JgpXf2ewTNBMO9l2KArNHh5jQnrpKUJoS
nYwI34RZPzcKS3BufNEZ9VkhOpi0DLjAIhlbB8v+z7RRpp8cWu5Vnz1ZQ3hPB3gjncif2qLYRClF
g7gOqbD7bX2gtLJxIG8tllPLhNfI1mChmuFUdunGm+gRRtPCQ9ICyPXST4I9BDT7lrcJIwGMtDIZ
9jUPTj67l9DyrlEwPTku2Srp/YWZ/9Mx6mDcLm9uz7yI0gaB8SQVnLbIBPrmVZcAGEuf+jLToRM8
vDAEXHqx/zOq8WZheqWG5Dx3/AbzEG5KnHI6HJdSx22UEkxwY5gpcAuOfRVcMv5OEQbM9sYblOu9
JhpfKISRPtjP6XgXAQOEvqmOQ+tdu0JcQTd+JczffO7ZpROfDae5QJ4zlvobLCUDFcbRwespxVTV
PkiNF8fkkQlpxo1JfwEsWQ1ojauUTSrkGoNp32ePTChUL7eyNQChzVMPNj54wfcs91YICSltyWJY
enZX8RAdR2wDAfH1mgQ00bhGnYghxigW+dvsMVH3fdpVsPLTk8M4lNxdkCLeQKPSorMYaFB+0Bvz
O+PT81QiRSUDU7DxUg3Obsqm99EU72pMnlB1NlE8XKZ62JoFmC4nHzcj7Xccxa7eFHNz58KHsRZu
q6KvD7RTuuDq6kS8yXbRFWL8RT4gz22ZSRCbPVLQpsxF/AgRrFqwjXa/SWT8Cbqg3Exqqh/xWIR0
QGFccGz8kC7e97MHt2BtYtt+mmF9XJAolrDXmHzirVU/domRfGbd/vXb2GaUbJNzydxebcIhmT6V
S/7L7hSLR+UtUdzcaaBrzK2znQULvKyI8HsJslKRKnkCPuY+DqZnvociCqiZr21FAG4CLxBioKoA
juCm4i0IpUU0oZ/ubsH0ngJzVyJrE6XB3jvBC+RkP3N78smwcT9vHKSf2lhD21vrdHwjd7HT+EYj
wvVm2z6q+GZR5t255qOJfXR2qqPpE3scPrKS0UOHjhJj+BFLdxLAcP7ZGMD5GfTKj5nH4PsGQ8EO
FKwGIJaLE5urG5Yxv/nkQoMlWxyIFTPvt3ez5oVtUSAwYOS5uy7QeP3eXHU5Mp/vbOg4fCwoG3dN
f+1V+ZsRUotGTkJk+bEPoCrzDnfGwLlLnhN3/JcPwKMa8dTzhoXea6XCU6wZ2w2slxBmKRDcTe1f
k87bAjQE8zNmEcneQpVqA0qt+2/W8IPkGNuwT2bNP4lvIfPf4FfuzBK8lnResWRtGr/9na3pUon8
Flbk8eZ4S9PWnX66zSKWkfg/yK5D+Q+vevirzPjQWC0gkXFt1VfsK2s5UzVR0pte+pwmGZSvMIed
J6qWMWmuVDDQ9ANcunLXKrlDL0Hpo3u0KrdOTLBO+he8mGsGTljNxvRqG/mr1I08BT0bimF6yZkY
9y5Jpo8UoO1rn1HbWlXmYnAhOkhsAQWZwHA7TVe7nK/C0eckBiswYGrleXSSe+ViD3ayd4EdAA5l
mtAtGuVXfFHdPohMk6cn5KrHuAIz2djcFE47hPbse4izXx8QEQiekQG0zYGfAPZqGOlfg2Fh3BPd
9d9zn0eM5/vzUMTH2RXTwuHqtng2H7nG87YuH4kLbguwbv1SR3r4onLuy276H3v07nUNejbqmHVM
IRE2LLLuIH6ROQl09SATLJOuOZdbrlUSdva8NnvRYab3dg+NKqKTYsnEqaC/M0I5epL6tVq1OC+V
cvsH3/CjF9wgxj81DO7J7PI37cj0Qxk4Sth6S/jWlC3NhQ1I1Xadrcui75iJ3uRR5Z7atvyh6OrZ
Niq8JkpmxyQe3Vdm2r+zpNzYzHx6JQDJUQ56aSP6z5qS8D9JqeKEEjyca47hxyovCoDq5IMY/rj/
jKFPkVTDIFzPC12YbTLBDE/ev5pG0NOVHJE1A9j2+Bi+y5hSeLgCZ/bNag217q8Mc/edewQ/PSvV
pVPzTxaPf3FJXllVr4VDZRXLA/a0kfMsr+LewLp3yMfO+Jx1JA9urBtKttL2qnQz3OrIpy65s+N1
WaPZJzZbY1lOeMtC/yeDwV5QvsBdhEPFhJxN80DmgiEsBckg15T1U0GdyaMDlBlaH9e7qAT7U/Vj
fKXxJd6HLuwgkZ50OaM56AUw5hbW9JWr4tesLPmYdnV9SaCeDo5wsB+k+Z9yBlar0aoZGDo493XP
TM4JCUu4FnbOOeHJlxILyqzDJWaBD6fUFu6MgaZJCMfIU2V5dvna2A6ZlpUzK4ZXRpgmprjZ0QzW
MSrzmZVaid5h57ZJhVvNK3MWd0sxI30AukYs9v08IrYZisdZC5ixjn+0AqvaFp4VPSet3R09n1o3
RN47WMQjHixQCvwZb6SOXpt5+Oxoxd21gW09SZOIoAAFwnG077aJ33Tkz0R3rpMcsIfV5NM1BEq8
i6boTJgaRwpsiRFpbL6qSrQbbLJfniGzh8kzgeJGZvKqfBnzeLUJBXX2u1744d1cTx/1nNXw9Vgu
wRTgTQrmHpDXwMGA5f1qNbjIMpOr++RgUB19HqAqAtotg7PT5JSSthl53s55geHLmFOLmoQH9dvU
CzdfLdXCh2JCWZi8wHlRM2kwiJszAqP/HLXLsMeHz2nSHnW0ZiY7YuRSZxmTt8Z3tCyZxCU08k9t
Y02h4h4AAXjVfURga1MXFsLa0FgENuDp19ZwN/GTTOtcde1/gYcbBnJQsUSga0L9tn4JORoeCiOq
tlmSfXs13EpbUUvapZx/O09728jO4xVZ5wmxjkujDBUXozhy9m3l5NdqUtFOWY3ED1f+C+HOAq9X
lC/NPUtylHNE9+v+0dWIhLNs4q2ZZuHdh7S4tUa6MmMDt6yixACqv7FJXemvarP9dNvi0S8Q8Aqb
XDyQku7g2YMDFVO4Zyuz8n1q4YoLPGr+bK2w5sQJPHPNFCIe6fvtU/mvFaFzSJpZf+Rz0eFVrj89
F8qmbs99njH/SnkzLf/SD/rTcJD7s5CZYGmQPk5hQR2VRUNkQxMtYT5wPohrj0YB2he/0p83Qw0f
gJatGD+D/ay6lxZ70SGrkiP+La5HhNGBisEXUWH3PMw4ihGifvEcflS6/nAM9cJV9c7AwF6VaDuY
48FB9VOF8zt1M8I2yXVwFhBwF9Y/EDeBxKoYAl+3MA3qad5kNmfSphjpE+1BDwZBpncCkAnShOHs
BD8PbBE33o7GRlOR2a0jwid9pk69yKhSXI7POMpXZV7HF4ETe8VVUH7bgQNJZ2pgBszU/kDJsrfY
qBikWi3jh/GdT+laOVhJexufvZ8LQkNljhNUNP5/rkEpb2Atm6JCk58nqU9+O+NWSZP45FrTP5aN
YGVqfjuodcZHw55MoL1YO2NEuKsq1/Qh3ZmEvGkQIGvFsw18YPrkAsjwt5g+W6N0t+GErBIjQ53C
iPuH7XDrzZcOwwyV2kdvWYsR2sYU02VrQrHdzoW6oWmau5D2DZ5Iweyydo6l5+RbY2TjQaVycYNZ
nLJLqo0irAR0GpFFUeqtj4f54Ahx5AzGU9JOD1gtKrLK0CqrZmaCV4Ixb7on3E+XmOP5Hsd7d2gT
/J/KDWueCmHsgpzTHGUYnEWTIQeezUnJN2Nrx5ohL9IAU9c2vgIyMIfiWJRBeUnD3t6XY+eBZ8+w
FlTVlJ19TDnHLCa8m5g2Tj+DP/BGjxHbELlvHcF+MqLSP6C0jbSZuYzHKPxdsNJeufMkIbS6zAmV
4KzY9b4MTt5cztvQTBgRW+bZUz7lnv4YktWJsA7gZrcW3fhbDoufPEx/rIyJGWtUv7Xq3NlJ1Ux7
OM585SJAaEwdbK6kM3g24g4etyR4aCPsZN745JJXgeBTMIDrcjBhqSnEQ6Yc+VvJXB/xvrYgAwVB
rXTON1xbyUOMg8Cz5GfHuZriZyuY/6u6hFghbtGXoZ+jm2tqNqZ6uWpFXWCyWuAShgAZ7zU3LU79
pCq0YXJO96nd8mL4poE39B9ipO+31MV4bcNO/jmi/bHsJNonTQCvho6XFR3LcD1hr3G5sRTD1yQ7
QzrlPFzwX5MYJxMFWPV2UimKnZ0O0Slt6G11dS52FbSvVUL5y5ZIRfzqVg1oRirIsID7b1Hk0GcF
9MHmGrcYg6Ys2BspiPy6majFYCWh82xn5rBwY3YLLo/Je9OVsMzLnkhfgbeT0Ohnr03awQ1Pvva2
YgrtmyjCXPpWyqtiTmhgrjqggXOgvyiA42aoWyIPbojvvwrrraudcgOQk+K1vuxO1uB/ulXQfzkV
lTTKdv+TjJIp/5B3M1QfE/imFSe4V+zJEogZxE1nTNlSMJBfqYdFQqNiaDV2ZKuZajsH0m3GYxvq
X2uhPudSJUf+rlsXxjf6IpncCKZ+NjH6O9fQZudm0YGuum+lkNP6HjhG4liACLOIF4XccNhb2V+c
h+NRFMFdItkCK2JoIADPU5M1DXf6P4HfAm865sFInlsBUqgmEw+KZz/0TftRmBYUsR6gTwG6gofk
240HpkxcYHHyiYk5ty422Ljf1DwukHY94K1wMKeOTPJpf6uhRtjLepaEr5OvTkhqA5awpDrUOSVs
pc/C4JXuw8gGnxdkVKaRGENZ64jVGAsFNhtG3Vm3m9LwlvreT0BlKT6EGXpxGrCSaot8lqt2pSj0
ASW93HJRB10qaFpr++BZKitACKEjcay9gh1toH3HnoaP1mqeKFyVKHpCHceZYqM0J5GlSQVuao8g
XuZU2I1HzoKlCoxtIUdgj05Te58qnpFq8zS8gAjmnQU891bKuqUSSb3Ogxaraaz7S1EUvJphUX9Q
QgDHIxjGU8U392njUJoZsrLxBSET+rbkhGl2ZXkvJawTKipxNI3hGTCfYE0qGMzXAbZKJzgX9XyS
TN3fZ6zZQBwarj/yP+JulJe35gMLBuUegqxahiWyYV/lNIXSSbvw5L+YAVfGTMTVEb4sZINo6e6J
xuIUifjbnLL0Ns5kju26u2PYhnbUmahhTv6S9kCuY3uA5TMEJkOOKP7nOEOwQ5Bg4LTEdNMq88lj
AlRJ3Sh78xDiaO0aNpM1XLkAflsBA/SYXQ+ozqIR9CMpnGoMTnmRlaSj3MckS3+Ew9HGGzWiXkLJ
77oJaxtXd4QqUFYVt2uTrcuAUra2E+n9wAj5VysLR+X0jOxXH4STjZssIiTNejA/6KH51ln0mXdT
eIuKltYbq7vmSfuTSPuliKM/sy7o/YH2FhDfWfttR9In/s9q3XubmTdalmoQ4PkDB+/Fcc4XxmDq
McfcckTr5REz3R2DcgZCufapRK7kyQ3dHzaecE9cHIsch7FN4MONaLLxrUNJ96P5yfasK+B9gtMD
PIxSvlW991F4YG+mrHrAC3N1vQE3NbZnGuZwZ9eeR6OAEcByC7LiC9TxBfrOcIhr7f7avRiO/Ees
ommkLpuNBJSB44ibTOybEWb9vpiKGgaZSdBe5hQJ0YzA7ZapC4pLXR0CqwX9nY1lcYLE4B6NyVCH
aa6o4TXmlORqgJ2bqGS6n/CZJ8hU69YoQHXYNiFna0SbsQg3iMofT1Y5fpal+w/N4i+2aXRc8Cy2
HRmPPSdb2S4w1wSzA9uavf2/VZqe0r0hcXbIjAlLmLgFyWTyR2bffaQ50U0iXsPk39SkHrRLJLcW
GNnwd/znl83p/0Dc2CqfXdrbcOsAEejj5gsjSrQe6zY5zDX1TKn3n1dQ/2E7IQmxSesnw6yZh9oo
K1kl78ZS+hnXEos4fXVHHNrWM98yFxlbRgdaiw4RrP51T+sGxvsEX7htduuptOddMY7jPcSVw5hd
xGvM5igbyrgJ5Zu7bmzK54RQ3lRm+gsbUvkazwVebvwuKDZ0iNphD4dU+foYY+PVK8jG8ZuZdgq+
sSFOBJWtLz+FmyNVydauvOm1HzA1rSyqEzeh24zPAbmQlZEzmeCuynzTBKclhMvyNC4cXdsFjOq6
RncYM5rJkGudOwYOeyvJYG0WBuDGAMhMJgNrCYw3poEBi0ts5FgMo0nLJ9TtG+mtEcc52W0/wp1d
MB9b1aVp/874vR6SoSH5AyeXqZx2oAGKXqR8DlVgABWne8h3DAP+CMLezxQ2e9lJ+WVY1cjb3DzV
LTkY1MyGmY+7VKyxyjUKb4iflDGrSlfM7FOyQTjmQePPwQsV3nRPuYwSycQhG2Hhp9mu6O+6BpbG
zR+DZh3yfYjU7m8hDUNMHLNrVNPkZ06heccbSlFGaMCumUrCpGNiPLsdJc+JlVeUNzGxzOaIgnRC
Ojvmx8wzOo8AG3UCa0b9Lw39C1vHdiEUOdx3REt/rBGD+oMpXO/RMIxt2fcsLBo7i888osF6hn3Q
f5z89FA4zVmY3ltbtMACG/y4tpjVPjEhEMBs5JOLwSY0Eh4O929uy3WZboYSVSdf7t25iz2iliO0
H6mPTevfeU1pWU3EpXO6YI/Sbu2xuz1wxc+fY27vmyEHQgln93X0lMYEmH94vL0bJ0jdw+Da+clW
y3JDBJuoUomUK0HArpTv/ue5lLz05SKSW5h9tI/FPlXD2SMNQb0AJjLtJSHja7Cd0ha/9IS6F9jY
NKJQSASb2brKxgz2lRbiBX2U91OI3ezgHCzJqJ7IJs23OO4+DTt+h2pbrRXpEnR6FgXUH+OJqt1x
lwtkhQzpa5UXqWDoasNytjvKY0PCIbZktxt0NG/CRtu0JZEaIhyTrIIg/DNcGi0cz/AuvP70FURw
Hb3E/1BIzAxZ6F9BHlHXBkowsUT+htKZ35OA+RHfIi62KewuGTMQRJHiv7FSz4Fw7l2VmMhMeUZy
PTHOMgyROezWwLlNX848e9V5stuvwZIuPqJ6PvDBdhCFo+9ME7yvw/Yn0mm1aYKRalRmak+dq8uL
o/yFMCGKc+S4zcFMTTCmEkNKalgtAxEHeJbB+Luf027faS0kaqc0z0Nr5jtl5znAnWLaVcakXxry
mNsGlWJdFFwjqw78boKlL3YmgEh+S5a+wqJhdDm1TOOQn0XWHikgqRP8R7FzsW0PdEMkhH2r+s4C
JVMiFbopB2ASmt1nYNXtTRZuuVRw+FvtQMMowrJnbh5mB7N0vQ9hSNI0dm0+lpnRnPDdFocxbdpj
AZqIeN+g1jlHWtwM+Na6WPqPdZSrNVqpd08So3vxTJEfAwpS90xHwq2jXUW1aBa9coDs9uzGHFVw
zZs4Fdqu/Zgc2HQprklYIkG/HN/wKIim3AelxVSXyM6h0/Gy8WiMEEjZ25b6ssDNmrU5179FExm7
2gVeMoVIlIbNxz0uJ1Vy3eopqcdFyuJJ4xKcX6ZKjNhvSGbalCBvijr8aDVIolSS+OJXEEfUEbAR
BcGoLJ+JJ8blS7G0PcTT/Na75VOSGRXkHRkAImjCdM98jKSHjRTQF9OWOaLcFAMVV1WLFJgTYJ08
PKVTpjfKaAPcnX74ChjzeVLyqx8wc1GWR4aBkCHEoP7Wj+o4AaU3Y9WsW0c91hUXkUFVG6jB6Vvd
Gv4t8IgAhe2AAVQ1DQsa+NUW0XpvmNbCGcVAwpPPrNRs9HfWY+sB446UZCXpLmTvgMJEEI+gU7fL
htjYtqqJdjn35oU3FINgCfSlme3y7vZyemhpH5D4arjwE1M1YLWMjnBosLSrh1SF/j2T3KVJCirn
n04EZwqX3hdCEHi1/0jW1j/skcAJFR6fXdjTXUMG25IvaojxewXkxoxtD/SmBa47zYg7hp+9YAeN
mJQ25IX21USIEw5p1b3O9IrtHaJIhyAYX0Q4O4Cj5+Ju200KK4aSoH1ZG/9PlDgHdpJh61ZVeOa6
JkGWGMHVtLGUxX4qN2nXP2oSf+uK0cAJL0p6CChSZAPpKUCMyckGyM0rqzXLt0bUpOYMr+Pbxy3g
GnxjVbboOhg6HzM3CLa5CUbYK8DPGwkyrGw5IYSlQQZG8vb6tsuczmC8H9tAWK2gtraVJcybMTDF
pksiPqhkACDHbuH8UjHTvbWt81coxdPaxd15NJJF70CkVn7Tb5rUs9eaT3TnGAHNwXlOTR1kCASh
qKXxK/SqR6JIZIJbjLAcrhMCUzoi6upEx4o+g41ZsAHyU9/jKMqYZbjdWYBvJaBVXbFvBCtDRebJ
dlOYXdLydoHFrtuYLbW5CXqU73svo+gvQjndb2540WM+ueq1aXJomUZjwVXJqK3FGRhh24KZQ8aa
buJ4DKNtiISn+GCJN1Q9ayEhK3ePVBvBlnQfqL5zd1lNl4bBDfcaVY0FxaV1zqImABanPtCOILv1
wiGdTl0PDrhw3VfxCxbdOyk6pp6gCajcyGK+KsOkybBW8yWs7GYlZP0bj9Wf7Vfhhbb660R9wB3X
5LTmoJttPZDiADm6Q5g2D0FI8Fgwm92ajcDqNKUxA6xZbW3hT6sgNwn6WhipMvS5DeN/fchGGPgW
c8DNDIj5RtOfsYjWVg7jyWxPkUy4GnT2aWyDV8YSEEbSxMPsQ+Mhn8sNP/u3LVAbktZMj3GYPlep
7b5zmcDdv9BrahFWxzbvrVXDAJbjor8zGqDWNAT2rAdesJ1r9Q2Tn6ZuR2xHRinvKELRXnhNsydy
RYrOQ2pXhHpLb0m01UXz6QvHoO/ccM5p5P3B5Up2rMwXuot/0tyzDv7cAZoE3/NXyeCXx5Q7qbjS
cBDtrYHKeLfOvnSAeM7lxiS+NXf7LEqGA59LtXeQHymak8WBh3VA/2GGC85KrT3fZ0basJTiCpo2
DkUMm9yFMdFMwLcFlG7p6B38ompvDEG7GaspeHPijuqsHif4YCqDXHdjPie1IMPAPoYBucmLJ+33
T1kR8BKwPBOwKA5agmAxrOyrbZN/EDAzUngsLgxnmk1ZSGqd6Oh57SuJW6DX5SmeanHWYS1pjYOH
lbng88F//HqRlPsqRkWl16c+jZPuNjkC+XI3aje6wR3T00p8keQD92XIa5ksoNpujNQ9ceaS07nz
VeEIONopcYA6g4A7mDnnQVPsLTfPzoaKTQBbIOLDiThYod7peSVtM2YkdqbCoq4ydjdToLxzOURM
8UJNfbiPfTaphh6yS751W14200Wt5lgKnbtyLy5yPKFv71CE7bPjBj1OzezTnUg4DH1VbQhsPYd+
IDaq4No6ZdlbphoA0F71PYryqwbRxvUrfpKyBrSQobDKhWaT/ECc6NYqAnHbj/RryVT8Dn78ZxvQ
AZnsPcY6gM8FyP3Z0Oihc000DmRXuE+BSoODh87XzzXNOLSfUJgwfnAOfAFw9SmGTu1j/K4M+6CS
JCguTAQYU8QIdWgNgk4uyIpHB1/ziopedH4fsb/z/HPqLj54pteHMsDWZ84VBsCsDR7KOiGTFcF8
MfXSb9zE4KShNBgF15jcudmRjeRqx1hmG+c9xfNvC5y9AIewVeSk40d64Mj2fqH644ZEDxlyBfS7
9kAxNvUeFMVDNQ7f5KgAjICYpsCRKVVRtj+6k3ykzHEwP/fHPM220vZfvUKLUyAFf1ePbNkKnPYu
lYIiWAxhV2R1cajFYsRvfG8TzHybxZi9ReiOn2oKK2azGPo94nXrufOfwtb2uUxl9k86O88+1VAv
nC7UO2VA3k70iPIT3URbnCsNayaN3oMXXBOVNxtwLNRGhOKNuRD5Q7vyN1wL8GU0mf8yu857SMhj
JUIKza0BM02q0/wct9xSta954pjBXEwH+2VismLaTldcRDo8UlTBgQFdyWWFxl+pcCvCOpmr9rfw
W31UDEx2floDyXNNbteN8Q87xYIJhgWBFonTJoWzFvA8E44kpkyV8466aGfXy/kSqxDbTwK3y5Wv
HYXfht0MD46JVBGYMZW9dvcKbeldJQ7oD5+fyQ173s0+JbBuu1B0IR7s0mJqV/R6fPd28RTJFDBR
yZFAC3c45IYiTqdxedszaF7KJnTsnTyJXIpln067/3F0XkuS6loQ/SIiEMK+ljfdXe3dC9FuEB6E
EfD1Z9V5vXHizkwVJbR3Zq6s4+8iaVEouRgwa2CAqyckbour8rptue8z+PIx1KZ85tbKCiMla5dP
+kSrS3qiD/ENIu5vbcHIEbb7SC2Q/ci9g6A+lQp0B0CtEViTZd/Nj5Hr/5bcqOgx4d02x9SYJW07
fjQTa92ExAGGeZqnqPFyeNx9AtTah42Ykx8h/IEZJrPYbuWlteVERr33evsp9Em8TJbVtLyntdlU
IbcI/CLFfevCm0yWUYKI1ECK7Ptcs8cGnbE1ZnzTtTrIxHtkkKHoey7kecoJwo19lW8CIigXv2j/
vBnDS+DU/tqyIoR++dPVXOldm6qODiHDy8MXu08c+OAe8ZyCeb6IgoDYYJOs8woYzVLdxOQvcPSV
9/O1d6iyGoNrqxkR5thwtUF4Lmp91H6R7lhH7Kqxs7ZIg+UO6vK0Uj3QOAcRYB0W6uSkFfjDtIXI
lbNUwHzxNg/VN4CVbRkE8b0XNJ96WjA4JexmTmGQURGZsoSeI8wW7ZRVR7cBBLC0w3JoogSAWDRV
+p4hHy2zz0qqKGzzbSLV3QoKxTEju/pLu2zSOdGrz0Wz6y0SqMZMQlh7ouzfiKUItg1IqaKo+01I
XQ8/s6o7ZORrdnSBci8o6+jMgD4eXK31UUDqoq0Oy3BViXebGw4FitW/Ia0VnBp8jqWtxOvkzvF7
iiy1nkuCIL3UxcE4nbxjRE82mPqZrxRuvjJJLbh8gYVm2tkPWeZgHLWH5EMi64mkfZbBlU2uaRFU
GmzsZM0asBtD1sQq9wB+hApt3WVbVvfeplXOnZLDu8yqp4I919rB0n02bUIGLpvCw0QaaJuncPBS
NwvOPX+3zeREgp5gD9Iwpw5giz+L3cQGybE6RE5Zn5sQFbpSvOvyIf4YBhppZGrj/M4pTy8Lqmj4
HkSo6T60ER9L8ugrmn7cy0jJCUQbLQ5O1n/VS+6dUpxgBD28O7frKtYzdv2CjnYW6Jlc5/rsSabh
dJcLLtCqj9ShVG6N3Yf8sXDQIns3krt06gh6ZfIiq9TQnNuF+wnOKf0vwRc/YFiPMdvLnlzQSBLI
CdSBDfyXnMJHTNqPgZP8aovgXrs4FetYwD/2QvPbdfAvemIQThl/TwO1MypvxcVASzvawfTIAP3D
vDpt5Jzh2ffkloIW6ygwT23V0h/sSN2limOH3XR2Y/n538Ijs7OdGuh4VQ4njDl48vKOHDsrJ7zQ
eFMNzHIFr/Rt8B15UVZKfxhzXJ9k/SZxi+iSIX9zPoj8sbu65Fg3YpER5NITLu2tM/b0MyWgn0Yo
Hrc0I/JSVWBzW40aT6aDyoTsRXj2g5u49zkW/y3sEW9Vm/g4OSBzQyhbQFbQQxNfWgcUQZqew+7G
ad3nJTNvcchB1ZklPeKww3YIuZs37rRvIpdnJpbcoFpuHWXfbKeoeqLEnj4RDMRX3ZXNlsP7yVyv
yU0RfId1HCCTqxPVfdeiMaK2Q4Jn30a+bdqeUl8sI1Esnt0+Pvv5dKob5P++oMuAxVix6mKMHCYh
/y/okoqCkLbBNAxOVhj2a8e0F8xYgt3EvEfOvDEssKhjJPZNn/CTjHJ3a4AlrCsvfR9t/eTn9XwT
tBH0mKD7dWqLnMTVsMqeM9tXCyu5vun/1SMK02w7oAmQjlnOgqKu8W+v+zmiyCdW08X4Zt9N6XxT
J/NDNssPDIJsP2M8BoEPLJD2On66GcDxBOI4a9seyd579Pz6JQvsR1VjqOawgwE5BE88Mdgrgqa5
MAszYnBRY7+LGwRMrE1o0/C/ATbYiC7kGqeDT6ipNxbL9XXezNtpbBlQm8asY6uWh0HOR5vc7Cr1
enaKWIXPeUMoeJqwYuJAugqGCPqJzeCo5XuLyMk/s34TUE2u+JF0PbdWcMg1x3MFZWDFHE+DD1vq
FZrbdQPoHqfcfcl7DbWu5MqlHXhBKTClTVSwbfWvZoai+aghGbCsdZgb0u4BvDdrAsJkEQ8kssVC
QJqc/J4KwJr1ovxxPYFlZtTAJGzvfdDVjyCvvS5cjplQJvtmaB/RNN59ueCdXgp7nXnVGdA9uSAz
b/oCq+FSBQ6Ed4xFMXFw6U857TrshvzIup3c7rsuoju0ERy1Qt/oxeAuzKdLHfblnV/TJkobCEoa
sjXNkZ8mLj/qWFwaAVpGLiGHcF6erBiIKIkPZ4vEz+KqJ99JAAbq+TLwHIXh3+TouyRP+V8ScE+j
Al86ymlfJm5FiqQ9eFxNaOegnsPTPzLInzPkHsrgxd/YS3ab4htlldTj4vEaHMCNxZpZQ9rJa2O7
uPEsCplKRyM5LOYVTNkt3dgfXUg+qp1QD6/WqHFO/IP2m5cFOhFLQG4CpaJg2aVpxI/LN1/17XaY
wwMVG/B2HY7ELo22JC7vtcK8Di3+1CjxvLRWe8tqGoog9WeCJ5If5jkM7M9qIONYJuaSEmfw/BmU
MOY2opJwVqHnYAMKUDjwWUx6KBgPU7ihsV/vlaDWB8ODoPeAe1pjm0tjqY/U6FftJxAhUzwB2TT8
a4rhzQ/EU5gsz0DQXkk635A3KDdA5Z6sBVPsGLJLXOrZO5QiRLmIU3m0vOFOp/5eO+orGip+h0Hb
H6Xq6awSznNy9V9h7GQ3pNN/LCkp77Cgawfcyv9szkd+bCW6gh8mXDTchCCGPdyqrvtpdPrGOftl
HC7qS12ymoa9ntMi47L1PaQK6DpHPeETfkBDxp8scAOS76JMebTfmJbiTdYWAx0kI/3jRVDfZWli
4XmhRlOhIx8T1s+nlnzThvgXxdU5ikag+xkTtrhjXXar3eHLntMnHLC0UAzBNqdEdFvqRGwj0kBr
jLjbMAyOYeam97Vr+ycJ92lPHgdef4TqWOEGpiczj/ZoBR2G84EhxpnfABj/EwOMIlEf5y6x9gvs
9wNxI38tFsUWiVWkO17PeNihpzgLiArX/oCI6v3aY8cqxPNfNIZ5xuk+2/hh9NmwubqMlfVS4b/Z
5Eb8DqTHsfoUTwOu4Usk8T+4JcDHZXbfe8WiBn/s/Nar7BVMGBvAvPSB7MP/k6QRmjg7xzgfN/xr
sQ8qYifowZxbech2XU1Rtypqr/5L8BhRa4PQt6jbTMzuWYTVbcv+nme2PzW+kccQKZlpjTY30+PV
CIZpeHXT8jCXsJjSWJ5MIOnsutYVXr9CZxLBeuxtCCCq26JlUrMIFtefgye3b7/pFqS/TOnmfmla
dis9jZoYX5CabXljO9MuHamDmjy60wxR6JXVKdgcxvNvmnDoPrhIHaI+a366YtDrqlfTwygCHH5u
Ld+cZaA5SwbLKcX5vsdWHH1wZuIL7LSpnhZhFXtYBOhbusUDlFJPUPUE+/zMLQASQcxM8LPsoKJA
9m90+8wejUo7LIls50oXf73Pd9ZoOe8KGdIjL/rwLQeEcNtBCqICGDOC5dgPjMzdz9QMrPHyzKk/
/Uk423wSP6a09abNHTK/DXWqxeS7L76K82Nk3OZP59hbKZF4ppbSPmlWJCuG5+WP/QGGiwnhpkEI
gBThYePXhfI/vNIJbrjuA77lc6IKfQbK6bXND4XHV9slpEoGRCieNW2DxiXuq+b5OSnq/BygItxY
ngwf8HcDfbVqQnC1LVKMP0n+JSZUCVVLWPstyIvSGaKLq3jYV443sRhDSmdDGCgbV97QDX9+4ZC/
iEddmxOTILdVOf5mgwyeqoxxbDSTj+2HiuJ6SBccX2SmMrhw7JnQhAYiW2ybKZ3lwRSg0DCK+Rm3
4Alim74uchOZOxhzMYeItKGKotH81oOrJdwtHVqai/mBssPkkxdIgNsWAayiVjKXdNwE6Ls7m7o/
VSOHuXaigVBVRB9da4OUCun7moHvrQeJ1H/vdMQpxmCmk7NpDmEZXHNzloJYUQ7erZ5t/I1JSFW5
Lf7JDvNF5XohVqB5F3r6giXFWUWLxdxuyAasyoZpgFFxIdE5iGGnqWbcMM6E1zrKErgqAYldrcBW
RV3K4B7hpuHuPWfq0lUWw6lKl62bFNOK93fNx8uyL4JCRnCJpDqZGt7qzxakyESWJKTZNp3zBE2B
88UCIVblq1nOyO9l9JIE0fA1zxW3lZTb3qKumnCbnuZmee2J9RM7PlZhxL4+idgLLvqjoq8Vt3V7
W4flm0788BhHKvoYEsGc4xIUuKfWFo8dO1+OYKHSX9kRa5R5H6N56/wIRZCpAcoPBY1ebZEYkb/g
KjF0eg6mVVOsTEe7X6fin84b+scJrzClR3T9rkU3lQcbrtjwVYDEhAo71zCjg7Y09b6KJEDBAb/Y
U69nxeWkvQ+Wh4HIdc6IxyJ9+PEkHUPl5LKxJLjckgWhH8CUU7Ydeyolqy6P8BIWt1HvOxswJnut
Enisiowwqj/FOYlzV4c+GF8NO97t4YnK2ru1Uxe2Ymmx+k8vhcssYhqoj9qRL46ysWarXFm8gilH
wYgHms1ByuMa3CFNa4dkINataeDFUnRvZdoz8XasKUERNJp5Y1AkPwHtdXxj0P+9DtGk96H0un6r
iYB2+TdEjhvApKyEfVs8ou7Mz5OOB6yN/vdoR2+EbTBERoxQiJHDlQJhCFOijrsoK8B7bZ/K9Uiz
enbf3cYcqwonWxu2T63DznLgW+HHWXYHMcJj5JMzZKaJ7bYS/8niYn1zDUJiwucO9CYiuVcwSMM3
iIJrMAmyuddTJo+y0hFZY1egDgnPjGUrcqDR3G0SFhEsjQALhHgOt0PTAg8kxgSbPm52w1A867S/
AKOZKeIl8hozR1MswQuVcNTDGHPjCK8LnLkpcJQaw3XCxUvUWSgLnGINHDDSq9kxWcSlsEZiDnjA
uoJYXN7V37XQdAMFwWPFmQsq+FwVPsXPmeGJc+vu2ol0Faiy74FJeR02zR8Kn9gohxespklBOfN4
Mab4yoviH6am7SB8blLYwDGWpsPi9GuIxxV+LVsWAGeWlsAZe87ly0l1FgGJdRYoCo3HbDDlxKaY
H9rwKWdMdrdRVuJQjDpsvFvcb/MTFBYWuq0s3Vu2J7Qlcdo2b3420CoVun2ESwrPeHe/2KUGKVPY
5h0LXkfwF/BkhnMpMxgHKx7wLJKUD5S0vMFccIsZnQ0P2npsOcRaoZ5sNQT3wkt/Jylfmqm/Z6Dx
eAm7HtYdXtdOg5O9iQr4seFvnyJ9jIFbfBE+wOXTF6+yCs26sUR5tmf3elvDEJtch0a3Q7goWMGs
F1jZd17rTa8Rl6IjcABcXT2TNptMlkpVbH1X9khiQJKr208OOTGCzDWgNmTNI4GNhAYk+qLZRk0W
FfGG2hLUoQANl04sffE1+iMZ22wzQDhcERegrjHFhYrPMn0HOlx8SYdOb3yWNnFdHB8hToRVmWH2
SyOcHF5A1jmTTfHoFBWUhbp1P9HGcqriBv7hMQ1+MnaBm3k1LwG2NwxkVlPAQk2ceOUh8e+4u2WA
rMv6VvIJ/HIzFH+B7oI91dPLjqql5C+X/vxj4ii5FxPOjcKjpxiN3NuHbUiWhzUJ9eCIV/zajB9t
ZZ4UtynOwI+eQMsDC572yTOiX7uqRPEN6qDq6JSFubETzNovobNQgMgCUu9CmuWBECtfP1Rl0z3P
KqouIaIg3ghDNMrr6/wx5oh54xvUF1um1/dRx3KhzS1v1ygHd1NtlzQ/xAEvnybjltH2C9j4oRDO
ZfF7fGoN3cHOqnSALCz90o4bcaV8lk7knEBfUFo8LcD4S89CQ9IQu1XenRYCB6thsDiKilBhXYPj
6I2Yn5rBuIz1OjmHfIgw6JhkYxMlOw+W7Kqv0o96bOC0XMHsSXllrV+HKn+YirXK4RdVgx2cgxbO
W2pYLmdpPeylCG8FQRxWi6z2F5ExbVTyxTS0qGYIc7IYB/zHLIMGPZKXknjHU3alja/oJ1AsFbOR
gb/IpmgVThxygcWVAOjgFXOO88Ko5tj6wDDkld5XCtdQJIPlW/8/VvpF+M/G77/x6uQBqD6tfEn+
BqmCGrmM6qg0rbkwW1eSI8JpSsJk4UeA7K3KNRR3iLFz3dF1kDbsifuHoZqpKQ0N+lyAuknpOy7y
uKGpPVio/Y5SN3qmGK76rK4iVnWt6Qim/Huu5uewQ0scqtesNAXJlp6Px7OukUv9U9msBNjPJGRi
uWuXygIrbPHjCILinmP8XfvdKVuI/IazYnXcjRjanfLJD6vXpWxInKdJv1XtMNwEFAEwIfCjFF6/
F72y1lGODZRRTL04zvBqErpL2TysJyHeuLkPvBxFnpyKmuADYmVeHoUVo54PDNl7hvXiLgqvVK6O
3UXW1+FuyB0gwcWob8A1TOvB4tzmh9l8ltjvaaLlcDBO+evWCWzZ2TzExOrwtg5fccyaqVzc6B5Q
ZfpASXG7GafsOatgiiE1QTC8xnYN885BuSbe2y3/9DC9evTridW4H4z7BP7DWin+rsJCE2IkQSev
BcLq7Nxjmnlaop7CGr3oPWXM0WqU/V9dWb+VB8/GD2B1JinPGvchrlxFfI7DmUqt4VQG3OmDEiJM
ZpwvHBQsfYvys02JDmp7dtZNvLyZycM21z4j8kAjcZN/I2twgOglBexmdO68rGd9BuJ3G7bWsR58
a+dY1nMY46U1ITrmJK+oZcdJt0vU3CWBdwU+5/RZOHQyjByCPV5Vz4FUPKnx16fXEuAi+U4/IreZ
dkyRtnFeYnQslD7zGk/lMxVRHt8bIrGXN//KpbttY3ZgYVg8YAvRDKAUelLIux+7mUK3iZnLxVpH
CZmhSwiX6hCIL+FG7WHGQ06KW/1UogbmLoQPyq16BR2o9yLsDJEr/OImog6wTQj5NzELLN4WTNgB
tfMBKyr8zSRPay0++yBlgpoo5sr/5bHEwY/z7YQlEn5xDKpDeNad59aXPiPxX4U+qDzJQv0Ka3ZJ
9OchNYDWHMMeRXDH3ONE8Dbno1/nyVEHyb9iGAGr1QMMUVCgD7U1gviO3YwFgDGHvoVwVS6stFRa
ZOexmLNDOrAjBkoKWCNuBsgfMCfXvR3wFYgqOhDiP0VJPK2AEzscxDrEBVa+e21PXULbOnukP8Hu
nthrqe+XxKvugj74WTS/gXKUV3ZBxEq4/RfmzFb4dt/TuL1XnWPfzKr0uUO13H3cBs/0yvJHfId6
0J/cjgiS+473S3Ih+EwATBJGR2ivTWu2eEbmE7XzWEOZlemqzaN7Jk427Uyu5BSFRNASwSlnE7ur
2tre4O4F1pyRe0ivdlrVRW/NnFxtlmx3CXInd37KMKQJNxA38t/w/uV3fdqM95kZihvjpk9hwJdR
YLE5hnb7MZpqQH4N2ODFqlibNCoulS9bLNz01BO9tr9aRVuN4zv+QxpMH1Y14gVp0aXa/jBwyqDU
8jeGB0eDBz/lRAZq09c2SzYvMszrI2tbbsTLPk94yRS9aRnOlX8fGUW+iOrZg21ZzqtPg/jBxzOw
KtPm15grb7byguMYlT81tRBryMAPDXH/XEffHkrVlusW53Qp2STnM9aZIlz7rv7DcokD1NUwvMei
vSlzLNPRBKiMJZuur8VK1xlnmkdnjedEsXVd8M+04OwAOVnX4PKy8RoOVjGXr440B7b7CRCUsXxQ
luN/MF/Xm7HV88Ehp/rgTt2/vsGuG7Vtu9cyQVRUTQg+kEaCgQurnROrsnJXrbmhfjOedCtv8n/n
lhbylCdvm0rrXQdpevSl/+WiaQIICJdjwLO7nTBSbCY/+qK36qdPUrpXAjaXAc4oNm7Nq68zeVN6
odl6w/V+3ZEL1Yk0J9mH6SdJvK2T9Fjxo0VvjG7MPi7mb4UeRfAsaY9RVwUX1IfzMic0PwVWvB9i
1lidrwS+8zk4F7llrVzJwC9N8h0OHsZez7xjF3/w2jA4tPy49nxjAfCvSpziRGELwkiOo/R7HMNv
ttHoJjNdPlHX13eB8NCLrPA9Yul1QYbvj6nVQgMbVPynXGXu/KDDx2JMv+F27a9p7h65/owKxoCh
B6dEz0gJOux8YirYVSbAEdKqfOJ5lIyMGy6Zf5IOVzL45xpBP4pqPz9akS+updlGElsEuFdunEjr
pwXDudoQtgc90/ZpTLbNCCHPdlAUDnnEmhqawssI99ExnpuNiEL9ZnuZ9xJNCxZ+h4Eci5bndxSr
2y1Lb5tr1i27bvYqYalA8xXKmgg5azxLX90yAWcdVauxlc+6Gda1g4p7hj2hs8OoQg94UuilYPUb
J37s9GAfuEtxZ7dir3hNvLw7Iy6jwDjsucCak/q7rtZT+2XwLGyV6RCKcF8FbWF2PA+Ap1JyEc9k
+x0MXnIs3uNJO/c4kyZDFifKwmNTqyi9WZaIV1EpFDAMKCQGMOfiWzSxEPmQkYgBaUbT+Mjti6ct
Ve7d1PdE1q1xIleB0XlTVmPEwbSQBUOvEjfzeMXNVJLVFH9YG+xTQ1mK3fjisyR/TbfRdWkbtItU
m4ac4LhaOq9EoKpZKhIRXuQDPT51vp2KdCkB9KbS2aR8CtxFsGNBRQtibrXdUht/HTdZ+Z7Rxs7t
LrtmnmYPIgQ1cLX71+WIpVcjO3Qi1AFMldNMX1mCv1z6EmhRXbj1uFWiFe9BPNARsGAJoEiet/wH
D8baCUg4hrBuqI+69YFtUPJFhoGg24Fpd17bVvRkh/G0o/YK+St172LmVlHof8JGxYzoaluZpr1E
9sz3Boc+jVjnVFlxO2RXPB3QwTI9ma76Hr0wXDt2Ex2x4lB+TGO7gVRvsvy1juZdG81/3pAUu6F2
4h28m4ei9OlBLfAdJhg0Ca1wf0hh3IGmRZHJawXtoFVHzFuPo9IvKC4kYExSw3WtPUQ93o/cxUhE
ejg81Izfy1n2vBQr9AZ4TxKvAE2iYh+X0VYP1JnJsjrxuT9GwsKFwWbJnr4Bi25Ib7LTDm/R8jF3
B/O25769Y84mnkoUft/aMQvPAFohEDxuN+Qqm//PEJbss3sZGvVUx9VdR5tVL+VeLnRdlrPe5NFE
MsX+ca79tcrYv7ng0hmMERyMQe9t1V26K6vNCo7UhizcNrFemyzZBzzcKyXS7eT0xDowrW5tpKY1
lBSzHlPMSCwo1C4m4cxpTXvSFW8+8CPkavSSdlRwz1O24xnehUX9Xkfe2U6KzTCbV5FTxFKLBycp
XyJn/kui5SWa5+88d1DVECD2i+Q0EeBUqIu8GVUBICaccV9U1RaDE42RGdvLmIrNImuec0GAyet7
7GIh3qrhHCQNEKoW41JORMhxPmL+U7RMne51Op2KMv6KJQRzlVc3uRd8VHb+FNIueMIrAeevUvd0
yl+4wz30LmQNFrDb3qaZbAmtXTG5+7ivPzPfY5feP9bYWoRJN4QzN8qnJFK5mzwd90tV3ky5TdQP
AxBhiuBrLOg1wBMp6uSIFP2ADLyBpH0EevpojxHbaOev44eJMs/K77p3EX5xckTwHs/mYER98Qqw
FfnI5GnTiVSWZX8g3bapWwRpD69xrvvnKNYXVLU9+W7JDJAzYeWECxWJl3WInngv2mGfsyXkZLvH
xv9oOf15UPWX1bX33uShieFBpOKErgXEWFPe8ML+B3t8M8bZjenJ4AV+8qQ7QRXKYn/ELY1q12IV
3kzvBeIjPYXvYyaay9iFf+zis3XiDTDg8flQmzVCpiwEbxaHOxdLycD7dBB9+RdsqVU4jo767SjD
WEcLSw3lIuOyC1+N/JbgARbnoJT7JZ6/CWznz8R3y7UvSO2WjbdvE2C/UjTZYcIbPjrOs6Lpw2nU
loNFgb+DIwY60mPI4fIX3COaU7pKr+kaEwh4vraQ62IAqjlkccf+ceZ1VmG5CqPlVNi+t6tjvfOS
tMPt334RSvryaJjW/JSvlWv9HXK/RQ8N6ojDe+Dq4HwlikRF4QifBpnlwWacOnpxCCeEFNRz66dn
u5Pf1iTPVkl7oayI+lQzbzfVEO0OSs19Fz1u1jdF3e79Sm18rJL+vOw8Cz1COnuGo+9Zqz/QtBnb
ck6TjOhYSPQAIrX3BuLlNaub6Rjp8EJ2jK45/pzcmQ+qnetVaJLHIbdJiGAlpvqLjiO/u5ZkwbDj
TTBs4to6V1Z8THlRc52BDw3dB5aMurf19Bi60TEKQbr3dXGOYXSv9YLNj8X2m5rtgcub85hD8ivq
+TOMlwte409040OJH2xF90O2nkX3ZHLrzXIpsHEHZEHqkIgJ+rhD4yTmWy4pvWIPu6IAlXYbgtDo
GsNBg/PYYnjGWkbAgIsb8lxbU0xSCIirJv4OMsen2+RqfPOx1FEuXWG2cz7Qe2HMJs4tDogd6ax6
XV9JbHjaJiIFHZdK3XebsXafZtJHG21BckacDhHOcCs0T+BQCATx0XWTf0XT+cl+avwXsD+fbJTu
Aba/40D/dkX1Fy4JNyv+8xbIrtQfDLXBAcYrm5DocSySz6Vk0TdQGeD7/MPruH8G5PkSwdaASQ2H
uwugBGKF2eQLIVvuPlAt3Xg3Wv3OiOhfGzLczIo9FaCgIOziLaoCH1SY34C66HGZcwWVfEWODU2h
ivtTPNGn15GHG6uQQboxp6BjzpKy+IcD4Y+VJXvNkffZMgRU2gZTD0NNmltp2WwrYFaHVvtQTbz/
JiWyDWDPTWu3dOfEGQ4zr2HRjEa25VK1LXT96ssBJ2rQbo0//9rd+DaVXJgqeCX8XGhrCjR8M37T
eI+wwqxZcdks2bk4EmDfk6L6J6QkaAQ2NgX75sz+d8L5j4vAwbIyxuxc2XpsiV8x/jbs4Ba7+LSU
fexioFnkEOeqfzWDAncxVvu6LS61Z9+5LoWPwNQvnhuwn62Ji/oANscGQ4RxdlzNEPVQyEd3uHdb
GULdpGAUvggZAvM2p5JcwMj4I3vr09cMYZAtNrbF6cN1uIvKUwUKB/9yRK9D5Z7a0T5Rw7Yt2+VW
SogLlWIvwusTwXvZO5gp0AIfqtaD3teBHElwzi2F+6+ZaLPP1Uyxx3LLxEP4MqCmtwreEK7ZNKro
PaERbwH8BuKTBaodUFStkz3UwU9Zx7tZlNna7+0XUaNgCeyaIRIUzODkRMbtMC3xW153R7AeOxMI
4irhaYBushpMnGxk1G2I+ON347oOBwJ+a7/jYvaLkW7mNG12oVUmW1MHHH+4d8OeoiBd+E8KGY9B
jb+PO6erhVwjqZE5wJraab5CZnrdcmce7dfIbX+8bB4f45QGpWaIbhFrgGrAD/PtD4IBu3mYDqHf
s3+34lPUSnhQqCZwYihFXuZzopdzDZuUNTAwdG8BmpQOzSZG61iFRf5XkVC0ihHg/2Buk07SPBbt
4IcfYF3euewm+xJTN8nklRlrCtQGmKeVWF5pK6KashK/Iu+e3GGcblyHCai3AVtpf5bPXVq/9ppP
yBvDG5ERWuEm1a6HcnrwdQCzDAKRFwy/1Jp9LOQVSUQ4zI6sxG2ea6fnJFKGqk/VeffQxI4RxOwo
ICcghvAvKdmKxAt1KwAHLS9+m6zxPgXw7JOFX/lTe6T4i+JSNpxtIchJ5m8Im8jdc/0ZtuKJ/zMJ
K6L7ysCNJg70TtCaZ8MbI/Xne9djLG6DJYX2V7450fgnQZngOJ0AvshroK7yfkBM4RArz31LU3Xv
sTJDbmi3k8i/bTWBLHbIsmRM/kgt+TGZQYJRpQhUscrBVVX1my6z98BJzaOLP3XXRWl86FqWxEHF
T8+pJtKpM8QLx9CBc12t35TzwAvJ8L61oMlDGrwnZncxaQ57OG3nPcWI0Q0CS3jQi9t/WgNyTAd2
SQRduxpCbgVJxweCt5usUTD/cHsn3ZASVEkjmYCyHLotZC6LPFYj9rojHDln4jgYUlI1JuA71Xv1
rmNEo6dq4N81If34AJVvEpAJO3aDoN3mqv1SbqzYjNovcWrkLTGddu/SCjMRZF+e+0ZYeJwkBv66
JGFZzJ5kjUDjyBGObPkqsh5b3BJ8dzj8iMJ5J7LgMaZZY7YKSfsdqpdzBkEwH4Ko1++NZ7oHzXf/
SAHMQC+JaJ/ccan2o0fhD1FzfHlRdpdhrCBzDrmRzdCTy/x+KceqARYduocJl3q6SYEN8XwKCz9k
xZq8HC9DzY2ymKHoR3Q/H0ZIdSv0wbdC+N1jOAz/4Bv9MGzyp7m+OsYZktyIF+HkLFZ9C6A93lay
38fe/EdFHbuWbHiTraSeJsadOEv1hkMEV26DtXyB7kbLCjbE1iteGKjZVHcVjlT93MSxwIcEFGME
M7DVAfaemgSdSDm30n6TF/K96OZ6j7KdrAGPMgHjpqEpVlz1nTbY9H4nq7WfJr+0dnQnllXFJnDt
DC9IFLMlHFz9ODLJI5pjaVRFJW9c7PHb2CElLry4P+ZeZT9SCtdswqCDoqWa9pVxnnbsjq4lA1X3
zr1KcrrJlkcrywlhF/WrTUBy5Zd+hHfOZ6iDfK034O5e42W6jJl8jmGp0xZQkEeNR+OcpcZ431tI
oFJ45Gwz7kCRj3jgIcK7uv6BRkbNTDdOZ83dbIOG/MR7nKxSz0qqTx0cbrmpbobGz148DN8s2kZu
PNK6EJ2FvZ73ghhQ+Q4Lgde93Z6pWXVZ79PwxZnRbxAoeBRKGE1Mqj/aMyyjgIyA5B3i2+k/zs5s
x3Hl3NKvcuBrE00yGBFko09fKDXnUJmVmTXdEDVynmc+fX/cfVOpFCT4wIDt7dreIVHBGP5/rW/l
bMNJTiz2NHGESxNwFdzg4R151sGeYgwmTXfsrY5T+JD4iNb6ndXn7cNcG1T01PwNbSJmwj56wH0B
n9mSP3yB5Wr0xHwUY0axgUtWtCtxqtyrtEO17b4mZiTXmq7vbvAx5/rGCNsxH4ZtNvdEOwYhN9TZ
sTndK+jfbvmqCspKmAI2Zd48p032DQHwfA9O4FOJEmxtzxoYoIMnPLXM5FVQM9mObhs9AjcwN0ON
R6hEmbdPNZY6HXngnXzUI450fkiwXhvU5EBRe8f/BbfB2xkBHENKH38q7DAP2sFp2SyXEWwdD8EI
WYMdnUfdpcSwhfylIfDC1/kXM2teKL68aEHsbiX7nVFnFWChuCMvhUqAkyvQRj5o0yAZKVCZFRdH
8WDr3nqwOhOedGThJTDAyTdFejBqnezNhjOgB7ESJT0HxE5P7FzZAE2CRnNM66gedlQk/wkS7qiO
iBISB8eKxMcxG4YT2LLuY5bHdy5cyCyg363iyECgwLZHDZl4Sl/hownLlyCQUM0szsIYDbqnRsiP
bNrJBtoySesos/m8i8iVE8U8fCzLdJ+CwbgRcXww/XziICSQToFEu3Wxod+0EivfUom7UcqknGzR
C9gLpxcbabY+f9k/ZRiON5lYkGVdCh5YdZ9JOpruhyVuNCrS/qaM/JexcQneMSGpTosMYY7bZbGx
6a1UuCbqmHgodk53zSbXooJseT874nw2FEYXI2NsfB7Z0TjFW8XdJGq5W8QOHJzAkc/lR7gzNRpD
NDzI858JOOJOXFvOijoIsQcZicS+RorNgQv4dMcSBJyYc54aSYagO1d7dn3sMWvfeGH7G9pRsS+q
IL+p/Pin1fTV3vAMogXBET3YwjFvWjsnRE1GzyLA7B745NAot+i/pdr4ijhU3uKXTfYGmglI7zaF
WDfKAMgMBBDQaOKvOyOmlUXW+tCyuNRFoF+tiXNMBhdtTNR8E9eUUwPOnndz2JPuEeNCkZXmF5lE
R2bVWI7Nc0QX9YtWtbUN8dOuiYqY7rCi42GxycMqPAhUQzzbrwh7nB9tbugvAJr+lNxH9pzKogPa
D/Ng9Xib6NJWH9oI8DWUONyhmU0zDbU88hraZv3XeOA+tMNgpO96TqE/MVv2FR07GwFFXtWgFd1E
cOFUTD4VSP9baLrWi/LRKHJ61WGPAoNLNfgI67PIAX/RfyeGwuv1kX6DoJceKADsvTZIpI+aezfv
PH+NkxNvZOcporUcSnOxssQz1xISJ4F3PLlByo9uY2rhcrsklXaN+uLWrfE0DqL9XrrxtOU7JZ/G
noi80GzbJ6NI1LGaa+J8fY2COh6hdq5s06BLlgsu4bGd1kdtTL9sAtcO4LpbLOQTKQYN1l709sXw
s6hxn5YyZEPIWnD6JO3pR68ZgfAJr/7SZy7/dGHhpCGWDDGxUXL2E01GTCtWx5XjLBW1kPQBSseQ
j+ecYw+oqhsbiMRdVnGVlli9HtxI/UGH6G5DUKbPham4N7igxIM6tO8zv4N8zmkiiLE6K86e62E2
5KYKo9/dWP6WyJgPoXARpbZ9/2Q1xj0ltO4pMqkOqVxiZ9ddthUJx1mkesCecMaEuVdR3m8kSHMA
Jl7Vj1R/A/GZCQeJRAbzzkQJt6eGFOx5ifpg29KqveEYzBkelte2mgYgn0MqST7U/r7MArWFYsZr
2QvqsonftOAs5JeJ7vxX1DbZPXImbr2GV+AmQ/dxSAc3OrQ1DBRVR9G+hvaD3dQPFtAaeKYvblIb
tz0ZNk9DW2L8x/OPK4wlBZM0o4FSD8fy0bFDBT/HnnZD0ZtP0iCh02cGPUhKlTcddkV+6OG2L7v+
tpQ6/NFKXsigouFCNOv0Ye4YmHJTah5b3UPSn02BgTigCUhABQXZooB4uyo6rs+kNuaPhNlw+Z4o
4ZcuGp1WEe0+FjCpAU2owxg28BGmIPiJdDU6DCJ4HQnGOiiykD42ZGpv25lrE21OHqE50R6x9Xhn
DAEnvX6ktpEWWbhjClDrkoHFUaehdGrHk7XoGobbzKnqD4ssGms8wkfNNUHTf/4QtDmgbFvX4SYh
xcdHoZy4j6mHisV3AnlbMgtZaw05Hjtcixsf+tQxdqP+vmvtJ4Um9mYe7JLrLzISC4gTpxDk4KNp
OxtpO3Ib0uum3yAaZOMtYphKaGh8HXlGkH+z/haPbLTyOf+vo0EiWZA+0CzoqeiuHZ77KjRcdavM
3r4FjsJ2Epic9bMsxZ2CmWCmfmKh3yuLTpgPEPlgJRrIDG4t8gNvOgGFzqRiuRlyW3zWKEIf7daK
dtKanQ2OOQAQLgeBm4aT1KGd6C6voO6b+xoReL/uU/TAK5iuyt1xK3XAjac64BVtyCgyLLSNZcPb
FscQVNHxe3eaDZ3QCgxHDU21lM7+iIC3QiUqIfLgNM2TvarQXLApFka74xgxbv8dB6LSJBMGRy5A
IAqjjZ1Y9/8m/mNK/ASv9yzNuyyWUOBxt2EkrB1uaxDh0cJh/FSS8Od4/oZkWSfbBoKr2Ibj0u7V
Qk6c4AtLP7NgK5ycFuCYLF3FjV380GD39pZCR9rNxvfBMI1buCfV2u4VoSJL/RVOsuUjgg8CvKeV
LhCOENNE7RO8GiAAagyWIoZVg+UxHRSCbRnuw2buf5UdxRpPsGDlSIHvON28jlD4nrWwP+VT+ask
aXvbsQHHvKbIdCi50ByPdsTisEjVZbqxsu4O9THr+XIUycmWQ5mcBzeGQ4cJvMsilsRiWUUypj6O
sijknzEXLQIdn52cboa+QWN8mBa5siFS8uQdL7rRkZNsUq6M+8LDBVL0oAbS7tYQ4wADXxIdS8cP
7hatBM4oP2dvPFRdiT2azsqDReyW2/UUXRKccZFo80Nj1V+z2bBuoTfgxClMhhZQ3IBXfrSGhtOt
UWI4Isenow7uoMUIrYaowU+J79DdaTlTrvK8e6Fh+AGgHge6yEBIgznill+N9Z5IJQo62Sqssu9J
gX1blra5C+k5TMK4R+7Wr3KOjY4zPlAk5Owl7C9u6GwF2iFXg+KOm9usgzdcBOaHf5Na0hYDfEla
6Bm24Ll4rZB8jFAmCrBk6z5uftdG/rmRw31UshvNCeThnCw3gmgS60gwILtTqPuKrtEMb+xf//W/
/u//+Tn+7+B38VikE7Wt/8q77LGI8rb5739Z5r/+q/z///Ph13//S2lHY1tyYch7Slq2tAR//vP7
x4jdnr/73wQbS3jagTo4btsSXBAr4A+mwRkd9EpCcDYS9Gg1pq4H+DnFHLeLWQnUChBQWL1c/jCO
e+bDWI7pmJ5NQ9EUpx9mWhq/I5TAWXAbPrJiLDPJPXADC7gI6q568LqYCOJuyAQNU9SsrEOlqMXW
ZVUZN3kZkGHaV52tf3jZ0FufjLY3vsl6KMet30cshoLCrfnDijRlHK8E8b7nlkn1JCN7btZVCKif
8CbKlXMqHozR5ZAus9TV+NVnjO2t3VnPemR/w1sONfgJNiCu/7pe+G5akg+4Dqws9LFYIe39xlvf
JVuSzcOfdYexHq8jZbsDJ4imYlJP0CccR0Rbx4jI68IJO3U7VKQB+dhcaIs/McmC1rS6/Jwt6/1z
Zi+WtumgfHI4Hr790UvEgIpDrHGg/lLdsQMiBAJagrmVNNrMt/azE9tbPIbUnMeiu6+TlM0Wh8eV
D+K9+xzacnGhWtoCvC/Nk8/hQfSimuYHR1G4Yt2apbjTs0XIySCoqBRYPOTIIw9KMBCShMUrj2H5
x7+d+2+G/+fd+Gvu50OnYOUK4+AFdX+sQioTZQt9Oc8p4fhBOu1bsrJ3IQSIdVx0IBhYPeiLUxuB
Ypk9EEyerK3UoIO6ZLWQERRF8ZUX9MxnFLwIbHUArj3E4G9/qqXvH1ajaxz6mX3f7yZj1Taq2dA4
hXIayWrTSOfPlQfjvH8wQijPpaUGJci2lvf0rwfTpnlFlVmHR78Y2lf+TTxbeugsoKmp+hVGRmug
zR577Oth/T0D50NworEoHfvwF9k01h+Fl/ar8D2YQJc/mzzz0RwEXaZlYWm15PLR//po0qyChmcV
HAvkSNBOpmLmbQKrttOFAWn/8mjnnr6jeEVQfzIXvJOn70M4kPNIYkvgtoTTxHW4dgw0uyzS1ba3
YUITKCUOlwdV576itj3TYyU0bXnyVpQTN/S0zo3DnOX2DhSMfmGmFkfZNe2mJ2Xky+Xxzn1Jj8Oh
KTW7wLvxUoMJlZOMerBZdpd+sMYHQVkGmw99dvoNaxXV6sqX/GdjOXn5HNOyhVSeYOzTtZ5MJCHz
CHUAgNL46xwo9SLDPqL+YPn6d9gEchfrhb3npwZJPdA+nc+QeoJbNCH2kQt6T9RFHT9cfhbvdyCN
acTzJM9fsjqczHxYkmbSp0Zw7BZ4ehkrmpPp8F0ZeGCs2SYcPbLohBegaC4PfOZHZyHGVcGbLpUr
Tn70xhEOiy7v+UTFGx4Q/q3WHn3kf1IAMBZ+cbw84JkXyWHlNSmzatNkir99kSa04lKYprNVgggf
JIjjGihws00aJ73yFp37bi5OdpjSjvD4h74dCv9KYMzeHNFw8sWBEJH6npBUviC18udcipfL32xZ
Ak5mljQlb45lClYJvfz5X0tEmnrAO23O9rTdWzZ5s2uNFX97JDeXBzpzeGLT+muk5Rn/NZIWQcve
5vGjKeWEmzp1/a+VmYwUzTo7PYRt681bgdf9D51VNAJkHi7V19Hk5Hr5o5x5xJzdPN4mfFyuPp0+
qdtnc4dj9Cjt8A91PmsxthR3aVXhN5z7fn95uDOTR1pAraiXIBlnOX77xdPONl1Tejg2XOz4ukBx
Fyvk1oKu9pVvdvYhC8H8sV3A0oRBvR3Lr+tCUPuLjmVaURckB+fGlYv8O8JZQoxciWNqBxDnqEpU
NB1H9iuv5pk1QQp2gGUptjTJJG8/QEQeu+y7PjraeQp/N5jMHEebHRb3HgblYMU6VnxvJi/4Zc/0
+a6Mfu5RK14d11wOarZ1Msckup1gMMfoWBFXux4ALuyHSEPSX2JYrox15mCI7p/zBocNppEpTn7X
ItSmbmPKfVAOBrUWVKWxxLK3f6sL276rss7IdrmB+nWFs4F7nk7QTG6cah4fLKtW0ebyPDv/gaSm
fqwcSpr6ZD2u874Nk9SBizQZ6kGMSJGHoX4xCX68RWX5p2sTWile1m9Bhx/9Eu1CE7ntleciz71e
ruSy5LiurZU8WcHyVGMJl+CwVNmCO3G7JPnlAgnCOcRJhdWlFeG0Qo6B/K9hLUUeAcO9ItBvkj/T
WMHb5IKBArAOpH5JWhf0CxBOIBgtSIIev25PkLVuo5Teq2yMW2iG1pK6qjvsG9Y8fQnrcap2sQ1I
kbQKQnO3RevIZBMG/QRFXS+pJBZJs4iiuMQQu8yt88OYLbV3wpKH13mcwTZxq8m/geKloGyBxiIs
RcQFgDJEO+gxTN61W4cvwf/i1CQ4dWGYfQ/8iCC+gs7tofHy3liFEQ7mbea5/S7jUttSRSJ27Ibu
VBTduAgKFN/KrB81QrKPCqsAlhPR4LW/PDfOvJbKFLY2PemwsVgnGxgE7gZbGi5kc+QNwRlPJYju
ub2EQreG+WGwlbedcfO+xv5MQuPl0c/NTGVKQRY1LWxOpMvd5q+13zJMykYFKy7pSN0H8BKUAgwI
gQ/8H8DGZGj4q1lShx87/ps9Qu2LJy71A0WcKx/l/R1eK0sifzMlq8S7o1TWy7LyRxkch4L4wJVI
6vBr3mTFy8QK/qVrpfXU58341BfjnHM9xT4EWo3a6pVncuYtUdQXtfDoMAj79EjXENYz4s10tlyn
ujuioiVo7c65KaaquSUgV99d/uJnxnMl39zl6dvCViczAIt4aVp0gGF7ev7WoFC896EL4fNL19ZI
FteVGXduPFdp4WrKba55OuM67vKi1m54ZAWNP6EPD7+kM2smHXliwEFrNNG3y99wWdzfHmU8djyO
oVx36GDbJ1sP6y18/jKKj/RKDKJMUTS4CyDb+5FUmviby6O9v46/He3kecKmsCBmpNGxcyHIoVz3
b2qBerskAnhjQ6bF1h+4v3207ofJksnt5eHPfVnL9jwOv45anvPbN4qyuBxwqsQU9+3kfloCx25R
g8kcBWQcXNta7H8W7dOHa3OAsTwud9x7Th9u3LejCPvwyAJNbZ0NHBvlAu5F7EuJeXZ6WGxD/IlG
eXZnYXRq18KIwc7bcky/j0Hr7KB+9E+uZOW8AYlr4ux0+5L6OEdCN26MjzYil+PoJsXnUk4mmE58
0vuYpfePwEPzYkb0oFrlLKzn2KVl24ImFcra5a1caCZj873JCKaqgFD9YF+C35KOWj9HXIBvEpAt
K1rc6aMssPfElH2PdDOKtdAJvZGmpbC66r3cvG3xz+/sMPhezrV16xickKZJ4tqtq+oDPTxi2BQG
GDFBhZduCJqlrGSCV8HKg+esqNQHVAHlIbGr4tC3uviUzGA0axTtX1Q+xd9q7ZU/I5NgPHhPxn3s
xMHexBaIBzws+3U3J3oraZPvndnXdwOxejTZpbNuclJHPX8ejmZlW2vXxQs9OJnaEwpT3s14dVCn
Cgtfgk39j6SDMtkHZUKmn9HWzyZkJOzt0CeCg2Wrnl4BlYFsA0fMrja4j4pXIyqMva0XbkKt7N/T
0EBTMUWuFep7P96JepimVbGkOmI1lN9Kp8LlC1USJDyomhsWNLGtukagWlDEbjR1/DS55Xjj+4qM
XGaDAyjOBjcDdOaexCL/xTPTbj2U0rxfrvDmSrjBWJJ0X9WfPNQQ1KRx71P6L/ovaio1mEO422lT
jr9MDMMBerUangGtFnyIlMnp5Mc7BYxlHeCK3UDi0H8SLNkwYDIQjcT6PUs8F8VNP5OR18O7wuUf
aOJTk3F6LkY5PAxOLWnTROlX+IfWrZUAjsAkjXvawD700Rz74LGxE3WHNN31boy8g1pBm502QRY3
+YHQ1wHivp9scCAkx9ZOGmM3SDsjLgBXNCzIfG5JnFi0dBq74yqu0eCu3LkxCQCIehOFKQGsqG2w
Y6i+ykkmAkfKqp6CIczLm8EwWLhV4M5rq52HL2jJurvI802imzHFWiq0N+3QdORFk4rKYqsmdZP6
adtsOhJHsBNN2VZbqXrpIEp+MJp6PuDmdA9dX80/69wGLGaMFOQxt3ZbX83mB7/XBSY9b4n/dKFc
rJJaRNjE2sCgcQazB2GNt6SMhANxShAAHay2s7wtcm+4z8rJ/1FMDfEnCZklOQla9+Bu/d2kIQpz
OIo4d8w2kfQJKBHAoKVNG1TTfIFzPiR3jZMhfDbCbPrcNBMZh1iPloMkG0mA3fHByQKgVf4U0X4a
jbRb1Bad9zNrcsK9qjbfShYLpkuXHFDoO3vszsNDlMjxc2jyhZxOml/nAeYLS3jvPqCdaH/iXW4S
zq0+OjhBLXyaR41iOCHTaLAnjxxwLJNh4gf3RujWG6bM+Me2qlpdOassW8i7NVdSbOIyZ2GoO1nj
PdiuedYm3KX8JE7W7WQpmNLu58iD9eH0tfWZRtm12sq5jQXHFKcET3F/8072NWeMZZyO9QDERjRk
zjOfqiFwni3ipXaX97Bz30/QUVFcfi3Ff7zdwzJ4BgGrTnQUGRlrluE5KJvhH8kxetEBnmjW5u5/
8Eypq9g2BQB8K97JPjaWAZyPMoux6wIgs0WhDqqitZ2BhL3DozT/murYfrn8Rd+fhWD5UnuiS2rb
nIiW0/lfx9+JU6BCy8cX9RrE7ZL44XyLrLH/zYuixxXhDID4/gdjIm8FwsU9XDgnD9frQ6DVuKmO
npwUxO5SPns44Hm4XrebnHLc/A/GY55CCmcwyh1vv2OQdU6h4yY4RsOI5ADuMFJIcORFkRNpRPjG
le93bvJw8FG8GKbL0fxkvNEqGwwJEbdM4ls2ibBe7TZp7ybZ5ehtIvVBLRC2y9/x3JnPRcD6/5sM
VNTffsexSAYBe9I4pGOK+rGQ4c5rB2vTjb63B0iOmCvR/a2QdNeS0g0/XR7+n/LF6YLw1/jKfjt+
Pw09JVcXZE0uEoTvJVYO0zoOsiNSosrwkUNEvk0MtC0FHDxIMyZ5wk72SUhQWqCp0Ds56NkpRnRX
jsPW8uKcfjbOhhTWqDxxvTp5NvE4svBbKbnInmo3xRBjcCxD7CUZl1lqcXqjRNzvK2oX6wkW8mru
R7htHts+0g+c72Mu1xmM9e3lh3ZmnkhTuRRnFa0OPt3bZxan2IInGbiHKo2GLbYe+dj0kdgSiVV/
L8qq3bZopa68DOd+Ka66uPJtOi+u6Z1ceAmOxiHdGvGxD2O32jW2JMoJiA5QqI0yE/nZddrguw1G
jgiiZGECitYKPgRI0G+rIbJ/4jEhzLZGXapXDW1gPHRV7H6//GzOrEsklSip9dJYcE+fjV0ag8aT
zQYzZy7O/Ew5jynXtSM+O+ultLxkfXnA5WGfTBJKPB7bCj+4ZZ7eWpq+Fo3G6HwkCfeXVaH7mtoS
7AEos/muQLxMHT8KNtmAs/PyyGemp1qaJzayaBZF8+TVGeO0nNxWB8fKcJCHjGaJqpdO2NUX4cx8
U1QY4ExqKgzy3aamQ9zTU8C6NLisuwiT1vSsSaxQlcJQVwBmpz52Zb4ti/npc8VshmDGsVyTRsXb
Sd43Y4NgqQiPYd/0uKw6aCtqRvdbQjy90vU59wXZwrSyXUsJlFhvxzJIjW3qysPrPJCKlthms8a5
gvFCoryas2Ta4O/4+p//evSZeJ4USxAGnLxOUY1CBed5QNES70xR5jmC9HBU05UF/sxz1CbLOz0B
WiGkErz9bgj5u0qkfnRsZ2Iw92k/2a91045yoWc77ZXRzsxJYrOolAvO7+A2T7awGlaSD3CBohwN
6kfVWsX3MhiC+8vP7symhWjFAn5vax7eqX4h9HqoTvC+jn6jy091kP4coamuXWt0oCtiC6nClPhu
Z9CbuJ6rK+etc/uCtqiS0aAV2kbk8/aRGkCVs3HS+DQxM6zLyOTQHeN6TGzuck3bNj9r5B2vwVjZ
WNmQOPUlBgEed/fAKgpqiWrvymKrv9LSO/fwbam05S0rH+vf289lklJOdoaZHFN8m69eXTkk/s0p
4r7Lj//clKL+tRTkPeW41snC0wm3KGIKE0eTrROkGBLiqujljgfRX1ldzw1Fm9gU9H08Om0nX2kR
4ciSo/TRAz7z1LUe0RQeBPoEyvuVn/XMzkElwNFU+QUFZfdkEUA8rou8g1wPP4jlFEZ9QBQKRtSB
um5t31OxMK6dMM98PbYo9k0KyRSh7JOZ5EAFaGvwfkecFuIgVYXDqTCifWML/8qTPPP1vOUKxOww
6YuebowO3sJU2nZ8tFmRVowMqTdCyQ+DxbtBVuJeGe/MvsgsXJYe1h3+dbISKMCncixYdxycMUBK
LW9H8CVBHLpC3wZT4GMYEWQZZEP95/L0PPdNl4I4jXwFxNY++SExSfZsiNzBCvKdN3HvCazGIrr1
aeLfNK5+vTzcmc2DwA9ac8u8kRw93r51EwCTLJ3oP+K9ijZuoSfw3ml1g2M7A3tCruEUBubu8qBn
Jo7H7kg/dDnpMDneDkoaCrZlnDmHLidjlYufwpDVNNuuzfLt5aHO/ZBsi4tazOH6/M9q+NdNrwtU
XiZWHh0J66r3ZCtmHzorUZCpcFz1uYl/B3nbl5ruz+byyGc0Iks12LQV6ofl1Ln80n8NXVYhF+hs
Do5l3MRq1ePgwfmde+T8Sgv6QV6l070buQMpVH0xfwprnGiWyNPPZp3NdLHsHt9Tbrd1duX5n9sD
/mm4aNrfy2u1rMV/fTTDZy4j20+OTSu95446F1hPo3PJIwrT4q7yOxqC9HV7ZON9SsU1Ixiox1JA
CsjKhzp+7E1TFzdlOLufQzFj+bj88M7skR6iR1OZpnRoxpx8QGJkequTKLM82TjELIOtJ2eJvBa/
bh4IHouPtZslj0HtVmtiPsSVB/Rey0nPgguK9LylkUxX6O0DQgHbmxkBRMcmCCqyPWMXd3pX1C44
ibKfXvDo689RggARs9cAZsAIO5bauAqg7Akn+L3wKqGGYkVeNQ5poqvGHgcyUoVHHLQCibYqDCO7
lXjoHwJpegS4AeB+cSMiztC9d3NLVS/sH3QYYyBIcmhfUGAizGWcvUBn6mRcansQVT8WjRvds9kB
9ekJbNpRqmyWsl9lfIpGFpBNaGYgr2mBBvyEft70O5JQUa7PGbXZTRcucZNTrBg4HpOi2pJWUUGt
hCD7feq7+FGkQ/10+fd9twK8fb7q5HyMMp/UZHDOR0U43KqAgfkwh36xm3ib/tPGDENROcMCw61T
vVNg9BQ43ZmYq6PrjuazEpa9TYl7fAVyGl5ZbP45O7w59rsmNxlOxZairMRr/3baRNhbZumZ8dGJ
KiINs/Z3GMriU1iYH9oUDXRm0XS3Wd93lQ+tAFLkZ4BfVHgjoCKXn/C7hW/5KPzqzF6q1zR5334U
ujazh1Oh3WvkeBXNt6Y42KWat4or1nHkgrnWAC2OgM2CKyess0MrFEwWawtX5uXP/1pdKJ6mYweX
BsBbkFc7aQxesbZiHRFfmE/mH59TQ7dtSLeIb/p6Ute62+fG59aFMow1f9HDvR1/LAtQWWbtHWaU
TYgcKzf9Voed+0coOPjbiIvNd2tI7O+SONBrJal3+zfPnQfPYYSlVaC5eDu4VTeaJtjgHXCi3+ui
j7allUQkpaf+th70lUPze33RMhzHZcej8ia55L4dzqu8qgQgyXcl1ID0HRYof2iCtUd+2BHvAxyH
xCMbSWT0i8bF4e9nV2bamXf5749wOukBSjXUr/yYiEEVm0RXS/epxp/XrpQ5lp8uT+tzg6G41K7F
s2XvWv78r7nlzCVtn154hwE7gLvKhT396OLGex4gH/2+PNZ7lQQPl2O7SS0csIhln9w+fTPUzVA3
3gGfQ7vtbEnKYFB+qoLOu2tG61HbY3G0CRL8EETxD8sO58VrEKwvf4xlxpwuKuhEFrUjFo53FyMb
EuEECa/f+5XX/JBemGMYNcsra9fZUbh7WVQLMVSczlu77CzCmpr0SARm9C2wEEPfjDkeuiuz5d3O
zjPVVA64eKKy4ET29gdUfY04aLCTY2ESSJmB/Hl2AtMhgKiuVmFXuxtUiclahGT4uZ3yr7ww59aG
RRmuuI9R2TydP7lNOuVkB+lx9ILuFn+mh02UjccIyGlxugg0cW9GRING10pC52aTwzFQSE+hjX43
dGL0fTMbc4obTkUHbUFlojHCbaYMn9wKO3MbtU+2kzs7fBvRx6j33bu8dx4vz6bl5HIymxzuTxgW
uLVRazw5ewOHljjsAg/WBT1DQqRhPsG62lUJlFvsQWRxoOW9siOc+dEd8ty5KVJdUSjh3v7ogA2A
MIxFvx9FSSZE1kWI3fNgmu8mlxskpmlXjRBOp7E7EB3fO+uuLeNrAsFzn8Kh54N3BIX0uyleKlyW
ESeaPQeB6qMDkedDD61ubZbafqD8gZWMJBzclnNzW3u4Ti8/+TM7A0orVhNcI5QET5tOXVO7rYMD
Z0+92aPdVAIXmqMheg3NHvt6ZGrsa//5kHxTCk3oWanWnezEUxPT4J9sdoeo977EqftREeH2BR9t
fTMvyNzLw51ZQwhSWvSe7H54MOy3PzMcEJzORmnAJyAQBGmB9UhfgibHfzwMwmXvn2sdByb3ZJg6
0wZZSqN3UODiSPBq7dLfjX7o/bk8zpm9ZlHS00NzWBh5Zd9+nVaqAnJTEBypU1cPJP84HOOHMn9Q
kg3hypciiuf9m0nZcTk28tbTrFj+/K+tDaemkNWQUX1MXbNdpUsWYZBCBxvSfImOkSXSbEWWL6Kb
oAQN6lCZg4BCYyf1BwMDLwl822L0nT9uVnmECowEmMWBD27NlP6tJKoDzpXFnb4Xk/UNI2j32NHQ
2E3CBnTb10G5d1xYib5U8GQIsXH+cIb0wWDOCZ46kI0TTD8CoT7hvBaPeGr8vQv17hjGvvHUOJ4D
AG4GRIvEEhlGo53mKClOb7smjDAFWym9nroiyw1V3804ordAh6K9H2Nrda8u9x1siiWjw98I099w
8/VmglX8UlVNtcOyKfxN2/oSi7iMzB2Y0JFyZCV+jMJtRogIdKsA3vvT0ZiiGIYOnBggu/HMKusP
kGKJQdewylIja0n/IR8OgFPsDl/dDJzNyh5r95fqUWau0GIQS9OgI1pP7mQeMNTLdahV+Dp3vn+L
rtdak0kxrAEi1FveeEhavt/GTxZYveeOJMJfURMncjtWWftSNP70BMxKAqyVIHPXpT1YZPxmVoNW
GQnHKisw/K4548W/p66u70Ieg16HSDoe86TOvuLT8ba23RFIsxw/N2HSCnh8zvAy9CnxxUhCIvRf
cJzUztUG+SOj6knDHhX1ZB/m92FCrGB+cqFuPJPtVxw6VVYvbeyEB11X3aPwSv8LbR40sJPpHMiV
6p+oRLmHic4RRAlbHyUb0iMNOrFTkTMejcjqDkGUUbIhrsTBuOhZ5Xc7b8fsKfLIO1gTy5YApguj
+gUIHDCOwvcHknnsgoxq4nSbZh3WPr8HgJwIiHDh37ldYZTracrGTcWN6QkhqPUUAvjhnpr3s3vj
UTgnLyh1s8/NIJpyU2gvAs9uquYu9xEE70ZRt5y+ZWAI/KkzymQJ7OA2MKRHAGdY7tVIKxxepe+u
RDj0h0qa466KkvQbmdX1R2PuhjuKx+kxt4Jyx7vX/JJinD8Ccu3vRGjBeU3TbEQUnY4gKg1HtvFO
RkP45MGvQjBaIUOHI09NiVTjXh2CzhqhpxlEHkxRZN2KKpT6EbNk2WzQWtmbibs5GBbPau+HkYv4
kRQVgiYKsgFCZw7vqOD1+56Z/7mAMEZlpvVpH7tl2D44ubaePHRm0Y2sA/NeYjj4BiXHTj9SkYLE
kNax062iWRFt1XAnCgHFYUjqqv6BGr4nNtDcQe0FNIOJ+Q6Ej5DGhm9YsZrIl9J2OwB9Zi8Re42z
Dp/9rgT+mFVmRQ0iHP7Ulk+U9VgQsByWoSY/G83G85xV4gXURnpMlgptYLGZd2UCTTDJ7PhWlxLp
VVUMzbaGLomCMNVy02o0e9QpvJJ8lNE7WpkpKZu50waANUGjpK7cmL2bvkLFxhpj4xYhJNcfXgzO
rh8tEqln8hVSa2+QsSRX8HZxHY+lQ3xvln0N84KYT+AA2bEJdf7UEVOAe9+impOGeMWYSP333Hej
DwwE4G8alwwVoheKO98P62+k3hXBDQvf/JrB6YSekw1gBt2kqfdTFgS3tbamvVuZIiT3FFXXUzfh
CaOYkzt3/4+0M+tx2+i26C8iwOLMV42Ueu52222/ELbjcJ7JKpK//i76Dp9bLUhILoIEMIKkxKmG
c/Ze2y1HcfB1md0ZjcOCIrTqxreG+jXKyFGhLtsfbPJkDhDHFpZ0XW+BQWcvbmp7D07oQgC2DCeI
hNKTvTaUcxCHbkqhRhO70iTXeVWjovk+FByxlWa91YNb7iITSuQKILQ0VwLY7K0PQzJYmsF3siRI
zFbYIxwXsGfdj+USE2tan0zfIcoqRpuOPT/K43GVamlFXGuPPDLcmDae+LorVnrlwpCwXJ7B3q5F
fhRukZnrmjDUAJmZ520qGtkCz2fRH31TAudK0t5yA6hrRFKQQcPXQfCQQ7JZ2ztEnScAXEp/ehiR
vwdUnJL7onTdYx+X4Vs8dCwKgxWxgg1WosN+15ULSAjeFzo/gjk9VC5kJeYZxmT22PmqpZHwqRld
62bONXsjPAkbRoepLkyN2yeFve+ocz2xKSteI5yit24fuihbc+cVdqHz0NBlfEL5CEwXv7XxIzf1
IdDdWltXUss/aw4AWpjIIYftooHzhGsq9cjRbAkAZfcN68CL2MT7IH/s0oQCwNEgvrKlPLNlWCxa
iHsQrSOwPjn9V605WV1G9mnc5BYlJuW95ZMBS4ESI92Kf7wdYvvqotnA0bJIj9/vT0JEyCDU6/zo
VWV4y1PoDiyDDu0eLbxyGD13XVAh0AQLnaaPc3JIrH3CaQBQ50cnEXW5JVUm+cbBCo0h7KHq++Xr
OnMiYoeMsI7DNaqU03JVFBvIL2NDUqMZm8+gOtJN7tXpfkJJ/c21kup7hC7j9fKgZ7bKtHfYvLI3
51hknOxhCY2oinKSGi0QX7u1W7N9tKJaXlHgnxuFcw7dHYNChnGqAQqTOKvneQyDtKJczoYDrRHw
Trw0l6/mzNGGYj2WZk5WOK/tk3OGKW2sKnZbHA1FdhwcSl1/nXk3nmLDEXDE3RRa+OUhzz01zhrG
0salX38qb6NXzKYxbs1ghsm9G31Ep4YADVT60XPckNHSoYDaXx7zY0uHjgQSEro6ND4R+p+cYwm1
wermJfkxSjtnWzl9HhjjWLD/nr41E8zCmUbwutAUIut5SCCRY01eGaamPUpDz3Zou/N/8aks6kkw
tAjh+Drff5VOGcVFPMR6oHJv3rV25d/L5aus/Zig8cvXf6Z4An7LpniDnUMQRPZ+LJfkw7ipqWBM
7Vg91TPGgSbtmGgGXMZwH7xNMTnwLez02oRw5gVzOThbv8uc9NNPbnxWGbKI59gKZvKmyaieSu/V
NiNaIDBOGpoyrSy+Xr7Yc6VVxsQzhy2VZqx7MmYKVVpXmT0HXe6IG9Wh8V4jEpiIXfR1bVo7VaHM
tW21oKkyePOPE1bK5JGck+HKNH/mM3ZRbPC6A5rgeH0yHbKiC1I9bWbeBO9GK2bxZINOuTLKcj0n
lSEXXyyipeUlRhL2/ulSSE8cBAts2cCYbrJeszZ5g3tgythy5h24XuoX45VX6sxMv4izWMV4qjxf
4/2gQBJljk4wO04j8v3a5Fhkslt4IXe7e7j8QM+Ufygbe3REYMWgu1l+yh/na/wpftGppDhmXkj2
QgiUnzXauiMVdGtq3uNkql1TQbzt/r488Md2q6cvSyZPDj8UJeWTOwukNPUjPfUPSTZV8d3sVg4C
/pZTxIbSW+ciVdWaF03lHXCjFgfAOhqtxjoUVSutPdi18iXywLy7sHZudHYc1pWncO7Re8jsfLEo
aal5vL81ftUB5Q9lcfRT2yTxsKJuYOf9cYg7jnGaYR8ImtKCy7fl3KP/Y9BTbRf2C93I06iAodAS
8ME6uda6yn0CMx3uLw/1Uf65PIHf3jdgAYv69P0FKg4H1AaMgup2Meyt2TEgQxlbHFJZvbZmOaD5
dtdj9zwVWBq0GXLMrQIo16xJ0oVrXMVetvZ9MjEu/7CP90DoeLg8H++j533YU+XK1OISXNDB6chp
/NaHXt39VCILD7MeTy//dDATgQf1Z/5i9j6tZwmkJTrIWu+g48ELOgmVMNYiGHRZ536+PNSZyRON
FYV2uhYOvm/z5IbTGoyQI/rRUa/Hhr0/mVIFJ7KemrNMdKi5KraNTYgaeOBMVsFqrhvawId4LkL7
ikDyzLKNkAbpEIcXqoW83++ffjUKp/dxVB4xgtXfsbRy9G/CKsdSnM7mtwTyer6JO0kySEVV6u8M
O9gPeLrpiwFBHldRE1UPA0jCa/LGj98dIiOUtwDM+Wn6qTM7yeaRgDHd5WmL+bvpN9We6YP8sczI
5Atl6fAxMxyiHK88nY/LKbQFxDBMhDa9rdPvHWlF5qcGqphMK0QgMye8H3UIw20vh00vTWfVUJe6
HWJIpwOm5G3S8tOyjuMle/aCJ1b+3Y9kBoVDK1d9n/7jz4J2AU7jxaVBI/1UOKe7Ouczi4A8q26j
h1xnvacjlLXjKjaHxrlyOz7eDUZbJggD2wL62ZM6L5KcUfThiI6N0M+7ZYVHDTWEe8fs0m2KK/Dn
5dv/cSFiHGY+mhostuxe37+OXicJX56G7GhSNyCeI8+rfjV5KTk6RQjydOVMUTtutLHtPvuY+H6S
e1I/X/4Nvx/x+9XewnYOlclZivUIgd7/iNgdRysPfRQYpS1+paYdHkWa9sAZ28qGCQU0Z5UPPkYA
p9CwqTTu4NyEfhH/MLxu+gGbdz46csjitY1//7E2NXjuftJr5QbLWEwuiSvHvyDByReA2R7pLaM+
/PLMrAjJDpjcL1RnCLnWOwLJCX9oI7LcxOAcRVcTWg8kAB785Us+c9s5n6BXRNnL23WqWe5BYmtN
x6GyhQj5FPdifPQjTb6GKcWhvv6mUZ9BCup0mzSGgnl5cHHmJVu+c2407xgT48n9rkO2y94Qq8C1
Vf8ZdFgpoUL7OA5Did8cgp//xQ9t+YqC3fhipmVBAs7Q+G994hLNqrTUPMY1eNW+Q5VfpqGrrZCx
NN6V/uCZu+To3COAIabLkfjkd3J+cz2ggs7Bp1xD8QqXhMQWRvDkYJLA0Hm406UwQa624t4PQ//p
8o36OCVaiB5pui+gChMRx/v3siCROVIz+gk79/vnugU7kVX1D+HBxBe0sY5aodmry2N+3F9bHupZ
9oXIvSiyL8/uj52hdNg2WkvpM8SgaG+yjl8HPqSJtpfH+Xh+4vyy4B6oPfHpnYJnis7PqOKaTLt2
rx7IOVDrdIjNFW2fdmdFVgKnFMJkkZLTfHnkM28fx2SLG4sznQXnZDkO6RcRSl5wcHVz6HB6aRwn
2Q/gJgWulmQyifu+POLH5/jfRslFWWpz0Sdnli7UEjjjUXWs/Q4RnOxJ+ZncRuBWndsm36hRyPzG
oQD4dnngj1sqvrPF6eOzvGHFP9nL0mbNsortBoTcJN2i4MBUWxjeXTT5xqfLQ525RrqDON6EhaaB
FfX9e+O1g+K97ItjYoSkZls1FG5dp2EnkjGY4zlcUdBsDpcH/bC1ArK16Pb5NNhhIeM/GTVJ/JiG
klcclSvkE3iolvAxQpGMjlg5oyMsyS6W4moPOXREKf7US4D/V37E6av8+0fwhDFscq/tU5pEbhHB
ZBhSBXXW7NUkq02fZOGKBMlHVVA9J3l0W8z2ZiJ92XLTu6Zmi+2pJsg9cSyBju/0eXpjN/69Anl1
OwzZj8u/8DfY6M8F7vcvZAZjykWPZ53WEBFrJuQIzBOJH435l83JHApitklbWn9NMvIPpK4PRYeA
csxf+Bi29NwOE+FC5SxvB9JXjIVaaoe7uMgjCOT1Vlra3TxAgFczbVCTlBI3oFtxK/LiJTSmh2TE
09m3Gz0v7giLJ4L369yMh3bOb/WZoEP+07TQHsrWPVrzsLLyT40e7UiKui1gUZd694MKN4gt3Tl0
mklOTRXeCyJPjIZMAeN7ZAK0jrWN3QDx6euHeSI8BZk/+g12r8N+RCPaTsOWQJVqhe+9CELL/aoN
Y7a7cm95r09vLdRl5OnAjTjTnswmbUL9o3FLyvTZNG2zjGr9yiDIslqNCWwHPYujazvl0yl6eZpY
KRBQ0B5nL7+8j39M0RD4a8+eBZl3U21Jupv6cFTAU9PN5Us7nT1+j8PLAjCLIpfln0xbQ2qCOXPs
KWDzNx5UPM8gxvFuridp2leMQKeT8ulYxvtrmiur1JyOSRlz/ORs6IkzC3ewkL4jfkl/eLC6rP2/
uDyOHA62dJ/Vbrn8P25jZnDUNokjC0Ladmu0DBNWyGqJYifv5/811O8N0R9DWSmReMUQOsGQWj8M
P1e3s23AseVAfGXL8OF89/tG/ueqTkEzbb4QvEnNCnrRO3wT9EvwVbs6OaAAxvGtw2pcqUh3H/sy
MuSNoLRvb7zZBcts0C8mHdb0tR9TaKefL9+E0xVi+WU2tnbK1AbL4Gnd0k/kWNN6dZYQhuh1DAdI
INIj+QtFh3+HBcUmpzzWrhXHKSqd+UTZ7KIIRWgCXmj5nv64++h7E0/EOEdVI6qtnUTTnsghlt3Q
7Q4us9xGc9N5X1Fs+6V5rdz0gkSGabQ/tVUxH6y5JfZEGUSF4ognrEv4z+RF+N0a2ia9V9OhWYnC
2Ltvq7Z7yKhcrmHJ53fU4JOXXI/zF0JRrcDvQmQYdjYfS6tsf6BAElvVTdMNeGgA7ktsb1dM39IM
x5srw/ul8rxJrOFo2WTeD+1orWf6hpsCRhk49KWTWTQWCQJgJkXbGhtwG8RNtIKs6n4KD22BTjJz
fG1jzk3zNAxjAsjCnOJ25XgoumRBh1rRRmyo9xT1a8VmbR3Bp15FRgw0xogM7RcS7mkl7V6S8pmD
Lx80DG90rAlirMG0DVFEShxWWV2heqDwp16NUStfSXHMFnlmSlQqntpjUjoswzW2jt1o58SmAU7U
N7aEMwa5Hri57ExucqfEfaxl9asiBRDA/zyu+54W5zir6UAMSPOqVam4G6aGEf2oOiR1O3Dynr0Z
sEle7xw9/DvyQnk3ARYPWJPCZ7Pxmh27CDCjhfDEsyvN+W/lTc1GtYYBXqXAfU6Fb15rtGmwiEVE
oKdO8UI3o3kZdCO+UaYYv09qoERpF8NnlfbqRzyzd0X8XBNKj1LUbHg1wqU1DEgXhnACGzrPUoWM
bsw3OvL3W11V1UvfzcR6qYSM+LoM5R6CiA6EtuQjLSI7eXRrY9y2JroOds+gqs0sgoxvjztBKiHx
dQD0sqQbnivSgteUpOUGuMjfkS/EwRtj+xCCqzsSZhruieIk4oCyKlnS5sEKbX8tC71blWIqf9RU
Vt+KnnvegKhdu1Y2kyXdwCe3+3ptYmJb1chZtqjXmzUpG9kzcVF1tqrrRTTSl78G0wCYTn2Khha/
M5kg7/ulqh9xoTUHiVrmp6nZqC3moi+GtV0jJInItXnVVDpt/ELzn3LXLyy68TB8IuE12ywO1VNd
Wc0R3OfIKQ9Zhjcl4ZaC//cJDXtQtewq9ZYonYENDdHUS0plNkcHC/XJRgyZWkm3KB/4DOXe69jS
tyxtmzipSL5uvPIB8cP4gMyGHCt3tinCJXX1IEfb3JK72O86B58l4vRuTaKO3Op+Z2M9MQpcGVGW
bRJN739JYmzAwaj5Mz68dm1OZAWh5RqDCuf+sRLx987rflqQb6D9YAqGez0+GsrQANuE86MZWfq9
GIefWO8/x1lV7qcoTg55TSrCAG+cQJXRpdKadZJSG2Z0JCl02ctiCVTWo5+Z7BAEL4KoISx77Prq
W22X3XOUe6mxyqxWW2c2zImS7OwbK3TB09izsQURjsaKSssq74VJ4AIzXTyYm3mOXinQWCB0xhyc
T/2dVrZkmYfBvuss7DZVGg+3aegLZqAyD6re6NOVqSevaVehpRwaYlc0th4w8cJ7cgXUD8dXCXnD
nadtNbnEhYpJ7ZK0XKxdobYp2zja1BmCAQ8W6CNkBhsbEGrA9Rh1nKU5Vu+svvtluVX6aBUpNESf
rNWyNr+0NCt+ANQNH+IiCVemposbxyNgGDqi++aqblz7Uf6mLI+o9AHjZWwvGbr5kpSnCfvOqZeo
n8js10MyF3vlJ80hNKW1Ki3+J5qf1VtoDONzWNXpwyySbB81bbZFJx2WxARLb0tdtDtKgG3Pg5Dq
WCoyb2OzgU1bVWAbwh6aV2Jw6iB4iz8SejmljQmC3ErWomue3GIKV+0AVlLT42fbH8nW0TStf4Z3
b287dEZ/eWhUngeXt9NQSX3wXMgdjaZZ28bTzGNuLp+hCD33G0XlYR3F6O+jnvyBIbNKUH20O0uh
auLNy34Hboi0m1K9VmUXihURC/HO7Qkvc0ggCPQyHY4kraNJHP10Vygn2ZhIHAPZDf2mm0PrZhx4
SZBddUd8FbQW/dDaOs447zTVqZVuIqIhTcQM6gHbqZZN+jHvi+oOKWp+2wnRQ2Bj5qaUGm5mFN+B
WQjFH8cffM7LM+K1mint7WuCFHFc+d4Xy9TJL8SGualFtaS/5PqLBVhqZVX1vEnw6TyXA4WYtjGN
HSe/NHAIJFzDdGpfTA+UFnFs2TpJokXEmKpq42koY9c1U3Vg9h5FPRQ4u4awk52qEjhsSWXWJORV
YMBSXd17DTS+EWHiligWbTXiEtiyFQcbJeNyMzWosjSb+9ahCwp8gJ5sroy/7bmGsB1bKTewMqu1
yOJ+5059+ypT/I6CDRlyPa3cNdBpaNm2/pKiq3+dxCTeWukXwKfUi+hlSepe9plXPHmco6z/5Jld
ctBrLd85nOMfW1FWW0Tp+c7vwRCjBW3XMQe4J47l+m3SyfTZQkn51peC6LoymY6ghkS4qoXyA2lH
iKkM4nQ3CNOSvYhLVLVaSExlyEw1VJ17rByzfMvH1HhjK4X6SZkhSePuqOJHEHfxF+SO0cYe2mmj
FCt6RgQR/Lg235JH2e6LFI8ikvYxvHf83uBUZ04bYXhLEIf8hHKtuYO0aW37mrfHY5G9gWMpN3DA
vJWEEMjEyqWN5WgGyvT1oAiV5AlFdO8bsH83Xj8bf1mjKI+DLstdODXjnuav9SXuydyBvR/vUvBb
e2sawkMk4443VsExqzNFjucI9W01NCk7hib2vY0DLG3tJegJba7oye8IxWNzKB61tI1u5ii0V84Q
lbvcj3zK/FO5ZpUftn6uiW3uzPVNqhCF9iTjHOJOV49+7LBLUUpuxtmTzK2NserdDqYANYNndrYe
ybSpFnQZ8C7PAB9aGGra6oqodEfjsDsRUE/UVmE+qJH4Wq2otUdl5sUKcAbBYWM5bBwTsaBuzcWh
SLAH0ubzyHy2/YDWSXpIUc+vPYPUSPSa7S7TcuM2gz7+pY6WuOahKA6ZGxuoHdn+1NLx0exa1osz
2fw0P6wekcPYW88bmj2K53lDOVuuTWP+0hsKvSCCfliCY+Vs04mSbJQW/YOlrGhLjUbbZp2NHHMW
sOHGhLYBeDfs2irftnOW75kD+jdk4/Rzm9om6dbodyD2rKewKbINLZX6RU5YkPNm1HeNSQZw3xFG
00jSho1Sn1AzthEJH5V8FR6hMQVRXGjnIs78xEqohzQvu50a53rreiXOL7smbQNSb4StLjPf8JvE
+zTNq0UY5xDppEK5U+UcHxFVzYRwDgWIADI18zDSSOW15q2sbDTNwuyeDbYbd1lueI+qVvENEwFB
UXwDkISW0KdGdOvcl9F3J2H1XBm5Fd5ZDQItNN+vlWWn+nbyi3DfkhOzixUFKGIB7aBoRXKMbU0e
3Jqz0WpCXyrWbePq68ScmXDmwfgkPTd64J2WFJa8+na0JC+HOxFHDCBki2dbrKEpDkGkDWmKZz2O
vpBZSJ0a5C1ZiFZDMPNipdZ7G/1nqW9zcNe7wbHrlT6Tmrcah6xEScbl+0hVSJqU013SGtaDPWh4
YiKXRX7u9K2vl/5XJlQSVuhedIBwneqA27clUSjMg8kDjJGzqm6JWFVBr9h0xKhw91qROoHQZuKG
i9xasQObtwVMotfMWM4OUc47OMTtbQNoDgvwyLxlTbN3iCfZrGvbQSQdxjOzHLfxIQFmzSfdDZ+E
Qelvbfn9GDTIBI5Z1s9rKcdp77SZFmBRzr9XmlKbPOvtveiz/A6/kbkhWYryHLYkEgqraTOIwnkZ
8XcdVYh4nXStZJfV9Rj0Yfl5gEK5bKm8Gy8vUvb+E0LRSA/32Zym7MncaW3Jovs7b/vhiB6MJEQZ
6y+aZd42LFEPWh17QVi4w3eHzOmNkhO5YHE4kRmF/xjzcqWt57bvgqmhc8iJ4VdV+GjWhz7cV1Fs
b4vKIWGQKWPjanxlppL9dzXCQyiWmczvq/kTC7TxqdFi+UUR97LK5aAerTbSHmLXIuOCXmq0kXr5
2NMuABqdW3unqt07rZ9QekrHCCZy4JiHqLmJGpDmqJz6iVQQh9WxN7dTpttrx6kemrLqq03VpSRv
Zqb5WGWpQDJA1njiDN66z+FdR2FE3Fta1xvRcVaszLL8yfHJX8+k2r20QudkIpW/Sizy8fxEFVuf
6v5eaa1oV3MPf74s9bcsa6w5QP5a7ONYko/rw8Kzs8G9UpM5Wzu2TTzKwBeAg516TIbKI/wO8/eR
bgGS6kljo1X4g3UXN6l+SLs2eWAnNdsrstv6Vaq4nYPy+++XqyLnimz/+RV4G98XJ8g+tdJqmQlS
x472el1Wb16vtPsEAMQ/FRj9rsDgd9PpciOFPCWHaIKWZa37MEd1K6FA5NakJY3Tds6E9i/KotRE
/3eoUy1TQ1LjhLt+ORhPSifN1Yx3nmx5XQpZ/FRF2Vx5nOeK8DR1FsUO1Viq2e/vY+OIISU6qw5I
6BUdCgpm9E3hJvG047TC55e2srkj94V0n9gceacuP8ez1S3gCHQJl2byaYnddUlyjEUbUgkSUeBk
EUnlsNNWXiZ9HMhzGdhiCK/IuM5VTW1KaZ4A6+GjeHx/0d3igxJo744Jm9XvdYahYatL30KyhLPj
uR9b84pn9PxX858hTw1nSUzmbluBj0W2nxwGIzWocYMh74qwOaQ9ac2zZXKAjmu1Sai8rSJlDj//
xb3+4zecFMB7bBBdH3PZWkZxTXe7cleJLNsOs2evyav8xhngGqrvg3Dt98fzf4N+kF1iJ2pdB0zU
kcQtdRONEGM3crCyQ6iGWq5LT5F0bsyp+a0v3TwoczOu1igYtTtfaxyMQhNpsqtsDDsbjox04itP
5uy7AL+EdR/WAOLt9++C6bZI+nxqzCS+u0d/7jsMeqn1Re+1KWgd69oHt/z/Thsfi8B56aOeEdva
MJC6WHR6gPSVYDtzmnp5jL007660Bs7NkB7gKHodGBA/GGY7wbbI9uCsgGbXH1Vj0TylT3TnTeE1
1NHZoWxBPgQBXYREnXQhiBcQYZ4za7HKy2ZTuXVKSjkJ6Gu/7LIr0Pvzg2G9Ru3mozM8mbHiUhRA
2Y3yGE+D/tjmXbVLNSNaEJn2y+UP5gOMY3l5PXKvPPgIS+/oZJUh0yI3S9HmFKjKdFsrKbZOJOIg
84W2H5Oq2DN/YRoht5CeAcafjWZU1DcgO+06CprXfs+5l9WjCYD2lA4Wy+/7lxVUJ1JCwUaxdkvv
YajTZIulKgzyBF64IgcZ7ybVaOUDvPaoh8fFqHGKRnvjK53AUFtz7vDvTVtfi5O1NWp/Xb5h52Zz
BKBYBZjM+aROZhhbz0Bh8+VwAi36ei+9isRAkVkwQzOnqX5o0jDgSxvsZK4snB/EMTwqEndYRyi7
IYU7fS2mqjDzYbLyI6nX7r3vLrY7MOUtDHjLq0ilHBWJ35J8UTPPzaCXU7k19NSG0M2/IMsk3RZd
796XJunYok37KwvtmUf3W8LLJ0Lb7AOsMq9mrw0pUpDiTJEkmk0dLQOWT2pNwy1IcePKeGdvCOvb
IngHPYG15/270mGK7dCATUEW1/Vq7KUx7mdOkg9aXxPziZwy24YEim3qUrdeHVRy9xl1Ab+v/RUe
Hm1tFlnyFKkWwxlNC20VkWxhB5dfmHNfmIfvAI4DtgA+sJPpVyFdtqPGyTlI0HPozHxHbDd4/Fjl
P6ZI40hS5MmzKOTfoZFpb43lYS+tcueuip1r3oQzM4tn6ISp6Jgh2Bwsb/cfDa9UFAXeyXQOBlYh
b231WMgZLK7eTFyZPy5f+bn3wWDKRLKLpoYe2/vBpq6N56HlpKOHiKJIvhmCPPXoNNFT2VS94115
H858mhhOUCnqEIxQ757caHrtvubguAqmMh+/1vWMadZC3vI5Gw2Hg69bVunK1Y326z+/Ti5wwdAt
qIhT44GIQ0Q0lJaDPDe0BwFCcJXonjz6HZ1A0tmN1eXxlin5ZH2l4QZ1i6sl0tU9mbI9WmijNDTm
gXROsL226TF1Af5x+cMqz4xpE2MUvQkby3wamEyuDH/uHVqORQ6OAybA0/2sj+SraGYdk6LBZILL
zdtbeRauBaWRK5Ptb+vVh0v9Y6yTVyjVOEKiNSyPqd94GTXHul6yrBPjhiwc5a0xz9oP9OBC8heA
zn+lSD98ARqVvvauTWUsjcbkS0QjiBpHoo3mSlaJRX6yptElGgdJtFeoeu95CrPxWXCCeExzjT2L
KLwRv23jw+fRbCqXyujXLf66rp+7J1FNRGo3jcq/wndAs9LI1r+3ROkcx5pAjU3EJv8mHe0w3dgU
8cmLpZeFe7MmWcQemSnWFilTt5KolSuzzbmHg2wdyK23eJA+iLg5SRG3PuRHYg4pz2JFLH8iPAEh
NVbj+vJ7eG7H76GU5xXidLpwNd9/4BAla6VTozkiJcB7Xlb2dOOwdv+dtcQwrGezrDFBd2a8lk5G
ydOPHLwCPcCpn5d/ybkvwmaGWax17C5PZbphROeYTqoRpDSTVri0yfylXTs71W4q0JSujcSIQhJR
KjJ8HMNYpEbkm89XJqCzN598TcoGMEaZDt7fjzSPikby0eIaMPSbRPjNOs0V+fGydv7NcwYPzrrH
qvJhbi3nMFOO2xTHIULtmckx/KRTR90UowWh7vLdPf+ccQTpjLSQ/k6+wimLJz/p8uJIX8DE/zHW
B0sbOM9NcloADewM89EgCWphI6qM3iAAs/DKpniZvU+nAqhw//cjTm4ufarZpVqXHYe+GX6GgyKR
GfrelVE+eGCWTRZnJKxWBsT8DwxVif++UPaEi8xOwkCnWrAbqrjYUZx9zBMPuKnyu01mp0S6z5WP
c9xKv7fu0JNOp3WU2dpyb3WgBanEXYtDO3cL+GHY2xYyMnim9+/XjDElpz6PDayW4smxlXfXO6rd
X37c55Zt5IAuSByMIFB43o/i+zm2h1ED/Vu77lPUyIrYm8T90g4tJeXYugYfPbds/zaLAh7Hon1a
qlCUjofEKvSAWle41iLfu0tIVnnldOFvjHqYDxXZ3FfOxOc+VYIO2TVy5mGiPLnIyvIy8HOpHkiz
0+4HcsObdWMO+ndmf313+YaeHQvXhMBBAMz/1FLXVqrwo6IPA+T2kKHpMwWpR1SLRvXxCsbx3L1c
Hh3qcLS9H0waqAPBvGGRODZs826gXZIlphzw/NTwfTgXszTmX20hwBlcvsazA7MPZ+HhcESr8v1L
Q1ANkypy0KNpVPE2o+f4RIOue8Ax8ZYXdBOGNrwGaF2OWiczAqd+tJVA+QkWP1Vv5ePoZpDHw71o
iO9ZtXw5BMZPYo4D2G3+c9SNRrKaM2VmK7cZu2t1jjMfCtsLQtuQCVLPPNVQ27TjsC5H+aGZ/BSm
RdFAFTXhChg9uBI7T+WVF8lZ3soPV4zTFlMSq9wH82liipL4eY4SNPw5JZCM6ZXoZIw+3zphlZkr
Y4o9YDJUrBvKmlAZ1uQpTXcWIUL+vVcm0V8AUeWTGbZkoNemPX4GXu6GOyyfM9Fe0JtvMMHTC3eX
vU5Lq2ATV4ZZr/zRzb1dUiNOBkjRxwdSue3nOBc1mwzd6gizDzNZgm4h532VmhVZXWbnRz80vyUv
1jJVeye1uQ9vfRNVC+yIJKI1g87rW1nm5AyoqogDMMv6vWOhvlyLiLzYHeoS7XEyIVvvCmk49Sqa
FiQoEklxlJGqvjZDqo8YrHyZ02nzzIc+M8NwHWZRvGdbgLgbgnJWBMZUiC/aZMZPBXJn1kmd3IGV
An1z5Rmd+RD8xQz9P4/odPZERtQK/P3UBzj3rdCm57+0rsxuhNCiZ5kz4xT888pO7MwMw6D+f6t/
+QBPTgSuDruH7S9kAdOjgxyJMfJpzkw0ZbWmZlm6/LGf/fDYXqL/oULzIW/AHkINlFDbHxwe2BqC
YAqUaZKYUboW4osXB76S6kmmEHIujywWZfHpF0C8NFkt+m+m+umV9uNkehkmRWipT6Kmr7cZaBf+
TjszzJ2GxlWtl3P0jrC07EVD5wFu0tXaJ70qHi//mHO3wQd5tuRlcBIzTrZFujO7Mys/1lwcHE7g
lwNeoBHC/CNbw+GxN+bwLRulTXryINwrg3+cfMRCfab4iUHR4Dz/fsL1yMElqUUVR0wN2QEcFgL4
bkgOXjnFd07lZ5/+6cUyHlWn5e+llLzcjD8qBzlcE0V3Q6Mul88H8nyKT0mZe3uvhFxHotG8m6Q9
rktokteQKh8/qWVoTArQavUlu+P90DQGGx0pRXQwMh1sg/JuzIKQwSweNZACg4NyARPJ5cv9+EUx
pkccJ35Ymz3J8u//uNxIWk0qDRgWkz9He4utyRO1nS+5aowrnZqzV0fxmnO8Dq3v94b0j5HKGeFP
OwzxAbuoza7TTA7jPHgvZTh9teOiePSs1r4y5rmXh0MiRQRy4SnxnHxFlRWC2RQEJ1ro7r6UZdnf
aaifX43JpmxRaPIfz09icSVQvWT74324m7kVySZBgRtEZZJ/cRxZbnLSJD4PXun+iwf351AnL0uf
Gw7sC0y7oxa2GEY5Fq5ziGf3VpJfKzidvY2UmizOXxSET8X7hEwSc6haKxj1sBn2AiQ4JyFDo2hQ
VnFcrwq/nv0rU+C5QXnVgDTolFg/5LIjs8TdUmntYezcbAff19xG5JYGbWii1NAhll/+Es6NxxaH
ajzopSX35f2XoLy5rZJ0wS+kTbb3RjOH3CS/NJA/1jX5nMHl4T4e5fHCm8vxBtvvx+pSZzYOVhkO
tt2YRy+6l4SPYz7UDyiA0JHHsTscysI3DuQ9O9HabWRd7i//gjNGCQFYku4L+BYANvrJVGd6Qy4p
GWYAOgcTWZOWTtWebip6Xr21EjIJsEg+WEk94s3/L87Oq0duY+uiv4gAQzG9snNPlmaUXghJllnM
ORR//beo7+FqOI1pyMA1cA3bYjebrDp1zt5rm7b27PY1KplQoY0ZJcwtas4moeEozO7a8fTt/oft
hpEQsm3KWXPdwE3H0CtTiIZHZ3BySPZdCTGyS6qjLbX8SzhiilJoNu/aWnMQyfRQL62m/Zabsriy
Ab39obAZcUZk+sZAjOrj9XPRgTNKIeNnZ9etUu9YRmIYNgnLQL8ZMFPlsPyLbNhEhIMXwVh7eOZl
bpGV8P6v9Xb5hMixuFL5pWh3rQ9yMuvqDtWTd4ztRTpYgod9jsWkOuQnnf3SjN2i3I4Awe3ev/Db
3R9tJ4cPhuuLSWgdKFX4Tuxy441jT5q6u42zKQWnJHPs2srII7mpw5aoOOzt5fNsESZx5Yu/fS+5
/uJKB0JDQbTmVDizGHlRJppvpSKdllYICQGl2iV62d2GfhRfeS3e7og0txnnslFx3HnjlTEGMfSW
N8gTknb9+xB10b+RmL43aWhdWeEuPVmIbhgZcExk3Lqqq9C1d0aFhvTc+h2BwqVzCJGjzrXYTegL
Dp5q7DsRtgImZXyt13XprvqUc+BG+ADGGmbue5rplzY5CGGrhudmiBge+ZOzT6eI+DUvHa/sjBeu
R7sS+wtDC9DPa6nRjKWxL7EyH5OmVWjCayG/J0I0fsD/NX4OU6JdeW8vzKNgwnMlOve/aUKr0kbp
StUUUPLsdPpHaZbtJs+W8amhkhP8GmvTarn4mDh9+EsmXXWypzE6xngUAmAFYG7/+jXCw85ME4fN
72rr9TISznlDx9qS57oT043E8r+owJiA2SlpvoN8UOlMSnBhWteWUp0/+fVRgvsAOm9pH+gc2FaP
GaL2NOlFEZ3KCNp1T+MxGBMtPRSFre8bV5vJXjTE1o2FgLRgmLiOivRKIXZh9aKsBXNu0sjgDiyP
xx/FH0UCQvUlx6jy4/AF1Ga+g+kffxzbxN3rRGJv8/IqT+WCYIX2tM9f4ANohPzeAP+4KrzNCiBt
nZziRBv7baiaIt60/jhrH8Y6y8P7bq4A9DfKVcUHl+GK99ja9PXh/hSdThiznn60J57aTda62rB3
PBqSV+yK3nL71z/PkjxL5c9wjfvz+tb0xBfLWqE+L7Jo/uJrUcoAAUsWG7ItYvSisuozLK7sdtsW
oWv7VEZF6T5K/HaEpnuNQtAbgqPcOh6S2E1s40k7D6LQf2pm0z6FJZ6/oCr7jNQXsVjY2GWgtPpG
gdxBE0IZjHgiDFLop59DJklPks5XEQAhAoEhuyj8YRQqogHjzgVbrzlLjCfdlGz1thFbqxsY38Y9
zZIAXgOEKit2ntO5YbwkTGDvmxxoJ3D/MfX1QzSrsYKTGjb0qkpoANiQhooebCaGaK+MpHQ20mqx
S0vbtqZTO3XFDxVnz3kYuz9CbYry7eCAj9+1vK63MPeKj7SBTAwMI/5ZslM1a/k+uOKhKxO5FmRF
rXebNo7sZ9I45MGEqUKYFXan29ALpzhIBO55s3PcH9nsKrzc7qDlHydckc0n8qqYT4vCC3eljJfh
KmE9t7StRXkwk9JvNhXEFGfvckhVD4k7fvDn9CQ6WlX799eP5TFYPyacmggqYPJKK3D1Fjv1PA3N
MoNC39J9xCilDYFNHFNyZZ26eB00Bg6b7oK/WN7kP98ZssMBBujZuS5l96mINX8KyniyyitlxYVh
C1XFItNCIiLcN+k4ONxyvGJTdIZ/NgWTnY7/WFWPdN4lASHU2n5H/2rcQ0Zxn8y0TA8j9qMru9Ll
D4GgitoKygj39/W37Tnz2MB3srNeZvdRJDveNCGKL1bpON8wWRKM3hb18FT3Jp0PK6x2en4tZ/tC
r4c78b8P8WYvJvOgkVTqx6HDHLWBv5V9HXGGARpTXvzSW70GfWc0FtWLP04/MjNv6E6ipv7ZaGZy
Zam+uG9y/DZgY5lYY9Zj96j2/KzoGu1ojP1I996wyo+hIY37pM3qb6k+Jf9YZeoZLBBdE+1ShRhx
M9DWdAK4VZ7ct12F2eT9x/9CrcRT7+L3p1ai77/azKM4Qmo0eu7Rmk1EhEUh6i5owrR5tsuUgHBf
Wfa/LUKSjEoUbFIAdQCM+Psf4kIpDLSHYdlCgHQQkb5+Wpj1lb6pLPc42yr9ZU+qeZpTcLSBmddl
i0TdbL+Aco3wnqVtZf2HhxXiKFOPZWoFS211EtEy4cG7NryjjaXghzJHeds2nM2gFKUbd4DxbzWu
va1F6x2l73Y4SVCGvH8LLmzk7N50ApcMcURqq+VhKkujdOhZnyYr0vdjYrjHKXHnezH5+qYX+RjU
qCCvFMqXXtMFh8cRjALKdfTV4lfIRO8Jj9GOTLke9WRwtuVgei/ki493fnKv7BsfXnkbYsbpr972
C786UybEV4AScPKuV17dCo26b/DYJpyTTdwd1VxsFFhBMkoSZd1kHIWbTdKprjhq2D7GTR2ZUbof
ezV+kyHD1L2vcp8JDfHfWC8G/mmw+IDgf0Q5/2lU9iD6FYu5vEL8vVB1c65fyGmLgAaC0+sHNoRX
IWq7tU8++X4vYtLHl1Y0gNFVB2kLy+ZQ61de1AvHJw5NOnDLpdwl9ur1JaXsSk13Zw+w/mzfQbxJ
djpZFNsQg/6VS12q715da/U+DkbspEVRdaey6fDV2mboGMSVj9U3ffEpBNB/2sd5JP00MLw0cnfZ
bFfejoyKsN5prt1/0scizTemX3XjKaEZ//z+23LxZgjeVSavzltJfITsbB5CkZw8L3SdTZkObv1h
aNr+czn0pvPXs16gsH9cbXXry8GZwnIccImL2aUXb2cnJ+zKky5r+8rufemLIXijQ7MEIrJTvP6V
nbzrsoh256mukc+WtI5uqsLVYB0l5pVF99L2CLmCTGtvSWiiM/f6WrwtZpLFbnImwtpBoWTw+ti1
3x2VPiREEefDznBkfoDqOR36eiK3mKzR/WCE3X+4we6i+FwOcQgdl7vyR20EeMeI7ChB6Ec1SSy6
G2n/Qvxt3ICeEAX7+w/PpaUWeRPxUGijF83A66tRm6reHEsDHqz5MZ/jUm47Pe1wcpddeo4kLrJ4
SK9c9OLd9pi68r9l0rZO7RlabdmG4eLOuY2mvxTxvkUg8dIJUGGMH2EEiEon9TZuN3ObdN+IWhMP
lhd5fz3iB7bs43mjCOGHX/eduggJq6MN2hEesLnD5ZjclFZef7DmqtyH5Kl/Ehng3Pfv+cUl5Xfq
GSGtFkrW1YOdOWHKIDnhmB5W9a3NpnoUXar2TWEl3yZa0YGqMg+nPIbcQjSCPZZwHJNsT2Jxmvgk
h9/UcfNadtOFspzJG28AH2tBP68KVU6fam6SKT5rZdUPwRgDtth7qlTXVDGX3uw/L7RaUztjqipb
l/6RqhhpwWw0v+J2nm/JBVFXdqeLl2KgSOW9QLXXI2SdVi7O3Cw6qdafN67mdg9DT7QI4TzXtDcX
NkLmloy6FvIye9Pq9oVpT3eXTuZ5aGPyzGwxT4GPJ2Xc+EImgTRlsn//SbpQNby64urtLdteq4RJ
JZZ0HupLsuusG99qMXjP/XwoOtu/6XNJMEbJQfr9S1+olV9derVMMSlgcuBxqEWZBdlllM3NPEIV
7qwk35We9j0cCREelDvvCoIxrp0fLvSbuDyuAVCtFMvrMhXdJ9j7uY5OMpZYcHD99JseijFwEW9C
vs7U4Vve3c1QDvruBbv04F259xdelj8/wZrER+hAbkjTk+coo6myHPBbBWtD6/8WFWkzvqF7CoaM
9Qn03WrHbeaGUCbaiNhEKlFvu95zCB5wZ/9aVfVbUrk6/i86V0aYBObRRFxVckNctU1ZWfkZNzXY
9VLkwJKyqvPyAOlRN99Gqgb8Vpr18A2otYxJvjLCu1wTxLO4ea3sTS2c4t+qrIs7Uu+cZqvFAr55
KY0ljzhDTUlkCQgBR4hymyamc19FrfhOry62+U65/y9VjveBPBHvyhNzYaPziaVb7uHSObFWr0rv
pWGVmWF0tuiA3Wt6mN8Veqi2OWBiQCiQFmLb0a6UFb9P1W/uKB1+APD0JRlvvN5eSXgaAImY2Un2
bnUfh4mEF2GFBe3vLCPwupblLI5I3nvrFgZENG60MhNJUFaOnR5MDlk/sGrLrRWpr3qcExGDX3Y+
jLMFRBzjcx/tZNW42S6emWTtXIMj87FqdfNKUXLpbWfxpM5ns/TfpL5kdVdbqrO0kzLYFDe1m0HK
sZAhO49a65v3/Iit3LQCV+iSEy2z28KOmBW9v+ZcWmD/+BTrQ1I44/cebVs7SphAZ1r89t7Rkgjf
UBI/FjOY9b+/HlUh1dgSnslT8/rX8ydNEL9RTsdIjPNz7/aktpvFMhi26++TEfdXqOGXntFlUsv4
W3eRNi7//I/Srx8dAy4TLnnqdmu4GZ3JYMvycusTgU5ZtjGhY3+izTt9ef97XtpG/rzuajueJZCX
mgjls1vQBRbI1UgGs73HIQRVNfd6f2yGmLxOqf382wv/djXi5QF8SN7FqhCKSq2V1InjsehFHB28
xvDboDeM+VuX10m87/3Y0rYABSJEAF50Dc984cjP9cmpWXo+S8dz9QNHg98ZfYvDFbMVOU+l2/Y3
JqgWKD2aBACkOQpsQ9NmSJW7wXAdBjui62AUV8aV9eltnYLqkiqcWKVF17E2qDdNI0hSd+NznSh/
b/dWInFT+N7egQR1bTD39kHD1kB/fel0sH/+vi9/PGhjpolsVKN27BV57kgVdfOocayDZNaRuuaX
3keHX+vKjnnhK6LuRGfBfIfm8tpSROFJ/AR871OqGEgE7SBksyVpb5o3fms2+ZXV4tKvuzjwdWS0
hOcgtnr9OmmKOD8BiOWEaXk6TUZqMJPSYbEhLAZ0ZVKdqXHceCTHvSSSMEPiXdSVJ/zSd6aFhXMF
AAIyiFVN6AMeNp1mco+OWZePwMv841Slw1nUhXZljX5bkCzyWVrqFlkLS+zv66+bJW6ielJFjpGf
NS9m4dG5A2B65cT0dq3gDyfKxESABK97jfMc6KYLfDDxOVaNiYloEQ1C1ckfZsuKviRToz1M5Nod
taq8lmZ74dyEaXiJHEf4bVEIrW4mSuu5hWsgT4h57GMCGD4DX7bVBn8MKh0yycSyutV7HRZGRWyN
aLvPzdijq0NtfyPiAmBB1HZXnrO3uxKfiVjwRcGBX2XtWJOZ31dzMvlHT8bxwu6bplNfpv5h9PqU
mjx1rzi1L/3QjPMZ8BJ7Zb15j/JUaaI2jfRkR5H5q5igjXUskT/eX5svrRFLscUkmS9Frf36cVKG
k5ZzRDasiw70AMTi59SHWaB1JAfUuVKHImNa+f41/79uf10wAWlavhqT1GU4tNoRel0VqpxMrlpn
zc1Ez+KQaa0I/KQeFwBljzJ5GJ2ABBO5icuy206OXmxLWPWB7ufYWCrO66BF3J/SrSEXsYOTD9+0
22ws9RvbKo0gpkI5ywisW9PqEbxBeBkd0NHd3FXVycfvesboawXIzeqDjLJ/Msclo9ruHKCtpbdt
mSfvCocIzhHkytmhV3suLFXCwOsreV9TyO1CFNFPHbPNPeixbJ/LnE+eF0NhByy+PXQkOxRBDhBs
qyxij8JU+6qIdA80KdQmDcvoY64PzsGMhdoPjJY3KfNaFGoy3yRjO/IxS+eTiKBgpUWS3lhVjt0u
ZpjGkrYlw7EKYpllT6LzGaESV3yfmK11TCLpnmGu6IeaYhNicztvM5emT22MOQe4SHwyq+JzabrN
3pfK2xZyMjaQQGY0FeAXlCATapM5Ufw1Zlu+NQbXI4Gsr4+D2RcfiF8eEoineriHqiY3dFayxzph
wDOhTEiDiHJ4Y7paxf46Vrf2aMH6czm6AcD0vusD9G4/d7SbNs3zQGpuz6lCmru5rPOg8gQb79CF
SxmkjoPraI+NKpMvVqS5Q5DEC1tU6DHxopgzNm0lyzNYz5DZr2+fw0z9ev9ZvfTaw+hlHVw85G/a
3tzmBLz9nJwqzcIq0Xdmeu/TqNxrA8gdTH7XavBLF/QQmbKVIVR6EyZVy7boelJXz6htys+VM/yy
CzoMtRPaJ/Cx6tq7uLxq61eRiSGiXfr6SGlX+4k5kTYcgrA/jiMwg4asysPcO8ZGJrGOmMQMTyIl
DVlPrWKDzYnHVCuNTdmpf1tllNuQt+5KfXxpM11mhUuSzEJYXy0OnhzYlihOjnOTGVtT8pCqLDZ5
Xarh8P6v+9tuuf72PkUxdQ6KFqwpr5c/6r/cGk0Hb4Y2GQ+lMQDkbuDJdruyM+DcuN5scIpjWlsG
ONn073lZq+fcyIEshXMozZMWR+VTHSfezzI1EkGPosBql4zdh1bKAqapmPonTUdQxyD6kfCZ+eBg
/VCOGvPAc3vztqv9zx5duX9jAY4gaN2QYNsxQcWytZLYvSkGr8jvU9eo9GOYOcV4KrtJuESizmF2
oqeeVTdhP00Tmgy7iXdKjciiurB20x1RyM68oXAJixvwY5O4rSYOcURXp+G0rVo3Nl8yKZzp9P6N
vVA/YGMH42+gEsKCuHqqlK/SNqXRcHKKZNg0lTftZZ+BtbPb4jBDoNuT7JztW8rg5/evfOH9ofJE
GQ6eQxfMSl7/ou0otAIz/1IOJupYIh65qxCn7ftu7I9jHf29sWMRvf3veqtJqpuQlVIKnqA6mkuO
VuZIXoKlDkZh9NuUALQt7BpoeWPvXqlILmzdS8gSEsNlByX85fU37YtqGLuy8Y7C034Rnetgbs+w
SS+wPDi41s5wS/fj+3f3wrtpot7mVMHsnGzI1bedocwmVgeo0Ryb6q4eZkSrZtcPt/5Ut9du7YUK
aJH5YWFY/JtvdKphGPdjCe79XED4+97p/pRvyfywy+37X+qCehmNAmv74l9YYDWrFacnjs0hxFk7
aYYpvb2kzDNepHjGA99880cAVxujL8hNIFzBsLewKcS49TNJErwBEpNmUx9BdZzs8doI5W0DlE9G
+Yewkzn9W07CCC4uSXVAWP6s7tjS8YJHsiYvqa2W4F+tvku5+lY6cBFlbJH/YELZuXJ/fpf7q2WS
OZXNpArF3Vs7STQUSKgMOznb1dD+sCrPux+cMf9JiLjxFTxn9GzMlXm2ErjSZml6O2Tc067ym2pf
Vaom/mbpDNpWBzjJa33WN33Ura2VJ3myoJjNf0avdJltU9gDI5y3UU2vcGOXFSHb9FEWC/pIL68R
c7SPfbDNQTP18h8czdrPAfxASVp6ZernyZwkS2hpDWiBLOPUy2w4gL2GLBmluEICkAjWPbW0czOY
rbpPVGEcDJPmAMylqDv5ZTOexwmk2gb8evTFySHGejLy7yLCL752urSBn7TpJ0gZGZDaMbfaQCvb
FpDFUNsBI5/pxa3rHqGZA3NvRhW4yzqZLi0lcSvAhQ8bEeOY3c5t1X4adZ+MdEyREGA6qU9nqpjs
wW5r9yUuhPU4u276rRmFfZL6EuKAXo1wjAHb7CbVavPjFOMvB8toE1Xqhro80wjRj5YvvU0eT+E3
trb8Nkm86KGI4nBbQHN7iFs9OQ+1qhEh9sPLJCQ1MuFP3hwgDwy3OO+T7/CNUokQHtP8P5ZCmyOc
rt0Tygo5J/dlM9+Y+ViqIGatiO6R2o2Y3Pn1zKEuPsymibj/ykO4vITrZ9DCvWGRK8aGsm5b94QM
EVXuhUcTkV+8HVLN/AXICGID3YGyCGRVToAfTdHfy0FK8A2FZT3oOCrn2x6BgXNMGCdIjFfQxa60
dS6sVMx8eD0WWJ7OEPv1UuzlZYHIJyLoLRSdt+d8E0a3USP07MpduLD+Ilohk5vlANLVm0CpTooy
b+zwCFygPqJY78aNWxj23nfj6Jov6MJWKjD0IwRAv47udbXY5ypzU842GVTquQMr7pT257CHhnxn
Avodj63TafI/rHiwyfAIEpSCxHfdPopYyExUlRQ2dfcT+kW449PNQZ1448a2ctho3exuNV8WN07f
mMfZaqbP7z9qF3S09PE56/OUoalnw3v9c7p4hPUprbxTEvcNTKE61fGn4Iq4p0TLP+YOByQ6hZEV
7cDDQgr1KpF9Jlcs/2AR91BvxqFUZmB7ZvsgKcfIvU+ddIuxsfk3zqypO8qeKW8uYka9FZylNAPb
W/isSXa9iT3YCU4X3beFVt7LXoz25zQqKoO2PLOoWw9vj/sLk5HEqlwhvg8qa0q/qzLycHYOauHL
jn5WY+4dI3yONu0w6N2T+al3MvO5oXAqAr/oXA+Kal/HjJxHMd5NGLN/TZnbIxBsXPk1fUlYbC3w
6nuAzw3hGdOMl6kq7aASVfERHm55b1tpRiCVw6zKN5iz71LNUD8SMxU2FXTHMhQiaiBQrrJwllFV
MBuCQJvew+GxqkPOjiFBu0dRt4tHzn5bbTQnN5irnON+rJUEJSl8OP7OqcbmkzWOk9pahZl9Z7vm
3pb+cF86c/to14r6alJwa4IBXeXdbC3w2/efi0utRtq36NWA2S2Uh1VtSchu7iTWwGue586TO5A4
WGuMPgfgF6h342anZSMPazcBkKSbUAVyRlv4Hz4FvBsOh0tWl2UudeEfbV0jjqE00UnAT54bm0jl
HokEBCVZIa3PwYqmbcxpe5M7Uu1Ux9Mo66uKigv1PQM2Otg4mqma1haiPPR8wF9+eqoGPRT7rCPi
9DYz7I6eHA6K+WHswTLTak/q+gW6cGZfqdkuLISUvgwoaYNStK0PblamtDo0PVRDxQip18ihGXlF
e++n0v171wM2E7qRy7rkIP9fdqY/bnjNfajqCUWGLdhMiCJTdrnBsTh+tuFWmjd9mkQGwR5pmG9s
ML5keRB7+TLEWXRtlHKh5idhCcEQDx9d77X3xR48RNWpck8xjPrFS24EoZ9g56X7/BmlmvsERlK7
cpi7AHhZgvYW14XNXNW3V6dkug5wNpdAZcji9h2dGIeZ5uLy3TFYsX/kTofJR1ZFVx3TOVQslrER
ffaHJH+QKHMkzHgQbv4gLbZpLRRlEBH+c01PeumRWAbnS44ltL81BnGeEiMrTV87JqNebKhDMF6n
nXNPaKb24/138MLjz+yc8Q0zUpfG/1IP/PlEmHCanFz2pKmp8HFsWvl1mkDaD9IwzsqY7K+jN06b
Kpz6//DcQzgWbEvWYsBZvfxaa4e2A5L6aHRkBgShGdpf48IkhQJ9TfW36Y7U9AzT/3e11TG+KgeZ
2g3CqVmUw1NeY5xYWt0J+nIVyq9RH3p/T35ZLskCS4YsKl13dcm6cS3isxKc64qYh9kS6snThoJ8
jdi6MuRY6pdVRcnDQgYnVkShIw97/SvKIlcwjsnmsyvLJOCu6H6N0Jt3JErYD6HItS8twJJTAqM2
DsLKDa+Mcn4Hkb/5ADi8gdgwG0UN+PoDLNAiMY1mePTMBOF5gq/FOPgTnI9d7ZDCcMhcKosg1EId
1WtuDgd7kdvEDOrvy2Fs6UnBylqUVdM+j7K0DsLOG8cDAV30yDs9L5/d2jI+t4ly7pOFlgtbzbDH
Q2WE6XeNUqXYjkCXfoS9kcabKdXLm8kpCC/TLWx0ZBJoIMCk789GYNHfuGYQufTGcrjFmYtUAx7t
qs6S02B11PvJuckd68ZjBdlontP9aEgvvlI4X1zDEJqzZoIJRn69utdV3ppeXujZaTbMvt3QegTX
ZOu9gw237b9bnWs254lcgv5Dnc/ei1/P1JndBEoB1Eslnu2qnosgTZqFoQdfzwloC1fu/v2V5eIz
+b+PuZZZDwYOXBPC9qkpPNAYKNmzTeLM+k7T/PjR6qaa5FEcyxLUy2ae/KsJ3pd2GNYVygqGuHjJ
VguMdIeGXnHPANPWIUHrGWr4UKq22OBZ9pvAt2cA1VPsWZ/aSasf26nQ5Ab0a+kdyIsS/2pWmz5W
Dt5TSkYjKo4cknW1MZMuNRaJRXVlRVzW2vVLhJqCuT4SDg801euXSFejUY7ZCCpqFm3FyxvnxDxb
ZnTt7HVp0f/zQqvqT6Z8VTueGMhV9F83sz0oJs2F2nqxqg9zPDY3DQNJPCtefXz/qfgtgn7nS65N
j2bjY7ycu+yU23Avdh1YoHRTNFbPCIRRcRIYdGa0faf64aeXlq4eeHLWzYNr9i4JR7LyH1MRo3EW
s9lqm7phzhO4GQ0HFyKDuB0SezxbKKV+clCwP9nE+MjAHbOq3heSpei2i8lk273/rS7dUBdT/uLH
tg3+ev3LETWjxtrMvSOZCoU6TgVSyqPv4M6BTuykpyaD0RekCGZGguCK7BqM6lI9v8y3BY2tJW12
fdbsO1JfgP8yZhNca6/XecPbJchLszjRgxfRqqYBUlcBxGEmNevbrgitD8BHSIx6/15cWgppdYJE
9UGsvWE4i2GsIS322cnqHf3BJuMSm1ZGylflV1du+6VLMV9BL0G7gvJ59YZrOcUe8NPsFHUcoIO6
1d17z2k7dXDxp6r/cjXE14skjxHzujUyNWNMztAoz6SjpQ9Zq40UE950zAHA/v3gyF3gPlTqC8Pc
Xb2grixIfkFScGwnmqVp5IizLDx3r+bs+/u/1vInrV5HroROU19wskznXz+5stWGrMvA1dccB+1g
dL3xqQXNpTY2wHgvyMk3+3vZ2HLiogb3EMLyvK6uObhxDXojhpJV5ODBbHOGjJfGA4oa06GTQiKd
02a7KdLENe3DhReV4S8SAdSpC49vtXcu6KAJNhd7J9abTZ+T5ea6Wrph9/7mYH7e2ZFV761S5VdO
Hhce1YU4uKSa4w6hGn19n/1y1GQ2dugEIvSqYe1TxvhRumWmds2tcOlSiyYBzcmiU1uDIjWiFLOK
X/vISlWcujBMgtmYnRemotds9Jcuxdu3rDjYm5i6vv5WbQ8/KSwUZZ/Hi3jbzCL19ySiWCC59Bpx
yfsP66XLUV3BHUFKQgd/KTn+OKyAO+kd1UMdscPQeypDB8Q5wvadmpRxTXJ2oXxxkZOAoGCMgrtw
dS1+Qqeb2jQ5SYBu7dlwJjplZZGF/zhmUdVJgLKh3AlypEuipIZSO2u0c67Vlb+dYev3k4Yrk0cO
rA6jiddfuehjVC2c5I8DWgfEI72Z3xFlZJAqOk15cSyRiX2ADEoaUVyOVROkLQgYZAh66pIIF/l0
swe1b8MeMk3M7PgbO23JGTdnFIvaf6CxWxe9j0i0zHXnxhwSgq5K22p6krt62zmXdEzjjSJx8RmV
7/zsSQS0V2rFS68liwG3e8FHoqB8/S2BNdO79cvoLKGtdkFUW67a5zVBUXzBAilxFI0vsWjMn6K1
qPrff6wuFIoM5/539VVXJIl08g7ElJwKaaYPi0SkIfm4n/t9yBMA1CmZyW6NFwX0lVr+0veGaiuW
Zjs/7nqdB5kJxmXi/ckKn8RyKURyIFq1vhHEyBIukYTbWCX2LzRD4kqxiSSKm7p+tBjEMTCwYY2+
0Ui7YkAq7+dMUPrS2VqTeoyM4V/+hsVRHJpx6k/9VA/bMtY/hlFHyl5nBHNLKntnGD+gjNzyUBwY
DO+U0TEl1g5mPn91DIJQGz/kBEex1Zbqpk8iJ/Bq7wzA4FQaRPoRKQwcMdwlRnOsNACCeUOcW9w2
1N3jDnXnRy/zmoB83TygC/Mxr8YjDZsiUHN8Y/bDKVfGczsZJ4c8Yj8jln6MH2VKYP1MknDT+i9t
WN2MtY0NNzk0kXIDo5kOZBHWAV3Fm9GvTuAifkaJgOGroiNDntu5zP+dU3qMk/yQT+VLXfXqnj/j
iXkJLbm84iPMn+bZefK8AoeTtU0juthBM1jnvvAf2VxJGUr8JCgGg+xXmkde2qebTqS3uVv/MmPv
hZk6EVd53AQExH+hkV0h/RojohGNEb+0gSCeyLARrmI2hZ+8FiBn3XHOEx9quz62ANFBDEb+QUzO
UfM14mqr6SMDdTQv7qTiINcIhcjySp2ytg6fGy2/b+iY+kCjAl9PXpKURAYGLqipwr0+2TstLs6G
P58Yu934uX6Soi+2iP7NQM/aDzSe9kQi31Sd8UCR4wWdoz9Phn4wJrMN8CB80fR5H8l26w35AWrI
fe9CT+nVo1+CjslzsmYQLHQFfETVH2Y3zpB6GSfhKD8Y5rYOnKn+3DjtPo5FGCCQ2TW0P+G6VudI
8zaobhGYRdbNkJrTxsk0/RY1wA89GpCIVc490pK9jW4qkAT8aGqQpxRHca1IgW7lS1dW6dG3yhP4
nlsTSGth5jeZUHdTCZXfG5PvYcIjYxnDT3olYRuoND/Fsi8CuAb3UW1/K32i0kNz2LmgQWwM1qNW
3FfMP5rG+V532R0hEw/mMBHn3Fi7eHAwmM6yOzR2dIS73nC/iKTMm5sBVrShzE9DSrbW0DibcQjP
LX1+p0j3dp5+J6G0+cTYneZMF90yP6D8MveCaL4TZcJn/PM3YSw+JGFScc96wOriC2zJfxA8HYzo
Ux3OHwq6hJ0Mn0RNmlueGQSdqqw99Zn4jgpvH45iF3VDcqor/14TehG4ZhlvC3d6iHtnww7wjz47
/KjevOktdyuUPE5RTyaulMwGFh1jZN42WT9sPeUTK9vuPfJ8CcTbNk5TBk5u6AwJGGp0XQQCvIkD
qepsP1eI8we8ioa7m6N50wzZCXLULMun1rFO/Itbyx8eI1wielb9m84uZFbiW9Ox/jWo5qgP/fPc
iDt7YHQyV9/pG3z04vlzYlovRGt9EzacjCT5kM7ORzoOP0wiYh2G4larf0lSZ8fpB5tTR85y1x1c
X251rX5yomRitmHty3rYiVTf2R1Y2sHcVETwzkb2I2/IqfKE80uf630GNneHAeckI/umKMtHnAGH
cq6/l611OzUmEak9sdNtu9cb3whIHf4yOLpx0Ahwuwmn+aH29W+12WLiK5pHlWoPQywe8zZqt5Ne
D4Fq02+G1b8UsfwyDulXAgWKLRO9zUhedZu6TyORzqict0NYMjlUz/T35FbkDSmbtHdG845ZTk5t
IB9F49yg2yIX9f84O68dPbFuiz4REjncEr5YOZdvkO2yyWEDm/T0Z+ArV/0ll0631Gp1q2U+YLPD
WnOO6eYPdrYqftyoqCtWXlA9MXOTF4F2lBkEObSvknhZKpUTcqQNR9U7xrRjAmJsn1dcgV3aa5HQ
zBulRKKl1/tcGaORCWYqzZ9a31wQwtCQpVn9IlX6pLfdCcIF70BsqsZrOEPf1zG5z9v+bM1ziidZ
nHNP3mSKe0oRqro6O996FAfqVT/Vwbs3LdvH6+Xr7dAREessvinVc6HRoejru7xYb4w42+MCwD8z
7votWmOt5xO5j34Z14/jtB5st+1CzhcpX950rSrrXgzNs7qo6IDNNCEYOD4nWraz0+l70lTXWtFc
xnZ/oyf9LfvmoGxgQenaRaEal0tu/hw8Z+/JHrGaFwydEzXWfC8zL5wzO0hUgsPZGwaaIb51c3XB
VkwGJq9KknzoTIQZ9oV6h/Ht2CzqE0o7+3rOrHCG9+XO8X2q8DzK8WFevJ9130eFLl4Ja3z1yuWa
LIVb1RFXoMO/Ew96WVbaI5iFPYEmi0+CeRPMiP2iomt2pl7VKMrjQC3r59puoOCBIvLI5/aVktZl
Pe+zhYTlUvnVJDIhtjW5bcS6A2QRaJklfbwUqNEl2njLnY5p3hGYo0XG0KU+2aFvA11T0i1Djqm1
347D6JdNfgW2+UCv9KzF1kF28tRNAICnJmiy5OjG9Y5wrMgYs7NMt3xY5tbESAlNHZ8QL/uqpUys
yrRyC8wc1Dhp9mV6FcFMum8a/Z55e+9V82GS0ymOJ+VorSJMcu88q/YQuiB1yX085WPc74tKnsHr
RSyBP/NVe4rV8tUdjNZnijB8V3e/p6J6alrS3pfhrveax7K1n6rUuBysCTEmU/liGee6IM9x2ebi
nrZrOw2BOgllJzvlBCTrjr7dFSHWL9DorhcTeaJZG69TbzT+tCUcDRUR685YRnEvQg8c1m6Q+T52
oZILFoEkfnGlc66kcy2mFNO2GbWJvLbqOZohxND2MjbmhbUvLedJV9aIqPk2hCkadMLYa6yZij1S
yMbc4ItEJa+zti7skR4WOvB4nOadU60Y/Td5+HAi/TMqXP2o5e1NR+O4YQjnZvXTU9eLnnhjCopk
p/bqfL1azMhAwptGXDsJ8jBHOQ4TidwG+aPghtRKJ/2zJ6/Py00sdOl3hMpnoZJ/nK2FwscCH81U
jqQYXXjKfG7atPBFuYa1RpeD9puJx8K6RPpaH/V58TFY36tLeXYG6acmozbjW9GG+GXJNV83k19g
P6Zgcbogm9UrybxlKvEVaT6hnSDHiYvFb3kp66SZ9MT0B4xQb0CBIemX9wXZrPHSsIPWL2U/nIXm
Pmgd8bHJspeJCPRGGQKb1r3vYqk0zewtVvSjrMag3LRV8WAE0l13Q9VeZG52L9m85U72pLE/6Ajw
8NUtcFrNxRJ4HkkY5vhFZ/aPO+HDZnwDHEODc3B+696Hc55Q4nVEK6UcmBGX5kKo7fqYWJa4WGoj
i9wuZ8GW4FEM3+u8/AJhR/bTKtuy8cfWEFlotxwz9kajaFfzDADMn4E0isNa1rJGRKE1j463ZMxi
tCbums37g9B/AgI3LE1UeZW8ENTELxXqUcwGwmLFY5tK6XSy3bw4wC4Zz/1kxxeakY7DTQyl9KwO
ed74BR+QGv37RPZJVcqlNk+ZZHPCE2bw/jwYS9nU7PtyVpXWOKUGVF0/X1yoPiQb3Bdla32FTfmk
tEDJkv43p31YSv9zRa/trZnG9zFP07LcYV5AohmTIVnsBaEqX1Td/tioPr7uvy73UavekruXqyKu
T0gr6pNVTorBQUJiHulj5c3NMtDIabay/UTyZ30z48HqgqaUYsjwig+2PPz7gX96+84WpUanjqLR
hyPwlPZJyyExPSa6UdyZM/sBBe3vi500X7m2v7rU1gX5q4hTFxkWYntNTrGtj9ejnevfC+wmu8Sp
1/v/cle4mMFSUUT1PtxVbRaZ1nYyPhS6O6H7QZva7JvZS346RUFIwr+v9umgpSxFs4mim/oxkG7S
jEqtuqQ42cmkXppL3+/XEuYPGMGCrdZofVE8+PR6fCMqfV+K3/qHChXaAHXlDIaCGfDXJZJA9Ett
7SHlbDHJtHb/RZnkk2KFS7mA2u12e4gX3784u0loZ08KmiGRdP4SL7bPcHzTS3qvypiMB3ZFLpjU
uXv994P9pD5DNww986aQ2drc7y88Dk0+Viu9e+E5IvJqsqhx1xRWYEJsigxtKPe1TNvjv6/66TfK
fGBqyKmpA3ofni/eGNq96O9PchmrqM9hk45Wf1xQegV919vUBKQSZCYAPtOLaewAOWNDMD7++3d8
9r1g5kYXT3OdcvmHlWGCPZur6ZAftaH2fGs2yiPk7YLYySyL/sOl/jQe/gCTPnaxWyHZVUq6+Pas
9s8Nyfbpc2kX7n3XOLF29x8uRjcFgQT4Bjgu79+q0Zmizcp2phKTgS6DurXLM/d5LePui8X1j6D2
42zLHm3TfG8Ymz/emb+mnCxRWeEVHuE4NrETVr2NP6t30xo4XDbPzYmtUOr5cyO6faoSFReiy25S
3B7NwgrY9QlV0FJKX6yWGZ9cPbXfKB30ve9q0sPikq6T9R8G/dZCs9WNSEyy4PvHM4xK1xpFkxPq
LoUS9oon7zRtapOTUFX5WuQF5+0KAfBXgQufTSskqbEbwbHkkBPw/sLjlq1Xkjh/rKfaSQLZ2Qvn
HXcNOyPH7tar/e2/B8KnF7Txo5INQMP/D5Pi77dDLjRuZLb5Mramt3WiwBJRBUmPLWEET22s2/0X
M/Vn7VI4CfS8EOgwo32MTCEhRaz6oqQnM87zMO1HsGheqiY+aihkMo6HAdAqlesVIu71OsywWkrO
of++78/swUykSB831d+Glnr/pA0Dc4ZnJd6RAky+K3QyilwrRz5rmpyh68ENQHiNYSnyNOw1rY/W
ziLZx8q6PZQg57ZRi3inSzf9Yhr47IVsCTYMPMAO/PP976JUu3StouUEDenLgyFMQa6BV4YJGYfX
RvUlJuOzGe6v6xkfZoI5ZokeGpDfy1JsijrAAiJYaBo/O2Wref6/H/uf8fRxNkB0T3oNyxne8O3n
/D3e0D8vrRDLsc50PQ2p/RvLjRAmoXW2NejzM+qB1UKSkhnZiURD4UVNZdaPDUfIGQz2YpAYKak+
UETyPF9dKvRyruhFvzMcyvUXaqvLfWNT8oSwJ7XXocq75dqFC6p/sUZ99qZo22JgQkO3eTvf34rS
jZihh9E5JnlpI9fIhgfHKgbyk7bEd8cRX+i8Pp1JEexvLh7+Qtn2/oIFXZqxdREU0KglKGQVmt1H
pobQAOqmpI7oEMKpB2WheImP46OvKQfY9RCslS6eNGg++Q3Ri6jQm5mA9P3Qmg2BTYiR2wCYm2cH
qgdR8uXfr/yzAebRTkdWw/HK+yhFAsBceKzh+tGpiylUnHTZG5ZcyIRv/ssb4cTypzuJsPXjpoGi
QDpqrZ6fsLlbuzJ27SjPtDjqs1E/CGl/hXz5szP/OJrpHQGrZ66mt/xhnYjtTvHQzHrk5NmTr5Wk
jqZMJUEpWv3ajjPk/e7q+bnS5mEXT+PBiVNt55ly3emUleiB99nu3497m7c+/CTk3Lx1cirQFnwE
QFU1iq8U3xN6QyXb221DWiMFh1xcxsys6bGZ+lruRKf12UU9Zl9F1H42u0O0QUWF8WKjbX4Q4ynE
U0IucovT3BTmadUwnbWpl1FWF2Ogj5qgWLviyffSybj2pt4MPWdSvphmPtm0snhz6tgysti4fvg0
pbc6vZdCIGJU6xizML6PLqAWnc7Oy4ze7WFtAKz/+8lva/P/PPlNArRlQ9BT/DAYqgZKXFHST2QX
xB5d7TPKCFlsz+7Nvy/0mQiRtwsCBS8dyqeP+BdOiR222FkcJ5F2BztVWB5q4/uYIaGrDOX30CfP
7Mi6k+qNS6TMNdqteQRfzeGo5vGXTVDjNTyWFdaSLx79H2Xfx8fw14/7qEbtmQpS6NzjUSLJHK+n
UUnBn48q0Sgo2c3hylGWpAvzPIMLEncdHwS242YNjUUqTtjQHcFm1gm3Dds2od7XpFad3Y4DioFI
lKr3PKWiG0IifokVAm+RFmDe06TVyMNbrNw4q72o+4OVuWp/8IrJVTgdYPl4VCYH1ryUZqx/scnd
FuX/vWccjZTJgV59RBN5yIUqrxtx+kgICmKKrUhlL3eDl47uoEbJWBjTunNmpuTYVr5ynn4yxW46
CbgiOoJ1ijbvFwZ7ows4IsuOTa91D83WGmqnJbsaFbEc/j32PhvkOusaCqItyPwjcNqF/RG3HtuT
tIvpy9eGPt2a6lB9xTj+bBoDs7TtvhGpA0R7f0vaGgN0zSlwmkS8hV4qnaObNeXRyic9zPVsessn
QfFMXfovgCmfXhktBA4dpAEwAt5f2QPAr9Y6FV7R2YPPNrzfL+46h3VnlYxjc47UlbIoLJuvFHWf
Ptu/rrzNan/tjVzgi65o6/yUEdplBKK06LqPoBy+ELhtd/BxtHL0Y/4gaMkmTvz9dZJ1rJRBWMmp
tTtAKbU1KAHdko2+rFscxOAT/HvQfDYdb5kXsGPRlgGTen/BASFdb3p5dirKpj+OtLNQDY32q8LS
6ae2W+xn4iz2//+LbsIoEk6oz5Ao9f6iAju5O2izcnRXxYhmxVGuWotCxdqOcteU8/OM++rl39f8
bOz8fc0PT3bRO8RvFIBJBsq8W631sqAjUCxcamV47HvaC0lRwRWaCU39D1dGgYrCjeUXnuj7u12m
EYFEmZenYZ36KJ6d9XbRjfVs12V/5lSe7oeCOq4yK+V/mPs4SCFlYS3yUL29v7IxO71sqzk5alZd
BB5kp2DR6i6i+ldf0tcbfTJDCCp0BImg2WB/8bl+NphtMB+4WEyWnT+FpL8+mqGK9VyvYxARpkjG
0h/rOJ19NTW8dq+M1jCfSqt3vqpPfTaiIYmS4bdNUCi33t90Ett5UwIXPHrapNOnsV8xdm+mtTT2
pwnTZlt/OaA/m+XRsQCUJz5Q5XD6/pqTlkwT4jzlWE65/NnN1P8CszGVR+hZ4ivLzmdzEREYEBNc
GgGI+N9fbOy8lnVy6I6IggiUx0wAnzO36r79DwPXpT3yxwzJpPthbphbYRtVbcmjUEixPaVpZnkH
LBHOt3xMN7kTHtrbnCTc7yn1pS/miM/ukvvbcGsbau6Ps+avwTPTZ62GmazJdNu8haYmQeCbJh78
LzxCn2yLOc6j1ORWOb2RWfz+eerN3MQFbsdTZ1fODyuuotIhWMNQrPjs2HL4LapUuR/7DfvrWvVw
AaNA08N/TxKfBGkgvcUWwsrKRGF9FP92RlwqUoOuIHIBs3xN1FdEU32kauzDkzJrjkNSZdCvVDfI
Ot61NtvpdV9XGgINNpBf/Jz/ffybyJMa77ZTJxRgm07/evxrS1xPSVIeHPXUfanTSn/sFhV4eTKX
3U0/KOr1mkjTvqdBFKv72Etb5eD1M315DKFDkHujox5LNotVQHnA/irh7tPfh4Z1KwSiXP44PFKz
FG4/ErHn2I1jBW7mFS01H6v+Kk/7fycxHgRevA3XRJTIx9kbqRGRqm7lgXGvdAR80K3HsWou51yP
75qh+mrcf2IE4YLMJcBXGJfOR5mylEM+ulqiHNVqVp80sZi+xckNDdM8v6b1Qv6N2iN1iDLLbn/M
utqc+nVOL7IcGXDYeWV8U2CUtfy0tNO3BRzq4G8JwLrv0CFDSUVGVRsarTKSINauw10aZ7TkNbXM
2lBf1+ordfKnQ5uiEqei7eRnfrQSG8T5uGlDDHpLfxGIhUwD5DYqXPLkybSLzrcVmGKGzNnwuAiQ
BGejy5FW1IvrgZT/Ylb75IVusEzA6Ju5U/tYQCaLuoAeQkIHOid5F6uKvFDR+vwqHT15kMq0fDWN
/u/iYCOUJpsUBh+A+o/zS5cODs0f3aFZrFQHFQfrpdrOYldlnhl88dnybfJhvt9B4hymeEcyKacu
tnXvP1yvRtAMYcQ+aKslWHLngaW9PDSGDKXbnHWrv2pV9jg1acVI5qwzUKOHypEhNkFU496x75ed
quRB472Wuf2qNgwlZcxOBkWSq7kdwsSg/dqr1mPC69OKF2KVgYSkB5M9FFK/xU/U5sUxp13DGiFj
+bv1GhF0SqMe80q9w0RxlTVjNPRv7twfjV677Y362LbVBWf0oDFw6EzuT6tTv1lmTWLkxpKaakmA
aLfem2rVhqQAWFFVFucWXLg/TvkPqTZZNKvdg5mUUdJbt+TF7auq/K2ka4WChSiWpFxKv0uXi7Tw
TuVS3zI4oNFpw+UiTeiD64ld54WV1VFdAlpq1QvQTi/r4NyWiYWcqNsx5VQBeSUpOpti9mtd4MmN
6xxxY1ufE4uENJQzd4qaGNGqa1EN56Cumvt1bW4Xo/jWo9QYmuY4WmtkWNVxyJewtl5SF81QRkiT
4lHsi81nTtaXdqLeZrG8qTGiFyKNJtZaH8rtk8O3H2XxdGW7PQL7/DGp2ldj7dBJjSGy5QM66Qzs
mErWZ25GfHtHRc3CfEkN4lDNZ+adAuyOoZC3tkY0mhqWk/Tk9UhaDeQlRSGich7bQ5+Od3xFW8XZ
uRvVxgo6SF+7uvbcq1R1gF5lt5qqLIRdp2tQml5oY4o5URWvfPIHdqUbD/vGwV7qOhNOwvRFKtZZ
TXE/SG1pj/poN/5Qg9RZG3O6Kbrhm+ZmaInmm7LU7pduuqqbNT4uubIwjmvwB9I706IPG2o4O3Ig
kpCsOISwFjlndZqgF6yHXW3nK2KuMtKoIwWZTtKG1qJgTscu6l39ySn0F1WxL7KyOVRu1waFpf5e
Rw4C+vRKjuzjQBuz8dTbdUgCzUtC2x5PbucxOqjNNEsjmCptfOC4tihZRXWx2BGt+529dI+lkdwh
Ds1CeEQE/mTQDxUcB35cr8u+6hfEVMN8ZWyy43rgy9TmUoPC2D1bU7+b5mZv0za9m9gu7xpkiVsU
0M8JISNXIVojhkvLoELEMrnIt4WqB4axXFFwutGm+LR2dvlQuev3xAGiMuSsvFYxrqGa6JFnzDOy
YQKv4iGZ0AUOKMhrzpaxEjmdsfibxsNPHfc4e+kYYJi4TdfUiyoHqVQ8DEq41m3Cj+YtVuREqVKK
C8Paes+UA8LUG9RzrHT2lbbqSLKKVQ9dqYYJ0uEdadPrAUclwHkTNXOCOtVvFwVxtAUzINOV9uCp
6MGWrhuCzll+qM2YB1Iy4HFd3WhV9tKY2nXqDidLq0Kawalf6PwHpQe/uT5lRhJSkAA7ojpPVo4w
dSmXHrHOSPI67SDNXGZ/SuIhmskq/aW6ySMCoiycUaQFuUzuTWpb7mRTIVJDU8y/yyy9dW0WwxgT
KJK2n62uH4lGmvyJ9SRyWwOFfDkcU9jDEf6BNEwNLGEkRjyYWzimmLJ0X7Tqjczj9uBMBCNqbb9e
9Z7MA9oiO9lot1WTHx1L/y3QVNtejr9Tq966ldFdpbdrIy+SApFsgv5/yiwzUBUFAfo6npexDBSR
RY2B4rQoBgV5NuTnKr9gbF6uVZIH7Nul34zGVQZLyi+FY/rj4BLkqfLkOCYgs+x/1m2RRLHMn3vL
eWlaoh9748FDhHl06yQYbf2QuA3BMboIKy7uU6i9SjVRhS0t/sBIkENPpopvICdutma9QJkqI6to
3Evbag9jzJELRR84qRPUDFJ3vGk3pM65rNKf5bBAd7KOhhiLUHbm2+CM+0md9lTGJNz5WEcuSPi7
qGDXLErzo49zFop4X9rlsXfRevddAaEyyW9FOrHXjC/rBdhhDJGsEzduLQDUuId+HW/gIqZ+38rv
aOt3Iytw2MTjj3jMH7x8vO9A0Z9610mDYrTr0FD6h9ntkn3h0h8wTCYf06l51Om5LZTbMs6Olr1+
09iDhw4cEH9Y4/PKntcR7anOk/5UO+ZzPQJehDvQBKuH5JPOQ+Nrdd8FtZrqB7O1brKqCckNv8gS
77lySa9k8qQ9c5wZHD4ex+/GCGLE08QNutbI6Jp711gOLAGHztZvUAg8W4pyYw7LFR/lC8zt19HR
HhoJag0j7kWXdZfJWt8NjYYF2CLt2srOU6vfqP34LGWPubhPI0wuKMLt9MJrZwMHiW1uOWk7XZ/2
uNc2T0NjR/qiZrvZqe+yqt91pfOWmiQbW+j4dbPofToYd3PvzTs5wiQoxNl2ByLOOiwKk0mbttN+
rGh8palfYZMT9ATJLM5d+0UtzAelodY8anzmq3QmDhbkf5ityeRAcnzodZp3pLNnBM26ZEE5IAK3
6snwIashTxgRIDSF0/hNVeQBpw/HJ2FTBqu9wcraGelpBR2M8FFHHwMrQWBcNkuyN4s42REWNO4w
WaavetWwvc7d+ISlAIiYYe7mKdOQ4q6jT0DYg+ak7d7FykA0ChJxtzbcnZkzKYIAzoNZd98440xs
sG24VWO6U622D1GJgyhBD2r17XwuRT+w622X2lcHxNQeos/Aa11E0YN7o9HP3tlV+4S4CNiUYT4Q
PvykdyQryxKikvAYLEZXPWc4EvS+vYWFN4YMx+u8L1ApG4UdxEZPpSOjOevWcHxnQahgq9BdTN3c
DG1z0FCb8q8iSc+DqlwYrfo8Yvknyka7aCZphUZpo0+d+P9wZReOeSWEdaPp+Ytw10t7Vc60Cq77
ZLhK1PZKSZRru21vWMek3w/tQy5mkESlFpmD9T0Zk/2qZnsOFZ6fLSPsntGU517W1+QK7/R0yv3R
KtN9uTQ7EML7WHYi7Mr+ya7iN3Y0WpSo1ndhNHdW3l04bv4slfJqnNprIoxe7Vg/Zp32q2vjU5GV
vzqPrY+C5KRM7INdYbdJkp1dupdFbfVEL2FbKbrulfnolyFk7hve8oTZhSxlTY7BUA+nQpSAFjTt
aeVHwUkufWcgmhCDVRYY1kaGbKdvqPR/LBRAfGt1d0Wa75Ni/iUVMw90LZ93UPTsQIPJ5DKhFC7J
J7N3jrXxV40sKyqmVL3SwSnCypKvqSsZBGpaRTKdLxMpCAdb0hctrjRErOZOpK3F5GMXO3e0WYw8
7BcIGxc2yCNRmVM5175CqC/uVaOKFijKvpGtw1Gtre+Ll70JMd0NNWZHo0vssM60x1F6VrgNWN/l
8OP3CzCZcWYcaITgGnU/khVsW8+iWUGY6eNrLImZ1oz2Av0jNi/zDjXdlVC6bdJwvqkb6BmKlnpI
yunYriKP2iofQ9pbh8pYKNigj84gGGlADemH3zmQtEO7izcVWH5Q1xnvDp6LjvDHYFA8sXOWeIqY
iup9UhLpaynxz5F+WODFCySOungi8PcGGs+RiXwntP4Kj9tv1PuODwYNcCRTwGXqaG8CJe+hzSTg
NX0xdu1iuKG19jgVHe24Fkg2p2Ti2VLX8PU+xp7UJzveBNJxUT5ZTj36xjLiFGh7zx8GY/JJRs58
SkFXne3hQFCe2867T+SMzdSSe72FcEnnKSTJVDt23fQcA4C7SqilhzWh5aG65ldKVbANzX911fSo
FAZCZSM1mIzck20uvq5xsBm65rnRrDSIR1vuqOZWG1hovLa1UQlsu9T2g6H/MgbmYAOt/Z4wnms0
sHlojzaoPhBc/mB0z4aDat6qvT0PkP2PNb2q1Gh2Xh7viYJeomZLNM/s6bEuXarfzpoEC9sf+gu/
J+xHL+AuQkwbd7VNIhlm9xvp9JrPvpdZTaNNVl5QlLuzgKZ0hnaDaSrEUsfEXbtPsyf3ioFY125A
z3ErFbBIyEEkqhOyWNmXouJg7zb1UevdC7vWvqX4eBLD4dQj8xpoTf6ymvFNnpdJZCzm6uuJrUaN
WmtH7H0Oo4PTgjOyCGDPqjpsK717ZRAXFfULFPeZDe2FNU/ke3A+iZ9LYWs38K5M3JNpclpmNzm4
qlOcNGNov5kZH9WFwmLlofLP030y23ooKQFhONB/rYXzlpnECWVVXO8HAmKvwEcoz4nS6uE6SfVW
y6bphUS3aQ88Rd8T6rlGubsN+0F39obdz5HMlxGIa5WQ8VRp2uU8zRlnLs0dMQpxGrnuPAsrsQMr
3Xfl7IbpIKfXdNCFCHKBgHKdFcMCh14Oly2B6Ae1Hcfb0cZdcT3bM/v3UtfHGw3I6bVqNcleaskv
iz8jKMphfaxqJ7tGipLeW1ZfBgkH9W9GrnBcjFHU41VZZVDGogjMtsj3sK6mg46RddcocXaTybR5
QqdR7xfi7PZNu+o88MS+60BQ7owannyZQO013VgNjEqzT11taaHZJd4uRTgQFebwYIHqY9tPCvKo
J9mJxmX629CH8squ5Pig1clQ+CVn5gO1kP4anvQUdSSMnQlmdBwONsp8qbn4F7OcfeU4eC/QavKI
FKb51KqNHk2AT2/5uwyJS6sfLKytOyO18dfJVcEAD13poOPKiHQ1IYgPl8hhqRQt6CujOrLoJmwN
EitaUtuKukFq+yJdZCR7pljF0bJIXbzvJofco7N4MgSLDLBqLEaCWVvho39rDpyV7aB2oQWSfmNx
LFyNO8ybrV/2TekvzSB2VlaNewhNdtibCpEB0nP3amtme2Z842nx0EZJNt43/bjprhIw+tlcj0dk
ZTgNmRtPmtDbsGtKJ+R41zynoFPYGtnLLQllzW0KgVv4q02RQofNelToC984TtoHthiHs4Thsxsa
NbuQc2Ievantt1u1bwjqc+EMY6YI5poqxDpIyLnsrjke5VK8rllq7qhN5peZO5b7WJjTwHLDvI/O
mXRzd06jwhiLoIcUjC+qr9mN5bU8zTV7nZqyzasXYxqwwAUdiXTAZdgr/dOEwPBbNoiVDDHbmiP4
ahXoSW05SwHkMo3zE5iW0JoVzR+ylf2ViG+Z+ggTMMNVIVdQWe7zoTqSp8O0X0zX7CZ+uLp4bAr7
Ge0a2//yiis/29P6G7PGbb9om0XRfVJW8btU3HPV5u4uVzi4kEDyrOT6I8gfw6+q6Y5a+FPtekNg
9MmjOdm7ZlJuOYdQeOBDzzZxV6fofs8HFapu/dumWelkxg61wy/LVR6Isn1a8/ykde1NYmeXRk8r
CBfJVIobQgtDR2V/mA8cyUDx1nQaWwPbYPOorwpN1mpTFd4UPWBQjIrg87wIU6sdQuXfOexcAwqi
3yBxhFhuyrBqtQuOPtdjUr+WGlkVhTjak4JldXyg5e/6kj/eT8aUKYjRqszC18V8nlfzQLrMXgd9
H4jV0UOk6Y/KqgvsPNoxju3TYlcP9tBEZFgU/vgnAiU+m50+sPPJDpkhfjkqJxeUV/7ED0cvitl1
tb53bn21rF644mP0E6sWWMVYJjvovGxLU3Rmfqbp8Tc6ZfiG1qabgxzMaahL78kr1Muko2gYm2BP
pvm5rJwZR9GE46JYj2uvB6pRHUTWb169vWFguJ0sLcp0lerONJ20xXkYq/TJMWY2w5KqSzJHseVc
4uG7cBJq5X3/XRu1KpAZJ4V6Ybwmjv3LXaez0eDk0jh7WB2VDJp2LYxn7a4hOBRKy2PnDm9eZRyl
nC87ydlhNW9Szo4sRilKe417rHHl82Sc7cCT/bSboTmrjWh3wqwfQC0ufpzL7tiabe13nDiD2nSK
A1j3b1nCKQYM264gvmOWgrOwskNLD1KbjKEZz7azDHowNcql7ZqEjeQuvnjn1BnmiQbqYfE4P0Km
CFAi+TJJwqLTAxsGrG8mMUUx4qRZS6hXxlUVJJ4zRsVY0cHTdkABwqEqL41BnPSERRzgjD/H2rnl
y2BvP/nzzCFiXr2XSsxRrU47uJTP3aQ+JF366ix9Dhyt2k9WH6UE+vqKUezroqDC2gL+kGmtQJXr
b7EAho4xcALk/Dtk9YUy2+DuyoZDahF50rpd2RzIRkSSBaSvRDSYCX79NKNttBpMOvr4QqnsGrRH
VA1rSLxTFjS289O1insY6Q+OAt+tdyN70p51R76ps3qSigjcqb5awSYXIrlz53I3AifxUzwj/N7p
Hq3Kr7xciHtMlbND/EJYjFpN6KRJ8Vld/4+z8+qRU+m68C9CIlPcdu6e6LFnxvYNciQUoYAi/vrv
wdInedqtaZ1X5+ok00BRYe+1nkUtx/kax9OjEc83ZubeVqm97bv8EQnsXavMZ4OpJMutD2M0rqdB
3HlJ9a02s70gPHGrvcliyhqIinALB5cia1IsiteluDKFzYGWubs2CmPdhepHI8XOSe2HKQq+W1Gz
bdI84+g/3wkOBFgf+aRUDpN07sMHVZRfCc9ljI/FvBYZpmn6UfTv+5p6j2R7xsdOQAtpFPNnSnR3
Whkdk3vd35Ml9UGFQ7mFyZKskJX/dA3oQg2GazuVcD0IaDm0Q0vwDioXIqi2aPy/ExzxGTNCt3E7
siyKTLbruMSqD2fGv6/LOD/IKX6ohvBVhMa3SXvbsTBeG2G85lG+60JItX7K/l5TfSxrcWfbQPVq
y/u1RINQe3fLjZ83X1XSHAcHqj2YivAm+QM/cnJYGCy9UNADpkOnw7KOY5IR3JobJRqensSnHhc1
xar6yXS50ZzJ1iEqI4GrYZi/JTXllaeDW7tRv8uh2sV9+2ya5k6FcBbD4SYxE8oA+puhmSeT6jEH
tbES2jWWQt+W1sADsr1pq+b0Ng2SZh1BJjDLiByf+JS71m8buvFKTPNJ5ekDSoeDH0U/IiXbTTXN
jxgm73rLOHl1tBN0s3cxp7AiC49sTr+F8bwJS2ARMlwZs1r7PcVwwtSUMb5KXdyE4cSUXG3tStyU
taHJJVUPVhix3QI+ndOJDny+MHdjK/uAjeMAOAMRoc9/7NzYEaeWocIcP1tPybJmxZR5UGz1yjsW
c3Lq7WrnOXoLse2nl0CZrMuJGn+xh/29GSmKd829jrvHrLBu7bj/RdvxV2JWm8ISxQa1w06RJVg6
cY05OoJrGYZfDQ87Zpn/SDzwlLPtnTr65Zt49qDwsNjmlbGip3HQg/9A15Q2pPY/gdPhJBnNt9aU
3U2jsQ/4zU3QMql76WeU7pzdTZomcdL/boXat468KTgqgq1e60repK7qVn6H7KyYc+rnrbUO3eLO
qMKESlJ1C3R7ZdU4QSbVtTvI/eAnkhmQc9ShdRo5iODKjS2htnKWD4TRH2aCnHnU9mvk8MmZ7E5U
kLFtqz8OQXZnTdELFfodh9vvcdZgNMYd08X5L7dN7yUHL9bpDUWbbWhYt2lnMi3OS8RLvBGOR706
eokscoxilw4WBLxi/N7blKgMZbDX0DwkB0uy8+Cm0YMZNLehV975o289dQzLUmoCq16Hub51U2dt
9SZW4o9mYzyb0kcuMJ0mW8Jd4qBb0ddKlNz2VfBa1jUFoTx7aPOEMUPrIHQ2oewPGXu/sO62OJpX
I1x7wlM+dz5lTHN4gnGP9zXAK1sfcYERO2O6n13CQmlnxZsmfkYvsTP9+lM7mU9pAPSpTuK96TfM
QhiR7ekQNvmxzMYnVtunKJ++eGF0pOi460fqA2lGQLjaj4kP6YxWYkBAA5i6UVZr3OJXwP2Xus9o
ZBaXGKo6FPpnIqiuI75HTF50ZBbiINduiZqaYgVGKKPTIeY+O3hArHaar+rjWI0N+J1C7/o+tK5o
PC50nsk4wXRpouzDUnom3MGYOOE/gClc2rrfjQ3nXptK8+chiqhoB21/RcRxQSMRcDV6faj70WCd
tYLVmEiznJG5tsmCAcQuh2Q37CNxrcP/r+QK9J/FtUgcxqtwbhJmSHUiDTJq871qT7QM7E0/Tdkh
yMt0Y3SaqLWwq65IrS89zcVQAFgWnCG6ureN7sGUsbYadF5IJZPT1NTmC73HYVtTvdrOGN7/s5iO
m0Q17yBpI1P5j7j6L0VMnNYlqx7c1oG+z53IMwp9rSnv3Aa7XDgX5qqTnXq1Z43GwdTWFUvLBRVB
gBkMNZ8L94wH/fZ2ZdHwD6sSm1sZBLu2L9JyNUx8sHFeXMsEv3gtNMuLzVzQ0rLfXsvsp8HzQ4Ng
sGLMu5XZm7RLkrIs17ZB9Xn3vmjhj5boXLKAyoibW3SoOOTfXo5Gra+teZZHJm4EKjJbSAzmnDr9
bqLQ/9WJjDE6zrlkpUkoMiS71GoTsGAFrZB1mtRs/0p6ysYTCnW+6WwOhnBt+NgTc1FZQDPsIJ9W
RW6k/kMgtUBK5c3DISjGMdhryzUw0FdS/dBJUTymdmf8BH4ImqWewhi8gFek14Qal56wCFChQHtE
r30ORm3p+VqdY+UnEQWnAovvo9Op5WwXJa/vP91LV8JpgfmaqQCnz9m7nLuS1o4Tx0eamaG7NQol
xUrNXbscg2PhX1HXXLgc6nNMJtBJ0EuZZ2K6Ia4syyDDhhq9kz0UdLKppITNFK10V3lP79/bhXnn
zcXOXFcuBwJMkktWVdbTaGs8euQOVVsdtNm6jpqUrfPVbMtlNJ6NVt4bXgLbd5E0nTs8mMKZlRwz
PYUTEi5OmdDI+ObdT9RnKeHakOCcD/ng1GxetBV9aZFm2lee8oWZXZjUK7GbmxYk1OUt/DUXBRSt
xEBk00mqPB82Lsxa465Jbde6Zmy7ICeCOGEBBQWCD2vx7H32kU6p69ZAM6XoHsnqOvowOvfjbOIc
ycdvOcreTWJNP1UsH7OG6JD//ooXqCWmOs/FxXG2ZkZ1bI2VNiAg+hx+OaIDI8paks9mwA86qBAK
pIV/RUZ1aRAj1yV8ByM7Fnf77PGagA2zsuabscx4N2GhvuEEXz1MMXvG9+/v0qXg2RL4gC9rSSZ7
eylvqqwA5VV46MaBMjgpQ6d8BLUaDNV45a4uLJhM5mwDkN2zIzqX81Zt1Th5oGnSRGN1o+ayVw9G
7eU1gIIQ1etol918ZctjXxqprs0STdeCz+JczVgMhTdPEZ30oRrQJaVDSspkZFhhsWlaw3gOowYV
VZCFDgA3UVWfR5EJzPV1SuaJmbVQ1EbpNFSsasrYiowtex0hnWH7LNIGGK7PdvKohlY8+omCdjq2
BTVDuxQPRPaRhC6od29Ept1roMhLumHiMthVWvBBENefLVup1ZCX48/YgYOBLgVJR6BKwmmL9Iw2
QUJPCtFxx6ad4kxSBsU2qjiWvT98Lr5T/HzoC/0/NqO3wycY7JIMQJp/RRE0n8vK0lhFavpKoc0h
wSnT7oop/YI52xeoDjmgMAmC5jz7NqKYJlsT1MlpgPe68tu0XY2Wcm9CUXhrq7S9tZOVn9qm6A6p
lJJMKSqFArnPKtfL3zrREdqbdy3J6tKszDMAwwMTggyXs+8oEdhY6A1I5Iv0FZxx6S8nrb+LymJ+
XKRgW9MxYvgU1pcgjJ2n91/Dpa+YHYwHx5h4Emart68BKKmDgmk0Dk1PRBB21vCGyn+1aWZ9LVLC
vngtsi8DQXqGSUbJ22u13dDNkxDp0ZjKGdNoo+g1EpdnKI6EjfkysQN9LSTlwJM20w4oBgdwYnxV
7651axUf4ILU2WZWTSPu3VjF4SnjfF8cIltHKBlIutkTqhJlRHlqN+SYlEOWrfnvg8+OUOumy3PK
fFWa6MP7T/HSci4wNeBMDVwcHMtc8teqRtr5EI1+FhybrvxQjhNJUrJxBELLOL4HKZmBKzWRb7x/
1eV5na/nzLvQW4BueOafz/yvqyYJya8aITZ+kd84f4N7M0e9VkWIxiYO3ru5mKC5ZnL//mUvvEa2
Y1iguGFMwe75kImTmYSVyTz2RtSfir5LPjJRpB/HiWTk9y/1Zztwdouwi5gjCJTju/WXB//XLVap
IxKT6jb9IU/+xP9Ef7U2WvFU1fV8YLWIP8SQMT9CDBKf2JFGHQDOtv4dUc/YddhLxl3pWpRxilQl
tIizuF+3LVVYKgtl/CGtJutkYhW8FZZST8jQHdCGdfMy0Rh6EYUfPdXmqJ8QKdbPwNPmVxv/4FEm
hNLGlaQ+5dJvIkIy1htLG8XWMxwStANN4LZLb+F+TCLnh922wSHGWUhRmFBJFoDKo5Ze1NZDqavp
W4LYpsHPjeUGSKvqeJnSSpFo9eKW1lXxMOnBIvk77cNFERKiqKhI4lupoAj6dRSUJV3NgjycVWI1
k9xZeUp3IeEVPqdF1j7xy8avdTTk3rpXDTQKHrh5qB24pGNcugc1RNUt2YT+PTri8ZMEFLpFCJDu
BwWlFCJud98AZt3TbgpOZR/GCF/JHH1SwtE3Prirfh17RHtTOXBeTbtdQpXAn92S3tI8ppke6isD
/8LSDCWJdYusFLb+51uP0UFqbU+wRo2o+7NOUURYT5MhqitD/c+acD7+0MALTs8h/uvzrGDKcMlS
EUmOZEJVxSZNhOHcBlUT/JhEI3YwZktcaGZARTbN4qcEEMGxja3pQwVoctPa7vygZKIAYKP7/CrU
mDmHmV+PAjEwNn1c+M/AXUcKo13YfKCraD+w2ch+xL07e4eW8HJ/FeNZyY/ScObuRQ263rRO6t2V
zjzQzCNWfY5bSrCer5Nb0mG+CUw4kop3bawRU9R77dvN0YgbEuH5cjfTjIxyAIo4r2GnmVvXKZpj
CMsgYnuaZgdLkfAzex2duHFEPjjDKf5NiOdQb9j8wL0a4Q6iNhhZqguJ8c8xR+uWJMb66CnMRWEK
iK6ZkLdvsGuUcAD7OviC/rO4D3Itvkw2WOnQ75obg4DAVyfoimqXtfAbh9omtikwcqSZBlrGrY2x
4hqr7NLQCTjmOeSTXYArGG1nEJUtilM1yeHLjEzC3EyjR07i+zPXhe0N3LX/vw7bnLcTl2u2yvBR
zZ4iRwUPoZpxiveI/lypnqENye37l7t4Wy7kG+qFFCLMs/NkmzAfAxcfjzRZTIDQQdVNK4C5NMze
v9Cfb+v8i2ABX6y+hIyxMX57Y40uE6urm/SEtSjfuiqhpNM6P+cO5WOZRMUtYVT2fZr6X6MifJkM
k8hGYbXrNLT6bTw1iDfqBBCuQevm/Z92YSMV/v3Lllfy11rRRHaCfcZiKxMlwcde1bTGivCW5Alv
7ylcz5TL0WrHU7QFld/+9+PQsh4u/ATiiTh2vr06K1HjmsrTx6oMx0+ZQXt80NT43My7FluyjJ3z
V8C2HVkl9TzTOXenpjqI/L5BmZJjmTqattNusRuWeK7n6CFainqAIsMrT/ffzQYlEfY3wiNkgtn3
bIQhsh8ru0mTo1ezt/5VysYanprMQ6oOmgOcqzvnebwPssz9ncLl8K+M8CvXt8+u3zfw9u0ZmwZM
L/8rK7v9K6hyB3FAE4P8JJStxqy3jz3q/O+Pq3/3O9w5Kw1R6jaVvvM3G1mGYYpwNg4Gyt4T1XpE
Dx79/6j0/nvNgDljObiDOVk87WdbqyIEBzyXbHc8FdIcNnt/F0a0SOd03CRIW4CJox96//YunAa5
qMOxmkoFlNBzW9nifVnsyOUJkbneVqxR26wMXbKvtfOIo/5r2s1ItaGnJbQ7oVoRf/r+T3D/GdAg
6nyCPXy2aTBOzifLui2nyVsivDtwaFu6zsrdTl3SR1dm5QstlSUbB1sktQQqUOcMl1Ih7bCzaiGT
deqTQgUbbRVyl9cEpBedIyf+WPbIdkRU5Q+5aRkP3uBXj5A9h59TjfvlynR68c5pmts8/eWv5d//
NWchkm8pnRMiUwGvzldE01L1ayoVX8t1+Xc9opdCz8H17YAC5/kjtpHgz3Vhp6dinDtKf9jK2sQD
dUwAwy6Q7uf33+i/c/Gby523OLquC6ewDeUJsZdNR9dC6Dm4pP/SdZeQhwmIH/kKdlnmCNC/7tWD
w78jyrJoVFF/BleEofDtc2W3Vs9W6ienGLDIWqnaOYSzupmnp7lA0lAm8sFIo/Tj+3f978QcUFdl
ZxFSaKAbcPb59rFhqSyjgRgZAerVFMrsCMxtZ6DK3WAvpWPYTfoKeOPCEGK14dQZLjXVf1BYVZCj
HQwrOLdE2VDbMLw9mbrFtfDrC/OvtXQilwwi7Jnn0MowNia6vRNpA0SsUg5r3fIX5yAbDXOVPOWW
r7ZYeNQ3Nij1f15aAcBgcQ+YGn3iKM+mfmoucwxfPTgkhYW0B9D03K8r1XgNvg8DEfr7b/HPUvZ2
fQ3swGeHSJ2chKfzigwTyGillOSPYQ4mW7G9+YaS09mkxJfs3CKqNl4Ca6wew1+TYl+colUh0b0P
r0wOFx45v4Phyy1TrvtjmP1rcuhAXATMwcXRcSGPeWR6I5/P3O5URuxYjzSRAIC3KsFQqcr/YVWw
URkvwC1mZiaNt1+QY6WEiE+uQ/MZhfZmmP32+wT1rjnVKiHqwdUmqRVBChDu1idLJdpUZYumahBF
eq2rd2GI20QzLBykpW9hnu2tKqe3Ip1j6XcdWJJo8VP7p/ZHeeXzvVCgInnur+uc3XMuM28mhEDS
meyKdWW52SYz5idzSr/Hpr6RTj6suma8U2lLUo7ECbwgoYzpJjWt33k0H9sggCHloomrq/YwWz1G
K4MQ3ow4Rnz+ctsogcRP4ZpKFQ0BSUjzldF7YQ6iXouQkP0Q3fPzQZNVo1FY5TjQqg9A8DlJAzik
sPrH0fUafzsRFUj6CRlX16bcP3Pq+WcDJQ6pgkdyIVultyPG0rrumomYiblssmMVtFwNbMlKuwGB
QgntTSYYfwsO/bUbvGGtLKfbZ0whm8Cf4hMh1tXaN1DCDB4HBGSAei0KMi3e/7ov7OaYvOj5swWg
uyjOJhPS6EiAx0F4mnQgH+esbu6IoSSgIUQZ/P6lLg1btlTLW2DPAW/47QMRRthaZoFdWrhjS8qo
bXgAXolJutb1uTBRsJexmSXIATfZor+9EHp3T1AlyAFwa5xYKaQRAiGIW6J2sw5xj20bPWWEcGXX
iKcXniaKggW8iY4BEcXZ02Sz2jgsGOiySEpbN8PSaS+sNtOrqc6y/847+RP+SrTVgnZhLXp7nx01
VUd5S4q227b3FnzxfQjkdTN1Y/E4RBYpOtrGHxK7+H3CIFtn2Sz++0vljuisAbqg8yXOXmre+4XT
lnN5mpWb0yHuyY5aWVoCInx/9FxoQGHac1zOHouYgVbJ27slAoJoLeixx8quSSjKMVAsmmF48si6
bZcEK+mnORzymMZxgOm5WvFtCqyIiWdjB9PPZqMXWVpUhg2ckRnlq4HU09xG9Ty4d67I5aNU9mTt
s1LNcqutPspxBLX+QxfKYkQ/kIp57/vNfC1e9UIZIaBkTV48VQQaD+dBn1GFUssQwBm6Xn6jXRAj
DTQx8dBwvAuciVEsp2ntgkejR5A2axgXqGxLAvsss3q00okYLiahlY+pZ//+g790SKCSgnqEXyY4
+J19Tn5GXFfkR8YR/zI9MiHwlrUmSvVKbNhr1U9+HMpvZU5OR5sLeW9oL/nUN6RoGUFzjct4YeMO
XOcP2ZjPmxny7SggcBygZlBDXaWskazLVMdyx6MCWeGkQ/Eby1Z5LXz2wu7ds8CMsOsQgtL72Rj3
AyvxcaLnx8oZp8+6rshiK1PivIAWrCm8N3ce5rdVm/nlZ9KIiu/vv4AL0xnVXXq9aAuXLdjZpFIH
hfC6bAyPtVkDYHeImN4zjDx2GI29V6aP38byppuhH+0rH92F+YylgdfOYZT+xvmuRxLA4brKGI6e
l86fylmp3egFzaOhO/sKY+wCLgeXPEMMioyFIOI8XQCrq3ZqbAJkhyZjs4mUU740LCPV2hxLJ1rV
WCrwBpNQHX3Xlvk4DYRm9YnZfXRZ47N1q9IhWBVVXH9MM1Glq94Z6mNBfJA8eY0nX3Qemp9E18Uh
YJM22qE6M38oo4kcLFfAeq/MjBfUUKz8rEIMmoVedl6WV1DNqlbP+WmM4Qxt6hkB/1pNQULadiYJ
dc6HoriRtDmbI9s362sb2J210W0/3TgDUTQrnHnqAQU9OvY+U7rbBmEj6X2ibH8YK6P71cVRW2AA
DF2KXEwC3wk0su+llaO5xqsQHJ3OHtClmlxkQ8ezuk0K370jcsOPNu+PUo49fHpnGx4iKCzGi2Xb
Pg2qt58mfnO7KXRIjU/DUGY6TrvnUNkNPXMIiCZJ1/teYMIpPdgWKFFx7Brwen4o1dXzSkYkdq6K
KbVfJQYkMAS9rdaixWclm+JHbgy/zDTDctzatKBTR353IksRcmWh05/0MmnjIA3TqvviRDQYw7yc
ninNlndFYbhHL2fPaVm1xDgsK703PXO4GUFPH600NtZlFPwomnLeBqXv70YrqHc0viUS6qE95kHY
7coWY1NcVNYqjabfXTx5J1y3EkZGWYTdyp0m/YGY7J+V3Tu3hBX2u7kyjJ0fMRItJ6pXgrCOG84n
HdllFgGLIojsXe4QtrACbTCuZQkQLBASeI+DZaWOMhOotAhIQFIEiCfmcGx5e5s2m7sNAn571eeZ
vq+trH3hKZdrx5Q/Sh8ESNhhTSq6pLlxCoyztWn8JgLY2MjEmR/8IDI++D1+cUf7Nfv3DoF00s8f
wFJPGGp0ua8aOyH+zU+3tlXBdRhksS7ooNzksGJ34M0I7RRo61Vtt5t6tH/HnMB2YvYTGq2sk3Hp
iyfLUfkNPTasXBVYGWAYAtk9vhtyzlhQ/ZAROVegTSzsMR+iqmc/bBLRs2I/mmC6GCWC9QhFMgG8
at0S9nM7JoRuJRLEizGb3m2JBGbTdL21y5qu2HT87/hjEkn4GtHYboU3GFq0u6X2ARl6LlGX+Bb8
iwZ5PCjpYW9OanweRp0+YfWZTjx6+TSR2XDPjlnvaer6GFzIGqxx/r5EXo48Hn4YiCSDxmOp+pWX
YhLpJUFfKHLjdZ2aBs6TChLLtGQ20oMmxD0WG2BFwwZaVr/nEGXgmJlNplAOsT2IAhBaynpEBBtu
qiRw9xknTGrIhXyCnuPDHwrM+zC3NZ9xIDCMmRYZnuS2ovjDd8UrNLQKjyTIjxscI6SS9/14m7vi
yyyQ4uRh5DzOckL7HQOb2YwIXHEC+WpXzlVAiLGKS25rSHBSWmpTN6gc2bL63kH2dv2YovS8Je/Y
+GY0NS+joDNGL7WkVrapI86nm9Y0p1NWa/1cBEW4togOX6UG1AunbMan3rCsfYLj9FjPU3hfONrZ
egQPbGftu+skiFPCXfx+48mBdqJdEfjJGntjyNlcOe7iPeKbWk+mER/iuLcOBu24xfDXfY7jsOAb
gq+wIhDya41FBMF/qF6nOJDHPJXujlobwVicozAcV03/oHG9LuUSKAkaV4snQWLIZsKkyrnRW4c+
kacBF1xZSV5DRYxLO9+bzZylQPFdciBHhVd13RQlWVmoN/xjhbRvbQRBfsArOB/RaHcbLVKHlx1H
z0hTx00wufgWRjGYr1HcqLtpYloupel+atQYHxw5Oc9hNn6hR61piMOm+BzUXQ/QyuzyzwlpFE+I
WYsb8AxqMw46CDFo4i8JSsYPU+awCclAvm1Hs2AbQJDDMON5z7x8/uZ1MvjWzuH4O6P/tpZ2jqEj
0nSzC+zgRW/O29JWw+2SV/xSBmG78+zE3LZ8lZuRE/VmMPpPNTVY0tIsQAJVYVtr30JPy3aBcDlZ
V6eisD8PFsLwuQwtPGoAsZsSJwLqzX7PEpSsobHyBxgtrtkgq8yfgV8YWwyEwRF7kPPaN+PPBozL
dqKORXc0NL4OlOaJ2nXqfTgk8iWujPno29J79JCUPbaGbZIxWLm7HqEohmg/XRtxJLZOMjKbhKPa
Dthnf2V1jx8Ut5XCtIPLxVFoNFqUjbfujHweSzUihUaDGcbnN2znUXPR1JMbe6wTzFMdqIhmfk7y
bj6BrPk6kQW+G3A6caw0q32d4waiyQOFAUP0qhLKXE2Owa05sV5HFB73Zm2Kx9JV/b3RRsHWMBZ3
D57uB6Ma8kfKh9E27QKQPH6e4WNUc/5ZJsB83l+YL+3fQYzS+0bxDqb3vFTp1q07T9hxiYmN5KrK
w+IRuzbf+hRZ48rGrvMQ0v9+wEYYaDYlRoP9sMuePdQQj7GwUXC8/4su7OFx4BOIA6WTgt452U6Q
96OmdMhPNlXOe7rw1e2o0WlvcAF5X/w0HrIr+9gLpYe/r/gnnO6v0iFG36ShQlseXU7/uJ/CAq42
gTxTduVhX7y15UBOzBpJPOdOjdmUhd11Ay75wZ6HrTCz8tkj/OMnhJD+lsSN4ZpO+4KObwHIcvrm
fMbx5LwcHEpebWOHKHCCFI92J7MdyJFqMzmqeHRxca5ZIHp/1aWGKtgDVMULeVPd46yV/xt2b9Pu
AJOlIFYoT10pUVx4HOjHOTahbabPcl6JgXdtm2rK5Im0lb6GzWQ1fGg13wsk+WWPN+XUBN8fXRe2
oQhjzaX1DbLrH3D/kOKA7JoyP8kuRygowz6uN7NcHJXKMBjh3Sjjhxmlt76yBb50iufSuDv+NNXE
n4LqX8OMffg0+H0en1rtOS8IjuBQ+GaaR7tZj66+S21JBDWQ6PKU5z5Jd4ro8UNgLWn3MVC3lFRY
M/vpJJ7xnJXwgJmkIdddeUCXJgQQli5kyQVOiufm7UY99uKuCLUSx3l0JKZ0LZ1HYr0i8kqFph+E
+tI1d3VhzD9dc4YFklLM+543vczBKhigXCJ7LMSVb/TCWVNwfKA8iFCb7s3ZKRsb7SwKsxzZygRV
cIucGb9z3xu9sxWS/N7/6XL0ADnY001xllP3X++qHi1pkA2ZU40swh3ijNxe5aqYPzh2EXx7f0j+
6cafHY3QefpeSBgSipTzwJCIa03drHGMwuqr1i0S1OGZUxrO58ETX7UlCdOdsqn2tlp3uYSENjen
RPs+6mo03cmhZ2d2LyEH36UmyfFNa2ek4LDGTdvQHNmVMsBwsJPIPD7lOnRPVsX8tnv/Pi59WlTe
OOURyIJx6KwSoWH6uU5LollYh/eskBpFiVtvJ0jvq5EgoYOOiUF9/5qX+vGCOjrKaB4hXoll3Pz1
oqRrVz4RLsXJTkviI8EFnMaMRzTietokXpjvMmLsPuMt6teBUVdrNxqSKzd+oQQjQsCvdE7RXdr+
We2RxLZ2IsmcLA3QbHulQocYTZns7J4QEth9NuXI3HnWuWEc3r/9S4+c2d2ink0bA8nd27tvOio/
hqxncI7wZYiCUM1NZlW9XmlLD5A3rMR60dHkHt+/7qWvEVw4FTYbKz2NiLfXFQLPfoHy+ThOnoVN
3GpXBbrr+4RK9JWHu/xR5x8HA0owWQskredlbK9JBxPumAAMmOCYV0M2rJt+iA990jqfJcDFK8/U
+lMrfueS59BphW00Q2o9H2vppJBg8k5sugpp8JCp4Yd25/aLq1D+E13s1T9UG9TN2lLVeKrqNPzm
91Ap1knmphmnWacfMbFEAvf/gBcawGMo7wp7GItdNHnVtKrZ+n4m4bslSbJs123n+pxciFZPVo3w
C2okk38/q9DeCbPjDFCil/5Y+TaJPYM7Jqeafozk9GbEcuubkrrQnAvnewWuG2OAiRxRmNAQp9rd
ebj3QUD0rbku8rA+5XHctRCuHLUr5vJnyl7usW7b8QdBVAUkmsjv1jKeTWrdenodweueXLNuXyZ+
yU3uWSrnRCKqDSqYdNs5YLXSrPG/pJR1Xnw1NDdmQVkaYR2likwDpcLvwaGiAVRjUzrcjFXiP8MJ
Tdc0SdPPWpMvNjtd/qkpK++Wgkj0aLVt6W8DQFMGmtUwQWAbGa9J3TcHr6ymhuVxqMptU/QObINM
37ogAl/8uB5uHVxMj4ZVwefj8bc7FuYewNYsbiKZtbtFyHrbVa78VUX6tx6JpwZ3Y974RT3fkCwu
15OoyWB3CyKUmTe/pkEa3eQsjNWq5F9vA7NkCdIxf4wnuzbfKAPPedUW86n3Gv2hg2a577OI0lou
568tJpdbMnXs2xI7G2p3Mcz3QFSs+0BhT1zG09p2UnE0IWvM+y5QZNr7g+7u4hjXdVSCI+28ZJpW
HCiMrZ2F8mPlDbH5P6x8f31v7vksnsUhW5e8OgIE8Q9pWetTGBNK4nFAeX5/FrnwaeOOZqkQPGyX
I8jbWcTtCVNOrRpO3FD0N3Yjpi1VduPOHYJo44NrvlJEvjBbYvSyLLIylhyUczVmHw21ciXonqJ3
HbUfWqf8ANazuqtkQU1QeBXwYNPq/fHK1u9Ci4D1AS0gj4702PO4Yzfp0diIAVOvSuI1TecRZEPK
t5fVHUg4HKKQbADGqgTnf91eu/y/z5l1MSCEhbg/VAHn8tp6Np0EnlNwRKseNCs23eG0jrOo+Wla
JS5xnHbdNcfSn4f5dhLlorgX6XgujovgfBxJUWEekcUpiBxLburUi5qD1In/SUgk+jvox8ywLRTD
HIRnbH+t0pLU54msVL2nMT6VkLra7klHYoJSbqtoARx0LmiDXqF1Q8WrIBgTbPzDR1j5yRAtdHPd
mXrY+KjufwfkgG8aYxlKTW4AGOME66+RoFDHGWTcnAoOlK+yLJrbRLg5rKPK/+1HUn7XzVLsRBY0
mzS0pPUzJQRsL0vKSQBUu/Cjm05DvLIVsA6sbi4sCWpmmfVYTbC0tmqEmrbSqOEN5sew/mZOkhia
PI3wKdCyKJ9mVOvATiaTXiQ1UCXIVg8KEGZTPSTbwiN8c1M10fQFijYwND1Skjj4kmrZShq1Mpju
FyI6KpOFRV6TlbSLiYE/RZaVUfaJc0JDKmI11kCkTXEHHY3A1mGwoS7V/vDizbUJrV0KdUD/7HvH
wK69r3UWOeNGYRKSa1WW/k+HZZf+cDJBdPR7J8tXQkTJ03+dA1jV0UGwvi/m5fO+jm/x/AH/iSPA
jfY20WV5SEdNuRn7ctiS0P6fL0fq5Z9v0MRhf94mtqnmG7Ae5ZENx8zTBKp8Mzg+DHLVAblOwG+/
f0HL+Wf/shw1adGRuwTH7rzPA1SeGLxuLo9+V+bONkFFaaMwEDXa77g7YDNI8/1oeuArp7rN4m3i
p1Z1gGdPEY3VNyx3tmPkqLcArV/LmOERL9/h2XeKPp1ayiI9QCVwdrBqwOCgVg38ow6bagUSAKFO
1IXrZm7CXZmP+c0cxi0RAjXd7sZwbxBvE3FQlSfB9kC7kXUQRey8UPEOngk75nSSwwqLgMD+6GGE
wBEBMj+x/4GBua1GiCgBXXTIPWLteYAd0YKtVGJ491UhRjQ/9qNXecgetRGseu0ehYK8Xf4fR+ex
3DiSRdEvQgS82RIgQU95t0FIKnUmvE+Yr5/D2fV09FSJIpD5zL3ntiYOCkhUK0z8jeXn4aqS62Ky
Hlkq9ZNP1WnGXbRp7s8NzhTo2As6SQiTL53hniyNKaA53RYwRBGBM7eaSDNdq5e33l/2mjXvzaah
itJ6uFn9XQSZVA+l1hwSf474t38BmEW/wavjYfosTYj3vN/I4wV/WwLgllHWb96UucOOyYfrOrsl
DHcHi4gtakxDi+3+VxY9jOImd0l16VtWRcQj2ihdXAGVbNX1NpQ1v+7AKz6G0dce9ZEx1Gzm4h+c
hjzb1oCOtkY3AsQPlK4dJDIKIFSVt/O6qd4b0iv5lJYswO4xQXta0rbrt+BY3BbgMKTrIJ2LYzsm
+QnkXL8tsGhFWV8kcQ9XNrTAxcT3tOBoZdMYZ1ZVhErTq49ZuOZbmswWht76TnNsctT6yZfFuJ1A
AJe8U3d8Ah1IXm0ahOaU/k2r9c5dF6ChaLznlmL2zc/r6b7sq919Z8GBrsVEUBP11M5Y52lrFfpR
8+1Yzk6wbaFqH1sxyhPxijIqgFJGFaagf/qIDb1DhXfgsihgHBWIWgytuqHJwDqBAwvbcNl68Ohs
PW6MpToPg6POddV+lu1YvQBwrI8+Q5d4ctsJ+UaSntwVpbpkumU22t+y+DJW+gKqWOUeBXzrj5u5
0tyIWHnIk8Kutk1mempTuasSPND1fJnq9g8jrhVlElncBhpBftQYr7DbqP6TrmEQfqbAMaANDJdE
11Em9J5/Aydlvmiz3cNIVsgjtDz91Keav2+yf4kJ0CJxT35KcJd8KEmCAoALCYswE4CIDXUBju0/
NMLX9hUDGnQuUNjmBpaWWtGEKcfjA/ZDfVGW+DKpxXe+NeYVD2xn3FKjUlvTlsuLC8XzrXfT5HW0
vHdB7NSBJYS7cea+f0q4v87DSsaPVRh+7DYOwReWaiOhyy7yatBNHKduWHCDbJpUd94zKqzvyfHA
lQaq26ARsHayCbxPRvEqXoUp4TZLbekjL6kmeKjsoKs9D31eRWrlrt/o9aifyNHVT4Wr+tB2F2ja
4Ct5jaGAi40jaovtSQYIy6uga8+cRVSQVcj71bCTUuaHlqzmHutM89cYWQm7bez00DVlu60Iq4ya
hmE2yYX63arOvu1VmHoCuJ0H8KlBKLLxCm+9GJ273jxt9OKlEdNzsrILY1grH4dApDG7FytM1aAd
knXg0sfoAuao0X6ImbK/SSHTqFSkPT2q2Zp3inH3D0G05avq5brtTCuDwTqJB5GTJSFM+jIzUWuI
QKH/JZ/SOTlq9M890gMWndPMUZktH5pBGwRmYgpHtNMbuw+8OGWBdKMvtYGFpy7np/W9MhbYO0Jg
u88kxKpJmFc2LtMJi4wbDS4YKMRE3T8iK52BuNIW4KyVdDt3HeQloPWNgsT1PvUsm489I2vWqMa0
YyyfhXIsSjhVjAENBSEu7Axyi9QAVwv7LtC3QpELSoZEFQFRIEhjdpYiIoZi/euyFFwVTqm9Oddi
3wzYPJGDyf9ACV9JmJQlu9zZ/hCQSK+WqrtQs7veg5xWyP88a/1PFnN+M3hm7uzUcqu5kMjWFpCy
IurhCeRluZ9EoDVI+kZd7ZmZwXZznOYJz0CkNHf6y3vod7B54VFPCWa/Sgjv3PnBrEd0DKzSvW4+
DN0CWqZoHpfOcV6GtAm2TlblyabS+3HDCFLfaabweD0Cvw6TfLHhXQvO2E1DtHABqNtafpNgFlyh
DiA+CfINMWxZ7TjsW56geWiOBfnlR73OESxkvW9Rp7nBI1P8YZ/VzO9YRhhQBnLznpck20LbwwFz
9+xDlp1HsOEr27nBiIoUc3U0DGCskmUYohF7+qYpF+OSWp684HS0oPnhyKTCrjPP3OATXIC1VqSd
rI0ItW4OwmlyhqOwAy3yOo5lRzhcbFVbev+czO/3AoYs2GmiNkmampV5XgG5fYL5NL8m1osXL+md
FBRsytSebNQizG2qmt5GjkKURbbVZFVs0tyTWxNKytkxoSwj/C2YXDaiHDgQXMDuSP5VGFgtQQb5
CDHyXqZCI2/nc9pTi2gBN2PYFJk50cuPHK75Yn64owZqWSuyLrKatfdD2jvvaNZetScbEBlamvCB
ujbpBS+NEr9SyPylhfrJZoFKaKMDI93YY2psp8EmKIU3sWUfR2mRJRuczPE8oyRMkj+x2u05G8uY
AXT+NGNJjaRgjChE95nYAp4eAdu/fdB/GWP+0pnJ2ZPVnkGpIupXXSrEnXavXgqwfHJU/YmphPeQ
uFO4tAPvVbEfl3zYm+RcuEqlIcU37Pyu+7BGrtul70lmKhlADy2wGbRWW2ESZyAnGRuZ/bpa7UEM
PDUUAPw6UhJpTPd+CzUO3DEqydlG72I2JvQqjrZRt1e4oPmzpZYrAOolpDvEWi3gXt9/yVB6jQ5S
OiBxfZm+u/kOaG+dE7yASKXTm1R8oZnfvDmp9zp12ltWTQhmZvPqOIO1KWaY4ywH4NvagPBBbm6p
t1Zmr3QRFLA3RxjhIrtvv7CePUtY7AyMA2quXeLD0JTybCniT0hBCwdhNaGpS8xjvlKbttaZcSrp
Jb8gEZoIO3dxZcfrvSFISG6uiaW7b6VFoIKrmtCTbcz2GCZIhXdYT3ZagGhEChCpZHP6BNLkXtwp
5zPTVZwnxEg1M6RVD2J+9jgV1U56znn08bqKLNv7Q/9drvaXV2iniVr6AegqQXSMqXIXO7PnL3Fj
imNNQk6Yju4bmohdZolv1iIsDlyjvUIsQjqQOYRndMrnYGyf54GAIJCJzX4tzRfMY7FVqosxomsY
uWuh8nlGyXc8xYrox5R1GMEUdKYGq+2N5S37xqvdXel4D7LDZia8OYaUNSPDEA7fRol4oviw/ekp
VRxYGRDDZqLhdOdbl7oxfH9kG2XcZtajastn28x3Vl4+c4oRdoGsgpOOot/ctGv55zkjKT3en8Wi
KsL1/ACfe9OYCPHGO2gxJSBJI66D9bQDXIHKdgxTjh29NiBtAqbHInDjw9/ycrhofvqvmtzr4tuh
X8zA45t/VjE+S8e4svyKVJPEvmwfqhTyP6Lfb1Uo0C/pjdDcLSzVj7bpodfOPiJxnRCdIfvW5wn6
6wgSCh/ozrDWS1XIBnDQeLJHO5ObIl92PdXvJGxvR61Q7Jm2/pAMFFmreeO6+0DAQxhEKboruDAn
njS0SaXy+cT3xHb3qHgsuTvsWyvT41AVkVXPu5ml/+AaUTIHZ+mlW1gpUVq3dDbZXfu1ImSfZbEv
1i7ZgCt9JT/JQkkyPhvQ2iNXltBBHR4CZ1lSVEKusdOqJtgseFkIAgRMFLh/HqFfrsfYqMxoR6YL
9f+2y+B6i6r+rM0Ffoe8QkSzGIYYj5NHrguMWdvjwLa9BIGXmn56REPSnHbSV4SJ+VckBV+rOe7W
zj5w9QPScbaoDs/jRBKbkYIhTwskiPaaXbQliIlBi5KhjZde/s559iOH5OYPdEhzebVtE1osUvSw
GXS1XcdCEUVAtCXHM78fQuMKv+z3U9V8BjqTViwwzmbwmzYaKpI3siZ4kksaeQ1IGZPLBJEHj1bQ
eVefslwY2Zed9a9Vnf1kikRSYkCM2lwjZNtUKcGlIdQJkltU1/LQFSVd0Bola+PHg+d8lQ1iK6Zi
IVDsP+Q3fRx4Sbkh4sAhuYJoPmlvgels4bS9WDXC6cqmursjMbWJt7lh5RLJfgjViFqM1UazQSOE
Vq+rDmtCbrtZGkHY9iazw3x4q1qCppRTvqNfkPw6qfO0FsNV06kfwsl1RIw4wLrS08KAj+IP4yG7
vyxgareZjoRpqsGnNRDBQYkHtOJiussZOcARQNback3qgFSLvo0cz8hCIfsHEC/Ix8rrbOe7IKcz
WZt/hj8+E/HGfzlATqhFRrLQcltUj5zJai7OUHz2FocxdfEfUsOEmwaYh2WTgpFkFgooKulJLwk5
a0620fISI7Is2E1spSXN3SLbl3R2nhqXdczIdQVDpSaKrVA/rWHrm44UGduaN+QLQjIlfDhqne6l
6ldEkE5+rlJrCHuDLybIhr1wtH1h1xc77aLByhJAbvZl4Oe5e7KRv9glwc0t2XDtgwl/fZuq5YAq
tN8XGfDRtjnwqS4GHFS9R92cpVwTyHOqWLHOoAwPbVH982Cl0lZol4ZUdnRnNMKtJy4gKn6WBIm2
7vPlugXxLey1Y8U+BsUbAgl2LtzN8zkhomSjT7LeupmOTqfWYAW25CwOrjYzBewmeuexTc60Y/pV
DUCc+0E6BzOvLiiLSAOaiF/o3IfMSA/L0O7vNImpr945pTdzbeyKLOmjRM0fWaFbkfD96ajM8T/P
0LpDucDIX3GiWvry0s0Imlr3PevEcJn6wQgdCN2sF4IgHKrmaN4r2yJwl+ektM6iXKCE1+1e2Yzu
io7sLd2C195rzEmMHtGtyakeGWp8a/uA0Kx2Y9fOpU7Vman0S69nFNFNq8P8Btmseb2/aRsH5LLP
RVYRxIjmGqT6ql0myzxScN6dd6daaBedQhZdqtqCq3NCOZRqAzB0CcvW3ktP9Rv+/P3KzGkPrKfZ
TDqkgY6V9xgQ8sE/eWQ9JNwetpZ+UqC8Fz0nAmlFD3MA0ShlIRZr7v14UsO5nBbINopTazFRQ7bX
FD4TukYnRES3mSBMNn0x7tdcxF1p7RFiv/m1j2BVv+Rq3PjU9DiN0lA3gOQygiTpyCNJywuAuK9w
hBvvYJJFWMjxxa+zV9Ncdjk9hkNxuRkD8h8E7zJKUoPp/dLPoeFNHjF8trlPqatZgJ+krHZkZukb
akeCYHoWZNr42PXGX5aIN1XfywIDY3WTflDfo2x3nqQ5brk33peZ5gkVIZu+1Qyp0Z1oIjRSacur
omCseu0J1fYIlAx1xrqog9IFF15/nYc81IiLjUz3u12xQw5WjIzwERLRm7Jq2vI8iccFSYA9zjxb
aJHK9GnIp/TszfCc9YFORU8Fyl6PizcNSOOsq6Hf4qi4aqtotmiqCXS1cx10dUvoFl9mMmn/+ZV+
gPrzjlbfoG3MLJz4zaGdrH+GW06nSvFhPGLhfOJHgDmehCDgr2ovS9/8l2VQ+jX9uuBc2LiG/Cbo
RkbEevyxYTj1DYvIUvMfvMXbLeiLraX5BKIUt/nwxLCbzEXd/1Fcwqpwf0uzirM1/UI/F+wWagYM
oSgi1uFLlETNwuVMNhQ5Q+SW7nND/M6wdk+CUsm3F3tfOvmX6rXx4EiioBqfsIuxdu+VTFcwaxEX
jxgSOOTIYi2mbUINzt7BCJQZw9Fyx2vu+s9rIsZDbqb+xmv5OlEV0n+s760z/6Psc6MyINoJRwOP
1vpkL+brOuaxmtqLMdvZlsRIms3ee60ytNtzo16Um1dXZapnHX/rm2GXzxqHMxOn1Q8bszosuOBV
4kZr3/fH0iRLoZ7m2Oit9zyQSdj1Tr7pvCEmqGE9szj+qh374lOikzUSjRYQTaQ3B+wTQYRqFudh
ZZG44m1xxcX2lO5Kwv3mhFhI74WwMMpLtq5tc1PO9J57zr/MKv5hqLvpbFVOjcWkeqzW3dDAgh5b
hMQUMX4/M2MoITTkiRcFvUlbps9Xuvebst0vK7fDGZUI2HDeN1s/tbptbxBebqdkemhJUuUUGWPk
p6Hu9qxGGyY4NTCPFf2U+z521rcPUMibgtNaQzJDbNv3OkOYJbtyskPsWQYzzkXF3Kqy6HBE99BB
DKp1YvFSCRO81GI8eVefWCecBRhOBYpIpyXAYPJIV823s+UMm65Z6KscksHkAdS5gU0dMPf98cBe
8TJbaZx1/alDqB0GnriqislC7g6X2jbjzqQFKUYTflUS1754JjCZcav34hZj7In1uBYZ8/axpBgM
Dqy0YuUgPR48yglzzwFy9p1ujzQYYDnaklYntmyZg8+s9eMVUTQArGNSi22RVjtlO3GiCdDoGBwK
9z6eC1yqmOXINR4CwoWrTpKjqW2t3jqbRsc+ftqlgJsCcDi9xq+uaLKTR4nB5uwhGRcGt2Rhty6o
K58R8xrbtktZOl7rZThmhXfB135WVcIjvcSsu7ayJ2fBJQHEM64plC9myGfEFDtFElyC8RlFKems
iwfmXjSxFbCqX/rygmEjrkvtpzJG996/hdLCttiNZ97fWDLfDJIaTAC2t4Jk3SondY8IKroMAieO
cPB/7DWJCc666Mh0Dc5HMno+aveuVOB/ZL330jF5q7J6VyU9B69zKbv56M7raezIUPWD6wBj3aRV
QVsQExO8V4MeTYV2cAZ1NYfhMBr6xdSzvajhvtvabsjNU7UIY4OwLiqJGFSq+r8Db89KcN92+aEU
Y3S/mfXpTtRnxiCK5xqvaUMSTEH1nWlVul8Ss7vlRM2G3dw9eXbJTVIcJY7g1RMLEVoz2PU2sQ+4
lE5rbj7mbX8pxfI46MkDpKbvSdOGXTkiFazb8Vc58/5uDAa0FWk6wUNwfHRZP82ZE7vWeKVUmLaF
XsR1Zntb2VjG2WlBTU1E0WlWH5IrklzVagtCh92HpKAhbfX11mXT+FwH5XHymjxOXSZbfrFN/Txu
BlTdbfpq8zywKnxoDKTndsrCZI3U3J2cYtohstyaCqdaWujvqk02DLQifXE2eLF2y93akq8JHAFn
z7B3S2r1tR4k+5WAP8HZ6+QLSNV+6iIhRMHQX1yOkgoIi4a62zfvoX4po0IGNIm5lBwA2sucLYSH
DVpYQCfbugndk9NZF6MgSxc1DoteaZOyURG80pgj7YpK2A2JAHZi7z/bY04QtW9QDmAcYYxRvlc6
t23RyXMDX7/XOc/YlVzwA313aGc6bZXbPmE6TrZ0Rls8Pjhj8OQqsHPYOVTqLrxXBM84wc4Zedsq
kq7sark2fvPCRNc4tip9Y1xZnznqGL0ZQ3mPiw4n6hcyrzy6Tk17VEB5HVGcIIQ5G+D/wPPkF9IN
xg+iOmEH3dW9vLE+jEfL3AdDFksGY+y1poh5ZzxXfKKJXOOl1Y7oDz8KHgxmXutB6j18PArKVDxY
gkLNdweg/Wt9rNylJizTufhjulvB+ei98ZVZ90EAa4/9nLFv762FQW5ual+tARVgJvFmQxgOQdvG
fNACpjCefmsXk3zDqdrZzrjjhjr7PQcTQ39yatEgU/C7amHQWFjXjOQSRppdWAJpZPnd3UhO/lSW
+dup0nm1q3sMV+BXYTfMFb/KksLJrUj1qYgJBu3I2uDgOyX1hb8jano7wU8T8+ScZKA+pJ75+0y3
naix8OvUBGBebCajj+BdT0LeC8KxZiPO6tFkRB/xrG1Z7b/oqvnsEUgzttVzLDfWe9LgoXYMkk1W
cWX9s8cZxPhh0ZyttqYEBsFyX41mn+vWo49Fiypde1tsopZbwlTU3O89rYML3FbbOSfvuZt0l3xh
HSRB7oQJ90BfTni4HKretGfvmg7jepj4PUf+PEW4TImfy+f3eUQl0Ywlz1lisprsEebpzLk8Ahgi
pqM7yyVR1/bmCwPaVy78IWr7hoDBtvor8AFEK2+Qy0Jss5AjbqbBq9uwrWyb5FNYbY0En0vbDMon
FfRM2xyNbK8O1CGBmuny0Sj8Rak4+7N3JjGJq7f+SZeZmAztZ1r1m96LA07396Ch48rMgMlgYnHB
FuupN6cfB6XmYZT5biGeHvUPwfIsxUme+m6TwLoksN+/QYj8YmAM78FGTt714WjWN2/O3vKiOI/p
Qt63tTVXlgyCcENyP1psJR4TyYUgGS/dyRR6UDb8B7P2QrytfpQ+b6ue/QWdFeOK2ep2+26gX46I
fsZLs5gnzEARRL9LPSW7zim21lrsJ098NeJe3OQ5KyQbBvh9zm0Z6r8mL75Sp/1yMy3WjOmp7Npn
w5xOOfO43ixeyZ+AYh9ske2ajDnyB1GJ51ygB4EYFrtVepQNIq+cYE/bEC9Ltt7w+7zWLX8Ro3hB
lEVzWlxTZ0uA3EzPjl7Xv2UDV3bgnOyM1UzZq+fKmPytjbA46o3hp0dcs/MzrJF+0pqRM1TfctQ/
Gfd1p27ikJg8Uus03iPPJRgrSP9svz4EKs0jyLGMzxR2GwLnxmuVQjmH2HmyV3LY8L/pgK4y4lFr
/8mXBSoZ8VsYYjuN+nxotPRZtW3MFR9aWoepxb9IkxDepiYdZo2MZb3N5LDPI0+cVcEnM1sSzHzz
qILqAUn0v4aeC6eJHo56/kNY76cNoghhPJdWOZFNrdJkNwh/WwrisXwr2NXjWvIn1JEiZDos09rc
OOb67Q2MINwPCd4uqpI8nv31RfOWn2BgZzYP4qDb5a9rq2LTzGsf+jajcGmKr6CVCnZZTvqS7LIw
rQV7VvIL4kAfPzSyQfug2Detc8WXK74AhjInTw6BZr+QqzBGUmbtnl3nOYHRuxnM5AljKWpg/4BB
rTj2ZBdE2qB/NP0EAJITzimRAdgmz2XF1EETEmNe2v5MLCh2a6Jdcm9661aCMam9D9UyPmeyvVk2
PsPSns9zZbKM92AHToF7agsZKdP5V+YdGxidbGsVIa/EKPleWxlDOHutmb9p596fP/V0iUFePZPO
acTJYrw5S/AA9vraL9WRKRbXpF5Bfy0wlInd7I7xGpBj3xPB5Qgit1vHZSfSPDkJaX2kKUXYgKO+
QwEgrOFh4dUODUeLqqWImUCdPaAnLUJ/osnvjmUMgUBj3Y0W2ARF+vaH2UkL/de6ZSD0yItP3Ie8
SJVfp0WOuLoa74P/lConuOFwuWPW5i0UWwkSFt5SYrjPRUMDUBL0s60Zn4zEFQB5lQKvX3nAn7iT
s3atlU3CtVa+cfsR9ZzmOxf/lRr6X7tOHkZd+7BRjmzcNf9cZXMV+GLGPLktEwFNzsTFxyn/11bl
Z1M6u27WH1ZkKnuoMRtY5qyj2DtWdR9Ws7FfhbMbscB27n1csGpD6K3fXWo8gRG8iLoJ8bdFTjkT
4qQtT7AkI3tmPk7mFq8zazGDH56jUn4MtvzxZraSOkvqt5WhWDvabdRiEJ1T82Daw5fTimPHWTtX
47+cGKiq1f/m5P6mLs4T4qgbMu2b6CBYW/RB6Sp1zp6G/2uXhFx9e+ZNFvofPx6D6j9aloduSM5Z
K6Il0L9BwkB2r++BSM1Bps0pLdKHBRMF3swJe+WkWBL7h1yxDTZk9c+9Qy1rNgZDT7xGQniqnlqf
BjleudMxYUry7ymYniq/oeWcC3BnxA/l0xXnI3rY5EcN07s7YGIGn1vhv+thXdN+HUTmHogYfTEr
N2z95UiIcA1oNY+7pUEP5D4Tzhk7VnkEJX2dKpoOvziijiw2SbK8uphdrRzTt5AWEahsWryRBYUd
kbMQ84zloZTFZXSCF47ILdvZQ59LAuz07/6+ihxy8rdzqQ7S6J/7tXmy/OEgSD1OrCVya3UWRCwb
Y/0lLIzgCU2f5+6yxj7nBrmew3hqlRFPiqZMU8jvMqrdpLeZR6ZbafesMdBrh0PQfpAU8J9uk7Oj
dd/S9CAc15GpzY/WkO79mXVBX56Hxti1rrF3bN7zTrIBTc6+bbxmPokVtgZ6Im2YkEqXFNByuUHd
3pWpfg4qhnA8u1UxXNSEAnX0jvNoPXkBttTWeRZDygp5RrWte3E/ZqdO1dskzWPgRGf6E4LpckJy
Bp4KNiXsb1FPo99mUzWPJX1NTshVc5rv/lCZXBtdbkW5PovEjPSRiW1Za0HopdqJ1Ss28QV8kfFq
iWRfieZIcPdOb7vbMII2hHSLoyWINJvDPFuqqCySqNQYSbRIXdDz7TzZv47ewgKEl60bRkTy1alc
xIO2Ur0YDj4ZrmFGAjnS3yqGKHumz92qzN0DIj9ZhhX6LfLLWvE0V//KZKBOnU/l6j8Kxz3mQ8vA
axlDI2fAfB8HDjS4jNePlTO9osc409EdVIqvz6WUkWoIiV24WUq7JF52rqb1YAc5wV9ErFU2c966
OvMlHoJSOzujExeKuTIEKIiVmXHWGPy12Yp7eH2YK9QFlVsexrIZw85OnsscFYbSnd2cY6uZ/ORF
ZKTVitx+NPTqILWBAnAlvH2eYzPX/msa+cUUl1a7QF+WI4zD/zOcpZnuptVgHa2zqGWCyGWxM7Dh
7hjusCFZ1vnY2t7T6jT4Vs3qXNI8uPMUssXc95nFU6Y52aa2eUs1Yv1mX56hVj0V5XJVWPcAWbCM
MK6aSh89YKgbg6F9Yxv0LvJNlxhk+DlhOtDeO/4GE891qDuY2CPfXa5+a8zm65B/gl/cF3p6ZTMR
qiJ5Xk3yImH2LaZiiipvs9IiPcWP62tncpJju7eveI6xhCcfJuqDgiDgYnXe2nY592a56yZrJzqq
bQmEjhtKhLPpPZeZCTdaPGJH50dozunch6Vaf3u4pWOTn11j8q75PJ2cRqcP7L1bWXThmE07dl9c
dBm+XepCn37D6bWLU7Gn5ll7sbL8Khz0hbUzAyOdvLCgIKW78o4sPk4E+Yx7tjxkeuqKeWG6vJYu
nZBWOIc8YxusPOu3tnQjVvwdJyYGZD6Mb2jm42QItoNFtFuDnCHS0uZ1td2rNfUXOAv6lqCWaNQb
Hb+zG1dkYBMEHmwcZVmXGXOyuyYvvcWCxddIn7ubj00Ctbq8uDmjRj4hz4UxpHrYuMkDnek+1bqj
lVbxaAe/vZlug067uW4W2eQvk1lNTx1szKU5V7KUbL+tt6Rb3iCE5JtWqVPZiRfhyWuS9qe5zD9G
5p4eA022d4++GciwRGIcGkX/7Nv6AYHXtig7NqxIjjJh/82ee9TN/rEgdJoHdO9xRTIBxbGa4D9x
J4t8GvcJri3hdO0NYQUx29prPWeHPp0e+ILERk3mr93L2FszkgMXjTbo3k3VdrnDMEUZVRCDi1ZN
azPibOkFY6HhnklX+y+Bqh72DkphM40Mci/uTzXb3WHLdRb3hRnCqLxHCFanpZ9gy8h0Z2Y06rOr
DmKdfzAK9ZHyiv94bMwQZdZDsziR4eE99aZ1YdVHLeLYPE8IwcwdM/HpbeFgi+wVB+jU5Vs/7TXs
uXmzkeBGNhraju2aYBNX7UNbMaALrOM0WD+u7+vbyqUYc41m9/8YFttYjRucyCMB0kh7QFGSAeHE
+JAn5LCMzGE+sIIt0Wh1rDF57YmqW+QTsbYffm6d85Vh4cx+KB/f2Wl9jbb1gyy5uFJthKOdl0Sn
Uz+y6iG6u9d/26bcZv7wgIHxbR0QPdSuwelGioCPFj2rW4oNY97OVX1VjO4azFtb1M5Xtv2kE6bV
U7nSq+mdsTfSFCnTYuuRVkmsU8XRdLuBPUv2YBWsjMY+3ZuTMqOmXg953e2QVb3hvLa3mVvsu6Dj
53OcW+CKi9CaszflpMJaXP4odhdqQJYX5Akx7118JDGOle9gts9kxmbvuj+/zVr1n9mZ33qecnI2
j53NOWjaUIHG8ml1x8dimPeN5bx3TISRIYgtEbrhVGnbtsp3WK4fScI7gGIJomDKv4zJgbXTv9ZL
0vHwjv5dZ31tSepA47pLguUZmPG9mRvg9EgXz+D84Vc0IzM7YqNNJTASebjL/00xPmHJD6HNnxqT
965J3N0KtLCq0teFFKPB/STnIueeFK9FN/Ko904DmPHuFq58sWvRH4fAMbnKVfvKiQD93tdp5vP7
FpHsYpL8Ar357vLUPE867FDN1UaeukFFjT184B1/y/w8idBDGJvaq9Ndp5psB2/r3RJ5PIim2AYL
jrmVjMXTqpxdD+6yI+EH6Q6DU9BC1ZKM+9JLHulZWhSi+jdSyKM5ck4rDN8AzeRXAnic1Jt91sm9
0Rf/LDZEm9XPvctaIICGfxPVlM+xNGR5KxQQjg6RRm85P7Nahqf/cXYey20rXbu+IlQB3UADmDKT
oiQrWvIEJXvbyDnj6v8HPhOLYpH1ncEe2d4gQnev9a43QPPYybRSwMTyqWJF47CxwIM6OrhaHd9o
E4VhpaLkQHb2M5+5fufURLPrTf4Cr+m2YdtfMP2/b4f+ZXKacikJU6LBYaIm7aehJmoaXx9GJiSe
IbX41hA/4xvBbT5mxCJLLAWD6S6FvrP0tc5f+koC7zfPiTnyV53nqUWdGgZ1x8yACROmMM0aDSQY
VJZ+92ISd0qj/iGtaI1J1I0DnAmnZ2H1QQ/6GR4KYK4aogdYsMIrnjlvkjrMoXj+fmL5Nwlewhbx
xBsUKihR4h6u4Og+j425i5QDEqLCXaHpzRpFN7WKKT60oHgi+uDJaOthjVrggHsnkFJTxysLzfyR
+JmQCK7gAYOYLSKVt1inD1NUOFGSvbOzPHbZaN3CAly6fRSsaQefugzbANqOfunMhls0E8t8CvPN
yCB1hcw8oisFSXRlNlKkxdMvprZyocPJusNE+1FCPG0p6LyaGZHeM7+I1fgyGsl32yKRAGp9UAwH
+MpLfay2vtHqy4RpYtpa6yQiUH1Iu40NzR0L2m2Y9qs2cF8I36oPSAZfsyAhZb3/E7lQ6mTvHqYe
+k9EASBG95XWi8CFdO/W4IgwPBcB4mw3EzB/64eo6NZ50O6CyDpkJpKgKO3ux1rAkVBrWWgpxY/e
rNLcjld2WhBgEkT3wZhtCsO5sXAXygfjZ1IaDSZYNk8oKcTKBDVfRU4ICSHQi60QWrTEoMdYmNJ4
DTzjYPg9wt54xdAOEq7mMxwM4ukRA7GHYfDIiZXOjT8G2SrSU7JEsp6B8miWmwbxqEmJaaEgWtS4
4TEW53Tq8ElahEo/lmYLm8PckvkM0Gl2KyeNnqLK+C4wyc16EkwcLAZbxAuaKaCmTU8aHq0LVg7j
LmqPAyiLWlLIgtRTLLtQ/Pkwb/WS+8FTo11CGUgWraYfnYqhgIrgYiEPx8Vq8EYkLYzVG4eIeRnT
0swZ1zo2XSpSYDkptNDm3k7YYGO7THdxnHPwYXGzyiYy1KTTflRSbrLYXJVVvpRkWieD9SeK0xvP
TqLliFMa/IoaD+a+WOZx/TjKhOpGGjt0vb9xugoPGvZEOBXjItdLD2sDP7bgVnnaisMhXzWt0d2F
tmT2nTsLJ4R83UcgBjYQmKDSjOv+PSiLX2D7Pe9bkdyeGU+qIuXEUkwWG2X97sYMKpTBSsasC9im
kTkDZf0taMbnjE5Fr2DbWe7WEQqSXHAku/K/IYp/eU2+sqN2K2W1SVCywCSp1zpGWB9d1NzUrg9a
70fps2dMDzFDc10zNqq1jlWmxDNpyihs9XsnA9GLAOlueDtixdPfTSFk+iFBkoBBso/czj+Olvba
kO8T9MmtzdEMyHvk6wpXUs+bTVYMd0Pv/RzM/kmztZuoY8WI0kX766Y0Pfk7z2tdOSRGG7FTHaBz
rkYnPnaxFTJAlq+URS9G7dwPobanN0cWL02g/NTdAy0EKxu+FYiYpz8bFoNUfKFolEyv5nfzHuhr
95FdQtZv6idpElznmeEum7SDVqMbHWDBR2J4dETzkY0kzDPChpy0K6zm29SHWIiE9F2BHSfLRuX4
d5Y0QaS7rgyXkw391aPeNZQuJG604i31S/ChLo3JHDJiRgqUW7FX7owxvvcYTe2btkzYbfAR9YLw
qNfRLuY4C0XqY61A5I8sfuBz8Lu3MuMQj5GzdHEL2iSQ3AG2+m3cZjg6DT9abD5iN3kMM5gS+ewS
puwQaM5/bzqeUe7sGCp1oH/aerDdJW52sK6yN6GZ720AOTKwI58oaOOdGBt+SlIe4ZJRFBneJsPq
rCuxSzKC3Vibu1aMz51VtguyRUJYwM7WqdKXxmx+0yJ/b4wBRbP13CfdGhe+ZmHb+g0ExD3OEpt5
6hLVlVyR//1sISmDDsgXg8rZYCCb6+vSVt9ssyfjnpLRaRSx0LOKgmL2KEMYmk3r3hUhk3m/++V0
Jf+K2VVCzTJEobnGK4u5Ow3Bqm2qV5UYzCpzi62vZSiVtuQ2J/6rL9M/+Bk8ZhRkiy4uHsFlt9Ir
sJgI74aw2Wm9EW+6BjKOmrLvdTLitVdImsWx/4G+hMRqvi5Gbj4cP/qHDDlXPIb8pcrGTTnbZP54
E3gw/AZEOHiw8GfH1DGW9RAxriiXbRGic/IeOqRYzhTelE4AvBgWe7vICb9yvScszrtlaYj3UGlq
A9FWEDVO3HmC7MQJaPRrjKV7xZ+7zU8jsjHKku62mfL3sQrvNNI/OI7NXwphDITR4sO2rZUWyeYw
1JAoTK27QbvVL3XXeqsNbORU1ZOIy8wmoEsluPbdLYB1c0Mtshy6v91y+iYA59C1Rz38zqG0Qlu4
CW1nGQn1aJU21OYcIgVZjO+mH/xUs/g3yqS5FXZtHI0El+0wpyUDNVLrXlYPpGHhdUjZu6lgBDAC
NPad6z2TF3d0cMwpU/QkVpQumyC68WqPV1c0u4HAuqAqv+VJ8KNM8mgRjLSMfVreYgAbLvSifUtw
H1tHDIkE/1982/LvZeowJVQmziHtreuAjvdatEcE+9HIcuUyZyGw7Y/ltc/moJ7KxFp7hZooLZIH
zTe+qbY9Jp7aRbjLepZD2FQULawMkR2ppqDFWmkuUElLKMazFQAiW1MSj+55r5itHch1rtEmkvcs
42PcyN1gkblawTWt7VVHoVSHPizj7I9msg0Ygb+rTfUt6KyOpz5yFstVZRcHBghvEBeqBZ8B7xcK
iWYEMFD6g8p6fRfK4r2pzS1eMDznJN7jGH8v5mz0siOckx00t8qDhNBpKIBLOX1D5LsqpCRvDBWc
nO5oezaFZv0Jqq5lccYb8JX7KsA6qMFuTo4PEQQ/06s+Smmu9V7cF/60aidlr/g27q0QPtGQ3E6K
9hlLmz27133kqePUlPqRBlVuA0dfjnYBi2z44abWTRXrD63BCoiVfePRdKV28J1f8Yrc9Tg49L/a
4FDDyJGeGvJMng97I/PuLQSbSKka7YY8r+4Y5N6N6KA7eAksv4TEP2QfPn6WGhrchEECGgFFvpR8
rbSghZ+OaIiR033Fubi08/zRc7CeC2vZQgZ0qHfmeIi+p4RKBULlOhR/Jq89kBCpVnZnrXGEnYkD
PrV4A10WBTq6aXIRSL9Bgl8tYLBuMFb903fdigjfoz9Et8PovGJ3wgbSIHsZQuyy2NlTmFNBtYQA
QGCY2guGSKEPndIc7+SkAHy1VZvlL02BP5BvwKVJDiMD5gVrYD0mYtyyzkaQApqtERXCQZbjO7T9
1UDgreWJRy20AVkanIJRBz4KSiaoQ5m+gyyLOWE93fL1h6hRgmhTdEELrBLmi5CQPhyhrKXlDgfX
Ke4byLFNrB9VqP/R7Py3XRS/lWz+sCn7W+F2eyttGPvRRVfWI1vXshKMuouf0MMeLNB0JozHZBhW
yv85q+ZrnCoDTWMOwdJIg52POoke+cbUUiq3QNs7k7mcwmZVWOkxtoo7FTBxjtyPNnZ2AwGwmFZR
40GWeKYRu2cUt+gZv+F5EB4pHb4R/P3TZcSzyIIetpiW0fTojCKahpFJ0elMB2Fft/p2qhjdKP9Z
k/FH42rOeqry70kMjiXTd+hBd1NeHUWpr3ONbabko2hb92dVxHywoY8mLcsgDpaILCqcxmp8GDVg
sHQH1nbbeYwm8zYgxc1x7nDY0WYq9y1M3yVO0j+9DvJjgSsLgk7IBWvLmZ6kK9eRC05bkPFjihev
yI4wTwIqcriypGAwQgQaLU2mhzpQKjAXopMBLjIBFEF+jPCAAMAsEH2bh6zPH3PWfVpU923ZozmO
HxQW1Z09MBqr5jFqiHhp2mSD+QLiNS5GAkSshI+z9dy7Ds9eye8bQN29RHzEzgBAFr+T7nkrOs2h
16h/mIyFCGBgxgsDK8bGMWuenEF7C9FhLWKfMXRiM7Lym/5HmzS/+nx8NEPtNnCGLZZbWKr6qxwj
nE2MrJWsa+23XkNc4oN/jWnKlxPc+jLk+cDwNWEZSX4x8mA8p8aRuevIUHPw35SpH4scbDIU+p1v
hDdu680uJ+zNbQVzze4LOJG6hFBdy/eMpJtFmmJbnhG7I8YsQg2kMzKso/5haqOO9OQuPTiReHMz
46VskDS0ct/ouBdLaNX4sQPthuYPH3+L5VBCKPXGGkPQac0QkSQuM7qjl1Nrp1cfAVKRK852Xx0F
/xoagLhhbYI5xImoPjdtoxUW26AQNiPQMjIacrfCDJXgZXuBr0ZMeAowECftU8e90Toxa/MsZZHC
Tkyv46ck9OEiDLjF0jbFJB4uX+rcPVnSsQiDEhYm9Cf3lEh7aks3HPdBHpUvdmYm3jKjlb/mjP3V
pQWfBOwXMP8jKwGn8s+uMDW48IQXwTwdZ4JvV2Z+CDG1X4TB8LNusUjCSSS58r7O2IgRGmDZtkSo
QnCPNbs4/GMjZpYkSBJjA+cBqXpq6R2VplUBu+kmYlSm8P3IwMKWlry18Dlf2Ho3Pl9+vsa5d+nC
LlQutHfrSzaR01MYaoHO5AdhrURu/FLrOHtUFLceTiJT8erP+i0NmGelW/1Drl4qMC7aDkhQ9E3R
Ms6l9Xr5V51569irYQ2qCN2CEHRihGcpF4sWDf6rQ+/zVCNFqVfSKCa5vXwdYzb7OfGhwCPHxoOU
T8vA0ezzG8APNET9hpy6TvXgOQO1XeDjXL4m5Tj8mgyKudGLkH0RXLHsjZBkxDQcQG1tpJKAyS+X
f84ZyxxXkNBBlA/Ry9gYf/41tLTZUGHttJ9aNF2H3Ha1p0E3yO9re1WUaJOLH5ev+NVEjluEyI6t
mktCyGlkYNuMHXwSKz5Ug+ENlAaT7i0cBMzGtjYj516KFPe8offj916gHPvfNxKXL1+5JGsxBT81
PDSTuiv7PiCbJO7SW6FwhRg6PThQD1/L8D53p2QVkBcgBa6fp5sjYxmcl3rVA8w0VHdmpTNertRz
OaZ3gWEOOykw5EjtYrpyj+e+ZWLOGOcKGw+r0/w4OVBAeooxbYU29VdbR3g7txXDgvXlV3nuOtit
/vWv1Rm/nKyZDjKblbWZty/SfHqLWmWjkZ9KWByXr3Nmp2SXwHIRQxOdD+HEYilMmxCueBkeSLXA
c5rxgY79dZ0CKyVaK3727gTVHNGefe1Jul9XK5uUrbMtEKLmmqeHQeaWkEvcwNhXAzNZsKCakwAt
e1Zi5q7bJDYzEOy/Y82BqUFWRNq71if2Jggo6BZG4fRLYaNT97mBEeEbM+mdyCYB8jLiQOvzv8AS
pcVHjalNwsysnrq3OreEXCY6WKBEZXVDSl/53dAH07v1U6+vD6FRW+vMSNtvTjt609oREWRxPwIu
X7aORNdS61aOH4LRPjqaYOiBsiCFQNokznNo21O2JAIA75mKsIJDaOX120SE5HPiTjnVWuANh9HP
o5mu7HEEyc4oZxpUi1V04JFdgSBJxFQqg5TY39dAckBPfZRsSsZyb0nYT8UCcWEFwwsZmov5rFm9
4lrHVDONwmHYYzmC8Az5Mjw86WvUoFXmP9ZWDy9G1GlNSq1JklxtUMAsdRqL/yo4AWId4r1Djq3Z
IYEezZpHjv93ubYrVIm6tNiyjXGssKuARH9HORz+J/pUhat6aLv/rNwtdo0Vj7da5jCMr3XDqXaS
avEJ22Wg+aEiRWbhdK1ZbKPWdo9qCiB5DQN54Zc/6DPHsKuzMJFkmpwFrNTP227hOrE+YmNzcCCe
+G9Oo5X6xsqnHJsPuHQGU1GB9kAbWvGI2qpNN00opnwxFlk7XTmRSBf5ciTxaxSliJTKwtd0Xuf/
FAWdZ4i21zVoHQ4a31409N/ZQCxDKvNl6sENrixIsYaH820242tjUKEwpA9Y6mkrSXobfni6srb4
0nTIwSuQmQmuQRPE5oGASbJL+Pes2K4/BKCvN8pi3sugSVvqZafuwsjwttjiOXOtD30wxx/JDbP4
N9GCcJNxQDo4JYwZgPh+JUoNM5Ws9G6TdhaUQgNfBUyRsMeIw+1oav03oFw6tFE0hzLxYJPRSjzn
RN7fJF6n71AX4jA8Zkie2wGYNEXAodPiboARkL4UYbKL2At2SBHe6kIxTpN6scbRa8A23iX4oAic
Bxp95D2OHO6K1Me8I3TrG8Msh0MhrOgmaE3MGie7SjdmQ9oWpFm5RiP8QZB7/S3M8R4KPSe5qTHJ
QqPVO5AO8e0vtWh2f2jtO9fj4NeCEglsLczfIrD0DYTwglGxgAOexM0mSkZ9gytpRosrMGajBVyM
lknahdu2y8wyzH3dVMMzVQjUl0b1OxEQEjUg9mVa0v/Ug76iz8OZU9M63hBWFd8YXVGSBY2SEezo
FhIu9pmdzgh5okKtmcZUE6AwA6/ydmCxgDjw8Kogdvd2O8i7sWitWx3JpLmgUWx/jX1SkhJvVjgq
oCXA39VfVlqNawH+QqO2yFvDfiobSFmVr+uYu3av2sANWuFQ3OcGG5c/NuPaUoDTbYGDFXXhRPeM
viOvw3BBcenT6sX2fRw1xl7vLNRGVW8xPsE9K4tx98lxwLs1IxDDnEXP1N/tCN5GY1VE6rmyyVtA
gRPvag0oT7Pq9kmNMvjT9BVR1aXJlDbKJdKy1hBP3Rh+6+vQe0w0Ed1gdhlu0GjC/BrjdRk2P9FS
eYBrGrYAMUqXjuZ5W4DO5fNcZISY5owrJAE6idhCg6xW64jZ+mzfZPDf/QwCm67mofXQMvMAQtip
prQBX2XE2HDMzX0ViJLJvMQYox7llvy4lOFWPK6x/Bxu4x6lmIj14Q1jSMxqR8dYm5Zegr9WLoPN
yIsWsWt8GGmB0Vga6eI1QOrA9H6wAYvT5uBFjX/EIoIA2KKxXhhHeHM76qyzIZAfbhtjaVYV8CZJ
WzuGk1To2Ir6zoURuu8t/IPyMLdvdT7qb0HjwOdO7PTIN67fT+OgHrxkKMlnI6veCw3zOYDbtyqw
vd/D3Spv2sLokQ+j8y8hGoLMNvamq6P3OMfpYSBbez0hV/6dae49SlFxh9zMvmk06hucKQ6TLOub
pOSvOrKE4VLhxzGaZrNUkz0fJ7BhVpqqk3UEx+kWmD38nle2unXcttjYHRGevqsz2GPqgzcDYo4p
ZRccxul76PTahy0zsRtwQli7QZo+BWFo812TgjFZqMdhzDNwFkBtmRM4t51ox/uozYw3BfzxVtpO
ccMBDe2kYp4uAu09K8z/iMN7Z57n3GmJWXOWGgXPMIXpODoj3C+mS4rEumOdmfCX/lqwXj6Dvlan
LjJ1nRPIloYl9Lny+WfTr5MoT6HNkBgqTeEys3D6P4NRh3gPB2F5302e9R22PkZKZprk18IJv5Z0
89VNw6LlsOZy/PPV26Hral8X9B1go0zhEGvVRLfk0/Anz3sGRUMvrjQeX9tOEh754IWlJKfdaUKA
Y6RQf9rJ2uNqxggdYc+ydRtea1y7V5rJr12VayiDSAdi0iji3ZPjnSooLWy9aveT4UvijCfxyLrJ
7j1pPXIUu1dO8HOvUknyD0jKVpQVJy0lthDxxLzD3k92eivDlRveJbqKQP6FWhLxrd2NONLIK1X5
1+qfm6Qon2uGOZb8pPqv9ASL4oLROOYqhdprKW7ZSwKlq2vZDmfKE4M7s0no1ilOnBPMwuq7Ghsr
2z+Ydr9GkHywceK/0aNc3UzVpkD4pFc29XBx7Q7PPVf6YmnQr7JCTpdINRWhGdZpctCNNsRWoREP
WBZHr7pIrKfE7UfOiaKjdB+YL15enWc+Vvi17NNzE8cbPSnJvAC8LTYJJIUNmqwNbwyfBSX5ctBa
daUYPbMUhaEUtqQO9ShAwOelyFk4YDzXZXtOZyxQ8JReuJGEohyptQjtDw2jt+fLd3eu/iW82Z6/
GsEDPnWSz32r0cB30kNacKSlKRaFsoB94SqjXomccLBhLPCUbODSFGaQU/zAoLn8I87dt6RNNqVl
ELdgz4v4nw2QUz+IU4lmAiuaeJthirge9TTCWCN+G1IlF7Vo4iuv9cwXJUD8JGcTuQEAmZ+vGTmt
Uuxx1P0ItW/r3un2YVlWm2oa20Ni2njdipGQLbP8n92uXeK6XDZc1rt0Th+4JdzIa4rW3Xcs013Z
TuUmmip/xYhhXF9+rmc2PyltQcIDifKOaZ5sfrgEIlKBi76v+ynf+UmHC7pb9IxwGH7qpJ4/XL7e
GUSNb5eQW50MD+VapxsRKjLdclXGUIgR6Eqfv6giLeUmzjG2nJLqp0HqyQ9nzO3VmPf+1q0zZ0Xg
lYW3u+yvxJKfu3uGcrahAJCJuTg5VrsckgvwND8Gb9OHhDn5xoBHjibHzRdlgz7+8t2f2Sg4XyA0
gOYSJnR6qiUNyWWADRzjcCkOvQFmGqCauU8i31r9z5cyDVzFwQm5QesUC3EyK8kQhWDImvQRFHX8
5Vyj0BBkJ96Vs+XcBkHVobMn2aD+7EyfF0pl4JGrNez5TZK37QuHUHmrTQICS947IWJ0Jy0bZFHE
gi5F77gfRWYg7NWMhPHt5ds25g3wM2Lr8ltIZCCWATDt1Eu5xwE0yqpa7IcBid19EjjueOwGNJML
WajxvcuY3O2qeoo3Eb1cBZU38XF0KCKjuquslnAsNUEj3WqCfJWNDpfj6fJPFDNMe/oTJeWUwfkv
laFOjkjp92YA94g5TJmaf8jfMg5VRqJfAb3RXxKpGP4wi5SyIPb6g1HExnNd+TXGBFYX2Qs/Gf2n
UM+RmUZq8PdRh2MrJhileWPXxIisp7i0X9CYdcilkrDt7i7//DNrBuN0xWvWCdgFUPz8shNDBOg2
dWfP6TYstbRNCT0INCzHQXhEWOhX6qW/gOGXx0UKDTA0Gwag/+cLkrnZ9hEmPPuoBBaD8rRwXWLg
iOVziJhJYQLW/qM7M32wZlvnZrstHXzMLt+1MV/l9FcAQmMGbvJx8do+/wom/Z0RMazdV2mVIPHA
pDVJm2xtKA0HRisNsaxTJDWmdri3zSZG5cVcL2kM1EBVGDxWuDZdeRNnziec8y1hKgVybZgnu5dd
4wNEyrNC44XhVGr62o0MFbZIehp49xWJ8eCsPl7mtO6iqq+stHMLzaIgEMriVObVfH4gqtHHqHVJ
fU+qWD4XBSlLICt4rFx78ueWCw0A2U8z8GWeAl46BhF606bjvnBy7cGU8EnSon9E1Ch2ftzLLaVW
ttMySPq1b9jrTgTZlXs9s2+b2L0rjkr6BByoPt9rm+TAj4Fr7jPaQweenjv8l4P1AOI4tWZcueOz
V3MsS8cxzaUFOhnztEEUKq91xn2YoOcnA7cBfB5BvhnwRfr/R1gRIzRc/ATHvLCIQfx8c54PclJp
GlOV2sCpRkDkx60KtrQzYZTkMWzPbRS8cGhCuuq0ZUQ/tFcW+RnDd5eRFtWlxX+S9/z5R2ijl9qy
RlGB2T1GM/wi7wVnAzyd09LRolsJ8eyYJdNcI2jJhx0hK1g4vVv9HgZs0JYhM0BAgzaa/kyp9J6p
X7AWSuECPLVEOzxHLbGyS+UHWo3EDEP2ZYf3kLjynZzbGwluoljmWyUn8GSTQPyWlFoeIDTV4maO
s3cB2x2r+CBowMP7FPfHy9vSmQu6FOa6RRDRPAg9eXcCm4RiyHR44FPaQaFtE+tbCbu7H0v1QxtK
APjLFzy3G3NF5o/63E0ap3lxHjpvF71Mu8dKsLiP9AKg1QzMpcJzYKNJB0+0OpVrs68xuldMFaZB
x+bTxCD28i+Zb+1kQ3YdOiFr3oEozueO4Z+OYBwLr2zZZEEIUudbEhnxk4bmZHf5Kl/W4txJYqDJ
o507vNN+Kyw8hjNYCO6rooWdXnstmrRJqe897MnHy9cyv7zN+WIu2jkWPU2sc7IImmwo/VqVJD+b
kd1l+Ju4HlFINH3f6sbFoH3UAri10qoj0rsC6ZSrAu5DCceIZIzCl369ymEvvRl6p+q1TEM3WyWC
M2HRNl1lYT8j4njJjIORTEpaCOLUyCbYugoMKKDm1PYawtSyHZ5NWfo47knL3wRWXIbLnDEMHoKe
QRzK0JNEsLXj1sTtqZGuiQI3AFAbPA2Xyr5OOgdbXdw9rP9qKFffVRQogYpECDkrbHHsmbqwMTbk
zxagzZHuvmnhlD8bnhPhVcZmhY1L3CXySrn/5cD8+3wVsJLLbvOl3G+LEiJhUJB1mBq0N7HtZ90B
58v8Q1YtxBGAfJ0c5zF2nhUGvdfWzpfXK9lcZ+qNsGwQktMTU0MW7VYhSnE2Hv0Yun7zpAQzld0o
NA0u69CR8XD5k/q6XGdE6y/oQ8NBTXxyckEBhX+GTe2h1BP72Lm3A+IukmLDBDu9iWxE3ENJ4rJR
daMoD9lDLv+AL4+caTo7kwC1ZDtUp9cPHTczuxyiGt00zGDuEaEBBH6PEdnSHdg4PAdGscdg98qR
cuZp02ACWDCMBos63agIFXCHum3KPdrJFiHfII3bpA+BlxOGjkrB2bl8q1+2Cm6ViTfhjOzFRMqf
bP6DKunoIYHsR5kW7xFeeb/tPIEtHMnQ/Hb5WvPm9mnzm68FKMPGhLOl/rfL/mfzK4gMxtIdhxDY
Q0W6xF7EhEda6uqeOasVcIoHqbGKC3i9V4qTL/jeyZVPPqi6ZEamBXV0GHvbHhcd4vLptia7yocc
4Xs3VtvA9Q4LlaNgm8KNY4zD4fLNf8UQQNlmFGguBgFKTslYsIog7SQSLDEHGX8VmU1+3aKeQgaV
uBcbs4WNH21w6mvfZ5l8usYKCiE7KPp4V8cuH5xwe2i9l3/XmQ/AooaiteN7g0x3UrepcB4tJCOJ
i/nINpJb+rtlJBg8FlF7BUY58xagPllMOokpo58++dZAI/NeCCfad+RDrfym9vYNIy6ojnzqcZ/G
B/xvsYnvDQd6bCqubWVf2yHYKjO5w3bmbxBS3OfTt4J8RXJ3ER9GWBE7dN7FkVwmc2n42Q/Z2R0V
iETMoGMK2XTUBONEMD3RAqvB9Glcnd55vfzwz6wIYnv5IXSKYg6D+/yDDAGgzZAkOdhKfy7Jn8BQ
XXTwyAN3Ow4ZYjT0zldW/JcSRAo4gQwPJFGfurDl52tqU6zCBmBtb42FYNYcuEO6zjGc1K5UXV/3
MkotDg6LkQHI2V/Q45/lbnZB5qJY1nbNiHPgKmt6sRFtrX5ZeA/aeNkMVy545v0CUdHs6lxxDk89
qa7svrajGcjaU5IoF8+c0nAXbq4lHgxgkscOoZrp7cTTW9bGhRfRbN0ONALb/RhkB3uxWaNoF8dK
g1h/ZQM48zgUpzcTaKiNtnHKi3Q1DJRGWpZ9r+no1I0yXQtfS//r27C7VUNwjRv2dWFL2+H4dEC4
BLXDyXsuRE+mgu4icfWxUccqQYpk01WoM5GqaUN15eF//ZS5HI0YK8xmoqHm2//nbeeq8aAOjeRr
AL8UtyEM526FDtHHGJYAK4gAeSP/1KPmPf2va0iCggJL8sIlT/jkpQNKl5kW10Rft8MbRgBIB6sR
51Ac27dlAL4+515uL1/zb2f3+ShjHiWBklhEsBtOF67mOZWWzMx9zfGnO6hEhFymcPSN2a4ECaFV
joSrTIPzKlhgPzxP4LFPsCwets3g4hochxkwYqf1iFTQizsLRCQQmxWk1Xgz6bofvhpxIF/0UBt/
4osUjZuwg33O+YVkUnk83wWT0/anpzJQUotpTn7lZPhaBUkg33l0y39gNuLzG00V0ogcj/p9pbNV
bGyriN2tShzxmgHf1Ttp9np/l4TV9IIqCXbL5Wd85oOa2cvAV+xSFIQn77XqQth2RartI70qdu4Y
aCum79Fi0sJha1mY9vmyj6+gU2cWDXUQdiXEq81HxMmiseO+1mtPG/dUKpX93Bi8w9uWQdWvgnLh
/fIdntuvXMBUAot0jkNQms9PeDCDQYyDHu6hgmX5diw7GHGJG3b5KtRyJ9uRgdG9aaZWbcNBV5il
ZyZeuCMRI2InnMFBTusV4a+EvAO5vPzjzj0JIMN54suXzpb6+beFldLMOJE85bCpN34DmBJGeJsY
FXasly/19USSPAKT4oiVBP/rtAQxPANn+Bilj2/mPzoj4Oz1ecPD+vJ1zvQVVF58SUTzqXmUc/JJ
5fDzhPI0Zx9ORK2VoR8s+9kMwQn0NW6byIStIt02nYV5rpGhkpsmvC79PHu+/EO+HgVMfKm2XH4M
T/gvrvTPXuliX5XVGMcdms7WpgM5Bdii5GgXv0mCDfKbCDZMdGV//vo+4QgDfxjMROlL7JN7H0x6
XgLFYrCqKS2XcV39ofEZv2sy698u3965S828Cz5sTluoDp8/HSfpUyQJ/bgnm4n0Gly2jWEFxxDO
TaA5WPj/z5eD4kh0gjSpKkkO/3w5l3zmwMe5cI+nChS3gULSXGtmT2pYpE/tNfTq3Fdk/i3ZABDn
I+9kZWDVGXuJNyWHyM3Lx176DD1E1P6K29bfwgUN48XAjpotsIoURHFlpj7XImNwBwmFOd3lu/+6
S5s0qgznOAMFx/3JLl0rbGDM1MkwuUonf9OXfVwQBNE10YrJP753hdPabznaJEIn4caK18vX/7sl
fj4K5x/gskm7kH0ACT4/frKMRRHbY3AorSS4aymxdkIU5cbNUXcRUpnctIx5CJp2vTUJrSFsYCfZ
9JD/3yvm18BDefySVviuG3OiYY8NDdFLQ7sh9rtZo9HFbyU37PEXGB6mw7g0lpvWSfwrzcmZj9Zk
v2OeDBQKw3j+83/WZKXLtNS7yt77cNtegAUG1NU98sUSA5Tfl5+Z8TcK9PSh8djouRhCmP+PL/vP
1UxrjCQa/ORgql4eOyMmbrBByi1TBTuytaunUmH8guGooFQM8YH2JpvIJqcItvk0NXcDkmGcTKhm
MyOSpG7ZOC3rXXw/VK6F6UqZ3NCDTzu2sOyHG9L6ysSJsfXNk50TJv6NHsbl0ink726wXYipmLdV
Mc7YYW3a6EuxUFRkN97Vrl5u+saiNEnh0cFAyzexCXFOcGYVuLbk9cEVeM9ikhuQNZBiMJpOnYRX
6cdkM5cY0dZdj6S+7KzD1Azmz6ioMIFSnrmtafj5JiysoNxMHbNp6CjOK3MzYGYVLXqqnqdARNHd
/3F2XrtxK9sW/aICmMNrs7OyZMmyXwgHmTkXWSS//g76PtytVkMNXxzgvBhbbIZKa805ZkwwByEE
wJjmxGBcl3PR3VMuHA6Z7o6IsWH6zDk7911b2fpaNESXgpNI1pMxRURWJmDaSOZEHmeEqHhVRV4N
NLIh08qgUZPOf6xjhIvLP5WI3oY+Bo5VqzdEeNXVGLbZMWkL7bo1IrnytN7YCa1NQOhjuy9KGa/6
zu3WQtf8FaheCp6NBb1o9FnFwia9FmMNTQ6sDflS0KJsc5B71xpRD4o22aRRTwprnnX3xDKqW63K
l0L4Yv7XRuqlrtscp1of453sNfshHefkVhVFt/ba2drkBK2APMG9cGu3S+6fNozajBy513iantvu
cuWgoXQRnEPYRFObWZOCCuLq8L9HlHjW4JibhLj3WxdtahDNBUZLvZ0IytKY+4Bh2vaRcWABPkbT
2RpENwlt1Hjogx9tp1nzXt0otYO5ln1gFkW0CXXtSm/wks8I7kAQwRiuwRQFhSIr7POBdGYhXYr6
zMHaUlY6nfx8BfNjhFl8oPyKRBaXchHu3cpOvbUca70gv8gBTfXPF7U5sVPFp71Lg3fZzvxn7Na1
8DzEuDW6GpVs0G8TBFklhEu2LAdGGE0XrnemckTx11mk847DCq6drKdKLgV2LN8HS8Bvbzhsc1gF
CrrDWKAFnoMtMlftvUfUH3RWH8H52MUPetQh4U5q98JE+dFcZ/Jz6P1QEcYo+cFe1quCnMLaiI/C
tmdO1rHyr/MyEfM+S0hoCQavAgCTGRPd5kI2BLuUaTM9lWVRVcHsIgMFsQWdw0tto0d75ZtqTQgi
YITP39OZlRFJHScIl7MLh+6TfUHdcnSTsrYPYSg7baNqu1WsMcn4NVnyY2ARRyPsu6JznC1mTbu/
sDIvC9/JHG+zwto+AhNcaNbJd5IXNDTSzJoPttdr+4EGxjHrtGwfp/6LQYoRyUtA21wcPSvqj5eu
vvz1D1cntY1NER0n2pTvv1LHEqk29sy+tiG1nQEx4ncBqunbvz9jNh++5lDWXKr2768SoeNpyQ2a
D/NsJnvdl966QlN8hx1frSsttpl3SSOzcCtceLpn1muaAwSBLyUHRIUnT1e4uDibBmmmVUPtyGOg
GcT/jfsBQeGFD+mjVIgv3mGvh4wDpi+f/fu7JBBhFmVohwBxBn+ThUO9BgBHEqxLM9325ZvXiPjQ
uuWEnjtFPS5ROH7+oD/qb/gNLpVajuKLSfm0tpVITZtklpmHXAF8+lH4aUIiWziVLZRQFqoVajn/
DUGhita2T3JzUKTkgSLgSPcljw+AWaFo/deFHDeKDSpG3N4MyWwqinwTy2gGSNOlxRWaD7rUBUUb
8a9CsuUWXA4fnAvYYZ3K9tppTjUv9EjudKA0Q5tw6bshUViVPcFdFx7YMrpPv3/qB+xLqdSwUz/5
PvpiLluPXfdBRshbtXp46nX6ZJqWWzuf4tBxMqwLnbpzl1xOdEtrQ2OiPhlyqGfjaUgL5umG0Md5
XpZmQdqGXcQ6/OxueLQzL77//MM4Nw4ofvFVogNnC35y0ViRVVlXDYdnQR5s1BI42FhOf6+ULy4c
tP4+s9Nn6lOToanMpT4sRI6bDjjxm/BAPnbzXRRVRkoqj/kLhEN2O1CniEtRxLyi6O/oA6xk6JYD
Cd0jxP126klGAE3zna67fldnMvmaKE4Gnl5X18rRChWoGMzwOrQTSSNETxNS/ACV2j+FKkHTOnUF
+TjvL32XZ3YRTNL/d1vG++GNwycJuxqH8jjMoPrsKNFJTDNKKqWA/ufXuDBAgn/+2s5cc3mGHMFc
PAOOvfz7fzYRY9j1hWjn9tAg8nhG86g2NRw2KoLSpd1Mmubn1zuzGFJ7xpiALNjm9H1SaqoMI3SR
uIaHFHviumC9IMeqJ0MmH9i2YSFezWHeHmZNTNGFkXjuVpeTpuMi7eQbPamphRo7JL0CqgNeiZ13
mzmVfx+T6mwf7FaW7ZIRmLx+fru0dT6Of6oBCD4W8ZvJ/94/4MyOGoYq+HSz1o6AdX4D3niJR7km
8/BLC4M708fncJxeIt84lKKjURDnh7Imra0avJ9NhNZzBlW5BRdvE8vaVeSgzPojskGfFC+N/XTB
+8IjDNUehhNEIHXba+H3uoTR3MMEO3R/mS+Q933Y4T7R1gbpbhEsYQxy2tqib550ZXXXmxDOyRM8
GKq/ykfj0e+qnVl0x4kYRHZ21TepEXY/JvmGLe2j36MgrzuxhyOEEjdK26vSqAp0lZWzakrvIR6I
kicm9TDOzkPnjHs1NyQzQBT+PpNFsWbXc1TG0C5SQIJFPGeDNTXaqU4nLIUcWQC8oDKd1QjeNYer
XTni1uyfpPR2xuACsWYKDeIqv+2gwZSMjF5rGO/yQM4N4Vp4wIj+eiNS8q3u5F0ozStHoEzWbHoA
JkHiRrWLPPHbmrs5iDBNNT6UFqcKUclnR7/I4ueiru/MhX+p988DYXl4EiAT+fWLL6uMKBL/6EMw
0TFJzqDNVtFYEA1Zq7Xt6W+D1xxI0dh6DkfCDtfzpGlPtjc9itl7ks64aTWLHr4ReEQA0pBZl01+
3+XxxqOarxN6vBqt/LmbnadwmG54dLeNNt2Qm7ghknujkXFSCvMpbgkzsAvI96l1Y5ZEhqAWIXkn
Nr5EnXZF+Cv5Y8WrcInvyMq3Ii+v6P8eZglDWQc71rkmB/Kc5Cxib8pi3GGDyvmp2S8cldu8T++L
mDSJar4xzfCHa6VfM1JwSJZ/FTJcQzG9sUb3qXbKPtDi+GdCmqiuor3m1ZiXpfNbaf2VFhs/2ok8
qbKI9lk13xcL79eXEvih+BqCallZ7BCkFb0oB9C41zYPDpzqVpg/XDKW3Ei7aQS5McM4w6+zRBUk
mU7OIXaxfFhggtWtcqqAji7c7WG8ycOSPDgcLMSsY9eGiWyRw5eJF7zqQTvlL9gujo4af7Ikbwob
uqsV3XbK3sNzBG7kBlluf/GEd9PGVWBZE9lDnVrVZDW7E0m4Yx/QYd8NrnEjBBQTcps2xGhvJ+mQ
hScPhVcwhsvXxinJAPO30DbWBfTOSSfWbo73adE9mDmuut6/4SuBjp/spGMcizxfz155w994SuhH
rKBLANAbbkVl/orz+VkXMJnzcqMhh+vj8Y5iCYmOzaY3SXYc+9exbzZJGR8gwSPyhG3bw83sxU9q
leWqiLrbtO5vdD6jld3ZQYon0Rb9UTnjLW482lbmBiAq34UYvtt+TLhMvpZmdz/lU+D6aoPpcq+o
789D9Ari4csUEd+GFh+6uUt5cXRQrPsMFFccAek+dFTPYeFtaUHuoEhuyDV9zivB+b58IbjhkZYG
6Tn+th9MZxXn9oMS1nqKNFKY7Ss3tTd8JW9oFOEtGeNTVo9XCTE9cMIJMHJ2XbO8DsfbiJBQd2nc
NnX8THTGvazVLg1Zn0cgpm71OGMTCKv6lyWoUVEh+qZPBMQ2zZ7S0ldhxSS2p4Tx1hVEThkOFhCu
cNr4zBbemNxGUGuIKWcD5RKsZhBHC+vPfoqFoidOBlue6wLcGel7advfYdn9VjjFz7F3bsa6/yGr
gTJ36gFskGz5TIt8A5Oylw0A0tvoNpCoLNu3QL49bpEc1S0JvY+tw3poVl4bdCp+Kt30TrbGsz4O
a9FGW9vDTBzm+1rz/kRRSlgfiYIlLOw+jXCV1z4K5ta+NtLo11CXxMUOw7OVLLzucGJ0OJucHSAF
vP7gAqMr2iFwSv9ZAvtKfOOBd3/dlJ0KkC7MVJaGxbRtoOqav9eD9UA9PabMY96rxEDJlovvCfT7
JG/awJy7jV3rx0q3mACNZD9xKFspjPM00MA0xQDorRvljrAUc56WAuvXrHEL0xeObzQdFD5a/Ktc
b50V7+1gejNJhCmQcwg6ewvXe+dOkArj+DDY+YG3uK6kcWjm6eDwrNaVY99rBcmBetFWaz8fj0Zq
HGNZXZlx9yWzvFcCCUn7iyXpNs71oCyyUqKtQ64koMNN71LGRG4U1+pgSepNYfVg6i2PGeBt6h0d
AmvKsj2QcPKd1/uUQezFdu0dKotPmFODssQx7lGGhb53Vc7pd6MwjNWcuz/DeEBwn2t/PJFTYi3e
bKp8iGyG7QRq1ENUpezhdaT/vupaOAFLCT83i+spYzqfIICC7D4MrbpFy3iXNdNV4s3uamhUHmT9
/Fv3RhCtth1vHA33rY8PUuZAFBfBpYRnPEEWzaPqiKlhBUnxpzM2PyhjrYlP3dOmale0NPdUfFZg
R8gLnk1M1r0CkDbM2rYjozitvN04+dd9WrzQoyMkJP9SE7VtzW0eCAjSV1ZWs4oP7U1uqZfQM8nU
Hvp95xJ0khM8aYM4Xvl6KNcAQ+7DabhrEoSQQ1PzmXfXkfbHrPPfqtR+mrVcmtF20DjdFdhn0iis
vQTTjYVpo6tlT970t7IgZ6TtiN7F0P0dVSJPv5rubQ2SpQ+E3gfrluik/ZWWhZYmir/FpvmcTbAB
HVYhQHTsYsSeOu5mdJCFKGZ3bYYCL7oHw1VkEywgSsDcg+Pt23K857hjU6Bp1pMnbg0PZkZpvUmv
YUUr7yeLXmk/bWTj/JmH7mpSC54zuycL5qBNMOrxOWTRczfYd16eHKzcg9sPLjmdy37lCiLvZb81
wnYHf+vRTKat0RGUrub1yJgR0vwiOrJrTCu+KQpg8rK7y/TwriFEOaVMrZF8leXZS9vYDyMo/dDy
tqlLUcnv73CFbwzH/UZQyd6H/tOR2Ynl5NYFq2uDDclaY9vPVJAJxvkz5O3vTA1f2mK6BhlxV/cz
/hTdCkw9uq3Qd7odQQwqWYri4RcX2l8hYVJkHJnyel0U4d1gdvAARcqznBl8I/Q8oJHtdNuAZfAc
wo1T1nP/W2LU3/Eu3VS280hk1l3YFK8aLX5EtRFRetk+E/GzMcqd1quc+JsIvoD6yjGeSAnbe+7J
enZ9/2srJ6AMEG2Rz+oQTSghOH35NPfmXayjs2+MLRhQY932zK+iFLu5J+pDl8TSSM6LpZUFVVRu
/A7WK9wOhxW6yNgjEuUnMlLDEZeuRjpmQw8yFAA/mYXZmmytLZrNoHC036Bo/njGzFcQ54++L5fk
PySZVD7ARVbjKk68N3SIbBxoVUQ60O756KnwAAbyKrZrJmHR/qJ8YgSjr90J0umjgTiCiSwvlEGL
TyfAnv5nkNkXVau927tBSVDRlMOXKCzYiqUxPFljfVvVHBn78qXUxVGmHdlszs2yl4Vez2frzvs0
azafn2vONR+p72rorRH2II09OcdFDtVtpc8s4Yj5rtHlmrAxh6j73YyOF8RD25BQgr6q9MhudYcu
ADOhrfxQJPvPf8lyfjqpBSBpRkLG2Wo5Zp38kMooQOgaaXiAZD09xKjQvVXq9+JSu/Xsdeju4qTx
+MxOu7t2Uo2Fm0X+IQf3o2+0MpzLvZGDB79QZj9zYAQITJ2WRgLVqVMVQgEIbLJo0IDCDptDimVw
N+JTWDtF/u/uIJMPEAsAdTcQPTgv3h9O47yu9biW0wFXaX/0hsnclDn45UnM9OLm0L0Rf2M27MzZ
hmY8Phd0kZ8/f4Fn7tczPM3i1blIL/+2KP9TgaBExfkVO8JBEpm4mwE7vmq1EMfaJBL43y+F5AJM
GVipjx1zszVaM5KmOIzsrG5DQmZ/OFrVbz0/MS7UOc58LlTcHRuBA//3QeKpBi+1wqI1D8pPq2Ne
EIG16klnTS/Uws7U+qiqo2XDyYGOwz8pfGupHPGqeuHBASqx1Zvwycza7IXua7GWrcy2pprkhULK
uTeGtO6vnYzOk3lSp0rNUBi1j90pq6vxVq+HbjOa0tjhyjQvPMZzJW+qisABFrXuR1NQm5QT8JK0
OIiYPNU9NClyFGQ9JUSN2lovtvBFQZ1z5eaupiRBTGlT0pfSoQRdEnicKSDhjaWiyvv0XcST70dL
B/8+s4U9HyQC8l2RUIOwY9M4AkB/FZ7RXni15+ZYXqiHPUejt4h3//314rKvZ4904QMhPmwNr9lW
wAvJ6kZbdwhrr2iJz0GbQYBSw4WR8rFntMijmRKWrg29q5Nb1enszuZomYeGhma9K6CsrbUpGh4H
C34Z+MLWMF8tUZjpRoujYlzTe/LfPh+tHx837c1FII0PGWG4d/IbtCqSUwp9+KCa1ETP2NZvla4c
IlwJkLihovDvSj8uSMkLtQf1UB75++dNUII0pizxyAXxqodQBw20QqyaPcxYAElxtObhXi8lrKbP
b/TcwzbIJOYVG5pLW+X9dQvSd3vct/1B6RrNVPyzt5U1v2qeqLpVXkm25djwSFesgAVXrn15QC8j
9v0iisfDAWQAdoRZ63QRBWamYrK3cooBwEE3piLLhQwABtiqMBNtXhdQmolZZhP7SoCMDVm8pRKQ
zYMBsldLc/KoQtfG0Qxh7ecYjXXOgk/kpJoLKlANQaq1qtgox44b5yt6LctRzo7nq4Za9888T2cT
kVRkxgESD62m3W8Q4922kb4tStIrVroV+7/YeZnqjupMra4MhDwcdVxnNDZ4ZxQw/tTz1mMKV+0K
QebgrFJ9yuEGCpeYIOQso8rmrySDEwHho94R62lyHHabhdX+HNRQPaLeqL41fdu8hFo0vg0zx/aV
oeroa6yS+JL+/dxbpyXsUxZmS8GX9/6tGxy0+KuWe0jasbuHcpU/JTJrCtIf7NlbOS5KsmLUe+Lp
xjiBodplX//9u1vk98iC2T59KIgL2MytRsbGoULe/zQqTrSDlndom6TzkFIauRpNJ9lZZZzuRtOL
LsztfxVZp18dTYBFTbCwdayTdiaWaxfoqu8cSlnmTkDUjPNEZSqdgpl63kAssiQQwYoFOQph4Tt7
Q2vDVQRAMIPT1oz6RugdYMw6lk+mMvRtXHJCHGtt/ubmos4C1OXGrm184wmqW/OYj25KxrIp7J9Z
mmvbns8U54tXNztO5AVxhClscavXyO8z3ZFCBJeOHolnG353fgqwTJHySoei1vODmIU6xOFkkpPj
WtU29weit0c3qmfQ81Ph3+lRHK46jAlLfiiRjlsvH4svKgZd2bl1fqRR2lcbezDzO01K0rz1mYN9
QKWgI3++JvElyDKvs6/deTR/q3Apgc5V4pIxEEbmGET0N49FmmdB79vtPh3hs+ucOgOUf+p+wmm0
ARzUbKe0du6zqHcCcomJBC4Zs1NTll/zvjZ2SSWsVxAU9payIVEogzRugHeh4SnZG8qgJLN0WzXC
vqBwPje7e/Qo0RvTuEcz//7zn9IwsYkJtA6E7KSAhTyIb8A880iwfYcETpGLTsGFZc352H7CdrNM
79j5sEufOqXTxiXxniTi4zzW7VeJphhWKVurx3Zo7J9kv+tE+Sb6QDnakYkMtKhuSUKDDjVtw6oc
bnW/qkoS4Ir5dRAPaE6oe+wiw2lJXB8Lka95v6G+4Q1Z8Ne1hmJIotzGXpVjKK+8IYaWEUYuhyPH
7JClyJTDaevTtwGYQ8WUv0Rdp6kg/u8RsqnkRs8qpw3qUDo2NXxSPdcErncJKy74PmDvCghtjWMs
Xy+Hyj8WGdoQpZl9exIw7akIwlT0BA92HJXyAMhi5AVjNSyR3/6sr9NW+E+JHlaHjrrqd4w0xa1H
gaUm7ELT6N7bGrAM5ARFu+0wlddrLMoUDJmsSUHikJzspUf+6EqwWKMCVBFk9xhhEkF+bZuT3uql
hPRNfsxDgHJxCfdz5jti94uyBYmJB7Zk+ff/HB86ZEiOl7o4IDRBc8sCdBmu3GSY/xhVZfSb0rDi
f0UbsRXT2QCyP4JXhYP8/SUn0pm9ASXqYdJhSLoj9YC6LqMbIiyJnB7EFAjquMdM66Z/Puyy60Sq
iYhnARydDpqip1NRTxq0Nd8ot3bfZvsxH6cLrfyPZxeushh2PJr5ZEye7O/9JK70OCF3qWRX7aGj
662feq/X2oV9z5nNPUMLCSvX0V20/SfvDvsGCQqZ6RxoY5l7PSdoz56nW2c0xQ3w0zigvDRTwJuY
j1Wr06WbLmlqPp5llq6sziIEKgJFzckmU1EHHgyHPba0UlLthrm+KvI53gxd1uw+X27P7Of/Qvl8
mt9sLqlRvf9uStVF9hCHgrf3V3Xl3tXS6yjHmePaMpJp3UJpWkNR/aJrvb5ypTlDB8br8PnvOHfL
8KlpVf89/J/K+FyXOPJ+YONhm1YuN3kNp3TtlTmzcNtH6pJA6syUi+oMBf7Cp0DUfLKr9squs8nC
8w6T1TszCrsofPMnGkorimfDd1erKizMCU63le2Kprj7/G7PfmREN1BYWFw8KNDeP/VQQybMDIi2
VotApaZl0x5yrbK2aLBZZ4lZQYzUhwEsZ/M4WyEFThnH/77aMVssYQQaxmOYE+9/BCk33iRHPjPy
B0eCSegj4yzvHqSnZ8/sn9WFKerM5hIECgKtpQDB6fFkihpbm1qLHzoHSyur32FiOps2RGbbG2Rq
D/UcHawCNfDQolkrovaSquTcQ+f6eHYWRZyLZvT9/RZOKPuRw+VhrtDj5aHO245z/QmGfLvDsx7f
c6IhmTrFM0ap3VrTDTQvfOdnpjFMtrxFLAnUYk6NhxB+qzgbU/fQFA1xD0PXe9/QRdE8/fwLO7MC
cUbnNvFNowQ85duEmlUieevI/YGsdB2Zidj6bm9sS5QuK8I8CET9/ILLnHSyb0YGulCDFvHaBywA
9HmtRU8fHWvXpO6pTWON5KBxv4xdY9z20uwfDXzc/5/p2uMjNpDagvTDdvj+pdI2sPLYj9KjwcP+
5XBy/2p0ofmnaIU89iKhSaBFbljvC9sC8VtQRm03HdWbX/96/w6KZ7aMPHKG9KmkBmmQr0nOR2Tb
26iEumgiAF53Q9KXwJP9HpDBW2xNiNj5/Lp/xUnvHzyYSl4yGw0Tc96pFw37QtjJpLYOtbSgsWmi
6a+1sCzmYEjDYthEQk+i21GX9RsOS/Jxc8ioEL50Ja9zdutg3Fy7r7Z6AZtk3+NRqYB7RuLRpaD0
BsBjFtccV9mDsjO2p3uyLMV9m7mXjFEfv1hWOz7Uv6NTJ5/k5EVatWgxxIQH8J7DHxcWwreB/tyT
l/fRjTvl8aX4hI9LjoMLC7f7stibOMxPLtiGA/YTFIkuMMxtnyfV3pXENJZ+ZB0+f0nn7s1FiO9T
weH+TvEGvqes2hn07hCNcwa+wrW/4K9GjjJB5tmMZFddUFvqH+cZzq+LfI7hiA74dIGhaFRmVoRP
u+JVpVurcD3yCTXxUs1GcdCjkaTCkrBVQOHmvEtFlJFPy+z/pFW6f5t2LVQcg7Dr+xh5c3Phm9XP
PA+mYHojFL3Z0Z2uPK0tkGFlWPtb4LyvvYq9ve8jBKWVhyidBPE0GwOwx9gtpjhdQpdBIdzWeVns
Lewzd+mUFCWwbXt2fzg2WaaruG4RDZHTeakO9hereDK+mBOI17Dwj9FTOvkuITqKvHF8xIFOH/U3
naXHHVm8Niq5WmX5zzwTbbYiQoDUKuH2fwO0m97ZTZBFIfBUETIHIiKPNSPpxgFn9pMgsklb2fj+
m9Wgopmw0dmorLVyJJ4JkfdOh0ZhgN+TSwcNWGS72TEXhMkHFkvFsdd6F9tXGGslreepwLpTmFO/
spsamUPbuj15z2K2riOoPlvNHRJUCNCGiHWZtPlJKqcx6ejnbRRYmT+3G4dyfYbYrW+uo0JEf+i2
kJpYx+Ud0Xcoxu3ONzDopIb6EmqQtEFDTWCMhK8PFe3rMHW3WKHrxxBO412kVw4h3DBIPRR3qgbO
jvruq6eN8k/c+7F8/uexxfkPuRAtv8W6uoyE/5y1DFBGjeoJONSFNQRtZfzKlBSv5Np061InS/3z
y33cOTJb0GOE0reMLeNkvcFmFwnTLceDHdn+91T19bQxvcp/hk2jVzs1t+a9k3UkICeJgXrp86uf
sbs4BpBgTkH0FhnZy6T2n7sFzMW+JS7EHpO2LGBJ4hm9Jj4QyYQrIQtE9rXWO3ycKwTCqVxhYp5h
Boa+xMwFywyLOGakS9TVj4s/+lmKtbpL+xXO1cmvYosxC7IVJopmOPItjxY2ZYYXwYqxnujwkYo4
+ReQEWdmuKUqTkkCytyiK3//JDKpz/zVrD9MmbPUHGaf/Nq8Gmf3wrb1b6n7ZAZ4d6WToyeZnY4w
B5RhySyr8YY6iw+gh/XyG40XMjAHv86aAyyCLD7WGSV1lEwTxQdNZeYvjjyejXgPHS9S/oVmzaSt
28ioDIH6vdIre2UMZm/shdvozqrWIyYSnRHob4TjF8VRi6bhKRps/Rk8If1qBNPyIZ262VpTNfTq
ACxtc2naO/ehcQSl/frXJsD5/v3jTZn3p0YjqWwUZvUyAlPALsjFx4bU6RxxH/MXckq9sFd67VqP
EuVKUCZgWfxWMYF9/t0vH9DpKwBJuWxolwb/KbQtmv3EVhl5l4jlxBYCZnwrtJqszBoR7uO/X4va
jWfTToRGcvphiYGonJiMaY5F6Nbo3NUHYgnDL46XpRc+rXO39d9LnWxB2pzxouk4hOzUrO6catTW
CjvjTRQ13cPnd3WGp0C7iu35wn9ZrGknL1RGgwzNVuJGmsRkHi3EGcdojvtvSkuHbwqtyiOncPfo
+LlzNxuqeSS01vk6aHNyn5ud+uWl/vDz8x91Zh/w7jct//6f2UxzyTBPQkD9BNwXdxNSxziwe89R
i5GvvysTq+ou+GzOTFX0LuEnQ/9cdBMn8zc5FXafdB6DeWBDfdtNiQd9tJvbmyxOh63TkFH76JJT
dGG6OnerEG7YUJM9h7fhZLqqchMVOM7tg4lDktZ0X/+wSJB+Gbs23YO2aJ8+f7SsgWfGzH+veHKn
bpYiWgsbcahNvzT30jKr65ksZH1lxJFuI3bGpELys+k8uYqj4irsOZPSn5hFS469lt6yKYqvWjE7
S+RQije2JcOVrq+hYrVnSSlukzbJr41CIclsC2kSlGI6iCaVn6GRV2ZFWFekiKdedHnUUgzaBfc5
EawpHQWAQmujdIYZn/BY/xlK5f8Q0UxYWjVrwxc9n1DoQUov2JP6aNOqqffCgOQK31kDrZR/cEu1
mHizRPpkQs9lHoSRl6EZtCZ7CFRjNtO2N+3pqkytpl7P5dx07HdjQUjqoIU/SoV8aYVGc55IwIqd
u5FYqDSYsSFcVdZQvDE8B4K8S8e6meL2r8fBnVAYIEWzV3PpeeW29pD6UJ3vSUDrTX1AVhvmkQr8
PrV4DnaHFHnMeg7dDZAPb1OT6/WkRZp+F9Erylm2rJq6OyIlMo2jxNuLjPyTXVIDPmVi9ZL7Vg3F
N9cd1Z8+VhoBXUbiPTl5DYvOjCKATbFyH+PYje6j0p3eWjzMwzqNcWEHDPfyhiDfJAla/EgTkB13
zggR8ovvGa6UahUhIldBOSOHpzCv6zT6+rqBS6/F7vfRVNVT6qjh1bQG9X1MRrqWmtCp25u4xKJg
rmAPEELTPaZD+qV0JenD0i3Mr2zHuk02KrR3VLqUXLVOm3RL3VAnrtfnhuhj6lDDfDsjzLYk+6qY
cqxnKOdkmpVB6PKprLxIUGw0zKMUA8o0zarLVcz0UN7ayErj9RDltCazQXdxrsBk7gMnaX25LoQJ
MHgaLEwfEAmJ7M38uCfPuO/b68RLvH6dQtx4ZK9WvjEdQnQLGy99hsKZf1fodV8Xj+ExJl0LG4Bv
1e6B5dpBQe/k044ieB2uaI8bRJ1HNrFZoTOI54J3aAdSKisJTIKN41WbQrYh6QTI0RpfJMJUxkm7
wYhJkl2CJ/hSqsu5U9+Sa+nQu4KixRL2fj41jRRyQNbYbEZS48kUi9y0yL4N5Nd8t2HGrSVggz2m
sQhgGw84aXvU7OaS1SMxAOl2u2Orf4kv/r8I2dPlm8wu4DLMfSzhJ7+LtrhbW3liArX1ButPxCNh
uDT4OlYU+623VC5S66geF83+NPUyiE05+cAUdBxY5dCMzT6elP3HJNAuWqV5atSbOczgk4emWR/y
FCx+TjTaTeIWBqOP/uCAJ2Vy76S0OaoM81hogXBc6QW5QdcpCFXkvTWpCt+0thl+JUpHCTCFmfgq
9DJn7Ehh3xR27f5qRd/lhIZHyRKSinSg6C1BmDGa7hHTES2gFeE9cBqtTjz7dazd55pW21st4zi3
jTPYGUSHWh1Nr1CjQ4cZWA+c3N7m7nSkYxxksrqju4eUoemh+ZfTpghtrXwd88Ix9q2vyyKgrBD+
9lRp35S1HB/mzpne+I66H0XGR40m089/G53u5/uY9Pl+G2pu8ez45O2sG2C+v8mfcCFzulE1w8Nw
OGcqouRe2sJrrdXoyOgrOU0OtL/RN6Md5/aGeoDWTXjQ4zCmOSwyIUlRULynah7cHg+AqLVb21OY
uQi8kPZe1I37rRxHMp8rsy9aHDQVyex147S7OkeZ3CFxbUE6HoWJO59/xka/Hg1XfjFrneoz1nnd
BA/dFk9toiXaqvfBblw3+YQCu6zAcKyKHCTzCqUPk1cCeiVbyYJYKQikwy7Xuym+EiSoFGsddB3x
ac7UhehEptSg/ZcPSNDdIuq3MHeilr9lhDTclSuv4eI181VnNvEPNh76A2Uw86sy52j4940sG1gT
XRyHVRCAJyNBNmDTat3qD4ZPaHnX29ZNlOdqP2RZGHy+A7CNjxsArgVOEnwlsMHTliBRMnUcE1N9
qKRfj7cqNsuHsGknIudwpfurSfjOdE+QUFxc0zk0X3KBBPFas1nP1xnPJQomExRfgD7Izld9JL1i
N1oYpq9S1c3XselUycavp+5GVrqY1rLGZ4DLR6un176rhyviRmi2tk5Zv0UmI3Nla0W2SZyoh+gU
Jt/LKkKUQwSxWQRuZqR+kDLdx9cVLm6mrqilkioKu3gYyPTubkTt1gZxZbL+46aZ/UrCA6N6CMP/
4ew8duRmmij7RATozZbFsu2tpN4Qn1oteu8y+fRzKMxg1NWFKuhfS+gskmkiI26cOz+PnYseS8WQ
u1iZFsZqQeE1EETmjk1gFdGuJV+WFNybgsl3uUvpSHM5X7UsD+pkUC9J1U5Ee/SRUs/CVYF8gXcU
7UFcN/FNVOa9Cln9MOS4FRq6Ym/yDqY9Fnv/DrCiiuSozCyDTlUg8583fstuY8qWqGYiPBJhC0Dz
nsoF1V0Z8fr8tDpx76ZqtTRVQ/lYzprPQ2EOJCruDdoe967e9dW+VW4khn2Xxjl1A6VUYgGw5+BA
G3v0TKmcuccorb0fBNJpP5yEsea8hwXJk7n5oUeLV+yS0NBoA5Me9pn2IPUVt+5mIh/Y0zYlpjAz
L6zgU4csLgnUG8wFOPKlhNPlpVbSS+LsS7biCOF+JIPcpIljJsrBsKAd6Odz3a2ZZv01Ld79yiNx
uXYrjZK8CH9GOeWmPhfuhRveicwU9xodixT8pOACHV3wNLY6x65VSkuOdqUrqNQ8u+02mRwIdwY5
BG7XG0FY/DslGeMQyg9UM+gU55j/PCE0I3a8tLX1vdu7iC3qcUrlliPaEAc4LGpxYVtb/txRLAEn
GQnqAoblKxxdazpw37OaSkq3RW/7rtXrQFX0iR4FRCL1JO6pcVT0Pzpim4s42p2f/ScW9kJnJv3G
Ivu6pzY9C6ocbZMmmKml89GzlBwLyrktVxN5W3nXUNbdnx/z1IxDlcQ+wj5LJsY++rLkzrxuGtjI
FYjj3RVGQLZYxWpC2VS0eTsThYS6+lF0wt2hrUvfPWTkEzGmVcsHBZdU7dWaUjsCfdZxekq71C7J
r09cqxFnEHXCGsK75Ni2wBKOPbIjDvswd8UNrWZm0HcGvkvotXZ5PybrqrS6S87UJ0q6NipFUmpU
cZbq49HcU2uEx5hdaPuuScYDCkratWIugnMYNr6Sadb9WGQOJ04cTKrdoz4nV3/+65yaEeyGgNgX
FyxwkJ+n/zzOVTEKzdmP0i0TvKlhBq96r+WuOaRG8RSRkk4ujHliqbs23BxyOSw5GhU+j6mncDOj
sbb3bV7gZKk6sNHin9y3U4xj50HdNMi0gjBM7QvChSU8OV58dPmCZtMo5H9RptQx5Zc+7JV976ov
sdS5n5m6Em8G5KK/z7/XUzPqr6GO32s7qPT0xbm6z3E4IBgdiQgy6YI+K5vqYUq7fgsz2H48P+rX
3cXhuFk0zyZ6Knjcn9+spmOfXmpucVC8oXsQVun5UUmMTj70kaueua4nbHll6ThPeuZeWkUnVjrw
w0UXggRVI093NJ+5xxBPWy02SInRlXt8g7OPNkxzOvb4JBH4bTnG6yksiuSe+4Zrbm1oZNJ0lXIz
xHb8Iqap+G3AFPze9npaBuffztfPD6LGBhhDDWKhRx1Fr5hAz6hIRzBidTRfkyedH8bebDazDQv0
/FAnljb8SOCqJKFJm2HT8/lL6BjXeuGkZvsprhOxQxNWVgddHfLBF2XoUVcvcvd7X1iLgmShazza
NfysF69xvehCzPP1uTltGIGeJEqAyDY+/5Z+aKcU03MPXeg8rAmMPb+vxbSNQjO+kCf8urQRDBJb
kSlEogIF5fNQU4K1ttEY6j4eUT2zozpENAr3VTiBK63K6W2ozHTNH1D++WhbRl6u6aTZKXAdyXPU
CewF5Yx+n8uYfkgwhmU1WUGm1eajozrz//CgrDWONCYSJ8fRg3ZUPKM0muKDi68vls243kNcnCYk
Gug5QaNj5BzGtj/TLPTP09hV/xr6WAiENkLtSfBk+yrFkdk3J1EqK8WbcpVwUh3VC8N9jZipcHPj
4/xW0Tgclwzxtp5Z0pWyMyQcQbqTea9wLAdaLs+vma9H0dIFRGFwkfR9vXXYeWQncW1Ee2Tf6hZ0
CpwC2pJogHInq6FRNhTKBaHBiZVBGxQyCkh6GiCwo0lDzVN0QrWLvYdxGN1dxBmP4dC5dFKHwr0k
MjoxGulzh+ALqRhT9OisteIkSpu+wUZTKNZm7DU1pQ7edrfmrCX/XCggyPtrrKP9J/OmcQAdo+wq
BzuVwU0HAAx17KdRc2dMph+laNXOf7+Tj8d5TlnTsBfXic9rf5ijYQTTuKhwCuWNCn78gQnuTANi
royXfEJPbDQ6UqX/N9hx72jimOOQZshRoAhsq9Iw1jXN3qskR/ZdayMNN2Sof+ZYbfz7Q2KqwjTF
ipVQ+mjGtHM19CVUYlJfEnuLkDtTqtjKuvOMdnt+qK8hBLERtZYlWlncl5b3/Vd5ScHZkNOK7uam
G3TUWCYcqTQhXW93aqBZcb4Jo7a/sAhPfMQFhLfEZwud/dim09HmQVGqPtt7UoWnOulhuI6Bf3SA
EQBVXpilJ27JqPv+/3DHS6JIhzBvqB8cUsspNnlr/wCSL9cyC7tDwercJoUIA9ZpgZ1K1a+TzKvI
rmplQPPMpavgsmd/Dg/5MTgc0DvEgfnFxgE6n+bMre7staqG2QIHaaWEsdxxajY7vKvkunU8XKoh
5/tKpKj/fDVcNI8oAli2eJn9ceP663vLuSw8vbUTrHwNeddHol+xWUhqEAusANrlkisiP2Tm5CY1
Tdyfn27Gif3X4iDDHgvaMz/k6EibnUlSbcBemAS9Ea1E7ejPjcOm77elB7W2znCVXOWFbr8Qf2b2
OqLE/ASFN8IO0ADs5ud6A19QQLeJtrQVTN0OBsjSpVsLIES0iSTV1o5m/TXPYu2qlEr9X5tSrEAp
5M6LYtlyk/XQNMODR/WFnvdML1u/yhLS48SV5GG5Nt7ppeO9hj1S42COpfbq1KF0MNxwpnDVZAI+
ozFolXYhvjhxDP79do5d2Wn8x9aPmbp3KE4ooDfhkGx6t4wumXuc/Az20iNAME0C7iiGN8kszkXn
6jtL4cbJa7S+mWNjb0srGR4G+iYvrPgTUTuhMOp1cnBcfaEqft5nugiCp9XoKrl6CZOh6oTMfhRV
GeJJSDlJ2WRt6gwB+I+WxqwR+4sV/NEk3epl3qtrdSKXsA+jvH6eBsv7T9NrEFzn5+ap34hqyLUR
6iDAJrz8/BtLa8o7E57sTp9Tqp40qtLdNo2d96p2o6FuUsOyv/ehaGntSwUGf0LpijsPM+OFHcrv
Bygz6OBqLaOxV/rSJHchIDyxcS6g9sXuwQGffFwkqkj4GaoyRHvFbNRVLt36WiUcvU7JfF44GE50
PSzqe9SYaPqWlNVRIME20iZOO2A+Pkbmg0xLdLKVrgSl4hRBnSlicUH/kcewtnL6nXHDa5wgKYzf
57/KqUdGuuYimEaDz3N8/ihj1/ah0mLjoesNbPAWs2IblVGbi1XT1s34en64rwsDLCX3SoQ9EAfJ
n30ezogjx5opsh6clp7t3mnzW3221Bt8cJtdY8ChOz/e18eD2cONke5drk3QBo/GC1UtllzKDnTs
xO8CTGu3rkU94djmCO/53wdDIERikHQxVdCjRbhQ/WPDdOSuzehQLjxjvgnH1N2ECCwuzNSvOxkq
GgZimpID+eKOPZPi1PNiUPdNroat3w04lAQpyqTywjw98QLJs3Cm4ROBcuT4vj1ZZdg0Fa7IWmN0
26FTcUIuwNJ1YBCC86/vxAaBJggHsoUlQPn8eC5STg6htpJXR5JLvXtw9RuLnWzfqCWcuRRgWKIu
FKHeSVdDMQB7HxNcAOAA+bnljr5ZWk+IDC7sWyem7HKtoLUAIDWZz+VT/HWkU04WbhjXKQohsLg0
R7+obGIBnWK0jIz/S9GBawyXNN4F3iOIGT+PR+Ox5oypou1oclZxWFi6kFc0e+ERbJdTFq8cvVfD
3Tj39CRlim7VvkgbYI25SfsqPXYhaDctzuLp0vc5NRcW9Ru5KQIsZIOff1mMdCMqtMTcEcw29QpN
SyF8h0BT+iT64ofCVcdrDEK1O+RHCxLOs7tfqlXOr0lfDB9enGUP8ZQ594Xeahu9hLJ5fgZ9vVCQ
EIf4DiyAjCQ+x59/YBJaRqtVYbTX03y40bO0hPjnje5jl8RlvTaz3rYB7hXjtZqHsDTPj37q9VB/
IDMF/IPvtvy6vyaKEVdDqxLt0XvojvVVEmbSpGasNthHd3M4bf6H4cgh0Lq1eKt8CfUSQou0bcJd
rdMtBSpwNjsUCaPx4ShJeCmiOZEMwxRxuTKZf8p7x/pHW9L5nimmu9Mr13sEGVPTouTY5IUERgZv
ISf+A8XP4QNVd/ogDP2+7LDTOv/Mpz4wmQzs9hzqLizIz6+4DNW0EDSCU2Bq5n6tA2f/r2/04j8b
zsuKy2O99zTUAhs6CrVLLbVfrxb0Mtg07C0RFhv80cL0kDV5Wqln+3QpMK1kDGRhHUax0HxomVa/
aVh16TY3U+en21PgeEbo1Vr/nP8mciI9t5BfKD85R7MsT5Qs7sc53E0kcfD1ILxQVkBv+/sqyYZf
59/31+vrH9Madj8O7KV55PP71ucuNrx6cHddXKs7K/TspzrqssCxUmRrvU2Bpx7qSxfKZUf9fIfD
3gvOk06RkwKvfrSMrSlk/pID3Vf5b6km3dbLJnGY4Vasytp6Ra1AjcEZlBVCJ/VV85CVDUrUbqiK
gXqc3OgGUMuFmXfiFCAnT4czCw6bymMvsLaeaJEpqhC3RCd5d4EtzIfOjvDpy0mTzmtbKaNLue4T
b5/uX+o5OGIy444nHHBUXJItyI6ZZQzGruqi7gOEbBpvEzUDgEFWdnS+zw0N3T/Pf/cT0alHtE0J
AJsbbtHHHz5UmkYNwzg5mKDo+iCJp5BahE0X+TUlVn1CWhfOr0qFnmHDr1TrNxNynL4RepcmQaOl
Y3bhinNi9S39ZcwGvgIB81Ggak6lNGNpW6AtqzmIvPD7XOfWT0sqdzijVjvdablCsPHiUnqxtfDU
1/9r8OMwckAf6LkQzvaK3cthI9xB/1nRN3PTGyUNha3WIv04/wlODgmTgQ+ADJxe1c9LT42wXfWU
zNkV0xTvIGQ/mYXaYmqcpGvRGMaFgPLE4UUXFFs729uCPVt+zl+HV1kReukRPkQF+qAXSj8SWD1t
A2Nux/8eUkIt4gpAhhg13rH+WYxz0ruV0+5BTeck2+3URNEL5GObt6K4RAI7+WAka6lUouOjCvP5
wTQKOEAfKFR2Tu4e0gwuhYU3A8wSvH/Of7ITQ4GHWvpyFoQGQePnoerMbgQFjvJg1MyWoLVEva2V
qs03gx056YVg50TeDd85NmUCHj7bF5PLFofUchpHXHrZMdN1P6SL8UwU9y0sFqsJ6zshQv01G/ro
NekkTGF3KCRRs5Ehr0/Dscv9VoIZWZ9/DScOadxkVcpHLFTQQ0eHBtX+Uc+Fpexk2lu/+jitn8XY
aco2KhwLELu0wNcgbxMmvMjWjP+Hr8CtmuT1cpugO+fzVzD7qIObkFeHgSSI6pMm7F60mKacVRaq
5BbOP+yJZcpVBcEBvdS6Bf3t82hTU3XdGLWCXKvlrHvPUHbtpBebOU4x6Vbi8fv58U40Li69A65H
3wAtRyTWPg9IfwTtbaoW7rPBaLbF7NSbfpaOr5u4NNPc1r7YorM3BKlxUAyp5accW4FBX0NAsfdX
ahmKX7gKkPUM4mqot8nm/C88sVHzQtBNEiyS+D6+L2WqXqLewg6pSGreQ5Pla13ME1eSqFh1EI0D
ZwCtqIxNtVHG+RJO4tTw+CjQ3rA0gzvHvTNOaCH0lFFyMBz4XbvKCOd70216bStiy66vlLZFO0OR
yBswPrIWSfUsM3Fhcf4xSzmKYbgqwgwjp0/Py7Hfbti5XeXyyAfRmN60GUFvrXBejJ4guBbeukGV
aG7Kzsu2sgiNXxJI7ez3jg6avavy6HeX6PMP/ApEfmC3HN/qsW6mHen+Kt3JzpofCjFHKMwnNxzX
TSHE3s3r5FUSqFUbo9ZBOggvhMlOaj6knEI24Wcfh9VdrdPw6VeJVaLRJ7OLk0ftyN+q19BFEA6q
oGDXanyvPgGeSxIo8x7iHCDvkyMg1VZDitRRMWpnZVcOzRrnJ8+JLZRNmjOB4hqAhmNbGDyyJAXn
PNyhAW+bQOWwQGzgjir262rpXVq9J7YqGw0Lq0jjPksG9fNiSmQorKzVskM6lkOzQiQpru1ZqRLY
Rl3zm6tEek9YQ4NCXzrDt/PPemopMzppDS6MeBseH/FmknZaH8bZvqCh4UlBFotsL52DRmLMhi7V
CDJLUL/Q8LDjPaj4guRPAp1BMBS6XGUR5QT4q+mmF7CIlBQl7/lfeGotkWX6Q3Yk/j8u0CEyHDJa
KdNDZpQpfDrDLOGkG78R/jjvymiHfplbqGctx96VhXtJY3RiMiDmojLPaiboPs4HjaXTVCWwuwMK
E9N3tfQV7eXwTSki8Xz+QU/MA3j7tI+S4oFa/eeo/Sv6yVVtLGC9Z5gNoDnalnZo31XDnH70qLJN
36Fp6aFXC0MLtFwgaj0/+qnnJLYlbcGljrPkaBaalcrUDvGfqDty9KnRYmrRYg+EMjW68KCnhuKQ
WnqVMeX7kjcURTHT5pKG4P2S5lupgt2mV0V4j6aI0/jCJnhqgnP9JMxDbs4JaSyv/a/XWpdgBrTR
FnsVNmpxgNkI319Vu8ndtZFb02nhgVhcdxHUVKB6Xl3Eft/kMAql7A37tXGquFrrg0zKBwAGUQWG
N69t1kaFn6YROtolM78TxzldlySLmXEepM+jX0wvaV5lXQL51wzjX2jPR7LvsjpEfereoq64dK08
8T2QkCLnIV3IFD8+LJW4c63cdJO9bs76vnfT+j6mZwartjy9sN2cmONcq5fYlN1uqRJ9/hhN7rQo
M3pvP9R12F1T6rCxvXJTqPi0ZtXzKoGX+8DBlLSrXIzm4/lJ/oc4dnQiogt2MUhDg0JocHSB05R5
jKF8qHsJWyjbW4o2K1iBNhEdNG2mv2iOTN77Fm6Ir+vCeaCF3MGVEoO0wk8Gs/vNTQs6eALax960
eCG0gaDWCZcxcovJp56P8YSn2L+4vJs/hGr02rodDOn5XVeHv/K8Vay1QBKi0e41z6nvKjHOIGE5
qN5KwZ70USdgvGUbrn+2cRu9UwMLPxpL4Iai0b6EbyMxK94+aU3zFJul+sYd2H13wmL+FmYtjYZY
FNVQI+osG3f00AG4h+/8CCNCtuQhB+MbaPnit9OOtboRqTRT3EakHged7C2weHkvsXUxyvzWiyI9
3zFE/1aX3tQinKZW5qr5fdoM3+iMcTej5863iW622g9Ab9jhGHRbrq0SpNPKgaT1YJMOKoIZMS4v
p8ayp/WiGTuYnsaAqw7dY8V7r7hPF4kRBZzlsqb3oa8vWVudmuImNVB6mRE0qsdK0TZL0jKtMBZW
cjO8rXtVX6NkU9aVWzvr83PMZAofTzHOU4vAb+k2OU5Q0x4YqWrR4Wxt5nmzCvu+Kza2HgnvwhX2
xDZB7YW9DSGQZ5CN/LyWPEcZmp6y+r7TXPo3MMwT+DnI2AYfWDRdtco0uqguHBOnkjKUP9B1sIwp
HB4XeQeH4LZ34nAfhXq/akm+BraWtas5A6zhGWPFPmtyHaAFZju7QGPjkB7YtvCU/fn3/CUuIDnH
YYmijBQsEsnl3//a1ymed7OVe2LfK7PwVdoU03zbybECu/znap1OQZMMEa0ZTXMBGfanieDTR2Zw
CiTodsgFLTj4z4P3vVLbicEzDXa4dHe6hfzWpZGJ3HueKOzptY5LBN1BRQHDKxOgQ73aeiu0SHuq
w9KK+R+yxSvA7sf7ojK7F6VSk9LPGnrxfJilKLoGT/bOmlae/juWoLiWd7kbF0GsjsZqqHBwunCL
XObL8TNBbbKWWwtXluNIEI+5ri01kR68XpbXOCbhTZyCrpTkYa6ZaTQ9jdOljNqX1cIdnQSriUxk
oYEdpytUTyYgBBcjNHe0f4kwsmOgL+2ldMDXysHROEfhzdji4GTpaQb5MY33ouMLJATFu96a6601
OvFKb2lExfBYf/CqdDg0A4S28zP2yyZE1WqhwVMrpVXsS0pZWVLDnQDtFEJrudWsqX0cZ0hLgozh
hWV6aqiltY5uN1IgXyRf1AAqB46Nty+HzF0nVWMEJc0ZP4lxnAtJuy9HOuEq+gHiQIdpg+Tp81KQ
XClKTOMxRrP1wkSNKLS7sZDyTrpZ9ORmrZLBTJ3w3W4EWOUL4d3X+fN/Ww645GtfPRKVWK+jMtOB
ocNKmnxtyMSzhXXwhb32Twz0eXGQBkWagCE6ClbyLJ+fUnOTLCZlZO7lqCkhHblOP29r050G3m5r
mGvYLzNLtHbH7jVx23cxyMyjOKXk9L9jNIWFCpmnaI3nh0pLBIQQbrrEPQ+yIPe9LY02i6E+FvIp
hwn1WKhRUfxEyqLIOw2h1ggxe4S3YkvKTaRNskkncbWYpXkEVT/axDavtQ6nuy1hFHobsylyPHYE
wUqjK8l3Ggyn4t/fPbcU6tHLSyG/cJR2qujDTYo2NwAZTgiZ7Dx/SFRvujC/vu7zEFWXc5ss3oK7
P1q5Dbdjr0tJCmfZrFiHxNbmwDIS1LwZ3sFk/tWmp0+5m+H+z9OACxzULuf3+aX7dW8kk0oxlxOP
pvIv3S0ykw6CKYOWXQ33T1gCAKZynMxEGQss9zQT8zPkTOcH/ZMmOpp0S48hOGTED1xAj054Cnlz
3IpK7ichxtfcLpwwWCquUdBZxlxscDrU0FMlHQB6Lc/jyu/7KOsCryKA47ZeKFdmXg63VpdbPyCz
669xkShXxPseNvBtDc2b7EMkVl6UhZpvZ3lRrFMu0b+GLOt7MGRJhAlig7TOT6Qpf4KpKFKwvYS0
awPD9h5Pp1kmtBhB5b8///Rft7AlhsKLlEKLDZXV+LziRFZ5bqy2yaGmrrmyxiHCXl6tniS9o5cw
P19CKZRHfFmqDuATzS8NHVbT0t+bqcZ+DAdMsajlqOVqHka8eQyJMSc8g0aUu/MPeGLrolFsCeAW
Y3quwp8fELrH7Cb5lBw6CUZs3abEAng+xSDMzg90YvL+PZBxtHdZyPLSbMiLAzY12C82gP3UlV47
4rdq1VgqJTTSZH5VUFi7MPKJb0g+gdI/bEHN4srz+RHTWmg2eFl779oJLRSVW73qXVTurVLH+vH8
Ux59Q66u4C+XiixRGQHFccYfQ45WpSxcHEwP0zS1yaeD65TdmjC82Q+DIi58vqO3+mc8jMW5xqLn
pWJ1tC9ZnGZLklvuUr2pr93eaJ9Lxdaf07JSfGca2qcwkbNy4SmXycFL+2tX+DMw6TCcjkyEjNqx
9Qjcl5yr4ZQfanMOYlk+cL/8MXXa+9gKf1acfD9Z9c3Yjy/EVWvKuq+KpqyEXh2o2j8oXraadHHj
ztFK06ubclQ/Zi2/q8rsZYiKA1SvbegMvyYqgkwSXfh0GX14Zf8mHfvaLIe9GjXfClnfSU3PkeQn
EAzqfJd23g9c0VbYrb2FTWTgPdIaq9Azgea045UEuEChqPHzsrtb8JZJUt5lkfLcGeG1ALSeGt5T
iy2qvkAKynwIDDsXAXWNb2XuPUBnxg00XtUa2Q9sJXHSrW6I327Dyth4eh50rRXMuh5kgM59+hMD
R2Ahq6jXReU8p/X4y3CGQwsfrPSs6yHvdzYXcboKfnt1czAGJDpVco9arvINK/4RVsDDKyt7sGz8
NTt9Lx35rjbyyUvFIeuc7403f3R59t5gR+ZPWXtXt3GDvS432Wju/cSN7mKeoxvqR7R/a5lqVxIN
sq+0IVif1gg8oBezmK60Tn2ZFXMzKB0G64W+ymQ6rBKlvzJQXxVdfG3T8pDiiSwH86Zo6CwV2CGS
w7qeGjcgBz6uUk4EH7DGI02eV70c17OKQZyaCT+rDNoK7Hkb29GmFKwDr9R86YyPnUZtsNIR3bbV
qjeVH1pO7iBXR96z0RwGq/k+9q9TTa+5Fz7VoABh1asS+ZJNaj7ZwszcCTV7myGJSM8MqkK9pxNe
9/WQgCfCMcEq4curzbuctHU6RMq2z8pvvVWq17gW5X4daQhHRoB9+pi/dhMAeluhJWHehoUDaxw9
Zp0QNfWTcaeEcltH7WI/W9ziCf6fA61t7ULDXAtp7KSVrsLaDkRvtz6VNhiAjvngSHdepZN26Jt0
35UeDoFZ8cItdUtq5AD5t8A+cwjCXN93bY6hZtS9JPbMaT6vNFP7qTsk40dneIi1/DqesNM0x9+j
Y/+KYmXbqdUvSbdUKfIbTgbLj0vzdajCtV1Yb/h27AdXHpDAXxs8uHBAnKamfotJGiS1KrmZ4+qq
WGpl1SQPFezVeBIbGVNasOfspmkoUA44QGpi343mc95o605MhwyEoVmU9xjC/Cq77JWI/NCPxg9u
VRjBqmv2nHdPSTca9pWGWu8aK4IUMquBkqoPU6zvbT1fmRbgOGy1kff1a08hZVAZfeBqAu9IZ8sW
HihDu6ncDBPlRONHYdipZNetSLHim55oY9i6brQXbrfVMauw+prUO6ZH4DTSVH1uBC54insY9e7W
VeZnOUz70DPWfUsvFLTcnY1VhztoABj5yrI03xU7vSvV/rvn9oeo0V8ahcVpgbSx6gjbvqjdjp1k
ulTXJhkGu+x/kAw4NLr4mCxjk43RFVmnjQ6GMBzSbZvJX2M9rWMvC6DyfeRxeU8H5bv0cK5unf9M
aSNTA+zrU4T8kG7zfXDSrdejqsjG+4a+Aj2tb0OFfn11ls9drrc+lJ473Ykx60BHXxTNo8yU29gz
pF9kmEhqgJgMqDlWXNxaQAtz0dzgjeynTfpYd+1BL8c3N4TpkdlXDetLcbPYp7LjO2X7jP3tBpPQ
W6saboskeU5C7RAn0zer0jeGpTxy7d5UUUKmrg9yI/Ub4C3dXPMZvUBM0zrsAdSq1W+nE7uQui+y
rMZ38+IbnA1aJMLbKYx3mNYFmtTuMy8PorR7yHp48naIz4SoDHofrO3kQAPBygqnkvSurlvQO2Jt
qNOO5AXmK1p/RUHsJbR5K2697+Ze9Us3uo47Xj22vzSe23Xms5fe5LK6S2iw96NksAF7Qygg0MF4
cpA1T5wFHKlXWl89JkW2Vyo8BEIPmE4rTF8T1aONgdYYqfs6iXdVkn9X4xA7KeWnB7LPV8bsOR71
lR4PW93o1hKuFNEA6qdyqxTiNtX0tSbarQXY1RT6dbqszNKizGzkm3kq7wTVLVeH32+CTvRlP+49
p3nQS3c9ZulmTtQgFtFEzq5+T6zpHmeVDSmXg90X1/MQ3UVtskKulGN4hV1l2xVPdVZ6OCubIJMb
LCu7fRyzhURT+RCX009NRusYX3t/pLXSB1Lz6mkgliumrNpsOlMEqobHamJgZ9vQ6OI9xV4FtEMx
VYqqKGtjKH2+3hrMwYZyetJvQk08irre6SK6py1gy6G4yQw8cavyTobJ09jRTOL1D+FYv3pqBwm0
/I/2mCANZyy0i+vOC18ylER+3Vebci7frAH76MZVtkoX03zR77BMN1a6HA5Cdd89mzaeyE1WlpH+
oAqb+y7+JKt2tviZZf4QZcaHVavsVzqgNXO2I78X9QvYt9Kv7fh7WqS7pFI3al7eLlta2xrXjltu
5dBRDoa2S9tWzgPT3VuHj6mWcRZpz7NtHLKJj9so0SYOORWRTqyr0IDmMpDudL6nKu7LjbnqOcb9
XhWrqcjXMtf7jaE3d6I3pe9kivSbpn6b2NDtWaypPTyMVnTVFzykKq4MjFq6vAoyfbypCRktgyZr
FDJ63tyFNrqUeqA4ASVqX7EBz95woCv2o+c+Zei164/m+OKkxradaWaapv5d1uG+HqkcKFl/E0fG
jzDL7hvEF5FtJH5WjN/mJsp8UvkbLbRuq6om36QOO8jOh5i710rTxu0CkCptuMaDSMnZSDmuogqj
jxQfpi0n0k1bZTdeb67niapsqqVrpUi2mlGtDBWD1Ll7RXwehJ36m3vsWvTeVdvAmJpadgJDvatG
94erybuuMF/xFsh8SzeBYrh4Fyc7BPzrqi32tlRpvO/3YUraobGUe6AbAYAH8K31NUSop65Urvoy
4bguXTuI5/7KqeqdMusbB3dWfWq/8f4YPKTUEV1VeNDa2vgQmtFH27rr3uwOHcpBstqbSB2f8Bne
JK541YfYWUPMu9HYkZHcr4VV0dE67Pjh93WTXQl3fotrZsMwux9jWL/Mdv/WhOGVYsnf7AGB2tW9
XwzlXhPwBo1MCcAx3Wd9xvJoCA08ZWdWC3QuHfbAOFZTlj3bcQ9cTBTBSDinOHWKpwoJ3DxL166X
P1GE+m7Y8jFzY+T/uXhrXXVfLf7zdBdqc7zNJjXxLSOHeGgMNMZPNUw8fmsL+a5mwvjpON6HPbuo
i3d6P7lr2RpradWDr+lx7VcWGpDQqB5SrJWuywaG70TX3IYk7NvUZ7ed4/zIMm2DdomyUPS9jprc
pzvbAW6oBkCIKJzFr3TQEO0pYo/8/NU04vdhMTWHlNAYzKVmKAP0HLuO+LdXGS8fTRhCw1Y1u/tY
HTbU2A+jZtxEMqruwAoh01HKoCiHeMNKGVdFn/4X1t62i8YbJSLAH5IPL/N+yKXkYM9wACDuPJRu
6QY5XxM/pEBrOIgcgU8MrW3+PLVrUZDfHsV7FSkrffC+Ocse3IcO5qLCoApbaNjbx6817cUoa/Xf
2LzsZGjtVK4iPiuGjRZAu99SYqOe4D7MSh4Fblrdt5FBoS59cLTWt6yWTJte7XAC6tZFMvIBMOlt
k+SmyqmJQKvc5VR91wQvb0nXfKvLaksp557KOjQDfdoZRqetqnZ6GLlCBNVsrYdpyHyuBLe9nN5r
yF+cHKjcYnwXLdHeCc+6KgV4saIBijy9iop6j5rTKOFuxza7VuoqwzPMCFjw8wq6YDBWwC+z+gXn
RmeV2GpgNhAWddv9Pxydx27kRhRFv4gAc9gyNDsHqRU3hMKIOZPF8PU+7YUBY+yZkdRk1Xs33m1S
6VvsFaoybPU5v/aA1ax5h7Fc2/08aG9YsaNgsdDaY2Dd50t6iyBOg0TS7lVVnrIJByxl2IRasuhD
dvk2Cb5F39ZuKyvnviKEkvbTvZXpm7rXL6XT3EmpuSWUQ7i5OR5WWf8iLPtOhcNdm0yXMDKLIC2t
8Gg5VC8wMfehEbFntCOl8Kt6tkodzrF7/JI1HUg5ZeQ0jW92gtyFhaKIvW4NaE7qphv51AMHo7+i
tXmwPhfabEc9sfzISndGKo5Rr/vrVH8VKhe6rfWfutbeuQLnrc470y/xU9FZ+xrKAD9/89QuFFuT
yN6UMEzlojj+tBpXU6VxI+MNrFKNGjlLOutmhuywrN6tUun2ZsJ1xfUZsEef6poxvc5Os0r+HwD5
n8TXl+u4fGYy2ojmw0EiKimQ+no7Ig7NqnueNq9InyFAM+EudRsQYpL44BELk6B2UrNuCPQlMTwr
s/KvDjdAKtluTcMhU3X9NyT0ScdatzGHlRjW0ToaovXNKWe7iZtrLkjtG7Ns0yKrdpWiuciUMtIZ
E/vcyzGXgcI9lOqeXpqXhmQTWXrUf4/vtVHSmlN/Ik1gh1XTcImlYWPmUeE76vQkGWCEc93+CHsK
R2p2JXpBJIggWsuHr0kyx8DMpM53KDDj/UkRYMUpf1h8meL5Sq3HvyzN/UQvtro1hlo3bgZh362V
PoCHYa5TrMltpei5XeNTVstHzMmA1ZZ8FIrq10bKN5WLt1lpWj6JlsazsSXDtZRqd1VM2TNbNWiA
N0m94NQesuGUwSBoiRpKlVJvEq08ZDwcS8aymtYfNfkRE+Gx9C4yq5CNiX/0jeXqMsap+dOa+nU0
mNW0ksV4ru3eVQxiNDJ6ufFlh220nlnVfU3PkmOaaQFM3x7VYgCi+dHGPbh89Zl14zbvbIHdMZG8
lINMgeqcpyyMSNvznVVOPVuSt1U3nOvZPiSmzqRDA8MgDFruHX/RV6Kzk7dKkwT2lOxntLhbq5VF
ROrjHa0OWxI92WKH91pSfvDtgcnOhT8n622MCb+e2wvU4xm01lsBKQpKZWR7OadLotBxsLxHSnPE
1hzqg8bsYmykfvXJuki21vJ4ohZ7PDpr/lHYxq8RdWhI5oX2tdghniI1fbxLH+VUMQALb8TVWfCy
F07VeKzKRyctvkmUs0h5SKkJx/Ql5P2aq7csBV9fOsfNjfgIHA8Wnll3kAFGH2W5KzztWc64Wtt2
7tdCO6Rs/G7dIiaRpDt43EHYDiN/on92o3IgUeOVHJ2FKf5Rl6uZBLalh6GN4uARPQ2FFWZzfCzV
6KplOQnL418/QDtnD3m4UZ2H0gaRJ/xy1n9rErS9uQVmqniOtGo5K8S+DV0p3MoqtmbPSFqVaXKq
hzJ2tXjlAl7m0yQl76pk/DN08W30bGZaLZ8UW2zHznk0NCefa29zXOWbPpFurV3dCF0lzFizN6nR
kMCsdv4qLU/0VQDqOH6r14RbD/U9I3qW26j0zTHxi56IqFKfT7RrHOnB29SPVMJF3hEznpOqVP8o
FmmssW69jpmytyvryJXA8QztS2D56Ou1LX9WyiR7Y6ckzM+MF+mkhrZVLH5rsDXE5OTM3bwx+srr
siokpmnDO3NOIu0HUQCHWUZeTpb8o4Cb31uWlJ4kxofUaRuKX5/NQXFlc168fhh5EGX1z4w7r1NV
ri4p9vAzXNLYrgi9BxEU81svD8yyj1xtUb+TkEygi22fEA745J40waxUN6tYKWioVJpf8+iXnLa3
uOWFH+WmDbKVvFjVasy9GWv/BEOIOyTqHg955kp28inlJGbGXcM0tXIA2iNLSSMnQbUMi7uOeelX
vWG6eB62Qp1OM0ePA6V+mrvBcHUMmotODLFh4pEqSLLG0cykVJnOXVoKYmF1gE9HSV2zoCklbZs6
GIr4sKQTstV8xFA0/LD4nVZbec5SZKxI1M76MDPxzvV9TJY5UIzqxqkDMaLVX5HqbLVRkIkEGEyc
cJO5hjIeyYve/Y8zGobfM3VPsdip3M4cqziXHu9JtgrO9falWwZWaDr2SEAXjJP6k17XBzLJAWtG
88kqex5pUIfe1G48HL/qkh4agtz0kdVCLdVgjMqjrotjQVmkKed+JZaQ8OrrOikXee5eJ410slq9
KQMxtXX6QmrUGxmwvbu26TviMBzQIBI1gvle0YPKms6ov+9LzOHU9iz8PHOMwIEtp+SpLftqMCy3
WakoJbV2Anur6u7V4u9F3tX4Tmed5Gx8Ao7/TWGxOFDXf1mUb8cqC1JERL2ceKYkeU1pn3Hc+6ml
Bhp0novT95bL7aFXKI2xHNqAW/tZaT8yCy94Hr2XBXcayAV/D3TQuHRuTO75ZnI0uNaWLtlKusB5
zq6WcOS03U9JwrafONTHWJWyBtmSM5WuWuEWa6/4VNHaO7zZG34PjZnjWm+czPoXrf3o2ZQuu7m+
PiU6UK0mv/dD5qOAAM+2pnsSqXepkagDVYsjnO9TJqWnBcCsyKeDETGi1oTruokgd14e9nljX2y7
/YBJ92Z9eUrG4o6V1a9G68nhflBqZ+/Q3VypymFMRGDi8FPIS92YCmuAk+xFKb8sOogkwi/AfEX/
ajOD2Pps2jWFQGAvTOCouv4Cy99EwLdupafvxSRtm47oWloUNZcP7f9hQCfPdglifXlLxj5sRDq6
Ccw9sRfMe4UZInw7FA6/mmvWVRv6wcVd2bhEqr02ZrZTAaZNydpa6XSL1+xpaJyd5uQHtXP2cxdf
K8O4pBB1kd79qWr0WlrkyNf6uSmXCxwTyLzhW7yqU2QfjXUtyAqd/LHJt2Zab7KifpPj2G80cRwi
cni6ajur419rEonVrPNbJk+O29IcFUdUl1Jc7catQc3LMh7kcQ77sX+JuW4kfYl9g4RW9PWxGhaV
xcLJpOyO+JddAnvf8GHsx2QluU8ut3EnqAVqxjBpZvgM4dzIrPdqFZKernPmCwZyl3ku8/RKnjxV
llAQSqy8ackAn2wrqTt0un5WRhiEVOeHMfef0FGML8NHCag9CMnxykU7x5gSLIdvuhN+nUVBsRCU
aqv6b27rzd4oKp264uGgdGsYkxWtR2rlkWPJUUe6duBomZcn4pYkw2mBqdTr9pJQNJeIxnAJbPiR
HYJOUiT/EincjdT8goOd9aj3JpHmbgPGIzqVW1tVLzmvbdasu7pfwUKmAxEoClnz9C6mMQNpG8rL
8ILMgZw/mrndEqVcXdaXZWFs7rTfQQZErPpml8zOlmE5zIQqEQdu3xFIbAc+R0vWX6KZkpe5Np7K
zAxFxVifGoGVOS+idv5GLfsu4KfaqNxSsDwhr8etnBvpDkn6j65WZzkiD0Iv8nuBEd3Fz/0Nkcl2
tH4KFDwyCNpMW2SSyKc6FUFpqWepTd/qNLmtTrIRoiGJUqebWa6KT7vP/rp1fTU1bssCzLqOFG+2
GMHo02p7LVylePt4M4jm/urkf0syhdHUylDfSx5UQvVRuLyUaRWWY0ISYU8YdCIVX4Yk7bnJEC46
hCrJ5JM6uJNd5r9rPUcwraaJBk2OvS6pF1zYzb5KiPAu+uaFYKaDbcaHlQVfjMD7pZlKPvjfp9ZT
s0yQ5h7q5SKGZhPhm2AU6HfSTM6NXIjfYTaPc63KnrOsbrrqO0VNL2QNiU3WwJgZChgSifsivuRR
DCVju7gpAjFrm3VW9t2jazjS16Pe2MFY1pup0oIVGNJ45BmkyXJQGqqYH2KTvggn/XUwlRshCPd8
6bZmJbskAmzJOvvuJLEtVfSUuuUJw/nBhch4hd886S1QMse5QP6eU338eRhlJ+mrsRVgJQ5VfmiH
NBs0l3cjd1HeEoPfW0HVa8fcsLgxW8r2ajushcPIyoulzvof4ae3OK22TQ9wKFh+hrK4d1F9RoOy
yRxndrOu8m0nOxm5elL1iktMgoyyjmWSvE5xj0Jp8aXIeJO76dQyBdUM+X0+/bIofNiTfXa63rUe
1rl6CJH4zq7RSDqeNt2rifissulAv9cXb/6PIsQ3zSk8g/R8x3HYU83m8cOVXdXOPkxegVwxd6Um
3bn06PAoQ6UrKNZbr5G1bLiiNrLZb6dKuQpoltboj4m6EqDLJWl3PtIhX8MaY87JRustT1IzbxCz
1/fZj4HwOEunLV3O3wmWwnGdv4byt8lpS3Mk/VXOKk8HPmIdSV8FPjSuqTPqoEME+NKsuS+a/GCA
ehFleVy06KRNk692nSf3Y1BD8Aqt2iSpuunT6bQ+4oz1+nWtRZBKk+/oInBScii6GgVIsmpPZmdt
+xLX0KQuXDORa9QMTVplbEFsuMit6Rg5jgfQrgVtAoVrURtnTsamrPl6B8bbFdwAc/UJ108go3Oy
4vHNkJodUsSdSr42ndvPKFX+KGvhOMy9PqM5YXmvmviEz1OhaF4n/Vo5T6v6VKfryTKgG9CPhrJK
XKhdbCYrOUyyddbgpQNYy52dSWExOG/oLbypYqfQ+1uff0eVdAYHiPopGCr9ObeUY5T8qyb1oGZl
5Kqsp+og3UZpOS8shnBin4b8AhwxXyeySmEFjINm5dto3WtdWXqrQ3fU0FwpWwhY6+BmpncGyZQr
kOUUBe+HlGXtRtLG3q0T66xm7OcQE1S4/M2j/VmkVbSv6mwjDc4D8tsviuYZi35ySprj9f6pfRQy
k3no0XJyLaLhjGjzX5sDhCx0ARiU9FkTCE0jfpJVprpgvFitvSFgeR8V9dGxPuol8jt6IjRhvEt4
u9yZld1Z5tR1jPFu9foPQD1Q2vyI9t2nS/r0EGnWksSCNXI2Fb4yvNaSxn1pg2vg5PJamTGY5tFn
+gleMK2/k3V/Qgu7SfTmOtvO8zpJT9IUb4WdH3tF2/QE8SxEQy6JeuqT+IW4iasGJK5qzRGn931k
EG+b0VOa7kIdk5slNgUujFujuVwKBWM+WfIx5scH3iO3aC/kOgBCSX3V+Gij6qob3W5RNW8ZbHQo
/Uu+Di+ymj+tje1pwtoD/EKFNM9LFgOExC/wJsiZ6/FjMJug0vvN0hBfnFQkg8XJto+bZ1gyjjc5
v3EIBtIE9UzeBG++ROe7tPZ+3FBKEzlv1GjUoZ5whi1rrB6HqvP1KN0nXUt/g0OxPfZXGZAplYLS
7kHhksU+4YRm2JyYPKLMmA6W1jbMMOxGeVLywQIiw/EBrS2HBTxxKRg0ADftvv/ubeuXRoMDg2qQ
PGrJalqWuYySI6UBfiSkr3w1dlNtm1sm8q9xNM7RDGYQEdfeo9VPxmUJy9LkkQAtVhvjJGJW3NKp
nlbNwQiePw2UydJ1Nrpyj2mtLbcdXS/Ap6EVDcT7LaRD9mrl4wF+Itn2ijw0XKT6iCbGbRdwMZMi
JUmqngtc5GZjPDkzMFE0nh/23M5utVtk2bFPnAW8gcN50FQZGg2HGM0BLy1s96HvqPClH2dEX9Oa
GuOzHmal8CdRPVlkxgnusq4ZtrWZP0cmcHM7++TKUQ0kCjeDf6se8UGyNgVTyWlftzpS9rrMwqkY
0bI3aeocSsNobipxcndBbd2uEJETyjZkBz/RNfNXu6tI75O4/aBq+No0MgrolAL3xb/j2tTxujol
kYknRJp86SvaWTeyLF65dhkQ4nb/pL7FjtxszIwS9bzgZqCmUeRiD0ZzshOU7QSJF5Mexryo5Y+k
S7tcyTZdh8pCU986vV18WW/flbiH12AUIhTeVdP4Qjb/UeoSV+p1r+hfB0A3vF1vi6AfaHACi/t3
GIS7Ns1VEpmXOOpVNYiZHVpoB+AakxJ7uXHX3gwpadkVdFE9BuW+GW/jwKmljAmTqnY16T9X4k8k
k14XAft3cbiYNRHn+dmRkJSNqBqSRwtJUe7EmNwzI2Txgdsie8eX8jhQJxoSm9qX6QPs4R5H/Ttt
deDF7Nhq+YXFJiBu7ZiWxg5fzEr7zDVvuV6IgSr8ghZPdxb5E9FbmtsZ9X4WbIxtpZzzpqcQyWYL
s2CgPV1bhJurxnWY10tPpocsJIIrVmrOeCZrh/4qy2zdRn0vJ/uAJOuXpeG6IDcYpWLTSOJcV3yQ
xgN4buxsR1UbJA8SmzI/QYGvvqJVbMBso4TBvKW5dJdUJbDZDYosPeB04x6u5U+JeKjIYnBfc4ST
o/leavCIBAJe1Fz3xdScY2fZIOC8rjbqy5LUtclytlSTeksNW6vO7KrsrwSYhTPSGJEzqC0EltqS
Eywwo8Ai8z+OfRbXoSr1vy4WVu+lvcMYTDxP/FtGkv4Hlln+a+0h/yL+bT4ZVt+ByE1L/j4lVbe4
8RJZ/3pE5VvdjGLdLWAqu08x2vw7jSmE0lWV0pxLBsWTldWWoFLMMotDh5mrcC1JWveKaNS9UkjM
S4I4kzpMJ3uGJNQBydaiql5FLJLVdf7Zzpe2XKPSDKkJ3epR9K9xXosu9Rsw9bW0d9YEjWbEA1vz
JLxhGc5YYxHfjjoep4Qfwiz+QOl/zXq8p/OD0CTJlCnphGHiVR6nY98owDfJ4MfJcqkqw5NRGnN1
iN4zFYBAa1U2Lb3vGU2Vdan72InPlJWErSl8y0kDS5M8WmKeFGBdRR94cUgJ5A0f3SUGKVpWaMC6
85xW/rYAftxMtcK85AbLhouCkcEdnOkw6uMrZzugTrsdaja6gkxdr5u6UyxL31AePZ1Emj+bCDpw
Y48cxosEAy2zTnforyTgg2bVA8hfBzi//FIW+aN1uk1So7FLldLLYC+7WVwzufih1q4MktE4gMsC
JsV/DuTuUI/uVFFWllAsF9mBxfgsTfoG45jfNpJLEc/ZSjjIbYJ2mX6Onegv7coKhFuBXl+yhkS7
sRrJbyGmm2qEaddYn5ZQQlXCMn2P4/XcKdqbMabbunQOkhwHStV8KWn3uVRdUJCzxxv029k5gHyF
C1MyHNe28jBaolsxSy/x0O2R3jY81UMXTGt2nlJCP6F42s7+miV1Y6bpzsxZ1yzlntjSq6bHTCXx
E9/VVqL4LClUV2Yl6vVqM625Z2TDT1GtgbSYxwlwm2uai624oojUwEzifdq0Xi8IT5qS0K4iTDdZ
GxhFgUq2OjtGE1ZWEg6Z9Dw33C9YfA5TzWhd9j6nYSgWZAjy6MULf0UJgD+2F7U1fW647EyoN7GJ
7NRJLXw1H7YqfUKKAGYzmCfwgZ+WSv6nxTbDNkR31X2jPz+XEocwL8CitH4Luw7n6U92+bKwtOai
35l9gxd44EcRU/ilIQXUnYx+2/qm1cpLO6StT7Ubu5LeHbKVgN8kFyz+kX5GJropRo4fiQWtiJ19
hs6nXyu3LWiMk9H+lNEn39VrRXmQQS4ad9YR5OdeDN0OFPm69KmXW8tlbhEBFsDULeE8oDdIMNpy
OI7IFJzVudla9JEruZ/GXRCZqYdF+99YxDVgzeJlbbeT8+K0CvbWBk3TciO2H9UgTmNL3sWTc7DL
Ec/iBHEC6mBzOJeLeshXGrF4JTzUIPZxrQH0a+s2Nd3B7MpjqrWU3KBKLLpvPSteyCcijqnF/Iit
F6XJg7pKH+2LpU8dzS6FJXKXnttqRp6SxLd+tr/ksgoRMXmKNt24PzZT3/oCaQdl1ozPlJfZ80QP
t7hEIADCPvVSdRXCDmKKlRhYts1gB2pBda0dK2/kINCHl0nBshLLxHab2eYLY30waeXJ6q6RKO90
IMY8F9UbU/xDLoXwqeZqG5hk19iYNk1joHAahWsC9Kl4ZqHSLo5o7rFcta5JkrIyQxFGzq2lt5Jl
n9q9hDtI2OWm0TP2V+cS0UFmWmEdpUhv2i1rZuoTt7/B5n+f0MSsA8RW7MhTwR6dQZk5ZjzsbJnl
UzYIZilCeoQuA591Gsvb0sTP2AMIUXm2YheIkYto/CNsT0mUvTHbn6mj3LRR8hEz7scRvWA0Bllf
CG9V07ccIVuTiS2aI38e46tea8GkGt9ta15wgsHUS0y4Q7ttoBNSVIOz9mGrBYR+zJ8wq5kPiXAW
M9wHzVt+p83ghtGFCyVsyTJGg+TOc7prjGXTTXbYAsxwEftztbqxPL9YCqETVdN/w2yFOlWKcte+
rZOaejFUl8HIIATlkHHmAf7tqjnaL13mt0J61zP9GRQqtMgzjBwaGhkj8SV6gg/AiJKPhKExsjLU
YaR9JA+1Xckk7Ij2CFGDVnb8KTvUdmO2XBc7JUI292O9vhesf67odHrEOqQw08lpa0/uuksxlE/r
vOUdS0Mx2wrnbaPDMcuAjXfMF5+GMn/bMVSIAGiR+xK1cHpXDDz7c1Kg4CR6L6Xyms86PjuNdM0W
429GN+Y1UjWjhlrOLT3GLKu8OJNZ7eTRPNSNHorUOlS98mvZ5uDlD43sQ0waiTgsyOUE22AkQspV
QONAu9L+N1DEIDc3TElvlToEeVtRZt/vUv4bpO2pkLvzmMibQTFcIIbfLNVCblJvmNkYlmw7pQjp
LKfp3GmBpq3s4uCM9lWNHvpbxh8x7Cd9oDJTE8+LiD+sTMBFEg5Le57CPNLY42cltZS+0ycbjKrz
Rr/otUrqc95HINLjAXcM4MD4hbeLv0iJXeNRKRoPiAAnXup51P2SFC0XVPQbE8xEymUBFZDlVMtj
snTtlp/TYxUZJ/ueKtUuVqOtCaLLV32H5PkWJtC61QsuKoU5Gk0+sQlowLR7CULqGVL3ntrJAb/X
NRtBmwrBXK4ex0YcMylj+TDocoG1P80Nva5qMVOQrUj3bsg/SEGGhokPvQo4AKL9lFoZCsDuZvex
JxvjDbcKWyUG1DJCZJFgEqf/x7OrFdp7Bgp6OFg3BPzK2+Sh6hsSDEE92sgVdVPfozJs1TbZ9HP8
rE02u4KgLqepqe8Rmr6EUWOEHXpUxDMo8tu/Av56SUjLog+x9JRWPyQ6iu927uGjOegZE/dO5wjP
6Gu2SVQehqh/10z+s6Yn00GogXyP78O6G4X6zAh0jPX8r66mM8Yc0hbKwOkFC7f+l9W84pwSF7ot
3yhwRxaI7K1TliZoUc3pojqoajdsRBoHvdP9S3AgEgMycF/ERky4VOWhJ/RjvjT+n+XFXIY+IA7x
KObqZclNB0yPoCTwVa6v3gykeXgM9rdKnS4G0iJq9mJotGlP03gRNqp1cBJ6/VL7BE3sSaXEFMpn
WzZAEbomHqnq+X4aUBWvAxGMWXTouGaghc4qJ1k0KhHL1Hykk2mj5tFZieTPPNYrHz1VOPfj6yxs
4E7nE89oMPXaXhQpU+WKJKStTb8Y+1+AENjCIn50iZ1rZZ29Lq23ZqMgsk+jh1wMqSvx6oeY/nQ0
BLBf6YofsnbCxGreF618tTr4y6JWnzLG3KLJX/Qp8wW2EH6Su6rUXNLPnqvR0P3GLOUN5jPMErVP
+udOq3UJ0dPiSUMRlo7VhVIxPT51DWGy/t4ICO3Jec7UUffaBKQxKb81rnGUVkHKopTbhedYyk9S
TqdRmTaZmT0J/hQy+sNxHTaS2t0nhaSTpNsZcXsitfRiRf3FTCqWEOPGPAjJr3LZKiaTMS5KUiYb
sfxVQxr2U36uluxpahHU61bzZsGXkaKzkbAe+3RbsqCaJ1IwDyMi6WFa7vhViD2aNosSy25c87om
mfzdmfVJTssbZKU/LPlNiws+rZrooyaEDAWEkw9rZr3lthEBwKOn1ePDYwmKFu3SIeJvO/mDzFme
pOnDEjoZWJZrr9OpbowvpZPuEaidPNh/Efqv66pDsxbxz6yI3QrIWIjuTE9bMMrYSGV7TKkjzRD4
LYYO5IF5FsDEEd2RfOlpV8o8IOi2VDetx5dpagko0cH1c46CukacTvVp1Zf/Yr6cYJiGfV0loRQ1
B7M3z7ktHSWUOVkrIYEw2p0a1x+Uq0Fcr/nW0NWbiK0JdQL85do4kJiy+Br4MuUCBZ9Z1gelTWKm
N/uvLMQWcuSrl+drYpdf0jqtrJo5uen5XO+0jImPmF1aotskKNccMdWgv8c8Bu4gWSYxbFqQFMlG
l+M/OZePc178w3xNVFSrvVSUoDoSJFcmK1eyh1lfugJmIdLcXiDaaBBHGus3O+sLqcjPiVyrPs2d
10iTfpdFfy3GmWEoN8IBcnJZ+r++BpkfZf2t0dKgAA4yu3oraZ3h5lV7jyqk8MvwXPZs+Zh4npB0
D8FKXjCmKn0OKBy0XJ6kH1GKS+Vo77FVyVs5h0BKuvVdL8dzG03hlNVv1KUExZx/Y0Phw5OGbFPL
5T+7cu75KLNrRKlPGO+JHvpwlct9ZHSEWyovoyh+xt5CMkBumRjFZs2MQKDYeVYa7qQeeQ50Trvp
bEfsSNuySREX2xnIwlCrKiB4onZJ01jcAYPEZNuSjw4EBMVq0ZqkNgaIWt+r+vCUJpqvTLOFUYh4
kqjg+Or+yC0IW2GpSLnJL8CRvggJEG7dNwnKGYuDgR1c52ok2RaUDslnZ2z1gipszOXG0j2vVvxG
/WhPvwMHcTeKUK3FRmocjlcNsSvdgIuYtin3PPDja61XbVh1bHsI67b8HsqtcMyFJn4l1o/8r53N
ykWkge4EvWYz03AoN8N738cHOX0cvFm3z8Y8mGJjmwhiMNGZRyqUXp2Aby3IfEmHQOkv/2bosha5
PtOK6k+deNMb5syx4CcVzdWecsyTMouQ2z8nra652LoR0Hb2L3sIf6xpY1GgWjZaw5bDdc2xZtmQ
C2bUrKhh+vyAgvPdqO1znmS/srHYzM3Wvmyi2Vdjpz2gew1S4rrB3h8SMXLDE0fhPjfVg1JOb/Q3
XtVBCzNtfCKzxa/y4myWC+/EDPhXPFvl7BUx8Hia+tSQDggTmF4zOA+KS2DkFCbURkOeSaZeKqPQ
WbPpTVejTVtqBGFDIcNBgcJtVASYEL72Lk+SJytWm00mr/0zcgv16HQFxxcnT80zz/s++qOuHeU6
37Ip95vKrJkETSInEvRq/tIOpzwD9SMEfSbx3fYqlZ1viLY1exr0eXYokN6QsND+UgS1J20tEFKy
bVWiAGkD3BJshkkuEXsEb84mnYUri+lFNtubxVPs6inkp5zGP5lm+4ucbPXHwQbu8ekA/qmDeo8T
6qkSq6q2+A0n18jGCs1u/mUvydXGRA6ehdJ11NdL5ExPdSNd9AXEh65xjj3nYMkNITRiCioD0cmc
rufC0k+AVi4J016iy5c4Vg62DGjh4KpOm7X1YnVuaYHWWdl6RpzWPNMt4s4sWnOeXGpMBF0OTYwq
Xh+rLclp1zmtXiqy9MiT3aZyFyrFfMDL8dYPcGKk6B0sdX7g2ttWwvBidOd+jDay3vGRiFAk+bUy
bfwqqIW8JO5xHVFaT7rSJUU7wMOdv5orXNA6GW96h7wY+8C1XpgBVQVnQ2nk35kTZZ5mjqZHLnjj
d32yIWDP1wYWRJG+9EpN47spPwuzeXxyCKuWgne0C7MWsFq0Azw5+UC9FX9ZZr1TlmIrVqjfPBmZ
jjB5DVpgwWIKJKLaMj4RlBL7RR6/sjBeKqs5pitUnpJIR2EUf/AOhTevmDobHAuCS3Z6GGXtxH/E
m2ESrbblitbcFk90Gwx7LYcy5GTacH+GjfIfZ2fSGzcSnuH/knOIsFhcigFy6b1bkiVbsmX7Qnjl
vu/89XnoXCx2oxvOYQYzMGaqSVZ99S3vEj4XTQ3I1DT1IwANzq6eBzt4ARrdHMbsXmAcYo+HIGVj
6wV2sbYz6553ebQqsbfi5kU1Q7NNAYHgjXoqjJGyyLgHxvLT1OvPcqQFjtwSIPVa/ywTj99JsJWk
pV4avmDHPq5HADixKfaORSXrCmeXMiKdOkp0aX61QXSGev3e7nJj1aXVCQzEvvPnnl7fzGbs1Y+8
ADWNT/NuEIBmfR1Lm0zzmxX4rn6l0T+puvYhK7WBgsCgtQO9lMg7AKDCLX0jIpk9RXnxyyy4s0IG
gGhu+/baj8dx3zdkmrbZfbG4flfIO+5bgXO1j4SbiqvHlFOS+1zmND0/d6bznAUTSWD7eWrICHq1
jo32yZ/Js5XfvINI2m70Pt2KON6DtX/AL0rCJmXcF9WfskzBEupOnjd8kq2zi2m/O10DGslIvjiB
9qhFzboDEmcbw701hD/aLLxvxvHgQW0Fd/8wBrPGmrJOPj6GtMTTPdSpaWf46dckqvd6qt3nDDX2
AakAEL3uow7uGxXITK6sLvpuReJQZrBkg/FzNHSb1u26Lfaf5aoMok9jg/GqDpDRjAeFbfYMyHO+
4SD60/NxxHDb8Zc1yFdSv6++MeYrTOAfuqo7hJF47iY6yEPe/2Tc1UL1gyE/SGhk5sfSIZvuoSzR
KSweSrg1kOjucKGE4KDBtnUqaF96RaGSzhvW69/VRrf1OvHadPFDoxd7v+4eizjHQ3PUUUusNA8I
CWWLV5jGGjcG0DrlrrRGMFHdNx3gX8p4yOLy3paZ94TaEZtaVPBHHY0pTw+aB0f7j0khX5Ar+RwZ
+p428n7g14lkRtIFhbcm94D9MYlPgYyGlQGPkpHS3uyTewZITC8Djbpjhk9ht/gIsIQmxrCfTARc
rOi+TvVqUwPqpPV/h7PuB92lUm1rPLPi3D65WfzSmy0p1lh8QKN9j176uynt90EKCq0qbMBBzIys
cVo3sXoP2+gUdAO9Kse/C8pobwv5dcCCaYuK62MMUhr4KQ0K7Affq+JXkDNE67zsiwwgOFeAgil5
rchdV9ZEoyP+5ZpZutFz/YMHr3odtyYXVA5GpGbm687IlY7bvPLINO2a5rnZ0smNniR1D+Mr4FQq
dg+0fk7o6b+MWfZq2EwoPVTlTWAtOtcMvnYMOnRmOlXxuSI7DoRxsmptNejmkz1le+HS4044eZ34
Pprp3eQmiA3Ir7K2D7kpfo5O+mkI9d+lZ6xQpHlXR9G9lk6fM9U+sb+eNa4OC/1nJFPoCGnbCTpD
7LZPdc1lO2nBu6EVP8re4pvWB2Ewz868L8jHQh7Vp6cKvM0KW8nffkgsoFqnwrgD5QY2WmdG3R4Y
ApzCmniIuCYdZaB0U8FgJt7WObxmeN+rOnU3WiV+yM5/8BjSDv33lnCPIPYDqeRHR6VPWig5czWi
Xp373DbaYwMjwTblmuqQphSNSWtqP3tJRmKQHpjVbQbXefLtX26ePnZucRDo3Wwm3r4k/QtKCMmq
715zQzxV1CmpBw96yL6GfvNgwMKGrFmDt2R+VdOOmX2g134Kq7ZqvkZOtsXP/sULuz2j9wd6Nv4c
Ax8w7XqWpXwp3bxEsKp80sbxmRx9WIdlyccOHfoe0ExNu3iSDo4QSf9dMW/UzejR88RONSkzaQe2
UjI1yboHQo1a9ZNf1feycR7ZK/d+Ifa+YYd36NwiNxD27a4c0o8pt4ETF3tp1FvwA+vJibdNUP70
poov7vXPttmQu/jVzxRkrFTdQ2d0UP0YRipRnIYeLHrRvbOBjW174hKJMI0DsF6iGO6ToN7YHjsl
VTQyAsS4LPerRodWq4wP0ixr+tHQ702mxYENrMf+JERFzypxHzrdN1Y+TqVBA28HDYdvTRsf0H+h
7YuE7ZQw6TLiR9VyA/io1vge4M40vIdysc4wpys12CMhiIx8Ut86LT/lXYm0EZl92Q1bVzTf24Ie
EZxKVBr8Zp/6waOjasRKYRWP+W8fThU7rIF1Kvp7u+1eUMpYmUCvGgEVtJF3SNejd0KXyrdj+KDl
AVo7jEaNiFQ+VxQB/B/uRUxcKI2vVmPtAuk/QI3eSjLiVQ+FQUWzMkUCDaupSGSj7Hs9tze4lsBP
BYchRvnCdz+7ffg6pNpj4k1bqH/HUYbM0Bn7eOM78FSfGX3e6U5/ahSNiBkY5BPPy3brM/VLEvCt
+sAMOZLHJDB/lCLb6a25p+n4ZDH30yvhrq1+fgFxvKk7JIpEv4m64BBHHoQ967ESXO5jXW+R90Fy
ejB3WmB9iJP2FdLeK0TxY2CKYgO5/x0MpINInU1pDwfqvn1sQFRXZveptrx1V7J/04S+qItnlPFZ
L7VfLXIYQR1s2ZfTKnA62FYOldVYHksPcnGqfzAKqB7FQLseh0ltTE8jPWgSuI3T0HXVc7F30+LI
wl/cIYF+UY4PM96v1LtDhEg3gsyOHjJa8x9qU6wTDRqtM90Nhv55SM1TmCowSfLgdeNLk4PYDYa7
KKKaK2I8Fnvrmy34bhO/3MkCtBZ0BfSiJ8cqWuPkwhUzUlBXMbAJ4MUAsmsF/Ez1/Hytue+kem5J
4yaVvtP51T6jYLMLH3PLJkZpxHF3Pfbd9g8KsNbHdcHI1DHy92NmUOZSsFZ1t/GYFMsqeFdE7Wvs
Oe9b6T83sdxrzINEmh+nrgFEnhNxUsSvtY95Hu+TwXkKkagZp576WEt/ojJgvXKig0/eBPXcGD4q
ktaVXydijUbeU1myVR3GNMottoLq0I8YsYYFR4+Ump2bdYAT9M8UhQgg6O9mIgJKJUe/0oEpGhvL
hQZuBxDV9Z4IGm/s0v3SJslLNPpMqrjX9DLmzXv1iuzwXR5+RtXrECHAbLUe9J3pKdOm/VCM38Zu
PKKOE/LCYxANDaztrH0NEadSIKmrzPx8XXHnggKOkrpuCdvSbV1fylP5duVbVaYnJ22OGBgZj9s+
K8tnK1KcNPT8HpJcu+UNvpAUUsj8sOjs4WdihKXkQnYHKTSUF0Fin5JRqPsMF5oduY+1N+hj7K4/
3wVFIWXqqD8jw2tiyLfQTZoAABFSzengkK1Dte3zWRlHe8/LAPQjSuYI1xcUC0moPw9nImJkOqjG
0xBdaF7ZrWOZPfBG5EmI1LZGlSF8u9t2zYRCjgEgZRjzqFmhul3sNAswPtY03U/aBzTGLDrDOh2f
Fe23W76Jt37YQuQv6SPVhAkZRaVJKOljPeLv0GtF+3L9DSzE3hSyvIjAOw7mRraDz9ri6/pAPfSk
r/pDP2rDi1KQebLBmUGMFQInkZ+Wj6gR9IyxdLUCBOTeMDb684bfiCvhMAfrbPazEPOvWXzzLKv8
yUft99T4QXbfTiMDyRCghemjST/qoG/iqtMf6B/oh15Px302kYuTSg2wWlo/Pins2m/owAljqfi0
+FGLt5IBqDJUEDmHsFM04v3BBHBswbmNN8jiNC2ohbpkMObk3IeDH1GQCuGKHXiofRyE1TtbGPHX
61/q7Bzymyz+uz8SbSh3LhRQBzASYwrkBw5Eo3+z/Bher9uWuxGg/7+ZacyfAeasNBGVN5xzK2Hp
ZGli5dp0qPGi+IVLgfsaalXymo5hc0Ns8CykzUspNLVMFMsAei002dQks3gSPtpaWtPc9fzbK9bP
DWXzoH/UhxwUdqP1++uvcj48yz03C0sq20F11TUXe64yLBA8aIftzSEp6O1PAHwnP98MXAtPrlcP
PyyVq+1Upf4NDTPj0vPShcYsGCcz/cwtpuo8y27Cnm1beg79A3vQ7kSIOsfKb01nZybWtIst1CrS
3g6oN/QyNT5aSG42YCphsdbjFNIrdZHN0dJyjez3UIHSqgcmq3FuHFw36pB8SaN8Z9qiWZuBKr6L
dED2KbSSGJpI6ezyqa4/iqG171MIu9WNKH5poyoDu1fEUGdd2/kV/Pj2Icz8+n/+Q/wn5foA08Vp
D4UMXOq+wIEKJDQDhJ0GDOOWiu7ZpcEO+ms5Y2GZlKLILBOznA7c96ZkiCPrV5WblHhWPn0ZUI0c
bzzg+fZhv9JuQ4XYkIJnfPuA1MEQb2ahhBYzXdCtdnH07TRb822SddoxoR/bBoi1NaG6dH3nnodr
TgpSffhGODoSf4v7ioqrkkmIZYEB2Lfd0Jme5NY2M5KxGMjYk1+q9lmNXvUqPbN/P3CH3lBiPt/A
lmACybGxsTmx9Dl0/v11G13lWs2NWemBu8lUEVIsMdBrJpwxo6H6lQluqutPvRQTJoQTi1w8Gsh+
QLktb6lBlqKtLDc+tc6I1qoV9ztD6387DNNXnRWC58BZiEFuE9ylWGwzIrz+A84eGt1vhJrRquTL
O7hJv31oY/JrXDBRag4Zi79S+4X3lTvgwdnUxSTeoUEEyCMxw7DZXl/4LA1A+tvgWp4tjcC32Iug
H0RjGlrQ908iQG6GPn0uEuZ6w6DfeMVnp4gkQGGBgF+DPYs6Lp4whdnpWyLErsHwURyUjIRKqKAg
3p0alSJb3Lhiz4IE9pU62TamL+yjs1QWDe8cJUwkMtFNmu75p2yl7H48lEF6y1Pt7MywFCkGara2
xHNhqZdcilAf09iAmJmUxcA80ho2Y4aCRTYN5YveRpCihAs2Gi2Qr11vIi9z/SOKSw8rLcR0JTa3
zIXnP//rzGRmVcZG7MTHIdG8fZH6xmPT9PrKtHDf8CdJD97o9S182fQech9lS1rDc/Zh8lGB/MQr
Lfpod27yaGXCv7HDjPnLvrkMeT1EMkwlpbIAGS+iGXDhrs2EkZw4fEzPP5ZKNnfV0AaIaiDWhIfq
j9ZwmvuRicsK91YfgYYQ/ScLSQ5EpaKjOtj+PkcDMDx4YEs1Y0KOAV0qMwv0FbYW3Y3XeeltAvHR
+aAueau1+MEJ+HW8nQN1QBaXoXxWicfBi+XRL834RqT/U1EtX46jkwO5usXtIRdrebHd1y2UOuit
IG4PmNCM+dFvsDt8sgOVF199Z9Q0KFaVqH4m9KWeNMWcqQdAPUPQHQYCcqiTQ2tYPZcz3Y8cR6rU
s+5soHeI0kQp84yprdKTX8uZ5Rgysmu+M1Nogm1OcyYeJe+yZeNkhxDAd8MgPck6hmnR+KrBhFgH
4/g0aFYRb8wiHsyDF5QuVCyECrJ9bevFlyyyjZ+wOECZGrUM0Z+lHfErtjSf+hlNaSQcM4WfVD05
GszwsOs3tJcxVED4aKCP/1gF6HXktToifQX2HD2jyHtwbCjK/PCdMtOXKRDbophOVvQ1QVgyidZQ
qfCbUofOzsQs3GRV8ArLri22vVP6QNjTKCzuOtOuHEZnyvnew/d472Rl9K0OTeNzBuvoxccA6WcD
uqqjAElBjtU2Nl4gZujlhPzGXeZ1qMPBGSvJ0vG2xA42KuFFFlPQPujZFPr3aOzTb1e+U4I9QA5n
zfy+fHRi2GVHE4L3M0ChdEQDQXZyrRsmfTrDr8ePQyPQBMGyGvW5WI63dGXPr5TZS0JyoZloNLC1
3sYEF+4rSUSZoEbpODtyJ/rynu+/8r0hGnjIvYkcMOL1SHR+nXCfOIjhCyo+U9qLbFuOhZqGKO4P
tWdHO3/quow+kab9vL7MhcsETwPs5TGLUPiJLpaxwQ+ElW/MKRlcKAamU/cga1W8dxuHsUNsmgj0
XF/yQlBAEXiuVciOJGu+fZ1EUks0nZqOg8agvvNF90B7pNpkOgfs+lJn6R/9e/ogGP9xU5IFLp6u
Ccy6MuMxONVZyPCFlGRbQ3R/riEGHlSXA5nug+9F5+k3vt6lZ6Rc5yHxGUCcarFw3Y2TqAxwT4Ne
dh7qUQ3Mt6hg9rCp0B668UYvfUTHxCjRne0m8Rt4+0ZJSBR6E7lzHCyjvEuAS70kgTJZ14ECpPWN
ccvI+6wXYOGDNe9NF6sgLuzlPSlbFenx1HqHcFTI7OayjmHnOq33CPTHd9ajMoZXKyxluQWPEL7o
Ze36myYHEYiyLQPGrSiylF6gVfrWja++PK/zb6Pa/WNJwB2+zHsjABmqymEHgVaCSWN0njIfBgT/
QVTnPhgKF5bgKy5cmnHjs8+f9e87aF7ZwlSCzBdpb8Dibz/EnB/2ABcixDvVcSgRWMuyWScxMJnf
p2H6gBKXv3ZMzf+a5On2+mZf7oI/i7PRbYMkCguaxS4oaAoqjBjikx93kOam0oav5rj0d/uu7n+Y
Ux39ur7i8njNK9o2fqoYviDDYM9//ley1PeD3+pjlZ3GutB2WjnJU5HCaXOxRdky0+8OKq+8TRY6
x+sLL4PjvLCDCpMtMKoynaULYdSFFdQhQx1qTYbfoyExf+fwhm+80Ev7iCyQ0s3kixL+3z6eJ8Jk
KrXeO0yDApZtWvkDMxhwLGNRry2zARrZNsmNhs6ld0pST+pBjmdjbPB20U4gOJUSlI+Bn6Wf8PrC
hFVkal2MPf01XWvXGeZq26Lq5Y2Xela6zW8VB3ly/flkUy2/XbpSXpDC0lcHv5fiPgjmLj3ar3ug
NM5uqtFYyEkzV730IBDO48p4Kqob99EycP75DSBG0dY0ycLF4jeMdpZ5U1s3R9zAmm0revOQJDp6
u76tbrzppYWEYi2KDQHJjr84rIvTaiWNVVSFl5zasoIZwHtnPoBM18i4vY/kswkoslyPpgdIupwd
VJraVsMax23X+wDwuEcwaaYBhU0XHrPYrhT6hJr/O/Q1GyA78LeftNNCtauywoa45UmJnYTmpR/h
4/TMfmI/+Rk0ZvLJDvIIVH5S/agRX4MRM5jw+r1wApkyOIH//frxEXMoWMQpnpnOPRfjPKSYd/5f
B7cqcohEeCgdZA+gsWkhL5djaGHdMjmgnVDggO7mPhthiToU0WZXj5A983yoxY2r68JJxoWHjrZL
PWNQ2L79JU1aN/VQ2xOSYngR0Pjy5lZZFua3iqcL52puW9vcCsIkaC2SuI4YmI9RlJyiph2+OHqK
kOTEdmMYNjpfhkiUjxNk3k1cusONxumFwIwDNImxgZGTgh329hkpjUQYdq5zcIHVHbTSRTfOhqUm
MsPYgUWNbnzeC2eIAhjJZIspiWss7z8Pg8Y4A2d09NQQ8nnzJkRMzbZgYAJ1cYsbj3dpOUx/SHQQ
aKPNNP/5X5tpMActb7UmPWHiNGv8l9NRMJlZi9ga/32p2WaUq0aS0xD73y7lyY7xL4nDSYWVcZdZ
HQjLBId7pTpxuH5GLuwXQj79dUUh4RIT3y5VBkCDUFzwT66Rx+DDMJgvjlWAnulkoTKCYuAA6FQ2
nn/vzG3NG5nEhT3D3AAxM5o9xnwy3i7fFHmKIn5vAW7xPST1EIOI1kA/4/RFmY0Z7MsCdv76//HM
VJs0F0yaMO7iSzrwcqGimUhNjHH63Aw9zGs0VdM1hob1x8kBeBhZTrClyVTfiAOXLh9Jr92RjiCN
5Ui8fWBk0ZiYmJ57MLC0Kza9jpIqM+Ckh/IsZ0piElqfG5GNHwQ17oi6aATt3k7RLd1efwsX9rPk
uNpzIwGPwj/B86/97HpmJRoD4aY2CxLAJ425wfS4eD91TKn/fam5NOGsKoYcy5StxfhwFHasmG0X
zhHlPYS4BqlRg0OLvb6UcWlHWSRruFJJMrZlpRf1NA2ysNEOA/3mbNtFRVvsarOxXmlXKnTMOtH5
O1Nq/g83Ccme0ZkS00dTB3gNNdMvn2rqfxuwu8KQLumQ6PLDARBRrfAIR+RQqFPAngJUlk15T1ch
7qatHAFtrNrA6n8nvcDuAtCs+R26vq12Q9Ul/Y2PdyFnmxuw89kRsxvZ4mZrwUmOuVTpKTKskqaH
HVQB6DMUTnI5QFmLA6/7VKaiuVURXdo1jFF0g9xFkFgsDqxeh6HTJ5U6RGYnHhNGgyelZSNtEv2W
q9yFZ5w7pBhiM1y3CFBvj0oiqfDqWNMOmZ9KMDUhOH83bb+0jdWta7uo9nFc+B+v758L8ZAegW7S
y1M0JJatPIxUQy+sm+bIB3WfO5SCVjXIjGLViWb6wHbTPSZHWrZOZZ7dyEwvvFs6L5xF/NRgkZiL
sG8MFiSWVKYnWdJZWuOY4lE5ag1anU1mp/LGHrpwUnhAY+4aMDxx/rRh/woAfaW5metbwanvArIe
sFYm6FlI6ihmYlqA3ev/Y0HLMZz5tpHSPnPM9KKR4a7vn6q89/Z+Y6KIhCtDlvY9MvZo+l3/lBde
J5WFhU3p3Cw4q1InHY5R5dJTS9IRhxvdsUE2hUZKrmBmYNT+eTVybG4xnbSLqth4u1uDOGMKx96B
kwqsuAks9xvEUi4QC9+FG8OfC9kk1S+Bez7/mI/Om/ivL1cjhcplOrnHMCY4rMZMaajUg7y68cEu
vEFCqG6CxphnXUvfPfwyKUt97B+6qUT/PACA+82wonIvZRD/uP7+5sCxyNXnGluaTE4dZiKLwNIY
AOcMKwlPiRXfRznQ9CI0bYgh0rivc6u7S9GkfCk8GeI4i6D99dUvPakDxscG7CNANSxiTWgXbZtU
MUqdtk/dAjkAakKJTs2YRbe82C6uxchwPgFqHvq//Xp5g7HE/F5PA+RfMMXRpP1AN9Da+En5698f
i4mWMMhX+duf2f/fG2WMJQr7mFpodjKdmmFwj1VrJAjGW96NPXnpqf5earEnC3RG3EbL/VPaixxB
SO1HaDTxRx/hvN0/P5Qjqevm+EwkWY7XEahlquGG2tHtcBSDhw/sD5Gzj9BqoxtLXThoAIwNek10
X0iOF9dsp9lkYdL20KCrgDT6iVajRZbah+tPdCESO+x8KlVcjCGvLGJHXyIJkqGVQv+2MB+SNMm3
/izYk8Mo/KaM5v315S5crG+WWzxVaFZ5hxaGdqygz2wjHa1sJxzFNh6d6hAUcD6iyDRvJN2XFqXb
w+iKuTE54PIZe6dwUfbzT/OozFlN6RR9Et3QAajrZyWHyOIdrIxcz24UU5cWBkk295pA9JzNdYtI
ApmavPGYZ7p96JEF2Zl9Ed7l+K0/NkVc0Hgy5Ov1V3zhi9LVsRzbEIoEbWly32a+yFykpfBFjU3r
sz8U9qcgreEjZCoWBfL7CATd2EVnQ11CtWJoBiLgT7dymTCNygmx4Y7cA06v6Yc4NBEeK418E3he
9tK24ztmBDVK461655SdhMNnODujge9R9D7spno4FoUUB7+zyxupzYWPoLiJAYnRGphH7G9j3hj1
fRTDYjoZg6FtoKhBHtZKictW4sFBRI0sG6R5I6hf+gjKRstpvr5ANs1//lf0U3VaFWajx6egGKFZ
VbKHmQ0bO/nVhWH7QUVdfaPXdmleAHiLidYMDsEkdrHkWGLv4xKIjjm5abOPmshBmNhIoaLSiSTa
m4HmtvfUZfgTWyJDTjJLbKNc6yU6nivEAOSra+C/uoL/X6vdP+/KN79u8RXQEvEmUBvqMFKiPjhD
j04IwKx3gnY2JhBTsL++3oU7HeaOiUul7VJjLqF0Ux9CdHMLpIAL3/7mxZZEpaMbUZ1vAgdthLE6
IlmPQBYaFNAe6gBtjuu/4MK+c8HRgleZPc2NZSfFJysSZuV5R92W2o6Wp7b3o1x7H9j2p0Zh46L0
qbkR6f7UQItUBvQoz+065PG0whb7Lo2gaPslLkoqnNQ+jLPuiLdi+prD0n3f9WjDI56IMts2MMsW
v0cZtzCOU/N1zPUYdZ6KWLm2fVivnpxmvowIO+qQ1kZyRys6hQBWApdlowUZmh/X39if5PHtrycB
AsHGQJa2/Bn+FiOewm21XCN0IeNmh1W/dfXYX8ENw2oktwD3Qc1AWEN8rnsoiYmPbno7dC+NtBkb
I66/7lOMmG0v9O7GrNHQC6qrdVBl9q0XPWdly58qEb22EYCA4fan2fLXAWec2qWumwanqgORkM5M
UxSR433Z9fZh5Jevu6SCA+wKPA1gH29pd+g3LtPzFEEwBsPe1mCUgYf9InO0Ql0HRIDGO/LEzQn6
Orr2scwBfV3/LufBDOostwnhzFT0suff8fezwrKExNlC6CKpRGsOr5c0Qa06KpV7Z8mmuAlxu/Bk
rEgoo4CibFvmxHBoQEGQFp9yz3nVvT4/RAlzkRAfTQSt0T6Rmo4yZGZ+RSDnmXZse4efHQ5/sYRJ
ZbKV7yCnqRsx5fxE83uYxjKPBZBvnIH/xyny2fwRw7hQIOrtONtq+N4AvoZpqNXDiV9m/qOJMSMU
FuVQOJRCfO7lwFNOAwYYSRifzFZL7+IsylMckcbugPh8mN3Y1he+tCMNXjhQZ3pzy56o2QijbQ0v
PWVVbPySdTR9wqEUdL+O91SNguKtgHW+oGG5UqfCA/lGj854u7WmpgSQH/fBqTHQX2Z+D2gKUh9s
X68MDmPjafGNj3heLBiI20lhMgIzaIXKtytqE9xoYG7JCTioulNI061qXU/wzBq0p+vn5vwOApfF
Y1Eo84hkAm+X8kZS6gp1zONUGc7v0rcRqExndCpk3y+g3+RurM3vcdRKqIROvbm++oVoakIeQdiV
6kvohIm3y2tDoganJkTlyCtpmwzGyC+8pcx3viGTO0+o+q7WkS6PM6xN3uE1mzy70oJv3trt+wwD
IFLiJE9Wrjm2L5Uu+vAJ2SCk+N3U+iwabFxvxJnz90Xj2TUYjIItIHddvC9URmqHUOkcit4KX7o2
DwGTWsET6jZwMn1AmZhpIeEVY976CY9WNIeuv7LzsIO+DHh04K3gwSmL3r6xqsLEhUYAYJZGw+PF
wGzgvV8lvbzxac4DiUWtRVjjjBFPlvjSIBKjbylM26p0Sg49pNp7AGDoO/i6Cc5teC1iCO/Xn+38
pL1dc5EZlJPWh0brjYewUR3SwZVXNihhjArVY7ufUMxiKnxr9nh+2OapL20woPdCSWdxQ0FE1K3S
JHjlzoAY9Bi21kcj07ArRLIMPvg/P6JN+TGjkgVN1GX0YsoUaKGr+UdXJijaZx796FVL5YxAH0aC
HD7ai+O/f0uCsxA2GB0XAPz83v+6HMspH2OzaUhsB8xfV7bv2p9CI0C4S2dECJ+Tm9JYd6Pr34pk
FwY6jB/prBA25zHKklsQDIxy8SwMT56PtXJgw4EeExM9krZD6Ezho5jhooSJcodgOl00XHjD4MY7
P9/KwKNNkySX2aRknvf28XUaYrSjXYa+qi+2vtcXj7JIMKZRFuJLDgqwmC42/wi7t3jhluKOosox
BO3qt4valWEks4vFKVWN+hAKf3bUzGoNf5oM3L9yPKRChAAWdn2DnT/s23UXEdWbbMwUM8s52GUt
qiPJdomYBpqHv3DhDn+3luEn+zIMpluj9fPDC1yEtish4/+md28fuJp8rXSM1j6kkWW9myzlorRd
dY9or8WAjzGcuv6g5+eW9RijOzbDdNBHi0hMvkfDouGSbNErwVamLxuIBLkzAsZW6vv1xeb23NtU
msXmcTPFMn2SZcPCQG5tGrIoQNEDdEjjVMahww5h5yc24O84SlZT5yfHwsFp8vrKFx7T4Bl1S0kC
PoCyt69V08umjv2O8IRoz4/YajVtxdxiFnILa3GLVXBxNWIhcG1BO2JJtAr62I9h4OjHpCSjBt8T
IaaQ4RNvbqTUzBvFwRmUnaRjxt3wASHJgNCcf85fgcnWQgLCgJsNdFUDXMKIWleRwUyhKClr9ErR
w3gStRdMaPtHdvkOg0Lf+uRyXr2d1TJufEC3wXxKe0N4awzHMm8vTA+R96IsmgcvaGKBus4EzDiJ
zLbB3q5EQ5eRZlscHamhy9vkTnyDInmWI4C6EHS3XJOO3kz9fftUaE8MTh+G/rGctXzcHKqJ4VTV
fYXQ7KaBL7vLDB1HBL2ucBdp/nmcPC9v2HM9T+13tlczE8W9rIHTXKLDAcO54IrbYC2cD3iEmFp+
vL5Bz849lTwJMrWKoPSiqH/7tE1kui1jAecg21nJsUwQ8umi9uQ0DuJ5k/6vaN65YwIHBfIvfUPq
gMXbVSLDhcosx4PrIJuaNUN9ihg2YiqdF9MLhsHi5DaYw/RmkNxqIc7/7zdhYF6bhAhyE0kRuNe3
z2ppQ1oQ3cZDJB0NGQWMCdL8Z9qhqyFoKN6ZjmxRDxkHgAqG9pjRjNxff9tnB5TuGUMgwh6hACbw
4umbKG+scWh8OoWEHzfygk9O2qWoRmX+jW189mEJ0QQeinbqEJdZ2tuHbTs0f3uspk6+KbCOTgQ+
xfsQvbR8JfAO/lSh/PB8/enO0wUqEVqRiPkYRB+279s1VWNYtacYkzg6GocoCKS7Qff0pyApw32r
tfkJfkqDODzyrBUwddy0Kihl13/F2YMvfsTiK1e89x4okX8KVPa7wWZzW/WoaI412viu9Lwbu+rs
bsF8gWY4+5rGBWOvxXIIVbap8DQMZ6Er7/SgJM8t0LGq+sGYjYy7beuicGf0GGT+44OyMjUEMyIy
NEhki5XjzEimMBy1I7AN49BXOkBu45BPLRYd4ZQ+XV/tbOsSDWeRAN1VrEY/6O23HbymnfzWxa++
HbRdgr/ORo4YkLaUWrvrS51dLJyOuXkyt52YTQFKe7sWDX40SxMHGfyovEeV7dhW9gdMZZAN06tq
JQeMmAd0z5vYDdYAQF/qyHunxxVtCzy/LQybW70+tnI8NIjFgtDDGTWa7n2/xMLKPY2+nkPKuTVQ
dpdb4c/PtiGeU5HwnpYfBCx6gnWMgddbbGAT297TcnlO2I5oFjHUDRqAv32YoHJTBLOuHBLgKIuX
2MUnOTmInOV8PNs61Q4iGUAVpl4Mq77Up43KYqS+8JgJxHQQln9wk+wBIck7GTpYUcuPvifBt1nm
wbVSpJc18GzhXW/3YL0s/dTX5aOdabseq671OButJcqGwWw0IbAoMoXKsneOndxnBVaBqfFkVUG8
TsokXxe2OaE8qN3FqCMgUS5/B57A65DCYANHEy3dQH4qQ4VxyKieDTN6b/bqvV7o/codYvfeCIfH
QuqvIkDty+xrsTfQv4SO5PxO3fipQBsTXWc8meWIXHKRHTOv+YCT4iFAduDQwPvn4dHEiSMMDGOl
8l2NjBOeEfdBNX4pkWZMpvyLrIuNk1s7ox7ucPZ68M1yF3vpQy6DR83DkFcP0Wct3ceqRGxXF58d
I9orHOOvb9w/E5C/bxj2KvEdNWf0HYAlL2kxtgNbJaPs3cvMcLGjEx9MWXzrs/YjYm3VWsOGem9O
9h0CB4ConIMVtjuBQQftsh/+rM3WqD7foI4+3IgVZxIL8y9jaEfwQ2WA4fy8d//K1Zyqi6o0VM0+
cxE1lHI6DbHebgyJ5G2Rjy9uhVqVjbKu39+3SGLiSFucuhwdweuvaBlGwKbTdKWlTZZKOFnSXLBM
JkkPhumuEL4AAqj1tRl/TXQGLMDUTObCf9b7rx/Df/u/8qf/e/n1/zJ2HtuRI9mW/ZVaOUc1tFjr
VQ2g3J3uThUkg+QEi0EyoAGDQePreyO73uvK6kkPIjMjSSdACLMrzj37n//F3z9bsUqmQYb/+Os/
r/mnbHvQ4/+1f+x/vu2vH/rnnfhufgzy+3u4foj//M6/fJCf/6/jhx/Dx1/+EmHIPKwP47dcH7/7
sRr+PAhnun/n/+8X//b95095WsX3P/74bMcGRNbjd5q3zR//+tLp6x9/7OM6/+vff/y/vnb7UfMx
RhTTD5l//Ocnvj/64R9/6O7feQRQaCAzIL/f8/r5+88v6H8n/SP1JSQkrmfu/o+/gbYdsn/8YZp/
p3C2W7ewKJMo7rUrfM7//JL2d50lb9dlI/inEW3/8d8n9pc79H/v2N+asb5vCWTxKPjrI8IiShpK
EmoiN0PgQ2D610cVQ4Ox0SfseBvbeKfvRrPXwKeemdh/uyD/Ou6/Hwen0f/nUFQvmS2jiLrnMlR2
/nooaF2rGGcUWmvvYGQcN+P8lebKGGqeKfxWfOZYJI4reNGKEc4ZU7CahSgoCkCzg4cVmyyuWY44
ssg0J9Bq7We6KYdswUi+y08DWsVV7v5UImH08261t21nouJBquLExp5m97vPcO3dzRgy+5ZTBupM
5ylHjtHYOUTWpLlJii7oJknjhQoX/sfGz6V92BK19mXrfm55F23LAHxbfSoN9WEdrLNQtNuqh7iM
yFJwxuNXTvLU4a0SMxoCJ97Nn3rbwBdv0QiJKjNosG20hGJjqmcee70yoKGi/tYT+7lihsdHL6oG
la09zXrKnKoxvzbddMjZwf2Z4dqShk0wVMtpEFgDjuWbUK3fZWLd9V6Cq3uJZbyV4AtYCUgDM76l
S7rB+FVOTWG2Ab6iF8gRj20vPoy0vpmVc4+BnZ/U2HmWdn6nauUz3AahO18wpKZt/sUEnREYKg0b
D3tgs83CtaqH//OJRa5XZKov9X5S0qCvl2v5e9ZiwwEytM4xnMokTqiqvNvo0YLn/pidzcRM9VQr
hemrRvUuKiwW7Gtp4SaZV1gOaW2NI2Pf+Ymi3g805jDVxezbXl5nEI+HNN/eZMaUGOXsTznVL727
hljZNuEk8eezbKBSjDMcrnad4XhaYrfdzWmozNAWldIG95jh/Fq4fbAIrQiFdvFs/PIyr1WCQUl+
ymLyjdoyAt7HIaBiEnAQDzfBcg7X9VnxhlcKvYRHEyrrusZwUQ/MXBQ3Qq7wb2iM++Y2/9YG5bT1
tR2VzLYgVwblgCOkwZrqI/7/RXUa+2eyIYN6fkjOyzElbruIF1ujAZS1rgqe7pqPwhED7Mo5eP32
3O2maIMihmDYbm1gwQF4+xsCYSZBRicHz2VIaEPiptA25gYZ/Q/X/Ab3Nwffy/KL1kjv3+OPhwkw
f8UGFM9F61mIDp9LDY+vwWkAjZOFlxUpqbAA9PZdMDYNtgIKxgxI+E5O1c9+RpTQ2z8U2bxOXvrc
c3P0oTrhkg+ibA3qpTpYmbb6fTm0oTtCbZDurdb1vyGE/Vhyms3YAzd0iFLywck3OyF9L1uoOWYZ
oASaFabLCWDFbtrDV7vwYpeNe6OClwj0Gs/8JT/galsEScM0eqsgq52tl6HrLXp35UMHO6lHgx4k
6oCjVX/bTHhnI8O74oXuTwV9kMLC43rDFsJnwBx4AnD4QVQHJe15khvIA64bksbdzPOjNUwxTRf8
DLG1mSY66DhWfUiG+KhRiPWkrBYOHY54NsBTaC5ELg+slNoqeyiVNYENikxnfN03ZoB3qRKpa44B
Zk7oRJC62KDQls7Byxc6c830o9b/Iql6bmHAoHeRh9FpHljzHuj6nwxTPRveZ62DK8MDH2lXlhyF
bdzRdzhoG6zK+d0bixxDq+1hnqv7aTyM0nugZHZdBa7sAvfRVMHcZc0TbFztXmVtw28SX+Q0NQ/9
kmNR3OG6Z2MNOzfeJ4pwIxhbuwmgKfzQZmeI9YIOW4f8oipw97FpXIp6hgOlySVqFBArY8NA+7yI
86B408HxxmPSzG5oj5jFr11yVbVr3drwFheIiQymNsctuY5JFbmpFxTJO/qOm7yy7ovpYGfLw7h0
P83RuAhzem6AZ+goYmZG7wEKRPiLnxN1wg4yghF8koCI7CENZ8MOLSwvyzb5yB1xU3lmvOqE0Gry
ZnVqtID2oCoaq+ryC0zSFBY1syNLcVaRPXmu97PLcnBYR5d4uECY7hvp6Ou1q0SDhYuGBecocJwl
1HDzRg06HDyHkzG77q5h7Wfpzc60vc+zu0uSJyc2bCLObBO4K+JxVxi/GmXGdXw9YDBDPajJkG96
V2ZD7xii0/0huenraEiNA9n1FTXrroK44BgHR317Iog4tG0S6mrLzjnQC+kq9XOhLUgVT8HJsdMD
46tHQUFKo3y5gAf8tbYRqflTV9wqanFcqQiovWEFLNS3rZp36EHklz4xk1B67/Xwoa7VOROB7s5H
o1ywLsWvXm+2yreaj2Hoj8w94N22iFs7ab5GyHqq4iHDFm/U819wnX7sZvmqT9tP7OVO7EOm4bxN
g2cc/9xIxKHPyN31n/ptMrgjKhYQqWP+kxQGpFk/f8HeDaetZX5Cf5bg3RgHn5ztNMzFFSbi4za0
d43Qfmna+FBlz4s0bnJotDBQL03rPmQejtkZf+CswoO8Rx5zBSPqJ1WWoqJSbxqTSUK7DreuuZZ2
8ii3W72rbnvTe6waO3JW6wUQw303hq2AkiysGPOIs/07n+Gq28Xgz7n3po3Dj0m/LRwSoNacfKcd
XvXNOk+L1ANgCfRrzlnew2VYyPrEwRzzi8D/vHMs1M8qt12NHAPO/NABqy1ipiVj2XtPjd5dtzKV
VK/nl9GdDsqmf2AId8E47x2Wp+kv2DA32yskyXdlab6NRbuoeN+y+wQA1h4tiSdnka+v9a5gKEQZ
u5kZQSt7znr7aZiPCCgfjRFHj0zBd1k8uM5ta6RPENN+ucU4MIrWl1BE92GMsO7MU9JsZ1PZKemN
9sB2eah6M05N56In4tNqgCfZrfdL67zLl2fWD5mhgFRQjWNRxLmyvQ+6erX1OdoIAdk3i8iS63vi
rl9Zkl1US/m2SwOb4rIImTx/YCrQh8PnhniR1369moeWuSJEic95Y0NQ7zHgTYtTRv6MW8gxhfnR
9k+tUH2rVM1QXXQEtsK+Yijz6qXmh6kwiySnAx6fAA0UJaSF+JzW6Vuye1wtXnOuNBHj8nrTdfY5
T/ur42Z3fWaFo2r/lBl20+9TQ+LO7ZvW5Af2q2ckdTDabVj14lWsziFLl7eZKkQuE0g8tvFqDuPB
2cMRQ8dmEx+ZpYIUtfUHmzWm9PaoD6AULv8g7p7Tbn7uZzeiz0BpYrAYqszfecxT3jjS+brFN7bW
YaX2c6gNIXtYABPuSuv7TcM1T9fnIx6eZxN7+tncXloJCVuHppYykNY6btiM4+MyrleKVxGKxRvG
2QIVYKG5umFtzIdC5Bd8VZryAJ3wKUXSlyYwwbeUXcWFLi3dR91JoRJ+mNiE6uZyZxlA7VwoMWl/
s7+ezGcGTa0TjmOfqkx3jo7dv6YegZBFsrKfawywZZrcTs0+S5oeZqF8JpkGd7k171HRHkYsuvc/
JRGF6+3hyHpduzakaXBQ0yLsFesB35YrvPFrx0orl9dVHLAOOOtgRZrSe9WWJph04342RKymGBbm
c1iu5f1ozpG5TIHj6U+aA0GBypANEbno20tTKKdUdaJWmx+U84a9z6Z9buuIHz/0Z50hj/W2Tdso
gQmns3oYb1XNXua0D+5EDy3DuB+WoPuO5z90h/VWGjpGx+3LiIiqSqab2TBgGPRR3tsH1cBtZuHT
VXGpQG84qbzV5/rEIEkk9Is1qDetnUebINmgK4hjrKGW2FR2QY1Do2dlFDfXG8kCmOjeaVSvcOYP
uWpFqkwuFIgp1Q03+791MNbz0oQCl3nb0nGgrmNsJ6kwqNcaacC6GqfCbS+udK77yWEux+WnWqEB
Qa4LiGJYZfH/VwEqFiA9/tZ1rt27rXWWxvSy3wWXiEEpMzx/2VG7OazUnrTDOzrml15nT70wYpeB
t6RNglZfDviLh1nVxjNVwsR0bpMM+MeSPywMSas6oLKUKEI8ynSOlF1195L3wKnM4Wp3zgvk13se
ybgjMkltZv2EOMwWdDC4vy6m4d1khu6Sf7E8HT34Vl6kVdhdZ8Vl/yl91b+vM9hS6N3CPFTdeOwn
GU6Gc8zwOqapFlcJaM20M3bT3V+Ot1IlrGJD4jhLuCe7jzJOdfhO20ndkke3BYBJSZEwL9LT6W7O
5vOsUm6yvVBy0XWerr7Zwp6qmDnktzpsOVhX+002JhgLxJv7MTcHJ9/9HntzGk29zRJJAtanqs90
dwQy+qGvtkNmyGifeS7njWKq6688NsZSxw2a644o1Oyj1mwfaODhnGn7y+AFFXgEKTU2JGYNki8H
cpJlQIzr8D8mmeAaGjmAl/uBzydGG5frGGZdE60LroID9El2+HHPgmHQJGv1kjkLFL2d+bZeqBOE
bV7Fcy9OY7aRpy+XgXiL3PDqpFqIPeiLmvaRooiTuph3o25fdW8N6YbFTZWfNDjZVCz90VjOjF7Q
iZnCimpmNsCGU/XIUrIDO8NFTYyg78Bx6HE2eESb/bXFCLVS6E2uXajw4mc5PAmenJoe72YoJyt/
Mbct0JbXwWNQfHiDBaDiCzkLoF1OVC/5ebTgf5X7+JZyb5mE2hqPfeWdh2y+7M+zM9aRyhl6Y09j
Kj0abX4ocg+rTCtsqsCVaQwQhYlwuvW6hUvKevUW9wR+Op76jE0lTqcWash8RVcVu8J5dFf7arNg
DipG+NKhWj5T0ccGHkcVywu7vDz1ivfQNA27Yp6EDhW50ZJw9+oHN69gdLYnSNA3K7TIprcCrTJO
FIziJHUOyWicbClDUomwR/rrCZvnyKKvD4hTRaC6O06znmmkuDMI1x53eq2QcLV/FUL4q9bflCge
9wtBtSbWK5Cyah3WngveGyTorFY/RavBl363JxSEWXbMXNQJ/KjMWY8Le/Ca0VbjIhqliu6/RLKS
Hm1DPFbGS5Wph30tRC10Zjj4Zh0KX8d7PDfzK5WUB0NsrzRkSYX7c1IOz8kAjmqunefFqcCsurd6
rzwO2M2YxsFoKzdq++IyuASK9PqmU1Z5ZBc5L8QqjnYjz5U030XjPSZMRzQUcnx1bb+ltyYBdqgX
a7S/zFkGo+ieWhPuclXruHSte0QLqwA3eu+0NtP7n19ztFUHC0c7uJ1VsJVPvF160G7GGEzsCN1c
5rENPTZMgO1aWgsAZjZeUuW30MuMWr9JeUgDH6IbTRaAa4K0IZXHZt5eKrXkKizkfL33SIHm92Yf
FK25wCQs/NZ1LXrADigjUqlgzbXO3zhTebC87aVpAaW22nDQuhw+AOlJAQvST2EwGiVM+tqjatcN
OOGXKz9nmaY7CcNyNplTcFTZHO15Oqie8b6VqozHXtt8qf7QqOOayn7wLSGRXOEeGZX+rQ2k52tu
bP5o6ujEeTUD8LdkG+kjfpgPfa/9Fmv9vVGnCwRw9nBpF7YVx9jt1j8kwFZKQrnGZ/Om0tlI6V+4
6ZQGcp6olTSQP+xJu6Unf2htfWItEVtgbJe6wvxIYyFL8E2BnTic93vq6LRUcUD/znTuvzU7j5q9
k91QJOgbNaPKrn8bkxLLjN9kQ1wTVG12ktPyu+tgzGDRQX3AhsmY8XHWC2ADkwcfTbkjBoR2zOVN
09SLhi5/dbotCTq6i8E8GC9mlnDy5G+z8e4B61UdzsYsv0dvueuQOvvj2PS+szbYhBaHVh0+Bo8L
qVBfoTCUPKWmDh2BNT4dp0DF+iDAhvK2Lm9VQxXnpdTTWGk/mqR/FNagUytIPwd7k7FU68emuMMS
PcE6F6l+x9XuleGoquWn57EJ2EV+Q0W3OS6Y0WJez7lIYLCHZRwOtlMmcGTYcgoXXK3+LpbdO4Vf
jiqhP+OxtKnjS07BjAtlpvREyMisUeSRMmexva6Jb82vGFPrgWY3sFmZeQkekpVChhRVH3VF+ntO
TSNE6iwDp2seJgUOJsLYfihfpGI1eLhfW96gQ2usVBYmUDtlsuhBqtmvSorzHkTv7rxB9i2yDygK
u9ULv4FAJQ7AR5yVsTssg/zF0MOn0XP3PcnAfJoaUQGZJFvjuayvg81pp+mq7RHGU2vfg9fszmqi
RHllaGdp2wHF0CZcE08AXsp/r5vAfsJ5UGpinN4zT6aDF/dowatPx/wACrEJ5rb46nLS5im1nutk
4ldeKL/h3RNRGv61Wsq728euxrduGdJfd7+kaqNAwdt0qnSE9gOXbCBOwm0wzvIhjxw6DpROHDVM
EoDa057/wnIIbDUbQyXuO+cRxh5PrTro0Tby8TltdGL39QiRSfqbzdCBUdPjcp3u1daFcwMQawED
mi3zGmIvygsn6HgLo2BPda0pnBoCKWYB/Rr55J+3tk/mOkSId7LR4IZdJ74V0XwLHYxQmwy+JrgM
IEffcmPUToZUGBtSy+TcdzK2t1XFsvpPIMoM37P4VMuTA4c4WFLW0n1VqnUY17xM34YpWfRd87VE
1Xlb69TyWZkX6EWKzIZA7atrNfQTVEuwpBKgWl04N/q4PLZW8VE3WnfYVvbSFI5KsEw6CGb0OwG2
m0RND1lmvlsWRVeg72cYxX5qMutaVqgs9qNAlLFYxOz3Qopj2YlbZeYcTQKswAC3teV0cT1xoYdK
2NDJPkp+JwWmqWhPgbG3xQ/LI20Xg4ei25vuqtpujt3noEF+HzvtXFeEEjk/rLBY+nC58Jt9K8GH
YwpXcxxxcZDvYubuqhoLEbQ+jN61/fFAAuwrAyXHrWFhGZyKCqTdHGqXWmY1jMcJVGMqWaG0ElTb
RFfVVW+UTYBbGWU4ZPX3qIpvPI+5EuPYQoKIKsBp22rKWMepE56tGow5lmntIPHq3auCdgJAlTd4
HciKcJY4zJ57p5a1dev0lXGwBuMBJKwd4or/2O5tk5VyDLyPYCs9k/YuV9nx9ie1b+EiercJLc3Y
aJbvDJBOqKjqEVAWS5YBiAWnEd8aQHHThjxOHp5Nfy4ezCxd1s761jouU6fZY9ANxcGcph9T5bLi
8fqYm3q7VCCt0vnOad1Hq2T2Ild57Wybf9TG8sD9KOMtdzA0MdMXcnvijoZ7n6wMGKxLKm51+Bre
mh3GQdcQVcH4pbZ/kj1VujnAfcWI1doagrl0vr1EJ1Zby9iWC+7r5fJrb3ttAMmANKveUVqjRys9
b8LGtKNkJ24qBrlKyj7vu6uMVbpSfV6Yb940P/Vr9jobLnSWdCV4ZUgyb7MnL8WNZcLC76Z2QGeN
Fv3dae0/ykRgviOfNOY8Qme2CUDs5ep22+egs3kndvPdC6A73WocVpMHxW4HKhKr83Or6f8sk1LA
4SBkaSl/OSbguVJxf7apHReadRpnFun9MTGX9c5CY0vaxoOsG9z+YVBht4nsdlTKJ3t1wJSpCrJB
oDdMI+fRtPSHFD7OQhcTSSq0cOWX1ZZGpJmLFyJ9X24QNhSUvJBsVqPJjOGM18ygraG5VXC3xydF
S+XFzdqf5lCaB7lpr4pR9X6W2HOgMnhGU218rdwEXDjSvlt4SL8SfVEOyFa146g4D8z1qRcukXrB
FuSnmRo/5pnqaunV+WGrYdh5Rl1H+Zo5YZ5S1CsyZhrL6bRSHImsuqeUOhMJi9UoY1wUlwdvrr2o
pzEX5ntZVGj67ajn44M21Yy7uZQBGkJNPdOoiHiVHSqp5XeyHoN0o1mirOVXlY0a1ZHy2o7Vq7pN
xn1TPznbUlJxUnDfzLEIN8iWkCqaN1L9tJx8vBgekLQZeAm6YRBHaVaGiztghKzUcTcnOTnCSM7T
DyFd1zmkbunXQ4OQI8/O6PPMMHVKHBitcQnNcX7yFHs+Eo991OV6NXOaBLg40PTp6j4gM3tZWjbP
bDcO1NThMVtJk5VJo5a8NKSxORk88GvQDVxAO50figZcV7ahNx4c6xOytfA3GLvmZB/lRLUpaR2s
y7olaJfJDBgs5lAWLnrKAj+W2bmjOqf3umXe2Z35upQKIz4e0DpNGk9z0wr8LOdAbupE/Wo3HGH0
Y01yjHBpnNlDe8MywAzSRVQ6tDwjiatRi+dNbKepBOAoSMXm6nmYqI2tYjjVFeJU11sReAwfxaZp
F2OklWgqWwy36xaz112h7rmB2pBy7qjzDajfi/TijAqkU+XHqRTmEbM0eOyWclZeMso9QfrcLgwb
PqZbo4UjMYe/sIMGOrlCm+wO7Gm7vwlRqi9vxEG4CL4rVX6/iolATgBV1kBDTe3wbHmzdsqmZ7dd
mHhX1J9GL6eA7JFVqNxevUWzYwPCU9LPObkrtMiZaqpiVR8a4iXeDas+mM5HYkECGj1BjSAbXg05
61FGaW5KaljBq9vBLGSeV3Y8EH1Sx2o3ymDyKDyVOEU6zNb5M5wWSihlG9XmdiDr2XvZBKUbddRZ
snXmSnlDgIk1n85aRAk8GHpQry5r0KSiAs8WfQzzIRTJlAROoxuhbBjFTHQ1i1VleU024YSzAsfO
HIurQi+9xb+U/nX3pma2ca45Gm0Bnl5FpEnskphtpfSuRX+B5LhdKJxijDuQXYylFWrjV2kbJcBz
HMJdHkEeJnnEG+fD4sraZlkeW/TdvmvVH1MxuIdOLle2nuwoanRmqOI0mxEIlg/jZNRTtKhpFs5F
bwZ9rp+EurVnDI/72Gnp/61Y3qy2hhWNs7wKq6AynPLubMVAnyClGSWIBgRlVLXoIoyzgB5735tW
scViCRQM3a90qrbYbfc+V6qcDH02g9EmWrKnsy6I0Xp1OFd6/0DnpT0t9W+tGN7oTpf7zVADvdF/
iFFLY3qIJOlDi4Lsilxxd5/WjKjrinutmMZLeip7N9tRYpc+J3Rd0txDkwFwW6hpnCjWz8EVGnjc
m1mOamzg/RekAJ4utnSDCaJw2YCMhTELRBfNqRG1xD0hvOkt0pv85JnZo+xgBJKyHdusHh4WUfxq
thJR0NppVLINsJnlgszMmG8Sl7xjsaUvETdBVeUb0lb36E43ri887NWsavuZrz8SZAxh1wJlbzrH
DOYpP9APfVS6BrSbXtmxUh71nKqGyQxmtK4L7kudSo8yKYiekK5aZe/zuwwxv3hNxgIJJEsCuxLO
eQRV5LDzRSz1REE91DHRwRy2mjAxUvOabMVj6hh3ngOQbOwHGTGVf7I65ynLKDrP5YJZsadcctE6
MA15F9xFRogORJhUahegvLhhikgGG0JaX4UPXO5cJHvJAq99YRu1cc0/YEfsUpAAeu0UP9dBwylH
mZ2XTp1/4pwFQ67QbL9rSuYb5mlmLV+32Nbrt2mscYXbWNTdsgs91sSgxAuyQP9M6SatAupjV6+b
zmNK8LG4wD71TI1sFYRdo1sncuZbNGYFhq1THwrMPcnjSSsr3dmOKCAuiY2/Zu06O+M27cLBdp+6
xs5CC8Z3UGbDXWLX87FL24ycN6cVIZdzX4yBpnUykA49RBoKFy2LC6/uL+bSU2oX1PqlyKuwL4DW
1Wo4Ow1gYnB6DTVWs1Cf9d7O/XwgxVAl/4U3/LNilOnBoVjQLfMS0mLh+rmZEqI2zNkH2LJMWV6x
cTFjYFSRdGv7Ztl6j0o/HQ3qSX1cFQvyZIsNflAt1EeYHUtFgjWmk3NgXKFFMmRh4+Oxoy/uGrmy
o61k6v7WFlkk7RR4GjpvO2Gv4D3f61wJQGd93LNnX0yNee6kfphqRgwzCnRhstzTVluj1JlPze7t
rwynYsG7E4aL9N3Bo1QxEPIBe3mztOW+stInqpEIinos4OtER1KKE2Y2oxQCW9RAQjWus9U8eKkE
meWoxUXXxTHpu422pAEGtgiGPTpuC1X4yZC5fpV5Yzy3Lv3UAT5ruYr3UklWnyrGr4RactNs6AIV
/audmSpBekD+RcRO0uX1JD1LG5Z6a1GmWK0QFGCTm/PV8tpnrzcus5ZOt1bXBrPZGj8sUZBZpDHw
Syo9CX0LdVMxnBbXXN+Wx8lTnrCQTKgc0U4148UafS9t3VAFqWMVzcW2+yeCZiO23h1pswRtt262
cUpAEipQf0uli4uptTmZKuKjZrNDIcZvTF2LoC6Wjwmp0WRqXYxDWJjWCuSfEgmQwaLo0f8KVS8H
dbA+ymkSkdFbn5mh3RebdyAyt6pXx+kXBlggGDsapCBymbelE6PvCEnH1RnKQCoLMUD6aCCh8muT
4Sbb5p1DtRV2S0YLf8IPkmAdHJ+bU/5df+iMFSI7QWo2mX2QAEy6gTzDtNDMZyBk3YlU8QJm/NBQ
EbXXrVMFPYl2sG6UF0yCIEeey3SBr2R5d+lImFVOXtxPpup7bvFpjr2DqTN07bp8GjepRKuiQq2s
HPRYVNb83GWaDb+Hc2OKzZ+8s9oYTmgopRuMyAYCvMtvl6KDkMwUnJpa4Aqcr7bouqNs6OpkUykP
UJw/Ox1nAkFU43A1WT6pMLU6MiIDa7La9ORBeBRNFI6ROVlyMgcHQRY+GZcqSX5BPHtNNzRbujM9
FLnb3ajV8J26ooq8zETxPawnqie349Y/phjFht106p0RuKa2/gS2HEkNc3IkN2No2/PZtlbfUGsi
Rbe6NxUnCQ0Wn26m9FvbWeQOwok1FakWwg5sJ3jFakTkusnpZtrzNmdgXZUkVCpvIT9uv3svm06D
m9k32rpSM488Y+qiSYKxXlPjoapT37EoRxMCAo4EkktUQ/C0bd4ROV8R2bL5PeveTet2n/1SvE4D
LYNd2cLq1cD7jt0KrwfAiPKIBvCYKemM8fAL9v50L8f5JBrztHn0xuZ2vSpq5Fq06U2kUsTMc00/
oEoOU6doga3UbrSaLphHle4EOEpfLpfZXlnqaW2Q+1clBRzXCUAtPIpuiMq2pM/runG1rGBAmYCh
SAyTkWT1famLKTRF+lJN2bliyuMy1+W3A4IqrAAzhTj9PhtDjtmHW4gY140feveN8rK5YfE89nN3
FMX82IuMVTNL4NwWYDRMs4hqB8kQSWFYsT77GiKzqKLRJcp0jGTpPeO9cm9oFaI8yYZcevLU1MPE
ta6ngxzU58H9tTSOepPi5hhZdENt5/dYZKTOjUU/estO6mDlTMiO2CRr29miO2bYdJUk9PTEJeJz
2gZz7i7ddeTZQ1bZgCBk5QYzqG1KqI6/WBsqeC80XbYjOm1TLNO3WsneVMLAKhPmxTY1e7/Wdrx2
Q1zoH9QH10jCXfSHSmrntfBexayDfiZd56jybWq4+AkCOd3Gh5ARtCHIvLeS/PRg52MeJkjnfTfH
Jpwdz9cSRFe5Yf2mYXpvWzSr0PopfhksBeZnFEGibhABHPKrUmqUgDQOxWCIxgR0ZvLGUOShcrHX
MBhDadjHc7c8bi2qE8tBukC1PCjVKlJH1wrMsbk3aE51IEy8lEeqHy36PeKB+i++2tiSxkZH4qG8
JVXVozEsSr/xlicbDSDp6p1GKc5I3Zcize+YBfq22RD19g134SSEBv9DsZkP7jaaoRrQ7ZZxBE8S
hBJ5UAFI21h1tkdWpOlU6e3ByqeTwQ9JAKWm1hZJdWU3IPfanFvwUUSIRJyGSj6rjm2YjL1xnLB2
p2WnnHGE9yKG6fZgEv2/WY2gJieFLu1KhQGDDbW7Vb1kidFPTf7s0lvPvD+Ptk7OZy3tJaxoSIzg
W5p0AFBXoIYcDH8jLBgS/WoOKR0dD4sjRWMb1NkSDU+M5FqI+VKal7Vl0n1qHHLizguchEPypEaq
wpBH0Wivjb3itr8+Tk3Ohq2Ilm7D5hc9tyXvFwOVIPIOWgyHBrtnmO05VjOEhr4hh5/kRNiiUswv
/jdz57XjOpal6Sdigd7ckhTlQwqFU8QNEZbebvpHm9t5sflY0zONKqCBnrsB6lQh81SeDEnU3mv9
tkAUF2UK2hK2/joCnp0c4tWUT+yawG7pcJznnhs8aoSnZu0tJzPVahtebZZqaHfRjyVhiva1snc6
4fv6pDj+ItEGYUvhF6w7dQvsuUEt5CCzGS2U5LuQDN0PVesGRnFi7wDqVNCAjeUbx9UOLdgfgyZt
06r5IGIbyqrbTAMfO3GjSlBuGiGVNKlpcNvLSYsQUTmjzo5Xhwrfl+2E29nvicNxjSTCDxOh5Bu1
hQMe1SGP1rFr2Ji0pDE3echJZs35ljgpjyUB1DGNhDeWee3JHApol9zZAW0C5NjJQ/7CoPmUOdZH
LBBQ0Vxz70yEoebQHKDQ/IVcSy8pucJD5quhYWzW+n1mrz61oVI8enmB3QTRBgqWTHMJ9xT9vcgd
AYeQLm5mCN7jPt9FOE+Q5vIqG1bBbi4fQYc6X67pg7bQPEc/rQn+Une6tImj5F0YoD50jXTAeCpF
tyPJZpF9pX/X2lhVQ8F5Kr0a6C0LIxsgTYUBQzBfKlN7rXvC5cvHmVA9RkCZD3qsTI9tetN32l+3
OPc+dfxZHjkabXDCriRsQ1NabBeo+yhiVNlErd0w2hyZdX9Sa/KqijBDWpyWP/qMIBGtzrMuoqMa
+qPQcgRQRY1owkGFngGemGC9oA/UKCAs12L9cdBnxbey+dMcshcERjQnZZu6bc6lbfW+0S13lUpx
NLPo3U37M5aYjcJF2ZMJ4moAfIVpnbN8+jGUs5S/mYXzIcXI7XTcqGzpcw7nCUj0ho4pRpGOfi7l
EfK64s0agBvZmyaWgaXwGudrXNa6Ts32ncGhfqwb4aD+aiSmG7kO3+cR0iFGl92nN7Wt4IPoTN2M
dnMkZPkxWmhghkV+sBGAFIrAoKSR5icpJ0o1Y6YH+8RK2Llqo7xlY3WvB/k+ynaDFurLqI1H20jc
2mTGmNe/WbPZLm33GmEb2sCvH8MG1Zla8+2w68azF4BhvsbctnKmoUBvf2xT2TtN9hgiS41rnG/V
+jPIaUzqVE59boisKxWBnkBqy8D1ESOADXLXNeg2WmVgKIVSR/wReYrcc+mxExZV+Qbb9BzL85EC
H1YASduxpjJRxvFNlhjDMSQgYDGvNiHtyOmzB0tSz71ekmsdfWs2Op3ox+xxJvRx9lyIVIZxn4Mi
0b6smajmQY5eR7ksXaHPD8k0vZURT4AwwHhmR93r6hD7QtFmd7yaq8AmG3hRVG6y25OyZMqVLwbF
Jb8s8eh5fmul5m4tpenuuRC/CpXc4DlCyx425ImWw7s6xrPnaBAd0mJXXESFV7TJazkax2YcFggI
C6eEOM0zQ0OcH4gtVF1jmemKl/c0g17jxGIh0FhKWISVuntvzfmbvrNPm9vTQeGfyAsdoP21FNpe
bcbPsmd+FGLxwzJh4TyGHZpR+FeULEP40ZG5wvB5rChioy/CVe0ECbr0ndkJs32Kiso0qQd9NxiK
6za6Vbl6jyImvkxmmx8bYz9YlI3L5tk2ctVvO3wgaq7oqLxOsUNbdl7diiU7jmwljvysozKE+zqP
VstWHW5Npf6WdHHTEXNMAOTx+AgySzAbZJ85TVsWH6y/FyL+Tq2tvpjleIm79AuAqFEsJDnWU6N0
D6UybBug9SgTtyVNBS93cNyxBx1TYibQ4c8Mh31kURyfhyUHf6s+zcixJaW4oChhiCzNO7TpAxrM
RysZT8KRHpIxdEdhr8VgBgImpKJmY34OfY+ydo35cbiVlAJmIjyrxpnvjOb+8zdTvAmwW6wOO8aj
V0SsZLWVnPQpnkZPRPkm6aLdkie/i6R/tIl5GkjJKJWHQdGEm6Q80rOxvEs0oPT6SvJyYUJPPzRG
h2w83SctU6MY4THF9FmTW7n550sm0NFf2PZ7keyLTiHfMJdeitVdO/xJ+nyWoy4oSnnbyec5ZJhb
+gT5f4V1Ianzp2IJ1MX6TFhL+KQjUPNE91aGIK9qhVmDh1Gx29TTDs2kZi7NaF9xWwcqZYyskIge
p87ZaXVMlKAJUBWxzTAy8MdqHwhqkS1zbtgqT+y6ks1YnF10CeAhIbpaXf2DygIHkNNDxW3k1iUP
EVKRjxDw0AX++bSNCHzV7n5k+jvDRHmwp1crp1k5rOHT50Hfl71xc2i15/1qsbysEKQzVbch3ypa
UMT2h0GGttXSD17Gy6/W4ePr9eUgkuJtjs0foStwDcRANBag8hJHPI45N2XdbtIC4pYYHzep5tat
pekLZsR2BarKEaiAbYS9g3KW5zwx9+O00lT1hTzC51mtv5KW/gQoUFfuor9QTy+Frb938EAuji1R
9lhEMO5wCBnnuI+uWvQk+tgL24RUv5KW1LKXQnw35UULs/ucNjUA57DJFWnY1H2mekRV3gq1OXWR
whPJkIVSPUUsqdueZLEwMOzW1Gbmf6FBmGsBXtQYZzVJ8Hcs8+Dy+i79FE++EEaDyT3905MRkcPr
2GQ/NaLcQk+femf5hpYLRrkGtTEnttjup+Y2wXobOKXMxrwgPUe9tamIyvLUnaTcLWBcW1mosmz3
dmfudWc4KEuMZFMuPDMDxM4adSu11ZtTtGes0cCVZueiFmMntBokRSqTa9pdUrtHCoynzrUmvkka
sfYCIddgtiZuN/j60oZ5T97C2HphV3rU+GPxqSLEseJn/PNL2PkrR0RUz8GKl+cB828XYUleXkY0
0cjvz7Zd3IqWmdIu1N9umF7xs6x9xJioqsl6HKVLbC9nGsNO+EVMb/1TIsOri+VoG9NHb2HNNgWA
MSrRi9x2m4aED1eX485d2OJQzNKvUAuUerkB0KAzl5VJfkRDq4CfSI7948DY7mlI4dmBIifu3qvN
MfY7SkkxTepnS7Nzr4pEFoy6/kBROtu3PgRK1T0nuHX5ui0vtDB+xraxMR0+cfg8nm9zJPzPLB/0
wbKwg4WMlpbXLxXiIY2f2ahk3wAE8kpL/PQig3iN+10sple7Xc8c5JpuF+cvY1zt9axbv6m4XEwp
O0nx2ozUnIouDjQHOFDBHu6GqcUzWKY/5Hg+J03qd7DDbeM4HksHb6WImRuXVyHenTQ9llX/DAr1
Vms1GrGq+tCLlJFvTjdSZlzxlN3Jl9Dk5BfYJlUFQXvTZ1laJ4aok9B0UGXU2UWTnbQhfMgoQHJb
M3wxJt3y2z5nXOd+J23CCxk4cWEvF4DpgwXw4FZD/sQ4LNw6RHHPdu4O5RLyDb3nfUiTgQGoUkvX
sYrfLSNUfK2Rnnsyf9wpLOiGNMJq0zuBZsYIQ5zxUIAPde24nbic0Fg8NhF3VzfNvMELCSipmF5o
TjnlCFACSxWvsYlIwIBP4l2uAHZYR5VZqKDXxIguw8/64030KMz99KvUGgdg3T8k6+DW94we6Ipa
Le4BVUUdtM0HKqTqqKtcQi2REaaMi52TsUHdvkh7u9hXFuQx4oEwMJXci8hkQj+PS0nKh4cC5/NW
z4fwIAPO7VMoz8HUymOUW80mnGzwFHN6iWhu4e3EDgBkawfkBCpbI3spidN3p75A12FiDYmzh0HT
TU/SvFi2+X63PXqQ6aKSU+pViYep9Rbh6PPB0m9iqL4GC/jUFKAFA3sVxKffrFsagbnUMZlIBt4z
fMs+IGxIR3n7KbXZtQXuTwniQ01rhOkUoK5yNoQFAGDvJ8LT+D+OlidTvehpzdIzwY2zhzXc2EQ6
FVoxSqwN40OjT8VmHMOvacCwBnok+bFKmh71HMvGgkO0G5gCAGiHrw0/e830KNfjMV0jAgZbAWUJ
T06GwXTJTOrJbPlEZCLfgFIqA/yOKx7GVVGnNxRMl0xFzSYwQhHxMJr+MlKXoejWo5ayEmvmdFKd
EyJA2VPK8DiozIfyPM0BNCggATAJ5gGEMFb+Z5Q9OK5menpm3M2KF8QSbnuNpQWxoqvboixOJr81
odZh0On+Ys26rL8WgorcxYFqiMjz3toz2yFrRLlqRlr1lFtOhm7PvnGvnNlJ2FBtqDmBGpHClI9c
YTjU7br3hyIOlE4PzG5U3DJaBxsVu4UmDpqzbFMVol+dA9RaqIlVzvimNvdtOj/A/hDoIN91trTY
GEh6ALrJfuYatrmv48LviggFEZs3u5KfwaVPxZojofIpGJMWb0wug2ysv4sQw4oafdmh/hMV6oGV
6tsEMs/r9LkYUttNYgQykXGvp2MlwalXynLqM+uUxkOghvnj+q9Fp/1F6D9O0e6CyQx1lBg3Y8Hn
M8J8GI3tEflA+F8Bv1lmhGPr31EJUlXnX1VyQIeXe3rLqKbm8r2L9OM6Nbfqn7TEL1bSfDsRjFoK
74tedP0ZW0n9pY9dgip7rAGwd136YunwrCBMu8QYoO+GHG8v+itVy3DIJd1FAl3Hl9C7OoHNNL+B
hsgvKQhsVM/PcSq+1abfpqXq5xVhFHR1RJBIGE+broMxVE/LpF0bFHdCqb74Cntxnu+dUT5Dn1KU
GR0kUT+plDq5VYtevp+W8wSiVNFxUg+PYcEaFvM4jPhBuF4HX1NbrFd281BH1d9YrXELpTsiuS8h
HVzFyoNFoXC4q+YPDBZfMJGbrldemY4CadGfHACBtgM+qLlaCwX3VH9f/7dV2we+3TtRgRsuIUrt
PvKrcOH5W2aclZq4j7Xjyihe3EWRnkhtT5F8W9tK6MKNsAJ65E3xGNmFD2t1K61iQo3f+gWQsBI9
rK+hbc+Eyb5lVXsXFrqgOe8vnTW86jZHESV5TJvJN5MnZttcxyvX5owqxegydvSAsMaNDeWrKcyb
WnH5MdrJ7L+RH0mD20XxRS7sQ8r8UXHdkyhu7Cw7RT4nc5K2juZXC2rT9X12+sl06e5DES6KUxir
N21WTomtPqPYedGwrEpK+0Ah4IWCLxaJMH1cX9FgDkExxschXqjYXrah8ZKW9Qn650uk5hOq/31V
SOdheNT7eT/Y0ruYvxu5vXSSfqeWhLaTRr9WNGHbKmpNgH5XzDYyJrKuvD581518HSXwmIdmxs+X
3UyOTLCP4SMVznbuo3NuosdDne/OYDWzguhFaJ3fmOxEUc9lYlfmOZHroNfMrRZ+Whaugmo+GXCC
9vpMx1L5NrXFzqGterHMq6LgBk/F3licw+D055F1ImSMMmVxgW/Z112Ocg/ex5oe4NUVfHCZAMmM
lfZ5hFPqAO+7uLpGZsLtmXDDrqt6osVio5sM2wu+ypi5qWikkzKhSyG/I2N40i4Fv0SjWsz48qm0
YVgz9kw/TNRr3SmHfEnfBhJfTMnAJ5nI14QMJhdmi729OBs2A4CDHp5rm9j4oazvnGj7KbstYoTn
Tt9H1Ds6H/XQEGOeGvjLHm3kkYiFntVwU03GpR6QbFv2RCKjRMGyPI3IRMzXtKk+awb2POEZGdWc
859iRBVG2a2hO2mZm/C0ZH+4rr7kEt65advCn78SRCVelAzfMiqjHAO6kwNhhdVWDTvZrZxY9hO1
eaPQjSVVA9200LKn4LOB1GONh2cH7zK4Y14nAliALQGkFQHKqEnUaGXqc1kYzbGeD3pZ4q3CtlCq
zNVJHkvEtONe17TflAU95JzeAH4vnoPmq88iPCY0jUu64fWTLbtjLRgLErQ6GvaCEVdEqZXUmmXr
cVIjaVmASBRuBjJ7vJTCEg1JktbncE8mnVIXm071Q1Jx0hCqgdAR5tPSvsIsBqinT1nuMs1L1yUg
1mB/k0wPWLpeKuc/qvn+IxflX1I/vqv/IpcFPp///HvUyr9EtPz3olu2v9WaeiL+/Y/6/zC1Za2v
/q9TWzxeRfs//8e/5Lys/8T/Tm1RzH9QvABxYUAfrtWJ6v+JbbH/QSILmYGKqhKUY8I4/d/YFkX7
B4MnnK9C/4+lKmvBr2BsItFF+QdLFJ2PJHrRGMtV5vy/xLYQdLVmgP1n/JFFb41KGQURzkTrm8Qr
/1vaJcKrfGpm9KyRzQ3fBERwYJ0hnddXtYWTaSUnpsBein4zJv1zmI0BCq1NXuER0RG5hLH+pUQ2
pt3qaKqdH3ZYH4YIT7S+ljjEWb5v5MLV1Tbb5Hhl3EbTf8nfeCbIWfKqBsQkdyA/O2QWesvgJOsc
xzU7AE3SVASJFgm7lmzHuLnLOt+v2QQyFNFTobIT5pruLYVeP2haDv+i9M0mzYK6i96bISqRDjKm
jhEdMvq+HusbGVCMRDq3ZCb90inwTG5ihgnJ8mUZ6CikhZFOneKwJPNHnTXv0QhvMWdyse1rGUxI
dJhmMOZMWFxsPdllS3FvwnKXpNXop/UqiwMZCUmuChAde71Uljubom4XX1O+cwoSjjvzkBdOAGLT
9tnkhcZaBVB1PWDxwm5377NlZq/XVbyWFiRMgX+nMbZU+x1yW4GgNzJPh8b3pOYQqvNn5RHFNXo5
HIcnUeXo2rXdbVKcIoRxG/t4rIAn+ktkOtjaDI38aup08qp7WqziqouhcfsqhUQ3syP+XETnynVK
F3Jzame3dqG0L1pTYSXndKoOZrF8ObUdBYSfAfdY38k4P482iAhAOSBbsnVq6itGKwJmi9019K21
leo+jfp+7kGe24VY85Cz2tcJiaBtahvH6puVk9hB20DIug1pVU/L1lKH5xzJGdC9jDJ5+NZnrfap
NkX6UULsM7ZdnTjFhZg8Fjq6uchJfQIw2cj04SdamvXdQMYkSZ9E0qyKqUQ78U4xMAqewYrCgOS9
S/75iUhfvW69JYUZeVKrrSohGSD0Y9ZmgWZG/Em1n8PR8DksvgbX400En3lJVjOV+fZcqYdpKt9i
rInbfOTlpywQdSyhdC67Q6H/U4xRPyjEmcEB2EfFiNWgQlLi21a+r6aqxwwImauq6T5UdXuDpggo
d+pO6qREq9Z7Ar/zl8E6L+iJU2R0Nk1y/EzoWHKkoE5xs+soQJf0WZPGNkbS0bQ2ZWtvdByWbIQo
0dqXJVr0jSkWFETtV911x6Kv9p2W72pNu+ktKR3VIVmf98GqqOjJmeAR67TZ/IQW28QAl2qbUOAT
DvFyRACzWiZtWAxh0ZrJ8q1gMIx0P4XSpcHbac1T6rNKT0RKKsSBtD3viVB31Dp1+0pKH2cT7YLO
iiCsuA1SZI/oJ4fcKxargSyXvio9fTHDaG8qHfYII3xoyogAoZBzItSv6hLdxFzvc0tHeK1wgxpI
ojQdQtKyHpK5e0L6xrCHZLVjbQSbMVDouAufO9K4tN4OrAyYt+RtnyVOQAP3Qe/4qxhgeYsqKq2G
59LuHhkZyhtk3y4tNDPo1NEgUC/j+cuEzzdI3atZFkhsZ1PVjn6ZPVdTtCU3F79bEx9iTT3G2BWC
btD2GUBQYqm/tbY43pCiyxobxHe1Q+JBxGuEmLcQQQw7UBF1gLNoEaLtyP/7ssd3lAxXMlPOXdrL
N6FKaDfH7LsJh6taI2UsqBI9DJSwbDALr8pL0bvLW69wTtXdeLTr9ijpET5t1fHqarhI6tz/KfPg
m3yLD07N79C4wQqg4YEpzlGbqBt9Jpmxjo0Krz8f5lhEmS8p+PcrmQndimdugQgiQVlzi1sJy16n
j4dcUauTHtdiw0o2Zc9KY9EfK3jftCjjCOrjakPE2VFkbDYIqx/lTGofBGxKkE2HqmmP0WKTtpeG
4wbzT3IwHXGTNRirqgLinZQ2C7S6qfbFkO0SCTGV0iGWw+Aj7a1Sd3ZjpvfnqhAlUdHz8FiSExSv
QQAV32ASAYy9QaWNV1ijvK2W/KKQ/OMlNa0sytxpH/mSv2aDui4E6skAJnyQ5u8w/Y7R2rxrbfNi
kNPvj6Oc+XYKuWgKvtkLeo22btj7cti/rDcv0Ll0tctRds1T57XZKjH1KGKMzZ0y2i+FZb7KUv1h
cpeh1WyP2lLbfm7BDaV6V5C1A7TXDGG8K+0lwfOoKQRqlT+S1L/OMOQ++BKSihk9lrU8Uo0GWL/E
IBjrkyMa0zPl5q4tsdcrmJmHtT+gEDfFvpg26gvQERbjijOmHKdzq/YNDwDJNOzkLbLvLdb35whD
oiT0G+U7UBYtjBty7bcmPhftC1scrI8tXocIcVdk/VqLQ3xpGGh5groWv0YkdDSH6yWX4oGeiNCx
iJbAThLgzyP9KU24w4roRkhkYKTKT54Bd9nSn14rN2yq8RZ04m+Oi1va5tnGhLEvh3jvYL7DuzuS
2QRUVbXLaeQrF4oQJrnckz2qQVKBxhXJ8GTTN2Y3Av93V+40U73oZRbAeX9Xcb8gOy5e5Db96ZyP
WItfksWJ/QkcCpHYX0ZgCAZkuf3JJvu9lZK71KEe2RNmdBOAF8jTNnI4oYuzHXmPwd2poHYRvmAr
QRNlWKeqT9jSLemmSiUypESF6xikr4wdK5AKKJYiqh6tAWHBnE+IfnkznIW9DlFkVYaocasI73Ny
y6P8O9ap+8VtpIdtHhCAfZ6K6MG0rpZdm0GWAxrRGrJvbllUH8J4/IIzIYNAHw5SYX5ZsRPk0vhk
FCqnNtFaMjl48GvX0how0ZXOWQjgHQELpPf3kdikORPfpj1ws2LwwGVrul1GIWTDm45pvEepChxX
kkWacjK7gx39ISED5rI5TDktQvK+xGFIUSxUOp8RRdpPhOvOLiEolx79rdlql2EuLxkxUigPumPj
rCqM6lOpDET0KLzwLeE5tBVchkTCkKPao3iZ8J/L3YFkMBXLhOnhhIRk7VKxynpS4r3GczTzVzkY
Pucp4o8uXQAiB3vAKpt9pUFYlN+ZNj/pRfLFdvVhdjWGCxRIlKMyriq3MjO/SUGSts0j9gppO+dO
ybpb8NSqKS588l6n+GWg/AZBC0SJI16dRFkZA23kvw7ZEv7a+mhs0lnckZqFbqLMu8gezqYNaMP2
TGeu1agrho1wxPgYDPqemTOMz4q7zNe1MOLUcPN1e0RfhbC/gZBRcmObiox8k3m+d0grK6LZSYsh
/k8ap4eyF4GwUj9mq2XAqt4QJdzbhrs9gpI0Wqi0IS5ekFeCPqt7eio+VfLzZLMSm2JYIUdDGt0+
ejMn3R1J6HFHxfyYS16TWrXbUl+uk1b5s/ZoVNOdr+ZGLXLgi5D0orEpEU4Y5OFgXYCxTXBuFpes
5OKKU/tjNB+U4R5p4al2mGFH3svASssXDL5fMo6KKrHmw6RUpN8yVKAV40QlXvSra6RvHW98bnJe
t2g2EH5YCxao2Y02Rjl+yiMOEMBJLmL7WTHyNyk1P/u0XaW88pcAGcG/oCJQysvAPInZxOEgyaRU
SRAjhQD7KadbZqK6LK0aqJ1YkDYN4VWGiog+c3nv9fqQzcaIxXK+tlyzXgSZatOO0w4gyKKWnxCa
+K0C8dRbpPRKhYrXloc6n92yDkev1hGM6VoyHhUN561iMzLqde23FlETTWFfBwC22in32lrk7LSI
yJQEzUWkf3e8R54zar+TIRP3SiQFKgkO9fqLkMFi203a49gr977mwxumhDtcOaH8X+yMCkfjnnMF
0g/O7N02O8XKpFMuyn0+FBrZcDVh4iqsulwyxANCLHaxZXZ76Xv5seqWBCCv/EgVAobmBBuTGFkb
JtqKFdiuUcXNnOD5k2IGKfQixKON43apGDTsvA+wyth+21Lgl7dyvZUA/ohrrvBvjHx/ELP+Zqms
H7WOqi4NR1cLnn4wMiIeO0v+HqwQzHc5NU47BWNuPwPeJ3vN7IMKAamb4nU9tKK55iBYczmNOCFG
CJIaznoiGrFDJQNwMpJIN1qX9VdiaCMyg2l1dYXZMY+i44wqFuUcZ3ORI/Kmxp53jTSXqrsgH0QO
GFIzT+mpzkCBf5W5HIo+/12EdIqzVZ3RTzQnhrLYqpONpkq5Qyn30DUVsvN+Vll9+EfQM82Awkfc
vl0y97uyRjKjt/XD9DxQsLcdRRJ5kwgl+iU56ZZhCPLEyL10MlhKYyxvOdkqVWaTiyx1fidXH6rE
AVKOBXfrpesm6S0e0jOVeI+mYz/N7fy6qHxAVpQUgXShHYMLnHbiJuvx94fmqTG4g1Okf0bdYcUB
2p6y7h6SZ2NMtu7PmKuMrL+S6Ui2PygA6dAygT12D3gfBZ3oKFVgw1ApEL0hn8+2BvsN2tdlh+5Q
OaxOFw5tC9VS1MEbsRh0VV1e+TNCM/5IpKLaRWbWBgB3V424tazlwwqVBn+HVd3LJVi6JGFArnc9
l41HRplD3AAtNXUZEgxIzFrjt2nBO97VB8okMMHJIn7VyHRAsTdEAaLdR9k+Lmsnc1iw9c+VxTyu
lH3A/PCU43kIupI0tjSjxxYWWNosddg/hUPvHFCRn/Q5PFX5WLxAbK+4gsRnnRYvyALbQWG1Vk0z
wKiW4Ydpe2q7hizIEvkk7Fj4Pa67VhI8fiOrmCLUvaOMNA9GMqt98lRVpeNHvQN7Lc87PJXLhhns
w1ijKU0l4ekcok2zJn4URXzluI47EjIWoyWcQIrMDTXifk1C9b5WDUwxtyRpbs0Sd2f6p26zmF8V
0HJPI93JJSb2cbKL12aIzQ1SRi5prUJH3pIsWM5Yg5M2fxsgccgSc8SmhhiseoVrY8H72czzro3z
fT6Jy4xS5FhjiCAlNz5VbWSc8SCwnlZXR2teapyVDD8Th04anctswuu4hO99m3tYIYhsybeMwPnG
jJVrFaXxTkYnW9paCMqdf9RqhYDJ9DLV3oaV9IAVytyJRcN+p3Pn26G0DadhvuhIWTxEaZw2T0Ap
4a6M0sXHn2YyJ5suHgUyNjn04Cpk7jg/tHij4WEvY53x5ea5MUma5LG8MqEL6LROYTsE/56XU6rP
d7XNz2Erzg3RTz6lN0clDOVjNHa7Ke0Ce8o2UVYGsy5lfhGTTJXwBpl5fnWEjsIzz519PzcZTfUa
jy5fmqb9nppOekiz6MfRfoU5+2Ne478S+HcmzF9ypB6GqD9qOm8+apoyIIfWkdpN1RrkW9IxntXW
H9kdsIwG9vGp4Nac0vaaFcq171H+Nge7S7FpMhdim0p/pDUzUm9e4cvdOm0fI5QJPnqV6tgWQbsO
ykJdtcTjKR40goWsufMGXGQyEXN6cyFA1+QySiDdpgtO7KNJZRAaOOGDYQ2BZbcMNBgM0VzeySj9
tPIIMUlffZBoELFOOSUNrWNgZFO/rUamgi6djhTIonyT9a+h7g+CDBL6bH5qKb11A/qQMpYPWZfB
7AomRMzJ3B/lp0odgBwfhUHGGm00mco5HLKKKHamBnxT+X3ZyLaKE8ha8mtNitgazkc78sz3WYbV
b2jvbWiflpRRFGr/hcqnxFMRmyvGxLggXzuLpTPvYwXLnz903UGpLOuQj2NymbXK3Gg1rKtDhkkE
WOhWKVfiPDHK2fALhtkDrNvqQR2jbWtP016luhxrab3K57x4jnY4Hq2XfEFpvPon9qOUo2jrCqKI
E/WR1BLlcdFfVoM0q3GHwLH5yHWGm65tUZxr1UMhEaHRqNcklwzMJ62x6ftvpAS45+AbEHBkMunK
ka+Uoy8tlfwY4ao8hI0OWIoU2B0MKKO2sdRdinJmkVYB14JetU2GlzxJ+x3JzBwqFI4EUyshyx5R
iE0px0+kwLwUFbJeOQ597vHKBzDe51WS7XRh7tTBmqBE0RvEmnGwVDl8MPFkk8C7XHKr8ydLigPO
0X2rFgoChPaz6RUiQNe6AwyT3KCQrGg9iJkoiCEb9fw6Y88jSKF64PYiok1CxcwQx7gSUXgCW9XE
M+GEqXxIG8y7OYFjXjEmX1hl75PFEh1lw7HuTXI9rOTPxh2spUsgN8jA8TffnWKhqpDgsJ1ahA8F
3VLbxUkotmsYJMvc6DwydOuBKH8FjwlXBN/FPiM+E+OPi3VvM4ucTIMEuU5WUHE5aETlRkm34Qi6
xVbEWk5Ykjfb6hcC4xKo1LMkYMKKyAEvmrTdhBs8Yl5HNMdGnTYjpSlkflCWUMhT6Ml180HGTE7O
SapKVhCF4lItmM/HjrxgbMgg7qp1GGO0NXG0bNDAqG7TY8kgLq91y6rg/Bt0BpWZHxHp6hPb4Tmi
hRGbPW+llIWW240Jaar5JVRIulsKYi3SZi/oYLPLwFHZa0on9A2t/mlx8aKMwEy7eEVW+3E53RFE
koNesPX3fLQNgsLGYqnZSCwRUgSPJ4UEhqn7Lhd0VztJv/lfHJ3XcuNIFkS/CBHwBbwSBD0pypsX
hNQawfsquK/fg33Yjp2NWbVoUCZv5sm0Md79Gb9MW/wCY1lOFrHq2Ij59AksEW0Tm0yKA93L+k6P
jGeHc5QZeyNPdJuewKWhHWAJi8ZU7rTIZRCd94/zgiNI2JP9KJOK8wuQD6tSD6XGhbCIOLfzty0X
OWoJEpa29+eLnlhV0JPmJLf7SNpF3wOSuOppebJmMDpuPvZ80yAKTnXy2tdR9Fk5XeApm+ta2e68
SMH9sxEiliH9yjDm7TJrvNpdv4T1ROkG4sBB96YmmKYL0efnsacZudezV68CxVxZfvsoR3lmjSNT
7g2HNG4f8hKXcdvKF9g+czDG/NM4u2+zY3A8MHDOiHnG25o897L/cRQAqlb2xyy+kFH84ENSPSmL
mGvHvqbcyrfGw+A6d5jeG2amUL+s9ZKmxqCD7JhzND1SwjJs/eIljbRu1+scxkxoIV7fPjrwj4w4
f9IY5QSt7pyhLj240PcsVtqltQ9ZnsfbnFKczCczUhU639ts5uZdMMYvmovEcbfXjdQJnDOZuF+k
Ke4IttjNeWkjKvpp4Bk5k3Hu+IndTSSi1AAirfpKW35xXXDekDxSiQ/CwLFAiwya+CKGSi5jtZta
/gQKWZpT2FgGHzkdS6C8S0gLQ7njnb3ZaHOQFoYr/OhPNUMH0AAtVhZJK02KL0gw2ETSVoX2Ajcj
MbGZ86Bw/o9OY8Y6RiDy1Jha9883l3DQ2qc6yeJ9XUmmP77NiREIaOdov9yNHHIu2AsH9lCwCpAg
hjsYnH6vDbn1LAAfkK3PEQE6FnFsfIoZuYiL32wssx3vGUqfOZzq8pANHOQdj77DsY/dZ7csHm1Z
XN3VjuKUWh34UZEEtg5CBZ8C6bCZHhzXKaHeegzfdO1djAaeEbM9Z078Gw8/vP/dWRXN2eQmt+27
GQ+gTbLOsaLurRyKm0bs5wzyAq/GhGTgrs1sDjWylTV7EJ2HR5VW1dGbjUevoKCmWjhEeLFc4x5a
oNX9O18dNPRu9S+nEutwjfcgtnIRxmQWgwiJUTsUjQMae+GS0zE44rjOpVXm039DFM/BlBDym3Y9
1dA4U7ITEyAi3pO0AqwVN0O8ziyNuRgfvQpHiTUVRmC2JRtUjpjbk5Yl0bSqF4u5i6t23rsM9Xxd
DCdwQC+4JYoAUzFHBL98hl4Y7xJ+N44K1s5NoOS1dSMuM3xwXeM7PsXJDTjNzYYYeHGc6I3rZIo1
Dk+bg5eN12Zv8hRMVjM+Ik83/IxZbFXlTWezQHKMiuFIxTIJHJ52rCPrlibRSgfKAehG/+2Mot0N
zbCvYX1s6CaHopZpF86pv6VNVNgx/f8YzZ9dPs026pAD6xqxh6QKcYt4Dqe0W0lWKhTKxF0yM3kd
xNbNeHBHkpPKgRxtZjzgEtRBa6XGHtehv3FbrLm2UkAycIajX23LnsUsX6bXaGZ1mLRBbLysHw7t
PPRctslX52+FmWHj4/mDjma/u1SDox5C3BYmkbU/cwSdWWiRBoccG4k6mLlADjccALAkOjs9ABKr
Bd3Qorws9leq0BBIDwEm9FnIlijBt2w0G13wH2vpz64/f4qaCVdvJyeP1WzCJPTesgToAA8IeeLy
cfnltH+aM5ArSfLkUChZhRqkDV463BPBMHfRVrPpgE4FUURs7YpLu+6k4HKX5polVHe45efUF9tl
qQHpV2yFHgbEeSUOM+79tMDWcDBri12rDbwYVEpdFsOjwKiPXIPqmpPLhxsAWF3L6vcpauptPRIR
Nrz6qPz7pHnmgbj1ORLLLUlJ/Bi5APfKcQQDzQjkSeNCY9brXI68FPmqIQUboF3IPxYwk/1mO+2k
I9SzwBZNdvDdIhUY2sAFoMdX0BVVKCEMBbQ1VWcvk/uhjlAh0uzqCb9deS5lKPRU29LkMoaeSURH
OvWRcB3JnNp+TPEkmWsYdxEQhviM7STWQOpo0a4sZQuPTzK37P7qdPhKMozCDJIamp8NmgMEsZwU
PqoYsUeVcDnWoitWn+k31fO7lJh+NBzKMG0E/V1skaD6962jPc9Yf7fDOnXv+CYfuA3hOof64wKn
gYNg7Bx4MoATfH1bWITrJp/DgKfVp2WZvItzQ6N4LMQC3GnQYAOUai+AOdJzfDB7vTuWKonX6/cx
9ocLJ6X+wG0Pv2ekfQxYwOOMQSVc0pREfFoEy4IyaZOur3NyIdOkctRM96UajecE7BUuTbx6sg+g
v+QHr6pfEXOLgFJKyClq2njDMSXAxWRvmkDOlG/sMoK/S8WcDxA39an6rb2VuhpBFSz4FHkNSdC0
bn2kN6PMHRIMFbBWSnlCAz2LakCykMJsD627cIod16yHoonX62gikJ/ZaOxIUA1XrTzC3qGDInXh
USTcOXJ5JjWjEShNktDvoYZFVn4f+mVECFUMAgj0tKNxwC3N3awsu31kzG+ZnoKmkzZoiVrSq9Uz
NmJ8fmotRwu90V+2owKsRk+NmOLDYK4nbnUenKzYdj0oqtlXH5AHZMMrGlKhB5JzZ6I6gLqJ/4Yp
8D+3pIzMsJs1HFuddNTMUZeAabB95B1bNdrhR6aeSxpbDs3cMoUlbMvngiZHaCNpSua7jPsL/U4N
XUH6QVLfojnER0rkw6LB3WRjlNnrKHN8siAzB5NBA2Ovz7ExygNyKUBhDctIMt41Z+SjSzquFV+A
oJ9nOznYlJqmw0NNFAq82g52BM3G3Un15gklHVbXiXa6Dfo08uYw8p3gqFg2dzcVX3bHhdbfueWJ
2ZqoR6IDyAQp/ajNyOQT2WcLiv4jj4xVViANWXk/tUW+A9g0c+dko6Xjq7nYH4nLtwXcw1bF7rWd
HfYU9a8clx+YC+gxpv2CwzEmOlD+gcPewUW9rCprr8TNbn7byEu5G40n32fqgtTzjroZ9BY0qJq+
osgsbmAtPQaVCw7BmOedk0YxfAz44OAxAauqTj1rD9r/N6eaR3wjRzXJwzq2TMu1T6acTyrx74jx
gT/DL8hwDLuFuHTtfMcNrLZRNp94It4M46nDxeC+4cxoGXQTtbQSKE7T1UmGJ1Lfr6kUlyodnyzv
iO+DsFHdP3HYC5NE9eQdmie2LWoOpAab0HyO5E9NJUei/xfPLygRxMcTMvp9ahNdODu+A6XG3xAg
luA1YiSlihkoF4HkBX0GFzaFxlCzt6zbyBMFUMKY/9I2JGmTiMlKqasfLkLDRRbY4Ud5rxrzCKzh
xwG8xo3bAQIYPde4m40CYVlMMEXGiBNI/jy3rGPaShH0R848CUKC1rVtiF/VX+eQX56VokuLU9cy
QbESbqCee4TPFi4JLEYZ9fTx4QMXzr9xdp66Qmup9nBZbrhy7rr6MKQOCz6pXRMQ6zZzy7uFOx+A
LlYj6X8k5fKWOtohMaevVDdOfY/I3iIKbUErrOoLrvw8d3b09anQ7NpQ7/Qj51k+TVV88YO/8Gd/
4L3gZC1vlpB3UM6s5XZxm4n36mb6YxBAtUDYWgOVJ4I2ZUPt7Xj8Q1t74eFj8EZIc/DHoxqiD63U
7hPfMT2ZWZFRG6O/PtH0oB+6czt7D4mbPpk2b0tXzpwGeSKSHCj+knD08vK/1NaPXfGU2Jw7Y1V+
SawjeO0/W6946GIrGJS7o528C4gSLJijEzY6ztOOwUYD2zJkGwsqtEkGIvyv+Bkk2BtSWk5ACVdy
iBvnYq453d4edZyTYLahGa3viC0+JrP47stl488l4AEXo2s8kIQdsCJQGIJphmdSpxFRK8rHghWe
qZzOTmD+EorQSn5eDL4qagnGoxDQR1lEay65P3LGCk2UvEDvfNBPPhsJWAIsqWp+7YvkxaiRwLGG
Mly1dIAe7K0LeUGSYRtMrHfKGNZIubrIunzPcHQuDooEOIg7x/Et3kA4PAmdGEqyNE3RZ0KYaUCo
Y+6K6Xho/jpLHlnrzinRAYDaXdBE0T13BNq4w2mkiNkOKVyStfYPYK6od50sW/QX0tbM+AgrtnLE
oFE91DOYwl71F89uvkyHELG7eL9RLPe6rsFsblixRWfxwtDucKH3df3nd5Bp7PxoAEFW2lSHOkHQ
GZAT2ggBOgs4PoM4Om6sFiRRHt381UHqVv1DYc5HekLk52JwNPW6Ox8Jo4+y5dCyihDOjO7sDtek
70EktRyS2+4r4+cc5MwkRVb+G5uui4DyHKsR9bC2plDdoJmZF+7yTEV87v6EY2S/TNeIXSSOaCwT
NRvxqH/743zLUhqpohyPt1an+qGZtAOnQeA6k5L4p+JzR+kXcSGvCA1j6Rhc7kovcvdoCXSnRQB8
YKMd+iv8MLLG8Pb7Aif5qq1P7S/qKgGfEUd026U/JhTbjYVntxz7e8HvS7UcovtkyA+HWLRQmKMK
M8GN9L0s82XSgcqmcerhNs5PccElWLJ3ECUhuAdybNY5QMv5BxA0mTJT/xf7OcFAd4biJtyXstOL
ALAktjD/a05g8nFy7jcvg5kJ6DPH1l6OFYqN5+TP1ZImR61trrh16p1lkvMw19A7t0AfSnAZu8WO
ot0HUZJ5ibGNbGxXfls0mkL74a1bfxbeta7Fpol5/loDptij6TKZQEJUALk4NtMakKbYxokyMEy4
OgjFQSkX8xjhY0PYiTxWCi0vH+MRTxjVaQzINfMfeJnfNWORefwi+sDjBIzKTs3vdnVku23+kuqE
WHPAEUbevThmsytVTmi4Wp8g/9vjuTYSZYFjdf4KiLia277rtf7qxtFpqrBSphgRLvgJOKFp8auf
1c92pa0WIp5/cDYz00vrByj0nT3u1eIqw2ZLcFHDeOFFfOqpJajxkNmWlX01HcVMKqwzkNhT2zl3
YIE8jSyVJiR3f4aWLSgiSDNcoDmZvo2kimBwEubCtq/xvjK0TMYwcaLHsRZBztYSR6ojU4T+RUwi
UITxgElmIV44FBQMVxaM1XZZSK6l+nHR9R8miD8Eddcsgh6fnTR5q9zCOJKCr3YOA4UNJYfGtTf6
A4nnH5J1y37xRhmAcThQlJ69CTRuxuU45qPb5EU+Blr1moEXZqcZUu3Io0EvWbzRu/azmRNkUlVb
p1pnN+eK1BQRBhlHp9+IeBEO5V9CieYJYp15arTECPUq+c00CL3u5O89Ff/XlGO30Uv1p6fuzYLB
u6MAG4dgxZg3NjGVYqTBO5SdKXfhYx63iad7tMxPJZhBu4bXpu9dSysOJcIRynK31VJvrfLgqLX+
UYMbCFQ/Y4pxXyT6UI2CsivsmR1wbstjpux7x4A5SMkNBHrrnpIyPgote1+IdO8ygIskCot9NjQm
5Dbzw/V648BIKJZefF282boazaLvHBHleCqMh7J7Ei0jKc0N/CloxgKIUkNSL/O9f0xWXknsIRc2
2zTRvGtVNmsf1+Jf9a587FMq5gzK04mFUIbhTdpJk/pR0bESFitwZe3Jk2lhHPhCEzor+r/OW+5m
dI4RrETXvLZo1kFJ8LnqXgcvfxR9Xxxse/4CoE3jixiQ0K0+3k00LkqoDe2yUo4LSndTIS/CvOWx
+HBS/x5loD1M1FErDspeXtPK2pbYQvEqbSar5P6Z/1sS94N34dLq7g9mwpPFvZvL4Y/XN5zrTAnU
W0+2/qj9zZQTbzPsg1Ro+0E8Ln7YG8UQmJKZZhNvTVcg5/JHojl/vm78aulaDmzDGJq75jPPCI5k
nvvT+GgtY8N0pI5ePRUdLJ9qHZcBhwfVhGc+V+GgyyOgu/eYM09lck0aCgxP/d6bqBrD77BN6szZ
1VHoCu0NRol1fRys7BGy0k+sDH4FD5btwsQAm/VvW6xWCIzauwFAXRctj0YG4YBhGPssjHeSgi9t
PPwuWs0uAtomoDCGEhC6DAqi4QKrkIvMrDJKC9G5Ml5e6sPQ8+puIypBhZh/iltxMwiaGmHnT2db
cJg3NJNatoIavw7na5QM+Bq8G+w6Ou+GAqJWKjCUc3e3oi1kLbaAl5zjGVG3aJUUPnDTY3E8LjRe
cWaez63DhPANat5r4q4ia8/4tDH8p0b0TxnmMGWlN4yaD2rxer4g0WMszQ9od3ANlwFwZ5QHacQE
tojmc+R377GnXSefRo0CTY0LqYkMFT2arnql/kCFVZRsXJlpqz/sNGo/0djv/5+p9nCAHXrfPYPR
+kqHaWczX51xUMcpi1/GIVP6I48PFwjI8kRPo2fH7T+itDgIDhBlHX1Qxx12jbYtfYJiOTfyjIxC
0GCmSOl3KIi/zHCjQhuq50Zh0AtTskbmjLHOwowsDJ50URgfLQB0jliqyz7S1Z5dL2GsHk1SgFtX
Z8bfMhYsm2OZjQ+pV+N0MR+dWIMN5ACWLNNbvgLfIXEFi+2B5W4Ckde4ldkgtD79540MOoXGF9rm
IF/YWkUTFuUyZeX/2YC1wBD/YvzPrvpAfQxwskFjlLKCHSD3/SYFeTI96Q9p152sk0oNbhA9i0nR
lEzOVniaGl/dfFmxfMOXTjeGY50AE35Qz/sX46jBMnCu3YGWJoZOfeMOQTR0J9hNzUGbKVXRY+0z
7Yltm3dJxy5+dBWs33uUI3RXnYB2yv2NY0fplD+SvSoUlXUkt+HCQMZT5+nd3c5Ng9Fufh7m4moJ
P9njAb7J2oLgxY6m+HgWznBmHwOhSriaxB0oO7ugPaEumEfBFUmqBFamXkcb37X8PWw49LEIX2HN
SDzFbH+qXK7OWG8PqmQuFFVHm1aSzsjoov2adXPeVi59s4mj/znJnwk2M5OkvXSi2kEk+i89wTcT
NTRt8lk9LB7NsVnR3+vfjAHUZehubUwLROTMHz5oXg5+9o9uIo7Xbk18w35yhubJb5v3qszs81gS
E2bawkPB1CpAQPd3I7RsLBik+dDCuI2DQyQOiuoXRdaGRxVkAyE8bInIAGwyYzhnVMh6KYwSb5Z/
HPkwpuUK2HRT0GSViztYuENRtOIIp62gKsKC0svXLDbA2ovoXS+xDFi9cvGNTLtygVrQRQUGZh+W
+yrL6JJfXUUnaky4lfbE0kSRQRgpl6OqK7HzlKadkw5wn6wk7fNGHcYloUGrS16sBoOS1Wbg6XGQ
7alJTlAudW6sAOSkauYtT+UXwJe960QIpVxb4xLjPyUgFUV4+XtHc2wwpOMfzaLRRkEo4hZeb2yJ
KuyBHM8XCVG+xfs4+TFhV5320669jyVFgIvEgZaQcye8AXNA0cZR2umpQvYfuF4EaU9sW+bZUfcG
8TTiA/SZ8dtet0qsCUnoOUymGPYs8liSqfrBnUxmkcW4ldRI4DRrD0X8SPyh3C9C/g5jBtBWGV+x
Pf6MqSnQPCQWFhPlD9HFoj0XNz1llvHFLazvXDlTOGEBCnRcflOqu6eMHO1sZh/x0P2WrvXhiXpb
zYaN77HDbO7c58Hfch8C+kce2DQrklPLO7jwctdgvVCd9wFQleLPhHv1mL85NgAnu+leIR0mRGK5
aaHwnawOUEzXJ8yAljBXySfvL30PHqnz//+LmYuTNAaz5q0xoW6p8Q6up05I/ckWKetQGqIH8r2c
dG954o4OE57ZLIe0i/JM0AW6ccOKXPK+d8exo9ZXa71zSZ3OPnbnrywfsPfpHk0w7Ha0boQNPrxN
V3lnuBPT3nnFJK2wD32KHMW4mdrdePG1vL/kAjzN1HRGMJrc4YzE97aYGMKkt+mXGfaWCwUwgmK+
aTWiuEsCgayKQplHq3DiXsUo5b6DBzbnzqsNNuBA2S8EYx06P6rAxXQ1ztEad9zUAVmXtT53SJyH
KaRwII/al9E4lLGgzQfKas/RlNE73qWXOk7+wzjyDV78Q/kuGh/RSDO+yqh4oZ9R7pC9Kaao2svk
V6zZfEEobtiZbERdrMR+qKI1WL4tteFnrHA4imZ+J4VGAGSFXzQ6AoBBWJ91m7FVSiqrKGC/eLi7
9MHhVm078xbbZBO2crgT7H7qQL9se/jeG3AgJOEVtoaxBaBI3ISsJ842t1riS10N/LLoDx0/tMBE
tqV1fsOFa77gqgxGLV0gt0YhNQnzQQrs9iPmE/xXQB+Unj2pBgnr062H8mKXzPBb2I0b2zG/bXP+
MFJEbU8a28oE7e4Kxkpof4ymqKqrFQsBFiVUsKzQN4UUGyVikD+2IDDgSC9Y0VJ+K6m+zsYzyB/4
SioPMd39l1GPZ3YiP7rVZ0J67UbLxU1V2c3sRodqP+6bHAKMo/EX14DR7IHvrz4acEJEh95G1D4S
yc7p2dgtxfY3Ggnm82mdf5JjvctKIADiwIBo6akC50otn5a6vip3PPGM1Hs0f3msmOnLK+yBfTdo
b1ZvvaVLKwMt9kItGUjvLhVxWmDm05L2e+4FLa707k4qDVbs4J0r2iHCBCdgAd6Hhr1y51UapMbG
4A6PMNMRpUpxIbrZy5D27I0zHXnTa21bcse+8Q6eTZS/otdgVTrAcH3dBRcc0f8FL3DrqpIuNWqc
MPWl2HuoFhudNuHhsJ9cly6z5tJUhB9ZurkfKL4sYB/AytQdsUF+GkQ8km3M2TFtRSDYbL5kLhGC
RG8hhFgtLeOIkg2LI+YIBG6eWLz4D10k5mPlF0+ZUCGb6ZeujA3N08zyUkZunYquSz3ey3n4sRz3
zc3UF5jnlqG5ug9euHQcHG301UkQvDSm5kEoI4xjQUmQFhXbskp+hN0eMEcCpdVdzM2D90HNL4fK
6tmwWxjak/fcVtTVL9Aa+zbnNVXJV+PX8Q7ewNMI4U0b6l9anZ87n5pHwzlRreVuVcGjO2NBy+jW
cjV5Hkew4L6GpFEjsPlArDAfpHws2Q8lS6trUF9vUM2OXo+CwAUfw9gf55gdJPOq7DSMqgHuGJ01
dzLgzNCDlNj2PSPdycYkXnKBQajD71aD9pgqtH/dZ4pU1bT2ZQRJEGYwfFWTjbPs2+VYSigghwxd
FODx2WhEp/3XGo67N8n4z0oMO9vCflyk2s1sItREXE4AxXwvTCBDLbH3PIA/YeWQv+6EkOZk5tYr
sV0TdXH25Vy+9Fayhxj/ylhzCAfUxYoSoS3hJGpQBAEhlrtyZzfupzYuKVPwP2Ns/oRpL7vxGS6s
2M/RArJGegdjwAtMnwfopjp7kMuevZvpVfaQjjRCQq69jgCF8nZG9EpG+IecInKJ1aUQ5gU7vLNZ
DY9j2327pffdJBH+6Ch7NXk2Sr7L6LMcvGVZ4GByKSUb+8BrTFwVLD6Rz6bIpTFP6e2FGVh00X+2
Km8io6LWV3yCvfYwYjvwrWyf+9F8Qw0ku4nnGLhGvsOQfSTnmDNBYqbv0967q5kcL2UkD5rTPLlC
1OE6tto2tf0saLnGImf/2Dzpu7kpb4rys9BY9K8ZrzlN0CEzr/rMvferYto/zDUwO2O9Qk72KVUw
WFGirjUuydGKJ0aF2jZKUHzwv/gQ4bBd6RM9l8UVYxxoTgWrIJ8pSU5W5zLIDPhHUx0IZjxeZH4Y
jXz1jA4lnPE31KF3Ak+3hu5flGZqrNyeDWBppAy6fKWcZN5DaQz0Nci+2Rszvg1aimJvfQD6Cqis
hVt7ATTeoKsTCtlIGq/hnpI0g6XhBiPQCIejFxZqptcO5njbhzyHe9a8a/HyL8o9C+Ra1O7zdA7t
fvyxcbYx9UVySPr6kDXAyuOxnOnA0cf9FFkvqaZzitGDCbTyLU8TuA+t4dNCZj4Zj1nLOoJ1/KeK
FOzS4ZIIzOW4MTDdJJfB4xZSjTEHdsrkgiThGZqX6duuvY/RiCgV1B657iaIzKPHtJOKNWXaYV8w
5itmkt0izs4jk5swG/yW+BFifJ9XN/TADxqYdS6x8tp4pLkWDsWBpFwxzbvTjCOSIBZoRjK1z3l6
WSLBBAgEEiY2geKAKQ6ec0xVdH2hL2He2BxJdlw2GM8+NhXIca8n3OFaAF/6W493FzMA9ywBeMef
wceN+nlxxhHovtkF5RTNoeXMGjHV5BhlPHB+6lOTVRaho9r5AVB7nR1o2tSCNp2ApoGKu+G1h6am
026adQz5k84CmmT+t7Sze4oHJimRbsBJasWBaXpIfk/ft9SibXOi3aRSPqzG8c4eHh84oZFP5bzP
gSSmNQHNC++PxdGAaKckk0Fsrzpw7k73lDriLs7eBx08pClAIjN/K6P0wx0pM13YZ1DNniQh65IC
Bpi68YA5iCg+OB7BPd3zjoYjPwfBtgQ7DOqX+Ja9eOMu7qNLV38tIQky15C5bQrFWo1qDSX/3KrN
zmpM91RuH2vCJSivtr03qBztJ74lcz5eWxDp2zkf7oO2OKBWNeNQDoRIDKUeKjeyEIS5H7ObaFti
sxD+fANEdoJdw2jDjncAn+wt01vivSNPTm4uQE967ziADd1ILPzgALn2xDOfJbQwciHjwJNS4rjA
KFAN1KylrcHq4ErUjfhkz/YlY1bXRUArK0S3MCnaEmmJP5xxOkaGkxxF5vw3JA0OZcxVhYYleEzo
6eByy35S6vDmFuutzjPm2HR2b5a45wle3EufOeOWgPxzZFd/LlIyZsrypbE+7ZHT19RC645tRvtl
2w+n1uBkOJdZYPsCTqpR/MZzu4O6SaZC9j6dizioFiHK0G5tscdjxmtdGAzpEU92TocAQTbAIExe
ekqsp50ej2/KBpFumEV+rAtwJk7Z4wSQzt0dwFsPmf9PIxUeagbGCNrkaadMi5+mI9GmiRqhiQLY
RNbteR6xydngo/Y9Lo7INVUYt5m2JXc+PCdJc/orh4o9nH9L1FiNsGjBHWtCr30xhYJqRKsdJ+X6
Kx/nP2zvCHAFOSsqNqebuxa96nTf0mdbQJsynM9YFb9LQvi+qoyvts62Xp7B+9bZdWG+5hKvTpMt
V2M0HnT7qcLkua0lfVA0zuzmOHVCh1Yc29i3OqcwWGXfntX+5JoXh2OHK31xT2q0HqaYXAoGLyfE
M075ubOmuSz3qyrEgS/5uZ7a6uTY88HQUkoJYxoJKVV2uYBafag8DC/SefNhYYRu3WohTXibbMny
PaaCBpNw9OCn2mmizywUi/rwMmYwuYaFucH98S4dGtQ0B0iNvfC09eLiSxzRBhVVZzctf924f0IN
xo+S87mNqB+x3mCxuuT0SuLQM88NzWy4Xj+GNMZA1gG0SShgAy2BWqKxSipARdteu2YjkWHebS7e
ECxcqx32tGUQUxTWbTL5O8e0+dAHtvapaHbrGyVZbLh8vzrTcK5iwB78n3IK4AwRLI7RBk0C8YkA
wUun4OTZPYdtEtOBN5HhMPq029JBygGPsKYib117KwcS9k/Ac672k/T/1X77Kww8ea0FoN1KKVdw
oqeKDhOu+NFLJWC7jct5kWChrVg9tUbxhrMAvdSAdm/SWZ7hKBG5oZ2FmT5XdhnM7FzKKGmnGr0z
3IGA8dHJbeccZWVFFAn3GvlHQ3Fpjed428f1ufU4L0YVNnotr7702P/tMxyvFBiAsFZ4qWAZPy+T
TWw2Kj2IBruuiavTQu5pM+ZfcYPRsmAXzLvs1bfLM0WwKeN1nL6LxzgWTwUHr0kSHqQhBJY0RfFd
edW5+ky4waBInqscV1fiYY/3cbd0dAN1Xj8EOMn3o9bs64zMsOWCuIcp9dCK9tesCDVMRJtYyfL9
LBz9INKa0rgk6uEs8X1N54VikrWvsqWTPkDRKs4L03eJd9GrrWUXj9fBK0Zmn83BNiaHpoH62SyG
Q6SqdeSFMkH1uesS6e1NPtBSuW+VTj/BPFF1SVcqc7fCzEPM2aSUE2OnxkzbRXzDbW2+u4Rwcppx
8sl94+BKrMx5E35DzxN8ET6bGZWQLYaQjAhao7WhgJG/d2eLgqIuQOw2d2W1ZPtYN3mNhArB6KO7
+gbEVhPIVgNBKikenZOK+OZUpg7P78QKsjYRnWK0pOdYduQtc8IYamofhEFbVFReeM/gR+IS0NMM
HXAIuR9jtoeaB3QLsTqeh69qWA56RL1FvBqOzPzVwiWNy2w/DiP54HRhYl6Axi1K/UFJV+CS9l95
ctNnmzoeHBAL+TPCSPGc0BflGy8l0zn6pJKfnpqkTflKWZYT6h491DEp0KEQ18F3fvwEBSTfCjHd
S7v4wR0Fr7/9i8sEZ4c7PRuNfxp7+Dd4JjmGQ3moycAHU85iW1pEqqOUSFKa4o7GDTZK4AueYx1K
Iow41UfKtARCJ250zPXMxTIiAKYJVtGd32SUwlm03+DQXKys9ph9L2uxrrtbLE6GdjycNZlv54QY
8Sy/kTPGh75ZjEPFgR5gv7gnHDqhACi80TEcutraSuHrB8t7dE2qhL1c/5smcegWbQm0qGNdyMaP
tvcbSFbdI3qBhwEyvbqzXhxSi7oYT3Ir0+eLjOpjHVFCWXXMzXtv0biTGnvyilwB1mpmoyz8G9ul
v9VKOiLr0n4QGSthjeAfTPW50ZOvuB92uTt1Ry1Z6A020l0HIGxrG8uD1+HoBAS8hrAJBmPFaHGx
gMxgI1Cly/B7YuVknZOErAIb1foQt4iTZp+Y59r5qWz8L5AfdgJXwqlv7ZByvu6UxsA3C3M/T/nD
KqGWTu/s87mzz9i2xnlsMjSJ3j0zhhHs2Bt7xN0QN3H8TMQY25D+P/bOYzl2JM3S71LrQZkD7lCL
2oTWQTKoNzBKaK3x9P2BZW3dM2a96P1saMy8mXHJCMDxi3O+o8dvAVOiQuhnwLEMDxFWKmUw1u2L
u8J1nhOdECoFAXTqbwzx6gUahEOsPduafCqTFBPAb2gMSHgo2LOk3KezdTu3ruQ0HkhCXWu1ccdH
/THGDfN4YColKaFMqhJE/iXc4UC128yNPsmt581HzkDNQa/n1hgU9Z6syGJARl3a0RHdD3/YsoTU
g+7DZWjXaNwCIS/gToa2skjjQZiegF0ZetAhYEhLxdAdTWW0Lw2wqVEDNbjR0IXGavy24veyKW4D
nv4H0ECScTykiJS4OGCbSCPLsd70UOe2phCvZpXcJRWtIGmslDoaONTJS8OVgk2/yAOD+KTBDNc6
ZhOyQE+E93Kyu4yWbGPwUMohR6mGxyhg4z6Z2/nma4aQXAR4KliEEBLsJtffjvA/4248+NT73Mej
0/TYXtlQ6YCA+nq6A74KE79nbIJDul8YKbj5SmuPSes/TSlVhStg41YBZx5sSVYKYl5biS7YrG+9
HJANc2M0MiCstK61pRi54u2CilKo+r3ww1fJyCWL9U0jdvPpkE3BQ6v4ZJJUvbguFSHMmm9sn6Aj
Ilw4kSkrWCSko5gYRc8aAmm/ZsBK0c0ntcsBya1cffSOZtpu4CCuBVUPtX/wkEoSpwWXv973N8rY
bFGmmCPbZaVbiB5L0OOEdpGZOn7VHuFwDrmdkzHb4qf40SeOHeVr9ero9grj68WAf0NK71NILxx0
4EdwuU68rYhp52CpuN02gXq0B/6aDif9oJpN62GoKdItD2LCqVMLN0qb7YKe9b8p4fwG4bfd5U+R
sn6rQfuJ5rH6QAF8zAWZ8kMZ1ad8Ioot7RpUSrmDOlcgqiUE1W3pYznR0PwAbSgz7YpMoF735jMG
in3lI2FrBR+DI79tz6UVtHDkM632ISrbegu/KjCf/bfMBvdaFq+Tm2+5tucdh9RWTlcXd5HeEP2X
uAi0iNnMK72+l8W01QsjWtsmxy4pVSdfq4HTEj0kJzawLc3+AvktI8xpbRrlGrESE+Pez3eCzs+k
Z1+Y1lGpD8Mu3obCQc+qMbwh77l0g5c0QtokRbxm/f3cdSmiZurEwUXUbR9ZpbwTu7HOAvkc8SkM
oaLBYxy5pPXjDi+fIxaHDCFw8KfUd71PW96TJOSiOH7EtrvW205RSnfl1pZo5YYR0ZEgTDIu7+tW
HFpNeJvOYf4gNXIDXSSfgUfCOCbxZc9McG+ZLAbahBtIA1FciuA8ZdhPO7sl09GnedTr1oFWz2Ax
tProECcVNx6D+objNZGEmC8It1y2NhFd4KTCO6cKkQhQgXRMQ5YYuFyEEWayckrHucvhjTPIwq9h
07XbRUnPaFY5cCoApuSlSqxtP8gXN3zEJbpXrv0xHj6chsgQI4TmJmW5VSB1N7zXsFrY/2yBwquD
kfYPg65hs8rrcZG3WGu9bjwlUcV8A48QHaIF6yhEP06kd/xpjOGDGkvG0+CiqVg5ZVy8CDVrxYgd
rxtf57oaUevPECAAsXiM6hEWszLVqEQzcgRdZPlIFZun0Ce5XAuhGySHtI93wQg3VjU2yxaJGZeH
LCi7N7IPCSYLWFaoZD/OeUGujumkpX+hTEDLX7KoYgDs3QqDqpxsd3df8LnUCsAp58yGeITuEFuo
KzxF/o2Yv0l6tZo3AoAKhqehciKsjPSruH/vxbwQ4kPc2RPzqIK84wPhJ2uDqKGlBHeJLcYvDzVF
n20R7DlSHl8SYT8Tv50fwYxly0MzZzbFsabWIpLXJgunBftZ3M3qs7S1L8sreb3cfIbrhUw9QlWG
WSrVLeeij2ynWv9KfFeM6rd8BETCmWbxa7pOxuA98qJtPo73JcKEFYGxIZd4gy8yDyrUj8eKgHXs
cwDhzJydi2bav4Wi/XMK/PVT9mJ1xr4KA0YcREBswy6682GAA8PCDalMeaGRhcWDFgxJKUJlFOev
hVPQQ7payu6eMJeRZNWQZzxyqGifjuzJsvzXsClVR0K/OZqcs5ggruvY5OErGIuqGO5a9SUCGju7
V1s2ruyOvOaQkIErO+ID0jIHasKunDGm2UVXrWAgqKaT8oZb3LBVIfzt1CiVrHP9rpgwjZdEKvFB
imfNEeFmIJU3HPon1yf2Vgsuw2CdJmlmG1ZBaNGimzMGCCzxsKytEnlDmIMorVseZszU4yU9RBQi
VNMqBnNZDLL5SegoSfCWiGXhyA8figFvT4SzzCXxc+hRwkEf4FGUVi5nM0SVAmRChrds7QE2XoyQ
tP0RQX44FfGKYQzKDpZsk9dvBZTYhe6zJFTDSKKP6eEbytTOxK2ynQz70vW0BXauh3vsrP2hkure
0ZB9tZ48u0hob2alIOYSH7Uikw+lHkksm7qZV/t2wdbY8pjxxuzsNRVeG6s2CfmcmYmIdJQHBU4m
aX0/yXwdEUCOlaoBqD5AwGTEwozNzj6JllHwlgrnFHFc3Ad5D45i0O7qanjtHEx4ugaureWkREFg
HD0n1U9keiDP9xBrBBNjbdAuTNzIcnCsvmPa083ZuGGdbe2xQnqLXPfNs3NkDRUxp7nnW7vAdi12
TBO+iLrc66CL0pXdBr+938VYexBxZgpY1VjopyKM5NPYJQDUMMgz1JL7qRm70xiSDuGF8ECSqb7I
fHDuy0I+EIDePuvETBoEKr9IaR0s30rPWuR+aBGOD2o52JSVQ8id5SGC66NmmeUd/l49/Q1Fv9Ny
jLHt2LL7w1SzmNRAg10PYbRNmB0Otp2sUGAYT+aoP/dlog/LzGqoCoHh3CKIA3vGzEwqm50ru2Ht
a4y2LbJOz5FfUXP6wdq0teKNTEIm/dI/s3tQO9V1dxV5N3wTvGmQQhDHInPWKu+UlW6ziuu6/Mwp
uylu9cYTVwUV4n6wSKP0+7onnrBSLBsUUYEl7gzoIxofiZ5TK9kaI2iOjGCBN4fWkJHcAsBOdpf1
Bgd6mmXHbpJHY4ytXdR4zlKP1V3h5M6DUF59CSOiGjJDZ7EaMmOXWX0g/ZtpAVaag0zyjwa51X2G
FgKHZ3lFAPulJxTJ1If04Y5RXkOeP0skVN0K8Bo2KYLVmKH6e4x47qpBQLA3O/uz1Wz/LgAouBIl
kSQ1ikQigNWaMB6dARFfZmXvWEVHUoBiWOyZe4n/fq2EHFW6SgLI4A0aZ6uTzhoCuA3mFKvgwDzg
FtfdxL5pFhWDGlPjzTL6L0TZ6EzL8NmrWu1ShDkYyQkQjek5l97FCGcZaX4xBE/RMX9w5tSxpqPU
CMMdpgucRXmzy1SlLnIGA6mweBGySbeJ16qLZmRoYJviRa/MG9nflAUa0UZ+AG3PYL7phHqyTdA+
vRi1vB/G5qSVUbUbEi29m6Ccp052MYJBsiDlkyp6DAdT5Nhby8GSY3o/TB5+mjHWngYlYKGglF0P
Fp77xCunB7R7D9Rr45MCnAS+KdD9g3Rc85hOgtNBIJNoWBEfTNi4TIUY4Kjaqa6pTcIjdUn46VfV
NSBoU6LBeIl8XCrxGE3PZsjt4wV1dAs9oEFMTNxr1gpz06nq4pCzfLSdjKrUrqp34Ta7zp3an9Gs
trZpc1lmyaVJu+4Rmay5tDQI2oquoyY65ur1vX1PhoFGCvf93z+0Eh0ePOJr7qaPQR13Nw787lZL
zGnwtsjpwRCRxyOyyv/8okfUJVFyiOOuB/kVxFcfRc4OV9rAJglQkdH5Z5Ofeh8I7ru/m89U4UZm
Sh1RBcuL5sIO/ve9UtvlPuMMwNRowfEZI9s+94JVWhqOd4afD6cimLYKI6e/alg44LpP0EGvC+x1
AO5mH0FmFicNQB1AeNQ1o0xdGGz/z7fMkI9RXlv8vAWjBWfRDGxfXOG8TcRuLCI58DCMqJNtK2kf
2qqIF/mt6zSYlta0T6IUkWibXX0HQW2KUNYJYeBrUX8X1WD50tnTbk9fLnWpgbRSp6FY2KZFxDsL
eJGikNcmJn5ktnpET+FNDR4R0F8SZt2Qflcyc+41JNYwR3iICQZfFB+pvhUhdVvX8+9AGc2DmHrN
b9YQGFU2u2KaB1AxdFRfeQhA7c8eJSRXJtQV6WOjakAEBgJAHGGTDfsCztpkN2XwI0yFah0dDRFj
7twb4MRNIuuRpSkHSBzOuq6PwHww6MSPYac9tQ5m9mdsHJuOJk9ozYvtU/QDtXULkjYhtjiZp+iO
fklj9F8ygh7iXK65NFJCqQPk0M08X6y88EkNs94W3a5hG/WRhyrYOj/dMU/lPgEr4rQ9m9t23P79
H46Pm3M22ZE2O79CokD+5ma8g7Q2NxCqyhdS770VQzHzgPMB1ZQN6CZgpD7FOSKUBmuOGYNerJuc
Y9SZX8PiuWHqw+q//uDvu39/+dO3J967BRliP6XQ1VSet3v4mYL5g1mPlKjEfh7+vtNHjaOj6Lg2
cdke2pIxjoZKIln8fcthxPTwHct/eKlSH8gkG56eMIWtNQJst8xi33XtL6l8ipYwIPvwQCWRHQyW
J9uoNLb9YLe7CeJdYbI7CUmxGTTs/TGV1UinheBk18r2llhUiQMjQt6MeEkY2DH3U6JKjXJbab22
SmJMEqx2Fxr5Lga2/bLFwgP/0tugh9rKGaAQ732/u8VEUqA+KLdMp7eE9zL9LqY33ejB37JhGmqk
Pr6gfwqSZ0hfbBgQONuJyjZlNwJJGw0C4klKxseGljQvdnbtMqPNSYOq0++s9W+d7vyQ3r2PPcRU
U84Gy49ycuCj+MwCSd8T1/BekVyT1BWTQS7kjEaX8RdAFmycWotvi071I0sG4q1W2OBvHg9E5LzN
UYkOQe3U/KbkdPTg/9lkwz7R41UzSTy9xbjgWkMz4jV3sTMHVzUToqnpeTSo8oJJbYyWkjWPH4xR
UZBYCn3Qa4bcuBcDK9zSoviivbNT8/3Ps2NBesxCzmVnGwcFLeQUXHWmids+NsAkt2RqkxnSVmSn
N+ZGhNOmMl4Y//YLINJnJ9fR3YnnQDY/GO+vfVJvsEcgEAz0d7CyHE1sd027u4OyedOt2cjp54co
sb9gZO7tAHeALlfIxnDtsncF8g9MEOhgbp7kawXXoqvHNXIW4n1yVM/V1L2V2vDAevPVDCqcvRHp
Bj62Cyp0/5zZAKB1J8yZMvKqQUr4Uoj8yIn2Rntn6tCxHGTkC7JQeowadIIHx0ke2Jvf0z4zrYrN
d2Xhw/E3Img39szGMUUFh2p64V0/2ylELfiMobsUD8RdCJQ1bVG/2qrY0otQN2hApzNwuxqo1tBl
AJCz7/aTuxieto5wOh1pIbyoOL5OMQPunuxALowR5KLWLTE6nTDAYf+KCHuQ1g+ygzuto7cP0/3s
Nl+i7jL1uZzIX10fEdC4BdHWLdSIvkXa65rVTpbwpWvYgsF05oATaJd61Ly92d+psnsErwq9wCs+
B0s228RiUJlFx3oEHE2AsyQnRbt63kkkvrfC1JFih+9alqzIJIXGZq+jk0E0xfNAlO5vXxRMbqKn
smfmHlZAm3P2YbC8v11OrLyHDltTOuY5Mk7DFyfcioPDNh2Kh+10W0/gudFIB+GJzZLEIKJW/+7Y
3l7p6j/HKe+2SP9zUF846jl16DANxgZFeclMVLhW1uGw03qAhE31gEUdmv44tDRURGlFEZnKeVjQ
cukOxYopz6ZGNDt+AzbFTOvLMj+AEiS8OZ+DhNqWbgKFjeO0mBOcinP4BpwPBkyZs0QmLMZz7jtb
f45CDNQBU4CFw/R3ycMK5bYadlVHClZPNEYSTHdOl+zGscIH7AUbVJvaKo6AyrBPuNp5+AS9CnfX
9zSh9AoKHoCwvp79/KtMnBezG4YdWpd6pRJHber5gaX5yQkqYi/cs7DipyLh5/NA6y2CAcKgBVMm
sZ0fT3fhKDSbstXI2C5R25gmTH38OmHvbl0fkjqxocyb54IKFBZTg2z2s155pc/EcT4MQjJZ5t9b
fftd7UGrUEnH12Ys0Sv2O7R3NQsp84MijePcK/dmPL4qDlRnalfTGPLjgKYjkuutGTdBScAWBEIX
7wlXuSXZTugESa9K8VZUvKJVV3JbmsfCCLg8B/OrqJ1zN2OYTLwwmVVB1vXfxy5mctD0h0GiSKnS
97J0VuM4IyBGa9f1+rPXpdf5CNQmPKS58TCwnbQjgaX3T7ZevKayOOCivrN6RKs1pU8/aR9afHRN
61G4zotek5uIBra1qcL08T1IMvymRXtrU2TFMY4EJtITDGabMD7ZOGcZ0gRZzU/cWOcGqz3coglt
QBU1dzopJ3mWdSff6s5Wi4shNb8afGx1pV8ydKikr3U8TdxNEVlbu4wBvkv/Af/LdmrDpzmtQLQS
BM8+hTHThyfe8zszLXbcFaeyrl/7mTUTidOQ+aw31VdL1Tdr0jKTbSVVqLEsBMJ5rB8izGlXbWgi
41jfpKP9yJ6CvTWevelN+ITmNhmofLGOmx4CbAPRgFjGpc2eZkFTdKc99mZncO9yxSB9weeBHDzv
im1d2F+G6T5OIRdg7IDJq/EH1O41CsoD+/dvS07+cvLhABDae084DZuLmauYTfp3pNjvOGxDOE6k
flBEJu2JKVqHQbASUZwTIuZUFEE2rk9H+mjcrPRSR9qwzZlLrY0+mbNhjPIwIH369xd//sdg7B7Y
Y9ww8M/D/qxZDRpVI4l58lA6aH2aDDLuX4E0zIUUMiDO6r9vTTxnA3vtTYwyww6GbuVHDeBF2DDs
k9ywOKj5S+hhNu8kzidfIi0sy2PPkoj7GluC0vmxMtHSPiBYPfx9ScjmmcPcBWs9SsM49ChaagBy
o+MdcEqielJopgBxLvmmPPx9EWQQM/t1STi3zGtaaJceRwm3UrSu4vy1qgnQm60UZSm3oKsPrmF9
FdNg7BpRwQesTLWqOkbgMJdXIpdoFQ3AMo1238x7Lt8LHltd0W2ntIJB+eoINIMUd0CQTflFstee
KvNVps3NlVQFpE1oD2xm4kUYM1rzxjZYB50rgcFFsx4OT5GBY+tVSzhOax9xLxx9w97AJHjBCs9s
kdPIHpJrzeiKGWRwiJqJWsbqHwoQXBSz4GCLExnmNiJydoGOfDLaML8XDtbojGd7hBff1SZm3Op5
mpgORkNPpLFNfmLiviFA14woOBFyi0uHA8xHpLNBLYMYF94G1d2k3GrFk4f/B/K5MNK95crTMDGu
VvTMHLXHoXfOZu0+erMLqwZ+MfbEqjLgPUae9lP7BmEB3zrKYvD8+0B12POXAZa9zIXTnJvhNmjU
2erHL13qzwx0v02qI7vtkaaUaotheatpuyokjlar2tuUSVo3Ge0Gg/S/UAEdhoq7VFzr+M6AvTHk
DIbK3WhD8zrSXPFRcxLyEFqrBDNkNYR7rGDuujJwhfC7tPhy0sYvd0GQPbkB+8K0Hlj/VVu4yuyn
Bi5KT2M0x8m66jx+m1GKU5FbF6j+iERazLCZkfzWOrHlOR0XjxQ4327tc4FxuJD5MgyU4lbbx2dw
TY/W+GDafCKCaqB1gBPrdcmC7llNZY0BQ0ExFJKXoqC3M22g5e+/rASx0aAi9NN2fSoc01l1Xb7X
oiA8YHEgMzWhFNS6ndmaDHJ6ws9noDz0YvbZq3aobn1zitwwfapIii51+QyxFVs7W8Hw3JsZu1z+
AhX7n+1IOwjMqgXIiCxVD9NVhyGGRzuCsZ7IY396txk7IWlHPKSjy8kLh30gtjXmUEtZooppqo6o
uESiVuhueaIoMdneTH5lXeJOA99HtW4C9R9xK6HtISDYYkOL+kystYr12xFP+CyqQDujM/oqNXwY
ZQiYOhf+qYjUxay/9bB9mKRA0p40H21F/6CV3OmdcNe6NInPlE9mxF/HFC+2SzzG5IqSh3drcJNs
mwzTYNN8s4N+tJBSrQyDH8knU6uL5OeofEYT1sWbKH4QXvtOzAJGsXBTEJjLj5LR0QJX+PuQ0pd5
yT3Q3q01ZavY5D8sWoAsvZk8T6ARsewTSV5xJZpUasGIwFfpfn/pRgXNGitOMpRM5/J8m+k0Rtju
D5OmZSu7SGnWe7GXtdp4njs+jlqibxzNO+djf8MZ/hCloATL6rvRdFJROwqCqeNnbmEugjfCbtG+
As9AzOAaP20XMEbU2GPqBp8Y2616q2fxJZN+f9D6/NELg5eht6N1ZHZ3jA2qnQlmrTZL3J+aBGYw
EPTCeOaigmvVxNRpRsnjssjeUVa/jw5bGGnyIxQlGMB2LtbnURZRP/rKMShAommssZAw36x5o6e2
IJOCWPlNGvP+SF3inKTMJeC7RxGhbQmmpgcyhx5lPOniTrWyJtwtKK7UUY2OtulCYgk0UtuEXe7A
UDCBLRogEqbZ8TY72VrErINVy1QDGYLIP2ChvZLyKheV3uOflcmZg5eAgjClYu09eQCqng00jQEF
iCwxRUWS7lSZ6s3R6j0oT+THHctuRxggDMHzriJBThIDtquWPvdd7TKvo1WNEYSbzXAPmpjMASME
JxSycutL+ycfYVkg0fppqvZIxV4u/8LE/n/o2uNY/PzrH185VUc1Pvz4Yf5/RahJMs/+59C1RVu1
2XdIyhoGqGbcf//rH/P/8O/MNSn+6SjbNhzbcA3F4UrmWf9TN//6h+H803UNqVwLRI2UtkNOW5ZX
c7CaZvxT6rpOTJtydctybEEeGzvZvz9T/1SWaQsC0qDGgEi1/lepa7p0eK3/lrrm6LoweCmpeCkb
WYRp8edfHw+oqmsy3v4PPwBNels8Z84HOtZPIZHZoO8/m1V1n6Mj2Pqm/0qszI21grfrTMqR+kFy
/z0ljC2EZz2gNJQars7Rpv/gbj/JDHxEEc+QtT9lXv7pEkpmT/6ZiZm2qsLqMycOOWWbW3Zwpao0
vh/TYpsZ3EAc9UxG8wn9QAChbLIYqYz281BgjG5Y2HZZf0VIcdDHyFgyVTWQPmZH1/VqDs+eXaup
I74k93pdy/FRd6crETUm52kbHwlTqRHlgDvbFuChMeg2xyYdMQIzUojjaVvPCmwKaYBYHaeG5raQ
Taljs1B/ZsSPXMt+NL14G0uBQzhh0BBl011m1ew68CN1xAU1wXTfCf0m+vqoZngLI+UdhGJgrWwy
7ab8jmP5rPftDtY0fjTGt1jEViahnDz/UCfjwKeYZ0DbW+j26tihSjb6E8vs/lBnE/86Xbptrb9I
nTjyPNFX6IOLM4N1tWl7zgtm+OtYFMSaYstq4UsZgOexp9B7JPlsrETQeChScz/q9m8UIW/nEnmD
Rn90Kp9griR5GisfiLXPL2ygEnBN/D8BAXUAToZvYL2FZ27JnlpGlvMQ8EvvWkH1FsPxW5D3CWe0
qJd2S9uGFGHcpILoLGUUkOPlAY4D8XVz3ocW+oeaKTOP5WGdRElL28ikE9Me2sg17Ae2jbglgWOh
EEAAI9KAlttkypJl2yytH23d/tZt466nZ1wncvz9m5KQyfaqJzX/BRPyyF1PvfcDl/fg7iJkoOSb
1afQSp60MPgM/OjST1xT3kigGA7ERTLBfkYZ8s6VVB+YhSWXaBoOBBicJsu+DwaQg27R8cNn0dZl
KbNohIt1rnkiQPwqXXLw8m3IR4krbSV+IRk/hUH81oDLzkamazxqqQNm0bLTgtcxyCrvKVkXXuMc
zHB8HY3J3fjdg9uO1j7uQU7a4V0f6QOmRP82uWS1j2rcmBqQjNCsmRlfeva9YCl0hK+2S7688wb/
7gHl2NkxcJnYlrEeoi83Zlinq/55qKBSZDgQ5UBjXFsyAwoffbpRx+Mxugtjq6EexvhRr3NXE2tS
1MSuTr1zjLC1Qt60RFgGXrJwv6ogai451ZcntPrbq3m4xYIxjyWwn2e/SdPRuxbTY+L0OFdm2zV1
wTsGf8La51SwxMNfmlv9sIYNia4TzY891PGeRT30KRilhI3Mqa2x9sK2mju/agAd0HZqYFbtMiTi
3fLjDVHwL4XNOTDkrAwgrNbtrDPsyMqNtPv41xlg4sZAiSghDGbpOBCu6CxJ1GXSFJnNUfjybfKA
w5otOoTgGECoA6fJYNQdySSowzMMZtYlv4PGoMRj/0+y2ksduqRjaDdvqGA+JCha/FjhLYnqawOF
rAjHhRspImNhdDRMY256f6HGZATWVhRWGKoN5vWlfG1qC1ULBlrTcttNERJr5mQlrqj86Ai7ehoY
bIYQzxxxZ40MiKOIlBUP/JXbIsaFUQA7v4/1g2VC+yNSkP6bxBze+eKp83Ko34z7i4gURtXaM8ho
tj9PDY0LsfQQjdehDjQO51m2aSvJxNvbesHAbhEoXzmrtmwfpmvUiR1DvjPyiLMYoD/qyvml/1q4
YENLc8iuSRYfQqlf3ClklJ9jHmuZ/vme++zOaBkp7uKJlmXmN0b5D7qedJF5yUur4vdwrE9WVd8F
esb9aOCHVkSiZINpLo2YkMvBIaee3/aNQapYSjMgEKSygTao4CzH7LV2NMjicmXzFiy0bWWlV1Of
LPKcWxqf8jdItYLpNnWcBLjDBi2fpSQ1ColB6M0m6Ke3TH1EKXlHtOPQUVrrQngdRfjRg11gZLYA
vJmw7y5PQJ5Pfp0/tp3V7IKasMjB/Y3rHMNRmSPtNgkT76Gfe+Yh0cQFVxVDiTR8RVxDsxYMRFHK
98ECxM+EpzFw1CXpZur5SEtTaRfMuTgR0uSq4eMmAsn7kC1GAfEqRfUczM2PjKoDyJ+PcESFVhRk
cEL3grlt+eFCKrKD6BuCWTU2wtgryREnKcTYucYvxD5voSOPWQxWQbAgDTlUvmhCaTw1874ofbAD
7TqiLV+PDdGcYfVsaOStRVbo7MsWp/yQ1C9U/49GYvg702RmXBSHFMkKPynTIYGGnLt2RL/Nsi7d
sYwsaAqehHvVHbx4ZBH2O2DKx7JrV01vmtsJ+qgmuHcmpLI28gqtawWncBYuc4Mhc/ROvlFJ+4T4
sGiRuLOgR5hVdrdSZMaOaM5ppaZk3KBZHPa6ose0ceHjnUuZxet9ZkGXcTZdPJBZMLIHhY7wMqF2
OhlmrO0gtrJHnNQNzC0UnabOTqCyzAVitLVQTvJqJR99EK8zu7b2zET9paHGy19ymsAGmSD2Z1jZ
3uciA4I1jGs3xivmIkZtMj4+1oY70UGUYvuDq8x/dCd2Q9rMpFbaiiyCa2yNCR/SEswUSDwiwmxs
qDzPnnvHAfaOqzd0pleTOIHMZHAx8vTAx/CLLXkRZoDCQfOlwdQRBxNumFA4OzEFv50h8aI4sCBi
bvut4WTGdvAZAqFsM+MfQbVhcNqeh9Z8xRNVbcfe2MUV5QVe4E2CaHDLu3N0W43pT1KKdT61OgxB
mZzqFlO5TtdG0Xp2SRXJUdDGbvjSsA3f+pm/laJ9ZAgIDLf1UEYLXGCmYBrdY463LBBLON+MWant
cZ0tWpZYWe0R55JxoTWl8aSzF0+Z9U16dBu4TMesZrI+PJsGa5pp17U6AXkVtExd8YNbDnWlJuwt
WWALgubGc5vy0JyCemM0+T4wILIPVSKOwaefS1LPqWr3rT/GCzwr+GlB4UcDkzMVhYRiBjxzmcKF
g3jyQpShMmQbVOA0gw6z7ypy9QgV/3DGFkWtT7DCUDY8vlvKoglCWF2SxDvFik9GaGupcD+7Mnhv
g+oY+mxHm4m5E2CKNzr1dMh5PJR8nCxYcXBA39fble+GYt3GDqMhyMdZKBCy5X2wZUuOaGTC/jaU
R4bVqNhLqKHZoLMOksGhpIBiRQArHRvgQjfFD7mSWOqqeyy/izlYGCseRn4LeDq1KQ/bhsfAKmKj
uTLhGJ+NJBQLBxyTlct7k0T4ulLzXsBh/Wo0Ny13P1FrckMZ2lao6qEhnkKrnCNqQR4+Bc+RuPHr
5RwN4w0+Mi6djWCu11+d9DDplxKT3xMssx/fGPudHrW4DPWjGVe3xKxuUZ0/obWF04wLGGi3Bbq3
LDY6dY0+IK+n6F4V7PDnZ75cFkSP4WJaWoYzP6A64LjeAS+TB/3szSCuY2kWjsJt2h2BAWyQoRin
aJzXY4bPqM9qvzmG6PDL5ivowiOvsg6mqL5AlkT0Bk6eJCQK9clPdrGL6Ev4b66rsEi3xskgMYcw
jLTahS2Q5tap7gidJpynI4gP3dKmFipdkwVQIeR8odkEsicSNtEK7ZtybviqmYb1pIrQa8R2y3Ar
hzJeSIHes/3kiLiMlgVHP4LnKlz1lcXaSu+H19Q1nW1tjwVzYASJWreRiqPPsVzofcm7b8QXT2df
SBgAx6wXXL3kE/3PxqiYIegkrJ4N/EfL1nWv4DyPVBpvWoeSVYXNg+HglDW9pkP5DQeCNgle5wBE
n+mi6gheY9cKxj0Yt3gBF0043LBifDitXqws4xKgS/RtjiKtTJac5HeyUunCa2tM/2397TbMVUYL
CfBgdD8tEfVa3stjLxDGd4ZxVzEixm+QgtVAGJym9tqqZ/lI4rPB8Sp++dkVlUGbiSbnMRasU4Tl
stb/1SXMeX9qjnkKTNmwtV0OOXVVOzOJErltkyAOrGW5QG0D9g8wnvzJtYwhX0vQgYVg28CMuGCl
uPWi4Bq3fDSdrVbaaC5dbpja0NdJOobrICIyQiPdq0T4KgqO/C5/CIeAAMXZHetP2UUf8GhLQ67j
OZY7G9ERVtM6sSbMC/5IkTZFlwpcznKcHXcsbZFtzisroqGJ1d6PlXY/usMcWPtrkNIJQePBqQZW
AKP9WJrcY71JgRAjGAdcibGgY78L/Fr9VKFU/8HemfTG7Sxb/qs0es8LzkPjoReqUkmlgZQsy5a1
Ifz3wHme+en7R9+Hh3JesQjUuleGZDuTOURkZsSJc64csHF2FHYPVocCX/wKizf84ob+RdIImUGJ
CL2B1d3PULm4Ek7M6NLnYYLtZITZ7qpSiaYi0gWOADa/RG/3oGWP5Zxa8Mno8Pui+DJ13cgGVcBI
9y9GXL3rffMyDrMXapSeLBoZUA9QDJoSxDPgY5N7H2Cnqd63cX20FQogTeqTr1QlerObe4DDvElN
VHXHwn4KbeDJcyw/yZZ9p+sQs9Zw8cGvQOh7EclhYa5ri9KtZnKewsi1qqHZW3DzRg2n4wzfqGym
UFJ1953WvqHvtiexj1OCxBkRhJCHQNTdTjJVbcMxTMenZOifrLBHb0V9zeA+i2P1d0YOvysQxahv
2yk7ShlVeS3w6CJnh9Smdhyr4GBPbMXcaD1DxQ7hrQFi5PvTewoP39J7yV2uk6PXMo5+SiASCRoS
gQ96Ki5j6Hc16zlIST5K/bGs+keJ8lcryeDf6iGg6skJajMC0qOl/kggPeOie5eUBTdFpMDnuAA3
bWSffcrBdk3VvwZO2V6bevUoN/b3yEfF28zeZIMcHbl+zSqv+zjyFHhoY4NwDkIVI/apBU/VOI9k
aaFoCwhp2hJFv5VJ/hPxHdjNC4eKtMKAe2OWbfmaUx8Y4uzId7MD3czsk2jM8Qyh3l2pmXmjEPQl
GwQWY8cu+aRYyoOic3z3iXUwlfo+Hdr6SqsB2g9afg1+lFcd9GgHJaneEJd8jjNUh+LsUZvhRlMJ
goaxi/r2M3XpN5BL/Kz7DKY4sshOoXhkb5/1OEFjOUopxKp/Iv0Ata4pN1C8BOanYDavS3/8nOXa
QzD91GLnZ5eVlKSPAbq/1T8+sFNJNW/kfv6dDhPSjKiN9KiX6PbgWYDuqjqBglp5GNrm4OjNa9mm
b4NZ3aOv/ZzW8u+6bX5GGg9qX77t5VS9/tNC+N4k6putzb+1yIRjG6ATumVf4hjecHk4zB3qioFD
rq8K3KgBaxfNP1ok63axEbr5ArjkEySSCkMSu32evsOSCjFXXlEh+9JI8bvlGIcpVgg/UDUHKov7
SHTdmID/URPN/II3jZK9QS4OEpR4tiW5ljR+jkxwu4qqv+S98dwbUH0Y4TspagpGYwAsPghwS2mg
By3v+yF9jg061cwAnGBnch25AWX7lM1I1CfTZwnnG9a/dSd27QHfU447rSeSQoKCzCyuiQRp6IDl
A72yjELyF6UmLncLYRH4l8emzZ6zpViuGe9ysNKNaX+p5h86z+12bF6dloxQlmKqGkuBiLk3q8Ux
yA0oj/ziHX1CLNu/Ne3weeFcUpXguw8Lb08F3F5qjE/LeOsGSls/crMkeecJrF3hF7g8lc53hKAP
ZkAl2whPkY/ucy0ntxmlIRTiECCa+viOaBYGZxLYl5bSWelrZXyZ0upep4xqoUXKrkgkLwb43Ufe
DFbMwI17CHEDp/BGLCsMQxdSEZRydOrRGoAiKty3MAY2uwlqxmbUnvVhKR4ayi9pykJByrJvKLNM
5OyfhTQ0GyPo9BtlZwKZv3KKB1R4Hpqp/6cZIe62Byh556m+pzYbMiLQIoVlkKSFDSaQ7iHXcqni
ee6d5icg0W6n2aWG5AhkkeAgwa3gemxupmEJiWQJrdxQNbDkJOMNMtJQT2AR2vib59khGUEf5Y0C
3P9u/j4BHcS6Z49alIdeplC2QLe4oN5zJltOfqZIkDiN3FxnoistfkHn2K1IkFL2Z7JJqFNB335f
gaeVfQLFFacFegnKrptC8I7SgXPtu2Pmv5bls5z8n0Fjtsk6k8x3buqGm4A1Vu8tMUgAn9POCtov
SOvCy1nKXyHoMSeiA3M5emxFyhN79dOg+rdzjxLXUgJspsm7D6SvNYzH6ap+wzeNY4IAwMKCMgHR
kLP7qrOtd2fvB8lD5yiqh6mBHlu+s+tuMrlmr2V0WGmdi9AgqbThd5kCr5RHyiCl/MWGyrHSY+r/
c/OKBHB5ozZodMKbRU5GLXYVGl5EhrgAlRSGV/0fSonxK6KW5fX/z8z8yaZsZGZ041xmBlXQ/Ptp
Xmb55//Oyyia/i8LPU9DVk3bgOuT7Mu/8zKW9i/DUnTHkA1TIR6o6/+TlzH4K5P/KWuaKmuKSmv/
nZVR7H+RrlEodCGB8r//73/9GP9P8Kt4KsDyFXkj/Py/oCN9or6lJb9C4yfJGElVdEunXtpR/07C
tHOfUZXgcEDjyfZtrUuHYminq5Ph/3dvp63zgR+2vqSATlM81EHUYysFTyR6CxLrHaGymidHHSPl
fr6LtQHIf3eR9MaYwVFuo6mLFJfFRR8kGmXK51tfclH/nsQlrfY/07Pkyk4HEFjqgmR2dK8EQgfS
O3osQGjAXfI70JXjZX2Qwzvtg7gguCl5NDyjaH+jBvXqS8g59+oXwktfz3exMkk2ycDTLuy4NoGc
qLrnSEh1RtMDYdv9+abXZkjI4s014uDwLuueJMtkqGB5A6n8EoT5V9Rk7873sfb5y/Y62UZDYTqx
1Uu6N2qLhk7e2qPPFdkmQHe+g5V9ai8dn3RQJ6QxKkJgHhDFKy2Hig7gNT5d/XG+/bUBaH+3n/lO
CYsW818sPNZDAaWnBLHjhpWttS7YsIxgYWkag+YNzRKlb+wveUr86PynL7vwIwsQTNiS1MkelVT1
jMn8EZKfzBrpCL3GnUWVNJUmx7Idbs53tTYOwZRbpbYs8jfqclzXSH5Vb+Wgqht+YmWJLcGSi27m
Pcx7xSskUhAW0ZNdL8/A/Ra85PnvX+tCMGTZ7NJAb2PVcwhrwnj5mYpKguD2xkqsTI8lGHE5QYSZ
U+/+ROwBMJahqXfQEWx5urXWBTs2tNSUqdtPn6TUAM3KLWRvVBkxn/Nzs9a8YMKGVvXQN9bhU9BR
3FL4KA6nCx71staXXk/sl4hvblh1GjzlWhhb1MegBnEN9Jww4/kOVrycJRiwxeGcjlJboSdLKTV3
RbviBKPqmwJPYuWXdaL+PYqu4OFjGmGFFlbxPe3GQ4T4sx4Y8lXhwNNzvpNlt3xgz5Zgz4EazLzE
StuL8pmqIq7VtTYdgkC766E+G0Pl/nw/awsuGDOAl5aLqV16YOzkVz2JdtGY+K/nG1+xtOUSdbre
HXzDhpTBxUoEpkHXJ62/9UNCVoLy1K0dq611IphzpQ1c1rKs9Fr5oOf1vs4cCsJAUVkQEtbdY69P
73n2jRqcnU+gu5jhbxrJMXJ4kMVORqTCss4tEDk3P2vSjaLfwTxOCgxC+vCg99q+yiF1egUIa8f+
PX8MZvhdguwgHj+bcH+rG/cLZVnaD5bcFBwHCsNm2Y1+4Q1V+ImY51uvpteEom/IN8x7vzbu9I4a
4ID8PLdK3kIQdm8Y5tocCl5FG8Z+tp3G8gKCpTtYKHggR2Fzb9TUF5/fCysbzVy6PrF9za/60J9G
27PN8ZgHw3fbtz9f1vTS5WnTQ+jXZaWbXkdU4wYosHPTyUW8sS5rcyP4lGICna4powqDGRXHfvqg
FBMveP/6so8XvEluAuKa5RgssBXWxEOG1vla+5QTXNa84EfsAfr+ulIsb4CeLY66J1XxL5wYwXXA
Fw1KIZ0sr4K5/ToLwvFLiKYI5Lxz8vOirzcEBwKneulr6AaA7JpD/9hH8Tj9RGdRtx/Od7CyuIbg
PGSrD+qKgJTXqvNEdFtFa6vqKSXsKBu7rAvBrIci6suKDJ1Xh9YBYoBjPwwPUCM/n29+5cgT4Xn9
oEHjJVWUZ6ugfOvpu2NLd8kAMNw2N0awYrqGYLppnmc5tVyO14G/J20HKl2XYdg4P4C1JRCsF/F5
PYxHWu/lmkhufBvp/oukW5cdcIZgvn7H5mwDw/LysqFkSg9lZFf1SKlfzn/+2vwL9qu1Tpcho2l5
cWPAS1VSkUVZKcTDZgQyq5ybDUNemybRkHWlNyo5dhY6iK8x6sJylNxbffp4fhhraywYs5I3BgAu
BPRqTZHeoS5UfufARi57GeqCHaMfy31b43yx0eCp1OKdmrGN9V2ZF12wYGixKC4MMturERh/gMNk
5gYQ918Vpe+uL5qbBaN7er5QV9vZ+azZXmzLkwOsyvblo8Jttt247K1Mvi4cv4asSVlQygYPZ/Re
4hS+4LA3by/7+mXiTk7HOjWmUl0Iu/3ByxsbBDkx9g3bXftwwXaBAdsagWnTK1OiwWFOppDyorfL
PlywXD0pEZ1rZVI7dgjGS2sp/Ca+fOGiCnY7K0M4DXKveGla2o9w2xxyxIE2nPLaphSMVeuVUlL9
SPXMATpPwL39rtQsFQ0Vyj0vmx3BYPNwRMVT8U0vSNL22M0FKmdwrz+db31lAJpgsHAc60lt0Lrm
959MisRApyi3UGFvuJsVr7kA4k83pWzo8QCkl0tV2T5phe0WRfggT/ZO16CVPD+Glc2pCWbb91Aa
oEfCtTBvahOO19b+4ReltbUCa3MkWK2ddOOogVH3moB6CqMZ1INv5vlT1OvmZdeTP2+eE9uVg8lx
siLNvNTS7sGyg8127J0DYcNlUyTYr1IltkISIvUC4FUHcNPgqf2m39ii6rLdP3jRaIIF+w4AKsm2
Uq+ajiWkXVQDUiFoXCt6RPY7pp4LUaQMZlH1KBsuFBd9LkPqfJRHGFTRz5igUR/k7NZK6qsgio5Z
sxVmWvbAR18mWL8SKw1gJz31AOrv/CYBD+91lHGDwyXpO2/4mLUdIrgBySwRYoTazkOPL4HAFHUg
cgobZ+pa44IDUGwVlgtDST1KBuAcRAIFcoc5mzcsdMV6VMEDZHOG0qI1zcuZ9NrNpP300Yz3F+07
VTB/EGyxXE9q6o06gBvC0gg4j0ApLmtdMPwGThuUBWzf88fS36uy5N9aEERtnKcrW0cVzB5QljIp
UTRDomSjHmKWEJX1zrsTzgC+gNBcF/ZobIxkmY8PtumSUfrLTVILAREL2E+U3tKdiTre9TQM3U2R
qsMtMPeYiFCZATMOrI3RrS274BHQr+91eM9sDyj5gKbhrL86jZH/umxlBIfg2AWwZSODXFil+Fby
289y3Gx8+Yo9qIJJdwE6eHlDgEEeWvO+SIwJjqoqc4MhaTYcmrK09dF6CAZN4Q1FQIOfeGVMVn5o
XuEl/yn5A+C1Y2d+rbtfdTEXB/BRhU9ks7tw2gRTn5tBMeEz8D0Dj1KCD/MzqG/1rAyvz6/LYtQf
jEsRjF025gEIxZR4ajeobqk5aKmoRGUXGr69ZBEyiycYlPOUKqh8qjc82MolQFl2/cnp5kywCpLs
pBa/k6J9qVeHPBnegrADpQ2r9fmhrWxoRXAGkmIng651iTcFqKcaCJDuUJAYNzbdWuuCM5BDvYm1
QrK8ubGzb7MBQxkUPBHCyZd9/bLZT6ao9n2qV3Ul9jJQAjakgZpTu5c1LVh6UlUyuGD4TAI73Xeh
/mv0m6+XNS2YeSZRiDAozezpaQXPHIDFrgPocr5xZdn1H21WwdDDGbo0JWtirOELNwdpjp/A596O
/lOblI/TJENf/WMzLLu2woLJAztV1EHzfXeWAXPaf9hwwMRvDGatdcGyR2sELqXno6fIFC+gIVRd
Z3AobuzOFbOWBbOO5jkfCYTGHqes8eQAKr6aJRv+87g/KFb9kqepeeiXso92MoYNJ7lyPsqCVduB
2pQTiWxvQt1tUa8F83WFfyzhPKOyYsMw1qLlsmDX4E+TCraIyOvsOaJaoxuejbQq/qEuE6J2w6A4
fHChFr5ZThjw+Y9KJN2c34EriyYLRm/B/5dOWaB6EUWnVyjL97vKrrqN+VvxirJg8go0ZGEwy6M3
l9NbEKA+D7IB0myHirz28/kRLG19YELyMrITt1KG0hz5UkAfjd1cq9qEND2eeDd3vPTOd7Es90dd
CD6AOk1jmKli9kAWdkcK1n00+qIOzdlsPpBriHe16o/ImxTyZZEgWfALjmRMetXIszfnIeDw8k1R
K8+h3u/8gNZWXXQEeq6gANO3HrRm7RffRxvWGpqNBVmbLcEPwD/dUSdetUDLlAbOVFhAnMDsDlDs
KjfZ0FcAdXNogeKieL1kOIoj+IZ6LNRsMqzGC200eqOgGR8UaQg3Hq4fT5biCE4gDPpGsuSqAZAD
uf5+rGzzW1eW1L1e9vWC9Zt4Sr8FMe/pHO4pbEN53u01SCG0jQ4+thCQYH9bCCzlJVKmje2qlXEw
goWAm6K9KNhf9v2CkWuxCZkOeWlvVEBTJ1YPydBC1nS+9Y9dMC/4vz8+TmDMCzLFdh3pNZohpVjY
tV+k/tMQjRs+8GMvpTiCeZuFrgywYdjuHENYOPtPAM738NJ2iG0fz4/iY5tQRMxbBHCon0Ok5lU5
e7BS9dlgRE0I6qEtnGNvAWNFtNQ739nahhWsW6fU1Cg1yD4kI9wV8NgB7b9wrQXbzjXqWwcOQjfs
tbvRmj6l1KZe9NUi7i3q/GAsiB67SxRlqVZZRGXPN71iALZgwRLF4UNXz5KbNdE18pgHlHp/lUpx
ON/8ynyLUDc5NvuwoAjdDSVDQ3LRkqA0QOHyfOsrBmAL1puqgO3rxJDcJpof1bi4nWd5D6n1Th+C
b1E3bni5FSOwBSs2OodiV0oeXZQyYGmr28NoSTcq2bIrCr437gNrM7X8/uSs7nsnCoqJ0t9CGl4l
GUWUJNg4MdeaFoyY4mLkILhPu5Vd8J40jnGWfzu/AmvbR/37q034J8zc5qubCXq97rPSfmlghDvf
+NryCsbaK51j9PYkuSM00BrsZgiEw5wBae+xRJv8fCdrkyOYbW8b9TT72Jba6s99be5tq926HK20
LaLcFLlLOphRGUBQUWYLvUVp/r7osy3BbgNVa6fCaSWXKseAelPpoU7jL+fbXllUEdpmONWEUCJt
F7oB1+swPuV4Sl22Njz+yrpaotmOkEzBHkGJimV9mrv5DqruY5UHT20z3AS91V62tECy/zIp09CC
xJRHyQUVu+Os3C9me9kUCdZKSWJNeZbjuGM/qVe2EcvoxCrfKkq0D+d7WNs7gtEmmVZBDzWwd4rx
1jTgf+2UDbtaa1ow2iaptUjSZd9FK+K6zqVd7qgbt+e1pRVMVp0lmLccvno5qab8Z8oDgDtJmd3N
Rrox92ufL1jskAxBV/u95E4xNfrLIa5D/rWxZ1bCDooIZoObzmj7AQoV6Plg11L2EtpQWnvdZbDe
GeNzYHXuZKDSWg8b8bGVOTMFU64CcARFFlceSgyfi7x/UzrtVV9KGykc3sMeeX1+Ry3m9Z9PNUUE
nqGAMrSWMdee0gDbjrVw2o9d3OyDLMgf23bjRFi5zpmCcTfUxznlmCE3YJn3jpr+aiBQ0lv5LkNK
1G6jT8PQbgxorSvBvg2uKQq6iKU35LC39eqeQs9dWlL41yDVYYZurNcbR+ja3An2bkSDMsMOXnpJ
oj8FeYoooO3mAdTWUzps9LG2DwSLLxLfH6HnKT3HQCZ1trNXxZyGHayfBVxA2a9ORgLy/FZYMSFT
8ACprGrDnIFtBfHWPbdJQE2mJBfSVuJnbSiCGygLayTkW5WeHgz5Wz25SO1ATjcYyNJ0zvxgmpR3
b3iztV0guAOfPN4k90ybVkTZbZp08p6J7B5jLRv3U2y2B6Mt4d6c4fq7aPZEuFpWJjDcU4jiNdlA
dXYkwYWLdq3llBtDWlkeEa4W2VNvSbXEAWwEX5HWCnZOM1x4KTGWNTu5aEYWwq22X+WeYhTGXWwZ
cBLkvf90fm7+5Mc+8DIiUM2KDUmbZx+DdL6OORIg6u3EzQcRvX1m/kP2pFJegNoGkkFOmMK+DB62
LLru9BcDAke9/77cJEdIsRIqk1TjmIYSVKaUacqSTPm4ebf58FybZcF9lGViEF0IAi+aFQefYQ+f
YBvZSqyumIAheAzVDHzJd+bea2GjSmXfq6XkpunyL5NmQaoXv56f7xXHJOLeAmoEMk2FbKpRo/uh
UT5J8/DSO8l9Y0bv57tYmyfBWQx5G8t5VjeeIVfqVesYKJBq+T+XNS54irZWB72Ks8aTg+6HL6tP
Sppe+N2CY+ioxK/AVjeentnRs+1M0zXLbe3Pf/jK+opYtwK+dwPi/Z7QV0N5u5xB4BcNc3qtLjLM
fgypdzX0+tfzva2sgQh/K6AinOolgVDaErWvOqxitq+PGw5t2fEf2KyIfFMUSYXVtJo8IL2fkZ16
7uCV6aBIOf/xK3tUxL1JoVMbA9XuoO/jG6vN7heDH+3mUQkHZ2M5lLUZEqzZqKrQVPoo9FIkzWF+
wG8gdvsDSYY4hyY6gVkFtqRReotabedDxNdSoWBuPt/Xxrh81olXbTPV6Xs4Cr1Y754sqb0uI/NJ
De03Eya789O4tuOE+8FYdVYQj2gjVOp0GOrxUzxkN3oU37UpEH770kCWLth7G8Fw35WUV4QRe21q
KbaASuPCiKsuGPyoTXHT1nnrzab9oGjlMxwi+165LHyv6ILR50GvjrkmFV5Yj+kuiEoH2jX/wpeT
iJereopBq8qpPamufswTCCIlnbfeAStWKILlNN3gkgm/M2C86qkz8y/OrB15KT+f3z4rO1TEyRUs
a6LEnPvyYP4q4YGmBIhDuWnK5qawNoPSK3aoLd2fGILhjIbpT1LuZb4m3w5DEO7Q8ww2QnFrrQtW
nismZCKtH3toinDHVyJI8lBdPD9Da40LNhynfQMSr4y9xEJ7J5JspMtDYwu4sta6YL5ZQzHc0Iex
J+uFfaidPr1Ry/71/Kev7R3BZrMCJeG8aCOO0cqTWnSh+/7RlucN17P27YLRloYBnZIqRwCA0yM6
vQgGVVuFAcratwsmS01XWs+9jdTlZCJwhs65eavqMDDZ0d4I4z3sDnsk7a+d4ksL/wIST7dZdRyV
N8LV1+en70/Y7IMTUITBqYkC+NDqyWajfoYeOdIEmr/oKf75oXfz6jhVBy16aovHCWJ10iK3Ofjt
HoXM3EchL/vRzfNOjR6lRY0zQdzGegnal3xRPoN9SYt+pUl/lSSQa7Y3bfxt1t+G4VvtP4/ZtwgO
CQsmj+KRniflbeZ5Tm+S2exCBSWeFuInnk8OoO4p+TypiDvM9aGu/U9aUu0ITtyhzLQ3NKTyKghT
D+0IJ0dTegxicpCPUe986ffYe5P60GodYrsIDOigvsL6mIyHDnJTqXwMEutRqscbgBCv0fjno2uY
jM7P7x8YzkfzK8Q4nCzKJFlnA+lhfeMzkMxq9nD1wtr4tZUhKim+SzBp8cUs/gyJnzZBO6L8GFp0
sxA10YKtoODKblOX0/XEP1mo6ElaVEQe3HLQKnfwVfkAh3cdVdobo105qEXoYKOV1NNpckgp0Hgf
+IAw4hE5cVt78GPrUQm2wBFrQ1l+fzKUzmwtyCKqwEumimyZltZXhjUea1j9N0ay1oPgEeUGooq+
mQO4pNkLSR+92CP0xejifDm/MVYciyo4RVCzaoxGFG8wR0tvA/gM96lT6vvzra99vuAVqyLspBlo
hds7bKfZSJI9gi5owSTNVtpm5VT9g4k+WQMrk4oJnjAuS8WIcl3kDob0kCbD40K4fH4Ua10I/lEK
mjkt4sJxTSinclBDitXDX5tdl33z6XwXKxMlAgN7io37solsd9L8GjXFe3yOciv5an/ZRhIxgLoe
ZYkyFQhpImrbNcOzmkwv+VBsnE9r3y8Yddk1YeWrgeUm2VBcVWO/EEDjZwtrIyKzEmRShFsNMBpH
L0bJd6V+QrYwm38kOSykirU37e4ub/R/gjbyNzpbMYo/B+XJnkLtG5Bkk0A+bI32Oyx+SXhls8+c
jcVYi3H/eUOddFCUsoIALQInbeUg+1F8TypIPBMI8ObimJMRA+rsP+pTDQup8/v8FlvZxYpo6YjM
SkM7ai6whdcoko5WiwyKPd02pb5xOXTwex8cMn/gvCfDUsn+xuYAGaWKboykmd/horoq5wlZjfzQ
SDNEE5b91R7q+jLL/ANaO+mwa+QYG0kGd2icH7Iz3dgmDH2TXT9HlbZl/mt7WzD/eU58ubCXO8dg
39cjcHfTfJHJ2pxfl5XmRfBg5SDN2AeQksP353jWFOfpPspDZ5E0aS1lY6bWtpwIF5wqG1lfX2/d
HpLqIpkP5QTB+MLNW3T3mT/cJ2P50sKY7FvDy/mRrZiRCB2kXlNO50prXYSaYYzW5l/OJF+2m0Vs
YJXA1J+kauumUXjbxCAaYs14zmzgbnZ/uOz7lxU72V1V3MOQqSmtO2TtLQyCnzq/2/D3KzcUERho
SFVQjvnYulNR7IzWece53cS2ekhVlMKJuJ4fwdreEmw+1Gwdiay0dYM8h5nSeYNU49lE9/N88ytO
WUQCRg0ixr7lNG6fDJ/6OP2pmunBSabbsExvkVpCGi7bmLC1kQgPIAeW2TkJrMZtNf21K+qjDHms
1WcbocoVzyULNp7gksqsQJs9y9F40JNkOcQmZzegsXwNtfQvjgTE79Du2OVKkWz4y48NRBaxgdAE
mOCG7cZdil1QkdYiVJ4na+OU+XhMCDT+vX2hdG+GHnEKt7Z4vyn1PqjmXW0a85VV5A/OlKS7vmuu
K6gEzm+HteEIlwDF7hOoRJPCVULfgWIUSVwb9uKNzbY2nOVcO7FG3WhmPEpcuNV06xN+nTrYZpOI
99atpjzakPrV00ZN1sebTXaW3590FdthWxtKVLhRoaLz9d1idSbrsuwV7NF/t945WWbAxly4SY4e
qS8lBasyBhtO62OblEXAoGOoetXGY+6GrWb81Ju0+6naw/SY9cH8Q7Fyqpg0qXxrqhl18cvWXRUH
1IVdP6uIhg22SsFMULTldZD32haT1NrGEox/tht50lC7d9smvGfPurktX4RHlB3B8MnyNb1hGrlb
89D63ek9+r5yJLdfL5oaETiojoGWShBHuX2ZzMVOq8f8tyJb2oZXXJkYETyozJ1P/d1QuEbaF1+k
0ofxU8rUjXz4ylYSsYNaVjVOqASZawTqIUIwEs2Ax4DCWLtWb0LfgKm+3fCEa10Jxj1XqVVSx9Bh
3O/wVH2JnSecyZU/P9uhvctRmDq/HiuWLSIJZ7gjpBQ1BhevMTbNIbLg95/kywxB5M2DJLbT6yHq
XCg2qqtcl3fwkGy587VPF87y2LSCQc19bjzI7vyITSi0J7RyeRZ9vmxuBDO2A+g7VBlTiCh5vVKl
at8p0qM5G8fL2hes2GztICJnlrtNHTnokzWINpmycsxD2dpA8qzNkWDNVRr0jizPrZvP6R3ikto+
MJHfa6L020VjEAGFkyy1Q6oqpQuE7ihBN06hOLTu7ZxuGMLKCERYoTTEU02gt3RL9I2+qXOHWFFa
R3cWAu2/z49hxWmI6MJSm+0k0ofatfI5tpB4y9UOXVbJtN/Od7AY7X8+A9GJ+Ps88LNeQzAKMvEx
RFnaiTv7Sm4pj7oCKiRd13aNqMb5ntaGssziyUE9aRRWwCdfukZd/DaM5tuYxVvg17WVWPo8abvo
wsm24rlxDTU+TE3zGlTlbeTHGwu99umCOduZkXUx8sKorMWfnb6+MYzLsFKyJRiykRYzWfeEYzJG
PKUf+7dAsvejP8B4XSa356d+bXoEa0ZyDAlyNarcqZYRcks+DRwOtYK40vn2Vx6ssiXY8twFcyhp
QcWhHzRXycKGVPjDl6EpdnmgQGumzjt9rH4ZqAHlaryVDVlZFxF+CD6vhchIKl1Eu4PpKjEdPdil
E6+PjYlbOepEtOEMCb4fVVnlZlYFH700arvEMYp9opXRW6/z1ghiZ7iLBzncKtT/+LUpi8DDOu5R
xAQl4arZqDhf5RCSWqpzW7SbHtNQRRu+KGpVQizI0Cwowc+v4MoOEYGInWoVyGyopesbzjFu04OR
KbeoaXw53/zaQgm2D61dr4VSWbkK1Zflse2jKUdQJ6uj0t64Lax1sfz+xAXEdj74tT1XbhwHinNd
2aNkI6mGq9x4aKx4SlNwAnJRKGWTaJWrUh6YjtmN0sg+xSUQ8VtZtHFmrY1CcAeVpCK1lqiVK0eS
9LUbC90F4LgV81trXfADqqnkxkIz6QaFmb3Iajgc1bm/jBJNNgUnYFoAejQHV6ZNfnElB821KcXF
xvKubFARRoi0F7I7nVK5fVzcyaP6Sc2rm9SSNmIKKzMjggjnXppmtZ0qN51iZ2/JvCy0tNkiLl1r
XXhsy6bRhVU+Vq6JaARCacbRkoqNV8vaxAgHOIRbWe/3fsX7N1T3vgWJmL3QyEy+Kt9cZL0i152a
proMH2PlhhXVDsii2blzZ2V2uxUaXhvDMm8ntmsCc0pkzUpcIgNuaWb3qZ0iQCD1/sYBtdaBYLuZ
5UjxACcMKQ/ZzYvihSKll1IaNm7La+srWK2m9dkcTmnt6oZz3ZnJPcLvP8/P/dqXCyZrSfCSG01R
EXEO7YemAUCj+DYSjhrqGue7WPt60W5npSCchuec5Pkx6p0HqWsuc2ci7i8ZTeiSO6dyJSIMd5bu
KwiuxtPLRR8u4vzqoRuBZgeEfrQxusraNtzFhbVhVyuzIsL8/C6EJSAh8uPkRbLLJgfxJGnTV64s
q4jyC42xrQH61C5pnulbipwfWin1rP1ohzn/fH56HKzng6v9IuRwalW5g15cUy5nSRo8APfOd3Jr
v0sVLP3acN9V4970i+dUvvCQX0QgTvtrgmTUGioYXfQsD4oZvBdh/8/5oawthmC/QRHafQPPvTsn
zd52igNgyI0r3tpKCLYbIGFXF0ZdutUilKdbmroz4D11s3He8j5rXy/YcGXZEEuMZQkQRkIrdryp
63njZbJyQRURfFqY5aUjM+fjTIhVUYbyesis9AbaHxsFULXbIeBMHWDV1RvztXINElF9ulGEYZJi
F0GpERFlB7XTYFwFRbyv2suKVWQR3ZfWSTQOEl7PGVNUc/Xgyo6jl0Fud2naK1fobh1taXg7v7lW
doCI9SMgqkehnxEKr62f1GCg1lNI894w5Y0pW1l/EeU3FIE/yZSNuKFWDofQKn6FMQH981+/1rhg
5dTVSehGdYXbIFO7y3u1OhRNme/Pt742N0uvJyfzLGdpNzSkCTR/vOYQvS3z+J8m7S+L6P4HGR6X
OgcJpdTN+qh54Flj7qxBbzdiomsfL5o20mYDBbYFlzpj3+jpQ2kUz1K+hcZfswTBrOewMGL0bmm+
KQ6dmb7Hkeylto1cU5xcOEHC2VwNbeV3aNq5ahPtc6d9yMZqI/62snFEFJ9WyJY0RDi+om0SMITS
k43y9eH8vllrfPFXJ/umqQffyTQ5dwslr/8fZ1fSJCfORH8RESBASFdq6w3c7rbb9lyI8dhGbGIX
y6//Xs2pP02riOBaB6lQKlOp1Mv3TkEDuTOu0Keyb3Qtn05zp4GGM6qfM5N/kATcyXYf1xuUjv7/
j1d+rsp5Xpo44KtzthMXOEXW7Kx56tx1mTVRPszX1xdo3PESytTSa54yt/t6e2GuC/DBkU80d13a
YnJzdJHFNe1Q4BExJxBaRUNvWTsvc0M3GlcNjqUD0QDJZT2jOHVsJf/phvoiAbBnrrcRL03Da37b
iw7sXhyVwhzSgWr+q/DfunSrNG/wWh2DJjK1Ugh61jHUVt+Umh/BI/C1mZy7Zu+hTDSnLTJsIkeq
a1lquNhN+QVSuA+0moowc9V9RceLL7fYLgwW18FoEPBNZZNlZdyOAAGT4K4jfR7yLP8HzB1PLnSW
b+8sg0PrmDQ2kIKkksq4UeDTCPMMYpmhMyZbhQ/Td2guzecAVIVdUMasZhKn/fjTYvkngE1/89aN
h0ltRD3D3tKxaSio8wnSxGUsy/5iecn9NIonLtyNuGf6jOu07+JeJ1a5EPv6rG43pyGtn2U+QF9y
+OHy5oGn5HjbGoZNrGPSuiHlQwpVHdwK+/xeJWIEFKgT955dvCbN3sRVh6HltT3O7ZTUuKVk61M2
NR0aLPPh9+2PMFWNdQhajWp0hdJwHUPEKvKJao89DDGXOWTjq1flrpd5pndt7Z75oDZCl8lA2qHt
LJaDu0TaxKVkdxBCewPW+g4SZi+Ns5waLja+zbTNtBAwon8xtYpMxFOwfOv9/IIr3usAxOvtpTMM
r+PQRkl9hZazJubg/p5W9wf1qs+9Y23cKkzDa6d3NqjcczoE4KVMvoO48GuANL8h7kYsMQ2v+TrE
X4PAX8omZuX4Nq3k79StDq7tbaR9hlClw81cxdyh7uomHhvxklvro4L6777MQyeic5tiKqqmamKZ
pPwnmV3rK2Sm+9/7zKod375aq6wPGGpg8vpmyWonmc9+PlM03xV5Xz3fnsa0QNptmvlj6lm2vD6M
1nYoubrKAu/kGbJ1oBlvsrTLKJY/t6w2bOYSbQvuWfpoLyTO0zJYp31foXmygixGbUNlIp4AjQ7z
Zrag4ArQ+u3RDRFWB5mVuYScTVDIeBnp12QJzj5oKOtKHhOON6wdc7hch5TVtYLOTTaXeFEgb/XU
hROOubkC7nv1t1LlD+Md5tBcOcidaaxTH5S/TvtdSCeCclzMk+ww0/lFtM1GxPhwS2EazaWVnfjO
AhnweA6KIiyQ54bjtjFMo1+N9O5UXfNy8qbELq9MZ3+lVvVTVsnGgW0a+hqj3g29eKTlyQgbTBTU
gq6XFRfmAUJ+28Km0a+/vxs9CwYnUX2QxkUNeebKgS41pLm26kom22p+TAMLOtRlXcXd2DmXAvIE
l7aa80sReNbRXn1AuKlbbbjbx+SiMLGWlVu1LITCE0+cyaB4BjwgecrKRZ7c1GPHcQSADA9jwcGX
U3cGaLE6ElqNT6KGFvntxbya5D+XG/wBzeFHEUDGuJEyXofyQYksBTN98FCCV+j2+CZjaWf2sgR0
SCrcKpO1VJfGXuyLx7Jx31bQ0WVL0kgCevc89uzORd2s+pn6W+8PhpXRoWXrWhKwAYgiXqw1gJrA
GKZi+BscVJ93rYwOLqOe2w1lhUpHAD6asHfrEirqm8xTH4Zal+vEdKCjs9xZoIzftCAqQz3o785q
7kFzVYWSqD0PfJhE8/Me8A1CRCrjQBWDd0T9PVshdjdW3/ct0X88vRgXr3Qq4Cqz1zQZjg0wuxtb
x7RAmp8X40qLiQxVDALZ0yDz54WvzxzEkqG9bGG2TXNo3g1tFrlUAalivvCz4Pzo5+wC7d0oc9Z9
/ss0/6VBfr3geVVc0uo5EzWZLr2g6/KlBodL8m2fHTQn9tTkjDawd3E2Do4fioo59ecpoOVWUfF6
cH4QhXRUGSdpVqnWquIBhfyRJN9VU96rxTqOTR7nQ/7YQK54w/CGiKQDzAZ7pV7u4fAubd+98uGF
fOV038n3H2iZGqg11D0w2kyJi0288qhK39vIbUx//brP3p18bUcolHYblOh4MR0dnudHtfRbZK6G
gKeT1UEQxx38HAWontvPIi0/UWjahG3pHm/vog+fzlweaN4sERgWGtg4WQnAPkl94I760i/9uW2u
kp3yMhfpkw0+htvTmT5Hc3CsDm7zFa7zXeW/VWOKniIvD8GxuJGdmcbXnBuq1p1Fa4mH0qAuTlAx
6B6qRrqHDpKQ/9z+BJO9NecuJVgzvZoWcTUwduyG6kEtWbaxmUw+pzk1aPIAWptVFTcDsDeWhey4
LuUcpYNkoUL+cShTC0YqPWuf5+nIsixzkefXeQViO+r/mIS3PKTWqjbwAobv0WFl6CXoKnugZSzy
8qEj8hvQXZFtqx+Oi3qkmL5WYkvSyzSVlphPwCXMUk5VbC3193St7iGLEuZe9USd+dXr5QHPbJdd
W0DHkInZUx1LKisSFp8hVDTKDpwQaJPfcErTp2hHeFmhbAA1tSqG7uIJkMnL1NrPiepOorQeXd8/
If/cwHoZdjPV/H9pOu7bCQxUpMl3nvInLoetBzuDM+o4MgiqE1RsWBmvVfdPnhf3adK95PiEfVbQ
fF0pvM76ssXwMsutcE17HgIwsuxqIHE51RydYlXwKsXLGFjWa9PV5NkhFr5rN3zdtDy6r9u5nU8U
y9O17T8tQzMiu95Wiy0OMMP4OpBslmO2uAUKwF5QnflCwxU8V6HsvL9vr78hkdKRZHwhbV2vGJ8S
9dpI74k081s7kPurTt++6KSz0rXOOmciy4pYjhwPa3ZZHNm0r5XS5TopHWqLNfq2M6Sb0C08WGMz
QoSj20IJmtb/+vu7xICBfrCrOpb/e5dH8DnbVIHBIttZidCp5EYnF0WdpkWcsxok+NJJQjyGbZ0L
pn+vndStYsRyBsQgdxJHASGFkOa4tMx0kw/DEHp8zX99IdqJzrAtt5kXUll/71N/44Zr+vea7ypV
T03ZLkXcFI5Al1BRHaxpnZGZkWzjEDBNobsvJ44b5KhJWIMzPw84D05NSdXLODtbqG/DFDqorIE8
wFJ5Eyzs9vOJrDU7pWTq73sw720cNQYj6MgysoLMpnckLtRF66lDSZoAJAllBXKV21Hievx+cIvQ
0WUlr0WLdDWP1eSvx8Cjy2n2pf95nkDy5pOuP8gSOce+ybRc3A2CdFXBiNysSSJqQ2YwrQ6tLB/9
uXxBS8NG5DMt2tVe7zy78eXYs1llces0X1CJ+NMNzsYXmIa+/v5u6GuHPeruXRGLMVMgYRAE7Jb9
VreqaUNpTj3JrLaowp4dGv5bke6UefyhtMed4VrniIOYM4c2Dq5xxKsfXbA+h5CY2XqYNe0kzadt
1BdJA0HI2M9Q8INS8T0qY49jkVxWCPyMQXe8vYlMJtAcG7KbtWpn3N7RNvK7ypMRRMJ5ti/f0kFl
rVO0QRv4BdDdqOit0/ecbzaJGKyrY8kW4ZULabwCKNH+5BHvIXHTH6rYerg2rIuOHgvGgAxtwwuA
+xAjJgjg4Rpt71x1HTrm+8Cl83TAaeCj98Ti0j7xSmxR55qWRvPYpOoDQRQpYrzUvLFOvgZF8r0v
g+ddW8bVvHapRc5yUHLEhGb9oUja7Dj44KjaN7rmtQAtS7rkOAYm0Pu/Lqtnf4Mq2S7tb5e72jHM
fSkFyiMVcAKNimjFxs/pVA/Lzj+vea2Dm+rcj0C8OzYH6n2I2nHaenQwWVXzVIn+EbTVYGHa0f6O
To97Kv0v9mCfbq+7YXgdNzY5KDRXINeMW1lUYd6D94aKv2kh9tWldB3UDlynA4JwHqNoUS6PDdqs
2CPi/7QlJmbwWJ3UjLnWDIzMjPzWo+mx6hb/AKrQrWBvWh7tsJ3rteHQ80Qo8xJ6lEDJ3ime/LL7
7s++9b9O/O4srFpeQqRqLuKBrec+WWnozvZzjwrCvvE1rx0hfdVkqw2vnTvn5DmueypI7R2VhCLt
7SlMFtBcl6ad7/tU4I5UgocoTHnm/0b5OR8O+8bXnNeS3KUAehVxtzgesh28D698l46Oi3z2/9df
9r7XeR2uR7RIPztr89rWI16G57umzV4rXn6+/Q0fo2Mwj+bGasIzetb1yHkGdljL7qS64KfqyjOY
skXoWN1jJeafQcq7EFIdd7dnNexeHU6marZSKNJVcZ/YztETjXvsQK4B4Nrkbxjn6ggfpL46kmxS
a0Oyay5nCx+Je/8IYMPJIulzC5Kw219hmuKaK71zkWBUJbhUXdgfvVYvILOGyJGdpZdJCP9lQWnn
fHse02pd5383T+0tWeflqLU4Je6aztyNh56OHGgEEqTzxlFhmkTzd58ukKDwGhQ/Sfcm7O5Pimf2
yeffbn+DwRd1KFmA/ChrM1x1wJo/Htt+zA6Q3dv75zVPz0s24mSDsWfbWu8Se7QfhrHBW0ZSb8mW
m4ytObs7ED9fygEISCe7Y5z+YIX1KZP0ufadrSPVtEiaz6ckEClWpojT3BMwb7UGP5jFxOttGxgq
m/+GgHf7SNhJ2Sq/q+I2Hd84s8H1Rkj+2PclGh7kqvAU0E6X0p+29LoNe0rHj/nLlI+5C9w9eNLT
Z3AdZ58B0S6OhG8qTRjMonOYdeBmLktwfKGOB96/XkR+MB5BawdBWrXh5qav0NxcrYUlKOBXMVLY
6Zj7XnXvO1wcabPZ/2Aw/H+wZB0YKktgquNkCOpDIMfqsOTQkLptd9MHaK7NQUACwAbiB2ScskPl
L3+rXkqw8Y3fb09g+vvX399tLFktJWfJCiMwlR8sChZBtKDsfJe2Nee20e9TVHTIY5EGwyGbQE3r
JcmbSDJAKx13Ix+5WvOD80LHk3VAa3syn1AQ5smpDZqj43ZPsliLcKz4KWi3aDFNa6X5+LI4bCKB
ncdu3sL3Mq85LLaYN46Kf4+3jz5DO85zCBwGnQ+Acw10EXQuTxPpDpnzIumLADuC1fzM1QzOB/44
u9OdPX5Zc+8wiG9NXdxV83TI2+GyeLvQEExHngWdvXbMxqW1H8rggWdB+akXvN/41o9dn+mYswX6
eU1v4y2QpexcgFCAkfnRL4Y79NAf92xspuPNxqmmdu7maBxK6s4/tLS1/cPqde4W8dfHuw7Hxv97
TrbOq21R4MJEjkITeCohA5TlF58yZ5ahImo4W0Sty6lc3SFNdn6WFhDESuulKnCWpQ69z4Xz5PBq
4w344zOG6UxmE9hXqOV0ZTwmdgHixWw4ti6keEjptCc+0PQwdSI9NKPLL/tspIUH4vbdXGSw0bTw
DLzR9vw4ryzZeEP92F3Zf+BogZcHQ96glg0hF2i+pfLkqTrbVbpgOtasasFY0eKWGC99dV8BiwbP
3GSHMv11LRQotoKzZEE9ti8W946lwRrOkPY57Vp2HWgmlgYtFDVylbye7j1nvhvtrbut4Y/rOLO0
U3njNsC5JF5zDKg8Z+4uTLLLdIiZbwVB7rZYk84tfvWAmlfOZhJqiEc6wMwhJUqXVY0VoSm4QbuH
mmYXOudRvo+ACH9fc1wbpJoQSCoKMDxk4pBKoQ7gvBnuOdAJX/bZ9WqUd2e5PVS+CwxhEYOPO31b
O7zBhqBuGtbjvvE1d6VO4iovS7K4sqxUHtTS9XZo+4ktNrIdQ0hlWqLO3GqivV/kMRPJU+2LZ6uv
nhpSXqCWfF6nrcht2qTaOQ5qdJysUL2IcQmrzkUyVqGAZvLGKl0N+t9jnDHNd+VoFzauG9eEsEbl
wsseeFD8yeS864mO6fAy0cyjnwZBFgtgCIlb/5rSVIZ479o4m//t3fngA3RMWSYA4SwDhAe2ZAfP
n6cwaZBX9SpeefLXFeU+WuU3CIEelzV4ahxy8EbnT0XKr7e3mcEZddhZAL0zXnZtAaJhn/3tFBCZ
PrLMdz/l68h+JLQe830nhE5tNkHJKsWYebySboRowsCfaDMEezpzXaZD0FReTRYXfhanhInqMIKd
8q+1XDbV3A0bTYegpTN6P1af5/HcD6+1TB+Wwge9nLvx901m0Lxd0qaeB0IyEPwFoH+3Hh3qPVe5
exi8rUKu6Qs0fydNCjghQ6F4WorzrFC0mnPvH5ZsMRGYxtcc3cdToOQjENUWdFBAyeW81DOeGHoV
bNyeDJB3ptOa5SudwO1voRTNHe9EfNuJ+3RcfwUJVadmtMQFzSDgf09a1hyoO5HDQFq0li3lLmFb
l+k4NDKqrBqbDFeslX6zSPLSkXKfe+ggNOkubKAUV9tytuqwVu54ZkjUT7fdnH8cJ3Uas7JtQXHQ
wjiyR2m9Ju2vVGY/y+yK+fW/TSt96hr7r6Us327PZ9gM/wGfTWpZEgupidf5iXucG1flbwkKZ/TU
qn6iG9MYDhd6nf7dITwRFOGsccGiJfX3tQCupLHSXRRmMPZ10neDV6nrC1D/ZiDz4F+bfllC3yf9
rjIi02FnwcK9Ka9wWeetnZ8nYEIPXNJ/ppZuIXsMIYVq/s6crgFaAj2O15DijN1nu+NhwfhLgh6N
nV+h+TxylHlkvpXF9czAMSa7M2Xpp8G2P+/bRtrxPk4eoFU1kqA68x9AAv4bOhZ3flBspECGJdLB
Zz7h3ZrPZRYnQZMeWr//hUbLT6wWP1MabFz0DFtUB6AFIMKf05FnsQ+pyzufounOcqtfu9ZHR56B
aQxvZxAoisd1Ci5X9dIjGRPnlKq+ON+ewrRG19/feYHtO1MA5t8sRu/NeW7Uyc3dH5KC3TZx9t1M
dUKzYIXmWrOsaeyP3tmtvYu1bhwZpj+vubCbgLJd4PEpXq8q6qABC7PSv0zIssD4sHMO7ehGR2U1
lBnIHcCath77YQgOdJzTMLPS9pAU/pbEsqFioCPRWD+1VlAmVrR44NqbiysDieu3Z5/y6iVg/gCl
Q+Cv19XbV2ZnvubdQF35PUKIFZU+fQWx4nPN25fbu8rkFZpjF4UkknqzFSmVi2PbyvFYZ/VGOc1g
dR2RxrqRU5Jii+Is+F71ogEgsH6GntKbbNhGZDJ8gA5JcxtQ27ZuZ0VgHU7CpCNOWPXOFuuoafTr
ne2d04nALuZukVYUtJ5zLuXQn5Bc9RvJpuFw1tnO/G50E1/NInYlOVetUmHP1Je1nTaSDcPNUmc6
K1aXFq3oROyL7qFzIdNW1JfKs15n7ryNZKuGa1qk6+/vFsmrWjdVZBIxmWzoGfX2eGQ+mzcWyTS6
5tZ11a6V7eAjhropD6PdNcd0+9XVNLp2OHtrV+KqDQOzdcm+FYCwHsH/n2zg80wG1hw371rHzlVu
QRgv84/YSM9N0SzHcbE33NfkYZr7pgELBijsJFGRNs+WHB/RA3ICfCMPlb31GmPYRToITaxoQuRC
WNHoFN+g3PbEpuaublBXHNiL1XS73jOYjkebx5XQWdUitii5a9zym9cvj6ms5lCKpD8Klr3tCnk6
Mo01aS6vWI54mqb1NLpufye5Y2+kMqbVulrqnTNwt2K+N2H0tP05+L+W7CdxImdgxyH5s+//a7m2
5YyZ6Bykw0jjnzzgaDJ/q8nAdLPToWmNCiqHOpZA81sSnHAP5ifHBrS0QunuobC6AaAUu33uSq4O
biDzEw3gj6Nqu8u+j9O8fXBTV4glFfHSiB4D5+rszii+3B7d4C46em2hUMZZUCYEwIY9KDmMRzGT
yMnrx5QNx9tzGCKKq/m85cD6rcdEzOwMT2Wq6g5JA8LB26MbIoqrOTyVaTmllofO+VLgcvrSeOPB
W7dYEQz/Xcew8XEK5slxUqg2yypMB/LNFe1G/m1Im3T8mg04ELcKjD37+d3kTz/wGo1iAUA0eTC9
Db71GLBBbiyTwdA6lm2cqCg8NqYxYEBlOCJKHVGcbI9WrrrHCbeNfdtVp0WDeLY1F16XxsHijAcf
TB4Hj9lfb9vaZA3N0YuClikZZRqD1pyGVtOvh3EgW0mlYSeR66zvAhXk2qEwOmOJhkF+sZfxG0E4
V56/kY2bhtccOa151XplaUV9AsF2z2mqR54K/pQp1m5UakxTaGc3A4XeVNkqjSWHeK6bxSobntCI
snG2mjas5sg1EjPS2AypcbX+kVb97ObOr9L3z9U6fRJO99ldp+M+S2tejUe6lkK6BF7dOuV9kjP/
zhGdvzG6YZ108BpEUQpml9yK5iqjUOSrgMeGxuUReLP67vYHmKa4ruG7zQQOBD4VDrGiASJkoSpS
SPPVj7OY326Pb7DFv5LA78aHcCWnQ1mmsevPx9z27pNVgY/UzV6DVt4Vrbykk9hI2gxup1OhkdFZ
8qQkPBIUCl25umMO3whLpqGvy/fuMwo3bfIaD+hXkeTvq0yC8wBez10djkxHrFUZU1MhFh4F0pGH
Bu/zR1WVaXjbAiYLa/4MII7X4nHWiq40/6wIviWsPOf2uvMNVSc9q6Dl2tnNZEV4Ygm+Zrg9P0O7
2toClhsOBF1lc8mmgK2OlUQ1T9cD9HXQMMDG+mgv7QJh7K22YpOBNUdmUJaqrAb5+EKr7t7N6wz3
RWuLIMwwug5PG9cgzcoRXlZ1EM064LY1n2tebvbMGBZJx6ZN85Li7WZNIoE5iix7TTJRhQ6pH5J5
qxpqyI91QU0K8mVQwVosAoPDAVanIeSbL+4izyIRz0CWbImvmD7m+vs7XwM5kszmcUmiYGzPMs2P
dbt+ZxmLpKJbdUuDU+i0Z7VsB57bLo+SJnhy8v5MpuQCvO7XXT6nK2wO0hJWRXMOZaPC6cIcmJr+
0HKRiXBUrvfr9iymXaV5NudT3gni8AgMr8OhDrrfrJ62zh7T4NoZ7aLe7YyBYlFCBKVHR7hzEjay
qd9u/3mTBbRD2um8XtQA0kRFgRenpEuTu7Vq/bPt9OVGXDXtWM2nCa4IWTdQHjUlj3mancpWyrD1
kufr2ZP17ufbn/LxUgU6+Gzxs3VR5ZhEfetAdi2RXrqcoCpfpxsf8vFaBTr+LOcN2C6SmUfrQFvQ
6hf2ecbrUDiniu7KhwMdfxaQZCw98BxE6Ti/dJb9ffH8jWP5Y38OdOTZtKpiydFEEuHd7y4JvJ81
MFOr3YOJbp+/Bfy6cO9CBlRZqiRVHY8ySM26TtuH4PYKJ8SLjUPUZOLr7+8mWFewerpNDQuIrjp0
TZlGje9svV2b7Ks5MgAeslB5jvBtX9nmQJxR52GZVYCEukHbTxtJjGkazaUT6kDqtXFRc3Lzwn1U
rc0oCn5NIh68InD8jbqfaRrNs2erBJH+yBD8iub56uWhVTnPbbm+7HM3za1xUluBF8DYKbKZ0Mmg
YdGrbgttY/j3/0GbVY7drWXPowp0BwGYGtpxjtp1S3D743w40BFnirqk84DcQErP7ppMhXOd3TXW
fExLdch6ht4qsnHL+jj8oaD4/3uW5qR3ewdT9WR5uGJxlbCjoekPlZVcRsv6ddscpi/SjuvW7vOu
X1yGRmw8AXYBe2gX/olKsoS9M54zYV9WeyuRMk12tdo7PxRZ29cKlPQRcxoKfGxwz90F45MHiI+c
V97f0XFrLtP6aT7vuUk11yjUwl2qQz4H38mavl53xppPsah2qYy4AdOcn3WZM4quxfpds5IQuqeU
hBAXC77ss4/m9ZUHcQs6wT7KLn8lHT1caywhc8qnop1++nV+aRu5cYoYypDQAfl/+yRoJLHLrmIR
mbNPLbgaFdR4rUYc0bf21emG45pX/6IUM2x3PHtvzGs4YnQQWz+vQBb1BdZQ1T/zhNDQFzjul+6M
Np3n2+t4Nft/cWaBDmSjnA99A5xnxLqegqJnvaBvrj/eHtzwATqIjUNH0rUBdI2Klr6sI3kFbA4N
WLRvj53vve6bRAsIniLzDEwGiwLgvM4D4LShu2Tzee4ycumlTTYKhqaV0iICSC0J6b3xuglGFBXa
tlW/Vstrf9z+DNPwWgyAyCpkptMmiCiwGaGUbzNvNt49DcFfx6gx0DERYXVBJPOqCSe3fV5S8tQW
zb59Gmi+TtEKNYDAL4gm4T+AgP7RQvSSdfDCq34j2zKtjubuNBCAvueERSOYgf5y69F5zpJlCwJn
iL+B5t+UeHydC3xAxvvPhc0vTZX8IU39ckUe2zUAfdO880O0Y37NFWmSBFPRDHlQIqrHNK+cfamQ
DkObXE8QAVXjqPW9ssFDFQTaQkAN/Ne+9ct91FKBjkgrM1QqlmQMogJcFp/XxHEOpYUDcpcf6Ig0
tpYtX111DUisAsPeHI5pI063B7/GhA+inQ4/W4t2rBKW04gjJT36wrnkpP5VyeEMLspTr7ZoOg0e
p+PP8lp0HQ0aGjEbevQlRX+gje5mjgvavg+5+sm7jMHPhCpAtIsJcvs1GKQCgiv9uSziMAXupfbR
rn17IoPj6Xi0YoSqvTdSPyrA5hjxYshf7FbWG4+spnXS3Nq3R0KGog6ivsrzIfT8vvqRcbv+hWay
od75CZp3j8zuZ1C5+ZFXWunxisE5gyV3i2fB0AAe6HqaRTKImU1tEKk0ePSy/I8Y2QHiuZ9rh74E
sxuthfuVjupXOze/bhvlY9RmoOPTRlWTFLBvP2paiKwlY+2FIuvH4xp466GxHe/RKSY8iKdeeZLl
JDY2nSFM6pC1kogOmrcBvGfOg9exc5djsaz9EM5stO/tpPjV9M58Qn8XsPC3v9SwQXQgG1puV+Iz
24+ku44vYiDWT+6LIkwlczemMH2Vdq5nqWNj83k0whPBcAJ+6o4P1afFC85ui2ZSLxnuyzLYF6H/
A2kbUmdR6+BHSoLcc/YPuE1+Ssd9zSeBzqpWonu+ddBpHdn9Mp58srj3vT81x9vGMKRzvnbOF8U6
oElp8SP6NV1AFTNZAoA5Vn32+T6K7EAHsynLpW1ReX6E3och9FnQn9eldQ4Fw4P/7a8wRDQdvZZ2
sumUgy01zdVwJg5xzhxKCxu7ybRhtfM9U5lHrJwjXlrWF3TPR+lCLnVi7/vzOoRt5GuZFgLhuKeF
HTaibEOrtOm+3amD17p2EI2qVz9Ke8s+CuK593yaquPgJmpjCsPq64xqfjvXS0ZnHxgUFP2svp0P
TbrYGzvUNLrmy3WCrh/QVmOHljLvIaQJXDZNPH9LlcqQP+gItpJAGmC2Sz9qgea8infZ0pLh4I7R
9YIOhOVGafTfx70PEhVdpHORqqvRdIOJXPvgiLK4W3v5NU1FitCXf7HS8pI1C5iBRxp6tL/4wJQC
SXd2AvWoOvFSgU5UbtLsGja1pzl+uvp4CpM+icQsrItl1dV9yZQftlU/f77tlaYpyP8nNAEpsoEk
hETL0PwmnvcpUfWnud2lcOsGnpYD5P1AG4etJLK9bPoxBWX/ba6U+nn7z5u2neb0ANSD4xZyVdGc
NtahArY3VFO71fFn2HQ64A1iUbbjV5YX0WEdgNgPXoZa/GZdJcPE7v4Jli1kneEzdMib262ssqfW
i9xsGkJQpD5Que6rM+goN4ug+mj5wo8GqxJnUMeWd7wr1Pm2AQy7R+dfAwAtcUA0jjQBRigVCvHF
9GeU8q/bw5sW5jrtu2x79H1sH1r7UWJbv7s8/1EQ//X20KZ/fp3y3dCJAANDV+KfE1Z/JQuE1Rzw
rCpnZx1Ol+4c1kTIRmQkmqXnHIQQ2aPk0j3d/vemhdG8tkzEFOReQyIoOY1h0XlDWJDy9+3B/31r
/yAI6tA1Mkv0OWaJEwGzrY6sxntdVhx7tFZ5A3qHWgKyOnpeVf1tUcF5mUuo95Vbmach2dGRbUqR
FVjr2sPDc/m5g2QuNIB+1dILORCB+5IFHd/WjLiagzcNkD+PTyF0macD9bMsnBp3qyRgsJAOc/PZ
0IAbRXlR0A/y4nZgJnQROTZOc8Pu1XFta4u+up5PHrApzi83K5+sYP0HLy8vt3eAaXjtOO+ymnE8
hDgRiDOnHzaBFUiQsb+kx7aE5kzrc536nf91hNEOGRWJMts+UlnYhxI+srE8hj2kY9rqYcrsJJVu
1K3yXtIxzDsHdWK0RFl2ue9dShf5REdP7QB160Q2ICqoRT8K2/q68q3nAtP6aB5O1JQnaTsBM4yb
0WkY5XRJx2Ffc2PwH5K2lmd88bAoDOLYYTXLv/O82VgY0z/XDuUa2A00m7YOKhf+b2D9Xqp6qzvb
MLSOYJNkCho0MhAU5tGd7WTW72bcanoy7Hmdd411nQKL20Iid5LtMcv6/ggeO/eSiXbns6+OXkMf
bpq3RepG3JXPeUv/Uvnw7bbHmlZG89jGBQ+QGiYS1f1c4sm3BR/zbI/n26Mb/MnRnHVBN2HHWUki
n6XV16ZKg9Ni+eOTByrmM56X/9yexvQR19/fxYS1LYMlr0cCrGjH7mXvOmHDNi9ZptG1ZHpup76s
VgdBbSghwfE/zq5sSW5UiX6RIrQgJF5Va3dJbm/j7UVh+3q0LwgtoK+/p+aph2lKEXqzKzoQJJmQ
wMlz1J0vdiw3LGRqXAtX4imPl5xjQ8a12olNc3+WtP2zzy5aEq3soZszG42LrINmD5meZqm+7Gtb
i9a8LxqosI2IVlaQU8psEfkZ23mLqSPVcA4HBcR0P43Pnh+Fyv+7nbstsnmDV+owtXlkDV1L105U
wMOn0et++CGbTq3ixcEutt7SDOuCDlTLRFZkudPbid8CrFZ4ZzKRU5tXGxcLpubvg3vl8zl4h3q3
re1kGsLqIC05RFZhvxtKctw1wTo2bRlczqWfrrhmyxsaLZ2St3GS6ed9zd8D4lX/m5GkIVlsmGfq
SXkSXEBeDVA79ve+9rWoBaB4BsVfZuNqBAxcxz4ofXUteir31WkEOn8atChyb2KpSiDpCjTDaPOi
vmRdmzaXxyMwzbAWvRwah3kl2ZqUbVuf3JG6Bw9L3TVv12nnHGtB3PYpgBjgusVDo1XgetCjCIDN
48Dd1P89DuBl+t9T3M6MqUA6a1Kgoglrc+kcuk61Rwm+mmto2/KwUt+JBivkxyXt62gcKnqbJnfA
pUkVoM7N93B/8tiad796qzP32+RX/mY3GckKN1gTYGwhGDIu+fxcNk27gXIxNX+/C3jVfL/OvAjL
Yk0qJyyd61IJQg4U1ABbuFfTB7R4z9whF3ON5aRGqTB3yQ8OLuoN2xgOblQHrmWORHFkhWCxUXEI
0SeZFCQ43cERdp0fcpuIqBfV8xKkn7IK1YglSA6sfSce+h8GNcsJelTXr8mY03k+9iyTNiilenc+
PZ76twOJMm0pAAiWVULByy2nisFgdK0JqobcnYcqqlOmMbWOecG6Namr9e+GuqdCkr9F6O+6iaE6
Z1pLaLhkTrsms1//nrz8J5fBTq/V4n9E1cUQrmJNGsG9Z2jwzWAp8raEpQx21zFstb3WqK7OYfeM
8bN0u+FcusX6yQXo+bBranUc25TObd9DmT0hs1jPpBf9eapdC3gf9efxFwxxp8PXqpG7Hef4QsrH
+lRZAGRUKGbciDyTibSotpuqZ5w0KwQlrPFcsoFEZGjnQ4NK6w0T3Zt6Y+HTKdSWuelcUVcysdxJ
HuVan/PA9Q9TNwE9sXUIMlnp/vur5U95edF0eSOTSorqILzCuY54HN7IdUytawFsW0OT2rIGANLt
Eo616iiJ2EdqTnX6tNpFzYJYwyVxrTz7MC6su+BVZevCxdR1bRO3Whuol5qqhA/S+rV6bfqVCrGV
yZpa1+K380PSuFaoEi8LvAMmeTgwzreqEwyt61Azq6xJ1zp8TlAg6pytpqbgdnC2/NLUurYhA6OQ
2WsnZVKSGQksnq1uEq81p8dhawgsnQ4tgza62+YjXKbmQ3gaIDv5wQMU/7ugob+PLZXqTGhp6C2Q
USimpCaBiLp7jQXlzQbUwmSf+8hehVQ25qKToMVKutLtQbot8wRLxRa1g6n1+++vWvfIUtO04GMS
Ll12hli6vDqN3MJYmKyvBezSOwqAFyoSTr2nql1jkI4cLVVtmMawpAXaoVmA1X9cOyISUaX/W4r+
s9+SJ4+Id6zdKhg0fUKLW9LIYE5xxkqmEq8qOfmwDAo1G9Z5XOy/H7uo6RNa8FrziuofdxSJ3c+3
LlDvCrc89CN9qvhmQfbbWAmqA8xUO5Q+ChIxjLlWZ8Gr9uTS3H2anZDEYcX9yC4L53tpN1tkHoZR
/QdsNjs49uYYlbeGTlT1JeIuB6KB12N4ArFXs7Fzvv3IRnXYWc3GXq6jNyRuV4ZXFBL6EZQs+UV5
dIjum1ubbQFODN6sg9AU7bKig6pkAqH2P0uKFBxNd3TcSMJMFtMC3WsrR3QB4YmS5FOaulnUCYEi
WFb96IL29NjZDPGuc6CBHJ7NTouQqZq+j4rZqs73xWujdZOFtHjvQFiVWtaMycA9ijVmtzpbw4jJ
Yqv80tR9LeIdT9VB2KD7gRv27zzm4ACSbeqm3A+kb6RIuvamJypLZuMyJMAP/VXVy61ryxeUwFwK
Wp4BND1PXQdRt/HDvrnQAj/w6m5lEK5PICn0G9gW4AyDfuemrUPNAjFMVMyUJ4B8WVdkqtmFNHih
3NV1HVHmWU6WUrfgiVvaP4XKVCSxFO9sXDtDyx53fvfL0KQf0yKGhDkto6Ai/OfjvhucVNffVLkM
/HCRPPGECyqpPKNVdXZZCD15LyzTdSPfNjiTjhiDhjxRa8j6pAvhoINi9iEARuJYWGObVOvAzm4d
rkc7CwTAayw87hudtqGjnrerQhyFErmMzVFV5G+JUioPKouP2zesUjqWzF6mEiWRY5+sbR9ZCz0H
qv+fl9Zx5qYb27ohyHUsWdD5Lmct6fAJsIJK/i5t8q+Pe2+ae207V1IqcIdUfWIv4Scgvj6Che1X
wYMN+I+p51pED5CxVGW99MmS9d9lWPCIWGSrENnQdx1C1nvCgpis7JPJWtxT3lcyogAHnCGHu5XI
mj6h5eKV36X/ZPvJalH73Ij6fdVk/kly9X2X/XUUWQVyxqm2nA41wl4eMdGfnM5G+Q/fub/pVGh9
r0LXL6DM2PkFu46j1zxlfvh5X+/vZnuVLCOtEKCP8puEMessxXq0pvpjY2e7ClWojh0DjTp0H4O1
TUoa/kChVBbxpfj4uOuGsNWRYBVtUmBTVJeQ0P3s1/RWkOI2uWo8pGV1efwNQ5Kp63B2gPzi2UTW
iWdDQLRrG/srHv7IEcIcLYqHnDYCMHf6UiunPD7+oslftXBmciJ27dI6oRnqj60ldyNrTP1I2mpr
HzUNSgvpPOxU2rqsTXBHfs08+TFY1+++lX1WBT+P4EPGCeqvx6MxrB46XswtXVTkh16diEI4J6i7
OxiN2lKTMdhKB4llqStLAerkxOJVbHeo5AqyJ8/JNhZtg510nNhaQnpimNC8xJn7EIBcOxGicc+o
rIYOC82hM059+i4ddt6069Ax0DIpL007XAQR6/MQuGXkMWvfRZOnBboVgNpV0hWeXPb5OR/H8LL2
RXB6PM+mmbjP/6tlxG7o5GRO1iaAZlYR3kOeg4Y/r9BD3kigTB/Q0nAfF+gSREPYhigVHywhxBNP
bT+motxCHJt81f33GO7Co1kaFl3isQGc4Gzyngppr/v2UR1A1mfzuoRj2SbNOn/KRufLCCHzx8Y3
dVyP585ecXSvmkS6TZGobk5PpfTkhuUNFadUR4aV1Sj7VIo+gTDL18JZ40nkv9O1eyFt9bO6vwXh
9bfkeOKvfJAsLl8ej8ow4zpaLCy8wFKA9+ImpOie1SjYrxmcFi8CAKyNoRkMp0PGFhDe2LOfol4W
6K6vjM7w3RqplLuRWBoO8joFmj1kLjBpYZcsHR6yrSL/lDXDc+FW4Id04nrmWzoZhq3QvdvwVfhZ
NdSi3QYfmiUw4EE9nJXtHgHm/DJJdysETda6//7qI2Nhz5wtXpOgvMuPfAXQPw+8feAuqmPHwKQP
0jKfdclQpFaEm44igrLZ9bEvmeyjhXY1zL1wcZuWVCodotHxVZRDIBGlrVN/FNPs70t3dAzZ6Aae
KCxeJyuHGNCtribSnz274Xs9Vgv1AfC3WfVtndS1fQnG+VM/p3/tspEOJFtE6FZet7QJBwloBInb
d7W/MpRs5i9juFVGbvAhHVHWLbMt+g75gO+2izhYjoM3FWspx8+PB2FqXztnN1NdoQYU2ZMUy3yY
KiWAMx6r477W7+71KgLgNijWUW6dVHPPL105dtdAbDJwmvquBTEpLJ81o2iTHLLXErQhZXOeu9pp
NlYjw4Kqk6D5orOXlc9twsKRRXQU5OQBrHl16uLPPvtomzTJfKdGBWKTOF39i3qOFbl+5u5brHUW
tJG0iytSNN6qznrylV8diTOWGwhNk3G0tBvOyORo920ii7Y/IZesL+CXHOIsbdWG/Q2LkC7Z2bAA
ckbCaRK/H58coNYkSX8JyY5ENhvubxiFji0b2aIKC2fcZKbZn2ZSR2edr8LiGzmMYT/T0WWi7MXA
wYObpNZ0RKVJ3FEUNvnTsRiW3+lIPzx2I9MotCB2xoxmmewbQJXxyMXZ9Z5YgPRmY6oNcWZrUTxx
S6yZWpoEXNM9XosbpaqI1d0+cgaqo8vmZk4HPL22SQYG9ttUd9B8ScnOrV4nPpvDdqV4HcAKV4o/
hYsK0cH5EZb8wOZm49beZCAtjPmMU9ukeixzbGmP/j3Dbls/Oz2eXVPr2l4s2xqFiRAsRFmlGx4Z
7YNTBWKRjR3Y5DtaHE8F4+CnnLDBSMhyzhJC5PlPNow/93Ve23+zjOdj1i510jW3RoGNp8ED0Mb6
8HZ0+TqmrGhXO+jSvkq6ghys3DvmZXDO5wwLNK7syT7JGF+nOpvUVCLZcsqk5bmIat7JyBHj+bF9
3l7jfJ3kzHIZmapgKZOuB6WPL3hc1/LoK+uvzFk3TrJvT7Gvs50FKxSWptUpkqnun3yfXECZeBmB
Q3g8hLf909cBY7hsKXoRLEXSFMHURy4t5vpYhqTdQleabHT/8KssgoG/rU3VVCRZ3RzbZvCitrOL
wzqT9riqYAsVaHInLYpzkdXUr9YisVB/fQGxwXpyJoivBNLOP3eTVT0zH4wW+4ymBbWflior5Fgk
DpR7DrVT0OOAl9fLvta1oB7TOgSdcVYkra+egB8aTnYVkJ2NayGtxCJ70dAs8dP5pfenaypWvs8s
OkzMASQ3JbWXAec6s0ML+opDr/gWjNkQCDpCrApm2s4ouUxSr75Iy7lKt8cV2JbEuCEQdHhYMNVT
4AI6Ceyf/1cqhneN1357PKGmnmtbcApyIZwpQPFXL+F1UOQp8OZnt7Z+P27ewIPh68AwKImns8h4
lsyO+lG1IlppFvniZ6/+srgXAVNxmHIw0OPXx180DUiL6d6TvE87y4pRzXtcGvHk+f0hU+1G4mWa
Ci2WXWux5Ryi+U72ZSTyfI5Ky94qLzS1rgUvLwHxhQgpIiBv7U+tWoZrOhRbaa+pdS148XY+dYXL
rNi32/cFkUk6hafHVjcscTopWdai+COTrhVbvgMd4lCwc1OVn30rl5HLFnHMpvTD408ZRqEDxtxp
yZqxz7OkIXb6MgZNB0xp0W6kpIYtQScnU1awOKrzs6QI8MDmtPIb6YP/lXw+OhPdJRPq67CxvEDI
NQCdJw5tyw6P2yH5NELEZ43ydeX7Nk8dNgYs8hw602LF2bJOyzHHTpAeQ7JTQtPXJTQdCxJDsBGc
KQsAqg8bULhN2efHc2wIYp2bzJGzk0kxWXFVZud7EIs8ex9M00ZabfBWnZosTzsfABVMsui6KbKh
ERIxq/42renJDlLgAcArsm850lFkxBN0xHU59p1gGl6gSJJflmK1zv48kV2ZsP8fnrJ0Yu04Citu
pSOisBQSiKgtmgHTTGh7ck7YXFg5t+K1ym/eOj7X1XDpbL4vg9ShYykbvbKZSxavjKImLX1pFki+
lmrfaq3jxPJ5KSwUtmcAxjI/8qzmOS3YPjJ4XweH2YuSdG6xKxNbPXsB/bthwxZu1bAM6Wgw15Wi
oDy3YoVSFlQUPEMyLo8IH29j2G4spIap1enIJjJAoSpb0riqmqcqoxc/X88KtcKPY9iwTutgMJEH
3jhnHnbKdcIjPArVrpbXbYHBTK1r+zC0NhuOSwkW8yEbjjJlQ8T9fKv1f25B/wvWgs7iv08GpIbL
uyDqBjIzPEMc5Ejn6lSzazrZ0dDxaE4/OGEVqX6N2Pwj9KZnRrJjGry44QdV/aTpuQAJ7T5Datu2
x3qOW52WxWGqvo55+t7z6I/HTZtcQItuMo5FKiETHpd5Nz6HDRtBppCP17HNtw65Bk/WoWI1SAdp
VmEBcfzFxjEXGvQpebFoWzufAMGBUkmZzsNp13h05FhPcuFwz0vjWrZP1mI9raVIQrmFQTCYS+cd
y7iXlmvD0ngN6rPI60PoN99ROPD3496/DerydexYH6BwE0pfadxS0N2UTTFdJ+zjkVp8dg6ACz3h
QrE8NG1oH/AOuO+SydexZEL2g88JTWOH2xcIZnxakENv+K5p9u/h++qEXdAaFD7zEMZ0VZ89lg2R
tADYJsvX8n7X99hupmnR1oK6CelapGsagzbj41yG79rRjqtlC2v3NvgAqr3/HkM64yqlZiKMx2oA
XcB8K6V4yUCnNpcoG8497wRZ21+Ph2JY1nQasrALOtuxJhanZZo+5eW6flvmTG5cyZlmQwt32sxi
angO/4WoCG8zHMGquGi8b6mUG6u+4RM6jmxZgQCuLBrGXTg9LWF+40Xjn7OWPi/Qhd0X5jojmW/j
XrHK1zAGpeYp67k61pldH50w3SJsM8yDDiXLumK0cvD4x7MNgoVyYEU0Sv/j40k2HYp1HJm/jqDx
ssc0DjP7m5PbbZxb6d+QVRoOds/SI0Cj/Fpw0qLmgwzPY8a2cDoGX/4PVRluV2TQ22k8u/Nfjvve
Xz5BBhD1uO17C7AgPtgbMWkyoBb4KHwnQ15gLVMjEweZ5sNBebhgfmzBf7hS3tifdcTZ7BMRtr5I
Y0kK0Ih/HNS3dC6Oqbecrdk6QqLnkPs5Sk76o8TVQgOqRr++VPLcgCZyUImd//AouDnXW5ZO53X8
KEAiPOXHhczHx100LEo6Xg1VOy4HjSM8qAVKbQlB2+6uNL+CmGULJ/0PAOMtK2iZgd9ICn4EJEFj
W0LpcIiWVR7cJansS0baaAmqE8sTGdwHXrBPnvcLkK9D6s2HvnkhPI+GlR2QZkYut59Bju1w+F7D
j7X3wVpeBi88du134WwJ9/1DJfJWf7X1R/TBBGooH9l+91lxPKm+u3dzpvVp4ihIWOqr40PgIP+q
lPgYDPSCSzucZbJ3JZgY7/1jWxHoYu1+oyc6Gi4rneIuOc9iL6ye0JUg7Y5k/VBj0yDkK2olznAP
J1uPfhNEgbWl4+6avnuPy1f74ZTLoVINZqwChzSqcYAdcFZ+rDC+Wp6D3IlG1E7yKY3W4sQy7+gM
FcT66Fl0ScHlu6L1Dw02TvyXKetUOR/tauMm8J/X57dscj8tv+pbn0FV0VodFi/1J6W6gzOgxgWL
Q7eux5p2EQKorM5t61zuYeZ7Zw6lTcU2TiOGBUNH3AXW0E5kuSf0rddEk8eqKA/KreXI5Ho66C6s
nLXl5coAU/vZqZ+57Ryc6mcqLtQ7j34f8/5jO6fR3P4Zw6TOq2OvkPu3B3gdpOg2Ln7+gZi9ZWJt
VbQcnnmQzLmn8ngosZ0IHWDgM2mX+13i184pnoPqXdOA3XEYT80Khmh5HvxvDOTvML9KY5w2MPdO
9Q11BtGa/k/yMwrsjuscXu4Zz92J2hXyeeTuItuOa5odLcUqlCckSm4CUHl1V9ZX4lCG+Rb23NT4
PVheOZ4IS1BZFhmNU794mdR8drNpY6MwrMI61k/mBe2on9NYjv0SsSZ450wiQe3KRvumrmsrWu/k
DvQYShpX4gtwES8V1E4f7x+GlnWsXyNADxuUBY3rYpoj5tInm7TvH7dtyAJ0QF/DVtcJVU9jb7zI
MIhoHhw4qofTH9ybcWlunfd9R1tRZOo0re3A+v7IftgTn440DN7VdZ3YtptGdKHPqBfvo8dfM1ns
npK+cqO6ga7goBoa06K0EEABeOFGsEvsa/3uYa9an5paQurHR84JEv36VFRrC8GXapj6fa6k08Kl
rmhAh+MFcTlCF8lK8czMQgjnPu6+IS/XQX1L34Ih21E0dvrlt0xBPif7rx42uD5LN2bbZH8tjNuO
ceq4zI8tUvLzREh4FDn1jo8HYIhkHdBX5WUnnCzzYz6TT3XYfrLBgQag1sa5xdS8FsjQmu/yiro+
jkPsYFnj1UnJM5PrxuZqsI0O6bMmPCf7FkHvO1kccw7ptLAK9xUu+jqWj7GMNqEo0PmZ/plDlkXE
26d17eu0cGtdOVzNwGUWpLeikPESt0Pj1knO4Ja6jGntekNXz/CZwsq4eAIPepgdwYeoUL+DN/F3
S28HW/dohinWeeLuckR0YbUfSyfCRcQ6RKBcfOycpum9//5qcaDZ1PlljaZtSpfInkfcc6h6n+c7
2t6bCj7bFkvduO67eC3mF6duLpm/JXltMosWtkXhduOgJhKLiR4Vmz41+IyTbpVumEyjnVHCQk20
7UMvtufWj6y2TbyxpDtNo0UtrF3YU+u5cV9MR1dMp3QlZzI0G80b+v4fEF/v98LvlRvPKz2tA3nK
wc3/2GMMVv8PgI8UeLRhuRf7PUrJS68JD83aN6cVTLmnx58w9V7bfTkeReuRWG7c8P5pdcTz9qJg
6r221XblAkgJJFHhJ+MNIOiPzF0jsuSXxz2/9/CNNFnH7TnYxJmclRMLpb5Ufn5rCTnVDr8uYXay
arKRjpsMdP/9VdTaftH3veOomPSKHGRh54fKtZ2N7dA0CC1sLa93LUJzO1Zp96EFRDNVZYJ7nqO/
Tk9ttzPD1RniBOdeTaZ1RfjO682Crij06ofs2FNr66HLUHfi21oM+7Vc86l319hR6lDkzjHMg6d/
VLuGsTpQq33fu/3HIR0vlKSffCvYyFNNE6SF9zAMbZGFfI1zpyw+Q6FHuVHagDDm+NjP3m6f6Di/
FdfThPlKxqpkn1C8e+F03PCtt2ef6Ni+1G0AbF38Je4EP7UdearS9guz0yKysq47BNPObY3oQD+b
4XUIGOYlZl5wHEOB1Kun/wP2cos67e1gJzrKbwzUWoFQGFaamgVFg+yF9eoF9wAfH8+Cqf3776/C
cK0BI4NmsIyB9gNUx+6qeKp6cfVyt74+/oRpou+/v/oEiCMmhjd9iSeOkeDYPMxHWedb/GCm1vVI
t63a7ZW9xLQLqr8cSfw2otC+2oXkIDrzG/gZOcRuxBKPzBJPNrjtbpR7+yj/iE78xtaJ5MTvYRqI
1tPSutw1sB5b3TSxWvhCMbCrOx9W96wO4nWcHjrl/PKCaVfOTnRMH6+7Ehp/tYxpxl6UY70fxXpo
RrmVMBrmVUf1le7EB0iDyRi07/cHXQgTKIrD6y7r6KC+xmZO2FfhHNOwPQ7F8NJWKRgqyw2Mi6nz
2hY9c4+lfTPNcW7jThXVRCgBySaxkb68nbcTHdZH20mMpLeHWPrinDt24kwSrzHqJc/5rrdpEt4H
9ipmXeLTuV6liMtpzA6yt69ZULhRljobr2EmC2lhO3MySldZQ0ysLjuQLPxglfl6ejy7psa1rJoH
pIEIWyfiapp+WQ7JUKGMW7N9jWv7scVmGxU+aJy388/OHZvIAtHo47YNQasj+eqqrziWRhG3FW6C
S44Na1yx9LdbrwBvv3ITHb9XE4XKpzQTiKrAPpAyOFBBPjope1/YXUyC5lwCyBHV1j7JcvIfSJ9s
m2yYMSK2BsXZ8RrrinLQLWIlw0QH9wTglZvKqgMXDnS7YmGL95Q4v51w3rgSf/uajugQvhUPgEqi
bjVOm/nIZH+dfHK0ubh4CDbPRmXFsFXxYIhnHc2Hqzns8mEzxPZQxm3mnyeQH83t9B2SdV8fO5bJ
UPffXxkKt+9DBdaYIXaDPLHK+YWDLvJx0waf1fF8k5/mPTCg6H0uwcshwS8/WARCmhWxN7J5U++1
eK4hEc97qH3HpePXn9y+qK/3B5N9Aa1D+GRJu9rPrD6elPMxa+V1tJbvj21j6ri+CdvQi6+7rI+B
vphORS7AYoE42Oi4wfI6fm9de46XLLyfiCH/IaEzGjm2/My6fCMEDH6pA/iClLF2VUUXsyADTu08
TPJEZXq17K0bKIN9dBQf1poKT7KyjQneOOLeqcTNdpotWl2Tfe7jeuX0/bLeC4+XPs5DlkZBr041
t3548xbljan39+++ar/KKx8E6qSNa1tWpylfySUL5mqn9e9ffdV6utSg9pcuj5d+jAoPFWh+HKji
tvJ9UaXriLYzcUs8z7S4dc1RS6JoI+jVd2i2dalueHEjOpAvqBhUgp0RXwB9Sx2i9iA9K9BNj+rb
zLyIVM++9cUWv3nrgqxmuDhQHOmKS1/4B/A4RKHdnmoBfLN8GvLlAA/0PDuiU3bAH5EmP47yJ/5l
ZSXQcx9hF7L1HGvyHG2Pd/1mLT0a1HEwWOhd0EQUIdBD4W8jdA0nVF2hNFVr7awWa2LATs4dT8/E
kmfX50/O2h1A2rvr5pvo+L87/yovxq7By+HkXSfhH+t0ZRv+Y1gedLyfrwrmpuPYYOFHhjV19Klc
gh+Kpt9Du9pa4wyG0lF/WJrDvptKjGBq/nhO+V5ZawkhtOJWUw80FUDub0yJgSIdGe6/A26WPVQQ
AtHGlnxn2/5z0LuRXP5xtsb/Qpg8Le0Hj3Z4IZ0jXDXvNKO2igAAGLJSVm2ssgbPu06Z0TNkPcvx
D5fO0v8GO+FWDYpBw5DoYqT2BEk2XiDkV1pE94ABqiDIowqEwh4PD+C/WrwvrldeZuJcCjuLSlVG
A6Kz7lRkbwmLGKJLJ5rL3aBUDoQhY2FZp7Rk3/xyOM5r/vvxpmtqXssWGrJK7pRM3armuebex0Gu
J2/uth7MTR6prQ2FF85eWlnqJobwuSJNdyom4Ldp7fzlo5oB5W25s+8ey9fSBwbJvHlyyvU22udK
1TG0ns6jsiJl/3Iy8meXuXTQ4ERSjneCar3RfqYXr4VGAMTJ6nPmdtX7x58wbJQ6ZNDuUOKvVLPe
oETBD7Je6osISLmxUZpav0/Uq42SLqmF/X1UNz/ryW2pwa6mcnfaOJKZWtdWBdy0h2Hf+KD0wVXf
M6t6J6qLVR0fW8awhuqQwJKleKGHEgYIg+bPQZt+YF3wbnBAs0rYvqd5opPPBVAh63M/o7dxBFPl
IKD/UGbQw3w8AkO06WDAsSmgKEEndUNBA24/l46cREevUPvYd9GkY/kGH7yFInC82+IH33sKhZFU
xX477vRNLZxLe+pzkHV5N8uiJyLtFzoXW+WQJt/R4tdZs5DSNnRvw8D5SYZrdWbYQDYsb1iIdBjd
7AnkEJAEvUHpDDWL/NdQWAfQXp3EZH8ZPPlr1wTr7HJlS9PW66h7K/pUge5iuQVE8GPpbd0kGk7a
Or9cGAY4snDh3sIRZRtdgVJt5l08i/90hXstuzops31F50QHuq2Qak0nlcpbXQbj14Ay+72YXfk1
lz0IZoRqBvfy2GyGudcxb661Lk1eDy78avlVZfWz8NYv+5q+f/LVgpctQ1euteXeumEZos5ZvPNa
2vuwNkSXJ2WzgtlCz71xLwcFqc0hg+k2W+/phgXP0zbncPEq0C6O8pYt8pCq8Le7yv9N1nCxCZs2
AsOwJOm4s7ZY6TplgXsb0+UZmPtELM5hLMhGUm1qXovqZvICf02Ze8skuYI4LSlUk2TrFubDYCEd
e8YUD0DbTumtntjnZUzPmIETYSU4Q8MtQJLBOXUM2tz0ASROluDm5N57lIl/8lWwsV8arKOTyfVe
Ww9lyySiuQ1eVlta2HMgCgMYna9IvZGsm75yN96rEKCOcoAxI4gun38H9+zH3B//skL3/DjCTM3f
f3/VfCerEBy/Kb2tInjpx2KKULV6JG12fdy+aY61CLYgzOB4YES44dnww+yxy7Cm31yfXtOG78uK
dMxZHnRWT7rVvVWd4wLC6P6d1/u4Isg/AOtX5oHUK/RO2l7e7OW+YuciOA7IVTfm1lChQXS0mV23
GS1SbJvgc/45hlxGM58/F5N15VlwkLS/FhCBnD3v6jB336HB1YIavLzAGELN8uaD6eRMOst+btJQ
QOhJThuTbnAqHYZW9q7ntZ3Ewjq0nxZh/7B9/3tQB/vuGnUcWlZDjsESk3ub5HxzxuWq1nVjLzO4
qw5D46tPFVOzewPNMCDZi9e9y8cmAOhH5gdbwm8fh4XJQlpUs1EC6OxgEnoFrE9aUQH5aNc5h4Fn
bXzCNBQtsjlkeEVFW3kDvQ1Yi/3SOobI8E/20HfHVoTzxh5kWGF1ljlHFA04zri6jblDIiAplqi1
wUO/z1Dev9cn8KeWbpcX8tbQpbzl1B2uHuRR73R/ZCMKTXOhbdQjCcZ6yTvvZtv5u2mZn3vpHllK
P+4bgZZ2s8HuXEWt5ebPNntmuZqvrt+WN0f8n7MrW5ITVpY/dIkASSB4BXqZZlbbM15eFF4BLez7
19/s8+TDMUNEP01E2yFAUpVKVVmZYo+EaesLViZtBmhBQs1yTNA26l5002YxZKuCC2eNG7//FRvl
tDVGzQlYBciGpImnT2ZoIk/YB+7LSNk/VWBFvD0hafn+ozY21P9g1kYOXu/WIKtRDH3IBp6jozto
di5ZW6Ov7tC4xHl1O+ND8hRCaDavrUhZvtl59w2jW1PN0dpF+MKwEnY/lHHLmxqdzn2TBGUwxaXd
7YWuGyu+hq7xYcyoxtUW/iPtjtqT7A2c7ssHOvfNjv/Ymqjr738dfXbXaHRhuE6i+pnJsAat5reF
eNNOxuc/eNj/Rd8xe2XZQU0WXY/cSUjxaBx1HoFXIvrzXJYH3XRRasjB2G9DUR8atK3UPgHnRBWm
eRAqvndJ2vrGlelrNPG1dcGcZEYJ9CN4eoOIefle8LD5iSvTHwjLGppjeEFf7OlnYUAOwT6Y1ImG
sjv42UPDce2Yo9TXIb6Vz+61Aau6kVGZ2Su/0ORuBSa8cUoyQ/UHe0GzD7iVh7uRU+HsOOh/TyFd
g9v43NscLQVjYqxq/lgARPHbZJl5u8UX0DW+bYag8awaBufpDh8saX3nQX5T+E7XgLbay0a3KnCy
FKMf0YGdlmJI4BP2Ti4fdvK/+5uu8WwyGFkN5bYh8YPy2bVNEXY94L02eULA972nfR6i5/Gm0jRd
c9i5HIW5CYiHBHgQEhrXK2O0HVqxVzX1TcckXUubOoxVPZichqRrrvwvXvZjbIpT69PX95d6a75W
/oBqLmhnmzEJMn3q2XEpeYI/jdeFvlPSMN2TQ9vasSujd4moJqt2hiTowdQ5qUbEAFzvUapsjb6y
eWlzQADttE9cT6ikQo2ot8fppqsODdYGPUHyRyP8SWTelnc+RHo/Mxz8e5iZDQQuXUPdplaDM6qC
aFRLLPPoQDfu3sEtN0KABzk3dIe9VrXWIUrNMrLTsUjDxelMYkGsbccqN6ZvDYazOmsWroddYPX+
eVrKNAzojQwOdI2FawGeVEXhDcmQt24ILiN0uOblnQPu3/f38L+Pf+pff//rzKxKV3MrH4ckJ/2B
GvvJttBqqd3L1E87zGFbE3SNCP56xAALNGqs+yTgkz6Y0tYArU17h/6/4wq6RsOZvtTGHvoxKWwO
GGIg5Ym2jr7j2XQbjJX6KzuH2MnocVqP8IukPVimh6C5X4gdL7XhRfyVcZdikF3X9UNibP1Y8e4F
QN/E0BzqC/RR5sFdIPI9tdWt1V6Zet/2QakhspFo7Yxosw4kpAkZf+gmz4+nqfN3lnxrUVZWD9R9
BnaOtE0gav6INpQ/lZrPxgk+v79pN3bUGilXOKn0agWrKDnPjlVT9tG4r224Nfp1of7arx3IfkQn
0L9hsbl8JFUxnFXn8vNt776K5oMAsFOuF8TBRQnSxykb46Wb5OG20VfmnE2lAN0BfPlMXZaFIOyF
sLdTt3v+9vqW/wgR1nC4a/ThiU4OicfKH8ZMJmw852Sg6u0J51dK1c/bvuO6Nn+tgc8U8cBmMia4
njhR27hj7Ar3z22Dr+zZLgF1dEYsQSAZgSpm4UXMpd6OR93aPit7dtRArDrAeTCItrgLLGMnbT3u
we02LGsNiBt76vB2UCMC9CPh3nLMFyj91H77/f252Rp/ZbmBChSywjlMC+Q6oFUDyWD6yBf7tt2/
hsXBsPpCSUx9CQH4Q0sGFikmrNumfg2KY0UOljybdgn3Rx0NQxWi2WSvMW1jXdd4OOP2ygLZWJ8w
1KMSNM/PsSXK8caJWRmuy1iWp13eJZL69rFFEeCUa3fPbK+u6x9mu2a0K9LCnurF75J6KopDLgYT
NUv+xDKRRwXQiWHTci9aLLr3wI08MV2T3C0DxW2c21OSD3yhJ8SA4JDOS/mSNY518tBbGUur6O6h
vD40cYbiX9yMdE+Ze2MXr+FzvC+LCpDjLiGyOzd0uKub8mnmt4Ev6Ro718+G6auiUVI6oMZuuD7P
xv/Q5OTJcqsbN8TqqM7BQG+7JENghvTPI6qt09epH6rXm8x8jXFDhyKpFnQvJ0wPdgQpmynGb3Vo
+VTsXLM31mCNbyOjC8U5YjeJQQ3UYt1lcv1nKoubUup0jXDLQTZA7A7p9Nxb6FE6oz4yQLIO78/P
hrGvoW22D2yJ5qiilEEx/OlbYn42RbDHxrc1+srY/aDr0ZyAizyaxvufY1std8TUew0u11H+Yexr
2rrABg2z30DVOnXySFbND8nbj/ksv4EQcs++t77g+vtf53MG+LGF4gICvKJGly6ZnjJrvm3nryFo
JRTpx6zDEVQD/FSGHi2GsO+48+P9pd0IYdasdcpDn2YV8DHpCsZDaKVDKEq7Zdhq8plzNp/dodzJ
3G6ZwMqGCwm0bC/aNnHno7AmqF7p9nujhX1blLTGoPEsyAbTI9FsrPJz4QUPde66O+a7scJr6BmF
AIkh/lwmfT63YZu6d7UiO5nUjePovzFn5P+omUlTeV6ZDJVyQgoqJWKjjeb/su7aQF27JcjHnC5y
vOC6NnvQg60vum6Iv/asKKCDokCEmRSKQwG4RBuwacW8E3tsbKs1dV1gBwYk9HOP8h6lIeq5/qmY
lXPgprHP3LfMh+lWxga6hqbRORhKByJDydw64knnVnMmHQNLW632CCq3Zmtl4ZPN+sEKnB7Js6ZX
oUvz/geqKfWOFW4Nv4rBmdv6ozF2mwzd6AMnY0HGQsxF9L6Nb7jANS7N84w1qHJpEhIEsxdapWwS
JXrrRP0M9Q2PeTun0NaqryzcKq2iX/x0TJxcVUg4sXE8ZcNAoyUYy9gKyuVzfS2Sv/9ZW5O2Cs6h
8FFhUVrnUpQjibPeplFVDt/eH3zjU9aQtQa9nPW0DM6F8EfIZsea06crBR4dvG8+SjbvP2XDJa4R
a6NmqIi6eMrQTaHg6hvYSUvX//P+6FvpwDVezWuoB70wDF+xq6JCFk7GPeVjj2rMEFLd3ddXnpxz
lg53SEe+/9CNVVnj1op5GYaSE2RnlzHvQgru96RWfI+bdGv460z+5bbmPPdSzrw6YUVlTFQ3PpnA
iyb6nXXfsBV6fe5f4yuLVPZkkPUvTXpEwvRXb5MQWuBnXZQvt83Qytgz0zgFS1uYowms5RhMcuoj
kYL88jbDWCPXuNKmH7EMCbSIn6Tu3jyxp1u/NT0rC1cEabFibofEcqYHNZVLVCzNF5oCpaDSj+/P
z5ZRrO26XqDsyjoUXkbn4M7VvXGDCDjv2zLUa9Ta6IItoghQanFd6wVh54ue9mrTG05jDVYzRSbQ
Q9cgH0TEryrrHnIN/+pOd+lkEqnzw/sTtGEDa+Da4JDUc6F5kxRB+bGdXvJM7DjwrZGvy/7X7td6
RAHQz5yLCcxTKibkwIPb/MJa8VQ4dNLFnDoXsOuhWtq658UzOy3aW/frNSmaCtolYwKDS6EnSMNl
n8Yed7iKhoE/hn2bHy2rQuJsOiqd7oSzW3O1MmPPaWYbYl8q6e1Jh23tB0dJzBS/v8YbhrYGri0p
l9Qp8+vo9gHiBHFrB7+X3H72ibgN9E3X6DXa21YleGBfIB73MWDWK+/VTkwbYMP849a1BqnlpTcW
oP8CXaysxGNGkVQ0Rf29KPI6nmuTx6MuJvhXyU+67+edp24syRq3hvJjUS5c2BfdyjOIJGKQ87++
vx5bQ1+D978so1WtJ6Fz6FyE433qqE56yHPv+OsNh7cGrUlrml0P1L8XKqcfXhfcl6Z4mBuxJxe0
sRhr9jRLVF5apJgW0zkvZVM9gQLx0TZDBGOJlYGcn5pOaVbynb27FXesKdTgQvqiIPigbpQPi22e
RdWkoWUHpwWJZVa4n0fNn5lRUbZMJ8L4bT5mDWVrIMUua+Hal4lZ37NuPvVzcLpt/VfWHkAlzfgK
QzPJGvSDOhD0nX++P/bW+pP/3ltlwwYEaMy+KHQQLC79QHLrsyeqHWzBxqn0n1X6a+sqWkFVw6f2
ZWDy2EwNHHt6brP8VIryAarHz7d9xerYzkcC5rYGX1GBQtXN0sSXPTKp7s5XbBjgGsDWDNTi4Dq3
L8GSxSyz70q1x/CxcQFfA9YA7SCDdjBBhf2Gvt8+m8NyfpWlDEWVQRZvZ5m3vuC6Pn+tA0QhrBrh
PrZQo94sx/9Tj+P3m+Z+DVsjM8iCmxyTk6GOcIUeZ3Ybjcq7LeBYo9XSuc9cVjUm6QYLSpfEcw5L
1sodd7E1L9ff/5qXBYwWY68kuZjKzkKeBlmknbTfGX3DuNYwtSwjI7WRjL4EvfjqEfWBTt2p5NNO
NLnhW9e8ar1fjxMdsHe68oGbx6H7CAhElInPuMll+U+m+I4D2rDiNbmaKbOgHUbsHq/27qrAvcxB
d+l18N22nY++r2+z4jXkLLAqZQdeXybEDQb0d1vq0NVjcLAtZ48u8d/mhpzDf6+3RjOKbRkHX6JP
Vxiqk9YJpq6UeQhBnKnq9xIE/156sgaf+f6Sy1ItKgnAUY/mYP+rP7TnapxuOm7IGoEmc+IJKzW4
XgtoyoJQ9TuVKOzcYtJkDT8rJGBB/mDJhLShI74AsjW1X98f+t+xJah2/3sBOCkhTjNh6LFqLxRt
/C5asmprBJ3Bzmb9t0lD+OS/n+D6HloS6n65tGA+jp22lHdq8enOUbC1rquzeLKIEq4TyGTo5UNL
9J8FBNuhjQrC+/Oz9far87hji+K5kEXSEGOycNapbsMUBHRvt42/ukRr9KKMym51UunWOisKPW5v
SPfEA7ZWd3UOT6lqA7dVZSJl9Q3ollcq3Wd0UT1OfDrf9AFrmJm2wK5opmJB0zpIw2Yy2CHJ2eG2
wVeR9lKXA64FZrlwsRzqSb74IM7bMap/O1GyBpDVvrEbYPmLxHfEq3btxHRWgQ/wH5vM/WRrc5MX
JWscmd36fgnNQHIBzyb/UTDVXtxGchLaEtnQ2+ZpZcXQMYFXcxqdNAWIBKErNh0rHuwJ+m3YwBpI
NmnLbpyUwwZMeV+S8o8x7ZfbXnxlvugnakFVGJSJC/UCEG1NPCLtuIO12nrvle36oBBm/kILQCrY
L1aoM8ntG4demW0D9RPhTH2RjEsFlkWlxxNodfYIWjfMdk2oxjtXThNuxUkxteW3oLwCZawede9Q
B54F2UxIXQS3mdgaMUazHvScmKYLynGxBtV4CLn7vVLZhnf+Hx41ms8uG8HG6/dQrOjQBQ95DoW/
7++ereGvpv1XtCgXBqkgp0QljsF7huBxZBKaojWqiXlYw0vznW269aDrQv31IA5Zp76o2jIBZF2f
/SbI4ky481dJur2L/9Wl/W+WhKzxY6LNlaxbTJVnfgXgMkc7wWAfS0A103YIWb9H3rnh9tY6qXk3
DF2Q4jnUFHd4SFMcvfGLp62HLP31/rJs2N2aWy2AhtMyW2jx8sbq2XWzF99y97z21kqsbLpUrgNQ
saUSlEXPJHOi3CNfluDG434NIlPcIhqQ/izp3GIAqb/0DhA/K4/vT8yGXfPVcWzIxIsKUhDo48/b
h3YautgDm2HoucufVuR7+cKNOVpDyQCTcgORBfkV4/OVQyKJd96pWm6jkiRrLJmwJ2o0+OASVY1/
RpyVi8Nui7bWSLJqgJq1led5gnV45patQm6mvRTnxuyvBVKNzEsmqj5PnHn6XQ7NnU/6E86IxwpU
XO8v8MbOX6PJMiYdbpnRulQyR+Kjz53Yqaa9doStdb0+9S8vlHbGmtOlw+iuea2K5sBpf2B6r9N3
a35WZ3GuM6bSEnfvjKTp01DJY+6KsKu67J7O1Y4JbM3Qyn5ba9Ze5g9Zkg70rS9qAOyabu+42Rp8
dSr3YnIZZ1WaFCSbYqvIHkhaLzvx4tb0rIwXFEMs9QAyvVi8+UBGYiK7420oijzKRn8PirGxxmts
WEFHDy3wXposU66RJoW0dEmEH6LB7uNNe3QND1u6yl8mmNml6XJA/1zhnMEfcltHAFnDw+YS+NI+
c/wLaP7Ng1xEf7agFhG//+4ba7AmOzPZzGqJ2+OlYdOAYMKloawgqMu7Fhp9uj28/5itRbj+/peh
FWXjqBHkphdnbN6qxf3cOks8gSFrZyttjb8y5DnlrcO92ceVeIJgmmvNYYDbcVirPQ6uf6eiyBop
1jbgkoIeun+xtX/0B7RjAlj0RVNrgbDi/EkBSRYZD8svyj2atq2PWlm23zm69m0wchDW3NWkfYV8
jYm1u9wmnEXclXX74KUB6bvwLl1r01OnF1CXUcp3Ivqt11+Zd105lpoy27tICKMhqT+rI/ob9KcB
VKif399WG+7pf4Bjy1JTO9P8Urpu6r4NDlocnj1lnNs6LMl/o8ec/wPDKSks4bkXNoovtVV+RLZl
52TemJ61uqljcXDuILC4TKmfAlLVnBagd6LUC/aQSVtPuNr830bnBxPn9eRe0MGtDzMHW2LYD2nx
Nua4k7+/AlvPuP7+1zM64uZTPvXupXBndYHKDMJtq/HPs1Dixola2XZpQ6S1gFzapQZVJot0k4mf
HaqcNGpsQK9v8yBr/jKwXTtsqJV7qVvqv5C208952bkHWTTNy/tztbVbV/aMKifa3pfavYyBH8RN
O9RP9cLLPWDKxn2HrazZdhbVyREiv9QfB/4RPeF+/+qhSlx2QgW/Gu5BSr2gVfPJFWg5+nTbR62s
vOhUofNaLJfRmfyYQNUOCVux7Kz9f8Ad/7jErZFitBmaHHSr+Chp9SGp/Itf5D+Eai4D9YqQCb+L
ivl7qpc0tJV4BTyxjuxSfoe0+eM8piL0aXtgpgsnDJJ6LcS15SvvurfOCz5nqfgOgl0VpoaWF541
3XmqexniHC9wioi9zbWx8mskWja3si6Cyru0kzDjnZ6h4nHHGs5vE1Eh/4NFa9MaLMfcuYD7EK1e
hdv3R+mTdAe3tfX+K08CDIGT5r3DsLTGAEFb5lUeMq7bH+9vog0vsiZJa+xh9gZVs8tkIKJbDm2R
yLlrDy6zs51HbH3C9fe/HJWT1XO2dIZdcB11IN86emcLrMo7bnBr9FWkP5cetWecnZdiQddL2JTQ
9E1Hn7y+Pz8OHMFGALLGnS3QZdE58m0Xu8na0wLSacBt2E8syMFWzD9iY/2x7eGuDDgi3LYGV7FK
33RJvyyOeQmU+tJy90fmiK9WM8nYy+rLUnh3uQh05IKiKxg6+xEaOveNLbso6J00qigwYmWVPTM7
/zoBZRoBNPZbci9FEwpMCiI6VZijKOrI6XfjuLFqK6gVF1/Kaf7oOQgja5u98QrKDqWYHkYNnAqz
4Cn8tz4TL0VTpUDiVq9FC+YrXR4K3b6C+/nFTv38cB2HU36qhB3ni4ozp3+p5uq75fIqMi7/bsAN
oezq4uPizIRzAsb+XLfNp6xjl567dRjY/bHJ0ZRTCuQcsli51Yl7WVSgKxhNeAljdhAaL6fh9b0z
d1mOdAQMvG8cHqY2eIFAUXA/5iA4yqFKS9RT33uXHM0TSsh7RdwnUc8stILilCt632s3FHK5DJ5/
EO5y8Mf0LvOaS9bMl5LYd+hTfUN1LtRN/3jNPkmLvU6D992I9rFn+ePIqmdkhUW0pMuzrdJzXoxZ
FOTmJyBXx+v0ysLRB1b7rxDqleFClDy46NtqzfQUwHqiNCdfGTh053Y5Tool/sC+ViBGdv3xgyHD
FyBFHzrf5eGY2lA5F8sQl6b6fp3pQY7POW0RMev8U8vKj7ZuDiBVOzNQgoOZdAjbUUH7wBfHsqyf
jG0/ymb+Ffj+Q6ZYfxga8muo9B0FoajmwdtQ16Dtyo8AiR+gOR9B+veXn6fHMrUAJMaPRliJs1So
vmkRpv2QhcuswAKTNx9pgba0ZXEeLem8IhzyQjRm/qqzkYSlT74OPDNPNu/uHaeFcAslr3YgrYPD
cXdMe9DiyszzjkNOX+oif3bm3MQkJe55MMQ6oFd4iGXl5IDmkOoZCC0W0tJGM1pT8fSEEyCPeDV2
n6jUd6Ypmg9ZizZ7NDA9QRj5ua4rfdFdoU4+Eu2HTiwCa1x89XPunSywKUcFs6A7NOvQNvKbqzv/
qH0dF1N3nHoSe475mMppDmVdkais6K/AyEMw28/SEx+0KH8zEFxHPhnbcIYAtsIJAQzoyVKyO4nZ
omGfFmd7GctwVqgrNqWd0GGATJOJkMjOIxZYxTdcbV+zBtoLTiBOs8Xf0PT9mYAE/8SlOY1jD94A
iCTZVv/W6vo0+tBvJ7P8ING1Ey9N0EXYt/c9Id/mK6MFV/c0l5ETtAelF/uQox0nqgP7LMCgGVYq
P9WAn8WaQTlq9tS96Vxc5VPLDYnjTLHrV9lTmzkfKiN+pLDesPe6C2jjVJTK1IRO513wbl+QxjB1
SEYbr2kGaJxdeadl8Wx33SNZJIknXv2q7PwjejpFmEs6AgCTP6melmHejQrDLl7IZyIutZx0LFsb
5BiVOtloKOm6+sdcL3NEXH+OZg1l66mdyZ2Bp0QqYPxz3XiDP30Eov6DSMdL2afwZ9L7hE5MK156
yB3U/E8hsg6YFTssWpeFrk8u6Gb84tYimUzwxpHclKJ8tUp1ANVBDNehQzVVbawABqrcAjJD4we0
F13r5cMv/PffuTsGkV2nFejU6uYz5Ih4iPukCQsOkSy9+AFELPsXbWdJ1U3+wS3ds4MuLjA/AezH
pPnmgbU/7lR1KqHSFlLLOzYWPY4QZqVcwFug6WU0Zyh73s2i0WHagrptmZs+rFBdj+YMqBDkqNS5
WdyH0ZmhTOFJeckoJVHH+0vQBaCy9sHL6URNVbShZFVsLcVLsZTfuJk/QvLjbNMGCRVIlxcAwvsk
qlNEtX7ngeejE+fCN196kZ057z4guaCheE8jyiD/qfLFPQek/m233RKiPWM6pFeXz8fLAMmn1PRx
XaRT6KdD9+BC4cLPivppyYOEQl3Pc4creBMFrsB5EBMN4pqwPiyU/Z3Q5dvgQ4hKjxDtLgIDC3a+
oBd1OiGQVGe0k4MM0c8YxJCHp86rbHiG4IVP+UMb1BfW2+dJ6gxCd/0h1fWHXKuXUsvgZFruR162
6Mjk/kmjHbOxNCimxoPngNpy5k9UIMPk6XaIfF9957Qto15p6B7Q3o2tavnlKGz6bp4ufrncudKD
/RfA8kNjpo+awiJx72XdnZqb9IMR0DVwDc6EvBoPaS0OzjDf+aBafvZaGrfezD4wtYSNA7aLdBnk
516AJT53CqiaY+FsTh/TgL+CguER6pbpsRWOPNC0WyKpa+euFO7P0bJlmLUK1ZHOHULf7d7yeRGh
XU9BXFFoHpSeQZ1s6L/YdU/CLIMfm1XVRHRaUBRi6jexVBtDsXA+g3U6vdN08iJHtsBK+epMAUc5
QErFiVsoK8czGplPM+REIkDOnvwOzLgIEGB6S0QIfZjbNHb71otmpMBlUNcxMLQ/AKO8g+VdrHEO
1cC9n3Y/scNoFvFsuiE7OdVQnsno6MdioPXnwRvq+7SoywN6E7FbpW2FqrGrV2F7Vex7PIeG7iyX
UBVI+oagOV9QN1BVEI02BxsgEeAGKmX/CK7yNBwUg88ybu7GLYZXB1KNrUHLt0yfGnQCHKsOyhSO
pG0RaWWGtxH2FIvGdzTchClrhOMyO4yBrF8znyMChSRlTHPSgYy2Kw+9Jc3FZfXyeZy1PBJcpqIs
A3YhZdLyQkUN3FpZqdKE48TYbylSL1x44cZVyWeILdjqRci2fzEBcYpDT9PiI1sgulNUQfdc6QFd
kxC9736x1pGfvcpTMxpH9Hw35z1ae+zMZiIOssIecXzm+ctUTqeO8u4M5aMicp0RDL2SKUARHDYd
9Jw1b2kB/Iar5XgWFRG/LdDq/84F2NbQdpiVj0s99WWY5YzHaZsuFMpq9SBCVdbefC0mdqfRpfV9
4Fvy0AayC1tr6A6QiXePWVU4xw4R6wWM1vLAFyEeFOR+Dg6uHycwvBbf2cCspzFg7WNQafloZy49
oEN0OWTc+QDtWT+s0ox+Zdonz7jIQUNkEAhTYW0veiZjEI61rT+NiE8jR/TZlTuRvOkGwUdTopDq
+nQ5eGLx0aBMxvu5lvmPPsjaSA/5d2eoXpq0/M5yB+uegWgblwpEbNP8A+D+8ai1R0/pqD76aLIP
kYzUn9FCo4/2ks9R5TcqlmbIUqiuN87TCGaXE7vWZOD+kKBhs4fSpEg/Ul6PUT7TTCWaFDSN5onb
4TLYM8S2gyeZlnlM9YyYeOq9I3Sa2Z3lZCYcspm85brz7gsQ1kakqX/Thdz1RGTPDXOh29byj/1c
/fCqKUgAriMRgvkZUfrk/QFVmQlThGNQbBqzsEZXfShHgU1XoMkQa2U/0Lm0wqrO62MnWv1Gnam5
NOhaTqqAElzO6yeLsC4s2dzfAdtDwlqMwRjTVLgwX1Ne0ACu/2RiqcHMP2fHGhIAEJ3I7/BeImzm
wbxRMQfPeij8CI6RRSDMNCcQ4tAHkLAMn7XTOekh5wDOhf01CQ5NQH7k2PfR4udeiIKCDN22wBHj
izxuRZNGaB2AEem2h7RFADdL+u5b26CBDrIKE4jlMhOnvDTfVMB/+i2forGcAdjyKfb+wtidN09P
8zy7nxj2F1ilWonm71KfUFd4qVT3yc66LrQXkr6BLAOHUqp+YEeCwIe4+kKU9ciLRRy6gTcxSxW0
REhmGIi1OgZwUuucKWvnSIsmv7SFC2rN0qVRjZcETLO1I8+eikS7g8SNS3Wxrmsez51uYrdGH712
GI8UpEfB1MRkRCji9GnyvTMxww+GnvWTI5rnua0zRG4lOVR2/wmB1/B5ltKFEg/nx47rx95FbF/l
jYxdo4sDWHbTO98jryqjCeLSCn6nElHBx/q7KdwftmwVaCHRaphW/ld8ovU4NM18qtvpA+6/bZjZ
Nno2BvJSMqIeGTJop05l4+8OHYWHumffhgXHfTrY4yd/qqvYq0AxiSSJjmk2jR+cRdCYcPClmuvm
VzTj4VJ1FH0t3hC1BZmiyW+Q/cG5X9770A0WsbHz4FHY3XSys/abKHQd6papqDMVw9XOqerQlWAA
QWBYRhZ2PiBDJIt7UbPfXDTVackRU08SoVndmO5YWGN+diwhjwZUvXFrAvfIJunDURJ2gBoiUB0z
+WF5JbiNyrG713mTx1PmuZgZ9btHXTqsIdqkFlguJ/1HiWog7hhdeh6V0nejGcaYVe4XtzANrM2x
ofNQ40pYxPiX9t5Br82ZpPo1FSW6uYkzcH5yh8X90eFaf1/NQ/nSe6jkOoHyjiSj1p2bFyCEs7Ls
gCjut22uhZAgXeK+ZNndPDo/pVU5B2N5XWzk4F7Kqf1SAEuCorbzOGAvJAZFoLA0pTqCn0FiJ/Em
HN3lezX7TixyOCUt8vzo4QIdeyN6yAhS/C/aba7ygcI94LxJIyNsJEDGwTqhl9e7dzsShGKxlucC
R2KsiBz+SKXqJ4kt+9haYLMMK1E791DUgKt23c+mLUtwmlLcwYuJnpyp+tJ3bZeguSi7107TfzP0
/zk6s+5GkSUI/yLOYYd6ZdFmyZblbewXTtvtZt8pCvj199N9mYeZbo+MisrMiMgINQDZteKmTfzM
yR2+XdX2oWw9P9C5h4PGV8un7ybJf67utWGP/DVWVnZrM7OOmPjf227pgqUFGWjLda2ucqzS/4zM
t63dmOKp3zBtJHWaB5MzzcafrLHyHlcRmmdtiM1p5sLoxVK7/zSxDTWYg6+0H/5bkT+3Xa2GMdCH
0ZUHu6+Fft7WlUvfmR0Rd7PrBlNqyf9WrRsukp2aCygwHWpTlN7ZLDb5ZLCdfLEqliRjId3uZJA4
9eS52GHvKjEZ3GZ0tRNaPlZ/DTecPVIlLH3W/nVzUz5Kxq+XZZL6cBDaUib7TS9WGShD2cFi5fSv
atoY1h172OWDTJ7IEbDtwPcyZgUqrAZ1Nsx63Cam/+k4ST+chV6Zvyje1c7I1+W7Egs/S92DOg09
wfrGqlvZBdtgTTtZKkV3K6vjxK+ahKMpCa0xWhIlfd+N8kUBWqDHCkfN5/WEpYuzdWsjZuaG+5tV
WnI9AOBNhaEE2P9+yfzusK1FctKGob65riF6bsmMCDACeFUdJLk7vGXCXb/Ih5ox3et0cAXdKwbk
7t5y6TFqDVn3csNOaqUT6VOuZbDwRfnIu2x4pIhNOB22yfarMxcejDStP5H4s6Hg+YQIHbRqmqKy
8afYpnWsorkjOZHBZKke61l0p9QsdD8oXVubHlJB5mvkZPbwq+ftj26N6c4W67+VqIBjrrXrzc86
d94N3qj9ld5g0nStRQq0nW/Lj224/lOPpngI/L7NP7bVtwO5yeq9YAq/NMWQlIHKKVnLJrLjlKR5
OKrZCfIcjzUbLj1KsLy9eKNq97xbWGaVXsrClo4kZqmTy+K2Cy4yphTETNH6poA3UZkyQqT6yvzk
adIMFx5myB6RHU0YQGWRy5d02lgGv86GhXWP12RRYzZGSHSA3NPOjXwIq92rCUyx6Gb2z1RV0GiL
Hr9dJsDqDE8DJKKV7RxOaWl8iSGrjoWOLKgmVsQPNfrkWzsLcfMdo9lXpmp32PqjjM9Ft7db1wh0
v1nviv/ywfaM/KssBxHiF8Agr5Jqvq3V6gcQHfkDUzxdBax8bAiP6Ke1W/4S3mzdRJnMl3VttEcB
cHDhorBAjdbuwW2SNuzybj5I7sNAImx/zrSxOvW6r+3kmpVNpIa0tJ5wecTLI60frTFb/+qm1sRT
6pv7ujeWZ6Hb/sFvzf+6MWvCXBXz3l3y8VRaM2hDCkY1ZF1+WsxcnVWbVCc6ofF5xIg2ck0tDYZs
bt/Mdq5uaW81x3FjMbFS9bQfhGY9MRGoSPeG9qvuaIK6UeLkMsirswKQ5aU9hHKsjZ8aT8HQ2Cjv
xLU3Qcu62KNb40WZDLYWk+MoQWwzEdxtAHf9tqnd7AyUjJpY8aoCqcvdXIsMY97CnE4b1GcbwCG8
PC4NT8VFLj+Iji2frG0Y92Y6alHjWn/HWVA5NAUbk2mVs5vyzDw3jnD7ADj2fjQm85yZ+T+1THrA
rtcWaouWHTtz8UH+aG0ei4RItTpLVdw4yadek/Fmz5oRuO5aPBm2ah+IFvhhYm0Dy828WL9vErFP
8Y5je/llEMAF6Zi2L9wX43OeZ9l1nszulHib9lG5k/3rG55xTTE3hYvm6jPHUf1X5RVXMj3ODi6m
Zr5LxKPYqjYql55BVGhtqG/YhcjKVi9O4TuxpSZst9Nl+NK3LPtI1aqdq9VZH0wffDJbGyfoxcAd
BwcQ1NL+bYe+2euSoYe4HCIF/NrEutPW9/2mmdiGtuqbsQ+QuZ8Sywg8o80O/TQAVeZ2ckDUo+1H
vZ2jhEZzl3P0QS6NdzdfxGWV1nPdZQThOTgqPEkC0AMtSRtG1qoKaWH0QDedjVt2IbO2SJYQ+ct8
ZALvw8Y0/hunmhzFvvwot4IheqizTxrMKaw72T/0mLU+DIiTY84ma76TPT6kWkask+ZkvCj2Rm+g
9GsnXGO3labcNWmWU8HbnvoPIH82503GlHnnbdUKQa1fzGNKLuCuUfrMH2He3sz61bKXfp8afRHZ
uTaGmNfoZ71tiA7Ev3B5HK3FoVYWdrTYk3s/hQ6QKA1Jh7VeMMtWBHraL7t6AXp2p14SU5qo2EyK
/Kphkt4ExaZln/MsKUauzOLNSgVYU9MB3VeuvcPXWoVu6wCjtN4YGWnt1mCJZvbVdWX2wwhC5oo3
izRkWlTxXDCOm1ZGlWvIujB7I6dvzLO/Q6LJq5XDi4zrIncodbMna0a0Sbvk3iBi/F895Xh3fGNk
hznticS1+Q8NgLtvvGo55Z7ljjAvzfJt6nX3sk6Deu+VlWKM0dX60SsaWA8F8t2x5vPaDcqO2Lf3
dqKvy5spiZXiFqfpbWnQD/xGWZyARl26tGl/dRi2YKWn+Whs2b8VvuFfldsAglTLXEXJ7OBumRXV
QSab/unlil9rLlcDNkHgkRS7Im+IQuzqJ0tydQRGuqk3LanKf3OBaZKdi+mlTDPkW/ZAIic4XzDp
nvk6j1N+scjr/RiydIxHf/l/iR6LZHeXnrwKZ6rOOTTyoUmFSc83kL9FQhYPYmOrotecJuomlZaR
o9nipCZKweTV3sdclOs+tdx+r/eJde1qyz2qwi8LYvH87EGUOehFJo2kYWmsmJsotxzjlbdZ7Rff
0pqodwu57oiqpsKvjjzcfyC0RM0xSabhZpQZN4VKjT00Q36tnaw9DbKuI0nUN7LE8pgLa3pQ7rbs
UE07v8XY64+dQfBZsS7qX22jbMtbbVbIqGEdjrmhgaPJxLXPoh3m0OsbdbSroWLOGavBDS2/9W6t
97May/pYJY4f+iWXbD9K3NfLpoi82sTxYLQf6l48WfU4Qo6xKNjgyk180n6Z7IeRBLNKq15ymU1B
CcANEPxo2clrnZS7qfVOnrRbAMzhtRdrG4CMUZRsoGFKlCyXNHTS9MukIafJ3ELDdz5LT99lnv2K
4VDYzNqH4DWn88qPytVONl0YGD/rf3BZo7djZ+K0dVK/T4ZhLZi5uT9SHUp0mpOoyuV5GJOLS7kl
inqK+iq14wo6ILQTjECkwXs4RGnfvVdEUWK2yzjNIFIU889gWf8NlcuCHg7Luh6u5fQxFf2x7YeL
Z5Shmosd5y2yq+Uofe0lb9lasoxyv5k6jZMRrwXzaj6fRAOH5vrHO1S8lP231jUqsMrhUxPJYWzK
eOiXk9fU12XLds3cHxNVPI225oZmM0Ica/8hej3PnntK6u5WiOLJVGUPfIh8d9E/AMT+JXn95Nva
v3RYaawyWqFhBIZHixE2xuQfpacuHjYcD25rWnHvyT81tMIoa3xgne3Jb5MjjfHR5uqXqr6JTTtv
Io3rsX7vLf8khfdSS1dwlqo/hQY96lvviVaGrlM9zombRsLKtj0ANttVThOWm+OFaLCqIOOGDQxX
u7Ts3gZG7e51iuvg2G8qSY+jSv/ZdhM0wxzrDkSYpUHkOMOyz4WzV4N3Jpg+27cqP/u+/8fMp2+P
N/FAgz4ERCs8Wlj40MuHdT8de3dbQZpd+ldMItCGECCaWSqSKZEFJCX8TXuzgX1l4sSbpYAm2d66
Le0OtHRJNBb8xbHTzpPbPGddthOD/417fv07bPUfj3/staX99vwxmh3ra2iH8/0QjKy8+Ej9pw1X
7rl91Hq4IZG3/xrLPnBr/WjLfR0Ds/RW6DH/y3jiJUoyOihWHXyIEH/XokDIxHJoChUZWXFbpYiV
2cS200XS0KN7Mm9D/KBZGlG5MdYY9ExQVZg2VxCrts17msI2a1PyYKnxK7OKx9FLrSvG1A0ULb2f
zs1ZMSZIQbAxxl209P7POBiHioeQlwyyW3aUsov63MLNo7Da2PB1sSOgZkVC3HfIM+v31k2vbgnH
pXADYDRVyb6d2k8W+BIe3fJKWSMVrictQvccGepj89J1o7Z3TNVFur9O3OHGeJRTpUOHVzdyPt2Y
l/toVDLZufaYx8KicqVO9wIQnYel5xL/Ih0TDIdzxANrTrxhMvD61gqTfF0jOetXHu99Rdr/s87L
szcuu6U1z2mu0667GvQ9yZ+pFek47wXtrI5FZuvx6CS4hFovrW//4qd1wVAk5xx2mF8rfCOTg5d4
2ZEvTIfWAz5MczD81EzaYB51uPC2dfaTk17bwj+Zlv0yptPVd0yiQJcPfTPOdu5HI00tkF4mcWrS
QVpr3/mDqrmPNqrBN7/ROTeXy6LW2PS6/bhNj2syggmlphZqQ/5re0w3bvNrjP2fnMcHSG/Ue/RU
Y9iCwwVd1u4FXGHudt9zk9z0xHchwcxLM49Pxupmh1r1/7pVmFGxtDCutc5lOtx0fziOtXvmpZ3C
DtwrBfgQ3cUtZXb2l/a5KCVAgWymozHjubeNyR40tt9LTeIuwSEGcHjfLPzNauPB0EkDwHt9DSYo
05U2fuin32bBXnI1/lSWGeu1TzE00iacRwi7zhdc9Ln+kDVtXJfjeTbS8lUt8xgp7il1l5x6/YvL
MU7S6nvydRsBtXkpG5deSN1QouwMU3u27epBNP2n7KqL36RH8jzcvTn4QO9J2UXkNxGEY3enTDZn
jHzqp80jAdzyQ7aKumjWTD2YC/24JITPUHJyQEQVJHCRgTN0oeXUY5x2NFUAv83KlkcF5Voj8yWQ
e12nfSmb/3Iz+XZbIMGBvDCnx4wLYJiFJlKpG9uK8np9z6AwwKFiZzEkjBFDqRq4h3Ruj4dEdm/l
ttHJt3rkN1URKF9dO2KP5bhcaj05Kmu8QthS/zefa5UHVrUo+ttFzTFk75Of1i9TV137tnrJ1Jbh
bTW5wWJmDKlF/dtO8xrRPz5442jHbl4bwdLXL1tZa4HCKHBPA+pdK8+GzBubeCFzM7ArOKACkVqQ
d9kQcrM9JFMeQ71hzeWa8+fAhtkBMhhz4yyuZ2QXTN2BmpwqzPPtxcg3KI30mbjXT6WvWkju886v
jUsq1BHPtQMCRxwfxn12/6iVML7oaGgl8pc1px0YXCC9RbPPhTB3Tjn3J7WmiBtyqL/SoXIWm/Ps
d300JN1nbXu49/Ft9WiQwtQpynCo0mvt2dNxEMOTtxFoi8wmbCv3rmTXMXzj5uR3uT/q8cHy1uc+
rT5IZpIBRghvON9qvKwJJKxGLnWPGW4IxF8fzbn0CQbz3YuXNdNBF9YWLMJMMUMsmtBP8T9acbR3
xO+sJTs2IZ2YXNr3XM6vWtfummQzglybaS2q+a+Wef95Arh0aHMg4doBX2JtOJb2Kmj8+x+d5d6Q
b+O9chcfeASCVy3u38RLw7ScdlYFT2OLmCnrkvbDs5bXdNV1+5oIqo3hlT+ehwJaCLsNNqkx7uZn
sdFF0RpXYVk3P4ZYb33KBdGs352wn6WhfZUzOgbLv/krSbF2sT5mdT5ACkzQ5vhk0ra3B4SE+ylN
l4iNWPaqqu2fyKY7PHdEN7l3Z/mYzasXClMePd4Jp8Jes9OLLawy9Ver8KprSuvLrusm9Ip5ubpL
/0+rtRT/zVYclDVowUwLWDT1MwjPEIAK3xeH39y5e7Q5+IlQfVz4Ot4C2vSxrFBG9mS9yZJXpOIM
Bcls6AdBkY8M3XvedA3mXX+BFN+LrngvCzYvyyx7ND2dsdl1/jg0ZuVg3ggZ+xal8VZxb1mz/+Yu
80ulDyeuUoqfDx43292OsOe/U65fsna+WYkDkoaMaFDek9kDnpPJwiTU0uSWPY1VpzVva6Wbf/rJ
ISVpNc1YDP2bK4z70Gx4L1M93Jf1ezP01zq96jJdo43I0KjCzed71RmHSz1FKNakEPWAxC8bmrB4
Eb5+rDO/ODmLs/NxLw20xhpCQ3PNSGUlcUZTlcRj710tS0MJp3XwbL39USMavFhgj4ELXMx0UIKT
00H59OIymhd+UF26pDrxqQ1cnmwip5nnsiCblXezDQIKqQUmLm5QJa+lj3Jt89zhmQkKTazjiKjs
G+tzy1CliFx1nwvC4Fd0LaUFXke4vUDOUQZZt3V/EZbVHwBbSezhsRanbvtaJv7nxqcLN91WT0AU
ZbSMfXcqTW7qMa9RZfWS9e42RSaw6khJFIU4N5abAfhzbTR+iTYp3px6fpx7X7u6A51by/GFEhlD
hOjJjtxA/zCnRhaTB1NFiIu8U0nFsXezTUJYhao3RNqi3fQUuJGEEsE7I9pAn1W3A1fpwgpwglR6
gu/oYN2XtO6Hk8RvZu8O3noamlrdyK5vQhqfNSTBQb2SkbWdvaLd3mlxn7oUwMCqJVe6gJDHnEDb
t0x5r65mp9e+Ka+i0t/bvk/PPcE18ExT+YR5lM+KjPQg3xRh6XXaMWwN9realltb28V+9ujqjN6W
IVubJZF/SYY22vhn5UMDGzGDmOgdnrAZfYDn6Og75upbV/15yzfFDDaDb1Vad2zp2C9OQshCwVx+
aFwP5KavJhQ4xJvDJml7A2d17iTtlvQQX2Ab5z6xn1nk/Dss6/I85KLfZfOkP+ubZP5AaBA3ltPs
Ch2uqnboiTBKSK8DKu5jnjXJl6+K5tXQGxRlTpvuq2bsD+1EaKg+sa9D2yTjfER3j7+ivfc3F5+p
wpDIuOCHmqLt9xVG34HjQbbmY4GSx5jmW9PYG+TPOEGM2E5xTRvXLINabXKHpZQOKCl6vtxCX/5L
rG3iycD+s8Hbx1iTz1+UEZsyVr07Nabh1cpkyVj1khAhFxRL0bN6UxdnKKnHvjH1hx6/xHMzjnxJ
vYXRHpi0dtHqJDlVia0i1i0B3L3M2BlEBu3GZrUOpcje2mr6m069EeUdQoB+M2dUNMmwA6wtg2oq
J2aZPmeKovmcBIqz2WNcSkbzx/dKK2Bp6NXWJ1AHxywOo987EUr/5JiM6Qi8DKoohFlFS2N0EfK1
8lbO2hA0zdaHxirLsJewlBDV66X0xvraWZBWxYoyosrEPWCIxzJacx6uNfxgu1S3NklReS3dejAS
szjZprQpRMB4wYKOKAvHfEJJNQyDhrV1MqC+mfgXR3NsxDMby08qSdan4n6Wt75+ZEJHbLgYUNu2
etfU8CaMnLThzXaPbiYeyqI7Fs3W1EeOyvLtmwWfvsOT9qtNe+dLz6dORJ632GvYO1DhAVy+M8Zt
D2eHiSggGp6+XdC4to7Gm31tL0IDg0pAW/WqAHRcWz5+46K/R2HpFlHt1OxbIYtDBqtEMlV7UDPH
CXm3CudJYy8UHYGz3hWcfuI92w31H9HE9FO6qJJ4YCSIRNSIcUKxvo1jUNmGJG26kWnKFmnu+sFW
VVkWdoPLM1iHIf/qHdmPELblZB1hNsyTRaezxMLWJdEBXd0DXJsF1HthL56FLAv3AMZEgSEydpTG
f9Y2V1+yskaJliKbPLjY0V4OOQmH78sy3os+1qrFAfTT1M6+Y6P3469UGr9/y7xmVKn3DbXphPPg
CJLEbB5LLNjLT59NY6HnK/MSwcFEXD3dlWZJ++CVHlgGtwTUJF8Z46Fju6V1BGpKn1dD166d3w40
98PgdvFYzdXJtUpW5GaIhTePh7mcSReo/MD3Ob+BZPiuAy1rpB5JyzKyC+oj/9FpSB8IpNTT25AJ
40E5Jei/s65tHiaFU/2XVlXzrqOwcQOjm1r+7NJ13dVk1+/b0SRV02CvE0gqqVebsQTFWFg2siDA
3PQ1QVH0kUJYvTaeNAluHGppNghAhJUIKrw+MrbIPOV2lKxy7UOrU0juoDuYMm13hpMy+vRJt6cB
daRy67fKM8YrdqcoNVVeDB/FAtZ9yjQNPd2oJyX5Vs2WWWCxPKTIGZXzu5bp1kViMNe/TQsJFTSZ
0b+M6+Ah57Mb0r3mhomM8ZtCbUxNoYddZgH55svsZxF2RbVNI4M/QeiChnC566ZXnGm+QaJsV42f
qVdxzcMNbShNVl7jXWZqVNnCcjLGaQwo3+vNGMCqimLVTpppIhKyukzLQpcdyjpspe3W4CFuhZ1T
PSOasAWKOMsG7r8MbmbxsvQ6EDYCZ2OMpG3yPBCq09/a0+qPB9bxi3Q30Lz3gXKljeN95d2XRgYT
6sgXGsNAMReOEYlaIWpolRfojtopYQgJ5gRPFkvfB0RPHIaH0CFxUsWDl45F6BRq/uzn2vqakMKL
030pqQ9tzvf3Ck+b0ZMWurjZTm2+N7Iq/oJ8Iq7LVwFXkaNvpqnz77rUVldMR1ajGqCSqrAPTVLZ
dcQMi3LHzqf6dcWqy4L7mw3J6DNUOozQAh/ittu0pxV1xuAeMkcwUbZtP0TwFlbsSdf7D4jXmWJS
7Tk9tircvQedc7c+0MlHAk5Q245Tmr/Vvm+xCOEX84to2aVDEQrADXnqa/sS+u6pJai2CDFN9tao
ovL92YzCzsKs5yuK/UorBdde5zx2wyLXI0Mtj6+p7iLxZJHFaeR3xySkGGQFHWyg4EAys72OJgD9
fsX7Cm5X75c6LMR4wDxBrw6G15vQt8bGxYRhfvNZEE2VRQYUbH/IJjxfA9dW0gsdqzNeajMxcW7q
Zyh9bmvLj+Qyushz7JGtAdAFSKfSngGKhVybH5N1dbTrVmvRmCir/Aauzf6U4L4oxED/zaiu0VOi
5bSG9JSMUjkh6PbASl5lS7aCkmGSZ5RCvcFKlnRe5di0diDuo9tuQNkzPMFBdkhMPfqPQMyd7+Am
q+kNRI8taoYOFjTsVuPuNrIRnNdBUADstOj1EOeTZZZISHXLCCctW+7yXUsH1uIn3Fpf+maw5ZLr
nRYmeUrmnsvFdOvuNXGt8Wj4LYyY4tn+EUOzPval1v3ZhFMM4braixlWsnQITUhnwCV/hYIBlkiQ
2GqtbWxBW1p9E1mdg6Vnh0A9C2ara9JrUuuG++gYg4l0pXK19DlpJgQt7Pzbe7BAFC2pbnXiYV4N
ZI59hzHP1ZnrJCisCR2olDwALG/s4dI43mlaa6SadwBTIF66t1UZ8OLwkG3qj7dVf0tJtZjuqn0s
omBmLfeKrh3FQ1H9tNr6ohX0VHPOleb3JqzUvH0xGV8p8+Eyi7PMmyaCOdtVRC7HTY3MZ9wuDKJn
mKfjZpgPUPN7W3ddsLLir9foFzUZxzpVB1aC9gn0L8pDgxm0/PY1PAZEZR+W0eR1mf4gpEcvUaO8
WGDePXNVUKATMjB8950iv3T5/NpjWKqs5pP29uoLZe6E4pUoS9vbjciPUHwidi4fIZVf9dGKNcAQ
w5keW2k9unQcUHg9Ew8iu4WzlLKTo1v9yQIxCCHFxt2s3AedazOEZHwc8gS9TjYhU67xeu3y9gWF
x+MwGa8qk/siU1MEocZMu/rTgZWmNTDH7WRl2edUeJ96Uz36fXPwtfax0VY34Lv/BCU6JEbFRJEA
ryXyjYpSRGgCltCXZTR0MmKoQ029kGyc43dl5qSjo7I9GeM6H1nbQ8E6HiYfsbLfHVUpXsH3QS+F
2NlTcciG9maQeR56OsG/3EesKqW3bfbaIBXlEGYmk3ZZgLX2Uosta6tp3HJaCoqO5UzPVjKfxtSz
4kF2v7VlHDnhv6kzf8xujwI6RyjSmwlkdHqmIXg3ebZyMv6ZDiRHjTCtK48NSlB71d/vxxHtyxTz
LF+Ux4fssXYMLSiXKB1QBKWoxofSeLlvqAyl+M9irtxNRfudczyQX5S7VfJnN9kfK4TY6QBbp7Zq
pzLMd9ok/5vZ697e6gtrlii4tLcsX3/wCT35fIOMvIKbll4syDz3gQ2Mx5mRlETa+lB4+r91XOug
mI39wkgXrr02REq768L0VwdVW2rp8N2TfNyQqnaVbwWbPX4VHswTEY47r0QBzdR0shdFS8wBdQET
Oml9K8MFK+zqN4QtH8iO232vaS/TyN7EfW8qHAvGBZhzpHrTfE5y1Ilmq8nQzdWHLIprXvngugZK
JnOYD70iD6AFsPC9uwg3jS10m3dIZzFMBz7fceuDzh6Qj37PAIktyrn8pb9GHIHke/wkiY4OxEQF
s6zOIR+c27ZUp8T3ro3nvAsitgbqDRR/91RpWU8zur1Ufv3sW86DPaPhSYg/QE+uTnxr79kE6W6s
xcNYo05nA2DNp89UOmvgefc9M6e73Q8EPeLrZDAfpXLcu6Um4TsT0LhOjgjly9e2SdtdYo8Pk+QF
rGZvCQBlY9rULKgNa59My4sL33DkpnjFPeSpKnF9WLMmKLX53/2xIDUH06W8xwzQ5AvPO5jqR1Cs
F1vPbqaa//OwJGghftq1/Rxkf7H9CocWygRSg0ibt39wFsfSsp9VN8k4q8qTkkrf583MWiOI1AoF
NhrlVzOZv5NW8MFZm8yq9GBI61ra4huDiAjKFYVS/mltxru01XkAI4+6br5gVvGf5aBYdordVI0/
GQrO+2NN8vS4VL4WouXKUDtPn7NV3zzYtQAxfgDxjuTNZ3Qd63+VA11hqvRNv4OgRjY/OmW2c93l
wZX0WEmz8/L5x5wTmjItTeO+BoSesbUjuGw6FpN7lMt651oe1zvAQf/xKpv8KS/GSGfQjq27DfC2
pRe5NHls2ttjCpA6juxQpsNnw0Igkd0f+bw9l05RUwnuqAAa4tI8aHlxI0e2uCvMYrlkh6z2HmiV
744ZOhHiSvyVhfZAmOAFydgQAzEdWQ6A22XT+1tUCUPquoy/BNx2B6NIq6PIljrSZ2HFtkUBo/F9
Q9Yb2l3x0PrLm39nDlqsNjGly8zxj5cV//rMjO3ejO8fSIDUVo52QK67BbbZ0uE6j1Xl4WleH5Ze
XDT4MmdFomhUzaeOdKdT2Us9u5eud+PBSV9ao35NFoR4fn60DbXDnPwsynvbWogrMQq7vHDY8a7K
w8K209zOoLksOASm238WZYHcpjibd3fcjtGZe+Pdb02QQKyo2U86ra3xaye8SE63G0v97DRtNLcZ
iqHpCDRHN5cyp/fjn7yaWRJw0qBeu/3Ab+isgOcmPTvR0Ec+JOkwRnuQ1nxehXjuemSbQpCVNQ3/
IMFuHWWAzeq3aoBuHSfXBrh1Iq/lWDITMa015yzz6rgCGAiQH9rhmAKBuSL5YL0rWtioJP2WeWZK
2KPhfZiGEztI+c7fGnyfzP6EBTCIbuVglZgKlnUMQn3aa8LslGn5f+xfnJEKQbwt/tVdVyMCsMXO
DKK6TtmJ8OZjIZZYK9U1LZdr3jlojKZTIdwzukSwkjT919VQAHzjb+YqflLH3G09fQIbEG3nXPKu
4vpmi/J/HJ3ZcttIEkW/CBGFHXgluJOiqNWSXhCSrcaOwloo4OvnYF6mx+G22yaBqsyb595sHMgf
pMQaP8EcyCd2qbyPs/tL0PJLHlDWV3z96/s3VfbB4c3x1XSuWnYQWfQba7Ka0RxYnnqJpx7L39Ai
Y3plueP3qTaVAiK1UvcxM/nbunKqtnh/uuNQ5B/Eymvis5mVJb0z7XotDyYBFnvbdfBFqfaFZvZo
Gh2nlV8jncLNx9NTGVcHU41HFj0DB463bq5vOGo+yzE4adm+hDM38WijL4fjR++F/xmspdhhWn0u
nfgUuPWDGXBKxCGSqDGnTxRlEWXWrmzUC0361nEMuWUxcv7StUxJJF7LlfBfT4wmOZDBevDbYrf+
mLD5W2JW8VeaevKY8MB5XkDAXXbgCLpqs2EyIt/yieqTTypwmbWn3aOU4jTawYtj4bD37cOcOVs7
mO+lOz66DWcOKtqUD0+0Ph/hUP30bELInP6h7XCu+gTJ66Hby2l+znnMDJ6WMFj7Kr5NSq5/ukiP
vYETySkqonG8XJ+BE38VGAVmtEMzEeUftG3+ZVr6rUGu3LbYJcCLqZSknzwaOn5tKFaa0gsjWdTZ
3gyrLfJx+VlDZtnu/OuLKoz8LP2VaXDleb+OaCC3pHaCy+xY+Zdm3ZLpq+ehU3dy2nAsi+a9LZt3
nRvxrk7xOCuiq6ieq3C+oL+ilTXXwmtwQQbFFVZjlw/YUwZkzTTHYg+7YARUVoE/8/ZWxkFU1aHC
kFuNOSJ2vTWmhsZMhWhCmhqgOqQ1HDffVDlWe+0kV/Z/8YaQCdVnT5K6CBNYegiVg3da++fGaefI
GPpDoaedkwFL0dLdRkGqnEfIU6L+E1RgNJ9TujGMEuqrwHqhP52qqXZ26/e7gUQDfDf+X5C8h6oM
fsrYP6ThcjS7IlKy3VvMyTb0PZzFGhh92A4r5b3Q01Sp+Frcbt6nJjP5yr7b9CBxYH4uAzH2vbGv
jOF5ye1tPuZUJcI51bH5lHscSGWc/8sU4kRlPIXVQo8i00dGsEc1jGercT99vtuot93I8ZO9kXm7
9d9uEqa8Mr+lIGRgiDmD3ng7DRWMxbzzqmI3qYoNBom/S/ExTlW3RcOBTKRCLJV+GKH0R6ci7lW9
tU6XIwDG9xlZqx4+gqT8iufhThGfr9TDwWXcAUmFxLhmhOfTb8AylInD3Z2nqwAnAn8d6nOugxB2
zz0IQzy3XKYA/o/z0u69oEI/8/HI1/VzbyZ/BLgVluHOhYTmWfSjjnD/9c1bOmNvSB5u7MPbPCkO
oYm8OfTNAa/HUxy2kauzCOB9Zw8BSHTwhLD9tWTGi0+Hpuh1+ZPsnDnG9I7QIFWxh+jb2R2hBOJ9
Sa0oY4iJfCEOMjcAu+vjtNa9IeeuPZRgN+EzVozI15CNrrKdnZsVD3PZwES0EIVI01bBD+Tykcft
tgjaw0w+xNLiblqIj+waXk/8I/9CnsOSCrgazRLGEeW5hv7HPFak3R8GiEZExw7Y2dBhgcipdCWn
QuMe6vaiZB1NLg2K9Jf3ysD3VTu3gMrcy/oD/vkXLZJ9bLV8z0v4GxvGa24BTYAgOTUyn6dfhkIe
bFdvUaW3RmntJlMcOj/YtSLf9qxA0iNUKxX4NlHZkQyPa2+JqE3iq5HLW9f0hyRGmc3kmQr71toV
sE54Xh9aSBxEePXkUE023XCwM+JYW73rB2tm6p8cVD+9zbk6Qvq3kF9jpOfygid4ZQnwOk9AovZO
p9mxc5vXEE/3vHhnbu9t6NH84EDCoJCetOVgVg1qRsK88a5+bk0rSviO3EFyCqQ7H5C8QX6c/DHb
TBwNGbd62yA/urL3oqnEc5wbLLVsDq4OxEbbzXa9cfRob8u+f+nEcghi69Vd8ldUoHxvmzb6M5Ep
aFHZeXbFFsA8xD9X38JSkS3QW39W82us/deE8oZoo0O3MNfMOCO5wMwdpBeBBzatwmqwGiYzQrXJ
N+GkCeuaH00VX7Jueo2H5AHxYIpEWnx6Zf7ZMwf3veYuXe9dFr3G4KfMiEdbbaxpPFl+cvEZJLrc
RczzrkUyPnIv/WnK8JZ33m5K631o+h9I1NdFWGdk1B9RFcfJ7ZaVpj0sFLJxZ/8GeYyKOfaPWar2
MfRpPwb9DgyhjboKQznaMGt3wRHh09fDs+15JCeFbQwZtMbIHFtrNVJG62+orbzhVaSURZJ7o6JY
uaMhmurqGocKED5ETxhR8JxtTpUZNTo/WUOJ+ujA3Ar/li3Nrm5d2EjeZ4vX06LhMb0Smvq144Td
UFCNUajvq2Dgh9jBq+U5YSdfkD6tHwXO2gkwwXi0VLLHFTICjOA3cIcvGRPqhrnAFZzzli//9a48
ZS2rTltv79sepfCyCUz1GgeMPeyGQYaJ3doZjj2aDqELEG/JDs/QO4edn5uv84DHyRpOQSsuofQw
pNneVljxET18zfHFW9in3kANyHU4x/vAWOCjvOtMz86OBebgBZlK05UZw5HcihFMa/r07PitDeUB
3wOxDvnBytQ3tABcSxcZRXKoCrkxM+9HWmvS0t+1mnBzF+9JkJ4DjjoezLtb3ZHnGRQPHZDKcGRs
jKbJ4cXPrwl01fqL+DGlvbExcDW6ACbrBx/Py71xgmAzwXM2q0ApJr31i+q/xu92ul8AAEtvaxnv
GeT8NVPVX1WRuKJDf2f0WF6HPzNKauWo/Jy4dkHJ6h1pn5LIXp4cPpRApt2uLyb4HzlhdEUSzB0g
exlGZm+ITZcXb+2Mod14l2BE6D4+gCHiD3DhMzTzvmj0d+WndPHgJZvEDREtcv8htXkka3ke7PaC
5W/TOsmTw1+KB/5cdyBcKuxQispdwVMMH/jLarCzi3LlAKuozvnoRl6rWjQ7N6kvC0cTn/WjKFPE
3fKb4vidRMUQNtb6FhREXbkz8K40iYErWFy4fg8pr3ITwlw2FQtO7QmZHA6LL8uRbFoiUr4wx3va
5ft+cXeB4ezWt80WA/kx3bX26scwqb9Eh3tq/YX5YEw0uf/4YH5i178uvPBG2D+S7sHUz9olZEgk
bkd92OzwW0SWCi4GnEoyWZemLs/Z8s2DsPZYn+vdV6fesavFsyjli285m4w5/Bp+IUoUmNYi3ktt
s3YhhLLLeTR0/q4bdWpXYD0F+QUVOGPhHqK8mTnx0cZWz30ZwKp5/79C1xO01E0b+QhrVcW1yXYP
Tc8adVNWbTLRfOuyvZSVTfwRQ1cSwFviZeqfovb/qwKMyTkDIOBmb6PilGEytC68zyLILrYb7V5s
eOdDLWfgYQ8qT+ON4F61X4ScH7qyh0YJKntXtqJ+N7zpmSKm3+JH2k8u+ha7qHKmpEt/6IFhsL3O
R2sxhq0cGtppUu5mZdLXGwJScwEhYQqJSOU5JzMJv1dg2811cywbXR9Qid67vP+EYDtABlMAiU0w
JpHIaHIqdoIqXCV2BXBWMfeI6nBew0Mgy3qwqixrH3pWEketTVzJpMlHKcdHh4JmmtTLkPWIOppy
Ywlf57p9Kyw0714eMSH+teNpX7nunhk2AU5s0FBj+lOly74rKTFLcVV4GyOyjTFpZNODCwEbWMZz
hekp0rXzqjn4Z5r5tpR0bwx5MBLVPN/yGAiU5sp0N/lMpxoabfeX3584Gw4OCnYsFGGhTyEuIU3/
sMkpbPCXPBO8+a0xWFHY2DcG6MYmUwQTzek/ZaM7m9mPKus/sz8Q5mD1x8zsnipCbQlweTVtAtqn
JDlCLVMW1ugwllVe5dwDWXfLowtxuCzei+W4TxqPyUY0ARjFQF2I/Qt+lwcQoylv2VBe8qD5U0jD
PdXG+NFWONuHiVYHo8PV5JzA0JRfO2qYYBkP2pB7YwhedTk+t3l1s0bro/aTtxh7GQM8jzieAjtt
q/Lf3NNfFk9j6Ka/hvJ2a5/C9Y0akG7p1R9lv1D04bS2/DvycIYNYgBToiJDMC7q3t/0TkA/O1o/
Fb6F0mouk51BuHOH2rBHdTpeIQsPVeB99l6JT1ICtY4ONn2LliZv+Cd/6Kk5tg0JvcxtSSWy1pN/
eUEpVVtEwz8inPu93zM7Zxugai3zQS44hu0Oc56XxMw2Z1AZ2dfXUeXjKZZluFlPpqaGS7b7V89D
limS2t+4eLa30I4x/8n4kd4DurSg1DIouwjbBQESYouCku8W33iIuXlZf7j1lrTZ5e4Cc8bHMni9
A0Kj84tjQKuJAjzMCZf80o4AarM3YRMVzicdAsKTkf0TZXnBe35J8uxL6GDPqP1qsrWbq7E9ZoED
Wpn8cUao29AIcDoX1iM26AM2sZAxl//BpvKTXS7QMpmmwZ8f6x6NG8NJOHivjq7ISTP+Cl4wxrRH
W6k3lxNFc9Qn2sagZy67Sma7sRMtOHpz8q3q3Ez43lPyhVAkDyx9u/uDfIHYfm8cNHncKQ9xMvwG
WXGeNbIq/8abXdpXi6yXmjqGPighvyVkihPri4MeMPsL8i35PYqIgTwtkUxDf7sMthNNybBdVUZ3
Du5xJ6jpB9ntQMP+eZ2iZK2BUOGe7/5Sv+bD8O0urgLUwUmgOgQeOf7Scx5IlNgNuXlcy5DBj394
Wnap6160YUSWnohpXJ+r0A2/84D7qUpeKvQMKyxPpVecQhmfJwuvHWlrkMZnc/RORWnf5hanL/Z3
kk+YUsx2QuJuGeVj89otExFc/pXQsiTyimCkkpz6yPCre5W2ML758Ip/GRF0qg9JkxvAsgNsEawj
7X3+d23+vMZ/HpBc0lK/ehO/P+cThMCvn4NIekCZDPfplEnp4QU/kx0EiRN6r0nDRHKxH1xnutSz
86gb/8m0ysc+GF+nJPyICaSnGeuuWUvptH681sqyKOrtNKhuZHGe1j89eRXJJrMIuFqDodAN7bHd
9kzRLIreFKrL5BuVenkZ0uZmjiTLEdUU04/oINsza6p2yxSeqPSeZCY/RRg8JCaModGJ/xeXREBE
2dA+1kF7XPujmSrdYfbtxs2raIBL3aa6xfZ8JPnrPPny6rQInVTjfWhdeefrm2Uj2HXNkh5EBzve
m7zNMWluO8cZG6Y6bbE1u65+DGCjj12mCO1xh2EHmmk96mRMDlLk6VXHuf9skagEm2su73lHhYxh
TJyUxtO9D0wj+UsCAcY6ljQX21ZPwZ8U5wkPSzLWt1pz2Oi5ObmjJE1JzYKopnDtduTNBXJWjfnh
ccJvPOXeRtsiWW0lKi39m0qQnoZLYZUB2LwCgUhtspCRwlvP9NviBBOJ/g2DGRm5/+cN8TkODf8B
8z4TMYCZbR5jVhr1+ELU7Vro2d9OHL9MFeFhsk05qMrZOZfZkP3XhhPsByVDtI7TPCFiUHZmI8tE
98CGeW86aqgPpjbpDwCuuthkpm5qmv/FqS5tSAZR1icHYyZRa6TJXn8m6YcP/sIMxMvgXBbxX8SO
j3ByjhKllbi7xtjIicKoipOHUJB5IMvPfMowygVNvLHIWVJj8x36ziXreYbxhQClpvN7qwe1n435
a9DlkSS8C0OJRx+WPXWCXxU0n6WcHkns+12lbjaWveOXp1JsiClQ/Rt8R3KkuqPoHJiHpjr9gyn/
HXCQZDunglUuCDyb+r8xF53dM3JJ3P4vhkgmg8h1tfmCD/80dd4NmxBkWrfHdH+FEBr/f6WTS/Sa
ZvHDJMln7bJJX0OnOfoTWXXQM09JqK8CTbZoxi8x6m+OqmDv9dkd6OAaQ0Kl9moOmLeynR8YDNas
wTF/LJU/u4MPwDFbPVk8/g6s4Ck2xHhASP2cFvtCDgkmRhxA296esi15Rrth4aLH0fjlVvnDAFYR
KTtj0DeGd0j6pyR3mdhPRU1Gojp76QyVQNLANjfUp44xteVB+K/W8cRsv10RcIq20O9eyiGseRdK
EySQxrrxe8IEhxYPLcf2xoNB3zkyq4BDGhQPrx2fKczMgxEMT45LJRCb5FQSecA3ahPqoRz3PivB
QICKF9D03JTlH20kJAkuSXjK/bK7Solxx56t1Z7OBk/2zv0XN/1Xv1jB05RXD7hcg7M3rw0d7G/U
t31G8pVkhMlIecPScU15M/W0n/6p6xxCNZrqpSq6HwW2BtF6g1R8QNovcbmC1DkL88MUVHqbLFVz
MqZi/GuJRRy8JQkOYy3Mf2PSVeEmjSE6haWRMoKOUUMJEivbsLpnXiUOYS0/pCTdDsGXqpeFqhtJ
nuumsotqw21EPk+cbBWbTA5+Yb2bdL/vYuYxNLCgpJ75OprDb4Woy5lXJzfZYwCRtfFmK1v85ydz
9deGJIA0Ic6dvLRZRh2V6dEXmgIo8J5TzXE5jQ4RHqk5nxQhRBt+DieX0ZP9U8RPdpUT7KOLV4tZ
GCVjPW1dRl3prJjZzDbysMF3NS7VeM3QaF5HL9D7oPaCqygxPif23FL+uufFKemexoFY0YDp7UPR
Bk+tMol1yKG4LVliWnazmGjK2oyBqdqHrKBQXkaHpLxFxjdeloLh8/xSz9TqSaf/IfMwO5lk+II/
nNlUF2J7KCbp/RL4/j6o7o7h8d4AP5DvVMJDKJKkhGbUEQ7ZW9wmpIQM1Br94FS7kHhywo5QEMgD
ng5DVvt0lOFLJoDRe18lD1LJr7K3/7ODgJjWsQG1FyzZq/ymfbHz8VMDaXhOchzNpeL0oKCnK78U
arE2k8weJ4nlXk2Yy/HMVvvBScjT8npmGYXXRZPWVkNaGL9Cmj00WeKeUIXvU+I6INT1q11aSxRW
tPbYjxpw/rR4YAxvX/rJsj9CH/ootZpP8BRnl2j9zyvIb8uoP4qZ6Zye6+JzHuc3yxrvvk+MlNcV
zUdX5fLa2vDaMkwYsdXMMYv2YoHKn1DS7tYQ5Ie4sS8qlX3MWY5Pox3hcszaLaBYgTZcay7JwF3a
s6gHAG+jvY5+7jJlcr81XdXNFfnNCMCtjaQ8NOBsGyyc/w1j+2uq/kC6R0O0WXm3yoz2zyRHVv9b
OBroRSZaT1LGuJc2LlO5ZMxfkrJ/7DvrrksuEXdE1cDiKKPQq7/slDbXGYantB2Icat/h0T8Am8G
OxQccuFc41/VLU9GmT80Jakh6/+psppakHKOJKEn6h6YYN/GLsFB7blrhoHV82Z49coBka5GvfEV
VgPiYsyX4ZfDsiXppr3YaeZuA3xWbT4fhwSai4RFvCjxQPF3lIk8CN35FWhF+JyxcPWExpSummwZ
+WFgfofBYjz1EGxnfw5Sf0tC5TJEreakop8GuSNlptsKSPBLZWDkmVnYEwWQFZe6LpkOaMcbsJgq
9jRk+It6z7CvdkIu7mGZkuZpavPyq+yEycQNgJNpsPBFwe83Y7kKTQM/PBOv+kMYXnnOLal/idvC
rTug6Ps0v2SlPTtG077a7H4OlhYYugvN4j71jWo5+UNiZK1B4GyLR6ZpXuadO9sX70rNCigeJz1f
sx7PwN71YZhjcSnsIHtUSUIeyuAuz0P2L+ZvU8L8lNa3q4zhr6s75jmBldRwAaNoe/wJFhCw6wmL
9tTkf4KifIYizECLlZpI8iOQ50+5GkHxKxEteEMJoWcyJ+WeUAWKXWK1PL4VsT3c6zKrb3jY31zV
Y9cuVAl/VhvJXrHCadnBwU9/JNJbDZEfqTLkfCF7yvtPNyK4pXrA0AjzFfwniJiSEfmV5SbnGCEF
OJtY11QOI0khsUjIvEEUMSqAWa8Lm2/Vos+ZCV21T1jTfYAwgBBzxR85GzpB13PY3xar8k3kHaOa
1J1jZqYT1Bvuy5g4hczr/zRzJk6pxg4pF7U0uMNFeMzL3DqRnqCOLuHwSLqWCZxkxuEWc2NwJgha
E9rSiWuiZrxuQ+r/jlNvrTj07Pjce4b1n9e3HM9ZIXG2TTR1AyHUhZXpZ+aumAsazL/zjOHLgIBi
rIWB4TktkSNmI0QmcF3/CcaR2jQwU4fATuxsXZ8ulPKmBEz3ZWgBRolfUhTxYDDxc9GsGm4mGy/A
xUEBzGnWMXdOvT88FgzdpVTNvq6AQ5ppmc+KKNQNn2r4vCwxYCvn8hFzu/81NTp+HMNJniq0ryiO
e653e2z02ZqW5Cxw1f04U4JSYNf6uIjKj/xFYYfOgvh5zr3sAcfrcrbwg13ses4ImxvmNCqsFJUa
rPID2y6x26b1b2jgNLcd24iOZRiPGBR88pRzwwAYm4t4jUbrP/ApogfadJHR4LM9O2ym4iHlKXrA
MBjTYgXS2fsVzKXClo5iHlbzg2t7hBP5FO5n28FM/rSUM2H9aTO2pPLazo9aeuMk5zZ8Lkul9nwY
LPspBs89BeMMJBNLMzu7LvNINrSLjkjwairhTosy/1ZGPWNNIhQw0lOT7mZXCYZQBhJAaC0jXAJI
2j6Ffbu5fsX9kCFIvmX0kqRjCiI3A6cYfgLV0s5XwqfG0bOPTqpqo3pv4tQINpRa7EmYc0s9BqPK
4tNYQSNBlsE3dWQaYYkHlT0NdVbq29hmsUtKpadTfKNOyJCpBjXNjGAlkNwV9e/mGE0T1SHHhrUY
JqtQOB1p6PMAVYxtycprcqb/2sZ2XOIgZRquru7iIJQVhB9GxhJ6u7gNF31b0DaeY7DdyBKzAKlI
MrkfM183B8GRuW2SHsE55mhqVKOeXVd571Vg1M91YBSvoY0sA0hRH2qtnC/RlvamyfP80LEe6eYS
9bxLFJpU7TLbtRNN3cJD6X1MRO29VgtZdmqJyYpRrf8twZ+TTT32jUskx2IPh4GLkTAFM8i3ud12
OzegQ42bvI0ffbevrkqk5Iz0LF6MvNafI5iHdQVCmONZwVk/gI5xoOkF3UYGbvPHsr3qtaTxwWxf
Yz1TJj4QrAFXbYQCSpHcmK6d65014rbAwecRkaLYCQ3GThaYGP+SWBP8SuHUT4TZkuZhK+fBDnHz
le1YbBh32bvGD0SkMtluvNZsD3Yai3dMKfOBD3PN/6DA7yoAmSgm3X2DrxQ5Ifd7DqXwt4tDgkzR
Uzej0RUPQ4ff81HSvd6l56l5l4dEgykS1Pd24np3q2HnIDVI+RSapKbjYFYvEsKPebCP1zWVYBx7
PCtltvPBKA9kZplfCWfPQ1LjTvRc2aGkkl705cAQbW3G+OfJITW9F2j4KfosRXQT3A1f5Q9WHxhY
4c3qYrqZ99QVitQkrJEHewLSQG8i8YKioDsVmeG8pJqFoaIX5d5hvvTelEUG9Z6N1UFmKDuOYXRX
A0tdsQlrXHMT3vhfzzfC/8ZRkmyCeyq8SleSwI8Beqt8Ni6x7Z1zl2y1u0n+DTqgTtn8OhPP2Rfl
dnBK+58/CuMZLwNx7rk3bjOBVOqhdPjHIGlwSrtu1fI8YolzFlobd6TY2ENcW1tC9ACY29Y+php4
sxXkpDgtFk0LQWFv4e7dpotJXoFo1GHyk/JvxqW0ZwUtKg45V5HnS+LKfIwPBkZSgkbrzgi3vcVk
C/uKvW0DKLI4LZihWA7CxjqC8bQciXWZ3A4vX9p/2OEo76L30/EYeM18n9O5ORYKMuMY5CTqEUrP
GNFU5CYsU4yN05tkfyBGbdrJLMke46yzfongwEiaZ85zIJbkiWiAFktmUx7cyTdQjkc9HNXcEV4X
0z1Ddawb6Fnisww/tj0U1b6lKXagG0f/DIdYXxe/R/VtPFLR85YpXDsP58HNaN1shnGZ6/zMxTSc
SOWiHHcZNrJyxj06zsB8uCFQtciX8mBMpJ56DDHv5YzvLeJiX/2KOnxpZfiVw+SuzIl4ydFUiMKo
F2YMSrvbrDe8W5tj5OdLJuhlXKytncc+nKz6dcawPCvDFFd4XPGRzz5RkLSg1H11TlewyTBz71nK
2W4ttwq3WbLO+6fEe5tjb3x1puXNrkTx0BnTwJTLL3e9mwcoRYSPbtMu6F/DPGDeE8gx3ZISOD3W
2sC6Y17WWgVZdPoYQoa01gTCYNKN5B1BdewRmI01AAd7lhbPdfZui2DXkXwf1g1p4DERf87fVnZ0
XAHkHnu9qaTXCXeevjtGjiBpA7nnPGtcXIkUe28Zse/7I+1svUV/xNqTOO2W52oPKsnoL7T5T6EZ
O/34YTHc51Eln7EvvvNEf41se5jdydy4i9gYVAkZHsiACCWCed1osYnfGj2xVWl3T5Ps6jJ5Ao/m
jnnBP0JsmhnxvkWW7x/Doj37Rv80dDEfFxkks0E32O2Lvv1pwuTOfkO8eD1esiAqB/k3s3FbNelX
7AQsXVDLNsWfwVFF8xSzxsAjDAWP5ranN60kOdKltl7mntF4rE0saskLk7bjUoQ1NyO7KFp9kuyN
GM0U4H3ZCRZXJDyUpcta33mvkuwi9Hxhqfg+J2gdH+K9Cx50xuoE9VOTb73o9G6aLRROdxXjn7H6
Q4tyKbNwm2fMQCv/vNhAhXmFFE9IH8guQnA7zitKPL0aeqbRkK21n/MeJwuprZulc7tT5wbOI01B
SRByMgbRLO3mqhcWgxRM2xRFJEzsmKTB41K3CDNJ5ZT7xDLMfW+KZYsWRVhb75v/XNeR99ykqhVy
LUsxjm5UQrLCUA/5pexL9jqQ34oNmDwL4q/wSXdZO9+JrsuPgRv02Hvy+LnxREtXloE2FQ0xFvY4
g4ryZm+avuk/KpeNDQPV7smqhvmhnOTw7TnIxaVdLE+LZ0hSp12HJQACaWU2RHtL3Kq5KpYrPWmi
q6DaBpSaoQbQtj1ZvIG+E6TlLctb6sgR7kq3j4ny8gPGunhvGEZ7HAjB2JQ1iYTdmgDRuLYFDlvn
v1lVDnt01zkKepZ75QOZ7rE9cYXZOE8XyAeHpNjR3zBT+xK+4pAlsLvYG/0C6aHiXpwLln3sCHqz
96ylWncH2PIUNOOAIbIzD8TDGoh2uJFShyy9lNj3ixcQLuT5lXvukjoRWMmJK89dPzymZVntaxvR
e5zC5tmdPM3bkSfuF8kG7AuxqtL5Qmc3t8SRJQxkibhbHOe3mVx1JKgkiNC/MXtUHrxNWE/c24Pc
TmRQknrie4gqGksgrCoYpp/u+zxhMCmZxB1c4lc3lFUklTj1sDH88VNZ6E4GjrddkEmc38SZUOLz
ZJHTaZgRs990P1Y5QZJsNN3kNRpoaYwTmRN42mTcFafA7sjIKL2EwibL9AK0rjEzDMmy7Gzh9yeM
0v4Da6q8j3ysyu+a539fDUxBM4Du9ylA3OJvvHzEJH7jgZYTodbZ3OzUYvzIriw4Ofq/JmkD2xyf
NtnvFjRU2d+rOjB3TQcQG0qz3TUGM2V7NH9QCfsISrjfLbZfnYLSA1DpGm8bALveCMPNj44WrBUR
mcDuXNV/sFzZT0MzoY1yyp6G0iYm2mB6VYVpfBFci99jLtqonEEWIJMJSQ9yt4EFJiQ4gbnZ9G4v
LrFDqWdkJfjU3DRPUpXWezdwXVgxuJ2diX+iaepnl9w1VsOUPis9VBpJzxFI7UK9MkXoT4JBMesD
aD6VW8i9JRyDvoFgJT9pACBDd9yP86S2Apvd1cbHuE1GTIaKm+SC1x8cb8BaaZpEtbSpMz3wNJdM
ZwpWWmBBms69nVZ/Scyr7pOy28jSiUfh4saHIh3185IVBKFMSbrVsgaltOGnqqCpI+1QmdlpV+9i
6WOaFZ14kbrJseePrbrgsAQ0Y5drRGaeOow9y4KG0bF3KmFma43mzE8wX19mb7lbRWH8C/uyP0xZ
O1x79sLsmVGKW5yX8Nt0BxcCDiB0XKYH4RiON/o559UCAN6laQfRWPJldKZKvoyqrt/1kKgbQY7m
s2y4FXzbxk5rYZ+4DbNytvhtjec6boOtY6dQeyEReXhMcH24HeVNY8wnGy13a7aLPs9lJolyBc9R
yfBRhEPrkujL5CULAA75JmNnZxaFwlJnKLkpZru4WcNQPZRxX6+npDx0TbZSKGYXhTGLc6pgos7D
1iSfbb7Wh2lOx99OuDzrYODVuyeQfwc1EBADdhHhJLGI2Fy6jtwqYb0x4bb3/2PpzLbkxLUt+kWM
AaJ/jb6PyD7TL4x02qYVIHr4+jNV9z7VOS5nJUEIsbX3WnPFvf1tU8SdOsC+Z2z+OIMM4ARGCfkQ
BFqxLY0aM5KLEydNA0oHeahUxDEFvS9lJS6JbTQ0OzpKGIpf427aebE458H8PXt8LDugkC2dnyzo
3x1uVFT1awdQDSTB7cJsm2CvvYok3B93r/93GKQ8jN4h9X5VjU9yaP1F44UWL3KTWZlv6D02MgrX
bXWdqmFbAx5Axu/nKVgchatsoOM3X41FQi8IN5htaMLY54n+EJiA1cyrzwvo0xcTD8Zw1/+0ZzTB
KTrpTNj9HlApylRbnsw4fRtUcS1iBFdCmF8xMUF95FxS3jAVZKCloUfqouw1zG3RTpsczu0qtptL
zZbdh8MLJI+dHZYonePDkhQvMz+Q5/3JcqheqzYcVy2Gc5WmqANcGgRG80DPtkywqUYXUVB0hlGy
psGyppy+pYb4MgV7PlpfL2uwouCNpdJl4ySITP3kyqZNR37RZG4zq9hFIC43hlm9MFZhZA3NoXeg
EV2V3a9FelVdsAeNSNcvfInsHnlzfhQpjPwWHQ3Y8LYlmK/CzaeXUIqx1ZLpbwNC5SZELR5Hy086
wOwPnfUE7ZiOAeKNPscmtmwsF8rWAjqxa9/H5eHBaGK++WFIXg7yllnj1nKidzEwiVnyg+GYB2XG
JyMND2rCR0HANS+L4YWQnuHIP12//yz4jiVXGw1I7fMUEJ5edzG1X+aasI5CXEH+2ZnnHWUAgtWf
Lvpdi49qmTbgcdFTaX109s+LHkiWLmgKCfYwgUeiSfGFWLGKCheobzOq82LSV9PgVUCH2JpggUHF
WIUOHyLOsE4M2wWDpl6Gqem/TNm0y+3nAm5nygoPrPYYzNl3IE1Y2tSsIxvix1x9G3GzmqzPnA6l
yZdLyszFI2gAXCHi2ZhmD3uPa8TnjnHvPEgosOzcqNPs9DGwNqbSvvCbfP5tZyyrUKFmHgf8u4Io
BXShI6JsP9yCkt564B68JLsG+MnplkBCdiOTzmGvbYn1LuwRSWRV+xb0xQuvuG3VD1uFQ2eJq1s4
KDQWisWhnfdBfsNRRbGer5n8d9lXZFibWc0mCE+OEiO8se4xjul7MvYkM9h/MCoeoXp8BHUm2GdM
Vr+/MdEQVUjAeWDHwD74Rf+k9W/JiECVNPqqqHaZMe2t2EYjQPrMZGtkkrEek+ArH9WvShmvtjV3
27H33vWKpPGIw5O/OtvW3QaGC2N9H3rZyewD96gQQzXF/NL7L23yYUKRWCX4li3VfVg6gXOC6xaj
HLsPSiNYWvlGPC4hASmxm7FmDmJCDDeLh8xu9GHLzzV7LVaZyUSaioPD3008xtji53M64mElWYUC
LYyeoJoaZ6cVJPTY4b2FIhQ4GUsqywiNdt7aPL7NA+od3gK7MpOIbuWt1utTGdGFc5i1KR322Mme
MI1hQmoy9xj2BFy3Cvmqy3lFLwSxePdimT6JADw4WtBT2IAYjE5pqVChgR4of7Bt6tWQZePeHaAi
gfoslv6qXB8tzcRktEbxvqmqBP1lIxkbyb761TeheKJ8ng+J8ErshWl7MeNBUr1xNLNCThWxBzU8
jF466qR6oT2v4aVwNnDAIDa3x5o3rGO9J0TPkEfaG/O2EDHQPODmBAMi36+8/g0MzwWa90ksMSzR
Zt/PwEgG+4R8ixIt6Oi4FRNJf7ioaQjTduSUw4If7jItPqCngZlP23InM/ZBmRjUz+opnPHcSyAQ
GxuzzNpjbryvY/fatLpuT9AmcMdf4x6/ABFd1C3dOq2qn8SayI+gAcjaG8Zwx73BmDz0e79DGyik
90SOMuc6CNlEyCCyT+LshPXnhRiDFYF/L1VMFhVpAKgx/loG+vlU5VfeKxgWxaXxgG4DChEMKDzU
lZyUCT+g9xx0SPAWj4kBB9TezYy1h7OcaJ3pi4n8b88nNjECgUHyXdWtA/12rFAtroio+dvz9Nsu
bbrQ0HYpCwV2uDUmxUYx7KZ4RE40ePRPkncIBMZ6khkLuvmK6PmDADpVM+LMHohew37Q5/6ZwIN9
7iSX2IzudHaeOWjSOgtEtenz+BpP3i5Q7ceScceGuUMKM1ZbxY5RmWW2xdL8A0Pkwrxis/AVNkSd
0N85FVNL71OcLUpp6EOfdk7ZIc3zGBLCR3oYvTCsRORAoLQt06s3Dh/hYpKm1NksIQIDM4lq3aC1
mPVMDzTqxZ3gD7CrTRZBBFPbxus2CF8EMOQmI0czDNt4W7FrwPEIeaPXEylOFo3pOX7RHwIkv1Y0
jT+zbZ45mrMUC4gGlLbTkdMiOIAq2Iuhf4qG6SK5/LIhMAm19CYOxpe0M55By6QbJ5rhNozUsUYs
VtIBjGfg6wwr9PmlS3+FPS8G6swhGcd9SQctjEidaBBkkFAEbj7DRrtuFwdH/PDa+3RRSzafYQCi
FXp3N2fOBHSQJ7sagMzFnDrq5rWuwbYusfEaKARlLkqJIR6JY8mHn9Rj0m9a4ZYcPaJTPIi1kVRX
OqOgRWcEtSpK945hPRER+JZo7hWvu31SIw6WllpDseyYRPVXGxm7Z3IgUs24m0B92Ybx6fQz0vPO
3xe8QhPONs1AH0PYaKpVjImjzR8mvRjJDpeRZ0765p4OKsGj1Rujo4PTlz9B0J99zuGDFepSjy2A
87u9dls/R/fonFm1kqy/8iFRc6zHZVTXoBnFdlC43FthNXQG7XkbaK1hEMafgzHf5jJgLLX8rQUH
wmlZ5E2hGnSoD3NckaQePnLMrUHRYO7i9VF72TfJCu2vHrX3Oa7mr4Zw1Qcddh/XpHUTXvfIZOOd
HFuFXzIdo1dROmCawhjpZoxuB1A4nyiiQHJEAg0gQp3bBx1ax+QRzWC7eyZzgYPxxUAaxHDZ6lME
qmHwPMdEci0YebZ+0FsrRfgY9GRO5AkU8ObqSk/tmLhUANz5CUJZT4WTgXJyCJ+0FQ/mci4sQNQK
pdoqTHA1SYdxaInZJgg08Y7yjeaxEugCQSTqtwfTPAQxgHcG0a2jZQSNHEjgGqa4DYzJthHfCJmd
awQ1Ww6EyYokVEYbXmnvnDz8h+TSX8eOXTISmC/0J97ixSTPaCn5RC6eEMgRnxXugaaz3xsQCGnc
9ijM5Z8oHX+zISUPNxHPngrfiYJ9pg998Dxh75YQOPaQ2C9JZIEGsDYqtJ8KyCyMNA6OCsGVot6d
ERV2cWSsCkKN9iDgjWsp+gkfFpprC1MAq3NQ6YPuRr9pphKdBMMGARKfGBZaxGG8X7jtdoiGPkOt
tXbd4Bf6+dfAbZ/k7H3o5m9MQqOEEo81G4ZnJvOrpHmu0uWUcm2uPb4O6WCuIIEQxmKmmj9hPWZH
o7/C7qPMw5hmG1KqbuSFl9EXtfNsD3aILnwJJ2HASxMghC+r9GRHNrV48kZPwcMXO5vbzgx8GErl
s5hdYBQGfIrO7BlwAF7ii5UvcMdLmFYTo+mKp7VJDtHkHOs25dgQzFuzc8otPe+n1FJP6JGDYziM
wF4U2BIgKHxH6U+6RL/K0P2lAtTiSl3Hunw403CJPRR+zlAc4sV68QPRf9up8wpJb6t1pG5Qd0c6
hZwKgtsg5+exIc3WIt7Ono3fTdQOT6EdxJvRyG913jz5hQ9y3+DURPpKZjxlhTmuUmawYV5w/iTN
cr+A/XeM8Za7Zn1oBWOu9L+/NJPY6cZZc2Tr5kiQHrwhRZrcI9Cyl7baSBVkh6nXMO6COWkdT1ui
HGge9S0D0gn7E1nBff/uJ2kLINEHu16+W2P4gRBrO1fRW6WQDLKvv3u2fCADOLVJfOyz6Ypu/Twv
4Y1Jwbdd8XD0g7Nb5PyBsOW3SXtjx3T+RlNvg7XbZVaVQcNBlBfk1jYHcbs47inhVNuirU1Lihg6
4ox1105oQ13jVJqS7eLq1oZlW69NS72lCEcNl02Zu6HOu95jwy83s5eRf0bOkXBj9GMms5h48V8x
Mf7zbWp5O1qz4k5+gQgfCt3DyDyOwga0wIlxFl34BOSAyWzVa3Mm8c4nKU8nc2K6vQT5Lkw4S4f9
lR7dNcyTYyAWjvcIgON+hj7mkAYVD3/oykBaSF8cJz8jLPmVYF3aVE35qSb4T5wCpKxgoQjFNM8G
V8srAgzGP7Mi/2oVFt68nky0+7ULVt6TvnmI546AhKVzD52jE+09C+oNAVKIr4qShsJA774ImTVV
lbET+C92jCMRFlHC3iqjNAGcRJDpvEj3pWxzRv3ALDgdTQUmthQclRW3vUQ2dPT+O6ZmfsAAjvHV
p8gB4MYg51BkhGP/hAxM3piyx1imGtnsfC9uD0PuZ3ihYPCtxyg1fzduhXWsTwzvwdu9/CzL3Ed8
gSquJ5QcMY0GNFUVMciZ47brKQ+dHeZIQKrEuEx8L7wW6sWBOR9F/RpNNqpJO6e/5cLl9iy/L9YJ
KpdtHprJLWkni85fJ55V2hj7pE9hinuTf3QHAPJypj5MhsA/jVGHYqgyi4sJ/+fAdmNvIy9E6zQs
1R5th9wiZHUvS2nAKHFsiqVRTyIMQP2kvfq7pUwAsDtN0274z9fE9wY4GF2RnonKGTdkeNCeaCcX
00dSfdadYu8DuU0t3RsnN5sJW+5I09BRzXu3icE9+wGgIa+XHjPLZdgbHuNeAOYoDplM75IyWR5V
x5PXGzGK0NA1njqbPYnWTcN6srptCEttKxWTscGih84UItkKeyCY02ajtkfQIlZWeNjLHAXqpcnu
oxr+CLAFrK7MO3ixETmbFsLli6cJCgrqwcqgc7ft52I4144ILtIYEV4UQXmfllJv4w5NjWQJaiDn
oFZXHFOyz8lrgz17Tbefs3DZ9kg2Yecz6bMy3qV+ExX72Az/uryPtGO35LH0YXOgB5/hhyTfDrOJ
Vd3YFzOyAaAxy+JpqhhCTNE21+OuLuQA7B4lHTOD7Q6C5FUG7U/HiQhNQPjPjmv4q15z8ELvqxuz
Uzfmp9Qm2Zym6M6mjxbKBipn0j5QTWzdEZUu/AriHi0sNZFIP2XTOasyarcBiMbcEA+nV38W0eBx
xtGwGrU5sY60SQbiHssYzwhgP9N0zznYHOS7KVnt/ZeNVlgbujZNujgnc/Cp6fr+be77CQUyaTVG
cql8nXFTM+riXiBZ3RQzrn5tyKjg9qK+P8EX3zSu8zGpbD1ay0sqKogDyV4QaKF6prVu8wrd+W/v
oo1KFEfQTlclMr54c3jJyQq1auM6ZrqNKC+2FR3buvqdtKNCOylPc5o9poyuaOM9w2q6j7311S7T
cz942Ps5lOYEK3WpN67c1vjWxhR/Tl8E3aDEru754tz92kUrk391OPM6I9g7rboJenYK7AxZUcll
hrjEuxG7YAoCPFFPrmff6sHCuy7yzzZncAQACobhhV7gqwkX2B+FvxJFsl/c8TTmMATMpWK4aDTH
uLGfRSl2/pJf9f93U86TAvR9PsZ0kuZrHBCcgrr6d9G3u9gf76FpXr26YRnUX0ozTjo5vQdyuFRh
G+r4IxPIehnumYbQE+vwSPbLCZ3bCVEJw+bhF06RXVnIIxKbm/LMvY3ceBfakvGzvCPrvgvaWx6i
IrRi8HOqOHtyUu/RquVh/Wd8GW+EdzbnNutDDrrGhXIUb7GiD/cfyyNVyIgaZPxO4b0uLrkfPHjM
nsghZOaEni5S3Us85/4vmi/MopK8uI7otIIerFukvC+rso6inMFDWVQrKxxSwauHLYeLg7C9SO/W
Mp4jcSSG85bx3rPK6r9b2yMYdEQBbARm1EgQZZJS48hxZjLmL0AKOrhtNmU3pXXH3JWWuVUwio2d
8EnQQSOolZxxPyMzHAasa5RYSDHVenJC7mJQosSk9iC47M/oDmgAdeMvSCYvoDJJ9fYitmMtZKlN
e2dRf0CJ34wp0WBhIT+Hyl+LYNgXEEU0PSvAe+vWv0f0cjCfIebG3Vp3mvM2EJdBmFD9ycrVjYUm
NvO168zTvptAU2CCTelsDs68LaFSNtQ1mDeJ1KCVC4Qc6uuJEcNXOBlwqnAi1/mWF8wus4FfR8hp
IvtkkdnOXP3UGYSPzI696mnyFIy+ziq2ts2QfBAnvZ7BHPBO4JXQc+qzdKr4W18vAaZtZrOWm/+d
WM0RG3FngSErJK2Zyn6VFnhaOZcHbYeQk4d0P9G5JyqF0zCSDCQHygeqKA4Chq42zfJLyOzhMirG
gMn0ykVY2OSMySJfXqsEb9DSnQb4NlTVC9DcAqKG7WAyiupLg21mmdIft5Jn3SNZZnHFLPL03yAZ
XO7Wbv27GZLHHWNLCYcm3SO63i0R705FV7MRy8aM0Hp3KSd/WkNuDeIAYMw6sjAnOCJ6CYt569bL
vZEDHM5igoaoRcrLrbLjDarCXwvaF7vAqy4xDAwUCoV8L4fipK8riRLwP+80r6+8QjZBkb9FiPXj
CXKXE1DFgfLnzzOX2sB0HrnUgb90+oNwH8julg/lLRYBZ17AEUZ2NCt9Wp23vNG2ysHOSsPqPy6N
lW8606dSJzsXgU9kXnKrg75jxDmBHc0mwwqh7JCcXGa/WZJuxBIhjAwOce4fXI5KMVJw8l21Ht17
CgbzpPLgqXatHYYi1K7CxhbhdE+1ILo+s84tAaJLlxyLSDBzI8sQ8PJ4R9MCK6II1o7klJiE80eW
TbR53eDsowBbzbXzXuL7Wc0S26Q9ry3s23qF4jdY91z/CLLQrHDasLKjcdkW8XvFi24Q7lbw2HLQ
RRAs3wsHO2mOGsZqCojxwd6zAucQdAkYQKdBlIDxJaH8Mmv7CBTqkQCCHdvga0ANxPn2lYAoHXnP
lkyI/OR9gDC+e7L+AwUPYzHLXT8qUng410nIjvDZkMI0yGq5m6nex4JlJxtD/sHVZvB38YFlKTrY
msa8N5EsCbczp3qwnY3qaPuRX0JrRoZ/GrNlyp7+LUmUpIvnrfHjH6UJ6pfZfrSyahC2tUtvNrCf
eqd9thr73OA5pG2Ctr3JmeAvl7CpnV3Komi66pWW2c4JqZSWCnOHg1wIINp67NKPwMGN5Q/uCcUU
GG6UFBw0ak4R41vkcFalXnTYeoCxdM2RSdzOHMsPRBAAvDJCkMco+578lOXUkXPGQJLNHaW+KtIX
GAkHSbQrcLHgLUrUxSJMJPelByW++/b7ATMzVPetbcV8yqn824azS/7OmGxKO8cdjjF9N4bjkyrp
sFAe6VcsT7H6hr53EXJ+y03vEbi0bekHFzDPueeuVb2FXXQZF/nVu+a00h7gKU5ICXHuIQ2qLrCe
29YjUz70jnVXairTRG47cjJjeACyea6a9k9FY9Tg7bkirPql0sGTRnCTmb+vFt6kdSGeXNXdwzr5
nOjBHjxk8w86FC4aX+iaoY2F3KftObHjScXAQc43Y1zQakS+TTcZJVhZfcd+ti8Ug0bot4jB8U/S
Ea5K6xgqYOpBGb51iLZXnq+zkVqzfhJBGt1iA48kp/7pOtQcoDrpbgQCohHZCyuupKz0ow1FxJqB
9aFyYpQoSDoGWhjAMNLJOfi6DBybMkZt6TNjI43pQm9c7IsxSZ6Z/SyU+4Gb30FVuXSTAS+Vvj1/
crAlsSPp4vFFjII27CChndR1Br0DDi8zV2MkSdBtr2azfCkPxeo05TaUAd5hRFIdWRRAjOpPinzB
9EMYu2mkB2swYQvCfJ/481evamSw4/jKfOPN8JMY9As01IHjXj36HBdjAx2QdytITF0ZXflbOP5m
MG2aEO19CFMmqXgsbI7VtHFuaa2udUtSgtffQporK8rAg+iHJxS41brHwuA3Y7lpkFRQkvzJWzyr
VHgooZ47KU8GqH/sRYn30jkGt1qK2X5e0BSckW7NmjblvNUxhPCG/suh57P+dSqXsVafhYzaUVOi
93cRXXHOzKBHS3ePW738FRCJ8OFJKhZa87i3Pio5YKRpExqZBVGnGG+8PyqOn0tYAyAnf3uQwKTH
pDedHgiMNFFqupIP+o6995nQ0ecGQkAckTZoVcHday2LTICeYz0w1zu9SevRzyQRpZVWt6HBVeMQ
8GTNyDb4j6HNP/aLcSCikxYeOdsqa3dWA+3fRlWDVoMpV1jRn2gPwTJeFQW4wSmLY+DAmZXhLrnk
vILKAVqF3R0dSpVWND/YMgi1qQ+xkV9Gjvsc8C+BJohUaKJkR30T91BlRkRYl1HlLdMWaiU8QtPB
jazoOcLMxNmCbB+vOldi8fdzne2CAUFeEdrZRpA9mNTuqZNt8uMs5MmLWb0IEqfTRrdD6Cd3HF42
FTNWBPVB9cMe8s7EA3GRZS/nuUHqM5fFsAMaHFlUSvUpbWegSyWAxKY4Vm4YYmQoazSzjZG/a/AE
czAUkwPrwsxSOCmY1+ASo5p2gHJT6KUD2TPU//AUt/Y8fzludWF7O4Tkf8PkOvpL9hiKdJf1/R3n
1MZPxHACm62gu8IPSgt3m5E3v4GKYqxoSSS87pmXcKoXHDmoIg7WxLjXneZHG9NzygoE2oxXmMG0
Toyre0CHcU2n6+hU+WtSZsyuvOFnQeRzoB+lO8bV3Yy6o+iaP3GbvgSKqgRZzK5A5J/zm0OnOQ6+
fGKge5wlaoJxyNtfATl61I5Q6UZGu4PY4Gi4t46OhkvpygWXysk+e6O6umPK/fR2UWF/urJ9mTX/
J2KrB3mwycfp7sTGAZzDGSzd3m+HczvlB5q9r12MUg+aUwFbTROyx1aLRlMK5op9WrfpquyN0zle
r2C9SPAcHel3FkW5rHXuALO0oQcW1F2Wqto2Hg26vHkjVWVjZf4/y3aRfi8Xo8VrleZM07K8RItB
kAVuRmJGSMuQCcEYLW9722QROJsB2Xlla/5O6eB3xcqJQtb9q6xu1OmzBC4hc1ph3Bs5sAba4Vj7
hFSpR8oVCg99r49Wd5poqpbNuPIBES8CLG0KWDUMYcRH/fijVH1HJ+VtFgzITTvuiXqgJNKtrTqL
t15ADTuO3BVj3INX/tA6mWlub7XTybXyuu3koAlKcIiv7EkcGuI2ciM/mAutTKUlDMthEDgYXc0w
iRW+iRLgXM04t00NZhy2c1EsSs3M3gQmNLAQnwST/fUM81syzrPH+MwkbW9pHHyBW2qPg4PshhrA
BRBlAlj0DuE1iFWpPFHBtHfo2GSi+VOwzQgixGG5svuBnKI0+Ie0hxp9TnDWquUy2LRgG1sx1y6s
x8SZKVvaEZssSJHcNY6J3+gbb3+qDgqLxcdL+u3oQDICGp+5UAvEQrEUfc5ivNkuHiN9TR4fdanx
5ScG/CTxYBX3K0RawIxkiHFTtuAQ6J4bUfO6EMq5F3EECydumVNJbls8/VN4GpvG3Tc9CXVY9CBR
H9AVbxMz/I2H6IONGx3dwNuyRhBVBwA+4uHN9q2730xvNZMrd5o+q5xXVxl+BBjPYMW/FA1nyNGh
hhUKy1SbqeU5mUDZzGOHrGdR/Y8JBPtLSjs8FYOId9Ycfvtl+1Oh/ONAxJY29PlxcaozGT7cjGyH
mxYfrH+3+GS5WB4z6LzMMOnJDj/602RMQ8t2wUteXguVHCs/51W0xI/UbCYY9f1Zf5Uzaq1y+S8c
nNUrrrVc9iEPY2j62ITaZ8CBzLiMXW7qYZkdkVoXH5dIRyMZpgNytfuAWP8JUOxCG4hcCjkd4t49
N8QxCZluXcd4j+1srx+IMUSQw66HGuHqlcsnlF+eol7swylE72LdZr22WHUFKriAOkO21cekTxeq
CnhnkPxppMuBQRzK2mDTdHBUXxQI2FQi2rwGGP/HikCH0v4FUO0sBudR9seeR0ce0XMiRCEitknX
GPTXynqZRi41PepF7FiIs835VjHCcP5l9UubpeecDmjGOTQHyRJENSsKRRe/O7LBZ7iC4gOxLS5G
fjnXUGKCG25pdNDC9oCKDH8lI3P/hm5/XaIiy2m7pDw0XscOxwzWRbBAKc02lz9xmU3JkBYbXrez
DHl02nlbq68c4fiIwMC33kfvo3V++H1WXe/mkdYw18pjS7ca4gNKGHov3oUUgq2TER6MFoKfcEFq
+xk0GbrTvp2uB9dEAzGsU1PCt3vhgr3o1gKawMtS04l0SRAkHsWL13wcLhRHXs/JrRv+xNVHDoaP
f1RwfPjBZbIQQeKL8yDq+s9z+YdLLxBqMbuGYhNoDc7atabVwoedORgHdERVuev99i/YeIH/sTxa
GKD0Au+JArTj+JroU59/LMtsbwNOThX5me4jCWndpz8OzjEcZGzWVX8s2cf0f9EwMGk13nccHULs
r5M4prHPiSlBBMXB1nrhLkw4zhOSsIb86lMk8tMxq1ayQ/MvuKNQNHG3f47ltGn6mmTSvwvjkkD6
qxnUmjd+hcx4p5kN6f++MBaNKZ29/lJ6XlksSSS3zwtVifK+iekMuBHyqDchfkBR+xvQwPRXH2dv
pVj+8qdCiZvNNKB38sOCZk1o3xbx6cFlbP9o6pQHyMblfe9xRpthDQc2QZK6FTuf9J3RiymsPywE
ZAA89e/haWD1ShDa6A9Wgy9WUw5nYWa2xhSDu0Bm2D6oZpwOL+P0k5QQcUtvwxo0hudG0jrRC5A8
HXOXVRhEup3CgkHWyIaPGwkH1aOkhfxmu28uujSv+Q4grVmUH4PxmcUMCcVBLW8jbEpUdMcEkkhX
AZcRFx98sVNQXhGK9/8XOky7LPnNqp/ZoOFfGGGoKS00BDgxeeAjYNbZ3jtjYP0TTm8zo0DdSRAK
hMoT17z42asTRAccV8Arjq6Rnhcy1SkI9PtIJfbeQv7LL9WyVSw+ZGQQrxQnL/yypgtoPQFdYxTL
z3YtWlLqb5HgLLCqjdN8Z8yKWNNcn/7WaWvh1pVHi42C2fulwX1C8tjB8KdTqQhZbDlSaF1ODwBH
zL9DD6hwjAk+/MMz1ZXzr5ZGeJ59cGvzpT0oK9tY/ayvMJ7MY249J6wNP6i3DEW2+lHthvDkFB9Z
e2N1chXQza5cgH7c9OIdn0l5OvMHjNvXNY/XxHYQmAltvNcKRCw/kUJNGsYPql1Oo8E26b0VC4sb
J6h3S1AAFSEcy4OwFnzQ9bxavFc0OMNCELEPmA1V9uLseMoLtkv2BuX86F8+aPGRZmrwe6fyTwuh
B5UAgF3zXEC1bER7L7ghjIs/+DbQ0GxtjGcs8vS7Q41S+SC+rHsoX7j2BEsOAabbxYuOflq2Nzgy
e+bUasV94ahOc6/z7lWWf5Orx1gp5oRJjsc7OrXjjIZO78Y4+k6cP3kfL1+z7R24lbltXkp9vpQ0
piOY5HYcfTIwadL+VqPhTYxl40r3yHfB3ZpT6xQjd4zYr9O+2NACxg7fc3B+58PP3Nox+CSXZjVx
OGWMtUNavZmjp4YM1mFIDjFvEpOm4gjXdp6oAXnkyvoH5N6K/OBtKHiD8L1hH3YAa3bcqz6/9vaX
/haGTp4CQcwzhVvaJo+kImeuNJjV8OHM+qw3965BQIEeulMmlF17b7ji6EzlPZ5tvTEafffO6B8J
XUrDGrNUnG97t9qwSMBWbIV7JPaRJA75zTf/H9qsP45p56MwhnHIUzSw4SevwnRfPf6ES/Vrnagn
P/kQKdfD3wkbcKaoWH2vhXLknSfORwny3ZEzUUXgpt/tcjjF6ZRv0/AjTgmf7gkiWuhuoCTY04mm
WRbBugS0GoNX1KWsfh4qYEIsVCWqxxAADUVMpV8rOHHXTrfjjZOHqBQ9JICC6W23q5lc1bw+puGF
ccAlbYuV0X4QSaT3CXn0AnfrU0bYyW2AoNGgUC3tUEcXnfm3esGQL7+Cb8QTunG894ICvtPyYkyd
RVb9GMx5GhrQvtXvWRvIdwL5MmMUYSNLEmsPtW8TRT6lr9oQybWxjfBniR3yq2jYlFQHaSEPlqqf
9F+oerVix/XMfJ8j447uOU62AJMrx8cjk+RD3wDqtKqrw8mAN+eEfVm/J7hSi8NDAK9j0IJrcqTG
nslC7i3/4DKd06IEQ+gZO/ZqmVpvIuo+3Mo8gyt/rUT+MdvzM7fKiqz11ERf+tHoZ4ppHrWJKVdc
qntvea+wl9Zdfe8VjxTTWl3HcGeliXaEnwbDwhSL2tXMqPK7F/joN17ti48FxWAMCRRViSMNR6iz
cl0sOoP6L1FWROQxazUuxCEcUl7Qk4f97zYEy3bILsN8UgPouMbaqf5o1taTXiQ9dCvUlCD0eGu3
K2JcDtwC/Y4eOWkZ9ZN+chb1SeMJfAD85AENQpa7B4vkooqeYpGLoxEtG4H7wunJnw7YX+Z5PvVL
889BC71OmuaHUK9DUwTPVufeRDuf49DYwE8nbBUKij+234yhbvlU/64jgMgVyaZKmA+QegOnCZxK
VKUTeepOhjM7mkf+CsSvIZ1RWbkXIQgiJYHpZMz5pxnGRzNyT9Ug3nJP3JPId1d2DmLFkcfRm8/w
vo9LVx1DmX6Qmbgnw+eA4/+Rgukow/yHji3flWV/yrI9AwjfN1F0tNkB6JntE2AfK1xP6ynI75Yj
+VC0gt0Q9Eup1XYsjtYB7+fO0+/R5MlxnF08LGRqJHvfWVjLkdhByds0Vn/yVTzBQ4JwweuwmJTF
6YnwyjE0ppWf1H+kL8+u0bxOkmigwFG/R25FlppbuyNbO23vSknaDcPVnLJhbYhuTyPzaJKa7ilr
H2u3JG6f57xEl1jOwWGR1ksBpVkXlyMaOAY9ByzMe5v1K3sctRyQvXK8uc23QUp0Kh4826a4RuZb
w77JI6u344RNC1N5FzE1f7fUp8lTU5n0iXd2p64+IiJSmNBosqterQo92ZVSWdc07fDHzJctL8GB
pfU/ls5ru1FkC8NPxFrkglvlZFtytm9Y3babnKEoePrzledcdU9bI0tQ7PiHgDjPwoPo8wKMZm9i
VuB+McNZVQAeK4Yc7XAXRN/J8EbmI//pJ2ZmkWQiAz/kN6xJWcNpBzrIIeGnw8Zee/0JlTwSOEtK
UyIwkzl2A/el86dBNaboEhhbD31+0zmGA69Th1GPn0vynPOLeVcisT5qCdNTEEq7Rb7H+aK7HD0d
7EmVavqAOsPSi6VkNq5jy99P2AFY6p0Pqq8OoVAIFPRRzdOVNR/cGJ57JjwtKJ363YWSnYEGL5Do
BX69Xnr2+PaRGgOXAip70yzOXkcpWb4qBGUcl9oxWe58KgvFVIHoXNvQ3NqeDYx50NEWo7GNNbxW
IGRm75ug3Qo+Jg+pvjIpTswMSi8GSwfuGxMpJkrkWQo63lmSUfXWYwH5bywgeE1YKcACKBxc+6R/
/wRxUSoia/hW0SbZDigJ3oOPEbH8sftbmA/IO7zysG7CeNlz/SqsNoZ/WEsBAtPtlQzePYr7qETj
BbMfXWYWPZLeBNbS/6vTGg0Dh4eXAjVeVWUMDYiL0kab2L5yT0ihYKahepD5HwT9RpolKPl8/ffe
um7T/98CZLpW4OFpjWz/lavJq8Pia0wAJ1F6jdwlRHTX2fjFwXAyNpL2scwxqvXZMd5zBCCy62dL
R3/bPjDeP3NjButNL5NaGsg2JWvxTQIk8kbjPffyXVBerfJfSGXOeybJ08JOHkjAiikZvq7WweZU
lijbcgoCuRBMLpK8FVGEQz7fj9kdjwRdc2uiL2QzSEyeeUyyHll/VIHB0h7YX20CVE8nzMCmHJ5y
BYUC7QwJUSW7Gkyx+Yy6LGTceUiL4aSr0rLK7tWUbUX0XZuIoOEcAdQpnpq7ETtZzsAB98r7dtAS
/nixgjMgVdTLY55x2Pw324xh1c1qo8OEA1dFr8s2SeId+JKWzw6UB2BM+5P2gQfYfKbnjfJ73b8g
gbhGa2qbew/CDz90c6hK9AuMRDuDQyJ4nsQbuyfEFco3bCSLfVk76yH4zX/6uTLR4DUDY5UIEL/V
DLqaz5bN2auOGKD/15n4647BPU0u62u4K81DRhAo9VEnIKjiT4yKfReXp1wnxa58Q+wHPB67OE5i
dkfrEQ72Xejbu4xva7QRnBlKpilac+LDIQTWhzSFNcE5yVcqOqTJ30nf6+BVWzojks/ZicVat4RJ
UG2rdFyFuQ9nq3yymLKhS3NlvQ6Yi+CUb9v29xqEXP4IkUQroAo5dmwCVrrht2lm4GIspXsbR/+m
04Q1qDtRJAdABKeEb8KAQdeznhAIjbCwpnbUht2eOrtIcoLIu1cZiPnU3jEC2wg+VdYeuaM8hwQt
3VQTWXR4j2S01v85UdPkNBTheFLIrvIpeDW6Zhv923Llr+k9+I4Qr3/PIdJ4myFstinlS8rsQQd+
HXXHvD/+igmbu9r9sqp+vZDGErwEiDKl+f+TrI8eB4pDHnbmlrDMndYPtIo2LW2uy588pwnyvjZA
iJ4tiHS8+3DQI6OQq6Bf1DC5XggS/BPPxkLBRi5HCQFoLNVrzyTQz4dDJB91DxDwJCLBcaVW4vdw
v+sUHGH5pINvxRnprLecpyvl8dGHPTcfiD1cKH1QebXv2MAkNCXkYxh/PKYq+uE1bQyOsOqoUy19
sGsYcemWU1fqDEf1JSQc+tE3Z3GWb4580ZmtQyw8oYgmsEXw4flAac/emUL9dyxSfMwTRYZWgLee
9KQQc1rUPF7reIIugoZe0b0s7LIGRuwgkPUowKI31jkwQDeDj6yPb6bX3ICe+OgEMz41dw7rBO6S
2nYdCO80vdN3qSvEQf9ZVPkm92BuvFsQAfVwRd9fMj4dGmOO7g+yzeuwQXWQgYcPRHI86iFHQaQz
cQvQQdDxjk7t7EDJbxP5ufgCwTX4XjQRpIV0fEYNGSSIOKgJd24EZzMGeDrnNSR1EKx0CgUSBTc/
GPYFd0JfEL5I636MNnQJYnSY3yf5u/6b7lDQJ6fEvdeXJPIfFUlaJwy+rE7dMyUuZ+J3cVd5a06e
Xz3R4zv+nRL8aPxhS7S36v7eohIy8kQfS3KsPg3643bU5spO2YNmW+4TkdSYGKbxsEoK42zgjdDs
Qu5WBw6mbTFAf+fO5WnioWJAKVD/jOZbj1A934PzUCd/FrR0JtfcWGRKSgF2KMDAdzTqeb7TH58T
WCXFveu9lCJccR8rxnRtBnBY574u3+oJjb5/+ozqTKCHbAwCeaUe4ulDzMmGZLJl2PibkTRcl3vl
0z6PiXHWs0I+ikNLKutiwzyKjQQ1qbO2DQdtfJ4XckFqY/PwFiavvPX/C7AxrPQkqsdjyOOGUaCD
9TqkICYFYGyqG11P0MW7vE2EwkyfvelkwLYBbM61q5F5IlLZRQWZ6ivA1SwnTZNTA9QwdZGBtdWB
6+bR3NG7DDw2etrUMDIbj64kbsd7LaqAzP81tH2WfnDYKK05WjiO6gGVTqzE2QvphiFp3uO9Um4b
H/wV767zKjyVFYt1qB1II3P9dX5yImt+1rGRGwiH2NrgMI13T+F8BAWVjh+1+J2XxZ1jqwVkf1U9
92hOIO8SAjyVW9Ox12E8Xp3Jfgh62PwaZ+0FZI2wrwOEW6jHIYHU2D6ssjGFRQrqKmjARw0CKYkA
dopXoOgUpcmzpKUQRXWdwlwCpgyyp9n359fAlhXmiKK+x020P/hd+0BxyBAoHW5jGRN6U8qFdt6h
QL3N8vJu7hiraLIE8npspbynskiPE4idlazYzOgCTh8o5fWnBYlHIom/GB8+XXBvDy95I7gQ2jTO
3jdMh2RXUvkAgkunmQEG4paRPW2Ei9caLlN1zGAwWR4Ls4KzgP6PFw9XPZif2B9YytgT3K4jMmS+
7O/006YbR/D3/yyaEL1k/O/188nK8gfTmJ4hMCFgNHavYRh+yABGk8+UP+m+dKNlWNHZz9ITwHwG
Cc5eDfklbsVLhS7G2vTuzd66oJR/VEw1lY8Bg2qPHkMHsIf3sag/Gnd6C/vkFGdyo0t/3bQUFFqB
6K/djB7CoIwTQhN7/Y9zY+EW5FtPScowqPP7a8LuRUcjyuGzT3j2sdt+ZPl8M0xmLIQFoHgIqyZ1
C3RFZSvLRL4iz7tyPReIxEOHgQqYpIgT09nwG3xE0xbQtbj17FXAGrCaFFrxsfc8te3DEGJeuxQ3
ZNdO+rbW0wK21NUqg/Kuscp71jb3eHJjIySPjlTpPopNWBAtxaznajakl7l3pCC1GfzOvuVl+SDr
HkGKkqZ5zmVwyw2r+YrRwIZlbzDlZCaH9GFOI5swbS+QckPhG1WpwjK2U4KIlVHUkAfd1z7NniZq
DxMAFVQZ+JupwmSTIQVkhvuyp3DTQ0fVVYAeGLbMNHBDYB+aAnfOnDupc2UtbHBKUfP426ZZSp+V
ddQj7USN9aiT3ihDhmSSDgdsBnTqaUa41a1ii2M299s6h9bS0kzavrlscTC6OYZ8wycV/HSBYpxF
IYaeEpT2rrzw4eRhGlwmHjF4jrHFVbgoEKGJ4a0bIPasItwiVY2YFN1pNv91Ae6zKsOIC6mM2+DG
6dMMKWZujEtfgiq0GNxenTDahka9n8fEvzasK9dm2Xqg0P0QY6GAJSMmjXLCc72e/IUljHlvBvJR
TuOLXufLyruNPYRqhSYwRS07POxmkMx96uxRk0/GBesiG2XMKOB4UKxMzvAdpnYJFQF8u/OGQhtB
FA9rdC51zBwDhJD7chOCXYugBemkpMeNU3Wb6LLTecKBVhPlx+eaqhstXugywDElOAqHUtge35lU
k/e50PJPChCWfTZUVHYYFQxs540XWHa3p6dLPbzYEDfn1BgMcUGJbqnfiPWWhe6oNmRzEOyqtzpH
U99QjGwTSkMJW4aCyM30wgeWK2igpcc6goDcVQrcub2xveaFpr5qUYNSpvFqjmpTh1/6g5nxa0PV
Ryadkmc9DUBIBDOK/kfSx1WVB+kswY4PLNPcZ5wQ51iTQPF+BmnS49IIARPk6ID3HSVwEVxHYD8I
1tLA1Ssz8TlFO1bN4J+Q6EQJMl/Kx0pLyVfkEP3WAcdywBSHr6lXQFCATi37qKh/EyiOuDTIetCo
Z2K8QtdJLrsC/QswGb8obkaDcIL+MXUINfYwvtRcQ4FWUyETyDcJ1hj9uq1mJgnchgh/NuZxNV85
YfrWZ1Sk1fcU3WxkAlq2uuuObp4cmGviGcggvSv2qVa73HikEPBNA8W72wyVt8sabAw7HNHClcf4
hwJF+m/6nakdJOBRzLTIrti61ADBaKX0n3o63+CpqJe7lLAJdgkqeWYgaVBm6R/G47NOKPromQM+
cM9UDzpvZzonw/aTJvy3Kj+UETh8YR0YGJw81GOEP5zBxr6S3FUb3/GmA7s4fTbyYN6hUciOHif3
bH5FaHjDL9Rfyi+RVaES1e1TMpZU+Hoe8aQ52yq6Tp76E3uAYRGPSjlovTfv2Trmrnl1TfKkaHcu
2Gz0kvYjCbpgRsF7KCYYzgB7oWT4FmplbvWDg/FH0Vh3Y5e/GKF8pRNSBV45GONxlnnPEG7oiGYG
k3TmneOWb8HtBq+4Runw1eZo6zZBf2Qzk3vwJyAHSblSDFiQ04MNbwJV/ZiM2qBcAbnkLWKhQfGu
H1k9eK4K9XsAGI6EgAm4tAzNXVm/6HKnFO/KjO4gulyKujmiCbLR198z+m2ZI07PhWSSstVXKmyq
YwxHU/dlPSTJEsqWJ9GjN+BrP0G4XYX1Px81wNXgFQ8LxbnPxtRjhIkEhYUgfb4ACE6eYRGBSwnk
JwWb/l0pQn3rGjMDl18iECLQnQGPbMwhbVtxgEd50BuImDTXwdaNRtCOED11CVAjJQLram0SebEo
9DdaO74KDVgD1aUrTzKsL0Cs71WS//aTgCa2PUe0Y9gZiwtYAUpbxVysA/c6c/v0Y6bPm16xpeRn
vQnVAahFr3kceyznGfx5rbsPbPivxfiVC/Wkr4gOWTrSmcBrLOpkxmS5JfaU8/p/l01/6qPhwmBJ
P5N+k/NAuzu97G6aN9YUoaheOolyU5Y8iWoBJIKHeCd7/T76oPTp304Zd0TMpZl5Um656JkuM5Et
tqLmurHp5c7GzAka5hUxB5SfGnb2wI469EtgSsgyC0yaGYLwtZfqG80E8ter5PxGDMv0ci63EBPA
4xhuS7Uz+aGuq4tgQleFiVrmQD1A64R1RUjUIWh2EQLACTTzvhQPM8k5bZELqNpTgSKgbxWMtOAd
Ux3ph4EHj7aJoIsbExUf46BE9E8gk7UYONoQ8wr0G5Pl7wXvcr8+IS0Bvh8eEOGpNqMjD4a+wGgW
YU+MonHTpIcMwbuSSF074jBZ3t+qQC63JTrBtCZ8Zh3YrcX/bltMAWSyZ4i1C3jC57pGzK97ymx/
i847wJ6w9bZ4hLO+dz7bxMOLwjg0Qfdp+N2TNSHVBcapmb1Xw17+aRmexJKvYkq2FrEra+xbi/E7
ChQ4ayRzjoiuMx69CD/pdqPHqZU/7ubCBLrbwFwrYNlY9c7MzZvlLjQa3oVFCy7ozbEgQNuUWr2T
vtMuicjcGqZ1yNoBmTMdaOZ4r3MuXJl9iwweAf0gpPuVmHQanMKa6MB67je9aYCW6g13F3CNt00S
HgOe5DBLFTg3xL3Iwan2uwz83eS2J8NHHVm3MTpQ6q20Ts36UWgpq/p6wojFObQzWP2JN678T6Gl
v1SYfeuTU0vUZKa6FVhYTqtg8p6AGaRG5tz6+JOJ7bZHA4WxwsFB8O+SRtPHGFSXKAZZ3qJa03fj
XdkHa32T+io7EFB0NaKHMpi77Tg3GF3qoEBTGEOy8gv3jE/GXufXGrNSwOvGH6upmMlWDePhEMSb
xUTPYBLch/mLX8ENJunojpVzBKYGgXBwRk6wMWOQo/y9c9tdzyPGVBOiXLrWORM9tQ+9U9clpl5Y
6GdXMo5AeWJX8fcm/MpcG0EkfBblTY/xuOmeiLDnY4PKYU0950F/iSG7EyicNq1zbzT3bs7bgzRg
tpAl9rBRvndLjQr50PpmsbXwLak2kx6Ugz1kZBgBB9Pf1LLluZzhvtnO0RRUii5SmFnAQt4hIU5Q
DbkSQIh5Ht34M5U4Rc6OsyPwp3MFrOJdf6w5h8VCg5APJtCXRkOaKvq0AQ0xRIpXHXNtHT0YJ+oa
WoeziDsR+S0+HcRFb7mwdpkZPutaxRvZCjOQ0eYSQfpHShQWqyhHecUMn30bpEFcBbtmHP9hvIqw
boeTr+WDN8aeoISui6ZTwySWZf5WmmLbcBbzOqWdhhz4qerMfRxBtwzMlKD7AqVesHtCNZCbV2Rs
73GUTOL55GZ8XuRXXHO8m20SUIMfyr7S6NV6tDTjOMZ5Lurf8wYDaE9Y+yTv7wVAHgViQ/TzpcDV
caEiJ4OfJq+AQuOz/fRTF4oaWEaiIR4CO1Kdf3LS4rsKwnGLgv6AdARsyx4gSDi6e39My6fEFCjf
ggUv2Aef7dmwQICAPzTGJ6SN1qaEejKMCJx36fDdknbID4+mW/y0uQIXjBNC70CpdZqnznHfjLK4
j0yPCwXUHM9na9zBP825PVV6c/v+MPZYI4Xdm5NiDtJ1DgZui7nx0X9EahgjnMiNQWBY4YODLLpO
qR0Nx76txuHqEu/myMvXC/LQq1ZhzQibr44l/qXhg0XvYpLEXY3NsOvwzuZc+8Rxz5WnNIQwFNjP
XtVcmFqRQSJGlWY2WYTlxV8VTSg3tQNs2Fj6Y2X17wifH3Umd0z5QJFyjn21Z4a07t3y9gvuRd52
if0zK29ExhZK7HHcEPfw3xrBaM+4fLjOXjolERbtFQ7jKB8Na/yoYDZ6E9PmMt0F1M0YTJ05rTtL
sLtE3CkKq4M3jh/gCWGbLGcZpP/chHEhnCaeHmbOfIra1V4Rc0YZNtifQJyBI4Dk9yZgB/q81GbA
LKT9wIUBgmEFei/7qevpyaGsgcey0XcgQe3ZUfGftgSA67W3LHFBWE1vcg4FaDhYpjYfKfA4BIkF
YZB9mmziBRoPhrEwhyGnX5Ze/JmFfR7z4prbXD1mHSvqiO8xhIBVNE/IEn/oFqDLLDqoBSVFnv1U
+88IcdIPZ4g/phtVr1RMiD3R92eYLkhsBJpc/R59q3CfOHbb2oieYie5OvgTtR2q53qzNeDVjQ/N
seR3x1QMsXS+cgVEuewIkYgas7vrNqOH41qrC+bCPoRujShMt6zNdtotVLtRMW2V2exB/iM3xiJj
AZsCb/tNtyxJRivqpYcYopXPQQp4rDqDVq9aXoJWbNDTjFZpUHxl4GmiJvqukAmrkbK1qGiV7J7b
Nr4aSHYzTKfeIfYMv8XMQknhJa9eCvTHVFfRpFT5u76fGB0PW3jot5KRv43ZfYdDe9RvGPLBI2fC
0m1tH+Z08YM2OeY/5iYPEZHJK6YGvVxFQBpRIeOOIoRjgLfWAAj4NYjtZWvbeq9ke3FZ5YjBBI8c
zneTqqBTWcchFYhCJDUij7Vzb7fTD4ePO49ompgh9zHXiLdJnlwFS8qxbdmyAC6gm0H/PVr5hmTZ
Q++DzvnW5Ba70vkHBJsn2IXxMrP+q31nX/t4XqbcmXjShKsAKZcQAY05jT6s3IAaYX+Idjogt7xG
ZeHawuPwJYoYYURlOQJe7Slru2Bk7pp4NADz+4KZkxRjuG/11oshAXr9P7S4KcLE7RvD4k2E0RCX
PZLzpleMkyj/fVKmDWzDFweteM1KDI01H5BJf44QrOj8YNXSbUXefmKXUoIj1r+X74tz9MYy/ZUa
P7WD2do1u7fYxxoxBH2kXyui+5THyDGHB2oASMNnxb+2pDF0Ujdjl6BM06LVHJSw+IEIF8FBudE2
Fi+WUgwHx++SFj1qzcci8x9lzLgS19GkdbZtZ6NWF/8JUYPBsiFaNSNjE8bojHwziUQNOvvrGetC
IdCCid2VC7kjJZmlsCxzx8O5hPa49tERnjFWyfNtMqN1XjNZ50zSnHVMAaIpx6yY0TRdUEcH23WX
fBz2o+G9Y0MJUOPElTSU+w8eM5hjecnicd8b3WkSzP/1DoikA4iCP3Qzwh+ScT01UOAEKEIEa7RX
kAyM0Y1atosGCXvZBik4pI3yTYh4nK5TiI8tgwLkRqmqyGRcSFINMjhYRFFUJU01MpVDUoHmxGYP
pB9TiZm9Lg7qPkWHrBjFXd5IBuUBWkhedYFowYW0npsBlUVaCdemzo2+LYSDjcx7byjATUBJlTsN
BPN5Z8/qzHh75/sZrpw9Wg7U3mq6hk1/DToW110UbCzy74BwPtIn1oOlZUhG1TOJLrYOG7uGUUhR
DpcB2c/BoKXt5vbYhv1hCtCimyxGf4BS2czzmYPvFHiXZaY3LpXeKJTN/LFI49CjI0randchrrBZ
1l0DaOsrLhyWBx8Lm4X2g6sTZ2hVO3C/AH1S4bGp3bnkOi4dRexzTaOrFEoVldkW61ZgdNCWL/ac
XnSIgqf7mBLjosxf5Ut80ckgUO7FLZJT5jon8GP7onPyvcRiYTQC2Io8aIMKDzPjMyQ7D85YgMEi
pWYaJ2cGihxJQ9KJ2wAoADmvqwWKzDPUY8ZmPR+tL69ftmE/3QuS8xBQGqbtMWKqEHcZe3UaqWC8
zFwYP+5QvYBsnKXDJfLBRYCftRClyah+1FhvDTWVPPBgRNsjOvsQWBCIGY9CTQiWUblW49nzoo0s
MMUbYyxlrFPr2q9k0/eQjBsE/qUfxbEVT4mNzFDBmAKk0inIyKJNQrkZme+ODSsrLC7c5L1v4xwA
N2zTzt2dSV87WB57swmvLGD/DJm4nMTODGwID3VahZ+KoQ7HdLKsi8lFH0qEwqgIULxbMxb4Uzbt
SpfbuogwR+voQNpChooMY/xVIzAVyDtYe4A6S9QK7MEJn4X9rCVz49dezXu5QK5oeFBNWb71aO7C
n9gUnCsJYmyw4ASw1RyHfldifSba/qOp0ViyAecAJOeuldYWnX49mPsqEYvtpfyzFJ8OfFkdBbxI
fuSLc4sD5z0esmceHIuWofIwfJ2b4gXuaLbxmzfXp9OzXfsZzt3atdLdRMXBfWAUgCALo00mbyLO
z3JGVgqVMigMIlJv3DSOO9obW5NvofuCkPYBbu6ZFzC48wjNERPRKvK3ZuegT+DeVfF8s5ibXGu+
2DwH4LDEe17P53psxq+kBXKA69reZVqpRyyG46WUxYjEkwo3i5/Ul5DWfl1OMD/8V/RbKKtA5ZrW
e2MaHRwWZGfYEuiGx/DqJ4Pqmt193PyVw1ztfMdD6kRU2GEa8xMMHjKb+muNVo3PYv7ZAgFNAAeM
NIed/NaPFZL9u5x4B7R/dkNfK2Z9tHl7aIkfo6vnC3apHjHVw+q5GbTmLSfMXcYfY7I2gSP2bivO
HSGk5AFflUAcMPUg5tlDPfwWtjjjwfZX/kPeGj/Y5Px1RPUnm4ovRdtnd+46Bz+zOExIwgIFRW6h
GNF9iA0kRBj60UypSDCzK1xqtGQ+llRyj43Tz4+dtLdistzdHGcPBkpUKC8rGMf2NpTORRuk5+Iv
3od/bIQwNwXd9wZbcPOAy95wkAEkERu0/6dMrfTTdsfsuCyZgUakz6pBYPnNeZuM5SF3ybjDL1gX
CEMASyqYwBLGC0aJMUpkQMkmFCvGSWt9ZTgve8RuffbNPD4iWclcGJNWW9zFPuy76BoZyFsio1KH
3UejUFZv/UpuVXRDsQ+oNssONDLfEMX+Mvv2XInm3LbTTQUUNBZd+haq9peL4nen2I1ZzsRXQQ7A
MACdBq437fBn+psCp0aZ+JLIMHmg6trDq/ryOi/bj2OFzACT60iM1RoN6zPEoiNCc8wYOAo9INVd
bFRbwo5iRtYd8aDBSWoIOLPIJ6wGwI42mKZYFeQ46zLNxRFDsps9kZ68qRPUL64WTeUR1hWPcANU
5IzqPpMjrhRF8dkKRL3N5XEcUFKoBBOGscoazPDUvWqCU7PYkkWV6awLr3rOQ/QQfeikj21JRjZ7
/1lBRCns4anyvL+pbOQuiiJ2CSm61cOjvuYwP7TnZTdiA2W847ZH8RMhBo+DDPYzZgUg3KZuhr4e
x521MfpebPyiIlejmovSB7hrAljnDJ/Kb4AkEHP9CdhxwJahgPQ7VO2uhIsGRATRC7P52/kt8tY8
qaotwPc3aJ8zLPusXHXNkadNJtZ/veRBjwadOFJjvzCuuvfQwAcFDtWX589WCpD8PDFVC1+iIFTr
KAmQuOmM8Bgjnb5t5ZQiksP4aA7Hq+0Fp6XI7yx3ZACJrmbKqhhSVbidAgSlEbNo5kszEj6RQX8x
Eh5WE79dNUCSGDz8MoLgvSmWW1qkGzXmH6LOHu0JFHHV/sTBsGnK+lK5aN7Nyj9wDzJG+sifogx/
Rjtzkytdf9lobMLxYsuXrCwhk9dwzviIMbsO7l7d0iXWOx/1eBBHIFYiRKzowuNXU4x78gDQ7+zi
tf4ug4jnMUgf1XwK8pDpxnLyu3JvOvlnMSG7b3rFAXLrFo2IXZ15b6i1s1Ffiue8qnBWq25o6++X
NPgTmcNhqeev2LBOpZdvG2XBgQKs5wYv6Qx9h3Kpbcx6PQVxv4vm6mkRjNK8Nv4pUoF2o2EBnKj7
18iGoFj7Z3Y99sH1Rsj8tU/CH6itl9SmEp767o7F3FPhKehX3nid8SQAGMzhtLD2a4OJIN/ku7pb
vkOlMWSsYtDNdLMNve85M3r2wmhm2r1D9JpRDOwZF+eeehjt8S2JGhhLxXPR1tWJgSUNLCObyYTK
B+ZabpxIQd1pd5GHXRsDR6iFTIzX8eAeR/0ils2bxqU9UA0TrNzK0bmq649RZRWyvOZB22WdTBC5
n4JLEooe1hv+H7iG8fAh2Ov28snAFEGgr7US6Nb65vwCt/7Btrwr3ty0b1yQXeyMLJTj6UfMyC86
HRcHEuHeiWiAesf/LBb3bsk4o13OihSpp3OMY969BIUE2pkILdRySWeiWmoZ525ynmaRf4nKAvQd
Ay5THWK0EtIakszQIWUuD1nkW7sQosZX3A/g712rx159Yf4aKPGPDduzjdPtkfa6ofEkMMsoRMan
ZpiFEc0G30NzNVRi2iQSeWtPvc9DZe272mVJzRMLBx8Qd+A0A0czOPYoq6VpcwXumO28atZ26i4G
y9BHrWWGjoVjG1ZqtYBqabAtRFPtbpDYbHbY6OSD+Cmy6J8Y7WPg9t9mwQqTrCeilPlFHsubRNTR
wFNmZcL0TGOZbPGAfBwqc++Bvd8MJWjLHMwnnHmyIsyekTHhVIfZCd+N9NKYFMsx5oSbRIT/cgS8
vJYKdIZLj7YKXFIMca9W0977pvfk9ikXrobEWPg+w/HaTQ79zAPTODgA0xQSQaPQPAxJzcoiwgd7
UOi+NTzLeLOC5I+j6CyC8lXEyJx1HgK6U/DYtPa3HfjhdQlT574vRr3zGO7bxrl6aql3zK6uNRrM
qzhk+k70iRzGkqOIfWy/ApDd6JLB9G/wEBLfKpmeNQABqkq1lrFLtT6j3L0o8cuU9BsLFfHFfI2q
BS4JxTm9N5scat24byot+rvuhzlcLQZKyYVpX5taVytpOa1c4V6Vk3xkatxHYT+v+2p4bDCVOXuF
JHEHzbQawhlFyD6A09E+GqH7Y4ju5vjOQ+3RdtUI+6ycQfUr6oSLM/mHJQOIp5p4r5oasLgzo9cf
hOisCG8/kCwaRCZ/UVGIkBqDsW+H+YLC3MUfEEqqBljF7rTG4uS4AIR0A9TaOkIzlNN136cI1tQo
C2Gmx4K+m/7OgdwlUcz6Mz1VELJdD802K3M3WB0+hIm5k7L40FtGg5q38Nye8ZfaBLV/FSatkyV6
70skxnNemqQHBLhMFi1uGHJ+UP6tIrzEvR8zUz+5weQtxSwqEU/ouDwyUmm2hsiye8Bg6KK2dJsu
tMI+xzKk3IO3OToewSkaMNmu13OYFidVezwpEOOPgaTYd2pCGkcjeceGpKZDYrcdOtI6UDhG9Pb5
R+oy8hMiO7IaXwlHPoVlc44WGO25g7NnObxPkc/g0sZkvhjiPwXepGPp4MhWP5Ii+FiyPE9sEVZV
nz+gj0i3V1jn0MArNwy/qhT565QJkKFLmx5purI0GLiHy4fpIB0JF0JjJdmpdlqOAlCKb7+VQY1r
stwACCPzNWerrM5DXV0724PwGBgDotihdSqa6s5ide3igbsNMLuhDO0vncPCx2eP7HTZdbGxyuaI
QiFu/5WTusNZ8dlCorLIDLa4McVfUBjZs5XaDChKntL6zOAkGBgyOJhR9CA8wDdRlg7nKNek0PrG
JhIhNUVPPF26xvsnYinILO1T6lQLTj8E3RG99bnzzhQupDdgvjUWnysRQIzMsblqRL4tLHoEy8RX
oe1yxKxcegtEQ0yQmuhJDwPCeGYRfzJ7OJOo/tXOQJNcnhKjvel3L3C08Cf/Pnb7U5pQfjlMmVxl
AvwojzmC1dEywwdhFV0Z3c1t5qdWfx/9vw5ObgxaPRqTBxtUrEHKaG3vWaUoerBxuRF5XiGVgeuZ
YJyqQ1F7Gy8OT3ZOfBoAHjUZu6O+/6ddILc27jpd/NUA8snJQSsl2itMPbBcU7FPY7zGdBTBIXZV
l8nL1JcPlbD/1HmHm3m3VdDxceopYHnJLxQKwFWEy1Hm80VTS/S37/3gJErjzcMM8/e2ZuTVOhbj
GuosCcOiTPeqjWHPTJP6u8HwLk4d3C0TAl6VP22cxmu+2XfaL346ILhRKG+PeFpzYnQFSjEb4AW0
mdxl0gkuYyZR6JpLdphRr8yCMTP2c5s0Gux97iNljVwCcnyWoMWyUH7rmahj7BpgRZzl/yr4+/i0
te5lrPAAt9wOzSRlfJoLc6zcCt1NaHWoTGSStaC9ALxOXEwDHARwx2R4iWUYofHIFLIzp59yCvKT
Sl2YE9VgbO0ql2trsboNUkjyb5xXAfpJxWScAoBMwaqAWLEv5YRzp+3WjB9AeZm4Gt/CTGSPqUhR
KUEKWJ7EVImXpmdAOkUd9OykiWaw+2MTH5CqrHeOz5ahcJP0RFMGMXqS1tWYWUojr0j/3fnzi116
9qFPiaMAAYZnm5VM3VGpmuXAyA4796R58KIfBJIgUnUn7CZGl2cV0XzHWhmIWqr+brKPSiVbI8sw
ptEYPxga3qo2jOfa/RhU/V6VH/oHqJce9U+KJEGYyPBf6hDJOgBFbCm1nEJRlZoFiTz1n4YNf4pA
cM5/1tNr6757Da5vMvob6N1/BYjT3ShwLNUpzLqfGINxi7sHlVxHkcT5H0fntRwrsgXRLyICKOxr
eyOpW6blXgiZI7wpisJ9/SzmaeZOnKvTaqCoyp258hS25yVDs/yvBjeGwHPn4QYLIyyT3q6sbh20
DmWEO+xQBlm7qrknMzOwE56TYw6lpYqsHampabiNYJS87o+iWM4m7xrcjY9vfEAwcKwny8ZA7D2P
2tgXyZ9n0UQsPl1cA7alSJgdAym3nopQQ/A2tTaZFYlmgd4/+C/LB+SXs4r2O6naM6aTjg6QDJNv
UoAfC6JV7bzjabf48CViWEC5OO6UtIPWotgB17RL8LfQaLamT/J5KGjcVUTYzeLDxFvH1cl5l5RJ
8lJqlOgAv0D0OPErwkLjlucZJ2MowBSVnyHkWMJD4MpyfLCLBYtQ+YewaBKsTjZfIl+cHzhP/Ey7
BRg7gZQNYIwJuecP9IO1z6dw8cAtH4p/aAc6sz6xKJHWPNq5t/wAs1lyZS7jkPbkq/pqs7Nsc4yG
4Ia3SvIf+u+RGp3l66toOJDlP5zj9oR+yQiM3inejRAyGlTvxYwwvAWL0ypZNGQuKJeI/00Aja0h
G+f5m0zkgcPFesnDLFkr9uUPSfWUedUTp7UjjFDeNM2pl91x6voDgYPvMU0OY+XsuKrKuLPDl3oE
JlCdalWRC2Ls6r10CSivh3kgmO7v+IT8sssbh1KvnSWY9gCxstErwOlgve78NSzfdcOXTABuEuV6
eVBc+zcYnGe+kYqXLkLROjH1ZRC/QWXgk5HbwYS0XJ3M4Voy+ODP8bamTqHhhKgJISK4O7mNOzSs
970fmkzHjwIJreavqdOOE/tjaACHYvdOo1v27Bjw3euUgctF8aaykSW5jXjo0hYbfgRAivOv+VER
djKsf2VwdfNyHaHc9JYFXKWSh77rStJGZF8rTw7rIEb4DJuUrN6nze+4PNymdjYW1ce0q66AMK3b
8t/y21lUyUmM5AVIz1Onyl0Xfuqy2dgk8h1KGeoy3zd0bmn6AbhZuD5BazzE5m35mcs/ICY4ytvT
sQx2GPctY4JEcxGt5elSFTwF659kS7V8jmVxAen3wfrQLZ9YNvZtTuCdSv/RHJm4z88EWS0H3ReH
QNBMR8X/M2/r/fLXcJ2XxYU/hKqdTu0e4ZRO13a5rbkalEHCHjMPmYAh0/EOXH5jVQPAbd76Jtr7
IrnjR8xVRGaQKpX2VTcRos9uuWEDa8YYeCJmhPb+b3keUisZAV9FT0s93mGG2a9yggBwM2tjm+YO
Z7Qmfl+MZ0lu7k2YeuZYk9Th3hJ9sx/n5p+Vza9pqr+nBCuwoF8GirL7adDSCc70oPS8Narikk5+
uCc57NBTaYfkScjSJB44b9ojTRmeq0Z6J4Zi2wVB41KfYdbzK1sPnmrNj8WTQlkv/vwIcVPLW1qa
+IBozwgEM4TKflcRma4c0S8ycZOKAY94d0550+OtgD8gfqcRn2ETHJOMx36yvzOhrznQ6zLPSEAw
fbT0hcKMlbA1Mjecr8mCi9n89S5+F2NogasRLB59jxNmGZ1bq9tQ9L4b8JB4vv7C5pKctZfx4sk9
ogp8/RSfcoTYjyJjVubWN3bITNvljO5Bn1cnSw68+s5VnEfSOdtaiQ8RTXbufu4DBszFRhBuLaVp
nYwaSoUxfjtg4nk1vSZUN0Zdha0JtlJIxxN1BsnaGok0Q6080eh9MimdnNFKTQElaYJWZgBHbniY
mvlOd8YL72NYL2wzh/7YTPFhaOOtbshEyvHOMhjUG+rQ9PQrh/64d+bGPw/sY1TqmI8Vo5MpM3g/
4cSL5KMykl/dsfVZXqQ1gjMmtFORsBzlmhkJo4vMm89zne7nsTj53fwsZqBSbnRdStcr8L7SSCGJ
IOQFeMyNGfwuq7vDFzOgLR0sZUHTAvBHZrX6cPnQM1yT0A3X6aTP85xvJxMOYtC1z8JxkU/09EWm
5MdOAsY/3Roi8HF020vr5g9+bN2avt2aTIoZJdhEmHhTBNVLEPYvTtmfMyzspsGoglDTSkXmY2wN
x55LCZJwXaWU/5pgnkyV/RNWdfZjSYElrsc6qoadND46iKL4nNw3KVkFzMLU5Hs0/zo37MkQtR26
dwGRowuDp813A8dfjwLpcKKNUjNn6CNegaD7XjLgv2PoPnLA+hv8bEnphS3Hr+wskzcvirC1tsVT
pNtjl+sHZaWHtrU3phZHLjtxHNJKY3Q2+vau8zHWEf08RDmKwUAwgqu2i5vFTp69+lZyno04IDac
VnehbgoQcTRktcu9bJSlPIS2+905wX0cU6ORKmySGRNCMbEz7DpiPobL2aXkMtru8Fh3OPLc+sDl
usGtB3k7thvlN3siA6ueXauMcV7JoT1XOWt4XKEOkyQ3ca9YWzYeW0dkHDc6F7RI92INI7U+w18j
zBcDSpYzW3t8LN06oXWnhYy6LqyJOPRUnudxuJCFhk5nFMl7ONVAHLp9NC3mDQnljgDIgL1NUNHr
vvpCPQpqYU8NjFm/9+Qhp66I+D9EFBsWPWO9ALaeKN8RrHdd2vw4QwTWlIc+YjAAsrKld6R0MfyU
uHzpDnZTGyNuch8w9MozuyF+TMJOYtmj7AdVgOhGFtFRIqbgyU1Vu8dqxr3r0T6PPSwnWzknFytg
5zi50Jv6rQzHJ69prgV3iqXftKrf83E6xC6wSPZpsGmCYzYMLz5WWTITlz5zOaKgbM3eRjcj3HLA
x7CFRv57J9xTaA+nNk/ver3Y9QO67bGmekNwcN1+oy2kWZEap8hyaOc06lMZ2vvJEz+Tq0FUZtk3
Z2PcnLq/TLH7G3pUMPUDgLvAFtwmdnT1SudNdwzugQtuGWEcVO0+5fa4T5Pg2UmG8xgxHjPNl6SN
djRr34MdRDlAS2xw/fU2Q/3lHopL+W+wqIyWxcbsYB3bES5UWHQt7tR4IuFSH7tW3glvegw9/352
9GOXhK8hEnFRh6eeVXtIs5uBucRkt0PZL/smC1dsQvxuBmzoSf2K8+wkUbc9Ha8p5GD2Js4zS+Ta
yUWw4/oYK4uODnIrFEi5Go/7mP+VZYNiYSTfjBk+/cbWh4Zjai+ASvCjAgoyWTixTxubLLbuqPhl
UJKj/ejmh7RN9+AnzHUo5rqFi+sf/GL9kgKwX5kmyBqROwCEGg6IUTMcW0Od6xbH4ZRKJhWur0if
Lw1QXfTjThHbQGbrJHTIIMuluWT2i/5+GrNmE7XlnyWH3zFt7oiO0rAy9rB1vWBiE/Z/h8LWscXw
67iOu+Fix4RSZ/e58g1crk7L/Fl0irbNFplPTvMOsdMD7NjLbS/xHsvBZ4iT0dFqGn631RSsb+ES
zJe4MJgo6iZhh6/7t6JojHPc8A5RKjx2TXRWSu6DRtF45u6qiMUVK+R71YGZ6VDJBA863RIHimFO
ZMHOTeFhOBiyfeawJtiOlPsQZh9oHIPyjtLFz5l6LwUThs6vPuKWOGXlWI9zk5NWtCEWOw5cGgRa
S4CbsytYw1PAMT/Jw6c2r3EV1TXcUVVfUrtyMN/NJKuKz3nSPFlBZO8tVcttnHtPFKUB7jDblVFn
XzY0BBBOGsrR1CqkkZZZNkB0YXeQhRf5fezOZelcbGX+ljAD4qC8jzNoxwwJhnXT0RHUMq4wWzYf
5XSWUXsm8Ij9Dd9aux/ocd+2nSb8Gnl3PNl46Sg9qrv30A+faiwVXV5e8A/cz1XOdFzJBGNVYPzO
anz3eQiJ6269oqaGVBNykVSe+uXCI1fvThO4DMfVlXP4wn+4Ryl4NFoKvVkSyXhcO4Ng/Dx/IH4/
KBNiUU2b0XoebKKQidrZfOJuAvFKQ8PJ0IRLBSQxP/bp7CX7gAfkp/R5VwTYqbjZv5rE+Up6JrpF
ox9bOvDSfvinLOOh7qTm9nVihHjQigHDSkYEVUEKkmokD8Bf3rUPoUThERBStLkh/71dcO3eXK5j
cqdR53/SFH6SNgOvJAq4FSGxg2bdUx1/nqC8LccfJ2hes0LBJ6FQqO/Rlot8h1Ck9uPQGDgfoDR6
hjgaSlIKweaDzQSbD9JqjRNsSwZAaV4y9kLMtPKbYJtJ+9gDG975jebnj0FFH75Xlgc91wxXRyba
BXKY5we8WMLXaKx+MoyVYdWjcGQvo6E4Q/uHooMWXhvUDaFuNMKlcZiOGiY+/lO70Kt04dxFgy72
grUaPofxCVJa70SK7jDZSLwAjV9kLna+hyzsljnlvO1eD1SuivCYm9MmmPRL64+MD6qnxKLGoVR0
t89tdisMlssBqgbYfx5qn45QVWOL9wCmOJgW+4C2S2F7zp7R0ZNhdjs36+N9xJ4P39a06QzzScl2
0QP6Qyzm+zSprzQZvNAvcU0LdfGj/MmmyFbXBE1mRFBj0vz9JmShgGtHjyRcweEkXNKKS+UA4PYt
wG72weVMylLj1cUjiFLWZ+Md+M7PkO9AOcVHPauLbRY/JhRokMbw9ayENzM0UoNx2cCAkSmHQd7L
9dujSd3wt0+klwdxwDFvtQ82H9JM6JVdPCR+8hTzuCseFcGK07jqkLNHjUyL6EZKBtDJ68NSQZqG
1pPvjKc0DncGE9ajyTmd/OitY3HyKNfpc3rORpcSRSvE+uwctDv/OZiPuXXRpR0P29+CmBDFuUqT
X9clz1C7+YQ9TCDokbvqbFbNvkfNdgMyNNRZYAjFPMTnMaf4vvTyo5kg+YNKsrjNrQPKNHr9yHSI
Po+VUhERoYFcih+BDy2o4CT88DoahH7qYT/VPBI8YFPaEkGznwuDLdCsAT5Zs78uywyRT/T0Q9UD
808MANJe827YlBbw3SDuDr6hna3jYeXGE0bhjvKWcKT/xmGBoc7gnQbSjNVQMPIpyFOy5T0Y/fgR
mB2jV9/EYD7cd0m3Zfy/sxwaxHvFGBazU26+6hKbTbr0z83uR5d3FV45LFMG/cBTdo1hf8fLPjLM
jHHjBOlLUgYX4hmPpVPzGwUOlM+Rk/FUoayDLezWITsvZ5bpeopN3o2GNDe+BABfg9s+JOUC8hXY
Rngbei61sYb0ooNpjcU3xyXyY7Rwsuo6BuCOmMSkaR2VEruS5xWkIbXTINk0Ue0kne4M0V7KynyW
E0LJHB3HxD8kfnHAKfCMx5MTh6AZmGbWneJUhYVebV1Ax0Ed7DqJK1MNNPIm/X0ezy8Jv6jQyblp
Fx8KYbTEQeKY8JbO1o27cZ225UYLRUfiOLyVMw8JLRCZEodQ6K3FjkLP8QVwuHzucTMQFYKBvHC5
4pg0igJGkMn63CzpLBEV26llQubm4loY1jF1I2xG/nHMopUIp11jmgaTQocwKBkVtv2MsrI03U8T
4f6sFiOJnuxhuTnr3KP1BylqwrGZFZgUl3+ZMIubXETMYWcxMHop42AnWhVsVD8fpJ4ecOF2tH45
PbaR9sxM4jfw04+ixHpTjcYhYxdHwlagxCPpxWmuKLkNIH+0RrqNY/ykcaYY2EM33VpDkXHIb55N
VkSHtoQslyP6/oJfbjrhbMPYZ15RoZyY5TzxfY7PWTo9h2nMCHq4tVXwIub+PMKd5CUlzjb7YGk4
/zza6IEzsdfLLLlSHecxlbAuhe5XYWFc0bb5UDjW1kfGh7y+CvFuqZL8a8frrOmfmJjDfg3vgjDA
B2Tt0t7ajxG9aF4tYXB6xoDlPC7O/mAwxGqZnJSzx6GxVK+qMgHIBljCx6j+zKjDG8bssedAs3Tz
XIRDbzD9IcD+ZeL/Q8j7SxahJ+Bvzav419CEFpW4hDyLWTDfzKC2H6oMhZ/BRrVYL2h0LnAA5owa
m8T/Syc01XqJrrr1K0MH4I9+hwIEgA1e9W42y51ftNfac5lAQZLgeITvxuuf4GO/QfanusZ8dRTP
rwRxXI7s9Ob4STTjyakze5NHufvReOzL4na+tx18jLWdnMeueO1obFvHPUuADEjFW7IKj5HfNOc5
D5HXmIKslE/dmDUuZRbGClkBULntE1utyz+2wk+C3R1ZAX65sGJQSzZtaSMjk1/FbnluqObh8RwB
VVjEqqhl7ekTz5QL3s1kYZgZi2nNpEHb1KAmkMcNdiwgkFkZOBxcCqP3ThzBPj0xWIAvLFTmUbJo
dg0uW5hI3ixuknOKF497r3P2MY5h0lKsm3NYc9oXx6xBmejc/JxzHQsZvzOWRD1sZpTbQcEO4m0g
WDK3KmvfnZFqXdahAhppme69dmrpwu2IWFs+kNuZME0RHgYvOzSZ/9rBCY8K1HkbLP+mX1DTdjze
bHumg8WK2+GpYLXkpN9vIyzCbt9TzmhB967Tf1yKJ2JA4mw65hFjDZYHANFPTV2wM2njY2xFEdg3
GlcbmZuHIQ/+6dDyGZ3NaOFUBuO29Y5xZV3aQJ26Bodp1FCyGvbtOexx8GZ5MdM/g1HVHo4WAlgk
U9TdaPgrgyHc5zznc5hD+fOeIptRCfYEpisK/4xvLHFfDsgA/c90FB1d06dUBD8ODiSoU5RaRrp7
DjhU0kiqcbqaJ17vOx3jdjOSaZ0nMKJ7J/3xceStFMnicSFWtHmI5mmA4gGTU9BRtSo8dfUKc4/i
QjLPNf9a+jntzCXx593weB2ZkQfcXRzw81QwAJqLkxHSDBTN6cUCtcGfxYtGTazL0opEUR11T2LL
LnlyuuAtSsrrFBU7/D9nO052aV7fzT4ezXJ24Ay3WDC16F/cBBt71Frehsl1AcSK5cLnO/krjanh
NcWJOV3i0m3ZHbVLQXsv6H+urYe4SKmiN3n7YJ8t2EXsPWaix9ZsCFC3473pxDCwlmNjlrgvlOru
azu8yLh40PQBwBxBAOg90GIVg7G9wYOykWUf0Eml6Az06IZWqXssUnkdtfNXYj5P5IOgkhFbDKKG
w9mf12GInbnX0YYij/XS1JU2zXNTh7w1l+RmkNJabIUfrn7vSuay7sAclGh4fDPYk7QtcIHR31MW
dE5nsS6zEUk5vuGa3AxB+zZm5bkcg2w/tJQ36n9lz4tjWcbtfxM7OS9msNHYPC5VfafRS30GFnOZ
rdIUDoUM2y83Mg+tmW/DsDzQzw4MxNL0OJUCagEV4ZWPwmtgzTKwvYGuYo9MiQ/YEeuecJBcFTX/
ua6WxgVv+pM1bntVZg8zKlWYG5+BC+F0wX1zd2ztchm0RZc4jq/s1J8rA70B2Zg8rlXcLAaatC49
tst9JAhD00mY5/WaRtNvSdT8Fan0ZiU88L4Hk8W2fohanTVxsNldpHs2LHEASASLn9FhPsbd4mFJ
oJLEg9XVTsj/Ajc2LH3AgRrMsMOoIZjVBoTKo3TUvvHLOy+e/wqiZUw1DQYRAftpas6C3H1lBfdl
vh2YCIdT8rB8l0kT3o1JvJ26m4zp3MJbCWTssZjpadHJtZoncCsW9L1lf1KUFpCAgakBXlLCk/01
nJpxp5L6L49KnkJqdzVTUYqhdPbjLAZNVsmoBQKTfWBNPdexs/XZ6C+HeisxNsJiTEXlCs3ie3Px
/pPQjAsEbTx7sjvryXjDJbL1W0LHEluRoOHSmFFtenWi4nRH0PAVrsjBMiOcCWQbSWnWHaBPPK/Q
1J2H5YacKoLi7MlKw9wPQ/gvbxRzYBSFRDyVIa6HFBQ/X02ShHvV2fiJSRTlxAWHyT+P2bjjCfut
+pjXPyebkvJgzzcpz8NwtwL1gG+JG6UvLSJhS0IbtVIZijnC5DwnRvJkBBI8jwx7TuwWQ9baB3oU
mUgmIdOGZJJ4VIFH4TLbaCJoPNz7SVSflcna5TXGBXfLq4a7sCmnNr2D2J0S0Jf72Q9x6ATzvIlL
62lqqocBvOtAt4kL/NImc7hGGIVWYMPzwYBlFSlAXd9gQcSBt3boTd9Q2eoeeoe299bCQYhz8tOa
ovvOTJC+68p8TACrYK2iM6QC/s/O/QK6li4Js4o2jt/eKrBYJkzh7tYjQvt8WiJZpJeGe5WH66ge
0g8sDFhWcSokuCNWru1x9mfBdpeloQNV1zjPY4XtefShAldvHmUN1C1zvgGugR2IofkGBZ5xmGCY
UseX3HwZI3opxmFL59s1Q3fiMSGukV+SGCtXjXhoF9+Nou+9IFtvFtkhy+qvYrKeYhwQWOaZgy8i
eOsvssXwHJcM7lgcb06roXv6d403obVhZGAtyqZwxxe2z+1/LVv5TlTvpBPQmWka5scfZGjfzeMP
ZMBVZb6ERgcY6W9O1WZyopukyIWD9oOVRmxOWgTK+JVFZE+Wgfi+ey8CCLKoUIw/klU9tbTQ+9uS
kWzOHdkKjvLRnSDIvxy9ggbIIH4RJxiWMMPrMLrnuoLaGPfDLlLP0KKg9MbJQ5XIK45I5v41rmSC
IGMvXsI2ZHrvHJZvBOfcqeApc6F+uvO8U7z6GD9wqORyDim+mxGsToKNa23jx15njbdQwlENUDN2
hW+8ktK8aHxQnM/JNbt3UWYs7ARWJsPnoyIpIEj5fN1C4ZCoPlWqfq2AiGdjgEQE83wKoXycg6Bm
fhl7exnR127TiIsZvQyMHdr4vUzMU6SoS+gpVa7bG5FaBITgABgJKrH76I/enVuBdizntNyLuf3M
TU/eZknbt2eSOWMHXQBnQWu2U3AuUtkbFr1DZTO/b1u/X/M2/wFi/NkysSYRKy65a1ObQoOeyuIz
JvSLUxWvsvPUys4m1PZOy23jGvcZsUUJHAo1F/F69KO10Qn0v4hlMlbZnvfppi6aXed55t6OWGRJ
yQndNjs3ati0csG8WjRgy9uPILa+wKRuxzik6Ch8zKIhIJI+rVTR791q2OMQX8O5YWBHos7ub4JM
SwpET2XNVWiMIQbH5OguoJvWT6xTVY1HBe+QW4FJ1cBhNp/vmaqvJS23ip9R4DRVdv+OSrxvGppx
bD9+SYrx3uUUECh6cZa0e3RXRdFBLy8qA+efNM6JPxwlAUZuyQzumxPmX/b8Zkosbr3Nyare4SRa
xZRbJBKxMf6Mnfy3GrM/Ag8ryp4pmK3zZSFs3oJiefro6CQZlV1azLBeqmDJmKe8ZMDQO19eusAi
E0kmrSBmCBm13NZNRAhbEVLglbudi+KizIlxPSXkCjVf51AooONYR4obR7p+eh+DHRAbM/tSNihJ
gz3/VCVnsgdn5cY/sWvstMRFnhPA6gYqqauObfV01zXjpYnMo0sOVkIgWBfM4Vl87zhj0TXQuduc
/e9YFleLBSjR+evA07EK/Owh7u0vyrGiVcdyWLbwyrIJDz3tQjlfTfutAW0t+QoOOhx6C8csl2qU
F9Z7LnIoE1gh4Ao1r22sbYceEI3LX9f27nW59ZFkHwnV0AOOJ4NCs3XVWDdBuc48xei04AeYhVup
OWyFn1Jb0qqtFvbNKsVhnjVrFhUiZkX7RiWnr8aeafPrH128eosOjPQ3rXtuhJW3DCsRQ5+yLvtr
uGgb4sPWKgiKl1iRxwPsgQbAZ/FdRW0a85+VZrIsW/E3lNxAdYVZFFH3JXOxtPcLva+XHF1xKnpU
giT+GX85uXaEcPY7gdS4Esh2MLAp1gbT0Km3vnJCsAufNC7kXxdQ0soAy+0EAGuKU3xNgjfYjXN4
Spk6j0yWIy9lmhI2N4t8JBRIxzffO8Pb6tj+E07y51JveIRKeeePJNdriSK7LPAA5omXDxsZ6PuM
GhSjHQ+EeWn+GdS+KtoTJfb2FkSdNpc+L/e79ElpVPie/cRBk+d5sjRb5EGCesG4vFyMyXpk3sfc
A/R9Bu4pnNm4MPrNaAgIZvc3LSAVLscJTmp7AFdH+u54Wu0f3xg+wibYt0vtfdkCpWNjJ7OPPuu2
OeOZLo62duQ8jMX0arnhBuv2aVFNQ1JFpu44UkR8wZ1JzxRn/8oJeV/m7AAUj4ixD7MQ1kvFIhw7
+NilG97LMn6cbe8Gqm2fdCh7o1O9EUvhorlzwSm0epvI/yH/3jEVP0dsHQN4x2SYQajQEm6W2FEH
zcYm7d79wSl2tq5wrvGWGoYCl01mGhs7cb8mOQGDigaYzPklmKpLxLx36Gj5NHlWgtJUL3VQsHGx
vUOmhz1zS5ehKD4tQf+NnMwXSe1uwQXd+Q7xO7ytWxoEQyB8/DkN3wRmLFpa1N5S/vIO4nLpd8M+
UfW8d5A0SIgoLuYwsBWC4TfJu8yxMZe488+ybUTuegh4cYVjA9hZPWLluFKT+OMa4TpIyx/bkBcO
i0IVPxR1vDlusK2T8ialjnZyHNTRSPQ1k8l1mpiwyIH+xQoCuhGeAkVLshqBinNKf+9dUk0ZyKih
Xdyc44VExcEn5rZytfFNORCHLRdNZJa4AXsm/ZA5usrZ2J16hvRD24o9HmQRfwweuMy0oabF+GeH
8iB0c7Ta0gX/OEdwCNNdtNAnVNMv9ed0usK+gplDUWdXNV+pzItVN028NfW3FQWPinnIKqrooc3h
l+J4oj1KYn72i/iFjoBuPRKZNDoEaKvvMKNGxpPH0GbZPiKmOh9Ei7eRJVnMAtjEFQ71aog/3IUA
lQcjafQE/Kdxtkz1EIvxeXnsEyf7kJF7jQJnO3gpbxHSdG4IKCWXIbLSt5EDPUxJ9LZR9WF609eQ
ckYQ6aNFtgqHEsNki3rpg28BWJzQK+xQfMJm/1naYJfHq03oDRs4PFj5fjlILQeYmiPxTkXuh0HH
TC1IZiYBjyjnqf0Q8li2ER0aGAYeosEHoce7AzL2dIsVyw5lsgGWGWixbXMWGLNJdKVXQjbnkPeu
KDvkQm4wDGwBqHqqOC3s/vjqVk6PCZN/5iaCm9vnHEqaY9AFf9GEmqO5OVxa6rRr3Udp9TKa7YdR
entHl9zWLm/MYNyb0Uh1XPdaiOLIsLpde6ISdyP2PyjC5MgnCAcc7dH32xK0YKNxRwa5sck99WRV
+sb56KmFxGeWgEzSxYDPY+Ixycj/F43TbV+VIG8cY4T7x4Ct5RamfjrAKCWpZW+Nk+EGZyrr9MGU
7bXw4uLiIfwnAqskJZVrOyY4AQmQQKzdrnLYWkvdcNKD81CJuCN/7AMj0oSN6WtdL8tkSTDNp5s6
zfsHZOiXuqD4Mqx4Fqwg3GN93QNxPTeW9WWO/oNp1qh1HTpKK8gAj/LZ41uNSVsvxh2HwqvujUM/
i7S24K9leErR9642pT24WEDUJvVX5Fdnr0s4v9f1U4dEGMwxDPqOVyfeqcT+p33737L1bJ3owTZw
A0YtZDcrPpl1/2spUP41Yv3gxBSZyYNd1v7RyFvunuLX76inTgoil6XNI9NuYEL9CCk+wtT0YXQM
V9Ayv7ZTflkRuH6eRgw2qPOGYCDIqXIYPCwY4arzedEsizoeqz/IhCSCIY5Cy7Bvy9ZqLL17d7EQ
gfYiKeNua+lt/IijfE3CQovsvgzDXTw1R8T8YUUZDk2NOcjebLKYqtv2CZ0QOPJSL0aRN/a8lSew
Xo6SnXzXMSG08+6ldzEvOv3NjNSFXt7DcgPr0EYaZSvpDixSlJAK25WbLOQxUf0EPsIMNoFS74Nu
f2JR/A6aIILpQaky9V24+ICMMU3vCtHdAWAkWUZvDAIpBjjOvUnPfr223V/LZH+cyfQbEBUfrQ3e
So+htjlJ3CoBOHC+uB4dhQF/DNAQZaRmKV0LOmZXzjQzVQmfLa989nWArTn2HrWJHbdXI+wkTJ4h
Fvi1w0JcDbQh19PVB36YuAVmvuQkpuLMegz7W0RPDvy7tet0NStY+KxRxEoKSDaRke09NeM4yR7C
erjOCUfpyI7ftDNQqcJMCYRJ+4qj9oUI06VsxnPW46XxnAnpGi9y67DARdPRaGWMBxeLWJGwX3ES
41VBDVqlXveJLx8M/uBgIB329tKw0gV3DbuMCCrCsm80GO7WGTnYovvgXsGFQ0Egs4A5hwdTmZpI
mriin7/lITHAyW2pi47yy9j71LtjNyyM5xwjrFOZACEsykz1eirFY48FKk6scVspH6qHyf+t7kk3
0YrOiK/BnTcwIVjikWKbc6LfpL59wwYSQV9jRxv1oT5TPKkPgT2drdD9nuBlDh4SryZ01fJwjhrn
Ytbd3JyB5tDlgFDj8RFx/K3uqdKwClxiY6EY8NvOvorqdwnYKfGQNgI4/9B81uDM19OQMKZgToei
cS8G/yuc6wuWLsBFvnhZfiuFw3SVuxL/c0SbhWColt13QYh6WCy+jpPP97AasH+unGE6TIl1xOLS
rFIJTmNuLtjeAxrUwk0651dlJQ+LNc72kwelUKLZKBCzOcemRXGVOxWHFsgEDgJ27dXiC+YjnWXb
vpgAhlg6qU+gzqHi+lmm/cNzdSxG47qMKBScDImRIJwYXRoQQ9uMjXGXBVd7eQ/0n2E1Ppl6vnjT
FELyg4KQVa8mIWNoFherCe/HKaGCgsWhsvOFGkt6m/0DY6jwmXf8gWg4De3Fp4/1y0yHHcLrlQgq
5p/0zhwDeDAUdDE4Gek1WGS55WCLGHLWqrxWiI0Va/SyVkct4T17+B76+OTgOSNetZ0WZ+NU/Igg
2/bhvEny6mr45PdKKPxIiZ9hUmA4iP1bniGBy+WSkOB7ljORHz9HoIgg0ITSOMRzcxSu2vlsKUrf
PA5dCTSvJDzJUmnz5mpsl9WvuVaN++J2wbtu5N+yRmokwUVlZcR712FiEm1HMwUjN1+AaEk4EYex
/RCEyeMo3cPQYMqPR7xRtv9kutF3NNTPrYq/TVswfed+EnV4KJ3BWfthmQOPAO3Qtz39WH3A+AB+
UCZLsEn2A7cvghPpeNHTsdURtCCNcfWQ+ZnJglVcdglDIxWT6U7v6rI8Niabp0wDA5DqP47OY0lS
JQuiX4RZAAEB20qtSqvuDVaiX6Ah0PD1c5jVjNnr7qokIbjC/Xh0W9tOmUTVThtxFT0r8DWDyrED
VEr4ZfE185bJCHFK4AxAEHgSyjzlOY2iti88axwoid4mLozO1nX22BixsTAniEv/n5yghK7/JUiz
fWQF/5aENtrT4yk0wUPMN1xNvCuQy7z4XXAuovi9xlxf9i6qL2ghk7gx0jjPMjs5OVs5HASCDRez
jOP63yQbq2FGNuLrQzhiPW6XU4l+WLn9WyDD94kDgxr7dagohHNKwsjQr4bW+7DOJIbqWy9fVonl
R2mWMOah7tOHlO3Gkvk/5GLz925OFUak3mAL1+J59ud9wogMWAefBvF9KCbCzvBbogTBNB3zagdq
V7J30+NwXSiUspiVA2KYlttjYRxplzjeGGGJ0Keqbi5tUj2ZRt17/gK41z2t+bDr48gg5JD17n3e
C2CZ60vR42Nl92iDwJgW9hVq7jUjxgssebqreaDQjmO861P3fhjzlwrn4R3gUeI+O/NSOtFt7YSC
adgbn4AC4W1Z6fwtwYVNnAy8ot7LSN2Jmo3mmJnHgKTdOIk+YIeQ5hE9d2p4CvgHQJK/TM3qdIPl
eWfWGymONU5SUgKiMLmPQbKs3UjZTD9LOX131L1qvc2b/o2BNCkKAGLqrqKwTq81lRNDiB+Z2jiu
VHHw/fwzqdnLxO6lHUeywbzHoUMqZ/rHBkoMyt2dRXjCgLexyvtdkJqLpfiMcVjtDUE1aK38Hdsg
DJEiOEdzEyLEbZ4zl3ehoG3wbUgBHvHTsOUHRPRLQyg4g6mvtnPfGaIxZuewn8fuxca2Coojea4Y
VXGmclOUAC/q+hndHqhYC3Q24xqhLmsBXTbiPHfTtWlJSXAMsBLssXczdP28nV6TfPxqU2TjvmeX
Zy8J/l9W/JtxKiqXbJGMp8VzxmuPA5I6gWtR2TdR04mPvZnPdW7T2fJ7hbx6tQQaZzvX2Rovouvf
QzMeggSaKW8AslL4rr3MO5X80uuN7Hb6OV9S3pXL7+Dm+9DRyHlM/7H+sgmPn9eLgikuqwIcurgG
3GNQR1/GYK2KkBcGZUGvAS3xDt/X/v++S93l2KGl/nQTfT9p89Pb7i6X7Ydjk2NtNW11S3QW05yU
46kI/e+5NYwFRgKLvf4yIlEz1nCj3jy3DQWMt1TvCCoO7YpTK7sHzjhcESNudWa8UJaH+hZ6yb1n
GSQ3LfBZC9PSDjTFRKHWjdQ7yQ+yL15f3X3oqc8lscDkNNVmUfpfnym2ax2QJzUfO4d2au1+k9La
lG5wdqRzdGK2oqbaO2Z6aZOQQ3qip5xX1YRthdfWBDu3x3+21A4NL9Hb7N2ax7LANFiit/F09bJM
8bntq8/K9J9l01p3U9wD+bNdh2V0V953S5yB2JasF3v9lNjVCws4Zgjjp++JxyxABQiZ/hZPxUPS
qdceAAtNuoPygmdp8MxLW+o16az9Lw/lIQ3wx0WoN0Op1KEEjJuSm7kVeGP3USeeBIG0zoLiGMEN
Y3yremw96huAc8jJqwK6fXckWSfZLlLSERdesHV8hqJ1nk64R0HI2VGCD3ki0wB227i4h74tj9Sm
BA5SzDT1w4BWigiX9jZnZOlNYouRCZCf+9eZ82vsgmiRNTqDqWNypJhuLMH4itbRe3Jr12H1U1P/
dss5QZGM9U1fHJ8FqbGchwhVaA5/sw9ZF2sU8Yud5BuwwN8K6WbfR5/YQ9GNsJGpZHkbhHf1ePVM
LGqDMOO7XB68lrVhXRE8OVCLoZmDtx8/NxwI7aJeCTM9qQbx/sxJy/6QEEZ5HoRzYPv8N0I3RnzG
QYy8RrORMpVgPeRXbrclZ/LaZ91uWFAzh5whPdAsaATghICslehVBMh1AT5ASqy0o+iKvVtzLpVL
89AtdDLBlPxnjPVaB9nVuKJkuoUQgN1DJCYSJXOAgw7MKZxhYylhGlGiTzwzyO4a+y5VMfwWyzkI
ZhZjwQ5CE5pA3mGMSjHrSJKOsQhwaHIWFwvuvfmrlGjnrHQVc/Ar3dk2RCY4X1brPI48zcQsvAV2
rG+J1ag75fT3Gr4TFiav3ytoQV7qQD0mB5xFQC7ls8dbSXsRPof8XfnqtwxpjylphyytYXvw7dST
Amw/PlZp/+B5JSKBZr64jtn3/Uy4Mlo/L96lnSarrYLZ4Q4trk2Xfae1xPEVh/d9Pq9grJ7VZWLQ
vIX/r0JGlwOrls5L1WQvahyZ9XtM2KTBEdIXC6mV0FH/f4C6hbiOrvgwIwo9OXFuDa1XXpjV3axM
/zgdTXGiGd45AmB7wowtD+196xDV04zYSTOAWxs/xqilZzOtGoH4kcNg3PpuS4sVf4ikfPBlfG4K
9xstA0KKHoOwFFqfR9N0B6ykWxEqZubQU+9TAsrJj+6AKkFKxH1cdP5Bl8RmMnGvdiWosMdJuMG9
xDzAAAwV1qHK2xWIERf7oaS9wITz4nLstZ7zJjvxxeIEI0lm1zvX5dBgj/qS5E6Ai9NmST/BS0XI
dOwqePMLGIaQ2VuFw70Jd7FDdC20/52J67ek8R/yqnnEC+nx/KETndPuLAv/ueUTDKLmDJ2PPo9K
RjhEr9AekUQUzDA2tLNzJ2c7hjlDQ3FaN4eddA4oDm4hzms9Tg/Q656ACa+K1gp7AjaRgtByjfU4
tYGQEkJUocxFU+FqTEjICfFHwENCGEfkefne88rdVgwWfEvtRehtrcS8UK38MBT8ZrDIk1+uNrmc
gfc8hR8CE+3GByANtB8cZNMH+8JKvrUo1+CIiuW0/kL0f4kBsWC29G9jKnc1ntyiY7YRd+7FRc5e
ROlVZjkmv+k9MNXJoyPGwko8iGCX0JCu4/JADEL9LHZdsLYIv0NTfUSuc/PH5bPgBxTSznbkrBI9
F4DzpVqLp/AmmRtOrJ3aTD5CETvUkQRzbaFOmq8o1djNI/6sOhjbyjEN9nPqUWgjFY9enQeU/dLx
2PhMF5ZkmyTvX/k8l2LJn4e8fSfH9ayameAbzuLQLn6gePMm9s9uoy/10DxCEwFkGxSnlI3Lk5Ko
ZZo59CjR4d45fG7R1iGTf9aFGLMKnoPsgMT82PjlZe4XWti2ZkjNyJMBodzzzv50EVZmhfW+LMBH
p2lNjCqT6RIu2afTRd3OHeKXOEhOrT89Rb586t35EvU4sKyQSWhliECcLKIuQoHgJBjvSy871f1A
mOhI7PVU4XUTjqPha4eohVaV4AxmCaO1RYAjaqT1Sy+3uTTxKU39qyv7fZ2UT22AH90ZxG+0TMew
9v66IdvouqOPR/Dwkkzph0NkbuOwQKvH7tUbQ8aghfwahThZRKO7k/pnV/291amfURSHzGuuc9UR
/cI2nwXBowEXtZFg3m5BHQjKsebBY93PjUsiUJHFWIi1OE2t2jtl4+yrYWZLXkz5dUQPPRj/Raf9
dTF0oXNV3FZ+pvbq01IVRz9LoMy66XZFl1qp8+JbhFnYg0+4OOe3jjyGv4ikUf+9OkX3g5+o3sS2
/1OFCBkqoCKAe/Z+5D3UJGuFiulT7Pqwe6IfmY//Koeuow3Ht4KSKyyEOsCYSXd5SB+cpMlvrUaO
+OHZr4llyVAw9pCIUFwHx26Q1zKmWi7liiHUX2MV4zxmuVQNT4z2fms3sjaZqb/KCbmlTY6Q9nX2
1ow1HRobQmIxuVKeZqZWO7uxUBnsFIbq3rDOPYPqI5H+yfNYPgVSH5GUR+uG8nnkIhpnOEq3Pzdh
ZG2JWkI64gKarJtPvGFvA64UUH81RDuxHB1IC6trcmsEnsJNCOCi7Hhthl36UebylreJCyKhhipk
lRePy40R8uI3Pp60OfgOl+7g1hCd9EyjGgPabOzmyaNYRZOTISVvOcx0+FElgX5JnPq3j7ybGru/
XS0fnIKJUwGgaV/18/8vjKdRlnRz8rl05qfD12Sp4TSGw1/CDk92O9/zIthynBwyrmBX5AAa0Lnf
V1CTJMDnT7dUj8WY40csesBgzk+UkDUXjJcqYcVUmAdZQEmtvfvFk7+2BWM3SrqLv8bEFtUv8n9c
TnV17AtKaBK9Lrat2J5Vzbt2ycQm6GnvYByZSvXjOwsAJeP9DQVDa5hI+7EiuAMY6aO7/pEQpeWc
/Wsx7+CHBV5oxnjc5c34voSr8r+ZzuhJN/Y0vKWqOy2I0uOiQk8ybZqUiBMkHVRABUfpoJZx58zp
C0hD965h0srMlFFpjLpchWoNAQ82cwOCSfBwD4zL6+ppGvvn9Q8A23pFy0UMAYpL1pHbksM1Csyu
T/1jPPQvS6jPKox37GSibdxBLk1jmxoqIcMP2RVLG2N9uNkM6hXCNJIBGa8LT3wV6OYOGuWWLFto
TB4CcAyWzMwG/cq7Akyi1Aq9VoLSGlmha++lX1ZyZwJLZATizXW0s7wZRn9qE5vm5XZy0DihrA8S
E1LvDxKkokComxUZOBq42ZbccXgm1avdqS56wCpI3zpEsSoJj8tTXTMKEmH60Cuxzg3QoSfxBaTj
2vYSYat/M6QzLtczSj0Lhtzo1y9tlcjiqpCwoJLUyWIEDxh5bzjzm5rsMVbqCju3zNow5sUmFRuO
IeumLd4dxlgc/CZDQ7M42VaQGpfjDddVfYtGJ6y2TUsju7WsAv2JUfh0t9Ewpf3ZJL5IvoxT52rF
cngsDjI9d+FzlHMRf3vtQ1HG3bHalqOotIiMz2q9iofCkqHNNs/HtLvXc4B+VSb0a6zeZaquUTCZ
N1i7Uv7I2M68L0/E9XxxIi/Cu18PpSIFSMP4I2bNXaWMps2mjY1UEznvODkZaJNsxEUzsr98JdrL
491hDwiY9BgqdQaAryyC8XwRHFNHDzYT/KbQ8wyctufTpYmYEA/AD5+OpV1xR9OOB+1TFBk3+hOU
DbQvpkE9gtqaJXVDli7SN/Q8bCK5Q4iKyRk/NDUnU5mVeFNLazC8T0HvZHcwKkhlz0oLLtVO+QwG
/1VxGU5b33elvR90TYUdYnmULx2G5ZLhdhti9mtyMKeH2U4C8owrXTKkROKQ/QzaKtA0hE6PABGo
hDLhfZZZXCI/j4XFFBm2GAyy1gsYfeZd96ZE6433TW1N4ZUNacKtPZjMXjZewKdc0bidFf1pdcud
8TUHLE/NxhiS638SCpC7kScxbrQy6a5LuhY2TcB3MdS4LFqLIyTL8zVrt8gsvM+zB2Lhsc5xkf3U
UOhZJ+vZXrVQoScWG/Ocr0veCBN6mC5bYYKF+OdEETKOjc7Wm+2gAkBlcJFYU+JGmNpJg66wPH5k
An69IVNgM1uMGFm7FaNv/TjuYHvXBhFIPb7Au1RzvW6WXUyy0iHY/W3pS8/BFDErMXwOPef7R9dK
H2NUm1mErLaaC4TVbRKj5WxzWxLDszEttR0GFqdaBB81xRdvcddUtfPqz3bXPi/BEDYTkkJ/au/x
wlr6TVRAbo48wxMwZA2RJkIxycZx8raFy6UGx1XYFPCUULFa1J07NgsqTTxaJQd0UAFFGcmCMXX4
N8GIvGCyjsfoAYd42bx3RWWjOejsZjbPSodO8CW7vumoJAmDQ+azCDtd6W6xqNq/acPY4Xta+pao
BYc357j3nLJ3ZlbLyM9+NJa24N2O6yL9pKC3x0ek6yaKzhTqeEp1rFqWY2Pn5BZ/ZULA2t71XqRD
aHGdZL85JVlThnuVhGJ4mT3XoXXmtJpls4uCqJjQaTAvj4l8QJ2RMfhNSBo/9SPk0p6WxWCdZ4LM
X++BJ4o2g6vW6Khizz+V4fDWR5PsnrKS2ZlLtUUOIkl+3eTIEGdNJUlaTKwB79pdGi8F8/ZuYCyW
kfooMofMNdcBKrJFuRGvTkzOGg1h2EP/N2xzBMtgzkwWF9gBWza870gd3fFpdGZv5SojpguYmNuW
y2wYulZpfQaT3UeHiBT79RsfS3fKzqnFZyH9pK4GSFUcISuTBsRWa3mPnQp1jR4OdS2kOqdt249Y
gHPDuQsWU/0U2hcjRgXtueRnaZG2yZ6ejpOfdNxyBOoizBwxvggLcB6IQga7GYmhSd3Etk5tbmMT
2QW9gVEOSY+p0ZF5Rdy26za7Mwwb00Aht/ZmDLFdLGX702VjVD52YlAoyhwhJyS0hYdrOtxw6HTl
a516c/lM3FU2m1PV1obh87xSpmYpWsYwOizLh5IJDmDByfTKv3SYaDH5BoEdYHqKQsly9c5u/cVv
CFsIZAfXsxJQI9HvpQxCLNnDP903MovXvtRO1lxqesQan4PbOH5UYKUGaUmYDIv42d5Jm2G74jxI
QcUDORy6Ays8du++O0QR+2CLSfE6iU4n9YTfSkBVmfJYkyZoumweDi3tKa/HRVSy8+7ghbvUuIbX
yrp5TBVu8ju7cSwP5GUdt0Gx7bQtBEovM8N3OdZE43rzPpsj5dX3o9I5zfVQeJ6uN1Mv5tpsDcqG
cT5YyRj2/yYsDYp5PfaydH4R04QS5+IOPjDqRyuumtxcIlfpqtm3OQOgW9YI7DmHlmQq7z/YYsKz
L2jIxgTQdGB5srgZ2ws8gmEmgEX7zimSwN4ttl+WjOdjiDNrMq6jc20ejYlmOOD7EHtZOaBb8+H5
o5Ace2ZyFAdLx+9MCVjTS/WBC1MIwmkqvi2AxuoeY/oUPE9WjdIVfA4lBJsTa+wj92B7MqajdpDX
DsnTQFoOz9yy2kcHG/toMejIRV2XqtbK+oPD2a4ZAoZpQPEO4Qpp7R0r7zjFQIBwea62g9M28X+x
HHXMAKRNasZZhcZ0xRitNIWjNhhYtdUzgRmSlg1cU7kshZp2Asy3Y/uZ6ce2z0uUnpUj6jHf+saq
Sg+9Y84tnlmkr0C2H0bSV1FRFLBtQwoCeSgqQn0SIkSNqO+BTiXJDm55S5NA1izQ8DS03elr6uKm
/87giK5pKT71FzyAZOlA5Ks5TtvPQlV6+YcbKlpzl9p4soIDwgDW6kCjMEnWrKLxR/4nnKAtT2qc
sSpvXR/qR8UJVtbWx1SVJMgwLckrGPRhje0qtMBW2/u8xYd9HvTiNZgvLLjOi9Ha+7FDQnJ2YBwC
gF2SvJDJDzQUB+7vukweE+EV4gO3wowJko394jzHTunO6tRGKcQMjGp23xAtPGG8ng4WfsX60PRd
Rbw8BV/HUewNlaoekFXG0V8OEhA+BCnmbfjtsh/ENKTm5F/TWUOHwZNH3FsuPtuPJvjFhhCxEoPI
StYMSuM8gnGVq7CO35O674Eplb4fjGQp+lqM6DEsmbYxdt25xbhm+rxJnkwUJ8t35xsZLAdMR7ZU
mLxs3ORbGMsxawonql35gE49yYcdFVyFJBWkuUPsbByPPROCFlAj8eB1hJWh91qE0Q1Dru4oNNsv
6xRNRYWcIx5MF/2XIBhQzt3AYQj8jQmZGzMTD6JxX5u+c5OTbmpPDUfqAdcSGwm5vLuVCVuUbWdg
IOUnzLGtenSg8Q5/jDCKPNss0eO7JWDSkSTsjENc7NxWKRTzoRmCt6gEYvo3TaTmjYR7ThP/WxcK
tBBj8arixQ22pw9+wtHWGULDkJEqtRc0VHbGuIM4yUhHNZLxchH93wrkV6kqHjxsltVH2tidLZlf
rHPfTTLbitA1RXkRg8dast6i9MAVosMN/8PyGUnhHHBAoBiziAkLR9aE9Da9ENPLBC+U07+Oyih9
IehpUjVL67lvEeHanlHVrlJeMfxSbunks7DTcvnusQoh6KtUyH3GpE277RWEdxy5xHamlhKw2wJ0
Uac5jwjoTAMyNVkcM+giedghHGz+Y+ErdHxgkizLGf8vqacLcKVwf5Aje2XRP9p0cwoBnYil80XJ
6hT/RQ2QK5jkPOgTkmotIuxrPUZGFpMsZjsEWyPfSeYeKDjl8C8d0AQNDLW5Un8W17R7F9Eo6HNi
Hu0/HjuLhp7MhCFblAnHuny3bEXHt7EjL0NAHYNMgfnTYzEMOL3CrMaqmsNlgATbV3UR3fNdmzzf
kPAdsazyp7ko/6VMG4FPUEowIxoc4SL9XZLJqRmqzKFNbzkhy+SpmLmWaCZxBAcJOb+NsxTnuViC
7hy4QLkeJZwTfEi6QAR0H1szWJnRXQSW9JQufe7o7qraMycbZT38R+lQnOF7tZzBOfe+qVeP+iQZ
jIODKUpIO3FXFquXyJ+xSTh5x22z5UqM/hfvF02osJgL2d/yxZfYjaIyW7/lVEZzMgBwSqGjoVqg
G2nBy+Vg8JJI1//81oqw1/b2mroni7LSbMjwyOFHSoJ5tSAmSViZuzppy9ymIKOM8S8TaB2TXpyM
OxLxussmFP91iXrqWwewf8hCkrFvvrm844CXgRlqdo61XkDaSHyVcBHYnHdRz13q0Bns+TQ8Bjzy
hOD6O341kd3nJqvd4FgNOEzfAmznGDhNF9ju3znzBTVZq1IbgueUOjFzl3LkcLdrbLObtI3mBw1T
J25BpzUIuglnRKlE8n1MJFwQhAw+jkUD+tzcBSgh1jxzB2Ty20ijudC3Q7ILK5hTs7Y8Uh0INWP8
0iIYnq9lRTYXjIg2QhSJ+rssuydAIQE5ETZzfu5w5qQ6vEg/TePD3Mpg/lcHaqU98KSl4TFL6jRA
faynNKvOfiR8cfPbBsjThtnimAIZY7NbRHdFWwzWL5ZrwQFYxakkPIdupQK9EhERgWM7TdEo3w1V
PLrIrF1+PCYH6Iv3oM8pAf2YHvUx1UNUPsUMqqYvnPFraxONviAqUSXVMlPakzgafBMoMXRP7D9q
Q9xqMRf5VjcJ2sQ7vogsndhV5WX4OzhFj1WKpYpTwC0eGPM81rxKXLVOV3r9rx5NIj+nAfTEjDV9
GOc/6E6j4C3zlk6hSKiFX/hcdm38BxJ/J/VnLpN2BuJCld/IP5yYEZwBejLX7xk+FboNATiGLEU8
dwBNe6cIbJx+Mj+jPb0RyLPUyHlnFY7/OHsISYMimOqffIwSCqrAizJVvxD2EMvfIZImJ0HDGmjI
Ax0I8RC2KhgsyJCBJq+9FLJuBFN9JPjwjzJvWDUpoF9W+zbYf8Y8C6ogRRHVgyjohLu0FBtWy8sT
pRhJ2HfKy0XKQM/zpyLedPZc8M6OlTAI1XKhR/OS0rNmXM49+zFyQIKQKPQIcbF2GXi/NU6fjMDT
PSD5n5ZkwT9iBs87ow+VZefVg4zStH5qmnw2h1jELTSWaoBHRYUmK1DYM7v/W1E3LVaSCfkzbr4M
b6L5Mbxs03vs2LWgCqyMPT9Kx09ZHjDVaxvSNknbQCGTo1oh7NWppX5ic+J7/1m66xNFjlNAX4W+
qxxHs6ts6U/1Vnc4QBhstVZBVjjratbdW1HzpsABOeaIuYs+F/Gl07ETY+CNcWuS+Te++hkd7QYN
ZVYeICuSv7Isqg83U1JRZzJxqpOrGyrXPXlljD+VQCGr36SkY1AcMEaB8D8xqsEHkCe/eQOVsiac
wSVOucxvtlO455m18A0jPDxsP6MedzM/v1IN+o8mwbtvR028fq1exbSza/ybkh1Y6kURL3vnTk35
2BcwWGtNi4BXBleeCXIcJLjcAF50Mp/2iT2RJWi8+UHK0l0HggwHWwm1RfhRe2rX9/o2ZtDxYOqY
hArlTHwN3bmL8BHQMS3brKqIwK1l55KizKFy0rmT/xd7Sbx3Q1ixTdR19/4Y8bTRBpiflpn9YaCx
/8pbltqwZBUrIgcLer4TJgjv8/9buMrCfxp8ezoXpvC/25G+t9JsFWhP4i1QG/TlfSKuDcDQW2BX
zZeDsYDJTz4MEQ+Dg5uPXTAz45GpRRhXgFCbpP0zMt16XZjm7cAG5SeaUgPRvU+7LdLC/EkiXoOp
iX/nUKT5W9XM0d7zpu7kgrmGtVSgYmXR/hC3NJ5EAsVH5EBsfQX2NnKyxVVyuDDQyt09hfW0S9Kl
u9Vpi+F2DthrxaZ9B2rlPkqDeica7HSDgApn0mDVJNDKBmYVrJd1JvzPWoriMC/DhEi0ICZBTdp6
5q9J5gVrCEJ2izNEB0J+JgWqFTXCC0Jld2pDMJi4wwPCJJwhvZquwtcdsmji4CDSdVkTOTVSJxD7
rI6xf7r/d1z2VKGV52xBqO5kpegtK2xnf1ATX+Ilxk6lpr+xFzwPDa1GLOljQQWr5JK4xTECh8hi
Fadd9VoBPljl1oNobpiG/1Q5QV55UJ7WfWhvcoKEPXiEkN4mSvCI+M4kyo4RY8M+BT2CBwNoBV8v
a5KsrB8UEdC97dNLBh0N/XxNNAtKa4An3pCECCQgmp8SD0cYKNYg5jPU7UEOy1ryMTqKFqB/tv9r
mwU/H8thQIO99LHAWduin28Si8qSkFPMOxhJ74EW5VnMsB6a0Dp4swTsM27TyPzXlJgDI1I3iPzA
XZctrzIJD2tyu5MSFCZJxPOY2HTxiEiYTiTOrl3s7LqsPnKqv9jsV+CBEKPUsd0ed8pyduSxrVHX
480W1WPWTNuMh2QW/5LlKy4QmIH9IF96G9vlzjHZW8n+CxXzTNaxA9fSPXpheYj4ZhnQ7SvnV0fo
MW2xdSq27jnoyBot4/KH83hbJM296lFGGKDeFYkpq8FL2MGRppS2V/UzDnZ8dPXHuJbABLFjekEA
MDWPUuBbQoq3VV1+nEHSA39aIXGO+wJFivjDJf2wCA+mAdvw8j2QbHBobFb2ZhUH1d+V83eMvV3a
BKeMjCbhEAM1LYKHMpx+B6WKTdd6N27GW+KPBKI6V1sQPbQsB87BqzuFF8ey71eNps55k0CHuagO
/4xD8nkX4JMqF/+DzNs/TUuyMliJaMa5735Uc3KUU3fo4EYXfXpA7Uql4b26YPir0Xm3dfnG+QtK
2BC8Mn9i9D5FodgNrkL5yK3MSAyVGfJmCwYUrIER7pWtx83C7KuXzmfVZ69FGLyuf3CV5waFgubj
YoTPtvEkj0yUmfx8Eb+xrYsvsjmPFvDjAsqIZreIjh/0cbLzXXFXhwgWVP+8ZF+p5ZzhUh7qYvpl
oHiE4PfUV29LIHZdMV7iMjlFrJwJ144Cb+tH82ViGzX57me4qjXtUt0NmkCr0KfCHyxG980fMYc3
rK2XxK5/mnpE5Oet4RZXv+bD+PzhKXZItovZTC3HciGlk5zpXBTk/MC4G/nO7PHXR/lfEzuUFxSP
qFbdDCt1R76FR+InBmmc7cmx8ApEj9NXNecceMOmMdMBxddjgufUBcrA3ViTxWM3n8N61TmAQMSB
zq+YF9ishLPo3CVEIWbpe4nswGunB4Z8z0J492ER7Fpj7byZSG4EjMxcNl1aH9alvwuoQ/j9AzKy
L8JhSO5Th5pnbULeFzNVy0tOtEJdEx6qFcEAqxw9a3gLmBJL93sFA0k33KJ93oZNyvayudeYbxO3
gsyPxLH8FeOyDzPvyYYG7ycBstduO3DV0uqbWPeL7vFXsGlgsnf1m3zTwBIyaj7rNDnEJFqsUk2o
jDfmkHe9bx1cD+RdBccc7VqdBIf1wJg4vk32n9u2OIolhwradO4VBhNsJEz22jjm5pGhYwnvyCBr
ux7NhkRt5ptz1z/McFPdxN+LwQYYXW55Us+Vqf5/fyUwQthmfa6fvUcOtwJNAFCSLc3ZyOngRP6m
qZJXG1S5mDgnMRfaq/OVp3S95ulkrtTi8FzDk0q8Z/ruk8uxQL+ARHK+lba/Ehm36OzplewdspYt
fp8Tc95jo62/ow63aY1ZibMPvPlr5KVYT8SmJ4/XduqzTbcUsnACadV/oxq8BIn9sWAX5ZdcSU18
2TN9eXXivNzl5AdhzTtzvffKygjkBaUeeAf2eMjrFTi3ib0DK9aC3oivClzwsz+56Azso1YatC2e
Bv69jkOOzL6LJxxAh4SNsjtcv5MZZMT69RoWsM6KME7ZTcgftronP/hesLAYrC41I3/+hVc/GZ5k
H78YEVxLDeOelTzlw90QjKyWo8NicdpMbF2BsOA8Ookx3K7/PxjSs+Agaf16j/u8ZWoxxe4mk7T/
qCmCCQ4R3jWEI2gTyo1rvcMnuFcmOKxn2npmZXUA6QolK69wigF+evih1Lhr6DayYFkJMH+KqNvm
yAVznk+nBzvJ8bG+razqe60fsg761lg2Z227R4PXcr3WrgvKMYVcODrVs60aDCipONjMNu96iRPa
8FLTBrGMk9SoNUfvtchZ1PT+bWjnvVogRpu0x1Nry+2QRLz95jo+mq5/S/kwQT7vvIJvy7KeAzLU
F7c4yNC5FeCxPeD2jrpnSLQtqS0SaNhegM4V7W4PXsNKi4NNKPBadxRFsmF8CcjTOYxzeSlbb7M+
cLM1Y2+MmdGlsaYhmX3FhD28l7V7WBUEZdbegjHCXYXvm7fyNMyncajO6DDfLec7om5uG5sXKtak
ikEOdkF/mM8rjKAa8fuanEUnp7XLTdNMBZnsSKn42VTIHMIIQ8c8/PIIQLgb+GLJh7mx8mE1c/Mp
WMN42Ne+vKxvly7p1/U+fifG/B26dPSApeU/zbP8H3Vnkh05kmXZrfjxccETEPR5MmKgfUtVKntO
cGg0Gvq+x7ZqCbWxukL3yHRjWlNpsxrE8XA3I5SqCoh8+f+9+9AjhVtjNB7zyr9O8JNOnCbCLt1N
NjUKRoG9itQ9qhCby5f2Pf+RYedGQ5lJOyp6SlR3LXeVAbOAiOpDk8uVvFyawbOSREfBQy5p3HRN
F9JvJN+bvO/Jyls70Q0TnpXFzZmZ7a38hJm1HHVjOlHvr+tMeY4aMmxTGPm1k18C371I07C8dRkh
zWpyEDSXXD67WMnVNGeFh019ZQPNkO8smJxwXiYMoEptmxC4YcTDM/IgHpeGTY1eTA8wKwVtqrEk
Zeo9JrITqb+ruMbYiIZdhfKoZBCf9fGmaUYcQ9mxLCAkerG2irGrqC0WAyx2jDnaZQLcR6/JESci
TfruBhOhKFWkCT6nt7tljQTLTtxt7nTXQH1WvU8UhwOvszAXJSpEWdF6hrVRA87kmJe0qVxI/5AZ
4GBUi8MUEZKcJ7uRj1+x6AhTLvR04hBEkEaM0YlMAicMXHhvzcHpaRTL7yVoOk6HfOrychrKmrHD
3GsG7i4tupvaIZqDMkoxAVV6+aeCQreq7eswDG/k6iA3TVN3zxWfWoHogy7Mue70RdN3O5eKo2Ps
QQ8QAYezI3qZAiq+A669JTIZmvq0MFt9NQgPpB8MKEIMhkHsU8k1QULP+H814os3OdAhUWXpq5Yh
33fhJTu+hXMkofris9yCQUFspAOROMz3Wnsss0PZwVFgxWWSNUsGmIuy3Mb05rGtT2nzZLA9VW14
bFPkSdxSUAZhS0pSRLy20xbUfbSN0nivIL8vqdhM/RN57BA9rasKEVOU5Mcie2obD1OFzbmXhB1i
0VdpMD2VjrcaWTfdtF6qtHJkuSPXzSKS2G1gBGzr5M1ByEDn3jlXXUyZ7OrzchrXbqDcVHF0tKaQ
QCKStCo7ApJHwDcWqIR1yRv0/cgWNuALlEYK2492JDrtdKffhb1s5PjML2n/ojq4SmR9RzShLH8M
t9nLL1kaFsN4WENIm/v0cuVCmaTldRX2j97kLlHq79hyyJ4ULx0Eg9bprnJP38p9uUmSB8QBkvrA
lORG1iVQP75U9FDbnkJzrKE7Zncqdb+h3CcOn0kAcd00YAF393IhK0C4dA2zB64Ipkp+wVbjHuTK
wqh0R2vmTUXLhvZgJfdS7ELEnZBkzQkHieYhDbqXzhL92gaD0ibJkyKJMdylzFa38ojhpPlqiBtk
xjZiQWDHejYwvUUWw4GTuPtVFWNUAehEtCOBKDDZch/sXcEwBBwQ53THy3ZFjv9V1Y8NJQHjRNjc
4Wej06igajqR05q1wKeIhNu0slt9V7VSHY/UG3zetVz825x0Vf4pj5atP+1ztJQQgN8fl5CwZ5Cp
e/lYMx3eMtNEMyQwJlbGjcf2XjUjYTruUlbsI3AkjVVGPu90pc4aLuBZ7bKr6SnmH69e+WWz6nBA
0rtctLVz6JxjxWlK+iT9ipY2+WpWiaQ+jj85UDYNO19r0D41mwSJ4SqxzJthsrYlz2+qEh4ypSun
05eBZa7kgc8Yh7nglJY28b5iiuRwtmNkuB06jEiY9owM0XOS0X/2V25YnhTgBHJHa4AXt7xhO72S
ZWDEfRqh2LOoGJOWUythrQu25XnBkq/F4ReGmSu58cq7xY4gGfKtNuga5T0a1vdm2ixTkyNmYMMp
1xfyeoJzhMUpqSxxZ/KMokQ/xIN3RKzN851tXLujSWZsLOyDDOAONplIbnJbQn2StwKDjge5XMQ8
/bZ6nctmm9esIK/L6qerupWiabiciV5B7EXITOMcC5JZ8rJ+JZqUosZch0Bsgnba88Ssa/qhJcJu
26N1wvJBTbDKguFKwg8ySq5ESTaqaaIp15fy7xG+u/DR86sW6sH0JB8JXkRtxE6kJaU4cAQeLrzT
pzhQoJNHc4uhc4Y1VgbFglghMSxXuHEs9rLpjvpbS/ozJGSOeNlCLyLmiMHCIviN3hmxwhIkI3lU
gRRyGIN9J9e1NHQ33MvcCI6nPddZf04b82hGKF7yoyxz5TbKYBQ7LvhK+UlTHU4w4TA90YDZ5/HI
u7B17klv/ISdZecEeJhSPktuDvl22ce3Zu9c0aoDmCkIOJTfdPLW03hJNFbs6pJn/VKZtIPqXmtZ
uKYi5PYjdAiM43uRUg8WObWvOiW/Ul3JtbNtrMukRUtZ9SssiQV3YFH19xWnCILCNqRurgPh3hL2
wm8teDbZCvmQ5bosOHgQYCEPNVY9PslDppKON/JS8qGTlZFHyZLRW5PlFBVgHAI5K23BQKK+4pCy
qqKe4arHYCPxdyktn8pJT4xLMU3ZCzV+Qfi+Y2MKOfQqtrFH4HGUxyNXELNrpQtdwl4REk+T9mZw
ikdh/Goo9ZxPxU2yjVxetak6krfD0uhWWzboXcheC/WeIWy1dsgGSmv10cAS7bIKuuBaAmbMM5N2
mglwqshc5keTeLXc6RKhw7ErBh/5MRDKOYCPGJrlJWWzZTi0ld8D49Dn2DNJ1gl2g4iebBgaCRJB
BshrjypROsO566wjq9By9NNH2XPg8Bxo7l6NvINcEOQSrNomvcfibHoRmSgseaWsOrxpRSchgS8o
GwwMI9Y4XTagnbaRPz7qhLQxMjoxDr3IA1iRcGble6FIWAlR0piKT4abIW9yOCsMsz4dHxqBHpyW
xpBOpyDtPpHUu256RHqBne4NN6cOM3eZruxL9lu3LBfBFD7IagrBCuidJn0/HaOLlSd3C7vCLA+7
dZun18QBX/jvFp8X3Wi36w49v1PL66HduehuuXLoiHBPgBbcxAlUQ+wBgPKAKUzeaySt4DygdUVR
SsFdpXHM/NhMr23mI6WpqYfAdDdIbRh0BUc19I9tk32iH7Wxyj/bFB6LpDRvyZ5gPTlvFieKQm2o
opMThfqbGLyd5jAQDynx3bo+F0WpwTW3d3E1nVPRaQu53uZO+6r54RFlyk6HU+C59o2Vt7vaQ68E
PnUd0YOgt7jQU+UkW4uyAEy6dMPUBpTGQFvN8+A/i9K/IoT71fEY3SPBZVGt78uAWU5TM5ZUB/0k
OzVabS5kOYUJlkQUna0w3Uxaju4OI7Du6pgJSnDk0d6jlzmjhb4cWTzGXBAvFj8zANo5TnthtDRz
VP26dBV29fq9YGuhC1e2fy/XQqFWD26OL5vOU88hMIA/IwuQQDdPrVd8lsfwnv2SUc1ZNO0VlDuS
1njO0yRfEtSyQB+6q2OG/o6S6YySmgdZHuuJOCFYPLB4HIc++pwpwQkixoGXW9MpemJ4ubBoIQAV
+mxz+jJE/5yZAaG3qvFljOprh+c400WzwfxJViGRsfhbDo2aPmQ9Pk3T3pTxeDLLkd2E1G3X5D70
kvcPDXHeXivMrUtOqRruTdu+riNrr8TdHWLMIxPZlx5U7vuZu8cwRggZ24UsBt43ajiexMmf1abY
A1AaVyQ83UESvLfQC85bMV3oMi5iRcf6Fu+1ikhMOvOCM3SDtFC2P3Q9IIEz2XQcaCW6Nabkbhug
7opsQrFTBVH/qjXkxcl+Hus/mIPYpZdXmCjHR3Xv+jhrbOQwM900cd56l7DAz9pQ/0QlIlcFeG1q
rjTNX9YFkhWHn0GCe67r8ZYAM+4aClV7yKNrxcV/A/HiWLUSV2Iar6FibOrWwzfpKjMsg4c8yw7e
ED32HcSihpmC4XDZPCDbSd9T4m+x+LwvJhY2efkQWmV4J09USS8uPndLWpJHwZz63LT9LTBfC3F/
fSV7Stin6BFwNJVnI6SszFXUCzg4npZ0or/OFmBaEPoc9uWizd44QHxSKiKS8uy5G6MNZDyouSXD
SxegHlb0fW/ph4rFrBW1PSuwfQLRLNZ+070pVn0Xus3Bs/Qrk1ZQ77irkTOdnejXOOnW6D+X8s7J
bSDNRm0fdXW0l32ufc6t+DoKq0XjpoKk0+mk00bsA5/JXLmSZxtI7E+h2RH/zcHVMOKXbGgXNq3O
vnM5Exq7QC8QP6ZATDS41lQjBmpDTYaOawLHI1QQGFXEk4/hw2AJjRzt7KGMkAohQPiEdmtf13y9
ThyRD9Slj06i7PHU3Pc+SV+WApnJrPu1DFKAQKRfPDRCWhXeDWj5Zn5Pl4QUEVw4bRPNywAvZJrX
HmdFl2hgLXqb3OQhyfqn1LRkTwOobM10GfhxyOnIeHMMQvuUgeCcMP+cmejaUTTcWWSioIDBk4S+
YxYiGcDhhi0iqw/1yLANfRvoxTJ/Gq0aqXR6n1sVQqKeIWamCqSiJTlsU5AQi+kwnZdrvG25d5ZZ
RZsynDBLow5i5GGp8uRsum92gTMkcDDW1OOLzpkKcbLJdENd2t20EqNxsbX6UfbDZFFsIKKlou8O
BohXJesWyN12IwllthuvBzYzRs40izgOyxbzUGYsbdwWNpHSmrGFaA3nueGqNmKbRABEy/wHWL1r
31THRWimj1Wb3Fsd6bikE2CDR7hiVZBRWD8Jp1jzv8cocNdVBbgyZktUmCn4wL4cLC1YYJilx2gP
GQY7NVBvGkScw/jdSeBMb3NNX4+2c+t2dJ5dPK5aClfFFtc6XHI0mRsycuhcpnzsNeeWLMDWlkAC
tAmZS6YGT1S7QyPiLURWIniLG44MwZooc3KCSLhhwp/eIp5Za2wVNBN43WDhMHxrM8qoPDqMdnEW
5O00BAjEnQkNCXfzRIOdM0yuM9rz2ItFcpDbfdj3J6JI7BkK9G3HD7i6ni2VHD057eIU69hK7qu+
B8Moatx+Jcss2RHDS7FFv3DwFWU95HQUBzcF7Rpse6fjqYg3ajJsdEpr+YrcfURbmfG5ppzOlREr
n7tr6XF4fvaa6NbRN4aNYXb3Rqu/DCkkfTdFIEwJ0rr+0cfJLP2swcyf8GqnKmdsy2aFl0MnMF4k
gW9Sksu8Hqmb5DB12Fvmtcm0VRrVuXseSI45j1EXLHKrWMsf1FLxFIHL2maqs3MhT9CJj04+Fbfn
ULY6FhQCmlORxdGGVjZZiOW8K6TNkNUIuk05d2qtOkAyvm8rt11ngMpwewd74iiSGZlGj6HmpWyA
TGZrPHz0EgCGl6uobjPEYFFx0MbK3yCiLC8cDKJ1GgZUaW1wbPViV6vhF9YlS3aQ64sTWsu607pN
kKT2TjPq+wbYM/QQZWcnBLEJO7zK/PBN66ybSVXAPuDtliRF4m6eMq9IIBaWh04R4N9rm7RFnuQj
3cdVYJdXSh1cS0RI5SRPcP43YdlfEpAZhAKeSsN7yQUnYkKpUDx76n3s6LdjQvBfO9gcwzRSQORz
GIkcWMy0IR4TUY4NNQjz/nxQIZxSz9wSp04IAsdbtZmue9M9U0jQETaMz1Mpnf5tdqnC9q0O+nU7
ASMOTUdfJO7Un+UsufLpZ5t0EVq+Ekz7VWe98H0+JS2w2RiwFwdeMtqVFw7GK8eqSUWk9F8Zo3cu
p+AQheU1i9JWK+pzy6RL9m9t5kGBmmRrIgOuFDExEhQJweLRiT0VkOwAZbahg6iJ67FpXnEqACrR
39QyONQRGEU91Jny6skClR6KG4elJpjEhshztg9GNyRr3NB2A6ZIDlKM1XhwwFjSoNgoxE+P9bjD
vjGXRzJ5p3TduPL8ivKFxFotwbE+clAYA/WmUMAMmJz25FgEfU82I7DoOmU0jrvibvQxaLPZRz2z
xDROyk0twfVthj5P9P4q7YJjLOJlWrVPWZa88pvdVBZlCBkkV8JUQf02i7opv0QRSUh0DrQh3sK7
PsWdTuJUQZ0Ra0j1xszW16WCJlnJt+o4XPDxo9fnrZrk9nrlzuSfg0wrqsQamwxH0W4zTLTZeIiN
HlxbMCrgReODnQWUJ81r0TPOrcNAk9oZRAQQ3hjmZY1z9jL1WOnNXdoylkCu/6iY1MIDY3KNPRs3
xbrLcDIazSZzkVWNLX4GhGH6SbO0AJC8v3UoWnoBMq12XCJR220kawz5qwW1T/9M5iPAaNt4JB7N
Sz+WDT73QrDjKsiBcticLtKI8K44BezSR6x7ODCWWWBcs7YyirRlHBcGAXhGdUjKQa1yiM3sF2SR
+GrcTzGtoDGwvNmQybuhB9RqdQNxGkZSbC3es5irTlpuPURb98gjCJrvg50wYvza6mM4Rp+V2KCp
EWtvXZQgPVNMck3KUczCgg6zkrKbySc8FsFZF/pGFLQpNGegE6fGhFeAfQ1olGv6pYisl2YoPzGA
fQw7uuDoLk+hb1sz7LvmodMyOoyys0TAIJk35X1e4RzRnJbFwEBP0AAXs8rmeRJ6MEMatFOINMxE
cE0S74UmhYexJTSBsCglh/DoTW6ghM2ljEMSumhFka6bMVmZtdkxU+3vLCgn89iMyrlnwQPWbKzb
qIE+Z4bzWFNJe216ZMD5hGwOq71VXlECX1cwDukmKI1kEiEOkzXsVI3PvmZNsk993XHSDDqKTdPq
+0XXtleNaE8i7yDC4TrFlXbLp7wVYXk3JDYdnY6QMlelW0yDMVG1B6NGRNwwznBtGKBoDG3Koewh
sqsbTuprCwdsR6/bCz3mAkpyX4nwEijRtg3dy8hUawyUZa1w/qsUg7UdhilTPSgxBS6wyDC3BhnK
PitEVqo3SYPWzOvs66Q1jyBuz5lb7RQl2DJMPU7ELEnpxxWk5nucSwB/vPzogdUkO8yai/eUtHAp
WjpRiO8eo9rcoLu+yjIbVlj+MrH+t5b61JsOnT/1wEb6ZlrtbchUYRZiMOiENTKvsK68JFwPEWNm
u4TAwbgsSgCG5fVdVRlf3u81JymXjchtsODqedD1ndsxWkAF282tribUMPIw/mXPURvt0kQ55LaG
DGHC19EmKR2IIF/CWc9mHG1PKTEhKJ+HW43U9Jna+5/LgWhXvUnmWM54y6pyb8VZtEhG/SUkyvno
0CiE/bDxse4PWY5eBEP6urLbbtVh7859FLOWEMQrZtm+zp0vWUbjLo07la6vimMLPmaOgsWN+tu+
0Id1q+n3aZJ8LgRI58a0M25sh+lXFSzxgVl86jZa48EB6d+1j4wCDrEttuMYnSl6gjOy3hZ3cPuk
ecPnZihWWq2S/ZxtWVZ3Sg92CbkKQLViYIPKavKaehvFJoGkw30LIWMWpJrxqbCH5JQFPubpfuLJ
dhTIhw4qgDMxAc4uMMEcThL0bsUJLUinj4kvSipCuqbSXJHOUL30xah/iWDH7KuwTG4TyBKHEj9X
vDBA1KFM9lima63lKzVjph7E0UTTbUbW3LJpfcJIIA29VqFMkyxCc3xy4rxACoP+xiSAA9K9T/6N
YyIDsz3vhnW/l0kQyokFsX8iWocBNk/zo6Eb+W4sJ/9WscEHiFIBsR/AxYSCEzEKLcFTo9R18/sm
r5qZ1nbK41hb5poEQX9t8pvMAtfa8mVc1W4Ks9RCa4JOH58hzAdm2VR4xjS+Bm7PPF+DwfpAJ3Vt
uuGzWnpvgzOAbOJIhpF6GeC51LR277NKY2+8zxkuRH19gjhasppHI7tnBQcjZPzYbxq8uNAOVlYZ
nzJDVTe+Vb9gZX+NaJFjSD2TBHxP7+/ZUYZryoRNpykviitu2xQ7XVE75l5MTXpJMeRd8duFN13d
XQjxAs+YEF2QAAxzLXzrhdbd8YCkm4qKAfsApSkNI6LxPEGOhRuCuKQT61Kfz1QD1iuUyWtXx0ue
F7q+5v8wyIvdl4aY4kXStw8ozxBEWdOVY1RPEXdK08UPI90y/G/3osPrK9J16WTrxLSeHYc10ZJo
KtrxgIzQeCYMGphYdxMqbjYEMnotQVQA02bHHA92xElTt9TlUERXg4CXVfT4h6LOOTUm0cikBsUB
x9nSTK1dJlRO2FYGUcbKDn5YlaSp2rJ/p5cwW2nN+qCoQxKUkfd81lqXHd0+90lJcIFxVD0fmx26
FIgo2syq1Qv3Cab62FzaE4c+SFJ0QCPOXbZur0MmEl407araugmL7NCp5cIB5RU4LEdq1d2AWlyz
Km0Ts7hNrex5HJqLG4inBh8U3BJt59T1kV7lNfHeW4/PqncAmnRpMpxNsp+oojNjNtAz3zi9tjCZ
eNEzMdeAR5hVVvhK1FQ5Nm7+mKHaaDAQeKQDTyXyqcLk18Er3ygOUWr8dXj6cxuQp57oBzv37sHc
boowZE1JxlMSW3e2H5xaPqQZQI4JGg0BZBi6kScrt2pr3loB4FOOOXdmpzorSykJtOYHCvc2L1ug
MUXJlHxcOY3OYIgWR5wch1o9YeRea7lzYKBJ999Rv0SWshlQhiGS5BZGeUfzl5qYNmTRmns38VzM
EsESq+DJUfK3TDGmQ2Rm7SJuaIc4zRbQwNq0O2BuuLKZhZR48Lzq0VaMR2PsX92GYbuWAc6uJPe9
oUXvqIsI6ijGapm4lt+qWbAR47SBBHStIQSfE4d0nhqoJoycshkKaKpDpyzgPZrYDNPwejRQLgZ+
Te91PCqlCddTqT4nFnLGPt0kFiZCOm8onFTvyaj6NT3bR5bSU6B0CNc8PjhF3CiAskfS7XJSEgHK
70eDEbycMhtapHIYjLbcN0xHGo+xEMrDrIfHodNKBc+YMO9ASmbRhcoEE0YCsiP/LhyY9IZtdQAF
fmydCbN1gx22zhnDhNUzFKdpng3OkxDWTUG05QzzwFnifYpRxYubLnsHF4Fd0OQdLeI/3DWdgrsw
hQOGoJvoAIV5lsMHG8aQTnPnGSc0mRhF/QQwZB/H3W0WhihLg71Tik/OUD9mqn3LLfzQpYyxDM9G
OauwMoz26c8PVPAVZFMm2SW31djbG8x69sLW4L4ORvXs1RlSgKhXEewVDFSwSrIwKg9jpStkBoDb
cTxgnL//9m///I/X4d/9t/ycJyMo5N+yNj3nYdbU//jd/P034tjkf91+/sfvisB+ZxgUoxr//fXl
goeTv6T9r8bv1Skl0X5nVsfAKo4uw9ey0V5+7erq11ePjFKLfQrqHcD8zwFwX+oTJhVdkb/+0gsI
9+sXUMp8xMxUid1QwiSb2l1oAd/Kk8OPL298+9MRzteX1xU/jqwkErsunPSdPzjAqVR3mv/a1e2v
r06/3qIFUQo+Hc6aECnQCSAl/bWLW19ffHLpoPZjIRiwRU+F1Vza3Nr/2qXlvfS3eyasDUA0CSGd
LiakTZDr2UbHwL/88dXlu//GHSnkd/G3qytaCi88riCBJ+BYOroYalwvB8tCr+wxbcX+9eMX+t6X
q3/9Qr7iqV5UxWLn1+0p7Y1jVOW/+AmJry8NdLIVQxGInZFQWNeeslUSQqd+/HvLb/BbH9CHR9YC
ahUJ4Wi7PPU+FaJdBnRV6EltbHwyP3mN7302Hx7cWGEhcnW73cH0TQAYE/TKZvfj3/87S4724ZnV
dVAzAlORROC/EcCiL6YxgfLOur/+8SvIK33jE9I+PLadykwna3NtlwTOUdembWH0B932GDXkdO6C
jdwTMGtuf/xy37ljtQ/PMbMXOgehKZuCwPJH+LU0OSqlRMWfEuoU3Pz4Zb7znWgfnuhKwySrRnax
09XcVBeQczOknslkL37t+h8ea8M2mU3lVbGztPhLkgH+I5TxJ7+7Ju/8b30l8k397ake4tahy0P4
tRkNeydt0LzVBAX0h6xM5qWI0L51a3bWXaKgb/aY1qQx2+yvvbOPT3qp08+343GHTugEjBySdlH/
5J1978uXb/hvb8yNm9wy9HBEZQyApMoWVYMnLImXJel95vnX3sCHR17t6GDouj/ubJ53Yj2qcNU4
BGL/+OrfeyA/POw2xLRS1Mqws/0xXDemHs47fdK3o9u0P7m3vvMS6sdnviltupVtv2tZFLFwAxwZ
xR1G5fgnX/H3XuDDI883PJVszR1Hn4bmLJmrNURuu7n68Uf0nWdP/fCIO7oX141Wd0THofAd3IFE
v4mImR9f/Xu//IcnO+w0qCtGyS/fKP7Rbsx8FY5Bua5qyvdfewn50n+7TWMnakpTr9tdVMA7bTpt
YzHgSYt49+Prf+8D+vB8R+6QVn2ltTvLHDE+dokCLw6y54+v/r6UfmP5UD88wRXYMqJopmYXpIx9
vZWUPUUpuuh+kWfTEj8myjgEXfGqsKO50kxz7ge8exB6Q4TAYqGi4fzx7/K9d/rhgXfwWpJuY6Uw
6NSLroIUN/KflMvfu/SHx1zxayfu/KrcMQcblhw2iTPTx5895t/ZFdUPjzkgaNPrLKzkjeeh3w4Z
bvo+4DUsh7CUUCzm/bOikzgvYsf9yRf37XdEG+jr247ksEmYcVvsCH61Z7kJ39bp4fT+ylehuR8e
ekezUQLb7Ol+Njkzo0F0mGapO//x1b9z02nuh4c+q40u0uCK7DTCfPPxxeFs1FJvcdDcOsG1qJuT
FxzzcVqUIVgPews3Y5GiG6/9YlPrxtZgKvrj3+XbK4TmflghWsCXaduxN0dTeYydZNt52qWQ/Nwf
X9/49s1BisrXX5QjVFUfIzPfSXurCuI0a8dmDrywck7uaBZEpBgWAAYa8H5MfjMoAdieUwIuYAvD
Bzp31sX0TUh5exNgcDDklF8sRF60PF0/MTNvFTueziwwbN3otpnYdbZjPw31HUEEKp1NkFspEHiX
oSpDWVG4vMqYdS7Ec3OKhjVmb6NcI883UaoO+icAVKF1zouCkflQ5MUa2mHIwKgHQNzhYlGFTTAe
tDUyRJtgkF3bxMdIF5Oegc76AV1gGCKK7gl49MmJwE/nzye1zZrnIRMR8t9p6g0PB3AAgIzA5bHs
XtIS/AYBbxkqrfdP/t++OoHX7yfy17wYq9APmg//+s/bHOlB+h/yZ/7z73z9E/9cv+VXL+lb/fEv
ffUzXPev1128NC9f/QsjurAZr9u3ary8gVRq/tUjkH/z//UPf3t7v8rtWLz94/fXnI9EXs0P8+z3
v/5INhWE3CX/swchr//XH8o38I/fb16y3+YVKVn/539/ekl+G3+7Ct+6t/q/XeHtpW7oUFjiD+wW
luVCc3AsU+gsMf3bv/7IsQxN5Y9c1Kz8399/y+haB3Qw7D8MzVENxzH5K8K0WSLqvP3rj1QXfrVr
aVzVFZxD/vVZnP/ccv78er7dP9Hejy3/tTU5uitMXTXRYqv0UVRT+7BF+bWwGXb100KgSOgdxgG2
e+WEXjWzo+e6IC8RfuQ0MvJoEfLocNWIaN4khdgCm0TGgp7fQ6aYdHuhpYdmilaaUe4HUvKSBJMR
WSFxrjGNeiYyac7EipEHs5SgmCsCYCoxCVo7neuyXhasQFFkIPPHsKfUu0B1lq6lfvKt7gpw1BNk
HtxoMWNjfcgQ7Csr0rivIltBbpkMN4ZrL1omQYMzVzQZTZXcQHM4Modc6Exnm/GClHGTkdMEUmc2
FNWGtWhdM6vxCv+STd02M6QYr/BpMIP9rkxzr0AFpYPPk/Qa+Oi8kSPxSC4qt5d4NibW5VbR4R7Z
I/ABe+dEn7r+NsVerVs8opNBNNFYhKy8zQiWGwX+6BPAk7iXrq2XiqptlN7ftWG5d2kp4/p9mPJ6
11V0ABm/eiGiEjqoM79Tlq2aSarHTPdNjPq0+CoVoh31ge+fWoR0Ls5RiFr0pbsl69oc1usqIgMI
4eM6zoefbFzfvmlcVVJBXct0xIdlt070iRhOdVrARUCTvmbePfcWr962XNQHZd7NnRmZNTOoYDTb
f/LiX+8lf96wGnWlcF2GOo794YYthjYvosSbFpq1hW49hlf4Rf72RP/1lPy9q/h+0398KP7+Gjy0
fy87M8hcVuUS42TfBGdzRcbYPNuQ+7DVlryrlfeTrVq4skT6by9omi60LNc1qAC+fsGogX5YE/AD
lznB40VMHQOCXrfWnh4eUn2A/xxsCstZDvm4YEaw7BqVGJFqU2InjmMMbm6MngpE+/jJKr7YkbLJ
23wZtWwiKemZzWKyXBLpJL2UaaLdEAqmrHmXhEwzj60xpHnDhVn1fZxfqvZRcZ7QpKBGwDkEJaBF
PtkUcyg2S9W+y8PPkAeBCbGPW7aMuPW9uaZVC2FEC3Y7GMnpSwySrlG1FfCcmTYa2zwE0SDida+2
e0Cdi9hrb6o0v8kczIp5MAd3hmus5A5+an0q8D4qob9ZS5BScI2UJfGuy5RlwvUquMIo8bVWvyhW
dTCrZodAbdnHhIUF7i0awrPV4uWKkBB6teMjFkWW2hktfv7uswrfO8kaRHG4CmYFMqrEus/TYR6K
ZK0qAmKgxXYHT7selKUt+MSy4WYKYCaIYYFK4LksomVuQVYpgy9CU0+V8F9I835LuraZxRwo5gPR
EhhVFixdB6Ky16IpTgSxM6J9SrSbOsL4H/dnjeGfrYqFh806JapMa8Q10UjkpxsoJe1dDT5N9MYq
1sxZq2SQpN9TVOaWg8e47Le+oAVVE8WZJ/4Zuue6xhISjP2hG5qFo5tXJMMtYqoJnALw9sSyZTYi
HFoU2EEs5eQNpML0vgR/bJO2mldtsJZLWhB3kGSKfQOrBofuAmmxAtvY2NpWw8TB6+/CUpASly2Z
rRJzAkQSn+XKhodEVcP8LjAXjpo9l4K4tfLUNy8C297cBgOGJJHEv3LyTDRR7nqUaRikLimZh9S1
3MEWpsyxnTU9YNSHyI7ZUxFpwpRooOUbBQFAykXxlY3OGlcyTHRje45w7sUo4f460iLB7eb1qMfg
SKsCH+bEgukhw4j1rRe3CMnRMQWsV2Z4oxYoPqK7wr7Sg6sgQxqDeIRcU0wu7c5kfhrzF6Rh3jPF
vOhkqY6w4apB2F0n/joae6wBkEVRkcGiRZ8y95lqdbg/zJ45bXifdId0bO8wrfJcClTCjPMLBI2o
Ygwib33VvYl1nTmpS9wAIyyG9/NCPSvhGSf6bAz6ObBNnxieoJuXoXAXoxiAbupLmh1QpRG4kZFJ
9usiV+9RG7y1CsQ5I927ur/WoNnqmrYZRXPTG8iwCf/G/bpWovis2vjgK0AjvLidpmxcwU0cNfuM
5IcJT/PI2P9/Xiaeirfspqne3prjS/H/QSH4Xit9vxDEoktp+Pntt+NL9SVM/l4Avv/kXwWg+MNg
QXddF/isnFU57Gd/FYDOH4Qmso0ZOqnANiC8/6r/1D9sHei269qWqcKZ4of+qv+MP3TTBuALgdA2
bZOH/X9S/xmm+fXWY9oWF7OYeLuOjQxAWB9O73bSm41GmUa5gGILozkirWDc9Z2xqIMxui5xdbf/
l6jz2o0babfoExFgsRhvO0fl6BtCki3mTFaR9fRn9eAA/40w47E9dous+sLea9sz4/S8w/6TZtFj
Lq31nNTjwQTEEc2CWi9uujfcy0dU4CjZpF/v1TAeq4mlOa/lTvmcO+C0CO0JchQ8DlGOiUNM8jQu
921Ke1URhxpV6qH2Y7GNIExR2wQ5+2j97rvdiLfGXs4mT65iyPRxifXKVJ4igE+payJB7RVQ49f5
nEMcShi15PYtShK+54kcJzR7nBeJwXgj4TU7k5d/+cU7fv07ogOH77oTSFxYWxPd3Z7mMu/fOvs6
AebXs063JgnMKk1QGhAXMTouPDadI46LF6pLBc+5aPviUgYwff770hD7cfnvxwYYjomdkWpiAX+d
OvTnhXKhcFRAQxsxX2eUPFfeQcwAwErqpXq2zcAnH6prJl2gjCB8L84oDrHBEFksnn91bYtIc0J6
xHl0qUbTqUKhDMuQzRCY+ayfNgLh1+ISHeZb4XSoQ4zsta56sHamPML7fE2jqbsbdRqiC5/BxWTZ
Q9opiUkXgOLt3ySqoIcCgB6bYHc85t54HvMou8CF2y9ZYb+HPnQlHtMziPYfoZPutUfMN3qLt4GJ
Zm8nldiPTid3oQRp59IoXLIJx6AsVHUlFM6Sy0M+IyhI3abdBFUut+b2uxi01PyUCxdVcJniWj3X
uXY2S1Z9OKpl3FM28cN/X0iq9bcfgD/lOms6dVfcvkQ9fjZg/Nz6fYUzQsAHyKxLJ/yLU/iQ9b2o
IuC+DqarHZYfIaQfxF/jhhlIj9PFRgGnqhBGCNjx31KisIP0+tSHoc42XaPisxeW8fmGdO9vSqKL
lRp1AIFZXRJSFi4xzOd125cQlMpboIEjl1MP7nCvIFWeqjS1TuAOb/yH//07vcfeqvI7R9rW+b8v
Xh6TIVfJSyyS/vDfDyF+6492Gu4GS6ic58NKLyMd0UWGXbSrxvzfBNzosCTuT2BJEt+TrEzvgkal
d8mbCXy197T5U44Lm1XTq43GeXOLdMMAvkSt4iofMRP7bXSOFHTH/32Z2go3Gkyz//1QUgKZwAD7
p5e9vcdz1l//+2KpdLg6RWCRvUVZIsJlRJBT/xSuRJU9k7pxcUoISGT+qPU0ohSoFzALaK+z7dh+
RgKl4uQKWDQY4tOuxVXr6ddRS3cLvZvPzArIZA+s3ruWpHzjoZLIQvUElGCcdyQeoRRSOkLY6F56
VNS4DRpyQVvpmBX/o+hql+Rz4Ila4HHpJyWLeA+NGw8GIW6X//4pREu28ZseH+9ibIwMkX3BT9Gs
7QR/Xxl6jNI6/jJ+7T1bcPvv/vvSpGV55/gJ5u+W8AundUpinm6AK2y/+8Bp45uLNsrXsB7ldsFW
uQYEi6mo7iAik8L44PWpdwQJ7lylBZ2jJWCZhJlVQq7T4tHCpWbZtKK5yax4tLGHedH9IvYUzwhz
rbs2pLoWuTud8RKhH6LynTo1EWO6fBBPhu2rxTSDWI/aCLAUf7QOAoofbYmBljAcmNyjKR42TfMu
PfpvE/M6K7SU4VAgaKRFgFdADgjL4Djqnid8/zVI9G1H5nbv9sneKcs3QHjF2o4wkw9R/BN5PTTr
q7HRI8JEHQ5xidc4ryMejhl9ySgrRIXxutb5Nhybb6sbsfkvSFGH5k2E9zrJP6rpLfdTKnKn0Oua
lIEljQnT2QACLTfEvN4EZ/mT3eBBbCsK6X4UnCSow8DdrzUHZzvwqgVLfR3L9tA040l73qNbmnST
aXkNnPxpjOojSaLPfTrAO3GdSyPHM7KcM0x+8LIegkLk3k/D3haD3FC9vXvp9BiUVxRF+7LHPjHS
nU/l0Sm8t5gojdLDVQfUseXCiDYaLPK0uA9JThMuIS2YDEua54LimzZpOh36ennGy0FgQSIhQ8zu
A8KqBtewPPulpzcWWT2LLC5Nz4TEc2nypg7OfFVfxVyr023U4Q8NPk7N6+wXr9HUx+vMy7+hOAdx
Y45OSmhCgKQK9vK2ScNgVQZtDLRHr/F4+Ns6/iO0YAqj632kiiuicOLIPSglPQk/Ia3DzCG84i6C
qxX/uksWbReZFoCrnA/E3Hni8gwEkJPSdB4h3YwdeY3D1oVesCZfpccMoqbr5HsTfht9QRunT+jj
6uPg4FAges8KQyQkxfydaSLmOo/03HKmRphDuS6bY1paX0vUbfseCHVAl+DBCid/jXjgRgUELOM+
KXA14YanYao0frps/pxt9NhjzOnd3q4gN1tjE5hPdrC11kTIU+lEQBdCCJ03m9QWee07w7j33rrY
dYVrPgsZI2ONM21yJBANe7SNOJKamlJhSwgGds2qfHL5Rqx92KH4NTgRi+cw0Gq3WBKSdmc24RLI
VWEw4EMkv+pElNdSR8lRFih3G2/g8QkTcka9bE9cRbd2opY6LD+0oXzrF8NZEzpPbjP0JzsUWJ4d
gKuVHg8BMuZzGWYZsD5cF9FwrSYMvVHwWyymPmWNDnZub/9pCtW8FOH4xUHD2erO5Z4j/tfHpUH6
QsPOdFr4q/s7x2WcYNmZ2hY6aB6CYdj17PQgHhTjwW8ycQVOf4sad5It+Ph1PMNuCEZklnOizbUh
oAX36TTtqzajfmqS+1gU/pvFHbSCGBjtihG68byI6RWX56NbYxqOHEZW0l+2whmh42lNtHrdnZqC
UVdgoRjNbPDthE/4JyxD4EyWOt1g7cTvpYq/o/KAf0s01y0KJ9/t1wngcDIT3ZUaMQU5hp4yH011
X96+wI5+lmGYnf77ocxtYA9kcXUf9RPntam6PYTfcFuHuCFiFMtn4+bpGWj4fRo6ZgOEtwCX7D/O
dkW12TwsMv+OzXhpZvSWSc+sAz26tRM+0xAVcuAm+AaKt0rX4bnIHLVLqwwmepUCZHwnMf4iVVGv
Rxm9sYY7ANNhCZg1b5mtpnXyOLuRjzYXR/Pk2c9sJp/7DhPy0hz6mWgzrF7F0WOumEzxjwiEdxlS
odCs23u3zeSHO5E6jzidj5Zj7iMjFhnUb5Wdm9x7UN3tuOj4he4vM4nd4GT1znL79ABlIDlEg9/D
PpXTe0dps9bkmZ3SPFyZWsz7OdnCIgG6R6Tjjlw6BI92f1Ktdi9aoiP1vfGESTg7of5/oLH3nkVb
IEO2NJHbJHo+9eB3R5A1X1rb/zTrDzTtuSLG0QbLBDLybk4t7LENNKqZEY2gXy00ymTCvg/AqbqL
doab4cyw729vjFfdf0zZGB7DsQQmgtGW6x0/WxxACO1tyz9J3olqJIQ5fh6TGGEms8kOfkcxtN8C
5G2/6htlncGkWuf//kn24VfvTBjrS3WIFLa0GQf3bpq9Er9TL0+o1rlddVsReZmOoIPMo20v6Zqo
mGqHmenkWQp3SazfcbAt5NhBT5FArQtbpve+lTPHoCBmA4d/HSa5J0kCs+1Ti3zlaiIYYVzzL3U+
gGrnFK5kgbo2IxIinQTRk7LZDqJqL52OBZpgJgcjU0Pd1/a+8gfyUAWAnNQh8F1zNAkOgbnEVt1N
TLKrkMx2Wfdn22G44VczCa6LMz0tY2sOsQzbFcEA5M3l7VnPjoYfTwg6wIY6tJCt6m6HW3Qn4Es+
5BGjrxnnZ9y38aps7Ndm+aPIM9+l1BgTyvttIe5R/cQrb+6jjaxAPhEKUGWcLg2gAu0vyUNeQ3oo
8r9yWtidFQz6st76ZxMWpePlZ2QJd+LaWda3l8LufU4Y0kQGcZTt6DCZU/c0MRkMXeweyV243CMz
b95CQ46zHAzJUm77ZPKKnEnH2hDFck6A+hAYMsFUSZqzzMMnFoX4Ac306FtskqPwlp6T29Epjct1
BhTm5HJcqgTMR2lNO7tJsKX25L4BwYBEG9ArWBmcpVuC6WySHVmdmG+m+ehYYFiNDYLDGaPoOpiT
QElyJbeKBasKN0VWVxsA7ecwIdAOp2Y7pG+AaYMr4YD//6Up+/VEbbV1FVQM488NINq2p8Ssti2R
ykcU2cBrqmiTJbnFEPBML8mgC7UScOEghkNWgyGqOtS803xLXAejMETfWRh1e38pf4J00pzAswdF
33nO2P/eoPxZiojJEMkzWv2/CTnmXrfwmanWalAajHnDdN2U82uES36lEvWUVxjsfVM8GCc++Exg
oetM+zGzYoZrtXsqm/JYSQbRro1UmmEnyTxw/25ZZfmZMJI/ZL2cUUQbvDLDh0sg+i5zyb+QeVve
0GY/8RR+gqE++Z39h5QywpYecczgBWCVtiLGroXvCFcOE9jWIoCTv956sNRDpdqZulSlp8HBMgqg
jGqRzIZKe+AW0eaHJG/7sHt2XsBAjp8EGyf91+HxvCWzAccp9FY1xtlJHqYqjtQKCFBITxJvg855
qLH2UPndbJD1uYD1ZDv5dRHLQRSi2bQ6BCpqWeeKieOpW/Qd30BeBFdzSTX9vKYasDcG01axhPMe
8QxdKfKJ1fwhgMbj6PfcVWtL3J0pqxzRvQ2l53JDQkCQwcA3fyGLijgotCMKCP+601DZIjURPZAz
XnciBTdJvOLmcdYW/SHQSgenv90SKt/Y6kS80dr5dcaED6kuEP5F7d6ZAxeDdAV2CwRW0Y2cvqD7
at+chbKt1YDhilflLQkpggxpEuNM8qFqiFCKYY2G09itQWQkG8K/vBXnGzS1zq9W9tLwJ6m3el4u
UN1hYw2CCF0h1M4nP4IZ6+LsRpuJypQHuAC6dwHO1V/SHwxVC7dq975Yqt6WzPw3eSUhLgP2NG7z
GN18vBxfRLt5fbmzZo6rKvB2URyX5wEQA/nJ7V6MhU3+TNU91F7JrAr/jp7qbjfOgGpkYHVbpImQ
0IobhDQQ3SvYRT79/om1/Ta3TbqvKJmi+GaprT/iZZ8tg34atXntqtY5q8l71ybzCDgeIOAGU7u2
G63PPfTfbhx+FoPZRdKlpdNydH31Kooo3EtASRTyxafU4sNtFxT+RAft/JZXZU74kwxTgqC+yg9G
F38DpyzoT+RPzThkoyIwgyD6rrNw1+RSONvUgu0U1BEghZTgVIFLtOElI4IJu+gIXsA3T5OITk0G
h548t6eywddGRNCBKFRari+WqavBjwQmpvGpVh6/f8AcyktnzK8R4M2QOVHxHwmrxc1X8LGr5o3V
6HPj6/NCxiahaf3KDycuxv5zjm2174z9gvrzK63Fnyqw1sACe0xy3geFS8zhAYV1tmJGe/BYXQP5
fwTKOjRgyhIFjLMUZOEI5A0xnmeP/FbykWCF5IX3bqlfr2MXbQ0Ht/Qe/CgY90F2w/4kZ1Uxxu46
IqOlJFGvq3aj7+bsiPAIVn78MIT9TzLf0PM2Z8Ls49rJCCA5ZI26qzhw9vzGhE/A6Uq59KEKgdwz
of+PrSDoLNED38L6s1ZDsK4lC/JMkJVe0+3gILVhNjCbb0SC9UxWzFU6ePRqGcCtaSYsHugtEqVB
Yg5es0lD+cOUk7NQwBb0CvcN9N+8x5Bcr90qLFnY6S0R1SxXy+rfktTsgZJ7F0eGO3G04PP/aypc
LwuL2vVKK+3tC4FdxLV5AH1cnjdqIwYqsJDMko9bq8XMaHPLHfGSemBzq+1su9Q1VnGRfpee8bzw
iYnp0RMcq8WMizEuHTiJYCBZpQwNEEHzGw8Be4oWzpDt53TwiArWReRkkFyYkbh0qtiZ8VsxPl4l
TkJFzMxt5YiEts1NtskY7GYe6bjJt443EBKrsH4F+mKmP4MxhyHx+HS95Mha8Gp32CDxY+PhIffw
SDbYweKMBalZ4LDKIjrC5m0xXr5CIUjow6A3tsuDteANUe4YgD4KB5wbFvxISVXUtEeuuWgXdRdg
nTnN8pynD6U1voD3WvXyiw92w+5n2RZdDTMxqGYwHTh+7JyRJiejm2RnyxT/BFhzy/2SCZwyO8hW
QSqgWbRsTqIKlK7XNp+qcqpjKwj3HZtPjuCHjLvjzDi6pPMyEXsfcsm4HuG0jr+ONz6H2qKozN6j
cuR+bb91iTK7GO9D8VbFydl2fwgPI3DAvPT5eBBkmIt+XE6to/Z9BebJkmpHSNcG+5OZNHcifPHY
pP+M7g5kU310nelXzqzfM/ACgFS69dxIUNSaZBCP8z0J3IIkTrHqa/Xb2GyHzDJ8Yqi8WtYEEB6x
8ylcoh0KMzxITHlPvYovo2894YBMN6mT+Z928q+eZ0Zvm7KtCDTPvTdNGhaBBr+d238jX2dNXIBc
oL0sqj9FyXfA9v/kAPFX2mbcIAsvAU67qrOCqobgH4zxMOEmjyVnpJ1LVKRbzhJxOwIJRwCHKZ13
vskwTUfAItFXJFpMVzaR5rrEBAxwql4nnfhO1Qij/PbMoKt/MOlwDlVLkcqb2yDnRgVNulcKHVCk
4u9UYe7KnULw8KLZLHSxw/vK4nfxOEXS+MdHfrxF7VK78tfM2VNmVWpDwtKv1Rf6pFP73HNLrlXT
nmPPI7YZ6LYiD3PVSgHySd37adKuVGfWIfBpqNWHJcs61uNwZAGEze1bMoF965PiebD+ZZPFGCcC
q1yw2AxiuvKcdrdOyPGzmpcAQ7ZktSyG6npDHPdBdlA16MWJMxKKJ1IZuFYGk7bFqtPV6UHNM9wV
1vZYhGAJqV/FcJyRwsW2x+dK+GsTDtuqSO7gKCByG0k5EA7R5dNyCGTyVoAxWuLXPKXz5bc9pzgV
hCPuG00D42MW/e/P2qvwl5Vk2Ndv8CP2EaHpq1r21YV7+sXLiFaOGJdKp8S6XhfoDGCy5EX65adE
Tjmp+lMZ+ZUIdQF53x7iSh6qUnxGCv0NKptPS1lf3mJKPhOma9hyt4AED8R75LQyupxOun0aWJVM
8wCneR7f26Y46R7SZ04UZnq7l3pcaR2evl50R6YPz3lTHG5hRQcgr6tMk0AoQlII+22Vz5+O1wDR
9N/rPAeWmXHLjCK66+D2BgsPGkbp7zBPHhuHljfnvwE/jFoi6Yei3cBJRlcJV47VGb7kNThutvl2
vC0L6VF+jKzpO30Wtdl3TXGHYZVxUJz8w/S6Lkb3WmHan/xwHcCJ38yBJA527rcJ9/NtUv0xUucR
0pXEK7eExO+W32gNiURpW7yqVXkKvOlrdtFhlu2rGQTKjmV8XRrNNCe5c6vksYY70Ft+uU2dhfM+
av8GCTkeVg98hBQHG2aCHqBeo0PsR0+sJ0n3mIUKxFwZ3eIuaB4t9VTOVB6NpVrygcp1SvR1tTj+
pnCIWLMzRM1osZ59Xa29yry5Vs7anBt1Ba4+AdVY3hbuyeI94vmyfPhwqBnub8TcunXuhnI4Zfn8
Wizuc5latJHtDem8LyMHBUoqf4gH/PQD0Hw3fBKGV7g006bsCfq1WsSPXcQuYHKxgccbPlUO5PKn
6Q8JYK/g2p+jufimuaEjiqtzVsTfLDdAUJBgFgH43VSKU4LggU1PuB6l7cVuBrjr3fQVRN2HZznc
9zQHtocey0GaPBtzHVv7C2rPA1yIh96iFqZtWFuR9QW8Li7ddwaU5CCUjbuOBa3G6N/TvW/dpfwr
Ejmt/BE6/dxcvaD8cOTTSJ1GzNpRhogu+g4CBevUOxIdtgn/V8wozkn2GXV+4p/Jcb14KQCD6Q21
HnStClJdbm7lS/uYVYTTgDRiRF7Uf9MeGPvAKGvwnU0VLNeypOmA+MBodyJsU+ZQtrp6E3YfsSDk
xhiQnR33hFLRu3SmV3C5h6U338zHg23uoZQmDXfFGkGtSHfy1lUJfKKTJNXRCW0qr/loSrrm2mJR
ZoXLiRDmZEs2+NUU4DKdFKgx0WPxYSC1yimcbVggyl9EeUkdKg70sROTR4a2bE56G6LerVXJ0o++
qodN7DQ/oorc+2JiJjAxfY1iOvyEmLZVDgEF3Ub+RZL0nWHAHCqu2xyq8JHt/B6s0QGaDNG+dvCn
y350qPmAVHGYxbcEOOtPwWtZNdmqzU+dVIS4ufkVO7BmyFKzqMwLRJHoTqpSr8gpTaHEEO9FeXVo
U/XSgmjpx+4lcuZHNm/2HllflL05Y/ORxNEbOZ5iRSd7aZLhSZYnFvZgisHTJOIy5/Zd1KHH0j1A
Q3dP9itWbb9iUVBwygQEyJLgeqNgmS3d7g6BFX/r8op6+YJYZ4vyuV31SsQbRqxPzSi/7MwA811q
+OEUbUB2iS/luFyBe0dHNrJWgllRRfyyBq3NihcQlAZ3WeA3D6h9hhXurUMgNL+CB9pM8XOecOxX
OrrUN6/DwL2POTcnC1E8s4dcu356IA14QyDU1+1RT936qRsQoDeafmBodnFm7jpd7XTlAWkBVNNW
pEe7bFVs85ehCnS2JHlOdNbvmbWeIgeOnF/gp1hsEB5t8reOuVhJ2fbi4C+gaXpcv3ubPeWDVNss
Qcy0x3tvNWjYJgMjssAnJwHigwwmPPOCJU8BkQ4AstwWrNTsIqVSCP4bSagv4WhGJK0tNj53P0lP
6WHuKgbeBUf4mHEwtKoKVn1o3TFFOsvQfiAJ4z5fKIQJ5Y13roKal/X1UzwYvicsX4Pv0saAXg5s
Veb0xdZutW0YebI5yx9QRa0x9Y8E04EHHrW17KxcvoQDlXTqxndZ7gbsJdKXCSWthaPDGMe5yRDe
Rzcs1pop7y7xu8+6YxJmafOlM4fzVTwXNYHLI2pjsq6aUxRar6hhEZgfpcAVbsAgRLSvzg2jO1hg
zlkpzSEJ8gVAX9cWa6dc/vnOg+2PIGqSteVDphK84bEVvQRTsgXyvq9z4WxYkbG7lWlPYYXMg0+p
qqlMSZ3Qnc3Mc2GFNfj+T9OxO8JdsSUaUq6UA71xDA7CX2UReP7FlkiuODDAMSwcGrlzngnC3nju
fOwd1z0KtPiwsrD+W9Av7c67c4pyOjhh/QX2jciCml1nSmjvLhpd6CWUJa2pir0J3NvMqz3GluB9
XgjCSgpn00FF3LCbrfHbHUtmCpvOQHZgnBR281s2QaSFobXLkQRKk3yZJdwW4DJaHRB3UnibyUnI
B7dmDRHFJ1OpOHS4CYiBdtK10s8m6d+KDHYG1DEyI2t11QzMPI+kRvDOCQ1sRuzBqggbGmiRM4Pg
vYxusaA6fO1NfFjC5cpP/5ssw7WOueDSkg9jIK2rtYczc9IipOxI6Ddih/2l5I32PVa5mCBaCQBN
mYSVY/rWquzBud0KN34BodTDYYrTGViL/7aU5mkUYAH9+jdLOnIUrHtA0dTjOc+ak7CmqBPQ385t
REZllXvBRY0m3RKyRFwAJXzQiYAIByEwFBY3YNpTmqoSyR34aYIjv6XpnuJxfinqKNstDLhRRxGr
HX7OAphwAJNalsz9TOr/9BTmritIrSjAXQTWR1qOZy8q/9iFhUcxrD9dZEbdQHRZhlhHgAPDcHhk
LcN5Iljb6ekmZN/2vrzPeIqMHRDzFHnjLmlYg6qcJZmfEACgEVY2Q/A1CfNetvpe3eb2edmjDM3I
KUQ3MzPqQiFOHmW8CZHg1KBgHAqPle7hzfcXx4DkIzrvz+QmJ8iMinmj91Y7C4MD5HipuKRLdo+0
6U7GVCt20pi1XYBqIXT43Hp6b/J2G0bWMWXQsJItelqVijft2yjN8zZYoSMpzuFyuwgjtCmwzMlg
a8+y5a6WMzAc7z1Tx8ypl3vScdexbl7GZroUKXdQeSPsal27kCIsZo7jl/GCz664Gc6YkIl8/PSA
I1GARD8pzKAht7JNa4fh3nI5uxbISrELA3AgotwrYWOm6o5oXwwCijFcP4ynsrB2feyEj8W0h4Z7
Wzl3sIT2FYunsRnNEQmMOfmTCyQ1Ku88D2NSIaFnT4Yl4BQCrKpexeh2G08YruEoZopGoDeR6i8h
s6KV82MFTMtYGpAGl5A5bXko0FpwOyz9SgjLLagVaW/SziDr2cukARiGKm8XeRnJILcbzosmumX7
qhc+HmUTjUDqNGivcdzcmg2V/0JNf6Fkq08APK6x3RQXQjJ46rNu2CjF3W7X0dHchm3WpNpto9N6
NS5kyUQGvc2CkMAwmmGkke8Il9nUgOx9Jpar2Zq/ey3+REznfat/qZ0Woq1Gu6JJaxV+/qnTW7xm
xJ9UgduvfH2s4vYIxeyncIY/WYfTLcvmU9UQ+djkCtXc8J4LVDdtWW7rjHSIuR3X9DBsroJ1qZAX
IIt79CF80GN7VGN5+90ET1kTwYPMnYfYcQ992R8xnzL9hsQyQArvDQu6uiQ8j4mSUc8etz9bvnBP
XhZvNw9fU4o/E79P3du/psZK6MMdGiAUsYOjCYrSI0zOlVe5pyjTl4EVem8H8VrW7HvnJb5EyUdh
SP0mVoMJTex9+m1xLPynLgi+WKl02whZwpYA9oGJHKdm63q35U+8iek/uftISPTpiZewq040y38C
tlPC2P3zhPvjmlrcm7XclbH/GwXtzIAEoYkmLXPHJE5dnSSBETg7K2oJZx/7b6oOuEhHVW6zcM7v
4JUQ2ioQmoz5RvJ0bG2SbtkluNspFU/oHeDLCNk9ssEkLeA16pQ5ynEc92YIP+kpi2OUFN+OW2+z
VDu76T8BumPI7xjhwC8vKLf8vermdSiKYLfUPrGs1S1exo+3dWAYssRfUopp07rIBoVjnWAIorML
9kTWRJ/8WF8Bkl/oOtGsJKu4S8q1RCyw6uPKWofjzHuXJcWmtHBfoj34m6ZYBxKALaj4IC0F9lOS
kEHhDky1ehP2V5p+H+TvKQ7q18Sv7tqYSCg9s2pErs0ArfSAfjXEx3TiF1FXSeCk/qSP4zubDgwJ
qnZvok84S9TNOi22CHi+YXuBkUtRJVoCtLUU1kdUS3m26+aRleAqYFkfoJM7FY77yj3NNTtMd8iR
vgDZ/V26ytp1tnWsu+6d3J9xPQXmmChE8ETMn+zksZozMiSa4dlOLL4POAtZJI6bEZ/K2l2mYMO0
H5hdl9trtjQR4kLUlpSZPfHThvmRyeIz4pQCdVawKwD8S4uBmaewCTqJ968cQ8jety/BNFHQQmPs
m3ex0I0RrsPULitefBfgoBzBD3qO9xe6qd7Ny0CqVOSZna9YrQwm+QuM+d03+XhnmBSuBtBt1neH
tfQiTfkqrOWTphfqe9C/QPHknNaMnJdk/KmiPNjG7fiul+7ZlXKt+vQ9ZaNGTuPyAYt+ZKlOSOS6
VtoQtjVbbE+Z2lkupLi0suZt3/BSd4ySlj64R5jh3qWa1Yisy2aDZvfsNsk1DcxdRanZSus0YGg8
9kF8ScG+gY/8ZztAs92vqI6hYycfqEreXZc63zVfJvKuLCP2hIdvCxRQXl/cZRhmNnMZPdfMV1ke
Hgl7P3hRc44cwnJJimYkJfaKQ9BrnG5D64Ei5iPK4VYufJKzdp/ZX/1W4wyvMUY/OKO4ifUeOhOz
lBThDxocuvHUq2/iJiSaJJvQYmEoWdWl9U+gdN9gnrom+evYjZC/ExFdIHn9ktfwNDchfNM+eGlr
tqSM2HGk2MeGdd3AKOZg96mD4EqBYpq+PLJUV8qz9ikDnvvaSTbV7Op9YZqP1NDIytD9gmfB86+Q
eC05E5ceVviK7z7XVJMyIBSbNm459DJ30xMqe/se/Eh2QUcnzMnvdEjYhZ49UKce4hsLzZHur12C
YSiXnElGU2ZnIeMn5M1YOFAiywXFf3C7STQMKDb8XOKsCncUdl9DKosfjqrPprUORiEfnMa3qtJY
7friA+AUUe8F+xoNc1c0xAM9yhBgfaUS4nU1c52e1NLUXnO4vYc817c3oVQJsXad/LDnmpKCHBRO
mDTBeF1mQbpzpukc2CNnQjl9V3F5CNNoIcIGFl3ALR5TwEztizv3f9EPpHS/1lut7ZWc6mPT/vXN
IYMsv9LQCVcJWm+WSu41mu1/y8b3bQALY7UDLTzgWJnPrQ+bbjAVaPd+XVNyhH2E5oY9cpe1B0hy
3TZRyb2uJlIyl+Kj80khpNJDOQnuHc+u8+am5tVWJN7M/p1eaBPn5nsc3mI9MDHVl8XMuzHk+dD1
eE57SmD2ke0cv6TEOW9MdrAbJLKp0L+toYFdzISlDxbxHJRH7RD3pgL7XjhyO7FSws/YkTHEoQd9
kxegao9p0MmNV3gPo2yelJu/C7d8WYD53Zwp45qosI1buH/cPmyPduefWL6cHGOftTM9zCFxwgjQ
CMB98Vv9VdjRnzY3RACCgBzb34nZeSOJz7Tv2I1sLKrBFdTwIWg/66C8a/PpKZMMJmPWcQufiQpb
fFcUv6S7R7wMBDsnqyglhPuuGVmCFtMAHM6irc+BjiJdJOZ10vewr9YCITsORsJpyLxnUh5+cPZc
ps67kB3/kyHUR+W/BjHlNTREebInIIveNTskaX5XKqaGuUKQW+n+OxFVw0z6UweBXi/pcOAAI+83
0mB0hx+JR+b/uDuP5biRNW3fysTs0YEEEm5b3rKKrKIRNwg6wXuPq58H7I7/SOz+pTmzm1mooyUa
oIDM/NxrbFO8gE+joOzoTeWggdzGfC+L6EYSc2pPuYczG/JtaMSiDUHypowniOZny7BPLfDjVGkk
ivCusYvwh01aeeiVJkWEbLg149bdtT3jTTMpUCUkNAJgaOeiq95NC9H0rKZXVClqtoljKD+hQA4V
FSQs04PhUPfRc+RMvnwWZsMNEyOFSN4KBvux8T03zUtpwtqJ6W1DpPmwGCnMit72F4ma2DyOYdsU
3zyvPvXdG9V8mjqXTpi3et68AlnBA6681x1MM9HjhikkaEs0KSZNfvrROVhEgYlaW0xYZ0bB0/Ly
EuNz9AJTeIIlr7KPHzrFO+iphAmLfDPyyjuvFM7MCdx+Hhb6MdeSpSbRYrFr792NM4q8SVo+xYkN
Nh/cW3JXq1fLdTpUOUr9ibmiSXvTRJzYoBdxWeiGlR6Eu7Ept7WM7qwawpeTjoe6ltap9AeMouDZ
+ywepCx6ZqLa8GyHdrdNKzRUmRIdmQHHzDy6D/L3AT8dcxolIbBDXEGGclopg0+K/e62SHoLNmxq
gf22ePxsemuhOzigNB4q72VULkR766LFP7fs6gOg9AJMaTfP/HBpOvawbhG25m/6hnISvMmg73TE
80RL2ucYzMri+uwOCaep6XwYsvyu0rnXA+XoY0Q/h0dI11NBgCMMBcI/TozWdZetGZgE2GSBEmkI
tybQrrvBpaucKqAh1VRsVA3VTXOYVAAH3pWJcdxaGSYnRg1NWR3r4wB8p4RuMJTPDk9hn5rSP4V6
gMcndn1iTJ5zQAaRPxQrYJL1cWA3LRhKC/hwu7JnWyXNmCAcJ3dhxSeyrBHMU84ExZXOOUyg4Hht
uGbgDM6cNYOeQbQIrGRZKFiyYhwA5MJMn/TQmjs9VDFrdNcVbL2cdkX16pXyYHaNsrBzDUBZT22S
g/7AneklGJw3jB17+uvKIjfTm5KTXYHNYYKDhonWfxsh5NWx+r0KA3Iq7V2m7UPmH8q+ROQSfk5D
C0Gpo1Xn1MzYBdZ/pHOgTSOabboYjlZzSjwLC1wFszXVKdeD0eW3jWPYc2r1dTk6L7Zq3xv4um8q
M74P6uI27S0Gxjn8iKihEBONsaJpHGBw1oKltx8cZdA3Q5Vd/J6R7mBpp1xleFL0CMLTvwJjHT8i
xowcoygP9RA9kJZRGnKOL3UG6UMDUIKvdoB7Zq20T3R0YE1K3HLKdeOIDl5d220SOtpM3NFltau3
qLY+ooEumBHINycNX0UMSD2rw6fCAnHaJfRGaNt/b5sXu0XlE5PMNJfbSXdwhXfdXaGmuJTrsOhr
DYVmuCzpSrfbbZ9pzSHXU9Rqc+0+Yv6iRcVTjs3fzg/ahzxwefUKyEgjMyFxVgyYHbA/2tiA35LD
ySNQNgwgXXcjZQ8MAeD+TC+7YoYWr9shs+o2AudksA4342jPcKo/S9cf4Bmr94ojX8ZoBNuXxOnU
vwgBD2u3aeIHy5TYIT3jINrhCms93GT0PNlB6TxszwWOkI5uw6UR40OeSqyLcI8ROm7gIntREmhj
kQovgsZ1VF8yJ6/XvgpIh9EYCII2QVSrXNdqAGjF09et6zy2WgeX1SjO2cD0oK9zbAfibaqMH0Zd
uWgW4BWC+v2sVoeNM9Co0Tr7o9D7d/70cxqg6niGJkoXvi5Jabx4byLnQZd7pDOpYX6j5Vuvb6yl
3VT3fp3A9y/ua85aekgIEOQPeaQzxHOsbzJ0nxvIz7PpfwotOqnKKVaDGGAtTI2OadI6CAnZ7i1l
UzlTVeXMIOLZw2i9005Jw7QOG5Fz29NXp3t00hKKEjK/NCzu07E4G41x8JJ8p6jDqYwhovZC18A5
x+vK7PdF7n5ru+CmbPAOnyRmQayiSwd/WjEVZ1dizqzYvJ1WX6GgupVKfwN286gmsiX3mFeNg9T5
CEACeWSXzKs05XXUgeLFKNj6dTk3cVCSDMG6KRTrpnPyXZg3k/uBTgUq0kKf30cxLJ7e5gfU5t0d
oT0gZTHPHMW7rZlCL0SdPeR6/oF83bUuMnFT7uIEQmHf9PnGB2oAVM+GCNJ/Uy3Ujj3a7XVIGYzQ
iYKYilxGOoi4sAl8iqVoJ6q4mxeyP6vYLVIOlERITb5ID3VfTEOWcWxHa62yPmrLBrqdMF9QPG6W
Co/f4iXgxmWOWJHoN0rxHNP03hped46s/B1rSNIPi2cZpcA6DI3ZikkWUeArhyEI4yfzTdcTc5ll
JKZQyYatoFADwOYtqb6OjtrdI0FMyUNugEuxA18OT96RMNDUcU3Dbdfgq5bl2OQ0N20u9sK0LlY9
MJ/OyMu0mFeqH6Kowj+ka32kjtRvhl9Uc18veBa2gWtOjTNOFz9ZVJ1I4nIAdwEezj4V8jzjrcO3
SN5Ej/5EbKjM4gvcknTQGbWaJExUtbWqu/W2tkNtnvItFIWLtqRLGtOpaQi9VD/pRc+7Yy3KSdMD
b5hWvfYK9joA2yIvH1eJo16Lqa3Nzyygk3WIdrQPJr0r4CR41oYlDM/iwjgXjGHENEKLtnlhYtsl
+3xut0TwaRRh1O1CDTOBUog7c7KRDpvRGTSkgn3MKU7nYRy3PjwPry26c2ir5RIlgZgRd8JK8e0d
DTSKIq/Stn41KS5TUpAjRUgf+ACahfXuRhgM20DYy1ii+FwQo7oEW+bwLa8wiHeEqb2Rs8RBd8ZU
19nZDbg7Jz5rGdUldBIGFk7grdIbqlRzWdbNe9YA566Grl04HrfIoUZuYgHvymksg+gx4gV8yXSr
Jh4d9zLGi0+zFrYPALdU9Rti+tIwtAewmP7VBiY2ix08K72yULc2EA+fpY0wAYbalZEvYniNKJOZ
uzYFZqpbVJVBos3tyLsG/VypMHWRTkgclc13MeS0EHxTYoET3zNDqs+K1wGQhQOHScKkhYA6+8wS
+pPWk7SJKlzbTtyvx3Jk9YlOu2RqsS3d8dCavYt/niDEq9YmQ1to4QzAr+Eqr7vOeMZU9QFrASqO
eJ13SrQoO9dbTBxcxxpHfMw7+g2N+Uy/VOVtW+rRjdFxt4H3gWys2yNetnld8ESs5omRewjtNjvX
JHaNaytPRWdyeL4p0lkKvrmpEiaGiBjpLQ7spJGQSaCSofS8thCM2CErtYnsND2lRX8PKBRVGT2k
64pPiSMbAySZXyy0Xj6oBLS1rApUA8wQ8F0y3ph54h4HkyM6J9Fs9dLdMv4GmOEyszBJEOE+6hWp
iZY0z5jzULfWV9SV1iEFMwADl6zOYb4CwucciNdWYhiUGXhMDw3Ml8pvmco2F9vTzjYoSZpi4lJr
Iw6Rfc1NyPnYA28KJXYeQSRXodFfp5OpcqDDvYFD0+vqTtvjFfhM6yReAACs0Kr2EWFomZH66Ejk
Dacfg7pdFqf3Zl2U6yzHW1bT3CP9yIjpT/c80pmDuqMeNc7oucSHZ+6FPAqlznJaKoAyqrC/WJ5O
mHW+jXp8whr8ztGap66n74tjrzpVkVVXYsRQYqxcgNLy5HcadUveItaimqduxnDcpJ56ZPrxQTIl
ZjkuKZgpDmYDrm5UL2aMoE0A5q8TGdmVZFwd9N95hcPS8spLFdCBDKw3JTkLSVsAOsKucFnTps01
ld7bcuh9ZyyxAOq6xvCsISI0xjGkHVusafnNHY34rDnjwZt0DJSICJMN+P2gpZ8uNFPbaA6MlSrP
/Z1t7bRUxXhIf4J70CH8Dl1bp5tL86eIoycjRog/G+ulU7jIJmjDU5I4R4rhszq0K08Q5b9ZgwX7
tz8zeH1wctZIzeBdMUp7ZiFQNNNU2sE6c6ZEDWnVqPel0Z29CQ1ZudGrZ+T3srw6PZAs3up9JZsn
rBc32Fbd40VDo9nuvVk4OZNWvfEAOnw2Zjp1uBW+pqPnw3guz5mxTJrsKae2xMNnA5p3LTouPYrk
ZJVocAeRMbcQeK37cq115TEe3xyz2k4XUhwdzOD4KDLxZFl0Zc3BeBDhFiDaI6grXOfCYibcmpLE
AaaWavQCRLUK7An1Ypj3hX/vj/5dRenbNuQ1/gQuBz01V2uUj5tsi+PUbTDwZJs9XpEfJULLViU2
Q00BE76Tu6AanqNHUyZkrlDcMXk0RoyZp6FZGV1QY1R1CyyBN6WmIHr61kELHWCurhcbM60dWh8z
N26NJVyKqeFCbNIyA+e9aAurlmF+ffYtbGciYrZlgjCmgbNyDYRcFNpsVUgyYbjGKitNfEpHUkSb
zT8hPVoxeaQTjTxIcSbaBKMyHmIVYkfoHKUi1rLwkrmErjLGFsHVtY/kmtYi0bK5X1qPFjho2od7
r2bY27VBsymG6rnJi1etNYB4EQKjStMPFRMp26rA6jdRD4KeO6tjf9/qBzLgfqJLENVja6d39LmV
yL/ooxMu7IQeIkGnbzo0a8J4oibApo9olqkB5rdluqnKZFENEWE9NNZpEOO/xtjczhaoJJb3xhbb
HURSRLqGwPTNUPS1F1UnZBk8NEzUb/jq3VvTBrYGWDuN9OUcjkSZmvSLtH04mskej1g6/J320bkM
TfV9NlDhSV5yGBDIhWrcWK3NnJ+TMXKctQir9w6fcqglFkaWHK3M8KpZjWGGMuxaO72HmwpszC42
QmcP13mygYe4CUBEuVIv5k2ZXujdzjqpz8IaBZm8Y65JX/uJXJE6tUzuGl4o+REzZIj8NMyZhPu5
cww1rFQG/cnFYHmhNOomJ4jPWjM+1YH6MABGa2gziqLah439mAEKh8GVgpdS3nqVL4wuEQxOhWsi
ATi2NCLyWH1wmTQofifvCmc4mQXlsKqfjSJ9DFL9SrK394inTJCTjaCNOnGocfHlgDKZwbTgKeib
F/CXX3NRmWCWozuM+eDaJZBzKF7h7QTdXI2dvc55QXAvnkyf3Wi1NFV4PGS17EjoxkkdhCvH7N8z
5n/0SzEgEGKyVNDAS2cABKqaWGaj6w8AIwOfaS5bVa/mpafAJKlyxJgm98eiK09pa98SogQsvAoG
Ja9EZVw+i2V6PzZADxOcAFILqLJBT5gilUo+M7eM/6BHS+2hsaqlGZlgiwu8m0zvldQdbBIJEGbK
dAS4KbdR3/F9UuZqPzzA7X0owxC+t0qlyogAa+UNk9e0KtW5VdSX6Q0NQAzxenjAQ6/FsXDEqVFR
mOPyEAHP1RkapmYw3nE6qPMokMqm9L7n4BmAvHvDzLbrjZ0N514GJ8xFFi36cjSyy93nGVykQ0fx
CsgoAyYxAIee0C2X1DRwNp2Ijdj8FSxU3N0/qmz4CEYNw9worZbgH06tQqGrGIvUbOepqvJLKGm9
ebsus/zaA8RaCENVqei9m97tLxrqCQI6Y1caF4fsdz7gkzfLtMllo3toW3m0y3Gta8NL0MISl569
4Yi58YuY8aTnXJSOYtQCmlig+QFUYDFMByVKVHqLyV3Qjxj/BjioF0F6EyUrXauYDao0cHS3iJZk
xc8KEnyma1Cx6iN0/M6+wqsVUPLSDxelJlMzNET80/cQ4QP8Ora2bvkX1WpfSsNr557HyCZnh3Y+
qucuVledjp1PCu9+UVXW1lcwJUe1hAEm+8ngZMuyW7BlGol/91zWpPqxr5/JlUPMmbRZqBiAOohJ
aNlTfEBq0ZNdkZg9TCp5RN/orErawMlgbXyfWj1VqeiH/hBI77lDBgaDkgm5ji2DgFPFZBl6LWuO
9qtFkXdywdEW8a3UrqIAcy+9yWy9XDOF5rBO2xsss4Al9Fm1aipdp7lO/7BxMoRC1Bc1L3m8Cgvd
hBaNV/oqw7AIoQJjZ7jfY5e2EeilHkhKuPl8oBglPZWZfiYZf3Y7GizgcCtjfKtiYWzyfnhxXQ5P
wWkYqdqlhk6tw3AwOGOmgYPXORQTRJLSHS4oAPQ7BsKbrJVX0mrY78lIPqKY5qK5qUYMXWi83OqG
882Oaw523K67+hBLYxPW2odw4R5rDr6Y5ghNnDDal9ohqRjqRfEFIyVnrlO8zbW2uhQalnfNsCp1
SImZ+dQwZZjVTn2XNT3IGD/6VmpJcmCirbjtngNiOhLx9RswVEXfFzAtYTnPpVwrIyZihnXyBtab
6dqMdrv2GX2UctmH9iMwVXVpYEpbRw+IIkDXliB+oEpq9PbBOo1LivR2nlMbLCvapsjczWxJxT64
+bdO7QEf+CV92mINqzpbpCOudgUweRbJW5Mm2ZrTE/iHdYC5RM4iJvNKSXA2MWGqSbGq1l4aSXvR
KrI8M8gQynO9ZRqCRPUC7+TBOBxiF/dJkEW0njugi5sIk2Ixenct4lrwPjmQhP0Gqe/cmsll+qKB
qObMUaL7KW40K62y5YIOqUXbiSks5m/0iBqg0hojh7i9YKnMCszdEM3nfGNX2Q5/rnuR+Nt86Gjg
Gpi36eoyt7QHYG/AE+JzIWLmG7DmdonSPJRegSRk1QeYeIHHrCeNTGx6CyuNAMJVKDXEYGOseMMy
Z/5R7wemSjbz4lkT4hkuk/Bd9aCvdsh40NMctGUuzatftgCgdP8e4OFyBD5MV4EhXgDwsFVAK9No
5x2jv9PktBkTp8anDHjLlF8BmOkKhPUgRDzTunFQNwNpUprA7gOJapxslEdopvddlR3yQPsegyMH
pBW9oxO3dUCPUICkDcVL/CFK4yHrgpObuC/07lWmZ2IPOHoRKPaxsYB9MGBurnnLiEl3emeGystz
396PQZsvkKfapnmCCKiLG+AYAkTPnDOB4TRtFrtjY8caVXOMQCKiAR8pGhtLRY8Aa1r7gt/dFIxd
s5Fagn7FlDp4t+2II6TPIMCZRCKmyaDmlBuJ928d4eKUfcRe0KwYNYjAGxZu381wLYXUpC96xg1b
PEwR1ytvHasvV1nkPKvAmxdTJijlgIATEwLyZET1orGdKP9IuKmHribg+3p8LRP8h3SnQ9Q6ILGM
Ykb8qODBNA3nhrW3q2CHI9gTSK2XJKp8nPXyK8S3UoA47VWqMb1c6JG2zx2yJqCf4IyAbhcl7Lyw
b3KCMUR1S2kvVdbvLU91N9OvUro+JnvFIrRstGXG0QYOb58LnuEE4lbtWf+sgGgsEtyNIoTq5nU2
XvQ6OLEp0qGgnd4MJMQ5NFbGL56NdEPzrCTJFk7GhsbKXu2ZsuoQXuGoQwHJhm7e2/E6NNGVLDBP
LwP0lkUTviOUeqANYSxBhqOr0D1kmcrng4JS+/Gmj2ErVSwu7BNpSwnyFaXKCKyau9TGdjH1YfRA
famVqcVtZ8+RQj8rhTTddupFjrkBbNmgEZKVa5GK+06P7zuXAWwxDfS2YTIwQRJvTpZ3W830YRWF
6ERqBaNpbiVNBhpJOPsavuUDxTcPqdvetBqJZz0CE/HNGxhrjJ5tQMVUIKfUcOcOaV4m7A+C2S25
50arffrIiEeOQj4PHrOD1kIUZnDAQ61EmwMbymU6I2iS+UV9sQNOPC/DfA+QYoloBHZKAwWu+wAs
DXilDuiN8S0o5Gd7hE6mwrmd22pwLj2aPcRXPBHqAxz8Z6QD89nCOithscxCa+3mhbrOyo72Yhuv
HXdkpj70u9CSF2gyEO0d8QL7/CPO8oMSgsvUwrJd1UwHqWlwqcZp8y6gibZMS3NYpzoLqw5ARrbP
DbPqOZgeGqiaaJYIy0DKNUzEJFX7LSzxSfz3tQWvv5egPgZvZVZl3+uv0oM/yVav//cIVRso4f9K
njDJypfqR1nC6Qf+VCWU8g9D0r62dKlb/0+QUOp/YMDjmI5h6Y4lzcnu4i9BakWIP3TTEABTLNXW
EOn5lyKhItA41FTQGaqwHU3Fg/jfkSTU5CR2+4MYLjUeKolSGirq10hjm1/Ud9tEHTNTAb9h+NP6
Zcuhj/pYx+VuWm85zspCSwG9NaTfOLASpcZoj8vSNxyYz0PHVLavIX2OZvRq+D5UQIJpGztUZlRI
o+EhoZBXCzG8NQ4bUckdfKhHCAcAZU+eGm38sdu3VgOdpEK1xvP5Tzw8IMdH28VFrB+ZvttilHup
2q9MbsN50SCqm3rACKyIG9Oy6DVSEccNJN+d9+qjZ2pkYVwHMTkgPvV4cUFRMUAnhJnV7PNfe83a
Tj+Jw3TkMAE3Jdf9/HKNGJzj75OULDJL+JW9VqH7MfGf+6hfaWGHyjKdf1rdoGkjfanlyQ4MGUeq
Rt85tJPXOi1vKqs49VOSGBTpqu+HG82lhIutm+kbxnhqjvOPtqhrihw+Cw7h9kKO0RFTxwT5Ej4Q
UCUAkQDXsMzlBAfnHBgUG71tvU+/5PO3J3H7AcZgQRMOLzxXEIjaeligTMStyPyYJdW59+JX0yrI
1goTkINAFyJRrlYCuiNgQhkPdjBXQ//VGfN3mrWXwg9eKxP5j6qq7UVvgM1shP8atnAjwFJuUUw+
GXW/lL33apo8YlMr7QVNdQvaT7wptbJapEp+x2E6LJxcxZoZtXHM/ep5N33KZlJgbcAlGtNNZV3/
lHeiB/jnXJuwbed+bpFANHRQXF6K4jHuUuCCROFo7AthD0dOVdZP3tXImHc7Sw/wWl01NfxziAcK
NrdLOa3lqopfPy9RdKCWSvUaTk9V1s3BVv2ahglWl85VaYIVwW3ZkgkzQQQNi5jSh+1Y68Sk7wXs
/3Xg4QBLDnFCzhx9l4TuFe7JuLIGn6ncRLOc1kml0iNjZdwUufGYDKBqXR5sYhs3vhK8utNanL5K
Zga2H+00upgUtJ8/yUzQY8QKDARI1vTAGifHNZK3xSZDCr1keNxW0bWVN1HOKL9upQIuesJtRe2r
WQPi65ruiML9Dqg4W7mdlmMIOjisn3AbZY059ED6AW66igt2U68+f/Hn45al/j3ujqC5D07Og8Vx
jv013VfkstarIT2p8vR5twqqKWhbM9lzxOrzW1ySfFkG1bJ2q6vRQqr54Rj9B3HwybPi59OJ3rTU
pKoBtVEtS+PrP1jSWGaOMIxXQJ9HBoB1i9usofKeFPv6ef1fX+1nYwubs5CrIZwqAD1hFWB/OQuF
pnIGCcZ0YmDnduwbbx9HoLzrvEOQxj4qrXWdFs2vL8tp/vcP+cNlp6//8CH7CKN4DaEFWkGIBXTh
a+CmNHTY7b95mmKSa//b46T000yDP+rXD9glKSVVDcxT0zmJWvcaGQEb270OGSy0zM/rZTyy+x22
QSclkNV2rsvoCoF2++vP/Omv9vVWTCENgMI8buOrW0+XV6UnZG6wTZxtC8tJhlBgWo7t6X6Ez+sO
i/QghPc9jrYtMFfE7x6nu0uQ3qRxYOYscqfqHxKVjPs3dzf53Pzq7r6shD4KFdQ8WHdJVEjItiem
q2zSKZQVobFtCHDeFMXCfFhLRny/u77+TzeABpjBQkR82DamN/nDmnDwPtFhxhhgDM1tVVYwtiKw
JX01ECmnbYp5cEATqn4PynHmtg4dbvu9UuBR+iFHzWD7k46Y/l1P7athT0sY6LioOaLCi2HSrqnt
K8pA6BgMDI5VevexTsRG2DeE8fGtGgOklyKKmkrudSIl8CpKYqJ8aAYYfuenzh9vlKTRGalwTFcd
d5cU6N9SZsC8ugHiAybUojuqthOknxfN3P8zpAgnsxfqtMWmUAOBnOZp9y3L+d4h4BAdJxvwygNc
00jMjSsmopBUplO0m57B9D9N9FJjg8rwGy2KKdiR894IH65mLF5yCfOHeyrzj1iYd3BiwZGBHbam
YBX17XU04hPqwtei/9BckMVxQ2BoHHc5JNkq6uqtKs0lyK6bkO2hevESZ5CHweBk/Qw9oxWNqwHd
NjAz0yMz9o5qvvkZjuySNfF5mWkRf2ZUCqBMjOOB+hbMbaecw5oWLr1gfdYZ9tV0Vo0kDDtVu6k5
Wv5Mb4yWGKo90sQUs4DP+xlLPs/2wOGSaTX9NHM3Usf5nz9FDDGLy+f3/XovaGI6ZL9sBjYpRyOi
1Y4pzC/nk+0W40h3Dn/1KRNsWuiYle7djjZ/y6OWHUsBnIPjQkPJ3pp2+Gp11q3vZk/FFLmmRxHQ
2nUrZW0B0/pM2dKqOUt8t9EJGTdouTCfNnn1n3v/5FXqU0U91zrRsnMBpLsoHMCeV5bDELzi1MzZ
UPOkazW5kfyoMj326UenxLNLhr2qoEAaBMBtxI0XEVCzgDecyo2ZMH2bDj2so1/rSRZDQ6rPbdlQ
QNlDJGP6Z0ftYVd6i+lbQOawwPjNjQXEVlb5WSUD6gk/nxkjSoFTnJ+WfsUi9GjsJ2n8lExDgbIj
D8piFRxVtecIBJs+Le6hN5e57zPuXem+INvh7aKgSrbqFbSODfqX1ZwmwvVzrRv5RycZQxiRj1qF
ffeZk/ROpM8K8y7W2CdDQKaWOc51UI2rOr2SKcsodVZnnNCtWqGQcPN5eYfgZRkhn5RuDsi4g/Sm
KAdWHCcC/k/TvdfptOhwvXDM+pbmENTJhJxj4NUq3Vuuo4//ueXzksfSdPZzBRPy8y95yNGStP01
Lf3d57/YAwu/LtcIc+yRhEHiytJep1NHRGRaU0YJpfe9Z7SP9uSLPj7RxLqkKRuO71EGFFINpZ6b
AyNUxGEV2TmzzNFImcxp4ZOMzZKca5bgAOaj45+A8ABWUUa6ALxNdAqsudE/Mcx15p/bNNNoZltk
X7lQzl7tIQRQhK9yOihQBWN0Kaf/oHIGbtrlpfK3PmglwKxTjfAL1YRkk/Ld3lRFVAhCzW0sazxV
fJgYJSQm4RoJ3Ovnzg70/lBm40ftd4dEo6Ob1izchlflxOFDWeoX+KCvMQAXsEioHEKhY8DOMuoe
rCJ76QQF0edz6JH8GaLjZ0LbovQFvhxknxlODDSLCSts8c8T4XPP/2X4dP5zc39xlvry1/+O0dT/
uSr/s9L+/5f555f4pfmxyP/8/j+rfKHLPywN7osugeYwxPnP//jTeWD6AmosVP+mcIRUTY7Xvwp9
+w/VQZsBgQGpWhpJGekvMhGT85T5h21jUuVYFp063KlM898p839Ooy3Ck7SYBJvS1CwpDPHFdqDU
lLhratEdsijb6AHFSu4d9SxZBvW/mWP+/VpTNPkhc7Eq0yozQ0N8GMmjXBWXNAqXlZvR1abRVxyL
sV1axmLMNQhE9UIXEfr36fI3QesfP7FGe8VWmYHT3Pj5Lph1h3nZW8MB6/JZpOUL1da3JDWYUhHO
PeXU6kiwZc7WkeGeYhdQlj/vewOSArzqeB2HkMHkHNg/qpzZsYwWPTTTXslPYRfvFTu/U3IJOKP/
jRu0mG7sX8H2r8cH8VBnpUgbRdKfbzwdBUCQSh8OmpEcpJ4spYF5XY6o6vdU/bgzLW3rEm7bjnp+
DA9NrN1MyBMO99WvH+HPxdBfN2LolsT6ybJpOP18I1gJM8w2x+FQAAOCqRClSw2hTaTEl1B6WECQ
xn734X/OeqdrGhRhbB7d1oWFUvTP19SLytWRJC0PVeKtJocwE4JlN6Bgo0uQ89h6AsbIaXujg/6b
j/tzH+zvl/6yYAobSRMvdEtA1Y/Su/hhvGzBhLZcHNTK/NfPVvs5pfr71abl+8MmaSqgza00ywNU
OKjJAXxNjQDsLCUzfUM0R1fiFlUZSKcry153l6aibxQIeYNtbCP4s6Fnoq1I3Z9ASuy8faQYN4GA
IIp1wq/vVf/Zs+TPe5WGAx9D8GIs84tdlq1KKKpuVR78HjiSVmE2kq5L0JSN86gYtODBPOqFexKe
vG/ElIY78N7HTc+QoDCim8ZoFuh1zEt3hT4hSghgeEu2V4BtT11uJWngzBonFbppvKM9mOVj1GSX
IW7f/BYm1a8/zj9sMIOy818f54shqBFGqdYNdXnQOw2ZpmplBfedioAF03yJxBEahrAp8b9FxcAX
8lKBLEH3ZlPUwMz58+vbma7283bnbixTY8ju0Hv4ahqcCaUboBSWB9UZdomm7NsUwD72SE2mz50h
O5rUY7++5N839s+X/PIA2lprqrhHSCEY0o0v0BcprRvF5JKdefFHmBOin8DQ+e/O5H9cSPjfSCIe
veavzZysS90k6zsWEuV+2+gvdYU5Vy52buDeVTZTQKvdIDhXJODtkXuRwRqhSMxjunHr2EivuujC
uYjVV3cqHCPZJN9//WS06Xz529vg5uir06q3PyuhH7alAI3WoIHCISDyZZPU57JwbnLNvACDCnrn
rRziCT58NECBaABAVOKZB/6FqcwuQZBkelnVAIfYAv/isx/GMFoXmngJ0MeYEQjvSud/cmjqOoHC
Yh0Ji+f781nSNoVdl5peHzyaOlhlqd7RYsjaaDSdgaU06aZTGdcBsv710/r0yfvytLgwVkuqBQpR
fB0dQCvD1WXgwgO2HvXo7su4PXeFsktjWguUQB7q2dAWtmmmHi1m+67+gMQbw//xkTb0YxugPm23
/e/W2T9EEZ1WHnHLVKWtql+iCI3xNIZZg8pWG2wy9GOmGSoFk4FQiMMkc5xoeQu3sC5JUB6NQb9X
lKfKhX7F7VIPXumsrkybygmVj6r9zXn6z4/NdCT5HnFV/7oNfDdMlb5WmRQ2KI8ClvGAh5q6ufZH
UE6gHSasuyFrmM0O4DWLpnu+Ej0dajwYs2HvpLiLx9pv3uZnbP3b27Qc8lTgUtOZ9PMyGsqwiAvO
4QPdlzvfujeqaD0dRCA+N4Rh4IrODZT0XYdwSCQ2iO7vpPLdTic1f3SQXWfmho+xDSZRt7Zp017D
Orgr2wokh7hHU+6bjjJU0+Tf8uopzKnpy2T55MCVGCHdj7pxAGl3/PUK/acwq+sOK4AXSt/C/pL3
1gl6Z4IBzqE3zSUEvSxCQLpVV5li7aORRlfv773wA/GPteUqdxUtc7t5VP3kvlDgI8crsun7Xoh7
23r2YQEZDGSF/E1E+ocQQLKnUggwIBSY1/784NNRA5jMZOQQee2iljTDwHAhmyZ9BKTKVx106K8f
y+8u+OWpxFEbJTZd/oOlvWlAiUvt5E3MZfs+/S/uzmw5ciPbsr9Sdt8hgztms779EHOQwXnOFxiZ
SWKeZ/xNf0v/WC9QUhUZZEeUVE/dKrOSpTKZHkD4cPycs9cOfk2X7cPDie/W48cHlJ8fsFPI/nQK
43WJP8vdC5NGRZQlbX+hulzyMRCYkT/7W4Nq0woTlqp+iVpa1618MkW7DN59WJ+19W2JQK6XCAHo
M8mVcKE4COLLfP0fjrx3vppjFcAbU/g+CWDV+KeKhUGKiEKWlPMaUA94RDWIsLGjPjLy9CL3l7BO
p/afzzyd/B+OrxJPogCdBEu4g+QhvDm+GvRJLbHKQTZ5MmXpyOAY/Ec5gcChtR3+AN9EFszkf45v
7c1kYY/aYE/jJxNtSV5kYOQcAG+rpthE5gWOX0c2rb3U5Hts+mnEvansu6LNhMm3bAbFhn0T7pS7
rGlKo7fwRAb1KtahdCb49ijJ3E4N8CTFsbf+/fT+11PvTW8VxLUiI546oufTw2qoq+ESjM1ibGnZ
ozxo1fWqGNxlBkDob7xw6Gv0dtAQIO290NwIHBCNo17taiijeuoStEaLnHtraKVwrnl0/cUEX3p4
1G/3jw+j7k3wLGwo9FHx3rVwxgbfnBu0n/QKuS0WVKYRa6AkOTzke4biy9T+MObe1I5dW/eKjCcl
uqRh5yTjvbrBPZNsUsK947HZUvzuGpLPkbGnl3hg6P39mU4cUTolj2tgzTRtlL35NPo+4I0LpXo6
/JzTIXtorL35LEACaerIVhlUv0bjIlLWnbxmVz48yrEn2puxGthZpyt4mXQeg9jZjMoFwHDoThcN
psCHx5LHBtM+b0oWNgmUjFiieQGpuz8tAWZFaCtwF9PSiwT9u9HbO2OY0urt3JTwkcZk3kyGee06
C5KlKKtV1jvQ9+Sim67CAIakJJBDzBR4KXI1rsowiYbKXB3+7N+GasQOf64vZy+SjGqpK63G10HP
1/v6msKccDJ+7WdThiAE5WelytK2npMyXlrti4qiuAZO4DzBDFohHF8f+UjTkIdmiPH5dVbUFyIF
364dUSRYYpf0VLFGNrjokw4HAt5pt5B+s9CdGB4BkxXwjC3gGgNNPPJRjk3WvYjR7Wv6yAPejk3g
ovmnYngA9zoTWFN21K1E8ZL3EKuxxpFBf9qitowTWvF7NCHBqcyPbUuoyL57N5qYcpz4OuLn+vnd
ZBBN+zAh3MtjJPgBGPpAotAOnkP8UfoGfGQPVJyu/8FZRNxHYn1ceJNsUkebhzVeWjjoTtYD6nP3
pz1oywkq5neb1PiFAmPXYZQStc8KVaM0vSdygMJWLNJF6MkAg5l7N+kvM7S7kVVuNQ22BElO9QHb
xZ+tTN+g0QLhccU1xhDQOR/qboDpBrcrUU8Gp770tOC6C4pzJceXrWaloFCiKqCb8w7l1CiVn+Gk
zJ5aj4ykWXsQAq0hhyQMMygINlSZ/EWTmeCFg52om7M89m+w73MThITKCOqx7O8M3CMgSMwLCjtK
CRvbXiE1h0cNlIYu6txASgaPzSpQygzR7NbSkIl0II4h1ZWCwF+3diM2owPZxmQiwcNfnOz0XO/e
Qreghyo8oja/mubj4OI6Z+XA2NNHsHhwAJWfgcBVgGZqCcuhjBDWOP1DX8mnESnnUKh3Rfwj6Is1
pHW6JYEfjuWJm8FzlOAE3eSExuB5Z1Tw7r0Tcr90Kvm7OLTOM+BbsbwtzeCaruN56xHu2AZ96PVZ
7ZZbEdjnpY5BrhFdK7hIpZO+uhlOYrpcjSw+9yMdaMnwhB3tJsMLOmghtAwuvUJR/2AG9danxoma
4FKf6ttOdkW9HrAHgHQ8Ifwqm1sVYCfMqALambQbtXmiiRyNxkWmoaCroEJfuCoEQutCN4OFreN6
p2wgI8BQZzro3j0MMMxnQyQHWJeD1NsJd0c0PuEiKruFaUgF6zSFOuhD9u6HnxKFWRPo8wREuj54
8yh/0vKl1ejrvJRXGP5cZjRsFJY297GrylJwGePOD+2TfiwvyG8rMVTrISuoOifxUv2lbgepr+J4
jdB45dGzJec1DQFNzxWP9EHf3wKoO+tj3BFzC/iaN7eCdVXBfSMvVjva83Q3Smrx7JZIvLPntkrm
lkdHKq2AUAFrtHcJpgziZ+rdNGJiCJ9WiQGhn+w20t0kvwxNlHXVZdej2k7qTUIZrkz7pQdoq1Ft
fm2eTFvL4Q3s23CVcs1UHxDkT/ZOJlOL4g6HejyYhUWlNKVzIl6OYCLHCT5IiF6hhVGQpRwedtqh
v+zgH4bdO1TiyFB1YJ742eksn6fGXge0nf9nY+ydEqrn4ojbh/WuwXkdvWFykpDMPjzGsde3t/1r
CmVI3PvqncssMCkLTPnyzo2XVXdOF+MMcMUUf/6dQW1culVjSnntPZhoYYwqZOZ2STFOyCoWujPT
0bd2zTJTyZ3gOQcYdHt41O/DTzRTfw6796y54aClMvJ6p2DQMmm7sJrFnAPQJJqhgvoEsycDN6CO
zBiKRYeH//5N/2v0vXMtYiEOkwX4ziJvojvXCaz9SVsFJ8ACcaxdl7Q4HB5yqld+M0v/NeZekC9r
zgl4C8zSaFzqownSiOgM4ARk/BZxOrINtjjgASO+gy49oIuCK7VtrDjyWc1KfxKAzIIuEqyycJhH
VLgjR6dd/jxk9zr8YY+9n+n3P9x7/SFSGsvPaswKX1wNqROTcUgNuitPcdFdMwkHTd/8jTGppZIr
ltSt3ssMH8YcFT9uDMktf9o8ykqgQb8YaY9uyXFkkO05C4H7qUf2jm+vXh9G3ZuHZZhEflQG9S6y
YX6hLCaBRiT6wJJrOSTVrjsyD6a/8Mtm9WHAvanXyREPbDElM/pk2aG4KvsXQqyZxpI7/EKPPdre
hKtSjFAy3693Xfmr5+DUIbnZKGxgrpjZpiabcXi8byf4hyfbmzRVU5F0JFe8cxpv7iVPYUFYYx7Z
I8WR9yf3UiIWmnPbL9kkSzAgUGjnXtrhGGLOlMfYkzOoCRZyzgDnm3STX8dgFOzwOqkIKY7lKb7/
JFNF2aGXlvrL50XijcJl3Rb1Lm3CxdRzV0MvINs5HeuH3+y3y/G9dv0+kr73zD3EYdrCKrYraWyS
lqxEZKynPbrQ7C0XmImgC7v92C7w7QQyJT0TNs0U2iSo+LgLNOVAdNJz0exiwkvOItUy5hrK0xT9
epQ0i8zQj9zGzOk+vr88DNqTdRQe6DU0+XlMzy6rWA6UGnp7XGVJfGZyGdXaG3/oZzbOgK6MVnZ+
aQl/DStn3emYAmM557gwLCXemJ323MfNpVqVW0kXxBzO+C5ulB3tbW8gYhMwKc8Z6BVnPt0vHXhu
7Ujdlwqla92MQKVFbU4R03YKU0ekn4ZlrMk+rqu0WNS0+itOhVEP6j33RvjWFjTipXKJlB3KWn7W
KeIuVxNAGDZmsD6StZoKkpWdkVOfa+FDS2Nr4QCvSi8ydPmGpx15f9b3749GV0G9TdB5/fn9OQZV
BTSx9S7vxUONJDdVH7QQ0HwGIrdoLx3uUjM4D+ncDu1LPzeXndJvZGdibmCvijq/jMk3FcFVjaVo
rZVzBWhr7FcUFsIXG9Xk2Fo7b3LebobbutF2Fh7Zky+ZMNMnFNpRufSjfGqtgzSKE6eYd6F74sTq
onXJlmbGnNrsUkdxl6CwHK0tsnRIeYSGqMV8eykGb13kKCksRNIpvoq5cdf0NYG0gktvBfc23lRc
QeokWmlDs1DdHodGY3jIav0u8MvLUggsxezToinO0po7iMTzB1UmpoPhkb1IN6bN+stsZWEIijxI
j8y9FeIotWoiHm12iTHAmy8IWew51jyrTUoiSBN0EGDqV3az1upXfaTDL/XXnm8sPDb/0k+e69zn
Mtmdy4LigQPpAP1qB9tZoM9xfRAA3q2McX9EhQleBosXACv+UwA61MxPklPTx06px0gVxGesTuyg
aSlUj0EHBM20t1mO5qbiUkYNXCqXWqo9oqhsfaibpFKbwtzqtf8YBmBhB06Ivo93MFvS3F35vXXe
pM2GbuVzSZ9IlLzSPBgBccTUYF67ObCQU9eCjNkg4aSl2kmvZT4uauW6VixEm/dZVEIBBXwb/gDD
u1BluRgLY5t7zwEKar9Ld1Txr6qiuXBpDqjiVwgUeK1BPhXz3O/Q6emzyNfBNGkno23vwGbCIiMV
wezAwATqSXuhx/eWZVJYrpaqf2Oa/kJFVuRBxQ9JKLkVTaNWig2ZIWt4kxgom7kBNHubkgsYGEtv
UNDjrATW9td0HR/c4LRwaZ0VNXJFY9GnYJXtfuci1ZWxwJlW4K5bLjong3YWrBRT3/ajmGd45FY9
xsig18q3SjPPElOcFik+vOSQA4p+gImWdII8A6wE9rDONHMbFOVc2PQrpnjWoqFdlgHeLviLImDG
JcFrb7IIYoOfbnvKaTWAOCdbCENepPEVt1KcHiVOVrmCBiwCIcFeZGOaZASrJNOvBss4S8fqdqx1
6nTaqWmeCtGvG15N0cf30+nfdxp+Wd42AYuAyQO96P5GSZtlbJUvDty6Dr/4CHaJo3dIV9hPQF/W
6LGcp7zj1YfanZnc20G/Qyl6IXAdg8mNWv6HZ9uzOG6Wo1Dvszp+q5ENqWIrYrHA3W3dNeVCjd68
kuQVIZc+IOOBZenp1ioWOfdcM916CUYaaL5wmadxdFLOCMo8YvilDNWjhSP4PDHit3YSrXjubYrR
tqqW56koqYhDDXUeSjdaJDSq9cpFZuovmKKfTzoQGRSPdWvflhUJDRx4wjLflA0CVGMRjc7ONWNq
HNyhA+tas9IluLZdlMJ/CCKYTWj/x5u2qUCO5NjKh5cV4H83GSmIx86lWclH3ZJn2WTfXt20bXSp
R+pKMGvJG6yiaJrv2nmcequ6xI0Uh5N7m/BIB/qMfHXXYLE3a9CrFB6LBKvBWNv6LpbhKFh87arM
Xlocuu321aYbWbb8F4zNrODBC/tVp47LjutDFESYrrMxgqU0qckNlf9Cnn8dJnibhOGbi096GJPy
6eIlLFI2Tsd7cdVi5fn9Q2TinOC3ymuc2LhdpEtN8kWqunaFGT2y70BbhyDvIiywps7+2E93g+lm
81ah+7gdwM+7jLGNVO2H5Wjn0w9Ggp4FwBRXXlc9wkzCsMV7mfqz0+FMhumbm8GZmXrHS3UHTmkb
2vplF7arzEQnklroCGCA44+j/xrqR75dbLLaRwpRl42mrwbNuIXDv5K93KW6PI1D/qw7UeGTpxL8
QwxVcgYS8AXDhVNo0CcRwptFOdJbroTmdqiit7bQr9TGuKVP7SECquwCVNAyc52S7LQsa5I15PMy
Mp8MfTdOmrUoeDEUZ9m39nkkkBQ1qf/G4XLldOmGBuzZ1I1txCzn6dJCRHE7SZ4633/jivHW0Cs/
G8v7shofpm5tt4Gclkr7xWkupOpglphtmqlnvkKaT5RHgpd5gk0yKpUaFFX48v7hYaU8Bk3wRns7
kgVNXlhqA9MofxxtjaR5djNxt8DY2bd6Gl6pbXYCZYjsusUysrvkIZePoEGDueM5JGaCEahRtHaS
+mHsSkgK5iaGWzGyrWQtbkYZUykIIDIjxDeMmzANT2BmpfpV6d8QlGL55d46mNFjUt2lzlLSono4
9v02U2BQyDdQWUlb1fZuaF0TW75uJs2usc7TmJQzZ4OCU3FnsdszgTqClBybI9MJQE97R874bwui
hkE2S6PZ2LH3uziIrMfKcotmF/vZtuTgxUed62m0dFh4ruatsw4sHWSIwtC3nR6cNaW+PfwK3u80
+2GGpeFaMHVxGsTFn4M6U/qGYdLEuhsF5sL5a8v+KMp8mQt/N2rqU2yLO7QQG612wHI2Zzinzts+
XEclhq1dcZZo4SbNOf00QG41oVjwdvgTfndTsDSL+J92KUH0+fkD5qY6lsL3qJNH4RVc0xPALTPh
9cs0cpcjtwZHOZb0+7YJwtI1JN2WNG19v1RbkMxS+sIpd1ZK9pMOD0JbLIf5N7jvtE3hNw/gMqbQ
5Wj2anrhX76QD2PvPa+0KtDvpVLuyjrH8QVdaBAv9NJ4ViL9LgrLE0N/pClk7anxKtTLG0V7OvzC
zW/fOFo2aRkwxkmVfX7jYS5HIxtzaqjltmqbeRXbN0lyXklsl5sfUyI+qMozmmNOU5/LTOj8hOCD
kUoHIAcqaxa6P9OouURbBJjcy5/dQHvGpaAI7Qu/GR5ARv/MDPUpdQgeDbL9RfaG7GIbCuNnZ+rn
ihQYoKh3003JEOabirkyRaCfuRvADKWTWcUgsR68jV7ia+SS+leJJBdTQ11gRMCXhqeY9DTODuyT
FadTC5EWiAebdLMyoe7oCXk4CnEG85W2csxCNQrUNTUNmHvUfSwZvyRJfWciNSNHWdyVobplGj6l
2IweftffNbiy8DjuNGRqpEn3lh9K/VivHb8iL7ttiUhaPMxNrdxC7FvaVbLCm3sFwY0e6gxVtrKJ
sOUw1fDaacSdrx654dlf555FYwKhBGvNYkuY7iQf8mTp4DRDgpRyZ+jKKu/Rh9Ft2opd6/ebkg1g
TC0gqpsIN4HbM08LTyTNIjI3165H/UyYCyp3BbUaoUKoJNrLgrek4+jsGjj8EIoXokPrDUDzXB3Q
hfovPchJvYvPsN3AnEacVdK9LksDwrR53rftqVdtsBVfBhEdr1kYnWL8fkYB76QX6mlhDWuzwk4u
CN4gXwIQiZ5tPz4TeDDI1HgsrQ11ufWINznyjfPMt25Tzb6OrGxJfZWiwYjMKx+SXa7Xa48fqrv8
lR3oLeg5UONSouwvr+s4Pu8ytGB9XzxWPXtB6vrXSgLUWXbNDgRMqKsXU7u7V/oXql+gQ7w5PEne
X/vnLcFSaY2zVKEZtuHsL8g4oI7FR8jp9otP6tjeTpFpHOPhMm40x7zMJsdSrhuZgEw1aFdJY1zJ
0FxPye6ee/D0CjzX2PYSrHBwUtDcrSsBUrn7lgBKya1bDigMt4xiOd43/gQp5PwvY3Rj04/xsa7C
EMuaWx079Cau9XkTEey/P+VfkjH9exql/wRpMn2cn1k+lIHn16io/vh4i+f6+dMvlmi86uGqeS2H
69eKZ/qf/4Of9F6z6U/+u7/5j9f3v+V2yF//+79+Zk1aT3+bR4Xooy5pau78v8uYwF//7//15c//
LmNyJGIl3dQdVbds4oipxv67jsm2f6MlWpWmILemm/aEMvlDxyTt36ZgZzryVSRRVOD/qWOS5m9o
cKb/mTYdwpP66c/Hvvx9Pv6uO+M1/PHrfxCuXmZBWlf//V/yvYXsX/OWfVqHlWKROvu8jXhuClWy
NuQm8ooBPKOat9E8UOjV9+2gPIE2riKAbUoqj4ipbfLvhgnuNdASUd8FQMrvbV+1Mi7ZmfFWB728
x4yCdM/IDl7N06YzwHZMvsMOBiXd5Iloc8vyAUNilgjUr5OleQ3vQT0jE1ae6ZiDhZeOwPN8Q4aB
dJnQGvwttUbxiJ4lPtm1UCxvh24R2I+XWwKb1Bg3MbzrkwqSMY5F1mKMQ0yYC1u6w0ZLDfKU5E5d
asQxXiOzZMTgeVcqdgvONfABpXkhsKbScvKlMg5hOgfTUeOFmTgTGFh0nD2+W/TVQnPiahOkrblm
R0rPfNHHP1rTGzjodWcnO4mpxTAS+FNZ4kgTgZmhrY6di6IcOzI+cYfbPU3kMNnsCMm7hRcStwWJ
8rfAUeY1CVi1Y+ZQ9tZzbpsxUf4mVTXnR5Uq1SseKd6ZGUoL/J/mXFsiju/cVoIQLDod8gZeGMgw
bSu9GA2sqGadHbRrDYb+IrHbAviMapwUcQgjrorNEAHtWPxIm765TiK9v1U9h5s4BX5r1Rlm8QKj
2fyFf21DplXAxLMdUImDGlbX9qBSbvbaLrwcayiZqEJ1sCwKxDNLoRLl6EEEyTxyNFQosEgnr0go
zI1ZGj+lGXI+gv4YUSZDuM2IeDd6l3kbP3SGZYVOa2uZk2Yzr5Q0XAhbFLtIrdMTC383wgSMQai0
G9Ab8Y6z3Q4gnRnFRAltHwD0b2Mst5V4NHEFoU8U4yvjLRrKpFrAjFblxo+QpsP7NOuHWlWMaDMa
wgXT5cY0QYx+oV2oRLZkXxJIaMvSwP66hr9mI2HG3GSB3UtHLJWIMydVYwQ2ltGfWGOZUy11c+jw
Nl7B1krH6vMJHq9+GzimMq4dVQPmGmd9dSIU0AtKOVo6FqmUwOqVUgAQmFcGnR/olCRGFGTi050X
WvK6jXLuYGXpx/6cVmdmcoP97BkOgPEVDj3YIcrKVlDWeS05EgQqJ7CPGuDBbgNvsy70TeqrwbYY
EPA2mfRfCemwTSA4a3+WjdU9aLaTtDS4BMaySwefhJdTt49U+3rUyhmp5ceEP4zlX5oZQOHUrH7u
4lqKhS8GG4c3LpU0K7puCaDUptktc4VHWtLPZbRWrKb/2Si4TJn2SBthVSvxpR2PzVYCVMORKvPM
dqbSPPskNSO7GKVQrnSj1TYK5iI0zvWevpR95Z3lJjpgSICdkswGzWs2Ttpp27Y1AJ+JshOLQPPE
D/wA4KYg3QqgA6oGfbmY8ZHdAse8a6M+4xvIm/oMIAqpstgXtHHRXeFgd8ZJOhNtTnq1pb1GyzR5
WcchDppmIWMMGTNYbI3vRteOVRe0afSdfmoTePYroSXGLlQS0GCpEZM7H9Ph0g/xFaMmm2d44/gG
aviiSa5MJTDXJM35MB1+jo5aK1uhtCWtb1CRTquesFi18VgddNm2C4HXJkx1d7jOKnknvTN4UO5j
ZrjVXW6zPltgo2yHfYQpHQi/179+xv8bp/f/Q6gxKliHTu+b5tfe6f3+A78f35r9m83ZrKF9+eP8
/vP4luI3mzOarLyDjI/CHImJP49v+ZvKP5xSU13A5Obwz+Pb/o1f4jTiOAbcQzEd+n/h+CYK+XgP
5W+yCDcpmE9SaB2B5+dDXE/odRsUThWzaDdhZK/sxL368C6+iRD2qpzvQyClsyyhO/RtqntDGPj6
apLDeWZnSQdEOyP3guJQmld1lQg57/TQqY/cuPbKKtOYkgFpIqJdQhXvbYkfrji4DzhlXJF9DIN2
FfTqVnA/UTKcYNATJ/LyLz8h27hgv0N1Zcjpe/x4oQKsmOhO4MCJ7AA9Y9M35g+VlZyFuOH9nZF0
CHQWOnVzX41bdME44GYGR6Y4G+vTKohWHthYqTdHBvrmBQKhIyviGISe6I8+PxKZ/DHLfeaFXqQ3
qYZhuy5hImJXW6qbtGiPyIL2khGaRP5JTMYBw2mm48G4N1zp0cgHcWrW0Syn9yv8UZct9x01UVFl
6CsnOKJr3ms1YEByHmJi/QmLx1T3buRDEI81GNzJq1FH7fKgDgh7j07Dr49lqtPSB+ukSnqV9t5i
ngk+RA7G2rHQ4eLlkNDqF6Axdtr6Mq7vHO/3rff3S8k3a+3L16YjqWLjYNeY5If7817ljuMGCVR1
YbcLmxR/4Z2GwFU5tRYCI63Ds/HL5jElM3h5FixYZsn+vK9kjZsIdSJ83yKELXRkkrQ7PMS00X7e
oKYxoJJO3YDk6PZnvO3LDDG9Q1zQYd8eZbtCUHZoAwXwVH6ddM1pivH6rNXV9QhFKwqpy4hb3+3R
4hcghbIrEB8LC1uKoRoXUfx4+PN92dymj0diwaHlgA3cml7Rh41GIXKtfI9XQGphMcHri6RZsqtt
pCaWh4f65rs1IUaw4Qsqr8Y7vuvDUPgGOkFmucZUYlnkfjWfQsuozK6Dypvn6BIOD/fdlwtxDedY
FdWm/Z5F+jCc5lcty9XmyXSgs/HkfnCso+3ry2PtmQA6bMJPx3nXCn4YIleaSCqjb0EfFheeJXfU
kW/TeNg61bGk136ylwU/jcX/YRgMwdPZW/BFDGJ8rAOs5JVhWClG/JpwJ5grAbCpKoKr2bb9XRuo
k5VHioMLtO/D73O/DPH+CUhvG5IbvK7z/X+eKpl0AvBAAn97v7wfcfiBTdxutSISWyMJX4X0Tkav
vOFQ/JHDOYTSncXXhz/D1/3oPdkrkeBOq1abfv/DC8/o1o6qnheOkCPjyJenZW/f+ZV6HsVIBOIR
5y7Z3B8e9OtWS5bRQRNGTosdfv9bpuIhu5Q2zlkeqHeWp7wJ2z3H0So/slV8XR+kM+mkYIVMEt79
I0v3HcNtapainv0akBzFwBrd4RFbEhqujynnv/s2CdtIrNDpA6R1v81I+E0U5yqeDyOp6BkUw5dR
YBSrt1wV2ip8rVy5ztXwsRX6ZP99hmZ7c/i9fve8vFGVTQHs7JcjzFRoQi37xJy1RbzE5OlFIjKh
fUwtZqAqHtKqzhaHR/xmvTJpJGbyKhJONJyfp48lCswYBYemKzoMjpz0wsqxqm26n+HE4js82Hdv
mJw5ZwvtY1NCdG9rBaXi6XFNucGKKNWe6vZoApXXbqQLFkaH644Auw7xeo3su9iXt4eH/2bW2jr/
GBY5Mo7Uvf0ixcpwYPtj1vovuVniZ33DrnLkAP12EJqsgEmT4rP216MGqUpEHOOzSuiLonj2iELS
oPwbo5gTK4R4Z+qI2/vaFNGNdae6fG3O5YDWP3nN3GOb2/R3/CsJaDEpbBKJEkASRQUqnXtfVijG
MlUVAjhLRDvZYPZlxv66NZ8V46wyyf2Jpl+UdII5dI8d/qa+bmoMrWNwYFLKg8C893ggMv2mTgOb
2o5cl5jI5eOvBqqAX/zKsatu+rfD432NSBjPtMB1TrcMmKSfV4E9tHpVh3htRARWnTIsWs1dt+KF
nNOJHQzLwhSrwiquD4/6zXJgy+YiKAzQVNOZ/HlY8ild5BYt3mpqsRRhdy8H86yBOTMq9spKIF64
2QuoBLR60enoRUeij69TleHZVzUHLQRZ47314DaYyihcS2Y9FvOk4Sr6MOhZPPyQ371a9nCqkrrB
Abm/Hsw89Qy4BNiYlCcd3vM2ad8h/IVsYpHE4ZxK01yOxxbhN/OH8abLDm9WM/fjqrjprK63Mwuz
B/tMwyjLHE8sIP9l2J27wUiHg3VkQX4TjNDqx9bGRUdTJzTZ5++yiuMuqqaglob+WYE/UmTVd2Xn
nEZoNeLOudDZavCmOBmIXQ+/4mkhfl6oUF5sligdx2TV9hdqUUsIdZMoLUiMyyQoIEQm2Af/jUEc
oOiOOeFI9o9i00smuDIHRZAATwrG5NmPqvPDY3ydkNy2EVlDapcse3VvPSSe03M4cwAHemCe9HkI
PUzQqIKDrxb85RBmGospAigDR+T9DhIyFviATi+t7SAlpWZRXSFvKK482naPNcF/PdZ5Ii6mGsQb
hym591xOCLxVeCV+k0ZwZYz6Ncl1HMOccZ26zRtGWf2RRbfH/Z327s8j7gWmde/mQ5tR9ejNGG8u
9j08fHLL3XpeggFzhmZfMcaYhl13pGHRCp4xPKo3IrbIw0qKPiSyNWzGRH02FiTEFfy9b2lBDG67
ohU/D3/t360daH7CMAj1ONP2w8nM8/AYLJBD4kz6Cx93HPokaAPf+Rk4wQmmjwX9GjRPmV5+6Vrx
w+HhoZTsLaApt4RAjS+IlhkOnP23pYZIMAf1dmjbCpNtN7ZsROgJ8WizTaKAYtOQgZmlp6CM3OZJ
Jdx2cGLvDP3UzOxEXMBPzmybFC+pq0vOxpQD09b85g0ZpwycVVyhs+qwA7EU526giFXSK045KKwp
VDW6o1Ck7nsb2rtjdhS3DdfBYPYmNCooYDSl0mc/YjDTpmb9ox5wyBuWdjok6pMVNzolDisutOxe
iLIfz1uS5WWxTVNACcWj9KuCRi8LW049W8d1WdKumWm+Z5sgRYXT4xedx3gP4SOFuW1Ky6WeZDTA
6lFovBZWjZ2Z1lOCK1alnw+0gQ9KXuj0PEg6dr1Zm/UCsyqRe+Bzyhb45rCJO18E5CoS3CkxwKpp
8tz51Fs0sSizxsFP1c4IRhd9lOXNk+Npuf6TVtfQutJVLAVwfA4DDD5nRSmH8QJbzFF7qWUapysF
FoLoZgNub91lHmKgiAOUT1ttOCvRl4qXFgjT6IHuNCQskLpAPvmrJePUn9da48tTC/cYfqPQxmRY
hFydiC3cHqugbdN6jkLSobW8LEVg6vbNjVXRab72hhjrprmfjGnoznutwlcI3za9FquwtczxwsUi
BXgdzVQuQMHMtcWWMlsQ33eaIQIyX1qgxViYFr6t4KcZ5ZXxIGMySc1cbYoxvymaJnLG8xTLFSyf
rJzuph+aGTlqtMCqLgQ6TIkSxTHdgwOfdVYKo+4RwSMPWgFAUkyskYwcKXGeYWX20+wKt7xt2jKH
b1rXDhNilqDnj8FF+7StzIwBU/fTMrAqjA5jUFwUEwJjWLVRk3jnJjFDddYgV+62Wacm2B2Mwo4C
Gin7LHPuixxH3Uu7bQZ37nqFIi9aEar2utDDHkR9hapibYSuluwKOk2SU1UtIliwnlsW8Ta3+6x7
Hvgg1Zk5ei3djgbZoM2Q4ESL56BFqVBV3Mx41bLQieirodlnfIuNIU/xe/dw926IhxduXDsZSCEr
cB9bCWrtRU3RwNO9qoscl3IaBM3+FQ3j6C/6MkB50Bq6Gy4HZmh+ahVAMc+HJtO160bv+Iay1D/F
vNikukxDcw+K18Yzc6QG6OnGQtOyMgDKGIzLoiADOHdUoQT5LO+wrA1mVJfK5EnJCoM2KcS2puOB
M09Q98IWUjC5eFEqPS28bZdiDxLYtCCTeWrHYu4UTlUNN2ZR+9yWTiHjd5ak2ph7BYZnHErU8RQs
QtgOExra84eCdtPgqnGS0v4Rt1UZ2XPFrk1aRYyhNGlWbrAv1fRsEKdVGiXtBAHEMPuEXdtzNoPV
YcRg+h2OIbnCHe0+p+34xg1sv9o2RlQHl7qryAGsQFt1qjH30cG1KPBj0zfIQCbDdAv3g1SMD6WK
28kbse0w6dVsaZWQec1KiDellUXPnkgSD7NWpY+4tRtlH+gr/PUsctvUNlX/VnasXoxLZXft4xkf
KzOR6472SzpK01pznIuM7qqNA5k9kCjMWigCNf2ctyLOajM7y9wQjMWGSM9OXk2UvtJf6pEftNvO
1t3uuvU0ozwPq0EEV75tpsMJj41+n1lciWYXmio2oSw/pb1IYitxT6qSkjCO71qRku8PFSqf6/eT
5i91yvz/VUUjVfLhsJ1abP5onTl/Tmid2Vbx8z/Og+b1Y9vM+8/8XkhTOHN/43Jp2Sjm6Drhev5n
Je39txyd5lq6OEEQET79s5QGvu43srOkEKYelXcKcPU70BcU+2/EEUT8XOemCzICvL9QSuMTfAoN
DIsKHy2sXI5s4nPyUNP15kN6rfNMN7RaJb9ry+S1KOK5F8vrqgH15NUdtG2juvS9azWgQD8mOyuo
OXViGhfQAM7a/0PdlS23rSvbL+IpDuD0qnmwZNmO48QvrAw7nElwAEDy6+9i0zYVneyz7606L/cF
xR7QlBOJBNDdawnDxVvbPORd1oKuGgVqbo8ChUpflZH1OQTndNTHL2WU/EhBloJ6NAMN/XgiCgMV
pKYWgIze/ppH/T7CeUIM6IPQdFagOgXfMtr8wMoXWyVqw9y9Qj8aVyWAvVGV1N6rODrHur5xOnbQ
s+6eR8G2TUDvyOXJTj7VYK1GW/4Z5TgbHtg7vEJQ3SI2KTp2+qI/suhJDFGJJ0f4l2WgzL/k5ecQ
jSx12X33a4+vNIANhzaY4MMDmtvM7pPTogbTzYovvVGh0ISB/w3J6sZfD6h6W7pl+tWrrXsVFIe4
HOvaP7ccDQLK9X/J4oImjHARZsWl9bVjYYXAdmnjncSTchG1Q74y0/wrT/Nt6LkgO2T6V1NvJUit
ixP3yxNL0eqo46yqE6xc6Xa7sGQR4eWOVp60QuuTBG1dag7jQxuPbNtN0qXVgu21tzYR+ggzLfqp
1bwBormJtH7S5MC8TA8BoMlXDkOtf1rJH0Zur/0iPKSVBd7Wzl1U6V2Mmj5wKD5kPXoH427tAvwq
98RjY3mbGgydLcovU2/ngrrSK9B6AAI+EXXnyAJpJyuwIpHgYeyATmg50c8YWR2vfOuc/G8/cP53
1Xv/j5L7Y9vt31fmLb8V35Ddv34mjRPeHkm2+S/HBF8YpdxGREOYpto8DfSAH88gz/oX0tB4bqEK
AGfsY8ndO6o4M/41rpGAoYzsBD2e/i+PIGSCfnsGocKAoW8T6rGpGNijt+fSOWoiecG88EXTQPAY
2xvZxPEz8O4tDFfCu8WQjvkMIbWM6Fkf3Wqs7WhOl5rrxo0qnCln5aUFPEiD3qZyWZsg8w2w5t/m
VRc9ta2DXyOsJNmVHz2VBlgJZw9kGyYPMpKbsnpwLjpmPMWgO5SgjMCThTuAguwkTip5ANSgjZfy
98uoQvObZeX7PAe/5MLzOhfdQyHAUmTAdtIfPJRWmyIDm7gEY6Ts611LsgRxCFZPD5mv6iPqhayV
W+kcZd+CvyiAem57u6rXlhvyF6DsuksUImUHsmaN/dhrsYF0DOBvChl5T26JblMvKjN0mRnuEwcd
+t4XKHMkq8Iq81ETJ7KRxi/HQ8kyUgeU2nlPHuh1ttjZooG4dUHznPCNVWvVAc089UGrK3BKT7IB
Psd/uyRTbaj6QFd9DPZTrPEhT5dY/NQHn6LQJUVNQRgC0nVgLEmUQe30CgWQjVmySzUOfaqrMwe4
cSJ960LDuIHGzs1dZ1k5cphm/t4OvWhfZkBe98u+2QDpIHnAE61c2X3RPZc+MgK4l3hVtfjEu8j/
ywNdd9pioYc9Srg1hLyPnbB5cGujfmgatHrodXdPUl02zUPhmoBchir88LJ8tCdYmHij+pjIzNa6
Q31mezbcQq71psrvStNLTj2SCqtmUPKLIdITOuucn+hOe0zaLn+ZXavRtcB52ypCz+YXwD2dwJHj
/qxN/xF1VenZMocLlzl2H8qrT4B/R4F71n4jadY3ZYG2NtTaKWeIJ1d94AoZ6HEq+WHf/asr0ITZ
AYOswz6l11adRKOdLEFc7RTMP4M1Mj5ZHDBsajDl9xb0NE1ct6+lg5+h3TviUOR5/OgnADqOgHuH
Isv6i1YU5acMMK5o9BWoHcQG7qXkxpYc5tgydfDBOPuH2JWGpheBQvTNUIKDGICCxVKyPLsXHmiH
ertA+XuuGd8dtcTjD+0T2MmuhgTnlh6K2O7TVAULoQfxuQhw6ADubKxmBm4e0nGgK9LRIPvKzhd/
8umyVOyHWt2jFMlc625hP2VRH50rZT+oJnRAzA1V0xoPtczjs5bo9pNuZOa6jZm5JrFyiujsd2C8
SWEEnSkwcp3gDP5YXQDFyFtWfWYeSi1EP6yIY+Ous2oDCzI5TOYc9ZSHSSSzkVnC2YwTyUK6yTzF
AIx2s9Nw9vPdKNvVgM/2CrhzVIK2OBPzdX+4q1UAgDNhqK8c8CcNOB1/aoHKsZ/F0UGS2cE21qNh
F/SmeBReLoGCCpffo+mN1p6aUB/uwjQNVqGw5dfG51usOdSptyK+xSZvNyDQd80HwIvw7OCk4+qM
Ew60IaoOzGLo8JVYWXwGFIy2HYDOtvUH8w75ZrRlWC2Aoy39XOUtmm9kPRinFMxeQRmWD4mnFw9Y
YIX3LMfK06jfVIlVNBcnPZG9i1s8z4TaJbmdI5NeGTa4eAvnSFc0oN4MfflgYAKLe2BfGUhEldwP
VLGqbey27gknDIByK6wctSuWe7LGgQPkBa3p4+VpAKPMiTzJNDvRxCDtcyQHY+9tDjnaRXFsqval
t22QD0n+PbFL8OVkDrqWMgD5qz4utlqvs6dYQwll6BTOzwxNtuQblum1b+wY4FBPq/siKg9dAV5w
GvAA7k5J16c96k278DBaSUdWcO92JxBNwooTuvDQq3yaG/d51oNtJkA/FVmCjk8WG9X0TFfm1m56
bM4jtzoEggXDki4zTePGmkw06MAixBaaXBl/85/NV+6TZ6j51bpBGRTevV37KPWsfdTzpFi46EM9
kJiCFOcSO/qSJBpQXVeARwjpJ1H34FGyIg2Ha7FzbzZ4r2bgT/ua4TBqyVyganlpEYMIqj2BSDP9
alXbvANmPJ608cHKiuY5cfnRQnnSKys8hQI6VR4HI0amt62eSG8keCeDmkfdtaFMHrF/+GGP/joH
QIeLfuZT4KkeSH8FX5i8c16Viq0FSE2Le7CwJ/c5nrAL3rmPvCj3nqyCO1sL+V7vzWNihUB2G1Vu
qQeoAn8X6Yp0Kds6fo7mrdGLZtMVDbNX5fSPaajXO9L7ZY2WeTBB+BpS1UlTx98DTe6qWpQvsQBj
sM26YOuAYuCzGwWHOK+3ClgejoWTmx/JS1ABlF4UTtLhrROtU2kYa4B72ZvQR3OeWW46386+mXqX
bpKYJXus4vLPaQXIkqbMvzle9KS11clN1Q9wteGDtAZ7RHFidud38qusI/uxHQecVlZA2RDRpuba
yuYVcKBNLdKO2sCCaQgjH0qSI61J1nnlAKPuw3zrGJO7U/X1NmPVjyQCU5Y0h3SHBA6ADAo0dOO3
jbR6pFWAyquKvrhIfyGdCIyV5C1K9917kLm5Rc27i01lBEQr6x6MGn1UnvEhQCGFJcuKRAP0NucG
7FZYgugjudTvlmE0kw9qgGKsEGtwB45LwJxnOtafv8UCdEVoLGgKl1ijkeekxGMfLFaq8/dB024c
6Y5A0qgosrt+uEicsx7yQrPW6AQMv+KpuGlVlU8egWvnyO2heK2r20cuOUgEQWe4NyytecQuVHsA
egK6TfRsibeC2OUo9ET7Cox/mtCPExJjiVeEfuo6f4dqbmAINW57NwxWs6l8a+Sjg0gGGqogBcbI
hx9dZaOLkSGF4BSuhdX4exQyzKJCFrPFoTDMhl0CBSL2QTTzHm/2o2mtKdZK9vxU2/rF457CMfr4
P4/CtWhtlaG1EpHeXTy3RyP0gGdKPYB9yElx4jCeU77YQfolKiN5MTTA/oee2gSoD3nJAYVwcFqg
Grujl1fZ9Yp7vrEnaxy1xwBn+o/1EJoPmj9cWGPpn3FEkx/twB5JatXbwGX7E0UX7UaUiTPpdU/i
ZUV+RaG5+AccvfGB7aNi1c8I4BIbvQ+egPFWbSMxJGiSGD2GAVUvoG0t31woDGgQUEhdDccQ2Edy
4VqvPC7YMQINy100sMLHITzOXofMVKtORQLvwrySi8gT35MYL3OydlYnqpXiryAof5s7hZusNEOU
3r3GrWTLRKcORgwcDmnEACSBRIPy4266SnLnP+ii0UouA/Yu+aLBMwjFfi2QFUYLkp9JPnbSwjRd
p6V7qETt7JDRGO5Ykul3nhF9dsyQbUma9eZovNHVIeo1wXhlbGaDBN/i3TyNrkjn9HU3HsOgvWUM
NRv+5FymWrJ00Q8C2FM439y8b3lzRCPYBnQPNV52WfKqB1G1tNEadsqFrj8qw3/GsXz62lfOiFMh
XVCImOyCnNdSd9GLYmXsu4Fm6QjL0jeR21lnL+qqbu5RkT65sEoplKFFZnNvs+HvdekQNvftODXN
UEuiYeu+cVzVrNMya6ffSV9XPXZp+Gv0KAYrXZADuyvXukvD1SdXz8Ij/ZxooKm1rN6mki7QGJAx
sAqhSWXV2tsUFD6gJyy1deI57Za70noZWAecH868s4fun8+iQV8t1J6WW3ex5aD6to6tl3kSiaap
30zCPNOv0NgdDpwvyiasjgAsjOK9rNjPjjuAMjVE+W7p+upIPjSAQ5wtHL/tVt7vhinMqJsma4JX
x0himCYz9N61eQJaXLtgS85Se1eqxv5UIKmw8dtCX0eJbX+y0A6zZxZDcm4UeRxZJzf0vpKv0ZjG
Y50F4L7GzMmht9dBHquHKZjCmasDUss7Ev8btxLWMvRaA1vOQpuGKurfrnBucC4Bzri/Un24WRqo
r6UBVOB5Kl2RM/gHy0PuhcfZaKP/CIBNY4CYJ1Pg2TpP/ZFHebdE7kysnbGaawF8LHYO0VV459Yx
ntS2dRZ5EKJreLwcAGy0RPudWJPfNCVNPf9O88Ml6ciPhjBJ2dmJsRhK80YAPAYBZoOs+6t7kG8Q
YwJ5zPchA8CZXkOzTc7opXZRqGCD15G+rOavQE/jz8D3T+5didQwfUtr3eu24JR01+SFl8mfJoVV
ggRmqP6qO6xkUVEtPxk9YyeXdS9xbctPndvITy64Vq06mYRaNd9FbmUnMmHxXq4SnMFsSTRxKLaj
WJNViikWSRQQsbKEJZ/oXiNpuPTQ0BmZoJUbeGUfDHxsYJmog4ciF7WyV1ljaiA9ZXhQRKrZ81ak
z0A/CNeGNgDr14rSZ8lqZ2Mj/QlwHSN5drHH20nVsLFjLXnWPSGPRhL1CxK1yOUjQhegGjC1YqZ8
wKkiQKQheWESPneAbcM0upGDVGDHa9DuOfFhcFV4YQLcwK1uIF9WGg8JKE7v/DI966OK9AGwbQ6m
G2YL0pEbHgb6FmX+5ZJ0gAJSAJkKDmUP/uHBjdw1H1dI+rj06U3zyHnun0glWuDwodv2M9looEke
auLXJOI73jxGNTvGqeedeqH8UyxEDJLSxENyVhYG9vROCDSAOLGeScQnia5FJK6XTW6az0Fi/EO5
kkmFKXPl1Xgyi6oR1NogbwXmXpQO/p4dqtPWdrJE1Z/jsEbi15YLvP7Fl5rF3a4skHcoK7N/5dj7
IwcmvgSao3a2UdWbRE+HVwf+4sN/1v/uX41xkCfvX1u8v2/8Kf7HfSm+z1CSSf5jfJcDvMHy9G5f
5nUBeGqeLdGjXH7hRTqsVOZ3+xSFDV86m2+Tzss+AWu+u699HfQBoz4w0n4DPNQYhZ+YZQ78m6vM
6iLR3foUtd2hG9XIWgc7hsbtNYmaraGoUHEf28RSvPj1jiZHYNo+qrCr8bxAaN539QoLfH3TozPi
gIWXdqKh4qVzTJsM1EzvKk1HzQFYbSCrPn2NVNLsSLoymPiPAL5YywFyYL2FMvPOALAi9gQhYPrX
lj3w3SCt/MXWcVJTByI+4zCueMFmFzugoXvOnMa5SIM/ktqUSXNAC7gFFPG+eMkzPqxjLxy2FAPH
vyADAIzWiax1CoIm9hMJc+PI+hI7l6r1ijMNbOFqZX42Bj0FMN/CHgXXzMszWueRUmJooQ+yswus
SWv1pwlc4DSqqtmvopGtBsh0G2gjSm/XsQ8gy7GeJd2VAQPUqRG7lyi3XSzUg/Bk1u2eVInw4Bc2
PSDWc+M8iSiAyBaq1rHh7iNtAXx890LeFJ9Lp13PuvkeFJ78wqCLTrGs9rOKJoz3iQcFqEP6eNN9
FCi/54/nuoB7BO7COcEhVMYB2ROyoQZQBq6El6FwgeTM6UULmPw63kVwnH3mKaSbnD/CiCiNd7rO
pwlX8Wa/ws6zgyfBjRqVg7c0kbIFcKSNBYvB+THU2YicP4T8SEPBUDYyiTKH5UoefSZ3mklOKELh
x67QN74mwYc9SrOergZsQf6hDvQ2W43nEXpRUMyI5TAKG5GsvnkexXbUmn7XBc8Nyjh9NOmXyXd7
AJ4KZQAoMxD3mr7mLMCb7SM14HOwJfRa93lW0RU3//LxDbqf1Y5E0nuKaPs4ymJ3dVcDAWxoxJaV
abECljx7ykGWd4l9f+UMQIldotAtXwTKk0dkuP7s3PreipFz5tfXzsDQYqLW9zhARPoCLI4PNMSo
5T/gnfmmw0ls/QDygfQAQBBwxozijY5EMtBc8qNQf9LNc+keqoyqtV2UoH4oTGAmRmzZj+eUJR1c
JuO5Jsmo/yuWDhIkaxKHfqS+6PxmmnLlnTHVDgty94uiXuM0zRpW0Rjo9ztQ7GnizR2mEKQ0x5NT
mocwICVCFBnor2j6/24lGgAw2qK5a2WEU3s3APT/OIBzFmwUg6NtUNLco1gZusxEWcJ0KbpqmuH0
ge2umCjDbeIogCgr8Dxsx4A5r8yDTfEBjx1u5zhTMMA4neMGpWN1s8sqYLHZqMB7oqEcgYpQRnYm
iTxMDUCpJFbMiZ4kDlZuPHLRPF1lfS/Te/oa5wT10beZVXRWeg4alRj6bn2cYP7+/h48FSegIXSf
HT/4y87tVu51p3OPFVdWtCoGIMmhu6tca6nrHmtVukcyC9+zcH4we+ruMmgBBcH8SNSgWUOIfhwm
mSZSiEnGEQqSGjjBAkfDeB8yxU4h5X6+R5ayX70n+GaodPPNh6w14Dbe7jF76xGyG0BbWxQ4DKkX
WCPF+x6ghX0WpHe1paf476rfrm50gda3ixY06msykF8BupvNILEIwMGXfgSi3dtgykbjI8KdfpRm
iPXj6DOb6Ypp5qAtI43rR6xWZQUiDIVqmOk6KqtTZAfBdlL6yhqm8OQfqSE7sMBbuVbKTlnHAbSB
beAI3QhY1BKIkHmtW59aM953RSG+DkgUbTIrE1sSk6JZK9Pzn+tIA5VHDdgxQ106kFMfcwfIOJYo
t2Ko8mPbR/lRU8gaA80mw0jaslfMXbrNwN4UVzZyaMa5NjfbhR262sr06zTZUCy6BzLeCDXL863o
inzISuJVxAZZKBv8Dsv/7DdPu7kHGUg3/Ql0J1KGPEXC121+kTRZ6XL6064UkwPAsJe5FABBTcVK
OK37LZGcA6Y5r+/MAcd/zMzUopOgYkK24pvJzeKpz4vq0Dgo9cXWciz6jOotiv6+OyL39pEeFRc0
hGLQynIfW2BeJN1sEFnxPYkCd/LNjabAUWJY7jMdcMnInuUX8iXDGNcv7Wxh9l6wAgKb+9AD5fYB
f84+5Il2IilJeHupQMLX2HabANQbrx4v9r+QfzJO8nGQtlWF0yxpAhl4gBWAgxT8eo6LUqIWOfBC
AV0kb+8NoAFZ3MxOHvBrTwagrrexMbwao2rW4wgnvxIBOhItjQK11bMfOSvXM9WCQiUpkvmui0KG
MdTsR8ZS9OlaKrCJRav6F+o/e+RwbbHuZe/eR17jPVaiCXdxjQMnYKrBiu3IpfATdUJzl/eImld7
bwq/x5EknGkATSb4lTxRH0kMhg6Hn7L9QRNKP/QeR3yqhRuzZk8ewIPXTgDUOc0xGkDaYDkZG1sN
+PuPcc+aC/LWAGt+vwsrQm+FbWGyQQm+/hAad3lktofMCtpDE+OHu5hlupqHf/AhM3lPcWb5JsQs
0tXf+hlW9sXIpL/+kxtH1fz0qQct/g5sKAZyU43d0aAZ3L7rWAgWK5I7rX0RUW9tb1zCuk1xKmzC
uxk0ANvKBCex71HmUDc6Pe2BJdoLFA1+ONMtZ3Gey6ovysR+me4yq6dbk4zfr7eOauvtw86OYPdo
0MFQlluAS2XrHnXqW5MqiVj/JlZMGDgtAD5+ngQZmCaH7J5Zmnsn6nJFEulRJmkf/vOrGrgit69q
JM7QnooVIvWseTc9NKitYTjp5P1zUSbeXmPpfZ3b5lcXn2Yp86J8CKpcbvW86Q/CtZITi3R9/NF0
nzwk0xfYbFo/InSC8YSxXwx4x3r4I89YfmTWym4yB/TYeX6MUomsTh8iT0yXpCS3G1GTAs96UpJ5
nk06LUEcROZ+PCwBUg6MpbEEigbwwvrRyqUSKA0V45vQM4ZNJbrvqALD8posszsnn1nZs+GhBOfJ
llyGHO0OrVEjl1jWT5Hd5ofp9Hk8h6Yj7FFv1maOkg2oaKBj7A//WUVXH3qKQyE+9HMcoBvhjLxv
WzSp4J7kQb40a9Qj950f4kR2S3QoAOGgrIojDVrxfnWjS2LU9C/STMPY5xHcmYU84oBu70mZAsAa
Jj68RfqzPPlSbIpC/p4v/T3DSuc6/MdHIpfplqPOzzlfB92IrBiW8VFFWjQNouhBxklywsP3y9le
+MW3Vqp0M6va2ARn3+9hyHqjE+NNkhjER//wywGx+u1PxwVGsYWiRhQSAhvUHPsHr2qY89pgIhqs
ENDsDpo2PvWDicI2JwMEZ1PqaP4AkOtJSvksgp7vNAONQFvSpa1S27L2fwxNVb05BynoGLHk6541
DqB0ChC5kYfMD0fJcxPYOARF4SFo/wx0BJlmcM7TJgC/O664EWe7CMkaoLdyOJKSzC5Dj/3g9yeS
bsOQ3zTFt7ts10ZwB6hMeqhK/z5RgXUKGt06GXoRDgvN+pGmRn93pSIXD2nJbYxUD/D/SnYi3TyX
dGGTuouE4xE5G6agJOfFz9KL+rtJVYoBVYAgvX6LijUoB9Zrzo8Bdt9bT0d2wmdNdK80xldtlQ1f
uiC4VJ0K/jJUtUE1Xv+tAPLo0gxa7F+bONgO6HnaO1n8NikFqfMXM/AurWX8AKBDurfGVCPKFwJD
L+9CgRQkaRSlF+nSi4ZilYca0s+jL/mgT8W507oxfSk9kBrlaHFYSa/r+ILxvjkGSQpmDro0R5mu
tAzZtRsdCofWTqgXezICn7Q50tUUi+R/u7xxpYiuqM6N1QPhZQxx9Uno9lWP1rIuBItwpmcchYwO
x5EVMhBx4eENHUh+xhJ0sFZthHYolutyU3ngu0AHEdzJjr8NJeFth4PL0AVxiVbvcQCV6siZOOHZ
DG1nhbMZaxn0ZYfaJE/T90EKCkESgdoXnRsnW/V57x5JmiaD7qJPqvw0HeArwbxlh8OGVV3wrtzG
fVXsojisqnANYFz04IGsbem344FADSDqSQ5BILFOnMBZmUmuouUsKwM89Z7e6ACe616TLqsfQa9p
3ulIZS3rTPavqm1eUWxbP0qemXcp0AORxQz7V/SRXvljd3Llrw/VX12oRTX4NnCK6FgVlia2i2Ie
AJP3rngbiqCs0Fo3ykpT7jouzWESbxxn0XRbvmpqpOho2mxIucHVguSuBVYhzr/y9aS8ug3ZdXRn
LYRsg838UeZAsw4HiSj/Y8+gRQAZiVfXl1Aza6zy03Lv8xB8ESg3mXRkjQH/C04IdhTOAMwr9Ge3
mzpFLoz8NN0HnAAQdjlgnu4nl9ZP8R/eAyCcIgcBwrd6FZ40d9iGRgJU4kIDpYrg9pIL3r/6jfUl
7Er9McgtiZxqCsBRZk16TfeGR7T9ShANvfuj3e5LBPruyV/gd7pEOWWFTohzoTkByFF26AdD5jZV
+IbFmb6oxiRY7ki+wbcq2ZpOxV5QfIr3kh63H5PIywmdt0mF3Vo7rpntDkl2sMcxdFeg/eaeo/Ps
66CzZlm6fvCQVoOz0fW6x+suRG2ElZobAejCx8rXOchcAu8rUE73ttai3BLkC09hGb4qPD1QaAVV
luMIBKn3EH0PEC0F6JAqiY9Z5Ggrp+XettDL+pSbQXWSrSU3bs/qhYo1dIaS0kY/5MJSlbED+sf3
wRPePu858N1o85eMm795ozjtFrH5I795U0i+VRdc+5J13FSyjw3oNN1iAOQffWk/Ogf/2KziGYj7
ax9+Utcgf8SjTSptQ2/ikUddeej54HmxTt0cj+hxCA0HZCHuvu7Vm4Y5JZ7BA5paq1UTcB2tqvgN
zTMK7sE+y38XgSI6AQ5S8C+PpRa2uvmPwFLPvRZ2RzrTpNPNWWU4eBaNImAw1DGykzdRjRNmkeZr
7N06hft9rmGoBPQmbYo8XFl6u9jN5EnpKLllWvIYx0A5N5Dg2UaRbyxJJANKkQEp5iBTQToaEmBk
5h2ywpPqPdA86W8DAYAclEOJ9RcyjPqhjFL3jENtHJT5ifcag2VAN4Tz02/aX4AdDp8tFHltYjcx
Jlf0NV65akkwuTY2cqSza9aDXqJBVddKVP1NVHINUA26oQ8Qx3G9wztALeeNwpBH8SJvdGNNW4S0
sG0XDY/YGVztHq42G3++pHglx9d2DjVtS2ibQvHy+RIdz6Ad5njQ2Sb+XYNyQIlmZz/RgHX5Z4HK
/FPaZvZT7jnJZrCQWiZjXoCKxo6MK/8hqT/7PG5Oyd7bs7GVIq2RdLb09mKahvccsxdkg/mLg5rQ
cwAwyAU5eU2W71qXpQBbRTdGDXTelS2kt+/UUL6gF/M503FCE9ml9zxkX2jOoLq3EEIzxL4xgpHe
yNy6lmK/Wr/d4aixA+aEHi4BusUem1L2GzNvLSSUaw9n8p3Y6EWpPWoNEOsG4drfakz336cHUdLf
Tre8wdgUAu33Gk4s0lAFB8OoAPpYNF65q0HwgV9qUVwm5YePSLz84mQocyQ/0EwIgFIuACNhopn9
ucC399y5BupmIOW6NZwVZ1+sSDcn2yhNnnk72UiyTKTDQzO6zxxzeVsE2YUeWshgoKJHqmWcXUyZ
FXce1gIVjvCnckpyIw8yAqNxGQNhELXjOAivl26Llw+KDywrRBE5M9aG+dXrJMqEsM507DD4K6t/
6JGf/MxKvId4J+snaTFzg3+E6CiYVp4yUGqsUcdxNYe33zNAn4DGG3OELJGjBQQkHk5oSBwudZjm
a59FxSYbv33KkfkJj/8XL7XZE6lwBoqaKNAVqPEbC5asDEUr5Zt/G2STf4wa+JUKBnNt6agQ1qr0
kxq/V4CICw+i4gFgv/Gt801ZoMnCjXdktfG1W/gp005kFeqnXRXm80cI0trYqoOXTgRgQ0JEA0Rh
66hrkEosyifZedpeCdvChklapwKpoJVKURAtOh/7AFKS2egSdmrQ0IAGFndHelKRkYbcCLyxJXtz
o599Y1M5K4AeDOAHeL/jdB+Sx+hoGHF3kvX6LuR99UlvvGWKQxswMuIKSBXAu/79StP1Nx2S7m9X
uoVuE6HEK4obmqMxDshtNEcXNHkc6OSQp0vSKqlBS5caV0u7BIUXSTTMIf48hZx0TWuOWZzxDUgO
ql1oquYef2xzXznC35Y+COKQCm/uJfYF93Q1G8iPZswGmZdvM+ZQKJAGPsdomJ1v7jE7z6Ho5vN9
rZHMyUxYc+yNtTn+ejPhJs/qWpBybWK59dzGMVkM+skzkQDlYz2MQjkKmDNbxjl50oHjtYgGrLhb
ZR18LS3PGdhbzoGTG/u+7S+Cy/I86+kKgBc/i4bLfYo9OuCpQSZypMGSPAlXDM2x65IDMgTpkzfL
rc/k/ru5F/UjKwEsFP0AMnuyj6p2OCQfQ9+lw8FWzYH7TbdFlWubA8wCLuQ3yWZsvk0h79l8E4b8
/hyiYwMotubp5EpiKqt4jb5BsfXtMF/WSEJtMzfVHprcDh48Mz2XwOU7kRR1RnNpBBjCRodiHFAE
/zNEw1L2LTHjMx4cDU5h8Y1j4/cM8AOgkE/MEA+pztqRgXRknQ2llqG8mZRuwN68O6VwCjYrecCs
HYk0UBwrjS9gb8JDr662QI9C4rf1e/dUj4MVsnwfOAPKtEr3RHrUPqAbhmSuA2ZN52m1Jecrc+PL
aR7pePvL9gr1aujGxk64/yVHLfNa6sIaqwbNiw66sgWVrnuOucm561152KB8/88eFMPKRoCpDqvM
muGEhw/RIfEL78Bs5R2kab9dDSLoCrQHvMtkJscbXVAoUDKRmQZzjENXYTlaSJ4uSYvOIvBat1G+
vLptFKNz7kr+uO2VjnwoxNUtrz7m1e3Iax7oEwOfrdpkGX8hvby546Qcb3sVUa/XWovK11SIEo2B
Kq1OLY95t/A1Rx4q392QLugdjiJlUJLiLAAMTG7Rg7+sN0627xknbpcGrMmykpl/JL0YjQoHAmDc
UAG6kGz7EKUjSBY5T5dh7tlrYC0Ad/n3WCTSkAPFZQEedWs96ygC3dgqtCWYmvK9PYgK3MWZcA40
iKGX6w7U2ChptBz8n+eSLely9klROWTsSGmNTlcyAJI4woGpDf+PY9ApvoyxN+zroM4e3NqpD03B
6odqHIK8v7ON1L0jVWE39UOLtjvRChfskpBIP3o1/66iiYORoAl1dB295okf4ScVOpH2skSZAtoy
AZsaABQXyyO55kNonHUXvZtgMKiNM0/WTAeKDsgLdBNYxLB6aYcC6D5NAF85KmkKhfHq/BGkrmxP
U6cog5GrveE3n2juFIacdWy80QCXlpur26EfDGiAWLLRJ6ApFF4IydfCLgCjbQziTpaWDVqTgh9a
bVxrtbLPkB91JT/o/8PZly05inPdPhERgBhvbTzb6ZxqvCGqurrFDGKGp/+XNlkpt6u6+zvnRiHt
STjTBiTtvZZsljHrrZ9dUtGYvGhIDXIlcuRrDBPKvvC/c+n/XyP3qgAx5Qw2j0kHYYlUTTWHcFHd
mt32KQY1A1kvPjp+A8vXSelJdjMljYE5NQUMsB/rm2z4CPySLuiUSMSp3Mhyuicz9/DaQon0RSJS
oMHbeuBTjQpYlfKzD5elZAVVGNm5z/C6pqO8GSm1rvaY1zl/6lIt3Drp0CKvFjJqrB6JsYZI/qJR
Kc003DwvGbYbyUmZmtbXwhXWVVm2BX9mdm6elKXQuLkKvaLakxkpdPwewFiIa6H4pJijXPvHa6lj
wLCtpnpergPcbuBkJjdcgwV6vXOYe2yvJy3AQCqPO8cO9cjW2gKO0dGRzeyEUFHXd+zKWrdZbx9v
HEi1jAuUoCI9M/9EsomCLpr7UIuOpKq5mYrmXy6FroqMbiali6jrOl2PbvqpCSOgU4+x+AK4M1AG
42Zz5XqJJ37rfyB5Jvp5080+2zezXn0pir9GUc2fuKido8+LIpildy+9bad+8zZM7QOZD40x453u
2ZjCYt0CrAu4P3Y7nGrq6qEpd0gwrlJsjgBFCfpJCpXGB3r+Lp/0hxuXNtaMcK1s7r2XQJkP3hVj
yLakpmkWhRqDP7rGvUDOqKZ9n/HmSgUoB4GOCNqjqWI4d5B1FFOPrxg4RrCYxyHdjmSFrNtQJjRU
jTKphICvGt/ZiATAN6WTYCtbBqTG1zuUfywtzaBUKo6dgIw64VGzq2vkzSOrB4dIYGJB3ajfRMA+
D4FTPTKWBIseUMXJFWBPw96D1yqKsIGP4imsGE28AJpRDS0g565N4rSA2uqn/QxEydPinCHH2Udh
36HI2qrE8YCLkzoLlVQnkdtd4Ggog1iEqNiDQe+JLNpWZLy4LK1ud3m0XSzboYlPejr8YLnpbdIR
O53ULBEWm1+9lgiLnCL0TpD2nnG8nf7WebmI5YLoilMsL4JZS2eUALW4w2392R4fZ80tLvGMw4J4
lF+AJv3SJ2F3JCU1YTJam7Guk8CzNdTq1XlZyKqGXTRNKMuUHu7QxvibZqj+3Ohpg3OdNsk3PEXZ
8DxY4LiWjYdd9bOs5DyL2kMmLnUXjbTWasDJ5UMMJivlQz2j7ZHDu7hLy6iB5e8DyejkswTX/Wy5
CkCOMDCq8l57icv2LTMRWYHWgysbSjOMBnfr4AQCiXlIaCQRNQD6BQfjkERrZUsKsmsqZ4uVv3VC
BcufvjeHqN3F+3cU++6Feo4jgIYNrLqtUgApGe/upqiGo5lEB+xV4j29kW/xS5d8pgY/XBIKqRm9
fC+0eNBemjFJLrWR7AmdZdYd46kArRke4+wDaFmNJ1PEe8J0CVFH92RhRNAtQH1cdMrv3fLdz8vt
EypfN7lWxTiMQTb2kRrb6956Y+5bN7Iq0gGbREKy6dzU2DQ4pFqbLuvAtwD0hEsRoiIS6wesyTAi
UT23bz0lwz3vE0hbkr3WR82FLO7MOkBvB0gKHlFvBP+bKeaq/FyXqI8DhFxrPVsJuHoB2+K/xoYG
SP8GDM1WDSSNkXkanlNM+8r0atnaVbZZnc84yfCnxbYwBrbO3VMe980jqJO1I+hv9U0YFtUXT9Kb
J3P+BzD9/dW/WpTe5K+AIvDPMZRF3IIFr2oGJr4PqLDAkkQz8ZeLcYKDXakPNORYo656qzc/dFnF
7rWtji0zZVzLoTImrRpS5Hqo2AdAoJkn5Zv+AIG3uVU/A/q2owqvwaM/X34edz8gO476VSzKYnf3
C2riqD2yPH1IvDF5QMalI+sVeJ58ZyB43etUyiCHudu2+8jxUWRhT4DLkNoe52IPDpUzSBMhyxfu
ZORmU53EkPcjGO+1dkugChN2J7csnI0VcERr+9hNqDLUK6DRLDgMWRKMXuO/YD/SC0rAC+7pBAzZ
Q68+CDQemyThr8BOBWQ3js/qJIpObEaaEA3/yWnUuL3BRliMW0FfvLjYQKctG2EmxQvIt+XRCWq8
yx45XIatRevBcfBIs2Ltkk9WeBGp486r0hiBoqsPX0hGjTLJpPEItNS0t9PT4qDs7MpHFqjI50DJ
lK+eT+FBH93z4jYzLTs0uX9lKP4CEpnDz13cRmcaLrIMB5mtBb5GPEpvFaRVxr/zRS7JU6kV1u4f
XclLTUbhkCju7UbWPf42pLwIMvuda2q72ELHnWejtOoStdZpAnDNNbtEgC+YOWBI1WVmmmWP4Aro
PHtJVCMtDQ0JeqWGlMamjP+ffLMCUNS5loFu0U1BugjEfOD51cDw1LIamWOzvb+RNSixRKIgHgUA
Ge9Kdux71Ke2yLaBWxRXfD2hEGINCKZ2/jJhn2COk0vIXXMEuiheo3Jkqm8LvdcviYPktdUwZfqF
xl4KtCALuy4kcgd3XuQ0zP0Mewz2Yt6BhPzNk5QzQJ1BYuegcgrB7jxpWMdTCyy8EDcCD/jHEWud
gGrlb8roqTxeNaoEvwLt9UEYHWqi4qIGcyUeGtQokyVMNI7moRDYdTDH+aJzEM27SDUO0gb8u4k7
PiMpNzoW8wCWZ5LNKbBIfIA+b2rNiK4ko6bsbWfnZVqJRfi7tcbwJ4l67CBmocP3qdU/866OjsqN
ongNmMdLM682TdEbQY+NFCQ7u/lrNbkvOAuLH2iEmvEeEFJIZaZh6ZTWAT86vm5Yl79aI2ufcsnK
53VAWvcaHID/3RXw2/WObPuO37qi3rEjV1K+zzzVWvTgDUXxin2wLrhz1/GwW2Zm0r0eUc3/PrPf
CXebavnX3ksnpNKgseLurUfD0nTHexmZGKP5B/DIq+0/uvKwkmld75FV+DqMxX/lqoE055dcNQc4
XqCU0VGYimy1u1y1yAn1BodK7Uejx77bAADFE2rVPyHbku+iDFUYoQkAie+TMYI8MY4evca011gY
1psY4NEvwBlLQYI8Xmg0shKlJG1WrkO8Ne9J5kkL5GssFobF4xfXR9mO20TTPoz08vRWOzWtxyzx
HkLh/tUAhOZTayGtIm9wA6IhXi2bQLM6cQCkAg410wHJOSmgwFPP/ii8NUkds/UeJtNYIqTgY967
Lu5ZpKQI3pyLQ1ahUrnBUf/ygOtDvPOLJHfXy/OPxrkBTFyCG+pMlBYOHWebGqktq0ZCkiRxdsqZ
NnxisQC8XtS5B5Yk7hMy+N4scgPZrQAjf2KNfuwk3IA1zexgVuIvs0qSZlOBFLXiqMHWQgnjYk+R
ubZ9WQci8QpG2VRFzQ5V0t57mPmwffurza0vdlphaNfe16qznuaHutbCKzUkbwERAkAgTcdSD4qp
EtqiDSMbL9YlPyu5hw37Y1G0n3Vp1fW9ufaSPEfGrMh2vZ0AdNt0xTMDQvyzngL60+p1+4DNcfEs
4mllhqXxMGVa/oj0LpBBjEm3CwsDB7q5KB5x+glUHCc6k4WStynwPTkT3Y7Msm5kgGWynU2L87gg
aUyUL5dVdi7aqACYnu98rof20Pte8mMC6M1KclK9Au9t3rWWLNaOE/9pFAzvc9Ik9RPQyzrNN4pm
5o1/ccwpO6NurdgUMlqFaCmgAH6wxkd9WxnFr5mtAYEpFz8M1nztgdR+HefZ+BjjK5LHufZSNoy/
zqCsLbvc+MhBPtyMmxloNsEUT/gGymaQTTFIxJoY+Wg0GgvvQZu9N4vUTBMUO3TZftEiN4itOMcr
URVjx4wCkCbWolfsXntHKgw0sbTXR2ByqTLBKu5BzpbWDLBQDvBqgYKDDGc7m9ZGnMqxZpfnKQ/P
y/A9jN9Y7mWRhRn43TrHZjsVti5CvCQ72s4EVtUTD5GnhA1m/VucFltX49qfc5Q8Fb2YPjdDIgLR
t/za+mw+tGHqy/q1e6e8HMM/nSh7aq0JuWC1Yzi7ZCr+aipWHwg7i/eoodf8i4LJGl1ksIwNbipx
hzfvtYvvHHhjIlDj2KBxLTLrin+QdW2KIjuF1vyAumTrKhqHLfIRqGvb1uTtWilIi8J1oClloXYT
hBRta+8nFC2fVXCcKdhnbNVsyUAFGgTgP7R+NFfKlkwMEIUBE2h0AWP78wpJERrtswe4Afz0fl4m
7mfjg+19u4utR7h9JTGSd3nVAsCJ1FENEiBUTstkxp/+9PFn4f1Zszo73Mn1ZI+dmuSqxBWg8o9G
k39UIoogMmfYcCBA3/yhSNE7qMvrLeHslMfyIcGQGGeDABvzz88ITDzzVCbIUpUiJWc115H6wbOb
4BQDhUEZ+Cmb+f6/MOf6yaty46SC5L5cF5d1oP5SAHJKtiLzUhTARebFC32QaaV8n9eRhfobKYsG
A936Mw7JhwtJhqgxL4uFXSOpGrnRn0mG3T3zYuJlcwrmSi8D0+7jYPEnR9L/40QqRPiBJiPBcg10
IbKhCWvmflYBx6obgtSPcNvzq/QiYryKrgrjYwRCgjOJGE6b493UAwgHvHYXMGqnbZDEPL3kfTQO
OLwL641h+/7qRkV6alz8zld1ausbnFYCFkdpqAcKhhNSc8bDMrNhIQ0dCTaIzoyc4SnWLKMs9NdY
uf4JSo9sRzd9ehDMo7cxsKC9dvI5UIAy4mQ9gnJdHCtRfUlSrX1M/PKt0e35sfCqFjtBP+Vjz8BO
BtRynDRKM6nIQHh7zYECJSUDR/7TJJuwAkSsH+PoQCloptKuv6hJyEHO1HEwvCo5932UCsiZKBop
otoFnBHQzlcRyhodv5yfs9ifnnHqM25YyEv8XfU3GY/Ggz/awwNZFM40H1FWmq9oSM3IbZC4l53Y
k5dnhsNT5T4pA+yg8x3qD3mgZNij+GR0cXkmkVYjAxkkp680oguqYgCjeEiA2SqnBGy8oHXA0Ym8
2h6cunucBONoQg7JaxBIyPDBln4kWRq6/DqaA2jtYUGN+ozqc7v9dIiz/vYz5hryBJRXaOv5mvmG
2JOXlovxCTdtMlguFzyMOy2NopvPOCb6zWc0I8s8i/4ATE3hdqe6/MN2XxwTm7yhhMXDIZJdA/28
D5ex42UhjDCs03GOg7x8NQDifULCI4D1Fmty7BAPtKGNnV5sY35tsMUwgU/hMYq6/gUsExKUByf1
NPSdWb9mWrzPkfD7ErpR/4Kn4bgymF0daehHrn3IWsdaYZvPr8Ck626MKq0eNY5wOlA6kZxsAuJI
+lI4r0r3pKQZKFzXv11QM2ARRXU73EFmgxtlfEfFO0tpT/wuHECLE20M3r8ZLfBYaWeLVbmkdxn9
hAqkh8Gzol3hWvziFoN/aPV230Q9BxASRNSkRhzdDMnMQ5rYnTx7dyAvAQSWA94rb8wA6ZkMK3Kj
KdIO+7ZIThqAbwTSjcLzkiMhE5SJPu8tAN+vadgXnvGMrxuXMAUkAdIEW4VCT47ApAE4ge/+Yh8X
z2RKTWyBGwRpwr+3D8VgPMPekkAHS/wIENh0PZ4TJWcvSZ67xAqPtsgMe+1YFdLSkP7u4kTupo8d
5RCMZWgGaZza3bQScTcHt0a/9oso0ha3W50KtkwU6S4mTagFBMB3PAaR6Og6KKnRwR9qy+QgswFb
DjX6e4+GpCW7uyHzS7FKmIHsJunxOztS/PscqG1/nkTa7mjaxp4ssSK3/+EyyK5qUJKQVeZBfYzf
zfg7GU3R6jjoaZPj//AhlEldZfg1LB85YfM+88vDP85AbtSA62ELLgNxmCVYgCEbcL2g4EQudLG/
e2xDNu1JRMo7M1I0BAegfMEkLnYoXXhdtO/hVBTq0RTKRIUPwdy+Kmqz2SxaCv/vzhQLBIc4IMuv
6krurlZNQT0LuWvBNDfeNjaind2CQJZAoVCyIU6mUf24AYUyeyTLA19hq2Ss5buUF9rvnEqRa2vN
TtxV5lTjpZCNZWvDpWyBRGRYgN6VI6SijxdzmK0hYFazH8z5AyrEksdEL5NHgAtU+SCeAAMjnlK/
0B9jHKrLAYmraciexKl+NyFpO6z9kvmPZMeqWWxtkE+B9a9zNl1kzatc3tioSWWPm6Jogt+pheng
/lbLu6ebsGQL8D1gnzmxt/WafPw0R83BcEvje5tMAA/EEu46T4l2aqLSDtqmqL63GZI3YTDoQAoq
fK8F4jurrzhHwRGPZuvfJ6falYbIP1d4XgLHwW4PYx7mL0gl/Ys84zT/noFZEBypLj/Q3JISiuZ2
QBd6P3cxxnaABGQ1N5Ar3uYG0mB9bTy8bRttE19dF2kdvAZYXiXYN00YOK+p2/6agd3oaBkFaoGa
onx1BjNd8RS5+cZgLraocmEAK4rfbDXXrte9Hj7TDm/YA0xjjlN3T8MMFTZByRvU7cwt8L+kVg2n
JopvjJUvTt/6h3bUQiCYlmXQgPbj66ijUM9jJuCEnOyhMTIPB3+QgwbbXjWFXj94ntc/9Vr+h5By
3M5BlgBUvBPW/fkHlCxiUwJy4bfepk8ie58hhfpL3uOoEGILQPa71HJGECUgaRkVr2KdzJb94KPO
KbBKLLG8uLMfmmIoGHjgk/pSYrN4GZImk9ZglwQ8v6Zr2NqUhqTpkNJ8KnzjSAHJbtGGFmAuQoMZ
O0CqVh6wKV1vj72lb0usugB82+TUr6CXnA8Ox7JvrAx+qtaegS2Xro3bZ6ON7X3fVP6KhtSgLjFc
9Tw1974urCBPwGfV+pF5aPpoWtM/pgRqGfjWMKSdeDWk/xMNW57fGo8hYAmVL2mVMYUibS0n+h98
G54FQx9ZT2Yp6v1gewnIZUTzuR/DIAeW8TfUdaSBHY36GUQ42D4CZhZOC6HQ7OqTOzr+y2hn1qFC
UevGzEr3azzhvBH6cmDxJswGfnL9In9ORrYpY/6ASubpq26DPkGfGgaUCjN9cosGWJuykKws0gLU
FvGbwsz6N0XLebF4eBy7UAz5XgB1ZhWLgCynM0Bnh0CvlD1qzLYeg6otm7VSZLr4xW4xTse/YmH4
SyQy+13MxdY/xf4YnckqbErQ2JFcNaid1HYoXnu1Yr/FESvoNCzs97vIdR2AFRQa+6LFCcpKTzv/
GpdTvrEHkCCCSdy/UpPih36dNfY0zJV7VPImFMap1/szicidelmh49tl9OYqxm5CWw+4sbkCLERa
FJUH0yn8dG13F4Hqf+yCJsUz8uFBGWCidGkZSpnDOxY4yexvlGzAW6A7iO5sp33xbFd5fEVS0FYZ
cC1GWUrSd+shEzZo02q+tmwxnnD1IU64E/NL60QAW+cgUGhKs3t0mjbGkbphfIkrIw+wwZecEsOo
PhahFpBcn61kN0VVsaukf40FuMaL4WMeF9ox6xngFaTcdaIIibwAQwbunYX6fr1clQkSc1kNnMZs
BkpOmU/l1egKH9CqLt9gG4Z9tYGMb051/sf/n4UhY4A68yZGOz61YmoXrP/UrnHwkyFdIcITHQwA
Fp+/eK5tb3U50r3sP+iaDefvjKqSmBowhq6OanbGHKBC3B0TVLnFUAlspy9dw7Y5DmbW5liMHx2N
W9soK6Otbejjx7KpxiAECNeetL0FWMI6M/ByKrVhKD6D9q++krKczSCc+PBSzkP46uR8tYiHBsv2
pHoklxmP03OhjaCUqLzh2cO6B0e2YMdJhYWd5tE44mEavVAjLNGvw8pOAf0NmW/FJtL558WCnFyc
IK013Gn2E5hvg96owCfx9xVSZyBVb8yLaasUtODBRnnZBEpd0wsDLZeGmeebmWNZo/upOLW8E6de
NjSs/Ao4vv1kP1rMqHbKhHrKjtxINnROvNcm86hs78xqiklqb2KPeJC8BVZ2b9PKy7BcsfXczt0D
cQRH3moiuuZUd+JtBXLRK5Ix52tk4FloOVG5dfS4SzaRVv4JTLkEt16YKDvwm25Nqwb/Zha6a8mN
vgELRI2loGbk5wmHDbOkOxMoljxTY0XeMxY+EmmM2+tYprJj7ewdNZBl71hanKay0ywAECMtHTtO
eQioRdgMlN9O0sLAQdDq3mDi4Dzak5QcRuyuN33uvNSsiS+JnnwrkD/xagkre/WB2zrqvHomUdnh
J8YsLz/2yIZ+5cIDPDGKBdngRY+GbCo3arF1XLfrYRyjR2r4UMSPoOd9Kuc4RO2SUXigeeijo2vV
X+7McCapARyvu/47xAS7R5jwdHBg+Z7j+7rpI7X8nqFqjivTjpGz+GEGaW8wTy47RDwEAOJPAg2j
NN6oNEjGCxw9SYuFIUPZUYIHaZEAdFqYM0hGJrEk2uhdwQ6ywn7uywGpa12EA0pS35iTpY906I2s
EF6rECoOyQTeSTcswWb+nWKJpSLcfwB5JeRCJkhvfIvwu5nIRE1Cbi0VLnJkvEyl+dS3U4g0d3bx
E918cmXDkLV3MMB6sqq65jUWjkQHTVGcbaPEFskppcvcK41KwwedpZe8gCsJFbZdZOM0zs7yQDlk
mG5lJyzckwcp/iEIGYha8/bIxxh2AIPod2ODB74t8y1NmZdJjeCZd0LOzM79u5zMmMQh7FE6r+zj
UKTXAlDDqzmx6r1SkAPgrIsgsio3UOFIoeZnFZDgE6ustqQgO9fAQlleRD+nvQWCHZlbmiMFLpOT
k52aSE0OXPJYQ+YQqGhoTmVDPcea+x1qjDpg1uEzAzUkOc7Ict2BTrzBUoV35nEAkyn4aCkbRI5R
mmkeaTiCEdU/oYLCPI7eXBwA2LlqddMB3Cy1ZKTMDezarqMJ/EvTJMITlrT2rtaNRxrlyHZFdYRU
xAVeNFbUpQZomWwPtqvDjSJBFu1JmSRFFJ5IlpLzEIfmYQJnwyADKrss5Ni2pPG9S9IN1jHpYmSW
wGUJsxjKqbIBN5k3x/ep68F0T+7NHAUvJiy1TD4GcTOhwoCK3/sJm04jKziy1X6Wy+M4o/SRbj4N
hymZD5HW9skLCABAvN1GHPTEGbgWyJzK31F4jXIKQBuz0WHVwwjWNM/T+Glm4IJwM6C74+hAAyst
6LzPGkOVfEDdRWpo/UPTOdXeqecCh5E9lmw3XSwM2i2Kdv4WpJaRyIgCUU/JAPn4wIDUvb8RqbAW
4xxZsu/XRs65Ix692eEHPwKRCcqQAWJTxDq2S+3TjSgmhBssli84Z8y3Ga+MVTFycwrIg5rBBM3u
JLJsF0pDA+vJDW9B7+LWHQObQ8rOCRKNlh4Yp55DbKPvlSgNAasSVEXRnoX3xfPYRtdSD0U5tvs0
TKiEyI0sX9FwngcPOyNAgpxmvwhIRo0/OOM6xA73Tsm8ovkq0qg+YX8WDH4T1ja6NzWPZOFkIPqp
sK2t7LvWxubZjFMkJbOH1kQGcWUF6pp6q0rXdRrxPdlxZ0jPIbfOAhQop3zWun3ieHsalVJkjyOr
VmxIO5wF4tWVNNQw0lB3chKrwskm7MnIKxmqhlHptCFHpVDD+xA0puZmWnwr2r2s9buZy62K6L8S
aKw7RFPPMG3H112P+Z7vOvp9/gwOg7SuMoX50oF+ZIMM1Me+n8IfyIvcx4IXIGyfUQsCjGBwq5YH
buKFZDV2DziDKuNVKoqgDfvwLyfRD7lXmz+qwnwCbd7wndX9d8MyqweQP/xZDm3xoIMzBVm0YYo6
8p7vyhAgyp5cMqHGERvmYTWvfCHEQdfz8pkU3biLgJv8tAywAXI0cYi0Uk6Oh8Qm0KqW2xTIRSu7
q9g+7cwQ0L7iW2Z71ckcgFmwxnkqxzvH06IzneacaNOzgXsAyOdicIzBxeh1YFeVebeunNlN1jg7
0dZ92Jrb1hbhE+oDtCeRl98cNxOnoa6LrT5UdRBL31/jo2LoeZkbu2FvcR3zRZiz+0guKjzNTnPI
qy4G0MimvmOIZFuEiY13l9CWhUQOA1WSbvXAXXajD2VnNUETt+EuMsr4g8mnYlszVPLRMM3Gbj94
IZZXwog/IJkEjG+hYyI/Fsa8Q+qYPmufNV2Oxqx/0idjSzpqvIdWZ94r9UPx0lplfuzGCi9fw7gD
Z5R1BPu4hROJEhRhc4YkN7vGP7PLce8nTVnPIVujlgj6dOhrfU867K8hYwd5Q96GzJZuOvffAJ3k
b5Z4i+XP2ZTfzZSeboJcfjEnsduBaPnf31ENk/09swy/DGSWGY5tMF2X6WX3WL91bdjDLIYX1/ng
xpmbBKEpnxMAcltVqRefqcHWjuQxl+ObroNUsDPOjsrT5D9aNBiRHoIKnt/4MV69TCVw3lutS5ao
v7Vb4luJwBoSsddkRMEHBzU2waI3NYELAtEASAGd8SO2wcF5bmDbhzBetE6vz609XQnshWCr/Z+i
BdOFho03XO2map7IjETgq7wqmJi/xyFTzxdLaLsuLdB/GHkTo35Ze2hT/IaBneAdkSP5nUbO3ExP
SVwgEXTSAGlaJ+AWGe202flxi90o8ijH8lA3gN1vUt1iq9mwkaSm5S+OBQbKXYlzNwBrDKexAaIN
StszHoBMVUM2dBQ+JFozAZo5wSPa4/o1YrV+FQxZa0XE+SJTitIc83XFsn5LsjieRnytJ/nmhmdE
NuW3jZKVbfaN93jDUCJlq2RgFEnPDZfwYp2JGyoYSbqtMgRbRX76j+8uA81wdcMzge+ub4LVHF9a
y7asX+7qKU5A8aYgqpeKagzwcnmKpsY6Y+1gnakHDsDbISmA+/qt60DbtoykbZzMMTBI331LDXRa
2MW6Ed2FS0AeB+pKw8k3+uAgq0uG0XmPZGxeWnj5zsJLJIrPbaPZr51m+s92PKx0e7Jf8QptvwKg
cuvETflEIt/C/ltsiPFMQ0Cauesa+Fp7GiL5uN0C7n3YNFrtvOrFaB24wFYiReptFm/bUB+1fOOa
MQ6vUc51jGVDPWqwpWAdAZVmH4GTLZnBZVdpqEcyMlR+FAY3xqxYqRDK7y4MKOLEBtVC8RJfxTIp
AvkZrQuSmnxsLr48j88KZIyPeJdaRpOnB07UmVsatkOaPzBRXWnEKTvAahOkmEfjKZP5AC1u6YBm
BNEmaf1KILHVwca8rBU3evatyUu+HycNqUUe77MpSD+ZBahYyICaihfmBS/jyEAyhnJvNdpnkk9t
DSedWmsoyiAuJPW5DKwa8qMhChD+6978y3Ye7snY2DAtkJbatrVkBd8gVAJsGtyFDmteJnt2V06C
hLu2qsJLMWTzqeiBoxrqyJN8l1OPGn00sUL27GKnZMrOr6Jup2s42VZaCqyGbqRv5jyrT3dymnHG
zpY8csdtR86tAlMvNLsZB7bmolT+6mIrw85XqTP9y9WNAKy6+cTKl6aQV+dUQGlW86uL6OO5CjS7
e7s6clVXATz++TSPRkCiUWh4t8EbXxb53w6oxnS/uTgX3QCpR2Dx6qYvfdl/n/vJ+6ZnObbNHM19
ZKEVnz0LHMHu3PSB49ZguXd5O26B7WoFwB9AgpdVlvEf/gwCQQ0pWwM9F31zis+LpZCPyK6KNoJz
9+DolpF9IpkWN8MqrLxm4w6+iP+YYtCZuMBuXKEkutaeUFZWb/SpcrCoscW+4fX3UQNtSlPO+UMn
GxpOoB5E+UH8pEQkb0c/f0Dep3tsGntPItRWgOiSun7mF2cj7Nc0ugvZNFg/8WZDOhVWWfHhU4Q6
c7AYAQi6qOthyxtruviimy4hfkyg5NJAaNuLbCvKua52pBl5+6c+2vMu1AZAKDdxjt3p1JyuXgtg
OjLJ2ngGtmRVjEHWTRttAHYsstOrn9YWzmwBPnJBuncN0gazcDf/9ai5A4v1DPwQUSnlWjrWD3jc
3FGIzFMJ5CCApbwAKLk7I5sdZYisOfhYF2B5VQ5nB8VG3YrGblKgW1qgVYssgGUpI+rhPzOcFxtP
ei7uzNnjbtocaKTkyneZgKK2Idb+97NSWGVOvffrrAYUv3MbaDyR5/3llqH/munGtM1tMR91zfce
GDKQA5AfhV+bDKweDXjEE5ha+oiqQ+FNWywh3kx1rcRLCEvDr0Zeb4Ywd35gDyq2c11mLriBwhFM
+zB59DcLLqBEu6deYSfWYklDgg7MeqQYvFn2hC+orELNf3hLY+pBirzRiqQCDy+KGKixzehSomDg
gUaOPfeoenbKxSKS5Q9C0853FqUWlutkqvJy/RstzYAUtLQEXNwv0cm3tCROl+OlgMX8YIEmLF1z
kEIdfcaxktci/uzqLX9Oc+5ukprNq8gHLhhuJKdsBhJyGBfY8pNDTyJelyOf62V808WxXhwHNbD6
wfJYHsl8BLqh8UTdpYnHZu2nqFmmYbf6928+M91f3rJsH1mQpu+aWEUb4PT6O07ykHllA2zu6sUy
Su8Y2qUF1JzJCNKoLbAzm5pXajqjnM+F72wjPM6ui5lRaeGuzOd2xZK+TDejmwxBb2M/k1zCsHtz
Rm1iAWSWpturgKSVE2Fn7JeJeIqcj3d3cqLJQFXUrmhYO9+Tru7PtK9M+8+43ZanFA8mElFzs9Fu
FFZBWrVXvVBb0/hde+PB5gQ8NsxM1rYEkGCgHcZ6TXaxf+4cS9lQz3MkngRpch3gvnrk3Whngo8A
GIdzbAmTghwXKblPhEyhYqZz+YEnqPZDtUt5oWYafUlAZLXbUI+0ZNHghZ+Db87fk0lHxqOLhQiN
K53/OVglqJm1fjfEdobTMFSntrJZalJlYatUtkkMbhApN8sQWUEtsOeGAjgTbujPOyr7YRnOlIax
aS40zL1kjdQv/3UEdPkTQ+IQuNZQK4SDl2M+AKGSrCiGNjT6EiNp0tsY85yu05b5r5WL8tAFqJeN
4EitJW8LNcTMUmVRvYnsArnjUqHYWhzRTiDuk1QviuXFsENrHYYNMGlRlreZBB4YY+dg1ULe1Xvs
u2A0JJdETnUXFRj8mIpsbpraAvM3ClwqByjL/8fYd23HjTPdPhHWYgZ4y85J3bLkeMPlscfMEcxP
/28UZbHdM/Odc4MFVGJLapFgoWpv+onL0f8adal5DWxmfMKtkn4taOW3n4JagphDdVRNGsoCNGnZ
axTpZ1fWhBK1TOJbMHX5V9tP0WxXls2rBr4rFDX1yS2MGdtqPJZn5EntQ6iL5NAD3OqS4kx0C5KG
4NnsimqdTnnz0SpbA+dCSf0t0flrA2rgv4MGlFgpKtu9wfUBY9dGv1ykypD3OEdAFzlRx0cWByhI
rZEymvs7wPthefgHiw/UA2LzSjy3GdC1QKpODlHXyT2KG2JUIkFGA0Cmf6ASx0zAGs+LXVeM45pY
CENLRDiEkeOaKAtLo7lf5kbNt4YbZbvO7+WrXwJOHnVYP/xcfMERv/VqF5W/0weR7P806MuvgGg0
TzUxZmsc7NjYnEUXM/7rThQqou0B+A+e1SJ5a8d/dUGARMWo5fFlHP8ifQwEbvxuQDpN9wOQ2rsS
+PDzXUQde4XEdE/r38r5XnF3/gYFwG3fvJb7DDmhdtkCFvcEBKmETdsIFTaoLwc9pAfcxPxsA/rk
7ABwpUIR8TEhRaJsSJtrWrABRbKDzQYaMVCjkw0gakK+iPymphPahaaiASWlr1lbbqE7MGSO9jHH
r9bLCpH/2riOzH51Qxmj0S2fPsadiVyCmWWX1C4FSHljttUzC0lF/MKBoWyi/bSW1ZYQ1Y0aKU+7
OweT4n5eMNhr3JDWtV7ZK31AVee6K/uNnoHJBidXGhBZFJjiMkwKCJGWqJObvAgcFOvKHKY3w3/1
udPfTSmI09a/pMl7YEanv3B4OIFdCiwZJy2V4Pk0WZiemN+h7VwJaSCZDJuar2ha0RQ0QlfwCIC7
vnUBilK1v4iSb2RuZGzzhAHpQ4CS9dzkK1bIJsNWSslmo1BiKocyQAK+8XCcozSkn/2FiNghw1vE
6GTyfK9xixLVOTmAWxQrcExkwymN/5zLSaBuIFB0wW5tHpluROCi50jjolcY8JRpWpUeqdM438k4
6o4CBOf4VhciQ4WFnqyRCTcvQp22oGOKjx6ttRa0j1oUolZPDvUuL8zulAbtOu1bMeIsEG8F8zQs
uYlyALz9zOuYDPBOjgPckuWe7+i5h6KPcGWOYX9tkfW60kyzAUA/2ShvpqWLR5ODfEP+KxBI65Ed
sATAlpHb460ba/04m5A1DiW2ADEcwLbyOx7J2XgDQ9D4tIibDI+wqvwROUZ3d3WjxksP2tfAHDIE
nt4klUcl6nEalk9WVNyoap1K49swe9Hj2rnMNe+97mxAVDBuaFlwoMzWYXUjU3J6tydRanJn4498
ACUq6uDJXsV3iOHPTIsXwEq/xU7eY5MtCo8L7LQtp/rLYLGxGvWxW4UuG1BchpNvGvqgO06ogrrM
K9BQPDk1DkOVAR1tsyJ3dgAordDA9NvpvwJVReZeyAvp/zkQtrPO2kShx6b1g70+DDaO42Q9I8kp
kd/k9oVA5AiCTonKyrUubLR+4maHT6eA52KN7YSyJCOK8Gc8c6w2rYl3xvnFoEywv01RBEovCzRU
UgOou1/NIoIZJ7kCQ1hJAP9vWTdx4emFn10ScGNTpMU/VTErZTdDq1M8lDBuG8dkxQZsP2+XXPzI
RIWiKPMbCoWhj/Zgp0JNfvCxL6wnNy67E0/aTdXmwKYsRnBupYYoPbsrXGBK4bjxZMY+4HlpOkvJ
idbKcxiAajkr7pzeoujioKE95mQrDnZ8NdFo46di11tdH+LF4/daM3p0s0gkza+Jjr0iOjz5bhaG
dnseMguEc2XyMTXs9jiqtuKs0dCfPIK1tRfT3HwMkuW3luVUYCOP/2c2dysviliv94HUu/MiEjYw
p8yWf6+VuzWiOAEpYqNZuUxUW7qMkWt4JQJRmddqeII06GI506x1ZI8Pl8ut6LTEI4Vt9Hi9JvU8
tQrc2KwYaVASyrYHkLej7WsVZolFswfZaDVy66vQERDKULsY90ApsQBzsjFxFnISuZvdONfxwQCy
9yPqk036p4VT+M1+GqvwrAEj0DONjP8sgxc/9uUPMzFzoC7HJu5EJQ45g8wCNprgH+rY7oERbzrv
pjgZzVHKu21cFM+7XthUfC3tbTzK5q+h4nLtN3pwAcR39OSWhViZwZj9+MMALAwoLHH061v3Udxx
A3eLZPqCEnvQyNbhzwKVJNvSZIP5uQyTn2Bh4ltho5ZzbXJTrscCeVQy9n0LKFXvfmRIq0xRyYIP
+be2W6YqYpbycdvHmynmI/BOsulGsyz4CcDK8koLGlC2C8wPXstdoKxmU7dL9n0Y41Gg3Kd2mG6j
48qb/WEJReZ61PboA5zkfrEUEU92OTJbePFIAXWuAScbhQzA7lAXqNquRv01EkkeoBG6QxcNAw69
0YDAFQktDUitvM0mV6Slt2ge1N2k39ROffcgp+Wj7xJ1iUcy30U22kgKfcVyfsH9BUdp2JP5nmXo
2irsK6ApAjnP9/Rh4kD4zR1vXuMkJHxCMxveppX5wE3zJkPc9lUIWtGwhJnDaol8C9OazAFkA4BR
NAXF3AHFp1ZwPgS33vyxEiipchTwD8G0I2U7W9JK+fFOvgyy6/ahyvTh8wFrRM2AET9e4hpw1n6H
Zj1SkIy0NDCVEUxwmrdumqpdLQEe7PIgs1E0zfv14rsE6EQJHsX8s5NIHML4ubGXdpF9sHst+4A+
9xXKAtIbicDYaJ7iFhCyoe2VsbMBnYq41iiifFGNKbtsQlbLMUHGWptR+IL97saxGnEl0WJBDiR7
j7FY5H3zFuPdgmL821XI4n9epWxRnmYUfYlaN6144m341UJH5p5WHcr7gQ6mFKgSmxW1zgE83hpi
W0yttgITtr6+ey2ZX0dkk2rgMbH19fxiAsYLrxBRnEVPUx2LXRA2u9BA8RG42q14jVJlf8MyO/iK
+v5tAuLTj4BhxOM3t5j6Jwu/+mFlrobcH07d6OSfixjw4EreB3EJPqQgnt31acK5UN27V4CmOs9c
tB8pbNanydYGuPyOvN6vwg0LlI+5AAuBunpntuZq+uMqJKer4OV5Y7juAU0JX6esTT74XZQAZ9Zl
mxavsGtazoopRNmUNoDWSJkAYuJm9aF7bsQP8K3YN5IObWKAlC37GqJ1Enm99zjzegjS1gurUjs4
feNsmIsOkUSGt4xx/TVv2ujoiKzd4O6af4/1ATcSP/g6DlqHAlp/2rW+aX1B5axHBlrTVxtgE+bH
tGjbV9vNnu3Yz74DnHRaZW1ZXligD/iOtxKlilCMDNyxk9CsW+QCO8/qko1ZIMtQTTL//ufH0JFQ
25BcfQyV4z5nfd9vLREc47Sfrhx/thfb7Zt1jhLC3bzstfAUJbb0aAk+KR/70peQx/YHktSxhVqT
rGoOtJToi9wjxdOvaFkmkfWMN8Z5RaLRBuGOpoEzRLc9u++TJ1MNNGPtz9EN/DMtsL99E+PAMHli
A+Asx946LHIyo0F2GsBHnR70P8r2wZ8BwmcVyc5dL4rFjmXYs484410tkdGgP6BLQgfaPneMX8uF
FhOG/8fjKIHdQJ8udEZt/nFYWoVP0W6xjAAadZH+jNqcj7k8ACEXXL9gigxXy9qyfoD3qUENcFEy
7NZYyvVtx9oa2y2FKml3A0ii9Npak5AGK5ZC37p4506KeAMkIPS6Y9v6iQX+pg+K8ZvPLbxIKjn/
Qx4IyMlemkjXDyMyO8oJIITjN+6MAw4r5HAQeTMHI/ni9H6RHO9up9Qeq12kuv4tszxI29HPner8
J9Hgy2qDN8ZmHSmQAJL1YVU9DQHu8/EEiEGSReWoo0XDcOdIZMyzHrvkMUq8RAgdNIcqqrpGmAz6
eXZTQWWUVxv0k+Ea6lPQ4NZa9QRsUZStQ2QH04SvDzr/QpzQg2ek+xtljziCsDv3uXWcl8KJnC9l
yKetWfJyxyZYZUULIApLR5fDBMaXqLm4CQhY6P4ts2zYt0NerPRRx7kBSiEvUcOTJ7qTP2rDsXzU
digZWeE8RRVF/45cSfds5UV6dvu22egTam87xaMyKoIVmkX518YPwmsbDW/iqsOR4GJKVkE6Bpt0
4nzVuo0GkrExAvcusEl6D/f6Zwvbqr3TyPTiNtkU7QYdyQhhISeo7O6MeTR9bdrc2abYL5yI6KII
OPjwOuQVDnagr22iwCDSirtpx+KfYALRt0godWdwD3VnrSr0rea0AXa6yMOTYhgbv5nXws+afJ04
1qc4q8YduQwRME+DQ8lbsKtn1g/UZ/eAzrTNJxMkyk86H+WpT1PcLQwwYkpX7LEX62+NGgZ8w3ah
5oD3Uy1JgaOsHJtLb5HQzEXG19OT0NgtCoTt966Op4ODm+sOtTmAFBnStZ5zUG7lUezhv0nG4DZd
N5EIEw8wD/okU0jQ44z2GdTV1shfiqJPAy/J+K52GuPvOinPg+sWP9PSeq46Jv4qhvyLlYO0p6j5
31Zf598cHQ0TTWe6+DYCZLQORrnyWeJve7eJXwVqbSkpSqsJnU4SXZkf33WUP11W7zpl+f/nV0eR
58hcnnDcBKjOKURfiERKCsX2oDVQ/HohXrRWVeYElyk3fZInnfsmRzF4+J9yAQz7JY5tscc4FF8P
XDAwDvGOWdGVWhbtsY3xrxpdqReSq9WfusANroRnSJZqtfglenKlPkhjtOOb0qVDb5511FGuJlSR
r0amJ5/rpM89wJvVf+F2fUrSCBD+bbgBmSnQqiYAqXVFpv/IXOAeWVP1BU+9csWY3b/giB6psRSs
zn30wdQb8SWpB3fFsrS8mVadA3Z+HA9NKtqnHkdr67iJp0+Fn//t4LnzCwBJftj9spvsF97U20+d
7/K1UafZU/CMrzs2X4Nt3jQUYq6ywnA+S2f8rm7Wv0Dhi+5cnBKkSfs82a0JqGK7WnGgdH+Yurrb
xpabnUEn5GP/Yd7Hsa2Yf3bz/j2O3g2IUyEbo3MU20xRM+3DFs3RoJ3kX4O+T8ERiVmsZAH45r8u
2mX2v+0etP8Zj+zQGAsgsc6pN8ISwLws3BT9SEByDXz9frloa4UgW9f2m5aWi5ZVI7CeEuGvoglk
agfk7etjVaPSnd5+0V4MWOcEX3sc+++I15wGJPw/okeYnRaqc6e9BEPCcENWfOqO0V54M53mlaoB
z4BjfJARSoXufAJd3wQ1wym38iJFofF0RZdzlBspui792KLA/C5cxM90OfKpnaBDiz5qnSyQszeA
pT/oKKH0zEG3rtrXAN+zq9CBr08C4aTdoe7tv+q4Q5M/ydoc3z8c5o/rLJQs2USi+DUCN/swNLWf
bN5i8CmOuPfuP5surj1DN6gzNQf8RMmJBkslzh1KpwfgrzvRelFPgYNEuw+caH0qzD0pFru8keIo
TY/Es+mDxRKJZkt0CvIg63qrRnqk6W5OWK0pAYMvdeTFdTC8Rj23t24XV8fAEvkVZyt8lU5D8z1k
1ZoyMFljo8SbT/1rkUQAeAKXPdUy4nisSNAZ/7s2ssoDnBxatTOrqbSRtKCRT840a6n8cVmHkX7M
ccQBDDb9S16hfohmgVm+zSI164tB/0KzRQu6Vf3Lg90SJY/KIygnf3KAfa6yzDCwHWd49lJ2xqeE
jhWEbNX2zJgTOnOWB4cnaIwNcODKdRAEjw3g84oMbUe2WpLMKi0HrIMfSVKhu20Wa1WNAtAJnKWk
6HEqX9m6vJCPmyKdGQr2Foe8BifiKg4toi5/RSXA8MqeiUStT3nqVT34B6OKOZsOHQjnLG7YScv0
EG0c1vha5jiy6Fxd/5s9l4oZePGph5RvgEsoj3kPKlZVB1LW3eTxyOEHWk54CJ8ngXv2qAo8AH9/
r0XzAkpveXqlumAz617xPNdP4AwG9WPb4DujllQSTEOuTXcicpKw0jVLOy3Vw8qqarp70Z+xuExQ
9xTqOmqYABxdA4p3SoPqViGbQytsuOcVQZqLvJ5XtoJC/9PyfUW6d0uc+Ih1bBTBk6zLmza10Stv
7PoU+sCwdMNs+qbkTRFFr24efQpFmO4GdHI8FUy+DWOLQ2lkY4EF2wdM8xaNYzsAYgR73GqRLc5M
RkA7tONs1pICSBYu3qjAr7pNZeJ6izXuCW/XQ+dlvx3dP65UJLE8ANLwJUPZ21Nu6HIVDbG9mZfN
AOZspbCi3t77gfzxIKdliedxiLzXObCDEggN7rBXWKe32Gqwh49Y49ES97PxRrM0urodkKZIEtoQ
jya+DnJEZmgxHVk67NEkh9yoMrlTYIcaJOnmjUewbNKPsWLQmpmwkPl7KuzcPYZKNhE7lg1ZLcB3
d8eg9S4DM4cAoqj+zTZQXwnazhN3bPmBhsZ1gVbYd+gJfJeZVvFJpHmBpDmO2v90IpGhm29OEt+D
k8wdlCysCxxGr/ISVQL446B+eZ7ymAFnNctRBbgI0cYKhGIXeEvYnaJg+n1gU/JspLnck7HOozfl
w1LXO3YISndLcnKfr/YQbrl4RBXWZHn3OegCOP55dvEWuE1Le0Cva6AJgQZy214z03G3FpKZrwW4
/I5lKsFDppaGbicfEnBYDkUOaOJK1l9a5rYXPe7zV9Oe7PXIp3vX0QewF7mCr2q6Ja382VnoKhi5
7F4FH411MqTZjpat1qEe0JIjUtrQmsDLfWpC45lWNGj5d5/50QtKnKDHvhZAjb+D5ZX1FiyWQff6
b8F0B3WTA2N4vZtQkIMeAVQp4JuhtSEqyypVBUzr1MIJpi18fedaFTLC7wqaFcxl27HCTf/OeUJn
CO6OEukSHrinOSLpWx3FNj1vsq3P6wApHpB9jaME4ZMdAaub5RmK+ASwxdAYCgxCUWBqqakVWR8i
AyQlskcNDgqFIWsUZCIe1NbJ9iugX2AV9LrZHZ0GDYU8NCqvRKf8hYzLMKujnaUZSOnGQbuZLzNf
Aa0qih2wtbb1UNTHKUuM7lijN+DQBvZhudZ8bWyFsk3U6r4X58Da12v7apSqHR5oRq2nu5ri0gJz
PQ2k0ZSaZz9bHHGfOhCYt6CaUx5qILNliVKO0AtqvOaCNBqGS6iWg+a64MURGBXZLu5L5lkBR65R
DXHQpze/FedSc2ygQvwWMeCn7Xo0vnpksTj4oGFF3bt7XERF0mn7OBSgaQmz7C4uF8G3Mk6jo586
pgCQCmBze2P8ZajLBJmS1WMbgmJO5Icu7y3hpdjyHlvACVN4ikcfQARB7YkB9ZS0JEUGbIHTKMbn
KUkQimSi4cjj4Jx6twTIAslObmyfmsaJVtOYdjs66i37GndatCLPuTAfSMZXAMKvcLvB7Za0akm2
dFyMXpXZYbag5ehaswWZUYwl5HsMux9fE8PXPvUmcqedtMJPvEsAg2a12k3mA9si3R2ci1x2x0jr
8r0NqNYnND/lm14K/oKzeOQSNGZ9VfTHoEbvvyVZUniOkMNWj2Lr1qujl7CM7J0ejDjUpPOYtsAR
vJ23m7oKzQbdIeWF8zE7z1pdgLuUIqBJGKc3rIB3yUCOoft46zLHwdzi4FVe7wYDu/mxTf1t4E44
vh2HL46oelCShR0qhJBawWdpz7SkGclqx70UaJgD6FogGpT3wG6ekuGgnLsiCvdalX9Y3O5MMln2
pwL1IRLntEgUob5Mk1px05IGFBQtD//Savs1Rlf4a5u42SGum3bbNVX3VQ9CcOUV66qK3OeuCvPX
vg3PXODw2ULX/2uUWQ5SYHqxJ2U2AkJ8bAB8FA8FMCDGMLyZGQLSSjm8u5O92UwAwK+Sch8i9Y4k
PIpwq5ifBPAePuCEQNzi2PxkTHryJWxifVe3MdvQMjJQS5fkVf7UGQPQXzvTs5RZgSqOk8mRtabt
OkBEADNmhLiCCRSXM7ecU4c77a2rqw51T4m4BAzcEiQr0Jh8Q78tMpESWX9akmJkuD8BlPxbpiwG
VoWHOo2/MVXoScWcQRmB+s+mslFjGp0jbv+1taJKULIK0h7MAQy5sHwqpQVQFLiSenYaUQvibuYw
FHExoBkNFQX996vko4m8RQCcjctAxU3Mxn+3GuJgiE79+zLtONDJjbzDrQmKmEXxqYqLqvBm68j5
PU2Qdd7VQ/mZi1jsCxDorBOFBG8ETgu+cGTPI7XESc73ZpLttSzc4HP+iTmy+Bx0IVDQ9Phv8mCB
xu8C5CVr11IFIO2o8TlAYDX1xgdi52pSuC4xuo7Eig1Guptc/gwMx+ok1UBaGh5kswdp8AXCa8di
OQtVrBoF3Yt8duGJdQRmgtiFJpqOVgI3w8JzxyE82SaynlM56JtZWBU4N0M3XJe+Gdx7zHPymy3E
ANBUDWQAO/TFnt5kS3BS30vn6KjUDE8UZV5z9UGWTyMbEzkJZXPnT2pak2Z2JCF5+3TR+UdoHU06
qwyJsDBG9rNTUPltqA03MRoO6NiGp5lKkGS+DQxb4DmfZpkcAX8SAWt+3Sg38v0vtz6X1oksyHZg
XCAP63AAseFiNLiCOSd0jDwtIrJVVyV34LxoJ1A+z/dEuvVRCprufA2AIE2NoZNb3RIXOSkpSU0z
UtilPW1tHoVzynpRkO+yXHxjNBciUZjspjwHYuTDNZbwCe5kB5Q3oybq91189qDrPrglTitwCork
5BJg+eAPMgtgeqfW2T98Ol86+DyLF12i5hXYDXBCOD9M/HLYSpRTnRt1BDEF0XAVzn4+X0C9EBB0
XL9dowg4AQko9txANjZ7PM0PbltAS2cWiwn5lVbMVrYESS09vELAUXkZ6EF3tKSBnnQ+WG68xE2Q
kldPv4Lb/NTlFfd0p786bjABRcTJrssgWIwSjVDzd4uMZqMjBxSMgcZ1UfRggr/qU5xvhijxAbaA
JWlJUbZ4yXMd8Mo8eKSoWkE5df7xQT5pln2e8nG9xGA9nu9oWHu2pqB8orBTdDLLPr1aQVlfeu6v
U7/1r+Ch9a8089tm3OCgkK1GrZ8ysJRpL/iJp+NiV8pqOtWVew7Nz1baTAM/VhJZQCdsQBToA23/
sgx6awOqVk8ZTumxO9uRBiA4Yh+gSMLP7DfjsLADHEqDR3t2Bpb/mx95iKn9UfbgFdF1dN6DENTc
lCF61ABAVZ473Mbtg+V0xZnWTtawFcoX9RXqe4vzomh1BudlTWpXGs3RMrVVGUxoz0NNVL62nRKN
rJ2LHKIvR5zqoBjr1E5A79nTlAY3MrVDLHEcqAwb5sOQposJzVBg9juE2SUVXy36xdzqGTQxWMhQ
bGUdyGS2vnMn6YTnBiDu1Cci99kKbOPJiYTjpN3G0MGThgyXSzCUk7p7Ws8/VYAtjY56uV3GsVFh
WtXj5XVwnBMNTIvFMTU+kxJ90zVagfBPCfA4ZSKN4Pd01qWaX2wD0/hFarsbJ0B4K8tJWJs+xx/I
jJPqbKtBvZjMQ4sto4jK/vggr1CTfWc2OyjZgDJaL3BES28354eYjkgvbesne8Ez6yQBtggGAB3v
diHIR08gRcObdtAfSUHDYkfLDPVqFQoS4fegttICzUxjXa1IQfHm0A+GizPZLMsa3+cUSRMgGP7x
qe6ikAfpyS1DwcB60tOzFaDYukv78UtkAGwgypvhGLXR+MWoPktWpJ9jUDuc3bRO0QcBMdJTb1Yc
/7bnCVCwKymwX7ZrGX4Fa2QPzhQgp/oZr194gTNZJbdagLkC3hKsamqZZcXZ5uX4kgR99ZQiKeUF
IGD6mo5psU4SsP3xsNW+JMYsBgxVdOxsf1iTFYC/ajBUWeVq8Ltqpbu2PI9j/3Hyc3TWdHEDCHcM
JKchDZv7Jck0Hzty9T6+mP2nrVOh/7JuQKGmLkUDXYGu9W+yLh/ifTvFz/8Z8uEjFYOmb5A07LxF
oVlxvs5SbH+nlxLQTEeAEsQnGurOx7227eMTzdBcbu4dcJeS0m9/m9Gy9aumQBk8hA9uJPs3l8Uu
ZpZ8cx6AHLS3y2i+yEO8ZRmPKGxlIGLVGs09dn3tHmk2qiXNatwVwRGg1vP0QU8+vHLvvTWkkbxY
r8z1g4KMDRM7dXSu/74g2Tws50v9t/mdng8A1dXQJr9BfT/Ak3AM7BWK57ajvgIw2WDPDHid6kTS
EIUC82zW/+s6V5GaygTwDrkn1NMQ6IozlxwongtGs2Pv7FPGkcHm6GhuJSDMHWkDHxrcuMGlET3e
1N41syFpjMIF4IIBvCzyIRkNYJWGIs39ZAcIjNiLG2AkBniqeui8jMROZ8WhQuvxqXE7E82slv8P
Na/SD03oo44pGdGbWctuG6lX82VPg2qCaDWCInJ+Z18UudYHK7TZarMibSTKsiNL+LjTVua2CAqJ
pnZwMoDy8wsavP1n5LtQr5JmeKBXTF/RkhQcRSxA0nTE1k6YO9vhCfDNr6b6RGYkl8PZb6romRZx
Mlpno/KvQ83QmTXlMdul5QRqF3UVMtE0s1kbvhvPYaOuLFDRPeYAmdOuPlB0AeaF7gX8EbpNnzhi
UymCAICVAKbXdF9YAQoBEr3bF8rAluzeHklsAC6M4JZTwd7teeTXT7Qie8PEHzvt50sUfDDoEmNS
AtGVu/01tkeJTGvro6OkEWtrSExUWfWTfqIBiJ/GCYnYftWwzFktijtDWZtxsCbVnXRx0tAXfjI7
F91L0Qg6kLoE55OOpqtLU3fmpQPdlmelbonGIBvwYu8KWuKU1zn75QstyH6xopkfDuEW3xMQSpn+
j6me2JaODxfglBlSZTmGJMQV7g/H0mXWfjmFnO0Wv0JBPPCR71ujQQNCxXBG56D4CMUwQ9Kd7qaD
OVTrMHGZh+1Zd9KiMbXP5KWV07BC4j9BxhWYzthOKTg7MHL6JyQAwPBBUz288QREa6S0UnA3rhc7
mqF3CQUW775wKCV+bU2eZFtkWIdiVwFM65Jo5VOW1xK4/xng2ZFTQn/m2Gx60wStmOE0e1a097Oo
idpZFrzPHuzGP317vcUrRd59ryYNIBGZ6WMHriHz6LZAedN694917ajEUZqjaI/so85coeOO0EhK
jhRrjVNEWrFqwClXHGabecltZAcnUPgAsRdVI1GAas8ibQ+EUpKDYOjYOkHjzaAlCgcFVEEgyMTb
gq9ISyKGfSeFI4tea+dwhHlSTAOwCjl+O5WM2QFFRV9qdHVzEIfHLth9aneVpZW2GRWmtKYGUgyV
tkXfigPEe/tN9O5PBot8iUGKZsLO4w1W1B2q7ri006Z5MAEXqsg+hb1d76j59aE3lpakWNxIprxG
LZC7B/ldOy7Zca5dOhRZ7SmIy6tPRq3Qe1Rj72xL0yWKEWBrlMkBSf+7hrk0NVRtT3CgFjga7prq
aC0eu+XmzrlFRzMVKM+r4DB31M02XPXnpWg1nYm5/3cTPv8HSJcwNAM0iICw0wzbNR5a8Ku00ntU
CYYfZqAj1AuOm8DVf5X1YH1TE6Q+rW+xaf1CRtd+TbRhXANqKD/g3cH8EA5WBnhs8CE2dX0NhnD4
NDVOtWV9vauqslwtTDQzXjIOBN+YaZyodtZNmIJR7k8E5gfemsXOB3LrRsdde9W5HCSLjSu2VSPy
J4s4jWnKLaAtWXr3pkHZBPrylA1XLedRDYjRyBpQYQCyUaICTXCbPTuD/SNUlKQz9Wj1uXYBq0QL
I0M7hxFU/EhLdNC0W5TXpZtCB7Rv0QEDKNVlfqtKLrfNiN45VAYgfxFowKQoAaxkGFaD4zJRX/73
X86xHyGqAOgN8B4XSMDCxeHKA7xaFfEixiE3yPIKQ5x7hoMZECaX2wzcYp/LjKEpCI08ZiLBaCQM
wNNphQNWJC5QDiz5hxmsLAcezAmVrB9aqlEwpkCcOls+h4kR3NwQpec0M+oJHRnUSgU8zJtQAyls
1D1ZwIV2O+RkPT/FdXpe5ytSOs2Y4DdRRZ9toJzgPE4tQdvEjpXTPvsqCG8lUkfAkvVQqD7cgBfS
7HjXMU/YgOP1gL/Mr3F3IKWvjtQDdTquFTYQslDpup/NyE32+IMAMwJUmmEknStns9viayg3O6+a
Pe9KRK+bwv1/gFq4mvuPP4vrAC4d7OeCu7b9+A8lkL5i4FcPXvIm7vaResPnbY1BWiCPnKdqvWjs
WL3nJcWBlIuclpYLFDdvcQPVLtZg2cI4zxfdfIlCB7xBbGooUHu/+L0X2dvqI/x7FFO4abQlgxJ1
57uI1fNPgLYE6yBAD55Nhn+VOP98TqLue5Im1de277ONUaOampYhTpJ9sEL2ZpAftZ4BHEtZAScz
QQdsyK5BbaWLd1wZADtT3jVHrY7v4vUeJ/q6N4WBuyOqtpnRrQnyAxsFttaqDntRgLsSmcJcPy/y
wrRQKt64ck0yGlg9gTikxSG9nqECnGTzdVwU5y92KY7yD9mEjcRCUkfaXJMHYbvaeZFX6jplBjTJ
haWuM/yKrgOcG1yHPueA43BvBNrdfJ2megHWcPUU6MhEKnyV75HBX1QXyKtIEnnIkKvYarrIvsn4
B+kbGx1ouj8+tza+Vwp8JlCDrDNjZQjN3pEsCYz0qiyIaJdElbLAV/bNgmkBSIOadj9MyeQltgD+
EwF2mu3fuMR4m+E6kae7BO74ZBEAqEhHtkM/D9rFFY4nQW5aWQCWoJwV2xnDUwF5Nsz4FY/MPJIF
yX+HnSUm7v9xNDwtYVBH+BZ6wQldQi9x/gxNcrybxzqAIkXUTaiuppFZKOkFdSu42Zvo0ESRfp5F
s7ptLO1MA/aJ4bmvDrQobYC74F3Q2HARpecenVFhBFoMbKUTHC8qkZrZ77MHmY/0wcmVwD/5bbUY
kMxqOzDD05SGsS6bYwaoRkBOuXs59dq3GhAmkT/W38q2m1Y4qDBvaRVle8lAFSTQJn8NQEO0RvtD
+gWnLa/6WKLRNgeCHwhz012PRgigLmjOx0kWzha9StomEyH/ODKj3aJ1zp+10ga9UcPGcsv+j7Iv
W3IbZ5p9IkaQALjdape61erFdrd9wxgvww0kuG9P/yeKdlOj8fg75wYBVBUAuU1RWLIyAwTjos/e
VoUwd9Q3MHBtP9r9sLHBNsNkmJ15weS5SYRADqquknFqhLeusXnc8KjMZht5yypFIMW0XrCH5nR6
MvUwy1hzTXfr3aI58Mx+WZw0XDP1/OcggOJDbLBat99GMKFuGxyOXMykDiDdnFuvasoNXNN2/EJF
OrL2gov0OYBiWwDij5Mr/uI1850VhU1SyC3YYvLNlbFpcSVqRHV6oBiM7p8lR9JEmnkblYfDSbp5
/pF3xomyYbIx9DaAbg4gwjHzjxmOUTi2dHdIX1Ibv66nzcgz/05FgfNYA0qyqvsh/hoO05s5FcAA
tKZ5RNJdspu6Nvvid0Df6wDqOeFfPfc0RvxmAUcaA3s7vIGv0Zt7RtgP7mKG94PuSQHUs2iTdieg
6uLVACmvstpAwlFRHNsxix6p4AVQyC5kDqpa1vmWI5UDikfQulxCqIa9iT5gtB7wYsVIdR3l+xF0
4SAZniDHNMco82s1SXbstDwCmWQp+7vGCc5kmj+FTGx7DfYQF4DMX3FB6KZYNogqZAdHQRSpmhzD
WDuNZ95VlrSgWoFjqBUkH5CNVWgDWcnvFMk2ZX17XExz9G177k1WGkLm8rnVYndkmkAQvgWWBQsk
F0whXBelU3jrEeLb68UGyHt9R8XvbKamFQGE5q4K3WCPvKGxmMejHsugk4sj1MX25/HIuwTTvDfN
NJneUvwq3RdFgrff5EgLFEWeeY+VbHLKMn9LLbLzfjRnJ9lMHUa11krSEyi4toE9rOJo50lIwRbY
y9wNaRrNNbI52kE15gexWt24f9flxuYio06tCtsr1/FoWWty04g01uSaCXb9YOjGJWdzR4WvacOh
AGbpJHwYqU004Utzicb5egoATJJuKA6ZY/xUYBH9BbufbzyK+peaB/gmIF0UEnhl9gYucyAwBY60
fAHqbikBSotH59kBDHyfTKkElXbAH4UH4Hai+u7bYDxaVut8p9AGYIGrUNctxByayug2lKVgAEpA
6ZwxLlc4G4jxVrcicJQAgkS1AlqVW2NQxvrGAd5ScXRK9wPFQisng+yC7sv8V6Q4B+fZNMb9A+hN
p9MAwbSrGSh0mSFrcau22KhGM8jR/7DYl8+FWRhEhc7kc22ZQ+7hn/+GrI7CdZCDT3tXFhDyBaHU
WefbnojciJiRRk2PRLVAurNzMS1h0MCYnRS62Cn2n8OSs5CgRaHau3PmXlq6vg+5mJauutc0BuGp
M4GgxT1ido8fPWTqG4DcKK0T1gv3gty29EPtxiWy2sCWQHbwGl2KoRnOuKPz10AXlndhogEeVL1t
k+BO5WsZIHJR2wtccysgMoVExF9SQYsyD9lmCR/PadOjsJNtmHbM/Ej9KmTVryB9m8RHwaOvQLcM
abxuYpxO0HJmABDtPrSMtQR6+jSvf2gptHjdOjbblef7c8y8hKrfV0c0Quo1xp53hbcSXVTvhqTg
rzkoBkB4G5fneGL8dcLRK66/X2Ovxv8FYIsrivLiItz/rhN5cQXzu06B7sT0TJPAur31+h7Q7F8C
jjWQlScnUNuBpGjJEVhaz5E8NhJvEn2SkILYM9y7OPEHDRR0/2oHC604aU9Uo6JODXwNlzbVEh1Y
iQaeMJn2yk/cPfWbbVdVCr8ZMmNDc7odd27P5TzK0rWuPSbBzP2bT0JDp5GHc/4o9zdZWgcPFWeP
RsEgVVQHNl+RDQpFSMEpeDaHkG12gKjiblDDaTEN9cnIIGwLfEETrCeXdXeqYAHObMFyh2zwBLS7
YdjflWQk/6CDZBHUwZpcVpTbGzZG3QPP+n0eqShcMavAJssIkDpWTGt8U0D1JpBFzgLmxkDHP3qR
Qoq2DSX2lIMVuAid4BjEQXaabPu6+J2tRiouMjGsn3HUXLqR48bmY/UDDAaOiG4c1O1mjiVknkOx
+8CwjR10CatTwpLqxHEECYkT3Z6rdeSWJ4UFhFxRwBJKzcXmGk1qrsltRmbyszoPQlG3g1xFsc7f
98qwgVVww0fwNqojzsnCVUtrJ20jR8oT/BKUEF2oaG2nHZ5RIE85tlYOrdka7ci4Daa1BtRtNACS
0XFS00/TKYxANhxKA4gNXCtfcG51wc7e+mxXbAQg0Miemmbo9lUmh5M5pvIMdtJpa4FZ70PiOnh3
5Ln9DYKi+FFDQp8w+xfWhX/XAO8ekJIHOGnr4gYKSVDfJtklx7lJHvBr/5XkY3ltS6CeVdn5cEz8
fsLFlc5n8L361auUQE4ZxiNTjJ3dpZH1x8mujJ/9yeZ37Usdj9mJYqmAyHMNgW/+VGVuM9tVmZ/+
fA4n2L8IfHH6ZjHX9gU0z32Hmf9kMU2crLehwVg9u53QSCMjfRiwCn6oXQNas2C62nS6aQ9FwzZ2
mcudO4QuECxiAjmydpG/tJPiYHTWVxpBlKplGz+zxGlygOdC4pA5j93nAvfjmQ+Ohm3f2z+Ezl82
mXh06yo6Md0y4lTgVBS1RmXDXnpjCVhdEPIVeSimYM4jw0HeaXaQLeiaYe9M+P4qtwU29H3oVn1C
Aq+fZGermja9Y6WfR79wtqqqplMFio8nlYKyYDJ5+C2Mk5MbxwxZsBl4mkVgHYFyLZ/D0FVzhBrD
R7xb1KfK4Tm4DWSCzRhrcF0ojqOL/SLxtCwF8bkYRTqeDRYDyTs4d+QkO5jpQJ8Iccru7G+FqMBO
SHaK6BIfF3buzpmM+mzFfPA3OOsFE+VYtzvcO4HHRxV4nbqJb+w7PwSzuTYur02q+fGXupPOmRrV
ewCNlGdTu7uJLyfomdBo85TkdszPyyBQgv1oWsEHryzEg3QD/uBGl7IfvLOjLYsZ5MUAKSpwv1zZ
dDzFjfXciUagAukc4mEEE+Mm0Z3IJnj61oy5PJKTTOgIARbvTI0ibLxTGqs7atGMYQXGGgpveWCw
FXkqfjsbfSaaTWsrzLNRKDl+fcQoCnqkU2VpCkhPiDPQd1m1NPe+Zm2nsAAHa5wftsVTZs0NsoCN
C3QiAzi4qElF0SCp2bImnNT8xzgxsiMuVYxNuKZecIGojmX3YFtO+4CTle6hrMzmyBr3pYVIi7Ui
LxVWVeTbVABGT3H4Af7ltkwf77vIjvbLWFFT44TS8+QWWkPeXTqnQzZ+Um2sECxwxGo1E1pR9iS1
rQKp4LUtwTmnqbNmkiulqa/mKlmpcGR+HXk1kGV2INMQ9X4Jpglo7K5FCgEQXBJMePwLreKwpQIT
TjWfepHlZilIi0KyVXhfv4eSeVkRKhAjq03mr7j8EU2JhQXnoBrz3pWgiZHFT4wCoRWgR2jfI1ME
vIJssFd+UbU7j2cpsjXgALPBtisLkMiNdYlM08m8I0Bnaeb5STnuG7Vm4Cf32WcFfBS2IaKskOYJ
DOEHuaY604ZYRa+WHL2z5QT9h6AGo5Ndy/GQl+mhwI7zIkpgJM0ke2RgRQR3DMR0IRSdip2d9dZz
nXjWM+4mOLSGnsgyQuBgD0qQaU3NUgdIYX1mnYzvycSsvL5nWfTqRhOH7oloxbpjU7snL5IPrC2f
IOeTeUa056D9meGUvoZFLtjIGWjZmHh1Grl9uIVOEmByGWHpRw4q5hGEKZ+sOLQPuR//xT3c/6Zg
3nx2+2zcWAXoAqkZa1tlj+s+S4vHIRvG57aD7Bc4SPiKnGTLSmimN4kajmC+MsBEMEQr2UoIFuii
j9ufNbselMRm+Vd7iUneo5curQWJqXmcG/cSs4zg2V5xmoaEbUcXNP2eCoCRH81mHeL8OVpHJXLj
rtp1VWf7VvYNMqi1f2mrfqyehBbhWcYAJUL1VPMy3ZkAM28NCUb31pk+gkkUhwWdN4GVSuRf4il7
hl5o85JJq7oXmSaI0nZ8rL8NaNw/hbmfPFQ+0mzI3jg485Q4NrqABd24uGULACKyJr+M+H8AfN/v
z6Z0oH/Fwr9E1Of3f16DWDj4v7l2YrhwgpiC70Gpl7vilkrdcnTSsyPb56GqcZ7rusap0MXARABR
Fmq3yNkBaneX+aNxIpNAzl6+um3PfWbfXB/tFAyz792oJjsPfWc/TdVaYljGv+kyj0aTUu/bNnmo
z79np9H7Eto6ztDsDJCj78KgCleG11qglgQZ4c9qlhfhmaxUtL4ydr4Qn+KK4ShRgE7qzgLlXHim
auMo9IyyxN9PWfJAXWTRhtXT3LvAfcjodLsZCdCVRy/jw12TZbhW/dUi4AB28l/sNs4unZtZW2TR
qgMPq/FtaKtTUSnzBfwu6tJF+BKQncKq97DRqE8MwOoXLIeuwzhL15AmwhkFvUVTAeC0Xxb3Qr9s
E40Ki3Rh9GBO1najtOoDAzQTGdZ48lUaZScONdZVQ3e71AbZbbiavyhLm8Lpm2FBUWzuQ01ykA13
/+GKvkvL2DQWNclRZpAhH/sfjI0dFENl9BJXrXqCOtmq4w6S5aO+MTc2qLN2pM+caq+V9cAGxfAm
2kt9QxfHvmkJAUFWhi+cp/FhHJoeegloBoyFuCar71Tj4Eddm4Yxag9uz4o1OcnmdvFDZnPjTCaA
se0Dfr1Ap09D9mI9ACxtZVa+Ltx8eAUmgG3DFhldYWENr67scIYmk/ZBOHX1jIdnq6bwyHEB/oZM
HLljyZCf/CqunsB5NOF/FY/E/1uEDJ3oMNaGeZ/j9i+FPOdbAtKwLSs6YPETr74Hwr/aIi+ue42V
+SQ066cn1RwaW3W0zQd5HYp39hxaaNZPHdqC7XLk7SuAeNbOcao+Wsf5KKD79M92NCjkrEXFycDi
bA16XfbExtDZh8ydkFHtpcifzLINOJ3TzzghOxeOK3504LgsWVt+YaMQ68JW8WNicP/Q1nZ7sGJN
MBN63bpGdupf0vN2VdVkBweg6U1YAYwcMTuCjEJuFUdHZgey2Rr0TzWua9Q0KUWAjFQ4XfiVg9N6
RyFkgogkaGVsUERC2xkZASCKOpLAGhEpDIH5y0aP/9ImNwWSDURy6bEJPe8cuy12vdvONsHS1Af6
EWjkxUtL/gJ+5SPT3+kwccuDMooJd2b+8IbbLcDR+/gqTOiwAHpVV2GgXAdOZoy3IX44D6MJFoSY
u+5HVyj74DDszSdTeR9jcEviTzIMG6SYex8bQ1p7rA2DTTla3kezgfxCW6h6S33NNDV3dt05W+qb
hxXwwFDA2JE3U1iG1GUGBW7d13awtPWBGNuTF6kkzmbsQdtJzQqicRvHBDBC+l2x5QWUG5ukwfm/
iPVtmr4KYJb5q1pAvgnZZvpGQBnWppaBcaBwCpz73HandqJTPBLAu3EGD/pgUsqVpGuri5jzfIeD
v2gWuCUHr4Fuv2qTEQDxekVqLMTJwfN+1zHbulAL8uLtvgSX+jodBvChaW/z7h2014Lu+5WGi4q7
XTlAbGTpz3UEDkTwXnofXXIvfKnT/rr/P+cnRZhYxPauQBKLp8w9ADTta9TluE1G4jsO0afmtZRn
OwzqT1k5jZdsMP4iayPAOcESR2yoiTSyBIxCiXOc+8TT89C1weOU184HAXpUGjn13XXUhLVKjxlk
jkotMZEX1c9C1QmOg12IiCwO7AMhSEFto2vAQkPhA1M/IzM3Su+XcGpSyGILSxsaPRJLorESnylV
IWMg0U6yIN9T0/PaZ9Vqdi67tx91FKU9+CDHvIqKnHqOGiPPfoR+wzwWRXkJDgZi3x/f3qPexxp0
CgXNSFHU/HcUdc696DKM/d7RuNLlQSM95d/ZugywMF6lkBh5fyrpIZ2fVzLW9Ogufs93203Q4reF
hp0jY8klwLeps+qBlH0BlPEZAEt+VpE5vSCNFdu/KHM25Gwm137s8mkTtUjKQgJTa4LEEL/D5O0j
QE6w3QrXfaRvJXlaAtwgoT6vh7LBfbyZAGrdU3CZ2vZ95vSf56H0tHWRirPt5P897ezUES1OE6+m
dnMPolGjYcz/CJpBT98pcB3bRdqeqOvvPkNXTJ8p3tXjvv/zvb6IH1TIjq0GCg+1295RrdbNP9v6
CJn2WGAiz053+//q+7s5ihrfgyLN8u3N5A7hmalL6Q1AABkNEqXcBMsmt4kfcU4WPeMQ4CUTnvM2
mbmJ8+Kp2A/KA29EmafY2vocmtl4hZrYnD5TAWBcumYiTg5NnOCWsi6jEwcD9bkQU/RcRVDJEka8
q3SLTDgFwp4wDQSIcDGIjDsDeSdFvPHDQ544oJGzu3IPbUf3W9E1P1TkNG9jViuc23rji+Hjc+Qy
Ly+8saEBDPT3XW8h32iYAHVucIH74Dn44Whlkz3XNvbMbVa5n5LBBG28FSZfp8G/r0D2Hq7+13wq
UNNLnMXptolLqPnaLShC9X1YUE947VEVlO7fQBQnd77jFndUkJ1qPI9+xS1uqrnv0fNYNY+HbYHk
eAbJzrWlIvnosMg+QFrbOgB0Ujy2OWfrtlT1F0iQHfFr5/9Q5XRfVmL4DC09Yx1BwvuCf2F6NKce
4r5mFO6rPt/hRsm/UGFpVHNnG2wLiUQX66Z/OKY0/gKGKhca8L/sVR8E9/8cI9CHkJHfFJs+j4az
RCrredQ1T0LVqGjFd1zhiH5DNgqJfGvam9L9LvsggQbQe7ca8uAnu9aIYHTVEeRruxJhy+g+wD40
MM212ONhRMbXMrr+JBSSuxZw8O+fh3rkNPcywnu3NKhA7IJt7wiQHSbSH8Mf+8I+vQ8wj5eaXr6u
sKRYhx6kZExHvBYNGO7MxA4e3a4vLiGAu9QiO57a4JHZ/c63oE4BQiLXWGHHEgNswtiR4qhw8F5b
cxNc/U2dIwbSnuUOGwZ3vcTE/Tgdh8lIQOyC2cjBBuR1+IG/m1s0PnPzlZUMzYUmp49RyujVTqbw
bg7z6vEgTCgZpD10r1adG8iHXDxbyM3BMxJeF8aQH1sPopQ3di9FTkSRcKyvdIfcbk2k8LqQtVSd
j4T191FoUMANnF0Vxs5qcYBJqt83WSDOkwX43pSL5EGaoj9HKjXWSZPyr6b47osq+FI5ltq6VZDd
IaOdPXppwlZjb7GvwJLdJ3Vnf5IDz/YByHsOrcrVB5N3nyM9gjIqUIsOEtuqIemPSP4Eg3PTyTdQ
OO+Lsfwbm5JnDgqPx7hEnkDSQWx+qtm0C3WTbMNgjXs54SCkG2zxSMGGVXbnMkn31OI2EGVWz8GL
KLvgBGz+z2L0uZ1rhH9wIo94d1OTVWO4j0fxeNMNSLT/GGWKkfqJlBnMclWdB8tNASbUf3Ylz0Cd
qJoN4VMCfNeO4kyufniTHLZhMHYn4Oe7k6sLSLFha0BV8LyjSv6EqhRFbfJTbek+xyzuJfrKM495
NdMyM/W8nWgZjmoOn35AoNEJQA4ZC2e7ZKfNCW19I8XKVmycPblOdbvKakuFH56XmDnVjYyRVSC5
7b/9y0RUozH4+zyL15pAJyjA9L0uG6CBixFPHxNVdJTKSvY8MbNPEOAEk1GSfftjxGhMco4Yi+qj
wE/QoUx9ZLWOdffFcv1n5nXdSxI2wZ0PotYN7iy7L3yqP9XC9J7DEltt167sNdmLVH4Z66R8hpyZ
d187xrCmcSan/q5slz+lATiZc6hSznZL2aB0zXL5NFrTZ2DvsxWo5qoTFe577Xc2Nxctnh8dk6bF
t/9xEmg5/zoIFI7HBHLHQFOKT3YjJ5oAFu8HY+s/YTXQ3ENbPTlDDCM5Uw0MKz9rGcBLEtKJB7L/
ZxhT3+RYgW9JDyFNXkNrPGMJiEsxkJJVfWpK3Dfo1mK/Gc1CFuBe1dbfcxhU4/oVhSzdLCcxN3kO
Yrgbx9KkmqWf3iyazO3VZ4H6Sr4GWqPYeAMr9hy5n5uZC1uF9jYZ9A86a4ZnCYG50rLvqLBCoz9m
RrG1IEMwm6Rd5Uh31iFpZmfIlH93qThs7mJrwyE1j5PdIhzvZJP3eFJ0lYpItdE+t4wPU1f8NJG9
DMQ+sq34VGFdAoYKbpfnxoCeuAAajlpUDAbSBTYFVnVIVqt+4Fe+3UsIQp3JW7cmGNOozaGEAbVP
KN3MAw4qrfZJggzxYCy+jU1WXDqZqdcDd8PiNcXP3SUJ2Le+n9SraPLwCG3wEaoscJacIZupg4g8
NSv+8ueHUbj/ehZdE4fRjrBdBxkR5k1ykSqdKRwBn33yEldOn7rGM04OQyIOqUBWBpYV2Iap/WIL
Mx/aExCP/OmZ5SIniFGmrcfOtWIWDtbBG43Dzn5li2C6DGYmL79zQJC+OiRVVWDThJPf0MdpMRXU
7On019aeGzcLsYMHc97bYof2W4icuCI69rjFeWh1UeAqBSkEg7mnJviYq92f/372bXIWM11uMwsZ
q64vbNO/+S7bRe/EvZjEkxP6TymeiXMFss07p2pxyaUzlaV+XVPRWvi7gYFErquUx1uIrVqfereF
2ENo/AiwGvGsUEA1GrxUkSiiF6MOvB3rTOfU2fFwdjMwb3kCeZ9XOLYZf0ZQNMFB0rcifNoCVyMw
m+tGzSHO+eE2bhIsBL6a2+uIqwHwNWAAgjDJ77yowLujMKAFzGTyKW/jH3Ejgh9G8TFKRP29AWk7
SPXSEXIpxbTzEmwu/vyHxYbg9sm0uGv5+tH0IYTpOTfJUzKK86ECCObJKT91SZI+YHlQnuIIbP1x
gSPftBqDlVsV3ldk2IMIG39EGQaf6rJoX70BZ36umQKxDNTBKh0C717EJs65gxx086ktv5CNiquY
uVqan1t7egmQeIH7NWiDI8cY2wnD+oQ0jeigHKfe4yLJe227DNBwLQ+OjOo1liXBfQ6y5osH+ZJV
nvG/IRSk9mk6KrZObHc8eeE0nrgqR6x+CtYdHN0mIxXYuHpQ0G1wS8Hzn11AEVdmQPMhsM2CCm9L
PZBbIxd+7feh3OLx4yuvbeu7vGoeSu4YFwt5iIB/NzzG/iHvtkDYBtm2yixckQXO2cU5LJi2JFBK
fq8OAEXWqzmkH0uIJYZIJKFxKMYqg0PeGBOmbzi4KZC/ejaDrtsWyRivLY9bZyrIMcco0OWtRBnU
u8W9xFCtKkN8ck/d3dip6Q9Ndqp650hjkokKWUVANppOaG6LcjCQNIfJb2LIhkXNtELqDSiodUjV
9dax6dPvnmsKKN80NpIlqvCOT5BtxyW++hCFgVolQ9L+ACmMG2ftd5DF8pVtRNWdAkO/IdeTCfgi
rhPNYQV6SORsq96D8nvAO2gTAbsSlEVz1uSLW+T+qrVfTM05TLmZ7X38JQ5g5/wY9E3DTsbY8fvI
Os2tKVXf4zj6XPpxikwe1uPaMxkvdQFq06Ab4qfYhBqYzw0TqZx1inMsu/gAncVuLaEs80k4LQTD
Kn86G3bn7EYjaPZtzvh9xa3xMOBa9w4iwM5RuIN/LKTK7hIn0ZsM+SNkXbuCwIs6LQXu98EuHWWD
CezGLw8e/0QdljbVkMCCC3iqUqcb92IToAjHYkqPlosgkavFdTvQVehV9arXXL3ttgx49cnn6uK6
+rzLR72a5aqa0L+Xul5NeBVwVaWxllnSaop//qkW49XUVz2v/lm//UDLyCC79Y5/fr1a7m1uKsNt
AMNPvoUC79dbSBx+FLM2BjL5SYIqetXWbeMA6ponJ9sUH4s0MS+zDa/maD+UCiyUMajlt02Umhs3
caxNbsX90UuRnI00FyHHtQ0i6EfI/zqXGFuuPLDwfenwJTGMAZAP7aRCGTx+5EEPJtEOhALvdh7g
TSMT7DjINkVxiTwnE4eA2RiXhyWwKjJ+H3C+DzI9h4MU35VKGShscISHRzX/FIYxaspTn0DKnqwz
MJh/iiIfcBh3qD/hxOW7z6sNEXzPN1FdVmxsvPcAh/GrJ3IM2gaZSGNrEGoBYKBiI1gFVSm6reqr
6GcfCicy8MV2Mw6SKY0txeEraK87Jyu3Tp4N51IBnd66QbkB2Ks/XxWqH+YmheBSrtwI3YNCqO/U
A9K3ahrr5wi+mzr91TjUsddjX3XsTBxLVXrwoDbCteFbWR3vSxwugtAEzCS43QlWPVfgSAMG+GLg
jBDF4B8EkEBkp4LsUaGwyq7Mo2SGJ1ZekMf3luX/iCyBhCejSA4iZSboNivzQeE0/MFTMb8Lkml3
Y6dmIPBPBJF8t6EOVDS6K9VCZmF5ZwZ3Zo/kUsj3xEi5jQIQIEejAS1ShV9OgHlXuZujqYsM0luT
1vgwzrOVqlcu3OJBXDsG+JCMfcLGleqRwmkAY/9clxBmAcPjcAKW2nruvA4o0BG0wHU6ZeuqgbZC
7YOpYW47slw3IuweqW8/4NKwhNbCqixTgJMkq/4HptX91yaSMRAEmxwrJM9hnn2z8MQ9AAhm8sx+
tMdxAIFzB7Wme5Ki9YOm3jBAwXFTDjoWVTEbKsB5gmMkULGQrRPhLgf+GakofETnZOiOFmApR9Iy
JU3VhnMOjsLhG2mekp1qyNQHu6UZRJAvnByOm0Co2IBuHbw/FshEd2XSfwWw/xeVz8zwQ9xAnmZJ
oBoVM+vP0l5icpx5g8EYq4fYSB4nLVMYG8YDi8v00dKtEC3yMbvhHw0nurDYTGafbtVC2HvPTaa1
kTo+3lFGD031CpDMrEq2lSOGD3nushXegM1fyi7vpxY3pSDGhm5U3P0NgpVXnkORJzCBWcIRSPts
WEG6m4bCuLfiKjn8+WUsbhPSGWOO5zmOr3dgpuve/F+CYAcJiU3QPeVOCxjHKhoC5K501jbwkhYa
INI9ZqFfQdM0ry6y4NPGsjP5ybcNufL9uvhuee26g5xQuOJgc1ZDPP4VKeWsWDU4L6GFe2ZrNL+6
LuSxTC9BPojvczDZJi1eO2Pv3OPrU5ebNI/wVITqJBxVYNXsZs79HASNhw78obh3NHr/LxWLrUyl
+hy2HNv8pAlOPjPqR2CosBYxcDdepEO3mZNAKk0ngfuX4b6Mdld5Idz99Oe/Imf//kkTruDYzoIf
0kQi581e1g+HcKoqET/VCajT6hKMw607PAcqQ0aAHTYXv2+Hu1pO30an+WY7gv8NynEF3ows+dZ4
YfJaBDhyD0SdXvrS9A9OZgaHwauTi+kVw8aBVPFrj674c/sr1yn5ITC9b4bN2s9W5IMro4n8Y1m5
7K3zd62j2s+yV9HR78p2S1GpHD42PZM46GBQB2bYIGeDMzyEIsIdvjInJOTExSb3i/xDBm3Zh6Jo
n+rezz7wZMg+lJ65bQYjfKKWI02JC17eHlsd4eOVvHdxo7OhDsakoECk6icajDq4ts4NAHkYhH3w
3tYYZdNW1UOGrD7QSvAZQ0yYYisq8k2vPPMKMUwOAxRquoMX78cRrzvHttMnrAzSp1SamwG//hD6
84ZwXabpYyKRvkBO2bbpUxZCmMVkuJvB8SxCDD8JVgzZnPtEuynGcTvkugZ+uuP1NIa4pZgApgg8
LZyBGJqOeWBK8nzerudxPJy1HIJIgTBOx9CEo1kFJxDwvM2fJpqa4lxnFbJg2+HxJ5t+mnoHUZSA
OVQKK5GWgejesoOHQrfItBS/s81937shTzG4czwZ3PHYNHfKMdxVIpn/MVbdWhQFaAQHjx9NEIBt
mtEd3uIRYF4FGoczhRURqKq0PcpMfoSGCh6JbDgt0F8CBs8YX+FiY8mM/i/ygt+5cXZuEKegXihe
Vcy+47SHP+VthnQAodo1pUNrOwfy/nf2rAl/aw9cyIpYXQXVlOwX6a/JYwi4hOllJvgFDRiSL7tC
p+VgRbYa08o/TJGnkJaj28Tna2TA2ApIc802N4oUrsureIO86+9QRTPe8p7fQ/BT/TCM6QHM4/1b
lkjwR9sNQPC1F+Fwz252eVyaH8KBpStwauOgmLEvbdy7H33ZqlUVdP633os3Qx1pias6gmhd7P8V
+tjLTdmYfpC4hNxWgWLnxqzBAtwFw8H3vfiSIAll4+HE6Zi51VuWI4EByvDOXaKpNalGNi9UyCjv
TY7N4i+Hk7ECN1G6y1ylSGpfjTOWUIAanQJv2ffAqkQiBjCs64QOMyN9rlnVAY44qUpFk0OZMlUO
0qDNKo82tSleQWDc7OJpsk9D69mnuJTOiZqpgnIgzkd/tRPDQrvTQXPke5+IPGRc3NRs7AbXb/Xn
2sr9g6UPIYPJ/pZWWX6hM8jvsQyy1xhXZRffB3uNjmA9j6CDVQ8bOsTkqTdusH825hNOD/1BUZX9
7D86Isdl3lBcApXibvwsHIh9dTh2jCHXE4J0gQph2hY2i2X4s53q9L28UDCSv7iJXHreuBcHDUHN
ZdhJBeP6z79EOPi7PbviHlDEenUG3h6T3Z4K+mCxB+ot6Z6iOCxx0lE6oDySsvwK9p1NqRWNBp5/
aDLXf53KdNwkk21AsZPt8QMWgkMChfDKLwrkW0dXsp8msts1Uvxq1uebG4dsi/CEy6LnG7sHNagL
9L42gw/tFhqjic0tj9gBwFds8xQS1wKwDL1BmL7d9cA+76mZusOrb9X+o+BJ+5y75kPkV+VbFwEt
OMls2lKzjKpm5WHX+8DasPuIV+ea7DUkr05jm4K2c7TLt3IAQURaFM4dee1kXWBp+9q0UQt+42jf
JXiA883/UfZl3ZHiSrf/5Xu+rMU8PNwXcp7s9FQeXliuqi4mCRCIQfr1dxNZ7XS7z+m+3wsLhUIi
nU5Aitixdx5Od0VeFJvJVlANAreGeSj4cFOAEvLMo+L3oYfSXuxb/bgVfs2imFtjtAOv83dyudiy
wH0L2yYHk9HsUkI7dYvKOhmzea7rhMzrT4Goy60Vmo/54AOenRn3ue+2J1k2DKhXFrwaOTK2TQCy
FeS41V1ZeO+OnYWvKaoIlwFKF/ejxuMoBMWO0Dp4BZubtw4TuQbsdFxcg+cyBdsVRcxThrCeb+lh
Q81rBzlT7wAEyIY6vkyA0CiPeZEj/Ywg8i639Y2cy4LxHVvHfuZToeblbGh8VKWZ9epqo45u9qMz
OkxsmrY2pIS6VQnW6/ux0OIeq716l8zx/rBXYL2d+nFYtCa3N5e2x4dFWEGekbxR7DJsa34GNSXE
9lCPA07owAGWVGbVwUpbb3tpDtKtjy0iByCYnp2oTWdRwhDQDAXk4QIx80/P3RfPzOr1VjSZjiPH
MlZJxsaXyQs2BOwttWVjIzhkd0IUw14XZhsPEdh6sLjAf7AwghtoMVjI1CBMAK2m/Hs4sU3GUAIH
vFO76QCi3UZTxb7VrT6Sgx5SDhYECBdfR+ZmWjyg2BL7zxSboMHJflld91INLHlJ2NCC9NNz7tsA
vJgAKw4nR4btzgxTtkM+0T25XDsrCXKYhyEApaY3CvGaIx4hBmw6nOhx1Lba1FkR7lCcsPR6Xb20
KYCuumnVBmW83UsJyJIXmv37gBjm0qwtfjCz1gL8GXnWlvfvU62d2EShCGIe6bDA+xfrtBmtLYsm
s5ehOxU3UQseaNRR7fOBRdUB8XTZIhxAfXknUnsp3ekchChh8jJwoEBLz4iAXsg58CvGrYbi9/sA
ZczF6Nj9TWeD/b/jqLJB5Nt+Dwx1rhLbeGSoXN4Nuq7WnhGZb0FxNLzOfi9CQD8TuahQHgB6LNxX
Fz2JYCjSVWuzLs7AUdOfqYcNUL9+85O2OJRZB/+hqvytoy3EnvH6XYzYeYxQottg76rnhG3Q7ZXM
je6nmYHS1QBN8qK3SglamJ75D9SPjRhce5+fO83TmAMR5U85AGOF5z2alf7ZsJBB2o75jwD8T4sm
DcvdpRMIrxXQpdEKakf+o+WEfFd17biIZmcvN+qTniy86dAK3La898FzQSPJBFzoP18pjPC0p7nM
/3Ylmi0H5e5/u9LFgQEq/PE3QXHsp4d6VOb45tpuIKLrzgcDJQqXswS8sODwndt0uLSvTho1up/c
a7XoVZd/stCoT15gr11cqOyK1nv0UUuxqmedaWxtUF1Ypt+kCNL9X+0sd4ynCSu2/2TvQIq7d5qs
Wllt+gM/USPOfAFJlDDBrInxUkvs86Iun47FbAdlKaSwu/wVJGHqP9kzNUz3HZDeF/8e2xcLYCnA
6s3MTRcca/I4N1FY0kMNGaxTdsrWlmshHkRta+z7Yz9WeLnRaUoSPHJiKOqumzXZnKpkv7uZ9jGJ
1+agSs8/j7t0kDsdWidpVwIqW6A3gKgP2S4+pNFzuSLX2Tuk5MvN5bOQZ4sYLC6GKtFN1SX3F4gw
3kxdinrjlgDFZKMDm+HH1+YnG8s36Wh0Ow5VIJCQvnV10WKvFnUvIXS6NDaJKIcV7g2efHVMdldy
ZxXaothys5UvURtgR41omZTdcAYC7x2ZcvlS28BbJpabrGmQGPQLm5QPcWa7ubeUf9v0XY66P1mt
64LpAx3CYlTbEbcEtTIBCFfZc1RtTVAFRzlRAwNZQbmFdjg6vweSsRIRiNAGo1xeBpExdDoILtB8
eIs3Gw+JMDXGVcjeLG01t143WkgbQrQLnBVOuhpAf7xgZsWhZIru6wFbuAh7ta6BzlPnpqu0Hqxl
IZsB3B6dl65GJCgXNYiKl8mMRypRvbERYXUMgU91VxHEh/cOJIHcFXWjCB1lzcZX68Ca9JEcaEA4
BQj3cC1XiYy8jRl0w50ZuL8gUzG9MZa2C1MZ8kTkJ33V1ssRiNiln4XtrZqCN+H1xjcg9/N92EHL
hZoStBArwAxRAwkFz2+9Az6LpHZBMTE7e5rdDlHF75TOoydoM3uzE01Ypd4btWhCz6z8BTVt4Pou
E1LTaMAqCNH0mCYl0zxpjUrZu2kaoqfKvaEr//VTjhFWbTTpl09JTejiFp8+pemggBTlDpcJXWRA
RZM+//VT5plOFmXOB8h3YXteVPLHWDK9ph077fHJTmf/YpvE16HX8XjmQsDJ85AxiGoFMhNUtPWW
QIVDP6EgV6XugYkJif2PXoONsxolL4zlwq2G5nUMfHcnuiRYirIVr0Xf/AIMFm/jXKlz0SADD7bp
16Zn0RILQ2dHzS0ejb+HDkmB/ek8FNuBX17PpjN40cYdOIibLb4Aa389aNQa7RsxeP6KjLglIdxA
p5k06xZKXX/6WxagwYlEWNQccgfMHd0iMkDoCOljIEyruEbo9xDOmkNlh9vgiKc/RALA45+uU4Yy
VKGiajNVQXvrolRpCxZa/CYyKFjHQOd1t43gYjsykK1kM6fEpBl66smTW1TJlb+NNJq8CxSr42Fc
xBdHmmIaAw1OiwxqviOCW01p37GqEc9jP6L6BWiU3Lf8VWG6bAfxoU/2QgNlDdgm2/mzXWMPi02v
emOznfx7Pxd7QGDDmGhwJeqicttwdkSUe2XGVXjcAX0389t8uBBRrlNCccFhEiuHGNW6kCBYglHd
2hRh5y/DwgqXWAvJs8wceQb9QXea+RqTKLcj4BbREUoogCB5b26Z04GrMrdYuww6qKvmU3OUvOZ4
Q82nQyNBlOQjR0c2V1XoFvhal588s0QdkZvWW+qutY+qxHnwV+8hZP0CgeBqmVaAnsTU/+mUBtFw
qwbaQdnfXUN6wJkrtXC16rfU1IFqkF72zJiaVe0jAxG++YEn77/4YzXtPZhD8NsfOeh8gSI/geyU
9vt0xyKlb9PSNUCVnd3WTqRvyUSH0EVxTYi6z/hqIxdt+wDzgh1uSR3XYXg6JjF+ttH6auPzpFNl
PfXgyt1fZ5JTbd7a4FOBdHx6c52ozf3wmCM0fjXRWRo4DBLwzs/r1GT3fMQ1tdXKBTV1DoQ/lObw
OFaTpy6zUA9d0BlmyKJ0+y3ZaC76hI3KdwHYf4/X6UOTGzcZdl8fXwt5Mh+sWbmrPn1TNLUBsacN
MpEaDDHgajDbNNoXnAGUjMLCd19bu2HMoSYKKrNF36X6Z94YeewYgMBYAbSzAwB/z1mIQsSxM8C6
iNzDsbOlWGc2kiV1OIpFLXL9avbOvejUmCKPG6PyNwcJkQ8YTdH4L2AmUEBJWN7dUNT22h8DSEA3
A2TLpkZuDMBRz1Nb5ssKWy2rcacNHyCu5NpjYcV02k1840esPnyylbOPAju62VTugdzamYKM7Ah7
N2sTQiHYVepFFIIKGwkkFfOmM14t5r0lk7R+6KLb14HSaYxABOJPwoWaePpLAssBMqUh2ycgqP+R
DNVbhI3bmwTNI6rfMvumBeeAOZN7BEbVAE2Z97Ekag4ylhRut8wbo9RiHwhwiHjzoa9N799yg9bX
8JOLCnPXtXAb2bbzt0SI72WpdoNS3oXCeCLGf2L072aGfzpjeVqA/1p5SCfMZT6gejlc/f6T7To2
csv2kHCUrdU/WwBcn6awTU4frWFuGSX/KRDUu/TNLd52CgKxEpedk5I20PZL5P+d9SVlWZn9Eej0
H5rUHcBBsa17y7l1oaCykBY3Vz5E5sJjqkSw6uYP/wnmeQV4Xoy5lZpgLG+MVZH4PXRxjPKUjYF3
p936JyQ4rDuoAJcxVjvNUSHGspLOmD0NNl4/ssMrNnvrS8P8o+F9ExcCVEqm2+brrrCTQ8p5+C/B
Qv9vyT93zldBbdazvMjywy9ZK/AS5YXRDc1dB/qACKu4yjQfusF6ywrNfxSh+ar70Xr08Hdsxmoo
thbPxsd/csDeobhRpiOO1YhKJsDAetyYeLGSKjW9Lh1Xopy4DOX6ahNAR+0a0Z+5j6q4itcgfckL
56kCK3nMwWaNwnrbvjSvveCT82NgjeZwnDwbxnFyjeI+Rz72PgztZMczrwF9BZrUkbjaXyIH6qyu
NmOsvztSiAOZEtmmqJBYIEWAQHhUecheT7kPZkmcJaaGsf9oX7vbTt5nVYZKQggcHf45oOs6fwMj
ekAh+j6o190ggrj7l39SJt2isLQYzqWJKK098zY1PfBtSS3AttqbZQjUVb7NpIMbSfRQLLx2J0xn
DnAGnXVE6GIJoVlQ33fNuJwKc3jIRp/dK+sVMavhoU+q4UHim1x4bTlsqWlZk3ewuwjsYnOvDzWQ
BxBNg3g4i040qqybcF105jckmoqYTHXF+b3tvVCDrqO66fOsGV6tS2aBhShj+KHUUgoZd9hYHYFC
bY90Vsw9ES/vC69MNtS6+NEQapNfMDZvdTa0eMoaat0wUHM2iNy82o4LBDTrnpFN7PcdNxXyXqH1
mhrqh2e17M4RmbhVGsEJd+yt12IanUUL7ZcDeDnYU+lUW5qHpjVRj7VJhqeg2o92aeh1oaHGoQq3
OhoGcmEtG3Yd+O6sE9noUGGDhzfBTPwxO1/GUQ8NrmrH6OJ5dFVGPYSS52mbogq2OoCgs2ITxGwR
K1S17GOE14yz0fbeoU7xX6SOkH9PNUrZ7LzL1k7lObvILZyH/zCwsxzv4CmJ6H/jjG/R+CPKo9gT
Or+hOjUxy3IAvBdtxwDFVdfaNeoAczV4aRnu1i8df52EOv2oT75O0jpeeajD8s3BRm1Cyfpzr1Gt
iMU0Alrz4ni2D7N9nO3hX+xXf+BsP/nbo2s+NxpJHiNgxooN0WWeqz/N73M3w8fmyKt7XsOXqVtt
8ExQIMzDU3FNxErhR0/mjmpHpEmlHED13DsIpadHNwub527K1Hpijr2rsia756nTxfnk8R8fHlGA
sl3ySBDIua8syJOQB3gEj4gq/sMctVMs04kdiyQKdvSIRO1ad0tnfKq+oVor2I2WMWSruclmt2kc
QZ304fLJRg/Vj2G1wcCyF2InvkqwjoKejudl5fKioglJ6GZZoMhslZLKJjMEvxXuPTEskahmn0/8
nMxu2ezG5OSdQLuXYsYiUoDuSnWj6kgaD6Ly0y04LyLsrnRj7MO/HtwwOAH1222udrcCqhVEiSm4
aMArsfcFA8Vtt89aMGrERMFMePxk5nHxie6ZjNSms7A+jWrwTxB5SxyrvGm159wUWOuByS5K3WVg
t+WSjHQAhhk9UNryhra8SQuw4JEduWuQ4s0DmDNshz7H1T/S8LQnt5TjITEKnEUbX87JzD2DA7gw
Bqt/3sOrBsS97QAyk8xic8WlavuldkwfqetceKDCRVsYA6R87cSIUVoE0nJIgoAMZJhiHRrhyi5r
iPBRm7oGpdoTneFZ2B/CaFrk1EsdYOX/3UtN1IPet34CaH0JuGQ+3/jzoXKGuaI7Gc0F6gGTJRkd
v85vhibCoYhHLBPx/PdYnBdYei0AFAbPLKJnpJRlabcCC0EtN9Q0gVo72LgF4wzqUveJc0oSJluQ
BYJM5XpAcF4sq8QrF6nx0S2ZBOGK0Nhtkie1L2faneeo+KMxpO0mApHoXgG8YtWIsQcQd0qdo6mk
jfVGDpAknSKYVy9rYemFDRV4lJRe+9vasY8CNUdxkwzm6lM/QN1/jq9Zfh9kqtp+6qaBn9rIQsYj
WPoPzKOq1fkSoFixLx+GrgiVx36fRi6yrh9TXz7lAEruTTD6r19GULOhPwQJzXRlV226UB2Qfo7j
2zEkFKxbOjhmn5yK1o3l1NgXE9nLwE53gmOvc+1oZxdfdvVK16CNCE3t+sDjwRhUEapC1ADY9jwz
qkVF/M+rl+BvNT5+aEaO43q277um9bXebGJ+aXdAEp1BaITKZYj33joAfG1HLxyxkfQhulbpaFm6
XfGNRwB3MFRN/JFCqhRFbL/U0D9jq5G+2FbKlmOPJ2DqZOWClUgNuUqyUzGzDE8OJBK66Js5hfKm
nwLclLPZG90CJaKqXlOTBuV//GZD7nZi3kCoQBxkzoJzO28ZPlrUlw1gbp/76tDK1lhUocILmYpb
OkSd/YplwbDLndrfJ5JPB4SbobMAah7kbHqon/hgUi0tWfys6z9Q69h8tyY3gk5Oo25yHSlUBTtq
Bfyt8Yzf83GIwuKnkbYAPRr+Y++oR+Vn1XSHot1x51kKRMY5oHZJyC3UcmnzGFWRefzSBP+m/heE
oP11k+D6QYi9Qej4wNu4NhGc/ni/R7Fx93//x/o/iTXhJ451xeMEcgsIAljHbByh1uKM07qPNAq+
p1y8mtJZpZVpPfm9Ykfo1o0LY4BbMEORGDBnJxWZDviarKPX6F0wcVt8N9MWa9kJddDB5CwHd7Cf
uHsEm3b3CozDHmmU5ima8nHPKh8qe9oK/+X3adlf96vYAaHMB7JoYEezIsf8Qs8KpXk/rZM+fQya
duX0+WMfOjmIpyr5kJrOFkHS4LkHQd3e7l0ghiCw+5yCXnspIeCzp948zHd5q8TD1KHg0wThAXm1
WuqtSsBm+NiD4fDcOZofU6/ql2ZuZt+dQMc1d93XoE7FGqWS3W5KUQ1i5OIbOdQmQiQOJCPPUCLh
S8mg2tFMJTYwvL53Qr+671iWboParBdXGwILxcI3h2ZLLtShhmIRuRY72yxrN1nQWRCaRXEJJEF+
kEPNKgUmodqKI2gjHaNQ5PYagIdpDS73LMYDaZQxKOSeQXgOUFUV+q9gI11h2YsUmAkhkcCGxJzX
qvCbb4L6aLZXg6tXYST73cQ9thfZBCqSaV/ON6bSdYGfA4Ip1AystlpHqmEbov8WaQeiVR/8XZAc
9L+hdsPDC/pZobroYOOPTabyOwri0maVOcB6JzMDcu4nP8aorLAN6865BW5LD8x7cdOU5mOnjXA5
1Kq9bVH5vDGyINr3OteHFGGCTcBzfrZK45DawAGlrSiOo1r2pjcce78bj3SGGtLfZ2QDewFC564N
mYKIS7BuQNnhn5+bLuFuZxpUSAf9/L//42KvF+KWm4t1TTw4/4bL7SYmVV3z7BEwD36omGefAqff
NiQaSE1VgDc1S6ARmFSFc+Kd3PKJd3clKqZu07ReoBJhONc8nFZ17Q7ntMT/jM7I9qm38yH72Q7h
Qto8emC1XLkzsgrSJOqoFfBr9tzswM216QBBXlNv36lmIQLQs1KvMvsD5y6/RzkvAAQKKOiEW/su
t62b1vWzB1aO5bap+2HhO332kLWVOvoi/J6IKmaDyZ+SvvXvmJUekUAxvpVmkx1LwwtiajKv6zc2
+CdX1GyRLkLpU6531Mzy8Q9RGS40DjB0nhEqQ+H+Ulc6Nojn3jVAj8pdncy8qE2/ojcC8K/lIvR0
ePDpFzZ2C4DV+dOo8uBWtv47eflTh931PMizZKyhaCl3XTC65QnglYfKBfNymoAOG5KsYo99FAQU
Lbt+sXD7O6oF85tpA+SEaCZE2oLmpdYAZZnJ2K3NcEAZsYe9yQHlqt7BGnIEGDpdNyD4Akl5YkU8
W17768r6YRcNwPRWNLQHmXobaL+hFH3+r0d50N4FZfhu8QAaXB+mZPLeUfyO5TUxvVWGfWnSIHL7
MKnJRSEDYiol+EhCMIU3g9o1UIZFESOuQM46rUDzoTgIvuYL1kC7r3uQuUFOs4ZCTTj8jAxPxKor
0ycTaCcI4bH21KdZv0cGbdpAE6i6a5NMQdU1D1/Lnt2EvLF+gZoBAKys+lFyFE4E3EggZIMwmot9
DrBFEztUeEyvNYAT914gAI/B7/edCW9XFm7wnPnVHv9l95RJ5p36JsDZ3JzMKoixj45WZPNTQM3T
abSwYA5XvnasF38qBOLihTMzi4/3068mQS4dulXeT7BzLrQz+u+t8Gxw2bnTrZPxfI8PB6l75Ngf
ybfKChGLwAYP4ei2R3M+NG3Yy3gweoQz8DBqC7PYUOviooFqGKu0nO6SEFK/oDa21xN3+iXdKXR/
2JIvzFaEZ/DciDtJvzeodOnfWzXQb6wSzYbTda9mOFG7BtHBuKBdm1A3xeg5qx6ogudMQKhp/jG6
JfZWdmTUELpppp3RNSHqNey62oSpaNeX63hebu6CoYRmWQpCFwn62mUqmL7nyO25hnikNzVzX5uQ
XxtgLBOPtHCCG/VAbLk7+pzPN0weBW+RcQ9WOWgAdBkEliYtfrkuNtgaNEVRUH3zeN+/ey2A2klZ
sFeWfOvtoyO1v4hE2Wz9BIRlE2+TtSXgM/aF/lZbeb+sPcu+HbVCeLJyyj2EgPMTcgHhKh8S+dDX
KCqCglz+3iE0Pv+6moGVd80cXswYB63rny1llvuaRyZUoDTeDnPU0gab5ypM0myZz01nzgFeO3TI
siXeJ8gYDvOO/epNjjSEgUggL8S0GpEF3ENKEyTm81kqhnapZ75nCkPwmeT5yth8iUr05sEvoSRM
9pDZ1QJ/oBsbIx7pQz+muzENzNdfUTjq18kc850t+LgyssZ6LZm4006dP3Rhbp7ApA2artmZtWm2
8FQ9nRAYYw94MEDHEf4QMZ9WIWvKOChTD4B3pEAyO2sWWoPkoZu+GV7l/8w6CFVZIk0fAMG2N8Og
6p2PvVZVm/JgFC6DBFQanNICCDc6I9s42/LZRmdky0OIhKLe4+7/w/ef5zRG8fmKNJ9RGN84z1AM
MjOH+7kab3OI4l5aMy+4mwl7W1bQ5CUbHUBjmC2tmZ7rakPc+OzM0tWopUDlS5U3oAZH9mVCGU+C
beIWQON0a5eOfuQyeu1GaJ3+qwMDYBXcN7Ff2cVPRGx3mUBOClyRwBhZQXm0a56czFRUS1UU8t2A
1Pdg8OJn0CKXqbHKuqvqEYRfI4ouJl7njxEH3UjnZO6tTEwvtlrpYeOBbGXOq/qpylIHj0u33FHT
ZJO/ZGA13CBZ0TxxlhR4eLN0Tb0u9/XGgxLsknr9BOJgA4K4iyoHI1bN/QTZVLwKG6ypcc9NCgn5
qf4OOYB4SLj/E5rYKB1ISv+hBlZ3M4GPeEe+UQnZiABY3S++DSDpD2L2HWbfKBLBv/Ak+F/3oAif
Ox6UFD0rDP3IM79U8/fSys0o6+2Hy7sN2exNA7nWten12aMA3CCGHEn5hyp+oICs/QF1GXzhlVvf
TSUg+gCLoIJLTOKuELJYBH0gf4Tt22UISl6gRVoaDx6XIEyYvG7v4NVx44a6XOayLd7CoduSr6Gq
W4Wb9vuUQ5ItbMP2wZosbwuqg21pWVDqAWW6CX79d2hLPQ6WVT0mDWp6ImwTV2S3odvMrOp97FWG
N2E17PooOIK9PjuMyeSuQBlbnA23/X2GrJW7GlMjP1el667UfJYmr7XtAI4h7WJFbIz47fZxCy4D
pA4999HmHfQac/WSj4iukpvOzP5flrfRX/eUnhWhWgoKWya2lo6JLdiXqjMbaWQoFdUohwF4Hyl7
f486Gn9PZ9bH2dUm8RFSlAFs/5Pv1e06/n9lA7gaaQPomKRzKeFFuzmaKwapTQrLfcEeVSWT9Rc7
eZDtMozaF31mOr320zQXzeZ5sqE0Eyh9/HkRRoLRFzHnPv3uRYWUYA+vzHRZITm+b/56KLFi2I9d
CBDN3CE77WHP9OFDPWC68XeTfLqav4yiDrLRGVDNkGu+tv/ruKtLCCqWuJCTWlMgtQzLblWA8nhR
TynirL5APWEAXpKq5f/CaT5XKf4l0+xhXwTldz9wEJuwLd/8StLhTtoOa7cNzpXlIJw7LavB4z+L
Kkmxpk8F2NSZt4WydbmdEq++t33gtEGTgWcUHm5c8J9KDyCRdk8EEE1lgV1D25tnjr6bPMky4AiA
HAVFCkBGrPjdwQwIIlFH1qAjs5PxjFSB7pCw5aW5A4dgB3pD3plIt9TB2Zt0cHa7KtxmLbgurjbR
SuOUK70C+r03YvKDsubatZlzohYdAsjFxbYSFsoNkuBM4xkIsVY668MluTjzJZzeCC6XIBv5DcFw
l87k+ppZ69Kwwoc0zYxz1GaASE/O81BawXY0wPFAzcLINCS5p2RPzb8PQnWbjCsW/rjSekOGVgWl
d0YlJjvWwfACwSDAm0H5iPAswj8Ca7OlcIGhRZFC8FKKxYgqvlcFDjjQmkz5ioJHKL//AcxRdK4T
zpHIrVGrNweVaPRMVgdCDcddtpFQp9ozAFStmuLJwYIz5j4g1yMUDsEZ5v4K2+jOl2Xxqi0DjNbc
cs+QDHY3g+B834fp7+GIe/4eroP2vij5KauQoQGr351lRundlAfsqSgtKNvDnMtBnZB/auPLxtfJ
vY3Q4Dah3jZIXShooMqaemUi75x5juHPOYACipN8jFCv7PngBHJ6czlYA/CRM9cR1mIoceAiqG9G
0eBH44p06QFdsbkIuqNWCpSu0DmZBcih3cgfJwAu40k58tg5PaozUXyJsglWrcmFIVR+4HhUQZwY
zuAgkw82Njdzg/xFWiM6jNr2XVKkg/HQueG47oupvMTxggE83VEH7LRgwdE2qmpB/4rAS9kCapjG
cdSjfsRfsqN/MKhS0s3MnLChqOA83DUH9yarpz3Vj1CJSVvMmSZAKJbXipMsySsI+j3T10AOjgjF
5Vu5FKIQ21NYub+Hji14V3zdDTvDKyeQjuBgu1m1F5rver//bSL7ODfLLMf37UtQE7mI7aPcSW/o
i7AqPiAJiKoS+kra1sjuXFCTUos83GS6M8NJ3lCLhvM8UpfhfOiHXYvtRByFw0qH0Z739fAQQa38
thQQNBOZo14aA0gDoMHZ1psLMCExeaiasH+oUZZym4kEEn1uqV84hCj/q1sqMlBSzMPbeTZsN5hK
EvySMifl6xolgQevFyJcFEkDPhtzTBvofuP0a7tz86yJacDlFEuLp7JXzmWSi41Gls0AjVM6/TSI
2n4F7kQftKfK80/ah2wUGI7CdSCRg/PmA53ZDcSQfFmH+8kqN1c7BCCgeitVKhe8S4oV+SFnjVwM
jUOVyHRy5oQEZp+CHHZyobYLRqtlj5wOsBnYEi7zMquh2TVNmyThP69aPyJHiAgc6SBFn5f+1DH2
ZhWLzi73ZKNDN20czoa7SyNJisN/m6dPf0qdtM+BrXGfG6Z1KMOm/daBhQDgA/E6Q8y2ZTTxtTc3
EWe+daWRP4DrproZKzCSjSpoXq/DQ6wSHyDWtkn76g9eBgpIf8hCN+kIaLziJQSpbaRWr206I595
BKRA9Zr8yF5avh+D110tRxvZhdJIkgc6k01rXM7aj7MmK7OdTnwQ4qZlBfazTmywQnGe8cPZkL6w
H9n2AlUv5mlqdHjTa81AVIx4tSfco9N3JXDcIb+MhPCE85yVj9MEosb503/5O65N6rWVn28nsAUx
3dh7QNXtfZSDk3dRtxUWHqxE5lAPSY7YHPovRi9x0UW+1gwZvrR/D/iYJnQKsCNP8ifxSBJpZYus
fWwXU7e+cksSO+WXZp8VZzeAHraBCpWpB5McHTqw513OqNnbXb0L1HD6Yv/i6851RRkKG9eotPo8
Pmw7d+uJQZ7HTtWL0hsdiAWVyaPTJRt6jMo+4Zuw7ZM1PW2jygYm2O8fIUZVnDh0QC9P4evwPBiT
RxQ7bbLkvQqt6Z4wbwHWBUbDnro5m/Vng5ByaJSAmT396QYU1svUhCtAR1DK74bfWKD4nQVUyj3C
AAo6uCCboiYdGkO1i1CyZM71ynuyYdDkI7wBWDXycqObLIYmR+S/yL7V5pg9oCqpPOZkD2yEypkj
lylW8VCVAFrm2ELEvsMzcEKcN0mbZWqnzcKYm6bKZ7xZeNuQC9nIz+0Yhlzb3H5OsAE+kIUmvUw3
T//FdrkamDhRBQ166VijRn6LPIk60KEtNagbr22bqByvbcNSvz0VoJzr3Nd/UOfVfpkhSuoFwtLv
yM1Czrfq5f0gc3mvUNkRR4VX76nZm0F9dlFyTC06QCBPbL6McvzurcyAwTfjES9yQDXKvNz4SJat
1IQdt6jy0ruxnHGdG9O4N2Qr1R4Z+BX4Mpu7wq/Ch7loBekV5+mjZQ++fWlBbQZ/8efWte9/N67u
hYmskwEyINPOXwJoFWfO8CwLi59YBrYTMnfA1q9QPwDN+tnL09E91Gv7O+ychnu/lCfywqI13Jqe
NJCEgRc4KXMgBbIWmZjL1K7ZDM+ukfyeGuWM7ME21HRQPpc343yA4n0CTgso2bNUmBZW5vObfAi7
mxqyesJK690sVGtvIon0VhsUJ/K4OCcp6w8qitaVBrp8eRkrdIBgu5VD3jgzbeCXJ4iyWIa9YL22
cIF5brp+BdKjy6UvV/i4ILnwsQWeUTjGBsu+TZqmPgJ0PL8T2fjggQYARc9htI2sxFsqq3OfR2cw
Fw1U/vZQkHWeGxCS0yCoY+d31WCDnv7F/3+kfdmWnTiw5RexFqOA18OZpxzttOuFZVfZCMQ8iOHr
eys4TrJOue6t7n7RkiJCAjszASl27I19wd5o3b3roUwfP9HRO0lsvOcGfzE+Ms3ThKpUZYyoyyrz
DMBLcZuzhN+vMY/zkPuBHQ8D2KOwBq1JPSvNAJNepi+e97uaL7iEUG9elrqzv5Zue9JRsOmnVz+0
td3CrhoragLiYb2zkePO9j6/UgwKFEEN4N/PkZeA4961rEdvKMsARCrRjoYm0C2PRcQKJEeBTSUb
NUYy5hffj/fI8oHDmmyRZx5MM/POg4tfwpVfpLelaJXKQAXICD4Lxy+sbcfBUycjnjzJqopRXU5U
BR5QpIYBqhjV+BmzT0AKzBFkVzJeVzvFf7aaRA3Z4/jPaoqch8UsY+1s9/5wXkylDu1nAAlRI6KW
J8fY5SAFTHi5W66rl5WzhihssQEFRRUFlrpfZwJmZlmL7hd/dc1qsYk+cU5JzJ6Wf5YsXJTqtSif
TNq3sOzTr2aH0jyTW0hQqiHrykDn/fTZKAv71ALfFXjKXratt0JWaLg42Ge8lliC7GJqxa4CdeGW
pvOyh15A6b6gkMjFRozZK7KjTpcFdmT3h1KGK80a+gcNx4kPqMWuAxByZduw92B7d7Rgkl4ZstJ2
5PCUl3plb31ycoiSL7FkjxnyIhASPN/ZoZoKCkL/upijKe4una2UcXEb83XVveCREp38qr2ag9ld
TAvcPaCWgOZA87Ehm+vFN5tnrbu8t0+/Cy1+M9MbgajovGq7LLuEoVLbaO6v2iMfsqv59PXuEnfD
kebSqhlSYmuICjOgUXHvw9R4R47im8EGsw0Qvcmq4/rwSA3RtUzgL2jSYrwudr1GCT8KbSf8YSCW
yFkE0r738zMbmR4wD+YQPTHYmQNnhlKZUUTb3ki7VTSOoIgyzZqdwYl3a4YoqyQw88ZhADfDgRw0
e46ex7JCAVjbfydhHm3yrWecU9CAg7HzpamdemOiYmhDtmYobfCnzQFkybsJ4lumpm8o3sYz+blC
KbnS/il1sBimkWhXRTtAJNYLxT4ewBdn63WK5xmKWCqjwdcvIBQQdUWTqbhqqpHA77VyS7aGAcOI
fRomR2oy1AcxxmlqDJ0GE7v8VQP0pR1m4rQ05t+H5PBDKU5Vw750XdRsF9Myywh9lKOosMVGvX9d
jmYswTSXt9CydDvgRhs9xxePhMgiWKzkrnNBzYNdA/AJUgPVBMQS8iB3mvqpye36CayuNxsNyUG2
tt6CQmtfx+5l0qfwaKimCC2IYlGXGmsQEGqIrSo8zt3FNYfmbsSw6Ru92wIfosapq3dqeZqDp7i5
7/Rmmzk2itXwTsVvrWOdAfTCwRt1yzgGd04Va0/4Di/BSxMDo+SBcG81d1V4NILghCFRekwgluXI
FN4Ee5Ct2eP4gWrxqGm5BwHeztvXJkPJHtmobo8q+v4eQnYyuVAN3Bkxe/Y1jk3QOBnIplcG+OQx
pF6hhtT73fA/TLOGzMjAxdK/dWHxInPL2LfYrF09r9fWtaGXn4Dyw3MEqol/mlaNtwZI81YyyUAR
MQ7fNQ+41tGRxmvvuMXG6CBI4XdZCYHOxtuPWg4CRrUSijHLT1DOBbFmWkCeXuLlAoUz+1y2w60B
VYW5iRt3XJGNvC7AbuWaxrkKbMFys6rH1NnqmoGfE0tcG3idyivXQ6fUnEC/RiNy0BJDU8YI/Pvi
s1HT3XoPNFBl6cBWmPq6LSP9zLNInrTmZ56jQmBFJmr0tkggyMG3hoYHdhyW+pnsc5xQY3CIYQpH
Bt0HL9yRbA60cuMjRQoco4TwHkTA7Lo7xi3H3heF7f0Rm3FwiDh52+6bKOqPQKeEFqTZRhWgfP+w
kqGbOtc4UcCyzBLfQ3rcCCgSeiciGD1ktDs7b8Dd4tdzI3vz2k6o4ryz0zDFMVQOOfDLEk92x0na
s2d3wZ2dhlA9R4oqtp7nUQOh5kLa0MYK8ImfX7g2tQN4loHkOmjFKE+ozHsA9rHfhUkpT55qqGfV
qIPfAnTRfRyTH+phD02HgkJHj8sQBKyYQ4G0YIT0ZxgsC5GHycKH8tCviX4K6qEVxcxdmkmRnuGC
9MtN2/kNELbYs6KM/0qvgqnj9X5iPYhXrAJwJvX+cGzt1FhjFvSh02zCqJOgvMzEThurCiAxLl9S
Xk7PI34/M4bzQrKk+ESM7QYcMGoYxmFyBhr+LxoBNoOwskK6HR9J8wgY3nlBGuLsfzihEPKLDCFK
CRgTB38AyFydHHStlmpoSE0fgX3EUyEDygj79exRdKzkGQS+h0fidV2WWCYuay/e5QLLCsOgHgXz
2upOKGZUl15WELrxZWgtY0esQd4Qg+oQX1kLI9AdQRDRB1EsH0DUq2IXE82iIfUojIbvsWSnJQX+
7I63I1TWQdSmiJtXnPoAxzh5HECc0D8Ndli+uG75mhNxyLu9MMbyRcW7pgNmmIGjPpQhIc+mImhL
e1c32MJgqRY8aujZvejwK62Z5WoZU282kn+ZQ8NptCqwnOvgdnhfjBxsGKzbOqXykHs2LmMyUriw
BmPvaeZ8T4v9/nbobudlnAF/Fbpv2SgDTIzKQB8yXcTaT7z+NKQGOLog1Cv9sJio90EagMZNYlWn
WRlgGS9zFrUAtWDT9SzQ9C8aHuyf/dHfZHrufHVlaG0rLTN2NIyh45kVtvXWaFl0dFowEZB9NNPP
E75Dnxs9ia74//FWZM/zAoQqEKG8eK5hPvMiejWdhH11PQAkGvWu6A3j6oHF6FpOkXGNW/2v0snl
PsJz0AXeOjeOFnS9mYqYbR2zW1QO5yN2/0w3Ie75a4UkMEI+3cLs3NQ3E9NwZqbm4ugQOSzqtqgT
qBNjOGY9zuNWdF2g7UaIoHZ/TopyuNNbMH4iT+aepebEpxhCKKdRmCU4iN7HZMyTAl+f1KWG3HMk
jbGjqIIkHhX847+usSxkRThZs3SA5/MU1B6TNq4ETsU2AL4VAdAhIYRFelR5MGZ+7XN8soWNbl2E
8K0R1AJcP8UQpKOIairsC/UohHpyzG5L0ZCavHyKzc9UidnK5lryMb1Q5WbZmPwBtUcb8lFT4e21
z0dQeS62ZuxY0HLOd4vt7wtBSaa/GDnbAfEGhjGB1BUAzKde+uLEJHI3AXU7LRyLFXXJ73W1OE0+
oHPOmPnrMXN0HOT1H5v/KxsSEre5NK09jmOId//7iv9hsRKyiRlgZ7gJWg1U6UdW5/LSum23LXiM
kjERsqc27LpVrMp5q0aA78rp37Ii77Ys1E1wdBk4/zKh5Q6eaX6Mm0i+ijDMtxEk0zdx7WBYRDFq
j6thRV4d9ENPvp9sBnDAvFIDdY4Dsg7JI8XrRg2omYm9NDkdfCbMqzXCbw9RFoJ5Lm9B+uSCGOE0
adBqpt4yBICgg2ZyHG/IZrpmc9JVk3fg0KziSzM66ZUaBglX5NCfS69Fbo5MdZKusGtl59kmRX1A
qYt19K0SX3dejkIs14hPJJfyQR9l0HaK8+ZI9kLJXi1OnntQbmh8I4hBDxp1Lv/eiBFa81GTP3jp
UF1yFNEFeF7G38F0tckbmX7p8hzvaSYgtOHh+JWL8UoBbowNEc0MgeSNfb26lIoloJBQKm769Bu+
RYsrH3lxHVXPtYrxcEsFA/3jaKu2A2k++K/B66R+Gmd8+oOACdoo3dlPR3832eKFRloMU0usUR8C
+9Erg8ia5PqDK2yHap8UyXOhEtHUJBGAmkPjsB0lpxcH9aRR//C8WuznkaIWnGfpaXm1Gvdbq4lu
dibK5ICLHBLPSN03bBzx0kz8Y+64zat0LFdJWbDNWMnmFZB7MDrHfFyRN4U4yxMeNcHI06kNgMG8
eqWZPIR50b7arBoCa3C9PcXqTip3FTDHayQlceZS8UMEWG61mhpunkjT/X7Mazc94OAfnPAQ+lni
JnB73xThyWP7JVgimODnsNAF3qutLF5NUamKkZwHqqTtsjQZCGzmYYfD1hO4ReeIxX4fK8FqJ4W9
y2z8Ovwu7D9cy26RkQTbEPTdJ2dY2VMVbxaJot/KGy1yR3fuSq1gqhXIoZX03whKKeALB2hgx3r9
JpDOALMoc/1z00ioz+QOMv5NtoFyjg1R9ykNz3MXVDnhmcbCgOypFvtH38OX85om38K96QeU68Vu
HtKKs1tNpp7hcSuooqpY04JuaJRnHdw9vtkXK1TuiFOLbVcBHjQ8rM3OSU5kNJRnpCAykjt1ph9G
IVxV8YPH/2+X+LDa3KXYGFz3a9Qzp1vInH+mUpeKmz5KpKvszNtcey6b5rNQFckyG35r/008rVO8
r5NaU32owNAJju1hrTIOn1Bq5CCX1K+Jk/59RJz02TjNPuKkp9Hf5wE5cbfKMk/50p1WR9NyjeWK
yrvEqusvo3cf3Y0LoIg0czD087JaW0LrVklTuSFK86rs1KnGcPIk2bYjRKoGfcpO1PO61EHpwHuQ
mw8jiBSmCyOH24A6Y7WE66A0QpnsUKy9tm8uhSW7rQCmAKjurLmQjXpDw5oL9Zoxqk9ajY2gmsBU
Qz23SsdhnqZX08mCBt1hti2rUK+OQBmb5SigvHMs16DbcDMfaXt1G4uDZtA132+j9kEZJ8sOpUuT
bh+Nxqn0PXUt6vqdb0OCoC1vVnIxqcVAmzm1fXTTAVA16jqTXoPvE9QJwVB4Q0BTvVpzIMmnVpkX
1D1DrFBR64B2heeP0hPZPqtHUJaPpQeZKWVE1S+o+zQw4ICI65FMeBzf4mhIDXl5DVoGz+SnxU5r
+l6HNY0mn+eTV8VmyLKdwglXIRP2h7+ur2JDObkeZIRucct8Vvrp3nAMuaKrLo732MW+rCnwwN6Y
ShJWW5nCrDc9VcqDvxu/ALlbbuRcSB+qk4EP41GlTYY0XAM2ssE/ZzzZcTeeqDcPhwnSqotHM8DK
ZVQNHkeK41pUivhaNTT8nY1Cenv8NHNov8feTaUhzaflRMS6HTjU/C45iDJKVxqoxrD3Yhcvrzkg
N/xj88HW+9GBW94cYScThAihk4tnM/46Hct5KbJCfwTz8Yaqt6nxzEKs6jg3T7OtlxBMxCcKKpgh
36GR2DjqMitPy1T9en1BYtGEBC2g4aaqLhEvAPuG3xd/WUJy+UYuM4aave55Xjzk0C3esaHuzp6Z
1IdY1OHBk5p1MpLW3o0GSJclGI43hV/0T6Y0gQ3IM/eVxx7IPb1efilsEYMlJum+j1Jc27E3f7YQ
IjfdYQDusP/MNCVOrUfZ0ej14c9KG77rntt/jSMcpufgtQCloOsHHPfwzMux3Sy3BdSfogNyq/m2
wGAP5kw7vd0WCNI9gA9N1DCBq+mQiZo924aqpe/NM6QW2XMbW+y5UiKTRomKxjTDY9tJIvMpS17J
R1EJzkc2AqR1Gwogh10Na7DGJo8UEaFSaq/ZRRPQRcjGnf6T2aAohuLxLesdJxdYBlqDIjpUyK3Y
AHlkGrYdFNVjnK4uV3FyL1qHRQzNTXW7o1GbT775gmT4iHKDEdwYIA3mb+YYYh+e6E9csVzoHLzD
MkSiHe98UHxoTbZ7j7A7mQaoPPO3vZdKYNShVoTjc9SzUK+AyjJgHZUW0BD5+WZ2LHEdyvL+F2oj
A3jye3ywC9A/UMKWDScETu4w5vitA10xNgiPtZPsRx0F5qaX9ivJ0/QbFBMfpxGAUVaBUHlKPA6c
4LQ2/Sz+Ebr6F1ml+ldkG71V5XfWq1vLad1Ndv2YgakIAHkUpQk+Itc0hMXB9AJRJXxPAEjgVFdJ
mcZvbpxkp5SzaE32utaRLxDMvo6QJYFke/pCSB+9CN2N0ZhQScRhUsYyhjrnbPzqo4CzxXHh9w6y
XmsNgGr8vY/Fw5A4cVArR2ZOJ8DFps85GAGxV9KPRgqyHwBJGFKpbf7gatZDouXs1Ruq9lVmQaoG
ZJE2P+M4N3woGtd59ePmueunVV/x/JXpUXpNi/KFRp0ymaO5Rm63fsKzIHvtRQxEBuPmobba/HVK
03ano859TRNcUY/bZKzjUzo5xTW1rR6YYifbMHz8W2tfE8UVQgZ9kCqjlU3fCi//2QibZ90qA4HX
So5SW+ltre9NwiY5hwqlsM+lwh3ZocX2SVV6K10hlaiheCef9H2rc2CZqlNpZMVzNuFQZUQK0Mnc
AFWHCaDGAsdyioCYGhpGQhEQAz2BvWhtopvL8WdXdKg8VIGTcpD3bt6/DuelaBqth1ron77+ozMU
mxwkyU2ncI+Gr7EPzWJDzpyB7/F/CqG5/yHuP4R4YG7ZYQN7/g+xy2WbCa/t1Tz++53eLVP1Z6Md
rKNrgBULVMntiXrUCGZCMlc11CNbOdr+Nm2yT4vpburiuJtKcXjd47B1WdmJQPfiGn/JOOGKDBel
HYo/jquGev8/trr01xaEJQ6V2/5jOSgkMdB1J/3GcPU+qDvu/yElvnqKIfzRMQ6Nkbr46qH2fC2H
bniwByM74PFa7lM9Zo/52F2zvjkLR26h6AP6rbgE8rnSFD0T3/uTxsBlx/H73ikLfHMUhO22ZQVm
eCtlJ/CR5VA3cZ7TiMvvlTN+G/HA+8PPOUQsulA846tl2IZI0UON7VfjQrr24okovgxf76zLkHqd
lmpBj8fY2uMtH1Y0k0PqaFjd5oMMDXYbjLeBaBuDITHRc7YBcSXK7MByd6Q6I5k/M2wY3sDjWJ11
fIoGZKYoz/Z+4guXzbVohht5QWihkkKowjUUK4driZ/4zmna8pM2gERA2Jm/Qday+GS4rrHrwDYx
z20Kdqtjo7mgz05O0LqE1rmaa/g4VQptF+cdai6IMGI8GNkf+ZT7f9qG8wAt8fhNODzdTiiiPOK0
y8PT1S7BzWJ7fxrjdoxy8WcnBzsoW+lcy0aHyDPIW9c46wrw4hzwWgWbrK/jvYODU/8R+cHsyj2+
WUxQ//NBbMk3dS6yK0WRM9Q7oV6+w2GxaR3ggH6Kj4gUYmGPFJdVeCszk+UBxdFyiiv/5BfsdZnq
Jax85MnOER6Ep3DiaeK4BduWYbpI37bxwTf1zQbfR5DJUEZqOi3vh3VbOSDghWjJeqwyPKM82eOD
30277X0k+FVfOfON/RyI8oh1jZqcE8XZ4Mu9mKVu76XjMHW03vbF2uFrjkrtLxA8xC+v2XYQS6jH
L5kJieA07sSJhixb+6zgX3SLu6exKDugLUvof9QMLCOxFMemR4Ew3ucF6jNDAcoklK3auO2oHa1v
OXivA+b43cMSW5XdLRakf8Zbw43DTLIAzZRk3aQ9uClUqbsJNPxxAABZXPSxPA9e/y2GfjZU2tG4
eXtrZKR9HJKX4ijkd0NyUAjThHOIUYM7dCAdAAlcKM6SYaPs5Z8zxZye4tAXmXPVrS1IolFEmg9g
XgdMeHB9MD2tNM9PnnjoJmu/96ILNUyAK25tWHq5tT0J/FkzttGurER44LLxgKiCNCRgkwIUgmYr
TygIrELQQaDrVRoSpItrHpeFZ250F/dKntlI8R/GKM7ukFqdkCQzzFqiLEK4546jPszKUOnxwejb
rQuRNrg1aUJ0B0ckbOe5oXkwTP+F0MbYgrTPlYvKpzrsjE1H73og8S8dqm8vFBL5/XhWEyz6cFiC
yTtq+ELNa+O44MB7UeGgV4BkKzGKcLNgw6lHcWYBChYA6ophVUngSWuPBcjnF6dSFV8sDdlMKsD4
nRv1fbfo0O2g4FRMKE5WKyzByHacenxe7+7s94tm6uofpsV6tk37XjzmLTj0JTTlSnS0HhJzNmgH
8JOfOxyCiz/fY5Srd5nxloFXy622nrS91YyolPXPRNhgTVoU78lxB6m8Q16+z430sNjSiECbH1ZB
ch/wO2w5jKs9adURBwPDiZrSEsMpTazbcCwAChMl39zZaUgTKPZuuKxUQxOkWpEbIvDBIDXobamL
IQdxuwQNf2dbQlg5BpHJimOj/taSDpRjiQvIPA1z9Uc4yhgMczSeu0Nl/DSrVm7Jpg/m3mvifs8l
6ko/yFHSGPiZ6gSSi5sw5e9sZo+8lPvpd5HLxNryu83AnBaPDdQvLCUKAiITm1a67r2D4pZgEPFs
miSycHLxt/maSPACj9UqFcqP5lWWuUgZ1VAozFqoRXt9agSAsjVnVxjNeSxDc2uF4Q8yLQ1oxprz
MqSeoyY0pcY3KBcApl0tsjiW4d3cCWgNEHZGKJZTC9Bll2Cy0XBxRNhJrUBP123yvNLWSTe5xxp1
pQejF3Jr8kriI6Q+OdJN/6wz7EbArug9dTkUrEPP77bYCMo30y1PjarypwgA6/v97Q/IyKGr8w4Y
JqjwjBr+V8CwJADxHe6YUMQEQ24ErzegO/VOoYz8k4/zsBMNXYgigY3w3RPi/O/Qg61pCaEZ1ADQ
nO8KHzrtOK5lgWlAQ6NNfHx3j5DmRE2O84Z/ysWyzfivxh++t5DJeOUoTtnZVt4foIGcPqV2Cpyu
irC1Hx1AiN9x9BAGrMVBTdw34dGMpFwXOc8+jaWr7U3fsAMaJqBlPDWJY4LOW08/mSIeLmMZ/UVO
yH+mj42HDJaa6Udt/NJZDNSNbfaJTAXYnFMLLAIaONQFC18dnFdeYlXKaJcDvkL6NNu1qgjSy3zt
wA0Bhnrl7TNQCbFJBngNQrlJIROhaR5tJdLU6xmj2MvuNiboIRhgGiSfvT9uLJm+B/AXVY8hmTjs
R2QDcRTwq6JMa1DqoLmhuyUbNWywHwAdCc80inlWPRSe9qEM7W4hCoNoXvhhoR5ff84sDAIWmhzg
8nxaxabIHyES4GPTy8KHXib1aR7iFCkEzrK6xdSmxHGuinH8DDT+JfF91lK+jWk/fulR9w+cafpa
1LpzncQAFJSyN4XebLSxmSCDgOH4K4y7pXPl3fAHTrPlqex0fGaJqrjGdoh9fZZYx3RwDmS3uYgh
HCP8twb6p6eO5ZBrNQoosqr62cRxzW0mZTsTR+lKREOAPnwmjqoTcShB0vbsD6J6yY1sR3W0EiWC
IJ9q/Lnoltbgsdluh34q3ixfJEHi2/xooPgMX7lFtl4oVJjR9Lu87j6HoY0DKaJPmSlfqWuU4LMZ
ga/nKaRfoDA4PFIz5AUo+EEkbYvxkTtoyAxpaIgctDhN+BCKasodCnhinGz9ijORg36w7XkSmR0H
3Le131/dcurODYTJtHhsj+C/685kwo8Ev/0e/gQSz8cDnMY4kZh2ept/ptFd3GIjBy0lNBkHeevg
dFWtZ0cDUsPknrvLHL8T8y38I2a5DF1eS9LPtPZ8X3SLyzLcfc0Tv+IhsM5lrkMrOX+M9UpcIMHa
PrfJyC+jYz9KPUX5k2rCqK82RVw3Gxoy5jTPGS8fHTu6TTKBd7twZs6T6gQM0cyX/qpXJ/HUOOo4
nnolznkh+OxerR6pWLJHmpVAnoxCBquo5nkc7CV/675PWlYMvUbpSIf4+lPLfphCMUtgT+vSJYRg
QBll1u6Dbe5SOAp0cTPLzA6JdGT8QyTtRXvAdh7VWJawAgObz3kINR8LylHwWirXR8PFS8H/j3NB
SeSi1q3Ym4DqbAbKhSSKygilDaBHVcaZIpiohNOmQf0HStc2CwPx4qBoriaT7V8dpaqkaCaQosVI
1dWoQOsBxNxQGWl2MVHsAuIu1mxqTehHp8vls4WjQxSxxvH3yNOSFdDOOJ5o8H52av4+cUgN91tc
RO08sUCx+KPVeK+6tkuKBlrVBUow+sSN+jWN5ch3Y5uNx0mPkM5GKW4HRLnqmg3/K2aRjhpDZUt9
Ta65WgJCx6iFjGW+mQNn4/vixgSWXNm4dUDXWq66xOVAs6JyH/+cYtJxKXXGs2O9/6ODotuJGssP
gfZPhCw3IkHGsGZCR2IJEiMnh1zUNTm4d7YtCMLjFtTc85Dmo+Bo0oJlPdbr2PXpRVluGOC4K/LM
xiVIAkN7+rCIH8eYhDOpXYHDoD0FfrguhZNRrxK57Yfpj4EjO2gqTBj1uhgJwMVmAoIyuaY4kGmx
L0Op5i/D34WQ7T/E0V2oK0LA+B9XzMqoQMJYXc2BeELQOTzZoI5Uv7Dsa41qipn02VI8+jQ0wJYC
pREfGoDKuzhokm9/WSws1zUT6kFNAIU21HLyFkwOiX0g+j5qiK3Pfaf0W2x3ITREicvaLF1rnt8B
Vj4TAS6xonS6dWpLf4+KbyiEGtNzjYTBRdfxYkwtzfwKJTkegC1yVELn2nPTxc9knzKn2oi+rg9j
Fmkg49+R2at6uXdb0D1lwLh8BQnbKcaO4VVErjzjNxHn8rRq3fUrnKhFDx7OiJ6mxAKyCVfD4Soq
c5jboxK7jt9Q9DTHe0PY7hporW0LtawOnjpkv5LPYgpT1Ms36Xoq8OesOSXoH0Wdbccy1tbe6OYv
oV0DIW7Pg8HIixe75f261ip7SwEcn4gPKFHbN/ZUvJBJmNCWyDvN29PQSER/di32lUbU5Eruw0O5
zomWnCbLOxQOGEfJWwx99VgW+IJM/a+5B0rpiUhYeAMyeqixlNt57MYoRMvMGgyrZo6sRFviqwVH
T0/EsdKCf1kMLn8gspVIkRCDZHWhaVGLM32cjuQnuxAQ3FFA4i3ZZoYXdRETqJ9gsdGF8Hhcpzgs
dUpUNIhwCk+gCwpPNGyNSWmHU0uu2c98sdFqfQJnxK85dxNpaFrtuNOd6FW2I7KJqoH+nIPDGsBY
QKfRbBgIi2+2yE7AoT37LQXa7rT2jSbq3LdRjkV+6J+MK1/r/HWT9fbRw5tlbiZU9x8z7EVycJeh
Sx6K8QvQZs7GD/4P3Rj6NFawLOVBrAt1AOyN67a3Zhyw1Dp7sOshBabTTS+Taqi3DCFcbYPwDtgl
iisls/oVdTmYzjw9zI6zQwv3soJoyLLcsgj1APSD3kAnHvQkhbS5ulbsvZiRn5/vIu+uSfHLstRL
wLA75NCJNz3WTqvGH12gRnp7j7zvJxo5duFeeke3kXnMhp8hw7eOm8ruFkxuD/ybNGMOrsV4wVcg
aBraZ0BJyhUlb1PduXRV6n3OuWNvdd51B4ooI4jM0F72PcLOR3vrFubHCNoP43PgkiS2e7+GriF/
6gw7OrNPXZOt3VpvDjSEDtrasKfmUxUlzoUpym6yQ/+JoQbfA+Gx2m/oEFq/C5PK7ts4+P+3MFut
RtNptb9ftB+idr4ouAFvF13ujRZXF6WwWkNSwfKgiyCadFiFRjE+JaPBQeRa4o/Uqdw31/EPbSwy
nJbjEHBIfchEv0ewFNxNVRZ5awIq12YOJgqGw70FgTyYOCWHnDZ4IJUUDTUhmM713JoeadY4QGal
15MvS0CG/6r/ZaHBTFEb3oL6zzG96ZDpuuLmgw4aU00nAi7d5oUscsjyQNPAEEkqaEs8CZ9RiFHM
8bI1TjxKp72YulbJm1jrBv+Cb7L4Rr8rDEiSIIag7/VfArRMGwNu17cAhg13AR4Yv+oBHEBK4Nly
QJzTgp71z8KbjqyptTcvmrSNcArjqOdF/ThlEEKlCEgPBGMnwmcoFz+mVpKcSwvsR3TH9E/RkmIn
8YH8SCYgcCFoDoTPloeQVIqQ/9+4ApW0oZvZJ96BXn21jMlIjeX0IRiQO2O12KintWoKdX83D7Ig
Dr4mISwJQgFodwKBYv70h6bek+TWrLulZLn8TEsOGeu/kAl4X5Wod0Pr6hrOT+wU6j0Jdc2aXVGZ
Cwo2U0jB4BMn2tJTG/IVeOYvT/YP46KGzHUSX+kFMT/im8z95wuiNyGX5fT+sTSsAMzj/LrAutgo
OIpQXQskDtovXJiKA0dWhKoEZasLKBki5Vbh7R90eFPq1yaErkXC+nhr1LwEhbbbiUvuD9uol81x
tiUtKu8bKDL2AlwLsw147HSrYSsMyJj1+D/TZyMH+g92ON/yDF23XN81dd2/53W3eQsCq6GNHqQE
MDF3NbkSBTBhmcmyTavO/TMr0rQtA5spXhy+GbjaWK4tyP3huH8wtfPcJb9j24BBckcGs9E38dk+
aF5eUFnyjmACBAlYsAL/Ch3oeideI5crgmXG3QIzFOFuLb+GPK7t8UuE2n28qafs613PtmT+lTc4
+s4hHXDvbar8ZYjzdGtqXDtpkx0CPlLWclspsRMylloJ+IGIVuRd7DSkxjaGh6bKzEdzhEKlmP7o
K5/v7JZZO0fzva+uvcHpj7MaeYNtmF2illlBxwg/xvNnkLoYz2SxGD4FQQqM4zkVkHlQPRQ8s1aE
TeuV8IjddT+cMYpBm5mWoL0ddDfQkADekLHK6vgBnJ/xA9KHxo4DMosHMWxzdFqn8UVvuoBsg+/j
MCoVoAMCiuZKDWqq7WACjf8G8JjSXOG4/+ZB4SWOTN3uNJGDonW/GQ+iqF9mG35045Vm4AwtDFAI
5q7vl/FAi5AKASQMr6AkqpXNHnTK0VX65a2psbELuwaJV1jiCFtSZKDRVfvSlTrYW5clP3ABrDw+
jD8lbdUfwYbhrZELH/+wB/eoN3rxCbxm/THuwQdISkjKLn18ITdI/+9I5M6zUWyME1T9iFwolDL1
AqyIPQityFtGdfhUmP1Kd0Lt2UTBhp735iFs3XHtRnocsBJVCNskBmEIwwcQZce4USIxZuW1BcKM
FsW5qmii9XpcqIxDKKBHWrNPpy4LtDRzDlxpnA9d3IMXomm3NByNaNqbLn6sRd84r6Y+9mfUAgOR
pYagU8yfBk2fY7UY89OxWzXI6z5TQG8mX2SphxdajC6VlS10v3T3Qupx1Ix+NCXrDglf5qwF6m+D
BgwGD0AqtA+eiYwTOFaOZNLNHlpJGlgCTxDgm20ON0H7rJoCenwnpBqOZMo7POGGNs72oa8HJJeX
CUCs9DE1HsrIGFEJOOUbMMgyiMFCuoG5tr4y+hS1U4DVvYXSms5MEeG7OUjMpxws8gaQj0XgWcMH
r6O8NFcfoDcJ7vzhDf/d05mYwv8Pad+1JLmtbflFjCBB/8r0plxbSS8Mqc8RvTcg+PWzsJFdyE6V
7syNeWgEsB2ZWdkkzN5rad+AM463rsMiw6rL4oAqWwCPzaG/c2OGU5xRAlpRg+3e5qlpRIPMY+ye
kTZpneyQeS5gM/J0Pfh1BlgqIze/xZV79mVdi4livk3KOv5sxgtq7LJ+2VAljBiso7eI+vs0VhWy
4Od1r9YmmVyw0KuIGqc0kMc2gPZlZ4/y8UlLF9sWzz5orI8uDtJOSDN80oU5wmM4s6YyHBNkTSck
IiqtLs9peVGAYM0Jk6dOntCuKX480wQghgFl4S+2fHhQr+0yHKUn8953y9pRWlJMqECOA2R6aVuS
x1YPIBgPdcc01E3a1A4A23AJuet8Shvg+MXrPLJmYzCAlw1EFSEb3ph74BZ5pxlFLdeZGCWkvLV6
XgPgA93Kr+adWxlrpG1CIpfQY+S9gTCXGeOmxgbYdgEl32fbzbDVzExgXWBEjeOOfw1DsF6RKYwp
YOyu+zrr/5NO1Vc/m/GW9YbMxAKPWqqFhcywcR5nDgUw3qY6vgYGfgG5XS9fLZRxYVfBXL7iXOnW
W6VsRNLqeSxYsNeFcbpOrkyWFXAYsqROq2d7Aib1YuBvKRV3tXVuDDS0m7n2RLE7fgoO261WBqac
HBRja5bOu7wG/U25Dh1DPZsUSnW3Fn8AC9M7kqhwbDzIUU1dXtPY2Woz6sWoErByXFD+XqgZqv5z
y5v+mEvRRA8vUuhf4buJ+q3p3x7ZcdS79NMMFOfaZ2dQdrBzJXvTZHgVWKvQHXSX9GNa2Dh3HD/Q
rxlxF8kod10V6y6sDtNU9UuSecb+8Up37mQNbO/zjEDH+Ff6IOIQAg2UeZ188RWp/95Bi6hHDfEN
kavSCv5omwrAgLhpBRJDA1DEBmDrnoelxuFP8ccAgKCvjPPpFd/ZF5LiQDUE32eVAF7La753q1Pu
sqArj6Q1fZCBcxSoYzcXqeVh+ImBjS5KMV3A+hbLYlogq8UwkMtfFz8Hw4BcQpNW2zF3xcoDRSlg
0a2LXZr3eARVtDcbv9SEVdL9OgQdndy5jV9YjorIjTQefa+MwJ7qFk9tjixpL86a4AQiFwcnS165
uzEIguYiXSVC24YLUC0TbgeBehCMB3F4p0467Fje4LFG6hsGCBAVEQkqElKjoT+0zHR5EHGrHnaK
7lsHV2OUHN/HUUIKhHkuStxcnHwLt0iQcSGMc+/7BhIw0CNZn2ffjdYZkW8IOc7jbhYLc+IawB7/
dHNEZ9RIPITlXVfH1jHmsU/xv5zotPFeQuWUnHAiiW6XW4Kf6no0keEs56O6UUJWeJ/MpOgPdjoN
kZ2Kdqch+R7w97RCY/J9ZMIHpFYV2FvMJgAWDob7xbDm+roUogIHL4ZVnoavbeYfWrBAzZty/i8y
6NvPpiuQKe0k37Ie+P1kOQgnwzm3AeZz6QjinW4HsOIV74ze+2LnxXB0nTzZlvkqXgovPWWLADYC
Uvb4U2YWSJrMsnYvauCectkgeysXOKhAty/wOiM1WVPjDXOOsnHrawKa24tvYhsV4HrW19i3//QH
BswIlx+Mxc3/YPnQbpFo3z6HDTYCumD83oExWxbBeqjeQE83dzJbhBteuMnGTRz30fjO7j0A8GTv
Q310DeHF+O+nL/eRjQ4NTrwft3KRvkG9Lr4PcGHLdQZO+NtNzif+VAVj9ZadFbdOmwACYE3/iCfW
7hYgvFzmZnRfHAvkzbbdoyLSKNrNOAFgtZTYqihVYUcxVGBSlXCrsqEeNWuQiyHSY3Jjlos0xp8e
H7k9yNo8eS2AN/WSVLy+dCAg3DCvc74D5yjZxX5tHg2QTHzvRfXN5oWFbQ2j+QKGNdz+kL5MoA84
FBLAMih9IGPKHjUDkJW2i81mhZGpoDAJ7lIjXWo/pZ6MA1t85PC9h7pD1DRLL8OeCOpkUi5eg+wy
IWX0reWif/spoYE7tMPbiHNYaUMSLg3FzYsGJA4rX9v8EifMg6/h7PQJk6sOvNmLKXwhylg+r+1F
+OLZkiItBwEv28Z162wnrLJRPZCETw1LRtDmrB6Q7h37FGK2jBRyACrSoSkNQ1Q4YAU52l9HYdZK
SweupPVKkEuTNkedVxsCtkaySudLW548Kw02asGADJdTNwiA1OV+uX4zAOC9BSCE+8IWy1GNw9I3
VBqDtuBdHoJ98Mlp0w1Zafky1uGhEAUQy6S7VuRT6m5ENti7Iai9I2uM38bYZunej/v8ElSNW31d
PNZvAKWIe6FxW5b1RvhxXRRHkAN0KHY1p/MSOH4ZWRlADXkZN7sl8ZA25sZJBPgtgBYvRnqKexcJ
xy4gxeJiSb/zEWS7dmLP20AOGR41u6ZmKDny8/R73gK+KGjS6omGxoJHNdK9Ptvgjv7MQYXbg8Ii
s76kFmr+AQM3s22TI62zr1B+PM9+ugnl/n+/WOF6HOV5gNwSxwykz4MddXFjnq2sSK9MSZXTrj91
ncSvosBxsp2Q/hP2woIdhSZ1CrQaZHS1+S72OCZ2XS2SSwpWGW/z2A3IICz95KK6HRK7Tj7O/j+2
ZI7xPRSZ39ifjGSpgfuQInWpTrD5uZqzscFUvCm2o8/sDUo17UtrfhJDCkSs1fZePDB5/cExpcbe
Zbdi08Ps9uBjGa8MTCVn1A6vhxjr0VezAqVglaz8u1HMP0wkeP0XcbyqQ4qrvx0zUFdloBO0ZMaA
HHEkT+qRYAXK3wBRYspSmAynNkfcI4CC5ZCqZcA04kSoRctOJHOQPfUWgGxzaK2XFftPJWaEOB1P
8R5vBts4U6PGpLobTw4y0COlc5jHNnOBXxtZjdhBu2h7LSN3rWhAv3wKihRwBfs6BuplaVr7QXIF
siCfdnYKduXVcOdvH8h5PMcvflJ0h4KSUlOJCSrW2L0AHc690PBOQ+O13o8VIGjILIvrz8JJUKn0
bk/yDz1/uk/YGLm7gGvxTwNIjD0fLNCpGQH527smdkP/gUErFZpuC1wKCF13PYA1JzyxJXfATFZ4
ydky6j1VQbftPB1EZz97VnArjAbQXXWhpllbr4nIjtQkpCH1SJYuoFDF3wI+VBdNPWqC2U03/tLV
6bZfaiAHR2Ev8m2+5NmFmo4Pt96DLF689ALqOBydd02L9sGc9CUzkX3uxgBXl3HuDJVn2Oe/NaiI
leQDIgjB4VBhRo/yuAfqcKtYyn0aLFwp9KOft/nfWb6AzxH5RS+o0wxfqmq1nmSMypjOY95jBiTR
FrDb3j8NQ9wv2NHFGEB4W2fAC+1ORjaktXnQbNYMjLpjAzL6aOQdHEk/G0F59O3yOxkKBo5hHAT8
qdNrFy9p22id6gXgIK+JNTU4V5P5vNqE8nMD7L1fqKcbkikX/H/Zj2OVnYBN/JCfRAKVeNS3cXBe
wseMJ8olYrH/F8B1fqDkNbhQU3rjrfcoywwX0A2oGNd29a/G/+5L4c35jCc4Cujk6MHWFWG5S+Jm
Uk8N+h+ungzqKUH/7yv5QLHo2UIG/Z4bc3jWjwMyINP7Z4vqPzxS/AR8VH2Jc1IgwGLvm4qwVddz
GGoRa+dEsrCoclQ4UOE2favBjHSc2mM/wA0qDkEF9klN7pWbZrexsOlx8FZwgpEiLb2jDT68ZxKl
qxc+1XF/xq7DXGwoCMhSN60NLjZbkmKiABrs6UUQH7jMSwTivDx1tbwn0gL7DNQx4/w1MCbntbKN
T4lMiLQccBGIIkBdYtDluya3k2R6MVwQg9BG5JzyH12HLS/aeAxByeICfWe8k5EZbURK+Thg80yL
qPcuJysSUSNja3vtVDNskGX92fZmd0/n2Q+H2nRs3Qh/vYb+4eGknXT6mLvzxnSPtR0A5H89ltd2
pAhR4xzRBRMry07O4H/DP+tLXjTODlOJbO/JYYLSbUDE8nZD2iF1hmdLAC/Yn6wvM2gLvwhQs0hL
kiye9woy1/CZnKtJZBsBWs5TGozm62CBQ6pL8QaaTL6jAtYc6cHXIE9AKYg167AZB+AtxuZnKmcd
phynaF0HvkZZCYvNsXzvVv0591pzp3JKFX+fB1z4qEpdAUBDFLfj/twnnZGaOlwpKAE17Nz2VJq2
PM+PQdKWdsZuLDnKcoIx3pIwNX3gl1J3yp0YoA+w7EAMp3orjgyNndbcBSIh0OGXE+8DxcugyRk0
b8SDrPHCftsGgKQnRS0XRtSjxqSFkR4TswOSMO5dSOtPpbcNAOiw9fO+Dk5OPCHVLWHA25e0mLVM
7m8zVrlPOKVt95gMFFFHXJmk91wPWyszHrFKZQLgDEgD0pU3IrT25NUYoojU2JN8xU6C4wZRIKkX
65zk4tNUDxBtmOrpMQuxbRMpHYnJYAHp38X8A2l33jmhiaP286SzciMHULr9F0kY2T6JQUe5pwfO
TE+ZLH+zKtc5h5T4eadwzLjd9K1f7fPQni/pmAAOeJn6z9SERfa1dOfqiUaDCILD0Mf2hoZMms3Y
jbLs1X8jEQiQ093QoQrRGDMcRIHh+QUEDHtSrpaHvUzkFkZTytoTyeiiJraJ2Sz2CXYcseObOstV
xKHn7N3ZQ72pg125sQgcbFVDU6e1UW+TMQfNgwlYLym7U3TThGJhKxXXuo0nEHek/ZZkfZngtCwP
Ih9p67+Bo/Y1RN3Up3Hp57fKmT+j9qX5De8T7zAawHsqqrXGTMHGf6147p6NZTS/NinH1AXeTRcK
UPcCbIOGWOFhoZCu6UUN0z7KsqD9VpTCfYoX1G5RtMQROOtPkvpIQ3kLyJQHV64v1n3ieKgylE3d
chQfzSi1B+ebpxQGNg9wblKiEHrwcJYnTXLPsVmkrO283TZNvGApmkOo46yDFbnmkj75VclUaFJW
ST3vQUPlR9Po5/4WRevW82RUn8XKLTwf5IhCucNQn9Ym+04XIgWFYuDdFGx6aZxp18VZ/mS3+Ftb
solRcnpeSuONRBzU4uCwDJDiOOJdstV21HOm5q+5t8QpA9Lqy4Q95BfAeM/PDDkUZKDlxhiuB54O
yJeRtjpQDuLOTRCn1l4bk/b95tJ4eV5QCXy0Y9ZfAL94a7CHLzOM3sfU0zbWgs2/AMQCWqRtSYbD
qft4D3akfZBRgKQL8KdDCSC4k38G+MjOcd351PRgV5TFH8bgurtilimZtPWrx2qjGACILhjHC5D0
Svxq8gFP1j9kZDditrU18nl4I2OKpX3F+/W07H+OlyMncoMTTJR5gRvaY3c0WkSo5bl2e0mWeE/E
WQTYpojFSJE7xl6ZScYxzcA1g/NXe2lX6v2qpJBWkByXPmzP+jSxqTmIw2oT2+S/njBixtRNwCMD
H1trsaPWqhNHGqMg/N6ZtTPKjkgj/ZB/xI441uunLcm8xP8bjLZDB7DCPHzimd+BoGyOgeMjAQZy
CSZAvaw1wT2IhxRAv+/lpKSmCnIgBTy4aTWFImeSxShgiuJ4RGrR+zW0sScvroc2gRDQ+F8vjzIl
g+MoTFvdeelQD7fx0cXHYAlROc2QaP7rbWhjf10scBP+eucPQ32nVli8rkUzHXQ8stXfBilI1tC3
+K/qQv4ZHPwZyGMFAgaWbkPkzIBfHOX60c4WwJfS2GCjA+hOKaXmbmyRlbI1+sncVMIeNszBoR8K
1OObgxp7MnacG4BKVW4k8BevTffU1RfHtK5bJOWodFHRlYtwOqxLxeLv4go/Xr9en7t8nb/YViA2
ABr08ZvEUBQoTGOsA7uhHBYlG67gaMkAVmXMX5wszD9jI5501Mhg/TyCzArQTcDY5ULCNkyN/UbN
6sXfTSQdX7Qol6zbbpK/GMKw37jXda85+1vrfcyDMG8tX7WoH43+tI4hkCET8xaZAXt2j2UXCtZk
HDIGFti8rXgQ4vASd0AKJwi8CNAD85FkID/oQO1IO40hGEkFSmQ67Pll4JoL8KpW46nOnIsdO9gA
A8JaF+kxCTM225cwXQxoym3btMPlTkQm1FgyAvWUMRmtInEOt/0iKwztKGm+uf0aYoLXYN6BfApw
sCzuguTKhluRB262HZbvwdUpvKY9B8DF2ANSI0FVFbOqz6WlvM0V+JcGiC62gKsDqLwAyc81xVv1
Gows2FWTxDQwjJtMa2te5XNEhkmyAsvBt5ESg7SpOSKjHLkN7dYJ5+aKzHWKoLQ9yuIj21m83URz
2DnAZzGTGcTicvZKs1sAIHQyR9azIxQqVjtrRLmcmjOTPh6z9ISZxnNbNvGrNeLUsW8rNXKmNX4V
Ax7BnclQkCctqLEtZNZYIebZWlaEDHWinWNtyC3wg/DVN5bizHj+XxKRrTPjZ+8yY6NG8grUS8Zi
580V+/krBu9SEOn3XLUAj3caMZGl1x695/zFSjaWgWeBfm+677JMgHBhLkIXx6quC+LKwQMhV1b3
EY3tzEJ3cY1rWMsJBg1JM8tqCaNndhQih3DvlaJ+ncHcijKq0d/jCBfZik47A8Z/X+fM+t21ebfx
Mmv45HFr2K+iGa6hO9nntm3Ng9kP5gkZuGLjLeaB8nJUck5XuZu1sk1UwyJXB4yTw4vVrHcWGXbA
N4u0IId3i2Twis24Aslap3J4jCfI65KZH5QOEppxhqyfgu/J5pb5IRNF7ixzOwYwrCOedRysYhZQ
a1PlNYAj2MYCNdUl4OutcZcC8KV6LHw2XZCoTWb2u+2dl43TdiMjjtIF2bq7aXTAapBl1nV0Qa5p
VsuZRNSAyAD5ArIxHB8ZWWTXglDw1Frz+U6musDyrA68RcLvGxZtf9IKuGpAdlYl4uTjd+w+kexX
RVIm2fhpkWhh0hioHuC4nPA3G0wUp7k83YFEAAStfj+eyFMtxi1kb84hGEPu6j2RnINVZDYiA9QH
H4iqFp1C8H3WVbig3ng1UCTqm/M1RI3jhVvpL7Kk4VfSxmM84yGBhnorKCpRXeTwLQ1B94g/rjbs
0q+i6Ztru/jttA0xO4ryDDy8hgTbKbGYBMURBxGZlZhPce3KyVJr7oGq5oGK2sqemW/7eNcF5Y+2
P+D/Rv8XyqBHcGAK99CwMUMgwG23mG4K0CF1QN622kOOXCpkAgKVm7RJAyDrSKAk+AieqU8ZDfEN
3tRkg7psCwhdibMlRQgCjOMtkQFLFqQbSxgsHykWJ+ryYMEWFzamlihlwMJWY1IVSNqssHAfQQA3
TPtkrnMwaKOJ8ZMH9LQzNBGNp6mLPZyNVOZpMr2I1HFc4uirly901dWe4iV2AQ9CCYZ15/NrGe9u
iYYy59Ab3BoJFVIhCjx4/Wq4T0b8qSB3BemxxOUA/MLOPqTIUPGCMr5YAFDZs6TKozQNkWVNwl7m
KTyO4xWJCqQpEmwGkQ8NtUI7P8hULG47Ypu6rG/Xzyi5kiwyffM5TNne9YvqnGUivLrW2PUoIkDX
UhC7kmqgZWx3pwFJC5ujyfLWnWmODFyKdtYp/8TGdGsaUD0oQ1BTYSM68v2p2dFmvtq9Vxv3tNmv
uv/QGVYcH/DtnP9hJGdrVrkInLbJ7trbZ5lPfNRZHKH8rvQQS1EHAOvYsiUFJvn4pinx2G07dMmS
xipDRHo3meeAdW5lmweFNq58ICO4twQ34noAGORfToHFhcEsJL3dJ8CRvjCzH0sBtOF7PWlq0Ppi
LwnHjvSE9n0cGdnC+k09kNVT+yFBj57nnTt8xwqaH/RTWj/nH2RhYW24P+MwrMQJ8sA4sBk6q93y
PunriITU/G/HpkSV0+7/txiWxJojI7qFgrdH7P9haRIb00WzoDxwqpD2/0E2VYPYtEVuKVIWIljR
btT7X8nw/r7FU9wskumlKivs+47uibY/9WapiAFX2QbuuNMKIFv93FD9cPOU9lYfNc7SgXaqn8Q+
qOfyFBZtcPFl03mGf9d8JMsy5AaiCg+4Qf9m/D/Hm4NsP/f+ACDonxdbQEyyVKz7i9fFp04SITWy
oZ7PgPNJvTZkIBd3mL/RMpSUg/3owdAskf05x8mJ5NRQPIs4lWgMmpPuBBbDsw5FvRJY9Pt+KicU
mAOqfWDbTB7J1m6P+dodMlCA9w/vi3xXkoaMVJfAgYoKm+n39jJI9u6kA90FVj5IkUf1ZYpcLi9b
S7wWgcM+AM7kF1awTBKEtWW43rjDaEykYHPzvV4qwEdIdjHld9f90I/05OyutXA3mlwMGFHTGQxL
KGAX2yxEFj+BjhPcuIIO70OJTE4CajghjiNlcQbNBPVJTG6AbDN2fPF+kIhAx0murLWdiozywTTb
a+k/Ynpl/hw0OHLW90QxtcsiX7qvhjwBxhINZ7/UTTq7vnVpTA3yC0BIQpoY6LUXGieLaezqJfvx
YFc3DIgzWlgBa/RwQyWxbOfVB0LIyzRmwfMA9lM56JwQwHrUC6p4z2csHUhhhZ7pR3mJwz+/BPES
CasYXEDWuLoD/p94TgvU9wa4Pkk7b+nm8tZP0r36SGGPLPyIblffkP5I1Lv7xOojknlRLQzpowhK
RhXSFm9Tb7/CBrIxF5cZHAuggs8GVC07Bd6JqMJWGnMZlvFKUrJ0jLS8iAyoqxsSgrAGieRgl1t7
FDyDHplfKicWYE3GFC5Me/zvoUmal8TToSlB/K6EeopHU7+uWjzA3+Xh7tGRxl3w5zg069Voym6z
osRxm6HO67LIs90icGfsqL+PqUeNPfXg3gkBhCyVuiG3Vfo+yPSw9pZ6B4JQlEu+24GLGydc/ojU
Xs+c512Zm16FNN8OSad+GXwHYEQ9v9IEEIVEI/IQWknSg3U5leXnneOAEA7c2pizAdeThEEWF5ci
ZwCQmVzss2cF4HVxcKEMczIkIbYNgcQi7JvhBFrtXSxAUBgAIPYIBuXXu/IVLqvDNEjcryZaTh4m
wcOhBng45MV27cbq97Wez01je/9BbuY3Vlv822wV7m52PHYBiLn5lM7CBBEeAK5RS1qrtVaDM+QG
BVMCe2R9ddLrr8WZzKuFrRWzrPtrmjC2dVA1961My78ZEkj+bjtg0wPZDd/jH4PB5+/VVPfbYhrn
l3GpLUz8gS3ar1UKoqNmmywzWPc+IAcDIDV/6nB+vZlTSxLzYTGM6p6fBGLk0jGPK/Wj4p3oq60M
vqGLUMAPryQvou9DXfg9AA0pCt0HDRUpmboFaVjLi2i1iiB5zHQsfR90q9qXTEimTbT24XPRhTL5
lWnF49XevxMdWcdTxu8fmIZaS0Fj1FWcVg8LxfdPpS+m/gwdfbb3C939bXQsfat335YOpD8skKFB
Y9RLsNN3RI4EuSWoREMGrRQVGkFDgWkQ3obqKp3qz8CjviFtkN8DOAiQWnCi5yFDDrApT+sMSlNk
f6PoUIIYdDPr5j2NXaoM+tXmH2qyTMLgyZJxlAvJUP+JEkaK+asNsuniiw9CI1CYhKo8RNWDcNQc
leLTwrDw1hUiqxQPccsOlTdV0WOdSdlXAMArfOwckb8NnmjTFMCwsLtwAWhAW2KKAwxtdT93H4y6
1JBRVyGNhe4tyXNURFGX1FNVfDLBX7OPLRTwuRJamckZPfUeZEbujkhKlDYAlp0Oozsi6QwjbUdD
JIrdQtHw/0fmgJJz22PnCcvM5ZaTDGha45yKv0iiUo4NqdQWPUBUhjuPpETmTDGAUiBJ+gqJ+O/5
zThjT693MewcDBW8xfdqS/KnPuu7Q7ikb8EcS1oVyR6luqS+k/IZhbx4T8bGLgRUcZTNOwdp3y9p
C6iOJKkqJ/Kb9vcW9eYnkpGWmjhmzdZDsen2QZGv43KssCcVaWPqGbasUbpdwQK8cR54XZu+LVW2
7ggP1UhA5xaVTfjDxG7WnmTL4E+XSaKtUu9BBqBneCi/oAUV8iIcHEmEAvvvPUemkUAq+I7GvmvH
h3WYp3S3lqA6etQ/judhqvfrwJKv8TrEO9+auqPD2+53IAiDQkQAJKIx20uNwrBNPdvd72AI4ahj
ss3nHiTTnwCT+gkHi8GzH3QLF3uDN8iQxi6gf6hLp7rkbrg1sVF+olEN7CBk2kiFqFCgzl3mN5FS
SSGXQtKQDIcdMeZFnrkcp2Q6qCFpjLqrLwYrfnqT4110A1CxPurjEHN1WvCadz4Anx6ilwa2eOhq
KjLpM7qmMqW7Wxs8HtchqXbqIjLmXXjlqu+ZjNSdqY8oL6o/ofw+ckyvTypEamc4Xx8wQTHmEfnD
CkSUwH5LiScaFmGGlO602ZOGGlKA2A4rncpPgasnwUi1eqi8LGrBh7VXNqTp8/i3rrf9vd4Dph7t
+CLJHI+peMCz633HWG8F3+0dN5nAT0qryFx7Pyj0BT4KG4OvLGrNZNmaIXglNfkjsP3/29m2sSP5
I4ektiP1g68eUo/IKqkng67yAfAg10yW2pZkONRGkqdWaz+ShWb+uedNcg0K1/kMhoMOqQV9e+BU
flm51sWuakAh90XZy1yVHf6bhuc5tt4sZIs/mWm3Q4W80eyGCQhLYZJixUJ4Ct7aKXUqSXioqSQp
jrYzZmRTRchVnkEp1m8ska5W/2cB/MkQIF1n9SzIg/Xz3RBEUp/BUYHDLCN7JaTg2QFgYaRBgxWm
MAiJIX3EF1Zj8AudgjqsjxrimHpO1fwxo8INdXmoR51QYfBzyQaYtHibBTnfPqzlXMd8LdlqnLUc
aCD2JU4xD5DuXdb1ezYjmyapcERo0W6zLTeeWcWXc59/JrlJhAooXfdywJ0iu7pKwGnBY1kzxQpj
W4KNZ0OVUmnTL0/UUyVVaS8BX6Waiq3u6qxU8dWv3lSARd6kTf2y2tyWrUY/t3vDBr9oty7PACgY
Xz3ZMKNpt3Mrpp3loOghShio9wB0hUyJfHylhozjDFiAgzUPJ60o/NlBWnrpyENC+JJhkgWAeDCB
PONhQ4R2RWSzOA7Q0HOg9JHMWMSAFbD9V5hZ3TkAgvQx7ZArjaQkgQS1EfykbbVG2P8AxKU3Nq8Z
6FkksGXgGnUMEJbcjGbAYoFSABZlPAPyclrYIcuBw0qyJbGSnW0iidxG4tZT5o/+UwAegp0vsRUE
cFFX8H64QCXq8ecb8ry9tmmJoTl6zYYDJ+TJyItIAAU8i1CIf+tJGQdX2Cv+1jkWiYA5HolzM+FV
iYUpxroJF6/3AeIMIalXFLlELAmqrZZ9aB1keJwCUrY/i5KBe1wY/MCA2fuVhpi98YM1e8BblFqU
rS53Q9LaYu2/tj908EJWMNNNVH5cbdahDtSNpfgqMReW90g2D3dWUXkzOX74OfkIYlVQXyxqyaWn
9bRi4AHeqAB4fv1o/UCyOgY7FNjPXz9mX/7pr1YOPnCAVh6epmr0n2fb9p8dwsgDtcJmlEOSkTYM
8v4J+RYRybUDDUMgjcldd2NPisQdZhtwNZV1dN3sPw/GFJMnOJQoOBBi5aVFg62fEFjfh1lkHZ5D
IH5zKqRIYrsqfcbZbmlGseyaIaqz2+ZbmpXps2uHDkcCMrIj27U4kSxE3cPNAfNiZ+N0wt2S0A/X
0drq0BWmZxvMbuoNfce0QFLfCk9aoFvM4feHL18tp0gbQEtft15XaWNrSBvAYRvKgsxaCRqctuwK
liD/Ao4cULWZgExOkYKXyIZ6szWa+5pl+M8qtdbY8mdtZwIxZ1OObYicACjIQ2vDtDnbmHKeSa4D
T8Ww7q28mlEeZaO4GGSIozywJXJsdUQihwoTgMbvdneyu67y/hmLwuRrg2oMch6620WaguOESohl
YJux9otj3xrA582D6nWUDfUAz/V7nOTlmUao7K5fHWRcH1mXgeT+3YwUfOl+NwRedFO2VK8kasMM
ENPSdrXaL7HwkpN6iusS2qVH7uXQ+PZOvwnogU4NPd/JxBpTRzJocPWyIEWtXig8QfXVWt/UN6G8
ApnrC9CQroK3+svaBi+FYWCCxQKA8Mc8bCI1TkGH8VS0NlujxgAnVNt4l9zsYYmyVECYSHXAuhQw
dfa4pSEplIs98eLi1uP+PhhdJ7NxXC3Sfj3cRRP+jLqF8O+s/YNmMnfTqpZmOjT9cWwbtSx38x+y
pXHix/hhzT/uTNwcm1Ad8kBRn1SOJnZyl9aLigB7vw098XP5bkhlwxdwYORjcwCpHnDj3uXUI5lp
Jy8mjstNJIcG1zAf2SaTwLKJbKYZODOF01eAvsbQxmntnaL3sTwnGTUzqJZeep83R62gKOSrFbWB
fGHl9xCfrAHJ+BuPCxDIAhY+2Y68d5CJhgbc9A5wWe36Mpj/UE6A57sMsiFbrB6RnUxj0pg4C4iA
dlPsSa0N9dBvfLjoMfWoMfx+2q1OMqiAWqGNlXMSiv+AC8fdcT9ez9Tgu+fYWpVjAH7PFSBxQDjN
fYaunbFV/nF+GtxUMHXMbojmHsWcd2rlNKnQ0p+iaicKp4d3lyeNcn+8/IP9RDdGrtT48R5o5+05
lhyWvmK+RCLOOZR8mXdjl5XLAfR9FyULHszJnXyoR2rqaYVTgCQNp9GIi0kNMCaoq6TaCXnuqFR0
2Bed1JY3YbKpG2QDC0qM+/c0NqWnxDi+uv257jh+18iLIxedMPdhAh2n4I3rTwAXLS8AnvguWrww
kaMyX03J/kxMz9QQ3TP1SBEDVubcd2LzIP/IlsLNKQu2oMAxon+N+eD7fjsghaivqCIdjQkIfUWQ
XbGzzZc9dZ2lzK9DZV/BmjQevazmmax1zTbmsIrtimRIsKZKH2HxAcd50tzHWUK+5VZSArArzAFM
Za/Gmw7nhvg9g0ckyiqrs04Ot60Iaa4xsF049teQxGdv/RaFA2r88AhKrS8ls/3r3XOLnkrkhjI1
e6MfXNQDwZ7/pHrp1ztXbUaug1nZSFOArbosPQzVtW9X1DeiLHDyiI0KvDgMPEw3XSqMp9qv7xvO
c+fsrf1Ry90pjdeIxr3L37BKaE8fufajYW37bPWQ3vNLTDIGoomtA5fvFiJDHkNk++abgRKdk3ZV
lx1l0Kyb7oNee9Q/YCOSAdOm9Bg7o+KOnRcLhYKoHURXqapkAkaOaw/+TmCpcfS7ascCd7ABnwYj
UlPvzidYJjO8aJWyRwVtlHRDGnZgoLZs1FkkICBPsGC6dO68A3xMg+xFNN0Y1M80fFeSqZZTj5RA
9No9yCkGKfEiUcoHdwNsZtESTD2yTP2osMPsNR2D5FMNRvqr54oXM2vST0q0NuNBGAN4B6QFNUa2
rFhAAFERh4I3u8yzXkVq2WCThtlQFO1raPFIOxWWiE88L7Cgt/ui2ACnrd2xQVQAhvkZhE14W6PM
xz2RHyms1I981uSv8zybeJYUNZ9B2y2THpFCeZ0leYCBvaxjbdZvNBJD2dp70trEKtA5w7DhaT5g
3/qni2vMc/BkB8veRqHiSRkqnzHI6q3o3W4/xAlYKirXf7VQw//ajCinAYXWsCOZUnS8Ohou5sFa
1jgsB6hCftKiJRx94Gu4KORc1meSk4gBohXUc3Z/SuRlfCBeWRw4e/KXYfKlxENhXA5JBfKUSJc6
MKnBYdlyIMM7tSvMX3xMY01Q7vMuHWXgh6oK0upodBkVkjRWhSXmXfmFjEA2OupP6wZ3SXftWuYC
Vrdf6zak4/+h7Mu248aVLX/lrPPcXM156NW3H3KelZJsS64XLnkoApxnEvj63gjKYlZeV/XpFxgx
AKSVmSSAiNj7dsayXfha1CBT6QPwDEc0IPXGM5mgy2YDkK+tc27iFOKvCGkkoqj6GYVH4Z6kQg44
KweEHfIQgeC/JmWi5XLXTDnsZto5gIGNsO61i0vQuv7BVlB5yKAfQDYtq0mXOyAKWSCfbfKzqzg4
0ChqfqMn1ce85E+qeV7STSJdEXCJQFE64nSsOIJ3UX+gJkA2+UO3ob4Rtu9aCxxYRz8YL7MjGc2e
dVvgbeMY42MGqUa5QyfxNjHM1Z2hQaUankOx2M6z0wgNh34lgEePiHBX57r1V8Iq2LPUSuS7Fd1w
ILHRAfub9cMPZuvsmVRAo0QanGbeeqSZ/EFGEP5Ez42JhBmag0axunCOHx7kVhfs2qJatAQISA8M
uL2T4llETRWa771Zx/uaAbMDKTqkaz5c7pyLKsw3JS+AQPsx3zypbG1F1M2BaO0ht5PGzlPNfvNY
hMpvbk+O48t7rn/Ko24PoHm8K+iFoZpYNWCEALQYKcGDjXdNWCLJEbzyk0QGB2lseOt/DJznKdQ7
igyku5msmedFHLGylneuNOjGabpQ5j3wGpRyoOa1DjrKKA6s/NWbdQYgRla10YGXR7nMhtrtgmxS
kuXO/P+lm2elYUkfhf/R1AaYBAaNIYm4BAgHRz404+EXO3PbfdHr+jpzmktbVuUJvCknwsbx/GG8
fkgAc5wkgtFhEZ7TaYY8OZMPRbGf6mCBG3R0e5PvA5DMkeqmfLZsrLcEFJFVcuTYGSPJDM+5SAf4
VKkVe5LmNzK9jA27d5CKXiFl7debfX7RfxhJdTf8b6fVQ7nH71Rr92EUNFtbClQFqcboUR8kVUNi
HI0/R5Yaa5J0HDFMehLJjQaQ+B/oIjutgKiipn+/kAWZBs7zzFc3HSxPJJCBQPA0IncHlCFBmobA
9bENthJK1+oW+JEQp/CO1Ai3K7ZBk32eVchnNNlqmoG6synJUZAko06sZt2N+1ALo93QdZC2vqos
H2fTOiDeE47EnAm2hDBIZuySG5ySO6iT2WceQr0+CHe55RU78iDV3VDSEexJdQeVMg/5rc/H1GS9
u4O6c1Gxa9lvBN/iWT0WltSlJgf2lCf4iYSi9Mse1bOue5q6nVXXqzFHddg8gnr303DQVBbY58xu
9x7GCJ6C301Fl6sc+Vwo0r0mKJOz6HoEXWX0tUSxDt9atkwAf4jGZIKtzF6PVgUOdM5BaoxA9vUL
MYBmAAMzb/xam0jFI+95HBln3SvPsfYi5c08JIeyE2DwwkpiWXh2dRhqrrkvKeh0iySQJ87w7BBO
232WFoKTCBSHP4H6h51I+jPlfrNwWJB+KqVfbBoAOCPDXm+30cglsBO1FCU8AIdag6cnBdJ1ZgL2
qAXXODBw39zCBhQY0uXB6BDV3nqSlXfoxMjTtYt4lSVNeEGefHihHtdiFFshgW1DuqYoHbBvlliH
5QUgBWfHydIB6Cqru0utJphUNIOGeMxmkmlaMWDFSDNMynkeLtZg1gN/s7oPuhAXAEtflXWwdfWG
n0CV1oDCHMVqBhBHTiN/ud+G0g4yQWkhok6jDQTcAVvaeQvamSLHnpGJhVdHKKNQKwtaC3RFs02w
iHkgFQ6z5DbRPWc5Ly8Y0G3SvAH9rVpKkMc8B41Sc8TKg6Taz4EGrK5iWIpfUCKCdpcAF3fcOJhA
MSE9pc5RYhw1s+9f3WYP7JgTgCGhgKMLemBrgdV5g9SNDtXO3JGo7B39ja5ZFcCqnHHYpcAN2eal
s3OFNA7UNKMMxknWrRLZhW3jGwBg5RxICh9esz+ZbzynLtnJNHtSL7CG0j/OSqvCewUYSZG3jUx3
R0MsabsLtwKq7xz78UUu2tMsz4EtABoh/ZMsU9SoEWWyTg2kd0xhoj4Dz3VfhyuACOJEw8vCy9yU
CCWcY/FKGpHnqP8VI/LgzbbStqRsXNAYLboYlJVAjwsXYZRdujA/uArUkRoEct0b8U7XpnjF/rML
jRBxC2THeda7aUi0P67Zh2m910pvGvC306cRCovqsQDLkDrxA5+MfajVDZFoYmWWL2YL9chMjiRS
w9XgWSQrkloweHa8G6f3OMnuHf2P2eNuqlroOCGc78Zp3hwLR3CUoTtXVbmGuUgFsjmm6qup6KoZ
K3dretUPyteddJO9qZHkXMsOjElUy9UCNgEUQYgnlwSM0mtdjaO+ggFmqMARw4DCzxUp7Rjf9A3i
U2ARV9SpsZZ6xsZTRaWTF40CTp23uPGf5usqsUlMLKeHErgPQKTOUCaG6FNaVP2FqdgUiYapgzob
a8Q16cg6+1l6+8QbU4Il9NdQ6okMoCadEU1TzkaaY75gV7sRMhGLbAsmUPfUJ2kebOrY88HIKrYy
ibtqhUoc9zR13TKRi0pwa22MrlVeBgWwpoP8OmRiRH4GnlULowUtNY2hKWveogRd9E83H10XS8Nf
zx/yzXfqxuQE/KsrJbKXKrzXlvShT5PcfSluxkxfsMIBBLURiWBVK7QUO80Bu+KK+qfju95mEsni
usl4ol6oYFZITKMML7MiBRHJh45c6gzbr2nGiANKpuJ/kIcBPN0OdeS40jyialFn1Yb6qGV4nen5
XlcIOgxPnTbW2sP0PaHvAeCwURoZw9IgCe1w8zURagjJCW5nzUC0HYK3EYWMehstkQvDt0KEzRIx
YMgawgl7YB6BfZxkk9eGiuA/DUbQRMveGLpLHjqryLLiR6tu4schYvFjHeO/VBrXgdddBDRIfQsw
dP1MNnLV/eE1HPXwMHl0vS7wztbFjuagBkntCPgGzbiZrlVjD7GukSwxXUzDJ3EJWbAwSxMMUah1
wMmpVyNdLgIXodJ5bQODEqlHurLCwYewxPHOjYy6GtWm9rgdEv3b385BhmSQ4YLr+sWJsw5/Bw2Z
e9bIi5WWjOASvJNFmvzweSdPo1t110aWZ1NhmUoljXWNpR3YIZvQmGxuzfRTgr8oqCuNbpuk+Dl3
Ab6wW8+XdfCQNgZS2SKQBWhCqnJe+4SEcX+HdS6w30OF+k0N0nz0kwzjdBMO4AkGJUS9sKrS2gWU
JQJo6HRrAc5mqZEM2O72IbNePD4Cs9p1cfbZM/tTVvj1eqbDHasRNUhj/0Aqx+TuKcXBJknEq5ub
o72xuhZ7CcWrS43rOB6eCC4yCEwDiw6RlpsOeXXXVqVM8UFvscaGSDokRkXXrPeeMzbgha/0pOps
cD5GrvGJXCeVMhbIV1haWo/XYhMk/kL6TviQLMmhH0d21TSenmNer1vLLA5eV571Et9bK0hvmzCO
6k0PUNjFncFQfkYAgF4OLK/1bCUDiaC/ebEsM9zRxP7otTezt/a5dnT9fK9WNwPql7PlgsIxRfG5
SLgHTubWewRK0qZH7e+FJD2T8iEEry1Qadp4ycMIUdhO+0H+bu14j53RR1ts9FRcBMPJ0LYghS2T
odvkOPqP8dMGc5JI9fhAQ8CXgH2D6znrMO7x/rStyjlQM/oM2K9SOsCfRY90den/iSyvcW3ObqhT
Ana78puHUe9u7J1ILvM089i/ncrXUx97+CwBOG5QAWqRSmzmZhj6JUgTuj1PCtRPkyHIHTvYUVmO
i5PNYkFam7pFg2Rss8u/RAPylfOGo5hJFW9P1drUpabGEWMcIr5FVdykwhaxOGODX606VKEsKhQf
BWJrRShcxtuLV1+9bgQSlA4c4kbq5dcgK38CEca4Sjwpr0MW/klqQ3fcVdQN7t4prPRrvw58Pdsj
mwW5EyCVWRV1rmhabOsFwPRnp5fJU1AJ48lqi2MbVtZLktQcFKuAmXW8ovocgBRRuqlxEqmvn1BR
qU890nmJORz14PtsM8O6WgeBYYCiqcmvZvmCtGjw7ahcxVCiMS2nWY8SjzPSUYP9zU9LDs62BBjX
nokeLBd2hF0nGhSQgB5mlsd8mFzASwRD8uH4G5dZRb3Y4Oxcs/59ZpppQJm5LAFiAoCFVjWdwlJw
CHWB5KnrDvWfda3oJamSt1P0HOQ5jyFdjlil4ny+TmMjAE8jpaRYW2YN3FdpY7XSBChvMPGLAca7
cMtLEgCvAAjM5GIoPxfxlzV2iuZaUzmLAMvIjOe8avV+nRUHWrADFmbEoarMtlk73q71GYgGt3LQ
x8W00L9Z3lOX3PsyX+jB+KgBoQLclMD+1bwA/MTmsCUQYFJxVI1vylg2KxLJ0KTJ9w4HX2vRCLbu
raLZdEluvADj7mCKOvueDj3Ca9KzHjMWh/v/twdAZoqlrRtyaye2caRGNsycev+s6yR/RtC/uhlq
hNp3W/N1wOHy96qpvxZYYRv/xez78YvoQ3sNLmnrGPnGz6lENggdfhgqVYVsAqgQeyn3NDco+8Jn
KASOckZUFZxkA6pzqO48gJx9q7MGjnydqMm3HdNH4I1o41UADmXbRI67aJVIBtBt5FegU5AQaVUR
IgMDUdWcBfEOaOOfEBV8Nj/QxHuncJHqoaHG/UNHPTbYCPyZmgMY91/Q49Tr8nZZgMrpDO4sAEN7
VQAcyZRfexJlyBZWjcR1LllxGgFBfMqdtkBEgK0SpSI90pDydHXTxTbLW+ggpVwFbQATucZlogG0
yTVqsDX0SARkADrsFKT31FOP/htRGao0ZCuvsf3JuaglQA3J26mKGFkCf52iViLpfN0EZG2npuxd
OwARnereaCuaah6gZ0DVeAcpckNgd9LZ3nTu+LfwyfM54d3R4nwmqBVYQCdaWC1/5zzU5tLv0uq1
iRGZCBrjJUhtd1gVnLNNFoUDkIVKcbyjoagTierVHJTFqBlygsUkk6esUAm+QexHgltXFwfTTX8E
mQifkYDf7nRhG9vGZ9nnPiy+xFGcfUdd/Q8+hn/vgBIDoA2nzjYP+23vdKjBsY2YnZreRJGN6kWR
nyC16EMmpV6DzzXxrG59Zxh5ywAPi4b8RpqR5D7B/gKZw9u+abpdz/yDP+g4m6vAlDyF9CeZAvtT
9J6i+Vqlt9aSuggWAG+BulN2wNRVEaBWVzkF07C+RX7HYOghligfA6ZuZ7TGrstCLH+irn8GHiJw
OUBKD1J5YE82sgfJeWKvyeiOlfUQWM6WjBGDf57Y4K7Fd/5AujwwvH3R+BaOTmB1seQyS7a+2VOH
MXbi0kXGyQkPXAPENz77zPoNcQuQ0BUb4h34ZdEVhvsvgSyuBNZCzsG56OUtCpaQ3Ye29AwLMOGI
wkQBwFSozIkKnFIcHcf7vm+SdSGtcGGgBghEcCDxBTi199xLxMEclM0sHIXPTaJQCOGdYIizKSs1
7UdvNpBf0KUAFf/nITQ/t9m+zoseGZ6ReI39BAeydXHhCL1eGh+JC4Apye2jMgAkFCHzCnSXk3nA
pvKYwpCA2WFbBlGy8IA0e7TSn1TmOle9TshBM9rQL7cbcCEy0jDCHyIRhwO9ms3yliWWTuf7ZI1O
irMm9r8LD2nKVnk3Qad5cIT42NmLDxRzAjngd9nGAExVOBkzpEUet2tHt7L9rJpRLoLUVCVdhejB
e/OXYaSrA0df6oFlAxiuGkamEBXqR6lgIq2ufBs6ZPh6OOdmSzdqbsVYdm+GkC5Yp/B9WH44Vzkg
KkE4Us/jSzPhj2GKKi9u7vsA4Mqi7Yo/TOsn6zz2TUiwTZu88o4dEl6unY7c4cJq2LchjL4yYC48
2zir3wePVd13yMwC71jWxvHVxIFxiifNM6k0afzpFA3IVpSqRVnWZkCwAAmFEDWAKc/+5ME7+8a/
0fRw44TICvPBo3QcKtGsvTF6GXqvPjWJoT9Jr8lPPEteCycQ2bKzSmcZIilla0TMeGLAX3hCTIJs
g80BG6Uq7WkkNYBEf7HcYFwWfrXzVPUTiKSNI/VmURcRqgZtw1nfGWZxdh54WhwYGJwoExznIAKR
0k+x6YEY45dU5+VYIPVE/SyicklYmpTSMed1xJG9cC2Aa88ZJbNbVFuLvkl1RTYgQPIABG8pg4de
NSaAFAB9rB1cBZtA+hHnv8fQ1I6kmvVVpIfgYOuGFekC4epbCaLQ8THRA/OAejFvzY1UP/jAY7uO
ZmgvWulm30OXbWu9aM5+h0f2RLMAnuN2FbpggSWyBOJS+B21AllnF5EbctkmyB6bUYEiggEiubXx
SeNwXcEumZq36hoT/LofdKUzKtCsm5CDZtmP3fdxM0AQ9YCRq/IIe33v1E58jYJ2I2O9f8bReP8s
AcekkJnD/ah0ro+Mcydx5WKyKh0f260NItkHUmUmEt2xHhrXJKZt7eAxXJe7luGAugn1J2r6oG43
4IwbVi0r9GyZG9WlRIXjuS8q46mzLSBM2zW/GVEFZrY0gGi1owmwkWKPak7hSGPZ+PrXyB/Mlccs
7cjDIbk6Y+YuBpRJfNNChnCd3XzRshgLBlnyHSDpjc9x0V7JATSAcsH0yr7mdtAdm1RG61z32bcG
hbZqBppajDxYjU0n8Xf6pqWcX6dnSxS8/a3Eg7cqbflVdAzPKIwzrPabD7SGTVOCTRMQrgVOotSi
iGRqXBGO/gmgKheZOdaWdFXXUgpnvW5CO39Jh0/E8R1ZTB6Ya3GAqwTi1fO8dNnlXnMawSj/Yvs3
Xtzx4dVx8WoyVIfNXm35mdTIuhWH0mbx5CXz5N0rC8Be5OnZZjRkDwpkjnL1amTPoWmZl7ITB92L
UraqFLI9tp60CZ22rb2eia3epW/zFvV+o0suMipuXGjvCjJtrO+06MQU4QXiMzjDSB9IKBX7hVGC
qBUhVuDTKYfZoJcNqsxw1rFNvNTwFmFcLWKUPYoCqTNGv55zg+/SfyXqeFHiPn69SyGmAQmqNHGp
GMVrJHtZFgCQcoyALg1E48XdXDfummRLHLK5Bxo3z41ATL5CMRyWo2k5LJyo41eAifkIX3fVUrh2
/Aa6o5dGZuVzmIFlKzdcA+kM0Cei2Ma973zxkWqxM4HJs0nBjP0mu6Uve/0PIO85m1b3yh1oiKwX
nJKsyA5GQL7WcEh86PM6+TT47RPNZ0cZwGP7LDvnte1etUHDekddyNQb1DhHDr+iePaQZz1AniQC
105Zitesbdw1EEf5LrAT+epV+tGUYflctfb4gLpoxLeZ9e4m6oHvSPyrm546j3adrbAG2OBQ0vnU
jay84MCgmzjseYj4aTTk0Z6+ojbcQCtqIAm3L1Y2t7RnN6+/sFw6b6UHcuXATq2HoRmyswjwKCWD
w9JdW7fxi1/JYJsB03wrADT7Eo32mhzikieogSzlCcAqzdUuEEAWInHekOX7xlFg/WxacXNoXITT
Se+iFBHJOW9Rprnr0im9fWtX2rMztl9CBNpZjrf5CCa6p9aW47L0kZbOPwjuRZIc9QEcCKRqc9Zd
SjyQ4tgEj0ZeIxje4/NdJqA/ThC4xwQZCIxvJsAp2X8yAU0ftm1z4Xa6aRQGNW+xrs58cURWenHu
lIr0JFITVygHbb2xWM466s1+Qqb1adTB3Vuv/DAcDvMiE1TrXrGi9SY1Hy4ecau6xLY6r04/fHCO
Nx4Km/0ZJS6ObT8W4rQk58TpQ2tyWoOTeRapN/nMK/goDfmy90a2mh1pnO2GoN2a4j+mBkgDL0e9
cOQ31ZqpihpbVdTEqucog6eBcYoMpCPrbBhUgQ3pZgOSON5HRNxTqZ5xgl1ZYxdI/KMCIdNKvGUM
usNDotX+tW4SVLeqMyVzxAnPoBmvScGC9e88mFtvSxTCvlqaiwpmrtWrMLTNLThg9kOTSJAM96G2
SnzmrRlwNDOsictV5vnsWleJ8dQXOd+LpkLeCHkjFbJCLk9XHKLO1p8iLR4vaq5I5IhjlXmz8dVh
7XycO53pxqa1MUacXIcfVo+1QDSaHYWTX9wO+W6k8u0hXuYjDkRdGyF6rshKqWfjy9MiYjSrQdyA
jI4my8Sqw2p7OaKCSCJa8msYRqCCDjEmRWkKSmWU05KxH+v3EbWykJkMbiZf37cPWLcbK3we9oUQ
kpBzY62YoyUrbI9/wSYRJBKiLzUHhjC5TZhKiXL2nSRdkfJmBJyFE6aTszHw+PJeEJ1V+7Yxuy12
4Fi4xfLqZ3bwZzu8eX7kqCTjfo1q6/EH0J7eHN/QXmsUPi+zdog+RVjmgV7clQ9OyrGJ6EoH9d5J
c9BB5bCTZokyiKz2131S9BunyhA8TQzQhygOEQBZ+ftSC9ezivTUjLY3tosbue0lXqLZeVYR8jKN
ZTrKwpDxNqKkHFn2UarzC+48/dxpCdiinOF11OJm79m1u+rGenjVgfYMGOhYnnXwDn32R4RalVvm
OWAhin3QRGjZ+Fr4AUoQNbvG+R0q3fahW4TLAqgL57hAkqzO8bDrGgOoVMj99dM82Yd6jbIOcqFG
iyMc/leJtWzcxu63NA74murh7uorNpiXwg6+VAzPe7/DW9NUtcypxLOVRENVOs8iWQvlHCpnXTnf
jSUrS5IVMFsQyS09wD9MLUPWy6/+4BYf/QzsHa5uIhcm6IwjNZY6+p3FWXc7jrQfg6dr/Dc7OcU1
tjyCJUeWR9bZGHucH+oR2wYGAFCwKoKSGl9B4KZIjmyNSTFrKeUiKUFqkiJ4Dyrf34xsBw9nn6g0
x8vy15SU0pFh8y2QXQ/adgeQZ3SZ2QXVxHwd2Sj7GZywWHpAz0NUAcwdacn6h1g1Q4dofhABw5gM
1KDip3/IE6CIs9LvdncjuIhfY7z293cDIoTG/Rwb43kO6mlDvQm5GE4kNTECmwvuJQsXRwKX2Tc3
DWQIIQOn5Qo1XzU4IwNEL9azk0i6MM0UTq9SkvnGGwu41gMd/QdbVqQHOQgkETsk8iwydGbw3PWs
PpEK1dfxKuAR8Glq11tbNoJJAOUpzoiL4GFK3bkxOn1rpFpxmFXU89QzeNLF+u0sZAiUNcl3HGc4
T0HY47ev1YgIq40d9i/9PsuwlgGdJsh4gqBfGSjnvNLeT8fh/dplHtgBQOL6bBtR/pDJYM/6Dmyz
d1PpZdXv+8IMFu2In0eWmO42a8IdcoDYM0gW2bPdujjGAV/PtrJdpPs3GX9INX/yENFXVMK5KbCn
whBAfiU4w0B+EwK3SXeROl/o4YnkPMXn1wVRvybRBEOqtiGzwCJ4haPdakminzMM9NTAebRXjN9t
W6t3c0oiJTMGpolPLymKLV6mSE7JWj3eDh6qckTBtCldsYnAmlUM6StvU7wr+tSyL9jz2RcnyP5E
QlmzI2nWZ/3I9/g1fNWNxr6YqgnBC3uOKi/7UnjdlwRBL6QBLUbixix863ONlcFr2GpyaZpcPAI4
I8B/LpTHLnYGcAXk2qbGyEeUGWO/KwrrNR+bLyNjlZqnr0f3q9TMZzpSQD7CS2UP4YakuZmZHUlX
Brk7UUTeuVRtcD/eRXZqB0hV2sq5CDwNi2m7V8faIq+RWkKWeQuIQzpvGYIIRtFwNA+mjXRIB+di
M7MailONE6iJt5kJyAqtzvztRAshUB8fgaV1BYj1/pMrEuMcZ+JVL3jYLvEGSd38E7FJILsDiC9F
eaZxgbR+P03vKy6pOkj3XtIMO24wuUXsqf5sdjX4QxPEDbT4p5HY7vPk4PZ4jbg44tOteGsE9Xfi
efcoPYRI4YntnRqyfPiRqkFy2EpmtYO3QVVUDJQbsX21VJMb4qcNAJ794FnWlfRhV/irkkttNetE
gVdmYOGTxeGBFi70LNSvPuqYMWjwbGjs1riZyHeAszliBQFmaFN661by4DCYjn+gXv0bcXYhP0BQ
vo+YhxVxs6iZpe9nX2+oXxC3rTbYjutItv3rJWY/uuIsUu/uLmjsnd8IAriF1dfF0lUAi22DKFaW
++7GViJ404apISvpZhd8ZsC7qRUi4OzIBfAyaQYa0rSy2eODBRnJ6Mud0Eqx12sH+SVB26+bQAeR
nY1VjGWl7JsXm7vOi0BdawfIt/MN5zuok8HbNHrW5wp3ugrSQLvQTIAOFfu0j0FVEeT92kTy2yVg
abajJ78bBjGSv+VnevJTU9ii3DhFWK8mBkVPpTKDphwpaQ4bkuXIrIWl8eJK3laTJ/MERgy4NQ04
w44GgCu3Bf0d/tMsF8N5RfAa1NwAnkSl94fZpd4l0SLjCdTtXWWxZ2pKbAPXTmyb6xjpTM9YgzYP
Zf5W5KmL1SjWPas2BKr8JAsHoOwj4JoO4A2FHdiJC5G44YPPufYoPNyF30rU/VfhY9yZ4aNfgHs3
txCVIZEMgczkKm2cYE2j7NqLH1AjqSMlD3FXdgoDLz1iO3yyCqd5aMbuvSl8J10HWbKJusI4eZUv
Vn0Q+2/j8NgMVfY9ANA77jjvLoEdgobBxL1nDLmBhpdWm9Hz8Zh3A2xQQ692l3P6GuDFEEumnDRq
ciRmBFLU+0oO1rsB3LbZlAlnDsLY4OP4olcm1hGmd0S9h0r0Slvv6OKm+n3uApWaZBvcIyvRGc2y
aJCJ3Pco6/TCP0orwZmHVHmERNNHvRo0q3vgmJ2jNP4BYuX6c9WH9UaTwsdxeQksvaFKV64XDX/k
ab/R4tD9oVwd260mV94XEjlisXNAZKu/DDEwCVwAv76Uo55sg0Tkm1Sa1osMcIIiZRGfyYpPM8sD
98s8KNGd4iplyVCIrAD3gDsXlIvObPsjzoFOGRA1kbH/oWsVXN8k3/pP/REIBkeWgRPP8mvnNOA3
tuSxzL5XyWdP+OabKbFkL3g+nobYGC8pMLGWFWDqN3rCAFesYkKBgjR3+gI3QXKookXUA70oCMBH
Y1zOBp8iSrNMvfspyioSG0NW3/FXYShKB4zO3JAuUCC4UZP6K7yD361kiHX+yPqW7Qw/Fgj7dw6C
OkAkOXWiBOVUhawD0mHd9G6gniRv6hYCb5XMScA43nMAhVU54peKOR4xkvpRZaJOOlvxy886LI3j
fWu4CGfNPmQu/Ey7OHmErKZwfAZmk9iUQ4jAZpLEZ63yKzA2afxL7MY/a1VzopmfeltrfpSoQVsg
F0s8g5BHbMwxz49Jgrgycvs/m9rQnAUCf/OtpSyfVPOdkap0/X2AZdvl3//6n//nf38f/1f0s7gW
qYiK/F95l13x8bbNf/3b0P1//6uc9Psf//VvpDKCl8cOPB//WqAAt5X9+9sTzyPl/j9YWtd53hbW
JUPm65agdghWx7DSjW6gxnFWEfLOLE7oOxw8LXiWb7yk5RMgD3ncgf30QQCAV8M2kd0XJifHBc4B
R2RxiddpcsIZMz5m6oLEIUFeGHxIpAZUF8myS/RHLmx7WSBe+QaO8iX+/O4PAf6gRVZq5ScNMaiN
3jjpwcxE+2DZCZ4JJuDfiPpHc3C6j71etJsY9UjGzjLapRS9nOWJgQ8rmXARuZztiBxPhGsZrKb3
Xxwl8abUdB2cESUSEkmulSzczBlWSJbWTgkebii6fMx933zkDFTotfAeSLIyPj70bbf0IgQMlj0g
3Y4oG/80+1tD4uzAs4iSb3LJGpZtMjcsVjQBNeAYilfmODab5uM6OgjNFybzov00Nc/tJ4CcpSea
WjdsfhkCDoSqgD1TfKGvikuKleyZpLjUDbD9IHThhUOx/Odvmqf/ty8askt95Au4ge0ZpuX+9YtW
p04kkiiQF90zoyPxKLn1WLKJfGliVypQ3cc5jlcmM5hnjkDSzbtJZr1RsNVffXRZhs0GNZl4uhGE
oY7X674VbbQIhZldCdGQDEk7fgd0mLVHuAB0TYIba4Ev1UaLFlksvG+5epGZrV2eGajrz4Fh4V6Q
eIn0RmczYXw7rOMXt9oXI0qytpEFZLqo8e1VC/TwjQVcI1R7VbG2pGgTUEGRkk6hpdpOwSgqsgc3
RZhlkoAnLLd1lFYnEIdWl9ZEsiBt5tTurbDyagmS0Xbavn146MLIimXKGlht/m6NnD/++aPCT//+
swLBDx4GFhI+AiCPesp+81Doe20sMtsfL0jLDJej9E9eYGrPZtX4J+nb5bLsI+MrNqHWAqW75aWz
kvLJNbXPpA+ZFq9lYck9TgnNV6Yd7KEzvqKkb9gJboZr8nKx/XSr1FtHXdPu7LRsHnLknaxVoHVJ
YhzI5oGppkusW0OJyrxzJxFBro14Gas3bgjmu3UeldFOxKX1MnDgEgZItskbt/ysd8BqVF6iHjVw
xWBQ2MlXI2palAYnSJ/S8dxZaVYdLGnJWwQ+TmBZkK0awz+Fhj587TotXDbeYD1wv2Z7MM7hz4/d
7NUwKtSOVVL+UTC+L9XDv8idky3ydawx2Ae/eQpcliwKvzUOJBqBsB/GrMfBKPLRl7WfRVsUs4Sg
dCq1vRZ7ODHn5qsow/ib6gCPN/nG0RmURnVI82HKdTn7wLQ18rQ60m5xbmjfiJMIbwXmnmJJBguP
ms0/f3tsz77/9liuiwwF0ChYJt4q9Mq5+fYIM/GSiDnxRUPG3bJyffvsmAI/qQDcy61l/BhVQRKp
yEh6EvNYz44W09d3ehKpYUPfrryu0KZ5f+fXGsl+1FFRUqgrz0PpCmIESZCXGC93eroHL/f7Q1xG
W6eL/YOlGj1DbAyVP653GLURXTJNXdKSTD1gTPiHWXfvQ9PNZuqh2HAXobp3lw7sGT8nc/N+vb+d
6uYm5rnupr6/MjnS3U2zk/t83xkAZjN17Vl/4zdfZZ5m1o0a/+z2bbMJ8dEdgiQBIRx1qYnBnXTA
9k4/zDrq3ekQXR+BqKCmoOZGpikm2as4EJpaHEP9bo7f6egySAbEKv3OzABSt6i0Ot8YAfIbjCL8
iZw7hCMD+aVNa+BR2OVwdkfpHZCOCU4/T+PPCAMAJxEZA98VdUra2uFPozTegJsqv7j+8GuQWqT8
X86+rDlSXOv2FxEhEALxSs6T07Nd9UJUdfVhnmd+/V3auI07u0+dL+4LgaQtpYfMRNp7DWUxdNum
sC/YwyfQItWTbGVn9QT+CxJ2WqYFd3EvLjp9n49qNG/jj9G0K0IaRaU4eKIJUxt8nU8RIeYzFOS2
vYzD7QBYxdk2eLLKO0hnVyGe4oMRw35Lb43ntuWAHBXlN+wPw13MwdnuR7v4ZmTW3hp0/ZmmjxLY
BqHClukOfmeajipWAJNlnOtmoJ2uMWcNU3H8rp8YuxlzRyNSN7alnbXrzsyTd1Z3d3ZtWL9QaH3Q
tbh/MyHMs+kzs4GmdCbPKefBJq2N5N0ZmiW0jGBZ0QTyRZaFeefUNgR5Guh+qlZiexxCSxOShdao
sxVA8eWG4miELqCPgZOOGTf9E7zGV2yspo3RA4uvjX4zV7mWytlS4OotgR1pik2JKpLN9TOK6ziQ
eK0XfcylGTfFMTUXTxgYcGjBjqwC41QDcZJuO5TXGlcX/qZuwuhIfXnhgPpGA4U9aQc8Nyx4s0xO
AeCNYhSXotSPdCdUk+6WgVbxjzviH9MtRZtEG6YgUKnBIF5mtmVSuKNTA2DtTN3WTps/hNp1lXr/
cZm6EK5K1GbI8VVuq8wvl/EhT4BsSIGPyRSDgi61okZUxLeg9gDImmt4zNrECr6yBIJBqB18JN7n
35h++VBic2Phi2P2SkzVH2T+o+nRxwj9pYBH0VdRo1BhXZufsib5uJSeA2XppU3Do6HAqtRJbZi7
GBtsBEN3Hvn/WWNezaqrbaQxHl9kWiRIG0OIVnMc5x650v6oY3+6GXWAOYDU2BGAmiJKfFbuDQk5
HopgENB0iypL10AGiDMkVw+907UHatHFUf1LE2TC9lj6FXCuYAoWpp+DH8KGzcjbsnRJ68QK2/E0
t+k2KEVWbOmWLinq3KzM+RbisW1+oD5aje5Cr1CQcbW6gLgv0qxWc85qHMqjGliZBxpZXofmIE1d
AeDXa9Gq6vX8QDDLERICh9KGhzihNKmv39bCY090LxhOdxQulcA5OFBfw/26q1eWlxQryEY7luG2
Xfdr0jleCfv1HVEUwwnyY9TUFdKZ12a6adTopJo0akRJviMG45h6KbTJjd/MXYJprhTGMfcT6Vag
+Z5i9T4zkZGHezSq+GD8qF5WTBlKY+AhrqidgF0JPpcaoktkpN2m9wWKhCqS+vos9OMttWnRJXqe
4vXd+vdbM53pt1szU4IFaBgWfBt1h1tq6/Zla2azQLOQljAugG9FzUF+Y9E7t8vVgi69AaUuYNP/
GoLasHZQiwQGPrWNB+9gr7sit5RfOpY04D9L5xw7/UPaDs0jdbVGkW9EW7cbatLAv0zKvPGBAuhS
q0m2mrQs9DmpN7vSxYY9mY99hQn1uTyRP+n8l8JJArLpUxC4+B4uD9SpG/jSj4auAzkulZq/+YeN
B542Dr4vjz2ZehAcPiMkPN0a8FXb2mZU4IGWoV4Xy19mYWNHkI9vuQ8ZBQOaIA8cIt/b2G/9cw1N
QvhjNuYumri4dji7A8SqWy/+MFYowfXyZ2tBXBpJZB8Ie+k6/c7BCeMEmiAMWpdaZBLFztqscUIM
cuEP7lKgnNuNgZqvmhjCfPv3byDnHwdDU1qmJZnFdBvcF+MmWxR5eVPio9tdfAeiPz4Hw9ctpxKc
1zxZce6jqZUpXKhtmUH2C4wTKH0XMFJLUnNNnXTR8MlkSC9N3hrGrfXKy3W+sQWfsEmCjp9LBayo
hYZym03TipqwfQVmSF0oehnAH6G5UsgyQHE0Y1kqUNZdrBDZd6/OUfQEE+WpDzXYK8sQRmOWBQIV
SFkrjwnwz9J3KCIUe4Gy3apW6df20zKF7qgPPJN4Z2n5E1mpLP3/FvslJPGMbdd3kxuNY7ga65Sd
C8uUrzX/01K4vwTepMfMRsWuGe3hnaKqoGdnEHGcV5H9aaqocgRkzhcoyFEUjmJK1hRrURTWou4l
iibRWjq0ts6/f2foprj9akGp2NK5bpu2hB+9fpMzMCAY2QaO2V7MqZarSSlr0yWIdFgKWtDIWfro
Lh2HFSRYortg8GAzQXE6nnJf4nACS+/takRCqo7uWhn6h741azcvkvQJn3Uqs1P5XOIkvQqNyNpR
H7D57Gx30fe58j5Z1ZtWce1MsY0OCZ4E//41xVZZWT5l5zmyD3xn1VYVn9dpscU711HzTcYAUK7G
MH2XNlSjaR3WGtOuNBoNKjd2tc5Hsz7UkEsHsFl3DqOtxa/Is+zy0hi/923wtb8APYr6nSL72q/i
IxZP371k/KaJ+qkR5h2o580jzqHevdTztxDponertvOdUh/cJnpTvnPfvHyAoiJuAjbm/8oh2nAh
3I1qTb7vXQiU8zkmpsZ4+WwRJOez9TkPEoJfVqE1P+dBbcG7UCvzo/kV0hjATt8HiFUt9d8mJwj/
3Y9HP+znj0CRnz/eJOvVkLUghCW2ULbzRmHDMFZqV63rUzgxi+LJx6kKqbumeMqY9dG3jC53FKd1
Nf8fnwXnNtWpkupS2LaOr0qkP8TNR6HtAc730z65FDYYY3rTYZtPFai5LAXpsp1hNhOMEP6qT3Gn
RJVcDGdtqlCBAPtkBdEs61nT/PiCT9affiTEszlK76GxhrWtJ9azoy6gdcOTY0wfKcCxyz8iZpWX
uTWAdN61TX6gUJQ+gWkMdH9LTd2Ix41h9t+gU5K4UDPkD23W8oeqrtPdEGiA1ao+ujRB6azjym43
S5/WevFqDGx7J4T4iAPE95fROuLYchuJZkBad4nnF3c0K62z9CHHNki9CvUgE1deANo8LSvwLvGP
y08UCxEAouBnx4mBCprXtbgH1a5XudII2fBs+jG2wO/VXvLmRGG4r7ow35UFM94Tj60oAC7ZxnoQ
YB0MSLU8com3DQ3QkrZcaVqARLSbeYl9+B/fivz2W9HQDYsxw+SmaYIbwNRb5cuGq+xCf4AJk3YO
BNTUFxKJQJVPoNYzG1Yv/QuZ5KYP9tzNWkofFBaw2Nwg9acvcq4LmSfIYU7AHHOcR5cB0ow1Ulgi
0NxlgAOEo7s0IsKkAQ20vm8IuZwzIJ/iCFipWt2aQLduHdMfXRrWkGSMd3QLu+mDZ/j+ET9bd2QO
9gNprhXvBTSgVnkosm3ednc5vrp/+aK6uVFDQ1TUv6apuRka0DOpob/FoCaSuFwM5b7aWE5ZXEmu
VdLOoVxTz9yg/mqjY5t+/VsPEGuRWzMFXMidZpUp6nuqtK7okk2Wfo6gdNSQmhXyslAmiW3jZ5lr
9v5LnJpmA+S86fSgXU0SaGS9qvRNH4IExcfDomMTFkXbuCSPRLo2y0WxO6e+2HYKL+AVVfAkevjp
YXsHmKtqwbFi7yHPg09ya4GOCmfmJIGVYQ8Mf+XSLV0y1Ul3Uk4QvYhaa3M70I1Pv3+DW/zmqW/o
Nr7ghAXmms65uK0UWPUENT8bYIDMz5EhAqH9pc/N9yIyrHr1CBeq5DmEJtJzm+ng0opInBreps9x
VADtGJUCeidoMg2OFMBgpgA8WSBWtI5SxGyQVIgS5gAOEpc7KuLQBbbs8TkooxPt46nMQ/2syA8g
MsTDA0sibyfCVmsKJaWzCbRfQ4OvJXz7/fBFhPIu0McgLn42aRQH9h/NZ5E4/itirgdTBFSIH0Kc
+eY6DHSBdKAzUVKiyo3kmX7uneRtoJxfx1sdrmPdx2jUDPq5xWjpgHLz+/8CMuv/+Dc4+Ew7hq47
OvSP/1Fcs7iQ2PIjU9LF5gQaIpTJp5Ufd3UAXURWgqHji+GPcmTRXYUj9ZORpBtotcLWBxCkJ60I
OI5ibYfqS4mtS6hPm9zx5WOUgTM/ZDaHRUEtH+NC684xNlOQv+yy1eSUEdwQHWNPwRmD7CCUfvZd
XA7ZqurGdF1kvredPGY/FgkXW0C1bfZjCjP2YE5ds4UAXrufQg+7WYhn1Khffg+CokEqekBmvOrH
d3DJ3ARntLl/iU+Q41n6/x5P62Rt/KuXMNAgPiuD1/DORGZoJYjLurRpOEuh2Cc6w4OP71Cc/QgX
MWYwlJosXCKtP+R5sqMuGlzCjARfmkB8I84IQd6WrYxPeS8Y0Iy4cJBp7tqcPRdV3h36JCp2IuM4
pvr+1LhOwuqzpNuhSaJdO1Y/5iY8nh7yqfS3YwJpf1dDRuGYTQ474riAO9NBJ7W/3H4JnW+/BMzT
1ALLUvNUGgnqFgYvJVCTRamfwrD91o0B3zZRAx0nY9RwpRGAIfXTl/YcrubQXcUh09Dji2szN2n6
vAgMSiHLVbi/f+tbtw9YKNqZQqI8YWPLZTLj5gELaEOniwR8h2rIggmISXDw4JpWwOVXN1+iz7t8
DD76lrv/GpebJv43odc9ZN4zzg3JtykFJ88JO2MbT/34XZYvuTUk33TVHaLcvdUCXl66OIOie+57
8FmTOG0UZvNqdgzQLJACvS4IjzoOCetIMQmNSv6UoTDiS8LK8SomfH2ufA+Wl7bmVxc/hUG1o7f8
3oMG/V0HTQFUOvHSTl5AiBri9PctiFpfBmgGvLg+ZowmJE1pBlDVqet3GJig+jPP8OBz/z2JIiyF
8sbv/yeOo2r5X0EllsF1h0kbeQKhW9K6SRM0gnU9t/LxMiZA9xgw4kaeLJT5iS5jnBRwpMIlaYAa
cul21NvNkMFPiUK0tC1OFjyePuZ9ac/RajZFLs3a85qt6WmBmyr9zRB13U1ul/k1GvT8SneNDau+
PPCS9c3ABO27bVDgBE0Dsdox0B0EDAGUxVEc6dW/lkrUesHohceID0/L6hThwOf2nPFp+2UNNdPC
4fmuTXdLOC1Dc6o+W6WQTodDdqyfomwY7soiDVF1yvGkslJgtlRfYtSJ4eLUUgLADUhaqqMMlacj
/zWI0K0i04TpUvbE+s56LwQQMrAnGe6HHrSLGlaAG933Tqj31nxdVfn3qO/B57bwDbT7lyYqLOMe
bqvYGQJ4stJGuE8FaaHvBsdg2F9aDGqaivVtNT1E62GxuGu5AUEfvNMAOrvOEVAO0XdtMTE3HTzE
0oTPWZNsp10DObK7aZYf4PwPmxhsMGxAKmjUszWBiaA/jSwa4Y2ovQzPUKWEt9ZWw6msdaGJOUHA
FHKokJhx8rUkXtw8S9rlqUBx9Fudds7KAMb3YhuAb6ECVa27cBp+tsaasMqtCmAqAI693kGPfHki
xCdsJu0tmBp4KA4K2bVgQWeA6ATfUwDZUTFWQFq6fAkMPocXEzfoZGKdyExAj4dp2ipT9Q7fD960
YIIlALXMCV3q0lJhaA4BGXNv+MnVGbj9mFRZCIsakBrGDA/mYUzKzVD202bsI/lIIcb0xvH4dkNh
7rng4smTpraucxAoSij5PAUodp77ov4OAS04iWYdSp9Z2K6j0rKQWQFhL0wgvgdJhuk4WN09dQUO
fIXcIrWbo+noD/jqm1DHs6EaF7XO4zKL7sZWRtAOi59v+tsaniKg/718WRJiAyB7NPKVXrQgA60K
XziHNsneqW9eRP1cMCrqDiw2v4nAh5pUXQOiY+rlj06xB5cwIImTgzS9n07p+LsExgWuUBW9WvHZ
4KYA3pzmAXCkWaubfoqgvjgcs1XnQMPRJmocdQaKbtfpsMhUcyn4y+g82Wo+5lEwTQNUyl5BYC8D
VziEhEKd/eS+gJlE2rKXJuiGNco62rUf2mE3dBF8jHOcYSEtVu4iVEDvB3+o12bj+a+l7GH9lRX6
z8Qy9hABCgO3LSM3TnrtTyfj73EfOu9jNlQrK07LOxAhIdsIlencM6pDO/I3Uoymy0LdGJ10y1Am
OFN/V3tQ9q0gOrbSsqbaLMyNedhsq4Ptibc5bllPrZK13ccqIt4W5Y5q2gxPIDBIbW9u2kI6dxOw
vTRoUpm8tL5GWFXm3flxe1jq4tpnBPX9fY1K0WIKo/gl4CSC3EV8Av4XaXignVnMwbxL7WTuIxi0
3Q1wi4fBi2t2o4RIptKt7LmxAWMmOWoy1c9Ok0C8ch72lHClGk4HaGclUAhndnrRa2WHHadGeOIR
8j/kPpJW8P+MautMdNbcg5Nhr4URtqOgwtKFBiIDIuaBjwL91PdIgn+wYv/qzOkzYGTQyFdCqrN6
6nKO7Jn3xusR/NVFufcvkV5kmZxMvoWDqHZf5s1arCMm6mriHA1ob+rCeA5yL10YPDYxVBnLIHtu
1cUu9bcgMoYLx/bzuTGR1NdYD9YMb7LnSk/SI9MbSEKo2CZpg8eyCQHxxCBN+Pt0LQSVIvQBzzf6
ZONBdGjfymF8h1rSNmkH9uy1rL7DU6CBLBf6dRUmVVivmnUltqETs2cwqlcpT/oztDchIMC08R05
gESpyjn7IInnFSO1YmF5HytSP70whWkp0FYJNGCRHuueozBQFPPiTdeEf4mRLXBN2y/eDN+rdnbb
WRtq2iXvVl4EjAg1ZexcoJpjPNAaeeqvqXsUERQb1BrG5xphjuNvpVnrMsk18H2QeaAcRJtDsQMP
/blr6Ucijq90D1Rp6pvzEkMK+JoQydvcnGAAX1o99JeRebwW/JB6orvLKpvBftgf7mQ8GUeftcgP
a5aVXMcG72WQO4edUQNpsE7yPgJZu/M32FfAlSVoocnX2f6VLgY4zvui1hK3TIPcW8t0xF/S2Hey
/4hw6hRE6yy2fkD9zT/MTZoLazV9DWwQHrIqugvTYF400tr+0OFLnsKWfmpOzX9iMzKBkYGPZQXu
xg7GS9iO+DAiP4DL+tyBenfnaXF+Nw84UVesOkOiaA0M8RfrcgGQitcWUDwkcPGNnflsXU5DNPEz
mlpGXZ4q6cmjs+FQhP1CX6eP50cvHl71daBPrQMJ5b64ztx0+lxba7jOQds1FC9+nWvrqrEAdgd0
fQzcsDZbAGgGvpd62F7GTFVENRQrKaHBo7ZbWaB+b2OqYGZ6PccsiQ8ID047JGBgJ6Aw9LGC2d8I
4eeyP0EMqTosyvd01wCypPgaR8jlPoBFNj7n4B8+Rm0M8y60ulaMz72ILl4S91fqshrDX7Gh8oEx
waAHdOgGWzVrQ6NTVKFO2WS/ChHnkLuJu291N2KvLZh/yvPWee1EvmrE2H2Lcs3ZNagcbykskv4Z
38n+c2y1yQWF8XgO05w6XA1NV+B051lPcQZNywxv4ILZ9jFOovbRL/WXbmSQaAI365EhQXWxmX1O
8KXzmKmLVpZsk3ci3Cx9hlE/Gr4QZ4pIJNgjGfyPgf089QYTL4PNmmepf6NGB0nBpwCEAWoJ/E+e
gCmFanpgvYSB7j0C17WeI2XdPeIbCZ9sz3rGKbCMoe0RgoNQaCGOpjLPIHJugOlNZ8iYoVDr4yvs
2tjadB1TmGR4OZcvOFW8LBIPuR/jaURiY70N1W5vT3IQcCRosOnVS74DMGJyoUJ5j5p79hrleoTy
AjCqMCLWHkXTxC7hTmLPuucAWL76UHObI4ox8Z/Kpvw/R6hX8QRc8YyYFZsR1DUXys8Mpt01bIa6
BjJAwdBvRTz4YCviIb5GAWncdMEQ3ZtBCmpiIKP79jDUjXalXrrkmcM3zMCm+2MhFT9GcEQNS4iz
q9YcF3lip0GL2G3x6ck3Y2R9S9okONKyc5wV5cdet97miCJMuJv2GqwkwMb9+BH7qoPcqFoA0iIf
P+Lc1o55G2rXZTngFvimGhiKgjRBs5pdrn4oIxn8td/Z5U7Lu++2jkdVAevyF9ViZfmlFQdafVen
hvFiimEeq72Ov+Rm/W/zPseg2pS7YaQdWmHjPdf0PyOnwxlAtWBY7++lB+43NQeRv6YSpaJq3GQe
EnWjUo3q6hz66l5V7DpFRx7FiM+Roz07VMusgulnXKfVuVGDkZ98LDiP9uYmdEwsVLB+lUEUcmcV
+B6JrXFWGV30RmUdYeNchGdSJKX+kkPLgeUs2JAIKfVNXTKcNKu/p7Cl/3N64mkgIaZFv5VDH8OJ
ftK+9ZPxcbf03dwVU+B/n6AgN8+QVX210/rUTIUJL+DReAVXB94U2vAITiuyNsObXSXGq3r03xcB
e2pVDASG+CmB5odrWVF2SQK93gDbXT3mxnCGhLb5Bjs6+zAGPk6kSttYm2Sy1j3AtKiJ1tmKhvYx
rTrQcKHPbbKw8FbEiRrwm3svftcAWhBIbzWzpyqexfvRhqgmUlRgh7DmYqkfrGcOoFhW8GiZhfYS
tTvqjYJKQMlEu1Krhsb3OeDg9lMzYR3bF/hCXlOz8VN9gz9+Pk/NRIEKR1iwoy0qudcsHDKhpWNw
FwQGbChqiDwMEPJ2wO6eBgj0wByRmhUfnLvAcP4MY2fY4zsP3CuYmhw7B7JafVX3Vw6+9TUCfXNX
MFhWt6pvGRjxL4TpONRMlz66S8q+XusQAV3fDEjWV6tRNsmWBpZRbnZKoRnJBHpJGqBXQ+XupxO3
5YH6Q8ueLtKZpo0Yv3kAauG9bWdnuqvh8Na4dOu3GAkcFFZc00vjlT45I5Su0UnDdIlomG67VCAx
l3XamrMccFKIZNeyFHtq+f0YQ9NJfXdTmw+2c/In3w3VAI0mUE/7H0Auw3ZuM2zcwWlXMiEc4YA3
dZNhs6UTmH0xhhdW5YM7o6h6+Fpig5dtF8xUk0Nyv2T9HUGmRtAtlVPX9yUg/S+TACWytg2K4zAQ
8NO1l4C8u+hsI1eCylfwx9JDd0uoB2V76VKYE/xh18UqEtCgGo3g6je2/1xISNFOAxQB4G4dPKNW
xSCbPwI8oEYn0/GeAPpQQ9QB8VekNrTaPFI4k3WC77QIv64Kh9OGc1c21oVaNAtewJfOmRKgOLju
9n7kw8gAb3nRZ96xghL9Sw0P0zUOyOG+UU1YkYJxbUJYj4J1+NrveTaKFTUHBpRBaA3gIqrgojbK
65RF93NsDfwITCpdfIH4/apN8BRDDfWRXmbS0xehef0dhXY6PrN47McnWscKLLeGYgtgOxMs6JVm
Ch6p/nr8e5NGgSMz5lGtsr8Gg5L+tflvc8sc6gVxB5tyj2FrD/ufJ78vxckJ7eoBCbH6QXWJNBCn
GKeKB+ovmDF3OU29zooYXCbDhtobZDuca+/DNF2q3XncOtdJXYIwhw3HIP9DAUs/zmodZMq9dEsD
8yKf85fgoIa6xjCxdj3DQiVgNnEffSf5TuoCs+yo1VV+JaBoXI8ATiei2S7xgEt8p1ZZRfoDb0Aq
VHk4i3jrxOwhjrrXAS+eQC4WDGGVfaOgrNGdbYezz6rNg/Qq2kK9cfLxew2tQ/z52vEKRcX02iSh
7mYK09MgKToP0IwQ4vZfZsC7fQRULbWQgwvYjnR3kd7AZst5BsXFeGmyL42/Riis1PYU9tecoQ4f
gTFw4K8DKPgoev6mR2N+LGMkgMiIBweCfG/wWsSXaGLv9PinnQHYwFvNYt6VWhnoRhu6UJMGVARt
AWiTAGaCjiwPC47UpDsQ7IEopE3D53L0CpAR/FiOgkO80a/Sw/eGwCfZCjp8KgNdHtrGSlZ4cshn
OyqnS8qHH9TiXQoNSZNNUO21vUOojeFzp3UMGywF4FFNM06La4DNRVa0wAnGU3hJOGwAOOoxz5pv
FOsxTftdV2rh81TBNyICudalqTxOs/M4DmtI0eUnPwBkqCx6OKBoUUHN0TOQZdGyLN39vv6hU9X7
b/UP27J1B1VxSMoYwNveFKV4ERU6shd4SPtaceQGji6y0H45nrbV+g4CLNBMHVrgDhWPGYRyE2oD
EwdjCwfiP/D18MPUHP+7aeL9hdqWeK1ZhExDpomnsdOmdQac1UNRdv62kHV7Fw3eBPl+K8LDu2wP
fjn5R90xuxOcIaJ9NzATp8+s3Y6alt8DAOtveBU0K0CSgSzAdnNlV0P3JgFfBi7GKH6KxL9AF3X0
3bx9ZE0RQmew9zelk8JdwQJ3g6stl+4p8p9dv6Dkna9jb8wfxqbLtmFZTBct1/R9MOg1ypU99FWm
Qd+ZfqRBEgiFCCPGrjtpuH+whDBO4Hg7ru5Vxqs52OHe5o2GvRWaAwOwO24HAY9bNGF5D7oskmYn
ajoOfzWL0rhSK5KtC7VR89mquvipCqItdfu8Ku4mcE/nF+hz/QiPUbP8KYQJ+RO3MaBpiJIz6kxt
DJkGBYprnUi4uTWVJwKh1Z/NPkDaFUnGJ89LH9ohHd6SoQeNpZ1AY7FDeTZgTbQBIjN+R3HgTtdb
6xcSXA+APfRvHk4Fmw7Sr2doWNhnK0z0NVfwz77qd0ZaZvdjzNJ7DjoM6BUjLLEt5AHAAk7vNQc6
qxw+KTtqUvBnXMTLdsc0L4TxVzRstAz1PEPAuYeaJqQ0wHECDn4ZJVi8ZBX0e7QwPtNzJzC1FfeL
4IlaLbapS8ua/HUBF52TjJkJdGY8S/PGJp52OABLSG/32XmoubUehjT7wfT/c0RUyA7E2ML5tzUi
Npn/AynB9VtsnuUAj4CSMbd0kDCkrUqXXwBZzANJWiuxcMV7qEouwgokvhDGeryJZNTOWgy1AUGG
WWWBhmcJBpqk65xl0LyA9gK1aSZO+C0Umj7FGkAiD1cN8OFrj/vsJNUFB8rpRE1gwABap1vqpOEY
eIK1lVnQ/FKBFncQQ7fLxJt1lsmOqZXQNEl8UNWRzplAEncJa9uGHBjzMO721IS2YHY/xCM/qriS
4qxkzO4prkcGeT93Ugy0dp5njG4IePhK9uqI4I3/IaDqwOtqZeh+c4F6LJA3cT/3jyGqDdQ/6aJ/
UPEEeNUb/Wu/igeC9nuAjfjeKjL9olWDfqE7JQN0CdqNM4zpl2441E5IpoZOdwjS6o5Cfc2D4SG3
7wEvexiscLCBFWzkNUW1dG1DAWFNTboUbZ3ufW08wd89e0Ypa1ojOZUgM96jaaDeFzme4wYlT585
DnuQixArS8XSBGD8XpACtS7L9LiUyY7ixyTQDtAs/ZiuB0h+SNCmDm3VwTCjhWsGxN7WadLWJwZG
wIjiOHZRYSUaiLiYbxTWDY42ulqse6PLcQrFRhjK+zSZLl+CsE2dF6M+WmuJo1VlabxRv87s+qD5
5pl1uV5A2VqrT8uFR0XzpSmoyYYSSUNjvYTRHcXOEWqRm6kUcvsaFBPUvtyILA7cLjNY4S4TG2rX
WoReWpiGxjDApgZWCji9to9xLDkoHaxzS8nax1pdYF+Ur5g9xXtq0kDewj2jCR5pknJz2BdceO5k
+N3cB4cSE6iHKT5QvCagdC/qeUyWQIZHNr/j2I3Cf6auf8QGP3rCrHxXMpwVM6f95TMgMFvYZ7z6
hhhApw67a1g6+X7CJniHH3vvWziSAKeloOG59p2BDD6pp0FeeP9xDE8+p1U6bTPsYXHsQWjPpbay
Ssv7DtWYDT04JOxIGhRMq77gL1C4GO9YJd87szNerBjK1dhHvC9jgyPeSyaNF80oILHwV+S/zFOR
eDyDn1YHO982Ucyxw/ESQSIVZEbI7FHfMiDUKDUlJJ5hcOhBLAtsNJzV1OTW1+SmrKpqo+mp3AIT
Zx/LrOxBuwSNlkHZ5bVu9B9NXXh/tmHhBrFp/uFAYRBEkTx88rh1zbr+JZBQC3VHrcWOQV0CndfH
cEAh2729pXEQ7upjTOPzpNJv5pnL9C8xdBtCAuT3Oz1x+zSxmWlaBigxjqXbYL3f8Km60RIQV5L1
uYE9HDdkcMz0NnRnjRFq59PwV7tMsa0u1PiIOtEDCYvwJBz2oMa6lcH9mR0stdG+6yobTpQJuMMm
fK8h2++UKy3sHewdNdBgV40ptsvJCEI3gRvHmoZHNDh0qReF0HmL+/koBehAfg+tUByUrAuPKlRP
lJPYjRIizA7G7ZjyYiYUyUUjcSEYebDxg1Ndfagjk51+/7f8R0rDRnYewAOuWzaDy4l+82Q2oJKj
Q4gvPX/ouukx9J/mZ5j08dHLnNTbQm3Bke44QXVGduPHU4oeXaivHK3ehrzGlUSXPBl45xgPNJek
H3wjjrdjUSMrpgSbaodDNwZHwLvR6abXf05KIc6z6oMh3/cKEuoZIJ/3mp8fCqUgRH2i1qq5T9SQ
EaIBn/8trlVzl76mMCpIgQXwTgMxWjZb20Y+0vHTR2A7/busHKTr4+/zLc1iYMi4lKi0NuVjX06v
1N+miVgjO5kdRZ3mb05brPrWs77ptfrFkNPcUZOxCadYEb45ASuPITBha5quXo6levLYxUEwvxzF
VwlcoujlUg/429//Y/EguUlW2cyCrKUjdcFBYPmHxlDclZZpg1h+dqrenRxz9aG5ExnhdUCTFHro
4+D8ly688VazMA9FqDXoM0Qz8cmJriqCWn0JXDj+zydsp/MjtMjjrQHE1zvk3PcWzkF/cAZvBUv6
5UM0VIjIa6Xplb1bAXuYgrJ+6IsQlgtGsKc3DpjXDJ/aCa8YFZB6h40EDDTN+EBNqKh9maT70T7n
muaCLd9sI08hsv9+qXVwkVzqhHl0uhdNf/m3uKWvZNkF4EzT+o4iVO+Gyusmsky+L7PpnVoLAV+3
4YYTqEHsud7hCZHfUdcSRjMnDM79Hn8YABJxZXtHdhtyahUOVqvuUF3jZ1bwYV1CEePnFM8BNeDO
q8Aqq7vABnHmdwGWVxaHyXHWIagRLN3//l31D4yhzXXICQnSGTFNLm6+LjLkb5pR6sEJxjuop7l9
2B3TNtZfG9N2ZcTaZzvOpycvMtZBwdlrP8KM1Sizn15UstemGhyAFTLooKg5TgoWqLTjCmaziB3L
1FvjFaL9vKIAs5mJaYDlDuaqgyfzvP9H2XktN65r7faJWMUcbpVlWbYlObT7htWROWc+/RmAvFrd
vVft/Z8bFjEBULYCCcz5BfXx18upvrMyRsxObyD1qBjnlYeO8voWSz3dfkSdTUZuuPVU1X8fKjvk
0GZYykpvPyDSaJnQUPn5lFij5Cbujn2pNvBuwSXYlfne9tzD4oH/hcKcjKIyYT4EPbnoAS+ON6Dc
2m7W0HWWvemflygd7XqJThvlJTRx4chUPy4h56iNo14vEQh0xO2vSNz656z6wf6Gh4Iu96S7NqAg
CZS6QahCT095OJkYmQvM1a1DD5P/kYhxxXfg9zyMw3PZBQ1veJqtq0CF/9zs2VVo2nM5N3fkm+CB
iBRqJzb86PuwuRf51ubPJnjUj14rV43fBje1+dVTEQOKSzNft6qabgLfsy6e4iPxbyZvULitCzJ5
1gVllaNjtUhBihA2mx/jZWcCfPcYt9GbbP0an7PMeLhesKoHLIIm9LoLu9PwJ/CjnSSy6KkCWGs0
PrdouTzW4iDjRp03Mi5bg5WWD14fLY3WzTfOoCeXamY7k8Q6XCkQG4CS/Z/ZhG6Iiu2K3wvzmSxx
LrqSuOvE7klNdI56R4G222Y4IYjbIaIu9hS/G9l0zjEU/Nmkn8Mizn6M3IQXltHEryn82VXqIe+F
tVuwD21HecLq4lNbKg4qA368USPV2Rb96HxKYaQp+Zg8B7Gt/I+P3PibkOJqMFBNx7R0W/f+Ew+e
jIOpzTkVKrd3SQNNyrHTYCmkYauup9xV8O0kdjv4ndB4M6Pvt5A8U0j5r3SIE6uhmF4HfI1+9J6P
7y6F/4VXNqs2tv3vU6199oM2fNdHVijgl83LHGEy1nRN8lgrrrXtuzE9hG0ZH6bQyEj+A5ks/se9
kLTiX1906LaG6vAFNKDfsnj664ueWEZPSrSoDyaswXuoGs6uA9W6b4MieBhdS6zOtfZZ8cjkotET
f1UxrauqsiMvVsYrambKtzyDNqQ34Al1Q1FXatdUj7ld1rtpcl0MeZzqCKfOBN3QzZeRO+YiynRS
lTP5KnmlsGPzgDv3j7nIQpR6LPd1CqxyZfAWP6n64Gz1Pu7vSMbpcN+ibGM3nXX2E4zBfACxn11H
e7QyC+k2XXnqXT/86aXZ1zBUrTdsxvylvESELn/9yC+xx95hnLYFbOflzXJM0av/EmuEK5kcLMeV
UQbg1sLuDJq/u6zqEETFONRnMIrWXOsn30zqs82tfJ+o+KTKvnCc3Id0JAvGR1m+hlQ6gEhP/Rfe
g8eqB/e10LwXX4scvicTZfTG7b+jNvzFr/iesJ2Oli51oge08uNlmEWfb4vHoukBIOjJZ7mUlGvH
P0N5AvasQM5/G4T1sqhUvot/nsVGAr1xLCrIPxpnv/Wu2beBhdHroTnLbaRoIfj9W0v2yU1lXsxr
U4yUm8pf8xqxxRR9cp7sK2n93+b9usqvefIqUBm8vdcZ47qOpungaMp4KHM1XcxdqV9jAWRY7FX/
Ochxt6Y8k7E+RdCbvO5uwGCngnLA9Yp0TJHq6PX1ddxUfXdVZ9qrzpifHYhn2ygMG7IINPvZy88J
KoPL0J3bnYy1IsZPYOHpWfkkQ+SHykNkNt9kqwtimACqpm5RuCMdEmCnITJX8qDLZJU8bSgxbjvy
xGywRJ4rndWjKrtlu9NC4OpTE+GlIBJct2vIsyCBHYdAU7Q1oZ3tSa2TTgQLfLQhOR3QOLfurDq8
8gGLPgmmfduV6qac0C9IPAOXJqct95NRIDQWuOmxy8tLaOL/kBpucLmNkLFMjABQfJHj5YH7zr9e
I3aKB7JeL50VRV8No1k58Wh+wv7b2gyuae3KWkteSj8/yQEhDmmLUSNpn8cOWoJKG60w2A2/Vlq7
gqZmfsoi3WZPg3oMiw8YkUHnb0i5FawiaWpmEF0ysBdunQFBFyHuih8jZKeM/TlCXmMyrWIF+Lx+
qFX7AmYUdQ0tIoUYt/VTDJ5maY6G+xV3LlIUCP+6DXxjeDol5mvjx9hyCq37sc12UVqPy8lhTW6m
7U4pAuVHaZogRf3qvfXacDXm1vTYwE3ZUwWsdrpX4pQnJg1iUgu5DR/I9mwDeOaDSZLnQsn2am5b
n3o79beJNYabmiQj4onz52lWHLTN7fLkKuabDEONU8A0Yv2AsdSjlw7L1Kickx4r9qktLOeuLKzv
NcqDMeIVNXh9tER9N3b3IQy09wSnFB31r8yc95oGOjnFnOJdrfXvRVoaT0rZN+QLejJeYhjy69bK
QPpxD7MwYnI+J/3bf1/Na+bfmRQXURqL36bnWDrSNH+LBvqWj0+hrsWH1usNpB20QThRhOkaczME
UShbrd1wdL/ZiZ8sarPRX9UWwn+gJeOT4YWw6gyzOfhzz4EkxlYYcT+1ZoptwEyZTc+aF7OjQIhy
fL6EZNK8OP3cH6g/q4tENCsHKG5tDfHCy4P2pVW78YF195uc6uZt/lS4wVHOVExLOfmtB4OSiZ0a
upd8+N5SzVk1YeisytEoYJpw6OagPPTRQOLr1tazCF7Tra1Y7b1qJ0ONoEXYa8teqF500Zg9tbae
bWECKAsZux30pL4z2riklsRYefhtLKbrD1WqvOOe5S3iOoLik7V6uAmT2F9QtVQnlpWTsrpayCEM
bhwq7rfSFU7KQt4sBmRTHmYqKwcFcvktJCf8NVYOs3BXXVljqioLv9bcp0kzjk2hFfcuawcFszgc
kqAjuGiniLYNxGDNfWP6mOP4nbKrlAT/mo6/cxEUpXYkJ7+RF7vOYXO4DBxjevDUwHuSHag8Rws1
yg1AWWezhU+gSnTCQAa3tYfz1a1OxnLYNCsrQ7Pvt2A3DFCCbYXMgcAzCJwD0P3r3FtIxitf2HrH
jv4/VHLljuT3HYvLOo4FLKrAOiXk/xBoGmDEBUY7xQcny+BAVySTSSFn7FPDCi3UPDp3giheKMLu
OUc6LvTm1ZX0jJ06M/7779L8ewcFs1JD/1X1qGireMD+tbCMI8sqSZChXOSo6f0ExIGvKgd5dmtm
RSWMrkpSbKKXO0238dyyprw+4acAifyhxiJbtm4H1+5OWRRiVy1GyUMMZXVZx5Rvo8wg0zwodrnL
4Rwtoh7nlKTyKOCmQoeubkd95yUQNUuImhvJtZI+qPLsRrAyTfWfIULDX/b+dhCxITTO//19E2/O
X0tyz0EhySajqbkWy9G/37mm8Ud4Rm11l9usfy3updbat9Xh2AiYKLuTYCGbbQYy1KiRITZs0uat
gIbmWCsvErigqxqG/QLxtPBYxC2FeiM7uHkdHmWIAhwIbtm2M+WsJqN7Ckvf2056n69rq1NedXVC
0QEr+b1sKo6aLBJzggUuelN8TkrPrZ+rppzP6Gnv7NBVyIaqcFsK7oyy6UbfVKz8dmZYp8u4gSBh
IxX9WADLmJwGukRt9c/8yJZR2CknOSDoywZzl6o/yE5owKjhpu24kb2zlmgwtDJ0JXJlAUGxeIOX
529qivsbSZpwfDtfdjE3c9nL3uEuKtP6HCS5eTFzZy25FNzOMIsUCRHcgI1DCEFyiV6FYn6j8Pk9
HkqcLjxM0SZJyK/f4rS2z5JfZCAisu59RH6rzljZbRoKHPFrYBs6WKg8fAqLgcXUZATvRQ6XZAIE
tweYGL4r0P/1Povfmj7SDmWta0s5ncxBuCyyOmJB1qUvYFA3+B2KjaES7PrB5+c6AEgxB5wQZiXz
d100pCiIo0V9lSfTmuTdncrs7or1R/IzWsS2Gy9qxSu3kFMmQAXmScWy9axOgf6ktONnGcayrN+Y
UQovTPCM+8w+GVEQsWhlVNiNnwcx2cnMfiOv1YXT1ifpzB5LsK+a1Fwqwmw8FH7kersyTb5MsoFK
droyh77eyqbSTPkRmOtLotp4FI2d8mUYjPbeF1bnnaauLRtV7XmK2R0LWYeqjIoHO9bOCB3y6/dd
ZdVTrj0lQhFC9Qq5/5n33pBDF2rKfjsNOJ5E7vSgWEqOXns0mqj4Dq/+bI1P8qBgC/lUJPYOXyX3
/josiwwA8m04rdMR/6PCiKwoYPFfvTrsdze5j1EU9rr2+1BHPwovTk4Yq+AqAvdlYY6N826qKEsG
Jozt1kjbixs1TzgJOu+RryHOVPvdPhujHjnmF3mZKC68rWLY40Y2A4N339PclxYw2SFxTPwwJphr
ITfKBckDTyMTXHmbwcu/XZtBW4Z4TiIdUyzaoNX2WhfCyEvDiUe0pj0bXe/tIt+fl3iqas9uE6pH
vfDeZcscvfYSli9KzEgZ4Wd3jyOG/ignW2ZqLdK8mu+uwzOrxlKvX5oUWdcqlvHnUlAlNEgoNar1
RxlS7WC8z9XimXSYiiB1ogVrOcGzK+wmHfM1mKx+QdaAVwny6LHUZ2pWKXoNssMpAuNxgu77qDbG
7x26mKEomFH9NePWUYtLJULioYnLte7VYbfHCGobJo67Ccq4eCgK9T/O4l+9o532vNmFnRwnYNdL
lvDk+P3mFeYBDluVjhxSUgcHcvaUwEhr8gEnGjulMvzuKD8gc/s/QuoCfZ98zDEKCPhU5gIWcbWJ
H2rDHMtVsQwzb3OSNvnWT41/N/ikh1uXcg6semevuLUNBwyD1UaYprRuiGCCPb7dRphlYJ/UyP97
RG3N/Rp8/M96xJco1AdMPCzTaTddQ1LE0aYLiD3tMYH0cuzsGmeYzlLfm6DhztOVw3FiV3Qx/PlJ
6XP01v18Wtt4yezCgaa3wllnfNcVI967GnBeOZnN1wmd9OAyKOPTABJjkzZGB9/Isy+BxkdeOZbx
3U6P8m1KG4BqrBWsl8wL8QgbRvZwodoeKEatpnHa1Xx72N+RBe3FocHiDONW60mGvK4qVsBwm63M
dAJCmw6TgxaGNWjfHM+J1ybowcWVf1wYu9EW5mYj3GRVI93hkJvcXanKPjobSAzsLA81QID6KEP9
sgK5trtgFGhd4RyCmyWMJmNIN207N/w9Qzy/wrUE/iBgUop/1jBZfZbqoLlx0bvpoxHVF3+ohTOa
qldfy2YwKhyLnHR+jbqifM0z+DtWZ4RHmHXGW10gIReYr31ujQ92j9SnDDsorSCClWSbwRhG/uoQ
bxGDW5xdTtNDlmv6CppbvJJNU8TkmTy05vQ0JJ63V9NIeOGI3tDN/Ls6iO6usRpK296CI7zTfEtj
9cteOgr155ZawXOnDBkVAq/bqG0M6cpGIFAMaLACXzmwo+8L2DJPPZzecYx5GitVdxmyoVvDU2Oj
3PnjTtOdSKg7DveQT1S86triVDUKdgb4Ir0iH5zxnMeofRYEvbjJMZcD/uWaWfwzSJVXBdHudzON
02WWFqy+ptEHNMWiIUrKgfWgouyAqfTPagPvdVASayV70YvMcZyPkoXsTZTKOwc9iS0xtReH0DGe
+oAKBxpRA/6yZHE7blvHJLUOaV8n50nYA5sKxNaqQU1ANq8dLi7ncoKMyYM+o5dFDehBtsYUF0JX
G6IFdUvUdAEwkMwPqudUM9EhgmDql7O+c/ICJ1pBMDW19kdhvWmh5V/c3PbWGQpB9ySi/Ds2Dvhk
15p1Am9ZL82iaD7HeXeP/4v5U4Mn09VZ+G0ApL9QzMC80yL7m6W01sX5WrDEvchzLxjSJZD/bO+I
rj4ah33UFuhqimY5qN1S7ZQRZRk8vAZH75dlyT70tgiWC16z7nBmc1GyDXL4zUEJTRzv5Y+ziNgA
5BSAQQysVp7dxv3ZG5m1uTDDvtk6VWPu2lR5vHn7yDPp4yNtfVAzNPa1Y+2CDNu0qK7BcI41nLHE
yP5o937jrBuD1/awW529owvV9OgN7LqhawdHO5mLZhWhQLOvbeeIl8g3zY/rt9Gan41WLS4F7/ch
YeG2ugoD8S1RB273c6tRh820cIUlbLwfgCEsAbUEHl+DIvxsdhBmX8ZK/zI7ftteEMrG1cnrMoRs
qN4bwdTu5tI1FlgagJ7vDLBaONEYqE/SfU3V3mLSPEjOkWPkJdwIE7RAGJFXsQ0UX6DKvYoqtGFB
JDBcK9zZuNCtaj8zD1m7yoTXUSnuaJ24gf3VlB23WDkCY821ft/g5Y4e+KC8eIDBpQaS1SB23EdG
cDeAKbvF/QmJ5FvcDfOdfMtu4z0LKZSGWzMak49SSDXwEc5wq2EvQ1JW9Vd8pAC7lyEdMaSNKnJK
KIfFJB/aAAMePTlplv6lj6fqHdO+dF2nQb1PZNap2Qwp9hWsibM7V1Hn1ShGsUmOFyOsn7pGd9+q
tZJ0t5Y8dWn8hUwYQq41mwtVAlvH1lhoWdgfJF5e9somHwryz2LwrTcVgycx1xAYfNkc/Lpd+nwe
S7kwjZsGMdokpBom1qkz9ZaDXJjKZqGCPLf3V4EzhGPTRZFn3iENSMbVBQIoUYUQBMq21mEWB9mU
hzKvykU7efM6BW5QL249cqCckgY8cuOsMFkZGqVas+fCcPbNAvlzVDxl4YAGXdkZS0aJTYDheTSj
OIYGGxhn26YYLjAKfdTEdwIEtJKjUE+pVmVcPeG2k42n61IpUV1hzzXnx5I0+Rruov4MgKtdqErv
fevCdGnzNPtpgM9SS3N8bztsM8fGik+U3ccttJUOo+jiC17JFolyPA8AkGERN93b6hR9raJpWFGt
EJrlUYnnzz8DmvI+iof462w2fwzQk/M429xVPC9H5KLIn8Okf5TfStXAR+Bf4lqPPAnfm+LQ6HxQ
Yrz81mtK061ClydN4btzo0Mpc6P7QRkOZJ+RnxcFH1kJEiEjLaDnSw+oX81ZwLMSq/Eerkp0Xdbl
x9HP2MJQS/2K7PdCFWg+iMktqMCuuHSKMmxhknd7rwzy3RRkNux5q7ax3Gs107or3fz3J7ueDpu8
UfXD7WEvn/0JGyDkqYtXGTcC45/HPlRafcmjPF3LK+VOWnEDNqeFvP+4c8/yDsfS9a1y9FdM3ojs
X+NkUw7+O8YSE10Z+M4F4Kf9XClfWIg2j1dNikzEJsP919gg9FZuohZxVahb37j0Od+c3vXiry0L
VbBu9ndrGpHIGWfvEthtsjUTQaS0dfMRj4B5abnl3uot4ykDx7PKp6p9ggPNU9ROkFhB6/YOCI/C
lnRKHpUUZkIBN+QZESAH5fGp/dwW+qmOxBJasz7WJHkTHDqzj792E/9ZGA7Oyzinr6NvIs41pt1W
QuTDFheKBmefrVwZyqbslWvDW1MC6JvY+xj8/zX3dmX5Qre54Z9/hnxd3kL34brwbEgaAv5rUOsR
sAmgFbhZmvqYH6GO/YWkuEIuRjI7S1DY40qiMjywL4fJbHdNo1jPs0bKrOrK02xN1nNjoxaTu954
34nOeEbyp29ndSebaHlzkx7LcS0He31g7k2/RP9PzNWGzDumLXdw0Wrj3D2n/riQM+VLCYvmAX7u
h/ew7Tx7YjsfWOzk5Zmb2l/K3kzvnL5k12+ptbJOKsVb+jILYBvJdMRcb9P0qnUHbslaZlYD90+s
vDLHsCHt5sVRsZvodeCv6l3UQUjJ2fs0sVfXd4+H/amZBhsOUMDN0HAc+y70eYVEn+NLXrTBcnCd
aF2UbtmTyGRk6h1NG1mFMhi32F0kT5ifNCusQ/NXqnSFULqovqH2vBkAoUAk6aKVAwj1e+GNaC6G
evIWV0qwsvCrfRqdPtyKosVh0IzoIK/p9vh6N4rn3Od+AsfaJus0up2+1yoyOVTa5wtkhAqJDn4w
GjaZoV4Mp8yb/aXVagcHqY4Hs8LJTdfLEg06cl/SxU0eNBODVcEGU8KyevESe1/3QX6SLPRBRaQQ
htVJMs0Hzbz2IaBdbaIWTgdKlcE6ta3sMAemfrJtI1/IIl3tud/hL/lnownKO8cZqCa7bflF0fBz
oPynNhB0UNU5GUWrXX9SKEqwDhVN+cWXzWlSaYrH760pf1IoILorNWyrTRFjmi2AltIZsYrsk28g
m3nzSeTZBANnCu+v7oxiqAhpMIsg/XofE0VITiRlWD7WWvTSKRD8bLsewqXeFPGWPdkf7Yi7xELp
qZ4p8TZvJvJv+fRx8ivy+4lSqF7MkhkZAHM+koLFiUYHCaaowYP8c+VfI0PkgR8CuYb0NUaI5u1/
RMuPhJcbeNT9UCGbK/SByWQ6Kwws7XUbIEw/Dxq2c3o6r0jJWMN1simgp01cr+egH66vKC8qQjWc
9OuoXyE58fYGhVG1lqFQfEyVooJ2rcYl2y3jjUcElodkB3eyiUjVC1k8+8nH6RECb7qRYewmosMq
hTLz2Nqa+GuT8www7jxxb90BBnKFBWdylocUYddlBztnc4sBuX+KwtwB9susPIyLR20kDcLPAPBz
qCvLkULCNqvG8OJhj/uIfqpIk0GxkDmfrkhPMKz5ws9ls8sEf1WSWDtn/IjdaK5GXJOcGqVQZMNS
x1Aw/5lJ0FLiqN/b+Emmoeoxs67hbEzrd/jeMixHk8xzZQpAhc4cadr3RvCcuxILY7VuDkqgZF+g
z3ikyqYRibWGz45d+LH0vPDOK6JsZ0b2/Fg5ar8yUYd9bQSEqlcs+0FXk5/wscyHCVE+EmK+s5XN
PvMxLggURd3rg3sxJ6p7skMeZt9MV2miPruFN5+8OlmiYJ+w0UQvGjZq5d1dd5Da4G17y3KvW0Zk
J4PVNRPCfmYjgbNa4ng7G0vehWzKg53OH7EbZD3M64+YhOyS80bjPunCXa2aFvhEiv6VZ8VnefDV
eIU4oPp4bSmIZjWheZItrO+SczuQoh0HVDtvMSNHP6biZ5BSFd1EcYs1rzhAX/846yHdB5F1jEyQ
O4hk0KlDmtu6HkY4t7GpF9HdlxQCcnEpy4zHZTqkYiUr5MzyPB3vYyhCpVBDmxpjwJy+Kb/EZhXs
pYZZU5SMy8JcXTsRyDwZTJLJ3vRWpe08J4p3ZsmiRZvV+uL2RX0Z8W03SjR1UrZLFyNiC+aTrFvL
zsrxUTZRlbXslJMAIEdLqzGivRyBaKOBFrJYvfy6ZOb6r/oInt0WL6CIF+XjuS+qHE6wHqkLB7GA
VRW2tbOsSJEfnCbo2ntDCdODm+P/SjWVqDzIoJxkFCXkO8fPk2QHkkTdp+jFZ7Ag02hTR1m7jkyM
VGeT2mNi+T/KzHqzTBUkqTXaK6WMg4c2UFEi6x0yXK7Sn90sBGjYks+wh3LZCcqHOTlvepsXb1UF
PVBOys2dTXJ0MmBlNTijPcUjtQh5UDt+d4WKYicR2Weyq1xnKQo4LkmD34ZqSMn6Ra093C4RpoG3
Dp0BipoY6wcWIGktwzMIMPOl6BHEFAjQMR1/a/3qk3DQSTe/swxiVd/x82mSXn+GyzwjMz7FxxG7
w7tZKZBKM5XhZBVRt9SyOv+cafp9oQbaTxWUAsRM66sKG2wB7xigXJSmm7mKC+wo+u4QdIOxiTuA
lGPthkvP1IcvjVXufMeeX3CkeXN6t1sWNWsvcs/WxSzi+A7VXqT3RFMe2uTkeop+lo3b+KBUzIsu
xkca2QnZOxvepdHV7Aiaej03if9oCmU9qwAwoaUh5quiKcXzKuo3A4bYjzLkp4DMmjgLqWUIz9F/
6a1E79XfTly9mXsq+UXzJSVtu6kTQKFZPX3ysln/jtfOXUk2+70A2LJwgdAsDMqeu9rp0R7M65ck
842nQKmS5zrAH1SEG+zPD4rfD0u7jow3N7T9Fbk+i8cBXGdqTRVLFSDIbxALyCpo9cCdNnd30tjO
Sj8V5eC81Uqu3fFjAsUp/O6qAXP5rHWbR+6W5gkM9JttlZ/wYH/zzGT+VNgQEvAbOXc+sApo2d8r
bLs+eaOT4RMLy7ovwmaRZka7mfuHTA/ts7y7UuxFY8Ws9Z1sZk4QYlgwm4vBCK1LUdjWhfH5sKGm
XR0TnTXsXdOn2Sppmnihp2Bw5T+plrAVFIBgW/kWlCREF1WXqw+WNaiv0fwgw1QxffSHmASFZ+Pw
AB2mjTffs6N+qvQezifCdPmTaVbTwmEbtEth3kCacSG+izGCE7HEUMW6CqhHSmxDxlKH7Q2Szpvh
HrrwA9Ae6GO5vxZmarvmGwHOAkWt6OscK5CZAqU4lx6lusykjCUzzMFC8fPga6rw60V/XL8jlVmf
5cRAp97o5Hm0b2q3Pp/J6FONEnUpgDTGDno+KFtZhTKrwVu0rKt2tjVbJyvcWJJnY5Yk0/z+eM3H
lTQLcxqOcjc72525Kud5gvWZFfgDcpBnbJaTZWRExvoWq4BI/9ZrOQWJHzHj1iEHy7mO6JUd8kCB
4WPcrfd2ZdUO90ZPEiUqhk+u3vEL8mNM8AITGFVcx9Gl8avhPinNpVlr3ULJzPoKSM9m01wgtkh1
QuDTndpFr0/0ynuXbN565eD/w1zkN8GX3aqoITf3LgWx5sodV4hyyXIAJr2R5VU5rnNdZT/gmSxb
uCYluMw1pzgXLkplnqHWPLvj8mqF7KqoiiTYfNWzZTzkBWWftFNwhGoy5x+2iyS+jB0lPreg8q+M
lj/ux8Kpoe0UPVmaMU5eJZKpyeYW83Ywi7LpdQXf3rJ1Dxr6slfEU6NnGP+m7bTTtRrd7bZ8L/Uc
bxj8jRa2q5VnWVRGYt5YgNWBKihSeejh2xtvYKkre/nZ7KOGUoqU+nQMvVvl2MYspdanjPlC5FMe
XHEW2Wa8axzjNE2VT+rGQ0+5tB87P/PYsEH2ucWrXq/6jQz66lhsEl9L5tdRLx67vPKRYsagwAi4
P5a+dq+zFbi4NZ7A2LahumCalBQCxYLT4kdHyRaB1ZltHQGWkoyQG4OkbKo78fu8t5wq35luHy3+
ShDLHLKMFa77iepWvL3llm9jx9YCUkjycgW2u38cQucj4e2zHH+s+TSuvzeHJZK1sePOISeAuL9V
4kVVl+rLlJTdqa3V8tQM7asMlyS0V3AhdnE3IZentkZ2adygf/KKdGNLneE4RLu6mBxb1Fp53nFX
3NZ21K60jl0iIrGO5ew/ZQgEvdRFzBqH+3GUeSMuyZmBljfNNuNWOMIwP2qUPVC2Rc8vKaroWKrF
stRG6L5qmQWPnu4oD6U/vbjAefa3EEKIwaPvOP2KH+qwksNkr+wwhpmFtza8mEB2QJqIwXLIgKqR
fBk5FuRGQKaUA5sGa9HZqQXdkOZ1WiPahej5Lfjrj5QXzfnqdQjs2EnpHkpbcQ5z2jqHkzy9BWXz
32J/DTEtW+dHibrXrcP9delb7K/rsUIfd+zq76Pe8RcoC5sfUsfXjFOqmhmKCN5a5pSusWu6SY4P
I8O8dl2Dkt0j51CvX4dCKPk655axur0Oqe5pg4C3umj6UWMVMwRbCAf2mVskrJyy7r6BViOzxLrS
RoJErWY803y0S9siN45Ro2VgJ1kX1lUZvEEN2ynabAH7K9PnTI9XEvI0Z6l/NLkFLWSzngxvF2fk
omVzrNpkXfUemxmBj8r7bCLRE9v3SR06dwF+xusAcbSDPLgqguKBkyWI69Mx2AEyIjJ4Pb0OSlPS
/vLUGafqgJjBx/Rrt9tpG30sghUPXxNK1D8bJ6ftkhVEoXkjt0myo9ObcwP3+l6GwiQwgf7ay9uk
dmABJC80m+EpAopyL5+KQUwSA9W0bKmYooZ1a3eyXiXbZVpQEMPs5oHNy0omiMO6m7YyfssXy7Go
T2ZLeem/ri9rYm4dkwOnXL8lM6uxe6jqTQjdmwRHYmn7WfF+jnU1PV1jjYOUXqikqOODQZCHyZof
QmG5G9clUgipPFrWmCyTzGvXg9BRuAa5uSGpIA561i5DUtAH2bpOvA7UMS3tNfeLbAURoBAj64Nl
m5MeOTZY6y7qwLXWme1E4Trq7dG2VqaKIvGfwAIJJsh5gt8Nao18FDW634bkulLsCkv7Ccx52mJL
5m9rbtqvqJDcBZ0TflURalmGejU8qP4YPBhTPy69pIq+UhffQf/P34qsiMnZeE+25oesgRCKwsbF
ezKUiArL4D3L0NTv2sJLnmXESbIHAALTo+wCDN4t+iFTD7LTUtlVZwkuhrK3sex6g9HBvJa9WoNd
ToUO4lL2Vtyg7rG6DhfXCxt7IBOl75zmcVTWo50197BcMDEKzKeyL8cDoi3oG4GjvR9d4WMs233F
5WpRuORxuE2UBNgKrrjqVrZdlV2tVRilgRwwuTsDpZ9FTWp/P7md9ZqjTb5Q+JIDZKEZ990uD9Tx
rPDBvPBhsYIlXEfx9OiMxSeShdZr4jXeXReDRpOdYZil27JqrbVsRl1XroJITfZuiJRcEsdsF9Vk
k+Aes5aYlBZtkAf0tMG3gFcJBKXPD6fXuu2EBUfVHcyowS8SvvxvLHjRZJe4BEhZH25xO5QydaK3
ysJkPYO8Zp39z9yst8q9oY6HHmQ41Zuomz5OezeZKBSO7Q4Y2V62WpjKxf46hlXq4ZrGNuZu3AR2
0Jx8N4m3bdmzgW8Ckpm3NugI48H3jKUiKueyfC4PmZHGdxitb29ldRnvUstfln3gr2YSDo8tmGZz
YO+1jHAtvQtMvA6STvdP8uDqvrEumtJcRb9iYUoKvm9qdSeHyI62Cu/ifqZKL4bFcWHvuqz9gWbV
OuhM9SwPSsDOGqPeDBCFO2fLSfG3I2W7B9nrV5a3d7SkX9xmtCngMvQP0DKuEu08TJBwh6Jbx4Ee
H6JYe5Frshvl+je2tQxyX7p3srjZ/TXO6ix3Dd6jWqiFR/pGd8dqVSup/v8YO6/luJFlXT8RIuDN
bVu2oxMlUrpByKyB9x5Pfz5kc9ic2WvvODcIVFUWSErdqKrM36xvqsoA8BjpdOftCrQuMDs9VKbn
PjiLo0UdhZzzZ3NYW0tT+mTUdcO/oAgWh1s/iTv4P7G3lgAWW8ob6niPkpnGOTUv73OlSY9DrbYc
wdvk2U6QXR7Lbv6lTuEmL0b/P142ffW03HoY+slYy8FNNoY60LJNbPaoBKhAS28Dh5Dy7ONUeWcN
wAkJKs+6M9vBvMd1zdtMbt5/TSk4r0Z0235r6KQB3EXzBP3EPVX25len6Hh4d9n4onQRttM1xEIz
thrMCsMZDUW2XTHKhYK0tUr+NdHDuqYS0LNA8h/ZtjUInpEKASjz4aD7pZofXdXo1q7G1qtDizk/
YmHFWjtQQVfHN2mErFDnoYmcVZWRykG9Um8BmeM+m5d9y+Ei97t11sYAkpbOsYJhuVFvt/VQOCe5
SCc8izu/ipQ76bo+TW6vE6+3AQkxPZovNkKT9erTw6wMe9JuDOuNvmRhEXDr1wEr2VZSsdInd1GG
bag+jutWcrfXlG2d/tZjHa1oqxu2zthM390uQCE3zH+zPgTrMnXTR9B/yem/RIxOGqz1ZEwfF9Ll
yddne61XbX4/IrjwWNepwqJmBKCnaMpFHdEY0hLjWY9i89ol/XPvr3TNI9/80U/SfVzBkOjuJKIq
kns9WezSFmH6MblY6pBcBeqlRy5uOturSqm1nc1n0dsgIGvsKd2UqznPR2/TZuOP66EnRiQcVkzJ
DsvkTgogSvBf2nY/+dvrhqTjCLdJWv/rxHJwXVqwpS+zzXWVyTyUjcfuT6hixt0jeLDSVPaXQI0O
fHWNI/uj2tjIOZ132kFd+jRlDrTVLSugE8ybyzjeDvuzhCwz5CmRkVXGNY/w8eTbsf+fT7r+CEOB
Rarzo4syw9eeVV8HmYPSXpjeGwPOh8gXNddVH47TUa1661uIv8pe7Tt97/Vp9No7yaGbXNSh9OrJ
8G39Pkqyt2tysh/0+9iIP7Vy1sGJqt6d4QU9HN8KLfLYDJutitnnqtZt+AFJaVTnKX+44h5Gx1r7
0cy2UnzQUt4X1zb2UxhQdR/jV0yEZenv8YKYgPBUPPr6vWuYM+4BcpXzsRyXzTD39kh5v0hX19Xz
lvJIzj8J0qsRoFM0KyDgyi9y65OmQC6kD98ItLA+MBpWaxsr6ZNf4DbXaTq01sQpcMbh6tjiILdP
0mjYyRkRZPyPbHYBwPOHPQel95RNKRjlKzKj0Dlm10APhI9Qkfa8gwi4cPoAjWmzpt+DKn4alpZ0
TcqfwPWVZ2nwkgebNBfllf6Qhom5Cess2SuLLkut9Wd3jknfo5v5aYFAZNG6xHgeyzpwWzgCDx05
e+At9q+BtnmOkVQdWHeeCzO1n0bXfAydPnqjhTueP5FKab3ozS4sFuC8cc+LEu5rhlVdFL1VSqOd
o1anTrbM6aMWGkMUqHcySkmflZMn++XLtY7WOoOZXJzmDUtZZY/zsvZiGf13oGzZb74mPwaAIi8z
FNc7jMxmHDe6n/myA9P8tFiNLadv2ZB1VGESRzOfAYE5L91Eon/ZtVk+rO0kcr/LHPTZjOPgzM11
16ZXYbg3Ws+97trIrCH/WerlgddvwPavg2uF+i8fahAG3cC+YAxIYbYLViGL8uQe/e5v/dLyU8Qf
9SRFm0rJl71RtY/MInySwRRp2FVR1PVZmgnp8PWAzeqdPMhwlGGxD4OJlhfY76agQuR1qLPdXgWj
g/fVx8sV8pq6U1yqSbe3qFGF9Tnifx9Elvl463cKlxprY12kS97STW84G9b44hLO1c8szo09uIPi
wjYoSTjz4rUx6uarRPjLgC8e8CMHxQ27Kmcd9ulPn8PB/joggXLpE469Qey8IhWLeuj1CTI5CIuf
oZM2pIQz4MxBBtlfN6f8UPmA1cG7Loc238yfBmiS2NUu58TRTJ9qkDts5ympux5Faa9yT6ic4zvf
LB6x11sAA+VWGUdmdEGBzh2XTixkbzGTjhWzE7F2uX16ql11fsAnxtt7WZbdFU1av3jO9BO5u+x3
aMxv9dTibgzqfgEOfAoQmZqqHN/8NM2fBy9LtrljYqixXORugtPJW0+LwguMwnjK+jPkqgD3gT/U
D8hE5+OblivV1vXBi5oan5/CKZONoqX6Tw9mQFlq8R+c2UF4eqX2RHIgOdiFihR7rpRkEpS/dK/z
HyMfZKHnBN8ClEy/ADlOz1aL6Lsa66gQc2pNsMNskMzk/TVY45FC4L30ITuF0+zHxemGc9RV2JF+
dElY6ynNxisQ9ZYBA5keyBR72+wqTKby5Hca/exxmvijVcu3bPTjL4pGjSLAVuOgUf54xHUC1TAX
nHVl9xdctsovMO4P3vLSyDF4OegoCGykSdq9RtnR10/SrPqfcdxP33I0Di4+t3DQmATJAMcTzHL2
EoUU3Ktt9NpjmNhsIJz51Y/LnqKN0qGUwx0Vh/56h/DD66C6xk76LVHHv4V4uA6VK6WY+lMWDsmp
i/A+DLLyrhLBatTbrBUM8X+0c9IKm6gHetwNJjT/3tNWgukMjXA+WdaChl/gobemwEMlWEarLDDY
50Rfhd8eY4wQs13jSAupPBmm/uAX5N5lUC7h3xHSMlFjO9iG+h4Rpm13l4wx8KNg/uUm1XBybKt5
VsLevFcja9+pafssXUAB6l1V2u3m1rdMKjt70zev+mI30Jvdd1I46SPEfvsla3Ks6rEdSJUcAVEM
cdZKaxqvJsy5rR6OMCRDzdnHxdjs+GYWKMm04U5T0bu7WvgF0DXwGll6l8wECGSCxBBa7mJ4BjZW
IPs6xs1tRLD0G/I/8x5H32ErzWJ5JVeZ1R6kaVfgHVBxm+6vwe60CsmGv8B6iJ6nTjlqfh+81pxA
zry+rJXnz3da1f/2jUTB0wP+Yzd56kYpPH8vhMdeiVDVkuZCh5TmOGvGatZVnOBOZZU+3zZccoeg
Oa4ngzXvZANnilfhbSQidUBtnGJOWof5rity7VRlm3kOhp+2749b3irtsYhRIPHS6C/ZrJkGEshq
FLhPmNVGJ8zA4m3es1GvcRxxyTqosfqtszLtXsHklZqZZ7zalOT3g5tTtxPQTJkgODcN/lmaTLL7
0t1FfgNVYDmRKaFi3MeoH0nrdkjzF7fjwmLLdO1bCmuxNsIaoYLoI6d8sAOLtVzAHUOyMTFvuJID
bE/J17odhIeu+lmiF7cvsUe6KGrtz7gCcUu+vF33dZ9uu8RQLtKnFwauMSV1vzs0Bl7fm0v0LUZx
kq2ddcMJy8xg5zpBD12twxDJK8l0yq1KCgsYNpd+GflvfUNHxSE1p+d/xZbyFOn0s3NZ1S7QfPzC
MZqgLDKpZNezODnbOs6FsX7EohgGpFXhuNY71jnWk/yxzIdVlQ/TvbRS6VIKfWtbZbCRvtablixS
z1LYkbctmqA6jZKovbWlMwlm/ia5vQZFtbHm7dICg2dOoEH5WYEsfH+GdFbJrsqm8aHsHGVVFk32
qYKq60l1piRzlGO5nMNJpA2IsTveShZ7TD9zvCLPt8Vbum/NLujyTYBW1fo2cF3vQ4SX/gY3e2Ye
bbtKHf8NKI8WIPrtcgWdX1Hmgj9P6pIPxDIRrK+ZUzfrw3ibcsB2ipUzWBNSfUm0/bxhlV1rn4CD
rFM32krzdnHQIFGc3j+pKA44qyzJraNaxs9zmNQXDIk466rjcsIdHz2t/aNNjnu4+ci0Cr4fqYPW
roSB0Z8ek8Z0sEV5nzkPdn8wgXl5e61wk++BXZAwnKNimwRsYxw/fM0zV9sDIbD3/uCY3xQ/PQpy
MWMDtgb0gBGPPSb304ixlgiSqElyYOM7b5UwTvZu3LenzpjVdTs541vYsNGFlDecBkXv3zBrsJTi
BU+OfalHw6M3wn9dqLWJQmY1H8ANCx939rTHociL58WXi6U6nXkfIvr6TfHaXwiStXtUD+q9mAuc
TbsbfthLp1419V6MBb5LZzZivVP58Gu1wWovMKIVmHJgHZBGatj8AvAJx7b+arfq7gp6QAx+P6iR
cW1WeXFyujr+Av/mWkPIOPWguWUepWIQ25X/5NzfygtjY/ZHthgxuGlW4TXMA/xcC7feSnxjmCOe
9GJlFVEBwszCPs4kfG8FUrm7nQelkCrNaknxhGiaCkbs9iN1PnIbwEUqqGYqHzKw4MP8BSgmXaT5
tQcrCDe3SQIxkwf1OCtsdAG6Ji5noiocmuQb1trBM5SP69odztMuBi/4IMt2XRnd3gkCb31d05fF
Pv5fImQnUI1FembTcL7CjXP8uUtveuwmPX2ekuxJum0qSPsWk7rdUKB5sbDXNyLgMS1C21BdjA5r
nD4GVCI98yJsojR4XUhfxuKdu5p6SYLxW7CQNV0/irZ5lekHFejmW9df5g6qZ62E3V2JFvFOmoXV
n6skj170CTMzL7NgMS+zO9DAcF7U+r5jF/W8PLUMv+d1m2GJzit6Vyp1edcGDvtL2H578WvsnF5F
3BR5KmmaY1E+6S0ePaUDdxuY0bOLice9uDm2VnsahEyCXqiBpQseJrbnjoci5pBo6Sy9qT6l22pp
os8xnfQurlcyqlVq/FxyOJNBudQxsjqc3B+kxQcBPC3CWfpsaOeuTadT6vjGvVuVpNzCCvZVEf8l
XZY+g0awZcDKvuN+Gh4mfH3wd1BegiAqqq/wuKu1vy+7cvoB+LraD53Z7Y3E6H74+4BV9Ae1rGo/
q8jdSS8JraD/z4ywtV06XrMr2sh5gs2LGKxfB49xWpR3VlQAK1T55+84a5xRdmILPybBrmlU+ILL
QG83w1nuABzAOZD29bay62Pq6PHB1ocApfll9m0OqhZGtjgUDGHsPKmd8UcQNU7i5yvXDRAlc+v8
xHs22AoGx3J3hjsUPwFPa9vYMopjA4D02FvobKMbjpzvAiBHAnbVRlX9a2z1EaJS6j9M5mgefKw/
9rBmjC8SW3b3foeHpK9auBkkmXvWMhuLzmxYY90xni10K87GcrFntJ13jeu3K6B9QHNaK2zuUw/3
Ny1ke9Nb/dijYQExTfXwrFPmVD+zZ7eRXFBAAjjNiQ0+Rl0yYJRTc7KWi18bx4j85D7yyX6tXb+O
T4Uyay52Z9xaftiihVkn9V3To9CKj+qJHDXiNnJreWnH4jXX7YFS6KfsvaE53WnS9NU1jZ8sPomh
VpLRl9uP4ZtHIjV5jpHSTuEsZsGMBJlnhnfAId4yw6owMvn7wim3GVfSnjzKtmlPxcbqP4dg7lxf
Z1TtlK3dmL3lp2m3Z8HBynYZdYTOSdFviwEEIwIHENyoMCQ1k+IgIJtOMsupl+V3Eiid/gIfvkJ0
lmhVdfODsWSqZVQuw9DldzXyMSsZ0EPrUAP0Pk6q2t8Py8UNjJiMeultUwQ87m8DcueHxTFpOK3K
YBgqWBouYa2q2CdLQYNhaUm/xEuz01ij5gARKmnKgFuFfC1DaH41iLcHOP7f8JdAaa+pwwe5SH9u
QY4u8Q8CK/fPAVUt7qykxOZ4GZBguTPiMru38vsczzbzOij9zpTfwffEnDA17v6Vx5UjRNqpbykV
iTtpyeV25uiC6Q0bPHc/lmQQXkwvytbXTAr+sE9u4ySbYLaieyUpg3Pi+uWWlNj8xtf86DZ+9Efr
ODIBFi1eKKJibBg3MaYAk/7UeaO+khBEQMnCaPNPeRqJ2Hrdzn6xLwJH26C+pHzV5hjn8aaL/1Sh
tYYaTYWmBUaF363x08wAwVe2oXxBcwLbgaKeSIioxkEZPZbG0sgeUrWYF/jiIQjZ78W55p6EEtJO
AhWMPjc7twaGspzVJBga3+fmXGvjqkqt/og0lrYOLHhi2Matha0C8JDzjdWFL7YfRPsAGMyR10N0
1AOqi9OYUQ7qupNlY1BrLBe5c7U+O6Uzh/w8Ge6rrn/vl8G6M9JdrVK7kOZtVOYHGroBDbXo3W30
9pSPH1hz3OzYl3+xbSxmGqftDnhgBN/rGhWLZHjNWMZPftfYa+m2eFewh/DqC4xg6wW4yd5aJGC8
EUcagOCgupbZbhq9KK0aPjcVWhemg3+qs4RZBWIJ7hQ+SD5Ekhu3zMj/R5+E5PqsHJzSRtGYVMo1
TzJ0T+Eca1TSoJFYDR/oYjxS0WHPbcfsGdkDpLt/JZP1wl0naaddbv15isjeUp2UHXxgKTuKd9Vx
TuKu2rhJ7dwVoXvpkxSQOXxUeFH1wovKO/QUrbQcd9dI3bLRsBuRwEAtc3qs7PaJZE57EmqXXPI8
T7Y63r2bG+eLGnJ2NjHtkElXolfBVHOZKn23qRrmDps44R3A+ex9moze4paf2qrlXYnkzEk4daUf
Ik0bJ+VFmvVHU4hHiZe8j0rz0+jCGRY3ndtcCVYzu7gIS+kWnGhlt53Vib9u8QZ22RIrfbj1FgNg
a/OpEe7xbcIY3I0p0ZF44PiemNrpdpmbUP/c5LcAIfARkxWkjLB//z3LgDr30SZvKgdCoEqN4inU
R/9owmDeoAMy/YiD4aJ2CE03cV3v5aj6r5OrHH7DBckko3Kxmyzdtq2H6trHQC9H5VtbAmVyWxtI
xIC2RagS0YF68VnDts6/4xDxJC3pF9M1ad4ieqN9mkYwD6vbgMQps+7f9db49MmwTUKqCcPWMHUO
ZINeBK1uL7h1lju+GE3SkoijScYW+1mnepGWXJBmpDQyY5Qts9qiDS/LM24R8gx0Qd6fIRHLM24/
5faM209ZngE5xTlNpfkfNdeCFy91v9qAIC64woUvUQXBfurnaieDEVjZEzYh+CIto9KngNQsqG08
S5fHKXc9p9F86JeIGvU7MmbAcmW0CovmsVpMDz+mww3ZNxb0wIWlnVZb38rDv5CJoO6Ehfk3NdZM
itStel8oU8mxy5sAGZXzA19GKrFepr3G8/zdI2V4NJECqX41ASTDlGq34by6hUl6y/WnH5VBFX+e
ElzW0Txt5xg1sXlAqod+R/HpT5vypCILwkcazQDN8POdYMLSGN6noWk45wrGjDzYP9oy7tqDtxZs
mZkHz6HpxBvQLKO18qtsPE5l8GT6BV+cPup5xZX+I3+D+nVwUk7KtW2s06aOftmexXu/t18VrFT3
6dAVd1lshd84yV4koAXcv+YkjP0YljsY9wQHp4Wh4vLfdOlCDMoQx3K2qevV39x4fh2m1vnTGfYh
Novmu6N008ZfQjU7m09T538KFa3Qf4ayZEbHjtxHwYfy7BZtuVX9UnsbIEEkWhv/cR0jgHXc5S+I
zw1715+jAywj8wmEDkpIS0iZuKs0dMaf+WylbH+G8J6NYEiu6K0x83xNHQewntUXP5Qm9E6IdY/P
meqWl7BSHixW/mfpUrBj2JSOHe3+npBvgeCpDzIKchFpmQL4edGrOSe40VJWVF+NOxk2DTvn/PHz
OlXxtBBkFTY1Mhi0aKo01Kh3qOxHd92sZ6AKtPihqXveCUnaq+e2QUF76cP8oTevw6qHD2Tl5dgY
N5HCu5CPcGj05r5HVPQ9JspUld1exUfqNlF+jNIjzaFgtBMiTHd2VRW6MBmmgz0lyJYPGufyJbuU
tGa5qXJ72Cr+gjrMVfarLvByvwryB7/EQDD2ivYRxaeQr4vX4fhEc4LN9IhIjr5H1RXwtTQ/BhK8
rhW4NDh5LmFLf6BG6NJmME9i14WQqPIBOueOdZQnXeP6BnRjk7uA6/vOS3fV5PpHTZ39Y4cqFCz4
pY1u+mVI64bdyUdfZFTvgRItcZ+GKyqHylaGbpfCN1Rr7TVJvnyBUjg5ETv7MnFUnK91yz3agd4n
5xAmmc+HfM/LHut5UhgkIljo15MeA9BVDOcid5Fm+6gwzV9u/ak5wDsPeWNcWlyKV1majXs7yY15
Ey+dmjZdp0jr08CguOHK8vxhLyPyxKHjJGQX1LFJnsUIo6yzYuzwfw/Hy7UnzY3h2gbikTvdZVrG
UomWMbn0QBgZk3m3XnfuSs6L3rZ1UwRPFYsiK1bxz61SBQgD7YwCRhLAOeSD/UCJYCkvbUXtv5T1
aC/2MuqzisLQqRidn02I8Meag8YEbrRp9/GwkUyO5G/wC3X3Bq5MK0n6lOKnhiLIw9R27UlC2iX3
Y3Wtu8/yUP0k5ypPWWLbMn2PhcR+4m/xLmObNDiA2clRfhndGrR7KjmHuPHVZ+kaLBhnrDom7EJ+
3QGNlGcTS6rELrHiXLoCB0CJC6R1dZtFGfZ3Y/7J25kCjp76T3UTvnntpH4nueFvrMFGxWzqircs
/lr0gfa9bzTeqQ3kJEwnte8kORBbTKuXfCznsxYZ7Vpm+0ZBnQSu3H2edg+jixrDsLqi5cjV8sEM
HPfIEVpZaQu3BRrle1N8Fm9NGb0FiymjE+GBmNYzZMxyNvZZ2qqUpjsQ33DHfipms2Ul9P+jxBPi
5nP+VgYBoiFDSvUt6a3DiErKupgBSsycVY79aNWXKIFnHPSW82KnRbNKdC/+g2TAyjEL86841h6d
Qam+55qnrStsriBUOere8dDGd6wGPr4TdEdWPuUQpGb777sEvN6xrwPl8H/HsV0qdgMyU7h1a/UT
Ksiw+36NAups/XRphGU5XtjvG+z4g8YyEK9CqRjM1/Fa9Lpem9Y9d1gef8IzWR/sJy3xz+Uy43ag
veKhloGUFWfnpd7yv+WX4Vd4i7tQD6y/0hBDVSrcPy20ide91VXPbRHZOzW0mhNk2fycV0q208ht
fZl911qpJhmmZboD9nlLxSnfqTakjz+4qj/b+FEUs2cd7NyfIPTRTBG4XKUUAu7Z3dXIai/44qVK
drtoQ/claB3A90t/mZr+LvNMd+0EoDwsoHzXTfmtKdt9aVZJGF1EduDW/DRKEfoiu38Z7Qv1r3cu
bOMo1LudzPO3uWt6RyeFxnInt+nSHqYRDQq59bPYfY8K0M05JiWHpdiYnwbMSHJI2/QNVugfAW3Y
u2IYvjjDjHjDcjHHhE2+3Kqm+955G5a+QTG+62WrY+Tx97TWjmDpmwFmizW7kiM6IPiWenN7GpPW
fqiUFAr4aGW/I4dDglqZ956j/wKGqz24poIEpAvpzIacaANmpXMYOLoFie3u6rHUH6RPLtYc3Ls2
Z3KrKvne1KOi39v2k0S1H6EoEUMcNucft9ky2FoO5cXKfi66mgTp37CvpMVDJU/a8xVuJs0lIsPW
uS0Qv4GnBQJ0uchp83rw9NOcQlof76TvFpKXVMZWtzbS0PC9YPJsJbBCBJsS8eQhCeaDi3TTwjzq
KkxDNy+y7ZD4NbLySby9uVWDHfEe+nk+5mWunNAVgpAT49h3Z2qBCc2S1+9/MhycBsFwh35ZVqth
gW/L5VP7060MOYVeHMdF9mkEtuMNw6Yw/fjX4iPRK0BTLBc8JdYHFazUpDlgiJzvR03XXsy+/yMR
jgMjCLH4txxEyjYvC53MZ97dO5qmrDWdrb5iKQDTnDRfw3Erz5Db61c7WRyeYGgZg3aMM/4lpPk/
oyJoBG9Ipb5HRYuUrERRl6vOYI7lWdLtD5Z2xG0kRFCfR9+iqu4xhcZ2SKIhflYAWGF1oIW/3BwA
jk11nT1qNB9REGm3fdJaP+uvapBEvwwjQR5YN9yjOW/qiNM+9FtocU7cwddbmHdyiZQWYnaqeNtb
Hzk2GHpLtPQh0QsuUQLjPvW3fpE4+7Hwv/6v2uZ5rwL19uEf3nTN5Q4h1+ByVUiPKjRjJCZeUEXd
ENQnA9l0xJ1SYwAmRH463DlLfhqYOflpU7LU0hFKGjsqwbFjNOlsMKBF414y1smSvL5OcHQNSm2s
68Coq1w/IyK4V/pOvdNqfQJSu6TLEYgiR96BOkMrqUajsbbsO9hl7G/G6Y2FKD7MqEtuAxWBQq9K
8Apr8/QePdjxfmw8chRGvw8H5O9FM0QkQW59N62S1vLf4yREgm9x0ifB0jdxSCD7t4DFbjG359+e
FQ/YGJZZq1NMRL9IiGHCIZsTLd60ORRtacrAlTxW6ap6iX7dQs3Kz1ajFWS7buK4C+0rtk8uRhwr
X7HarQ1E+CR9cicXFb+sZie3RqTx9buFB3pe1CsZ0rww7RZJtf+wTal24VI5l0silXK5RYSO6dOi
6Qbi84VFo8LzlcBPMXXjE3ObLncyRe4+5l2ncAh4/zFONv4uRpYOToF8fuWjjCiWc1zwB/IRl67r
qHNF3S4ffBgUzjGD+HT93F/H+WI1ZOHxq3GMtjn1PQmAz7ejbTyVkZfvdTSDThJjhFmhn+VWC+3s
GIzRzGZjcmqPf5Uwa1Z1r4fnIWpR1/m4c9kHK1DpDv/qj2XGLe42N/b43FbDkkr8eMotTgnIOSLH
8g+xinxGCmQRr1DTpot2seJ4O71RnosPQYtPWhfoRRHOQXBc97JChnwjNv9m6HQYRJ3IfV+5OULQ
SQR42Wn4ZQwAXrfS6WJHsX1Xb4e6Xq4bBZpBG/T5nRQqUSu09qGBN4k0h2JKLyQif1lz1r8EpR+/
cCaUIbkolfbqDbN5kZY8K/KVF9XVjG3Xx8qrXRXrGKT5D1jT8W6cLPw7wWNiRKHvIZtaq2g5dIbx
DKY35jTKS0u9l75+OZIqICE2OCIP20hOo/NyGs04jSYI9uJSvhx2y07rAM8SLfOmj0d7rOBYElgH
fdTMB7nwB9irsu/5oCx9jlaZD3MbWA+eb25Nr0KD4CM2RWbj1Jrj6dYld0ZKCszpOyyfl1ggMiXG
WVa/gYUHRBLEl75GB27aoMkzXuTSxoF1zkut50SsRyuRg6dK3d8ZAJPJCGBL12datontcTpIMza9
17HLgsfIiZtvSnEMF3e62s06kHdOFf2w3YhcY4Y285RQzO2NHky717FTM1uH9ZbLVMd/DVFqHKUl
/eXkrZPc5RS3TEIN0Lkn47BtLKvFT0yHvRJqBbJmy3SZQM143EU6sosyw217ipZJaHH0T/uwOtQ5
+mAr/J4xS18u17YBn9xSYJADqczTjYxcb5M5LNhhV+bOqsI/CcaSHFKWvoignVnmOqsW2hKAAJbs
q6i9BrpVbZoY8bRb383tQPRhJaRaQmY74zPmjs8h2bNj7MJCFUlvcIlfwamkX4JiDs8ZJoZIOaLP
/dGfOshs/Zd+VLbCc9gm9+UYoKrmQNbtXH0rYrA3gdhGKqvSNj1fw02NdU8BAR/sb5Ey22cTvoE8
4JILUjlLCyfTAzept2sz53vDTDC2otED24CKRWr+kj7R6elF5Kf2wfaak36260rfxOVkHrER+F0E
XvkztMrrTfz3zcfQcoMXWPVTenQr/2E5P0p/uLQLQjGt6/ZxaQmaMf9H62Msg5659vl3OlyBCkY+
/qWgjo8P6aLsVcSo0U6x+SZYhsi18djM70RtMdaRXARa09ULg9xPAet/iCv+3S0xEi0BpPslehwG
8qf/8wES2YzgE5wi/6tOZnauJhRE1yzTO7UvceHQpukkd6YRMHqNwW0iVdbS3eSJeVcMCnQVwnUm
kylJcVvFbu/9gZ8mStDtcnu69EGwQ4w0e5v8tj5GqIFupJjWRjogwwoJ7Q6Pxi+6Wl6kPxwzBYxQ
EvIRoeZmGs658RHC5/Tf39f2SB1/6U+Cvt4Yc9UeEUpW3v5IpxHyG1Pk3qMMH0NcZGPLXhorC4tz
yAJqeS30r9KdT1BCEujP179XftHrHya313+W2x9y/afREO5fOwZ/kAT1KDNttarJV9kQDe1qHsz6
bMSNq+0Mr/qqTLW6d8OoOaclpxMb5Xz2+TtUUKwvuCOjdW54zgr0jHXApdv8MtUQ1HPHLtcy2kYQ
HLpyS0Lf9uo1glQIgJ8nBMbPmuWba99vrHVtqKgGfwzcmmkezM0KZ5X5zgm0Y4Cfsb0u8yk4/V+3
LqL5oJmHuFiB85+Pc7eVLnvplzt5hNxVOsKnaHQiDTSjyf3Of2miHQg65SyVRqlARkZvH9AS/2Ga
A0csGegNF9nJoDS2184iiR/NssXQFjRutUGhd5XHmzzDp2lGCsNchQg3P8Tz+Is/PTg0Y5o+VMvF
4qv0oKk1egrWYjm/NJ3WAqtd4GOyTQDzUahwqAFPsYErsOn//tdkygo2mBz0HhMA/CsZlcdUo7eW
30C6SNkc0LNQz4anhyejsBcbC+2xHwvNX7m+uekUP7xvpZnmc7oukzLdF5mvPpqIID4iIWWBZeTk
1y/zZHKau/49cjrvXTK3LNufqTOURwmTi0v+YwuPRNvc+qinXn8LUDILZ8r7NjY1Wr2eke/jpWpT
o5uQlj+kF8OVj17D1osfiYqur/R2ZbTEznqvPGFlXq+aAoGXZhz0H2VfX1onAMtQINyPm2z2nz4C
hQAK1f+Wd3q5iWNXeYjs3sPrrquPYa06Z0evwV3gPPBFnmQ27CjTPq2aCMQsSOpwKZkk2NTsTMVN
XzjepIs1jPWnLeZ13s3Wz0Fhp+Bl8fjQLKK7Udz/akcOirWto4hq2qD4jKh8SosO8aMIhaulIIjr
CtJuS4Q0PyKkJZOGxFA3TR49NpiiXF8NpeJ/M9s5e+LrNzxFSXh9Negt3gh1pFo7OSiPpf3NzKr8
KQIe+q8olKss3I9wX8jilN3Y8i4Ps+BZS/IGrRZa0mUsr3WKJ89d79ef+rMeBaxmwGxgWEwFpymw
h81gd+MFfeHx4mVouOaRTcITxcktLkNjiMGe89QFRnE9n9wOIJ8OJHFm4Zokh5HrbZYsZi2UtVce
zvGrCe77Y+2St1Mh0G1FRtRMejLIrLWLzqhZdwkiCeG8x0F13OaGZt0Ni1Z3PP7UxtF4jdzZONq9
VgCAwk8utFlD3KQtKSBqzlNkAvBZ/OTaxAIlMCgvhg2+wiBP9JToi5KPSwpQywL/SeVPvuqepigU
+fMfRBfeI2MvfY9EWQj4qknWUTAnOFS4rfqnmTc66YbLlfdwpTho3wa7yS94qcGMECbElf+gfQv9
KMcFBYc8RPcugilQzR9x4VQPLmcJf1W6FesE+639FaKgdIEF3mrJ2121auNY+X+Uncly28q2pl/l
xBkXotA3N+rWgD0lkaJ62xOELdvo+y6Bp68PCW9T23VqR9QERq7MBGmRBDLX+ps9cp+gMDw7vZPs
JfD4uFORvHiMzFQ7ZvYw7WCUZW8ka+7s0mLPKZ26UDUgL1gUbxmE4jsIHeojX4Tiri+ct0AS4jFj
sdbIIzR72Wtb6vT4XZ7KAwnbCgRV4qz7JqF0kajVG2kamJC1chebAC5WyTDla1x7pq2nJMW59zpn
Paj9LKxBrTcnkXOB7RieNcOM1nLtl7TTrw6dasd5YO28NmszwhR21pMtKtT3c197olJTrpChdr63
A0n/Im2/KTDo1n2UUYEMQvNYaFOxj1jrbWBlThstH4ZbUxXlRt5ezKR60APDeZLxlv0NSR8Kzr/j
YCxPKIvV766Z5m9l0Sv5sXUoUjlqm58ASyOcNsv5kYnLT6IGBybLBv24shCOOQMU8W8VlrcSx/Un
3GvuDFxY5zMR5or0igavvEFRIkPhajvM3Cq1oSRr5F6JEWoeH0SZ2ofGaOAFIz2Hhgy1nqfaL5H3
GoR2dlzbPpUGpVGlhfyLEePe6oruDTuLfl+jgTR/d5pXxwDSWkz5BdzBsOrHtNjAbTeBqtvam1a9
N5OKVp3XWIcsECNVPJoGmkokjN2HYhaRqv2+WmkiAgw+z24ihIksqDC/SLsRJBQoKt1hybKqVv6r
vZB+uX3/an8Yrxtqd9CzwViLthwRhIzBYgBJ3/Q62nNOVwS7xKnt3Yjh5qsRa5QheBIfZS85hgTl
9tw6yV4nNg9Gn5SP2eDYCG0f5CBIV85Fq6p72TLsaARTHVL1m6+f9TU51hTt3RxeRGc5HbYNXvak
vgNQ7Z/6+WDmyFvq6FTtZbOv3QlkdvFFtuQUt4neHFMNcFFjPBCmfh8js7iJCs844P5FFXSuw1VG
AX0iCau1rNfJmKzDDZ4NZAGN+GtcUUJtN6dAF1tGOVb25gnA23msDOWpD+a2Gtn88zdfg5x/qXIx
YswKngGP4Xhp2hGeUFQOBIj83D9bZfMqSxBUKP2zq5Svslzhhp4n+2S1wppHOoyU6KP/MG++ihzp
FxBXLepju0jN9nL5KBeNvoJivWOH8Z1cZoZ+GOy9XIiN7GVVml4m423QsRSehZTloUTW+uRrw/6a
8LPR45OhJd+HF4SHlXm/92sPBZukSA+pXrz5MzMtDc3h0LciBgUJb80KgZA3oVaT+aQJQXZrNlH/
nJtRf7GwlKiizyx+/B/u8CMBuvE9U3BbCierfMIOz9hF4Nhv2QCh9BZYs3NF2rz6dvnuxeO0cQO7
WSMLXgBfxb011jV770jRGfDjf2vL/nTu71Kdn3AFXeQv+utU98VKEvKqsGse8VDh7lOOJxmqlQJ5
xVh/kgQ+eQjmyitpSHRhZ57fcvj/nFSGFBuFZOOq4b1XTLydLHa2cdO5R1fqHeid225+MXR7QNw7
J/bY3RVtBXBlVF4sONQy/2u7tnlEVWfcNCNrFswYoum1DkEHpiSGNlL+RMrTLcJ7/bihRovbsm1Y
e5j0T7ZZOKdoFuiSZ/CmnFNbcfMPy3bc/tEhhwzUWfBvcjaylWe41KUCkZB0NO1tiDzbVhIopL+w
Z+4QHGlA+MC30Ert0FAuvNEwTBtXV4iYyP2jF5TRjQR9TbJXnkooGWkAwP3ib73LFeYeOU9eanBi
dWti+8pq3+EhpSpg+Z2qz/Q7o38XPNwRkSfzycqCxbwhT+dEaasVSAGyyWgAbWqrJoAenvWjvlm+
TLItPEPfFAC41f21f/kyDUl/XgQvMuHBPdEQ8gj6VrmNJ03ddYkZPKp4j8LFNZrPg+E+xlI1mr9f
UljqT9/pP6tIE39Kwxx+dx0FDyn2eXsxOMNBWPr7JLqnViKpGrvBXITm8ju0Yt267fThKSqV9dTq
i47AggcV/L1WfJbcW+U+y1Xi6Ixz7bLhWmJpgmULq50agXED8GXQPA9CqG/dhvun8UaxTsczI++A
lHjGGya46i4yGmMne2sXmy0ztICNWB0YbbNEU6HzIpTjTOwGZrtpUxvDW7vFOVZ++jLW13G8Mmxg
8rJpqM6vIbIpD/Iqe6DEw0Gb1ETd16H9ZfJE8Qv1yv9EI/+VrKskE5sqRcgKjeo22EsSuDxce64x
eTZIirg81ToMEhA7hsYUaTf64BzjEC6W4xo/dEW9Syo7+J4nQGBgcII0S771qaJ/sascjYE+Tz7X
AVT4qQU1pjVAjWCMxa+Bj5SfILH9PJS6t7a7FKqmznIjTdlRTSG3xawUZ82zsjMFMMqvdWB+TXt3
n2Yzmg8iftTV6tfeY12uZ439CHBJ7Cre8G0xco+3a0rC0vKsVbrkqOjiIPXIZEgestk96GqKtoyd
zYTkuME0smOfJgepaSZDlTK+hoPbQ53p+qcRqmyXYDvtzdaOEJ6SrR/6oATmJozy+D4N+xufMgLC
W6CmKSUr5E4zu39Cz68++tpcVJ6vVJIFYZ9ozC4fQF6130DXK+Q1qBy9WsVg8Hamm3++wl7l2Ydx
Cd+rFvGN6ZWMiTHv8LzQAUSqhA9yS5f0yOXBV+PrMO8IZUxHuFJ3p/BBhviiIjGY8eiTnSOC6ncQ
bF+RVM2fIyefSDvBm+8jnleujpvtyJpF8qFynFnWYCSqo+Gp2XME/nUvJiPbKOqg7PTKLtaFEngF
vK9Iu0Nid+dPQXCzxPy0fsr7wbh3VqVhFgj/ZBYWGjblwHkNZxvaz7wqBtCNxnQZLOuHDFMt87hL
O/rRyIvwua+q/R82xFakwbQJJji8c91aHpDD6c8iTLDFtX6FZDwrA33X1Ua65sPvgajNFjUOOaM7
KQO2uGu5ao3DDGm2tVQJC6yIu7id56sOcQfq5zDry6I+dZMTXLgLhpd6PphF5K1NC3CB7JAx2RuB
rVdndMc8Xl7CDlRuEAY4/j+ukRTqN1F42lFOlJ2GPrwgyWcctB4mTuHi4CfrMsshs5DFmCU05CGx
GwdgiXO8huTZtfYjm4Ol/6z9RyjD+WHZ4WlhMu3zQLirBWGuiTG65ObGxmis2aIRgwDkPLp3mv0v
y06DDQy469x6GprAforCT23jD48ykuaDAF3RDAfZF5RjfqOULonwAITlsocC+zztrpCPPBr5+l/b
EurxARzSNvkrRadgfx2iC+yWsb5Jj9IQDx1ICyj6E2K26NUERYAlX6jeyb7cd8RmLKdmL3sjF9X6
KByR2wU4/qxYanUeI22ZWo9avcqaGQstAnONjkRO8Wb2ZLHJaRwzN/kRoovRbEnlAMiPldPyN8Q4
c5tOaJvWhWZTfwaok4J5vJRBWZ9jWOtXOI+Mq/xP4KAx1kMV5MNYMiEfxvqzOe517FiKn0C8gR8j
MWUUZ7jYYq+MSsHykJSu5mfvTSCqS23G3SM4ynsZjur41yiJe9Cn8uMoQ7+X4ZAqhY/o3SasGgNZ
H+Hd6D4epCxvDfATZbMm411+CRrzLksw7mv7YWPoSvweFu7EjyMKn7Okc7d4ERbrekRdEjXb9tFG
tfEYdl4zW000j/IgeLiy6ujVPZwRvFZjF2IkyteXeEazd7ZtLvU2O2YjHpvTdJBFN1k/kzW4DuCq
QL/rGp5MP8AfuX+Tg67xInLSrYZ51eba0WO1/VdRs2p8CHFl4W58UBVrFJAwQBzwWFjOtGg84xD7
mFrI5V7jslNnH3Lr8zUPzdmBQcbkIXbhjHaO/pO9bXefOyAVSxtWF3mmN6H20y3pmWSNB0f5Vgl0
QW0lwmzDboo3GHLuyknN7E72BpO587QxfuhSNDmtTVr4yVamaKYh/G6FlX+U/A/JKZlgX+4sx7PW
yzfSDRT7BG9jmSCHpALnZQXZYsyOMZPKbd85ybNIKdzTEGjoN8WTexrnMxIP7sfe2Hwl3xSsMak3
P6FEspF+Nz5r1U1QC/dOaJV+7/pk7iXdXCgYA9Za8jK4uGH4TWvtAiDaa7tvnSM4OnMdKI2/9wMe
kDwW2rsBK2X5bJXPzCiaXlCiy0+yZcz+y5qAVyifr8bszsw7kH3y4GJ4BTxLupoMCen32gr3fd4Z
D+18sF0vxyBbtY/BxBN03WTmXQPc97Q0PeVIGdC/yLFWwcPDt4adnF4A7XyYyjC4tTTx7dfwaPaz
Jm251rqW7QE5qXGr1chG++N89VTx1bV8B3K2XfVvo6FjQDGXKDMSZGunLYPttTopa5LX5nWI6yQk
PmUPUBsqAbLe6WqNthmnSp+TbL1RvYXp8MAagYx0Pd5gol3+nLT2a1sKNJAq00eWPzERAStnrAJ+
nJFdZZRfIZTkuVE+QvGt1mXngJLyijttGmqcBknz2iyqrP00On9WtMehiDZJwE1Q/qauB7grz2wT
qxsZkr9UJ+CvafjfZYQCDyKGQY2pnz55xUoGa0fZDJ6PGJYhYF3lk+8d+rQ+GbMOInKuVb9aTpdu
A1PKnu8DqiDzcBjkVOliFLOD0gnvjSmsV4pS6nsDAcf7AZ0+czWNKFrFhoJ73BxcBs5nBtXfG0XP
Hz4MlqeNhdDjlLSn61jHVaxD4zovEtIkIUxxFrjrgZrzOpeQJwS+4lvZLQ8LrEkinK5zPsCirsOX
oLymHJ41yHfzH/uKg/B3W+7jI7K+KPiK7+q8y4/RuESkiVzDWWAfIjuWcclf49xqig6GKr4Pv+WB
W74sJ43C+UmJjO8mkMa97IyltrA8HSM9vWtbdXUd+8d8J8Tyyipz3MJ+X3iMw6OGzt5d4/TKPQ4m
8h515ad1YSVWpeWXh2tHw+piX4JbWMlY53jTfZWc5He9gE2Cndf46FOhtW6MWqGpdY817s3F3g5z
7e7f//qf//t/vYv/Cn4UlyLlgZ//K++yS4F4ffPf/7atf/+rXMLH7//9b0v3XLYzjqXrqGm5pqmr
9L9/fUQhh9Ha/wAULYooyNMbsN3Z1ooSKHQuP/I5Nyoz6DJzbsDQJV2tPwmcXho9Fc86T+8jrmHu
Fpv16as8UK50t6QotGOc1+OzZ9XI68yUVk1LUfgvx7Pmgw+vB4E0rhmrX1E/fRSi0w96Mtnw2QZo
DTfo55k3CNrdlg55PezLZ1cBfMJXWNP7OztXFR2rvzy4Qx1yR0mbMhLuuEuGLhA+dgEVDHAtj3qw
EnMzSpFbUnGKcAorXpOKiHGs4JCM6KMDK0v3wB2SJRaN0clW+P7LEUU12WeB8/F1EgjS7CAvlKY4
z//zp+Hqf/80DFX1kGYnW2O5lqHxefz900gTg7QLuIubNAHnM1pBfUnduqZgqDUb3HbLrYzJA/4R
2qls4iWEjhysrQ74tW428YaKK/ouaTXcw6fplwOGHDlY0YLnLsBqxF3ScACl3Gn7MRqaaNs21Xd0
eze/ZD5Kt3HPSiuCdaiSXUYUC3rjtU2hgQrWFDT39XwmO/SK/ICMubkDEKFr8daTwWV2abU6igH7
1DJ8qMhsGJctZo5ixlT82nAqLc/6VDN+bTiRC4xBHdU3cqicNJoNm86wM27kIxBORXO8XnKJccm0
9uyLbMlLdoWId7KJnl98j2LRsmeV15WXBCttLC8jL+npio/GG5tenR/Q4Z8/akM1/visNc9x+MmR
JjYskOPqH788RXENzMby8BCVqnYjUpe8fYM7hJ6iAYyDgbtpwxE8j1+QrpPtsUttuDFP+hhb584s
Mcxr8M9dI2lVb5e2FynNnYewmxN1f42pGz4FEaOXa+Slcw5Bfx9qLRvIpCfe8+glX7DJm96NKXvG
RMl7GREp2xlK1x+nKrAfuNdzD3M79T1oW7gBYfPZD6kUTmQkb7HS8RF+aDDunIbpHbm5dhijd9u3
vXVWd/lZ9wVO43zfodhYNZRCSH4mr5YEjb3yrEG5TEmeIkqPtIfppU9IowY3BmS4e3lQa9INYZ40
iJNOLhxa6FsyJnuFHnW7rjOCdd337Wx7yLywIBuBr91pieViZl72un4MBtFvkiGJePqnaFz7ekse
iq8+/HTUcORBJ6fQ2GxrZWtyBnGyLXF7Fby2kM7DX5m793IR4VJmblhEbK8XsQo0MIAgxMuF06qq
juTAMtwEY43kIE4H3N41ykixVp6zFF+iIdFLbE+q8lzOsRY2Oo851/4RtlF8WEbLHrON33ynAxYi
584z5DTZhJF7rwwA+WRouYg81QrnqPWtAVHF4MIyJq/i6cZrYUd7q4/j234CsCB+H3S7QNIARXmw
xJTR/+iQzTBoYdFUwIplU864jjNtxThm6Nb+Eb82O5TOHA83s/80fbBHWGMZAEg5wen0aROGSNZe
aV5q7WxcJcxuA+RoKZRLgthMG5s7/LnjGlpIZdYpc9lCql+UIhNfu6iyVk1TinvNTM1TXbn9WnZM
2XRGnD5/caypOsZtmqAnV2ZfEc6U/RjEdyutNA4qoiNnkpDt2REOB8DvWxNU/tqamy6ACBMRekra
KsCJnRWALN/IOWqV3xt4ZR9N19W1lRxuRezIQTnNl5OBpc+vavto2u1lGSSvgRdBvoPN6a7k6B7+
9oGNMdl/MrrxU9kfHB3jvbLT7xpyzCj5u+ZDYiAgpEVLIyZrfzK69Ci7unmQ3fPjo9CX4X5GU8ZM
9l+UFmEjy6bsMGdFZ7w0UlLbjJMxnewHLvZDvlxPXrTUApZpM2RnfnU5dohBqgXtQ21MFkhkYzqV
AcJTNhCQkaxlqOioOXRQ7fCbnbCwjSvjvvdV416eVZk5rWzdHfcRsnQ2UBC6PbXYNaNj3i0xR4nb
u5QFvOxcYkNDgQLSLbAh+QKyq7GEDokY9wfZ/PAqKckRkdQ3Yn5hGc+mAd5oP/uyeQB25nhZjOQD
+/D7EgPeefrnR4Tuen88InTVdT382hzL49S05uXCh8UZ93vdIYll7DH+mBFfqa2lO9GYXfnJP8ai
Gm6Q4fIvpoIYaTtU2bupqvsKa6NPtcmjpCqmjyNI9YhPZYaJWV5rHvcDCuhVL9Bgdxu4wDMrbwrb
bi17pei07J06mMJWrhofBnsOir78tC7upLS7JhoinkQuFPBkLOd7rIt+TCX0h3g+CANAVIxX90HG
wqh+jYZavxWu/S2BznmDpLH+sBxUZY8De3yWLTlcnsnraElLByMQ3LEvrHLLW23Weje8sKtXU4xW
dKVo8zMR1fdmVAkup3M7SGHQ/MceVBq9Sf84YB4vrzzNl5eTZFOeyZhsdqw9t74fYFnz+xVQyuA5
++HF/l/XsvThgRKCur9eb3l384SPb/76/yjCvDm0hnZ7fVvLlOsQ+b7SLD7qGRC/2LP9E9skYyU0
J/vs4kW3hm0z3IJIdF5HDyQ5C3vUZUax02ZqilRZ+qC9tKgucYdDIXje4l0PyPoZ69FyK/b8EFlk
x/USwkOdYvdHj9U3+G92gbPu4Pdf7N54R9XCP456iesbJJgaoyxdXTvK7AI3mSn5qKxdIfvXF637
iZxIeRhjVexQrEK4q/+RdIqzhN0hyTd2Zfv7TBuMfjVlCU6+oVC8u2ioil0/kz9kM55j8mwZaZel
f9dq1As7uzZv5ZOlcSrE5UNtvzxnJN/Y6nRg5JGu//BHVfzqmR80ckxkGc267iwk+1h37Y3WwW/V
iNM323X23ViYX23PcdfYHgYnrHSDSxWTFS5xIf3qwzIdUL95ai2BJQJWeVsZ51cadEP91cIEaxtW
uXVMDTN5TpQMv8Qp2E415SG2wTMxPcEqTw26BowGUmlL0OWXddujeSNjOKub59bw2TqNkeqtuBU2
sDMJyu4q9sCYeMDyV+byj4i6ZF/Win/rGk18k1QFuYleran05fUOiGnywA2/3ID7aF6KLjOwh9CT
L3ZWvYJZwuxDpBts/sStCPFH7RRFO9u5Tr1cFCzlPFU/L7GMLekqGvpjzN3/tu2qXx31fGbmmMhD
buTbJ8fJoJxHJek9iHAdqbowOMfxnXSoDVASV30rPOsxXDcws8pONoExQlGqi2g/cb8+S+fakCf1
0Y+DXnlaEvOaZ7ZAepqLBEuKRKk3SZw3twZTnue4RC7JeNwUl3++1WuuN2/tPmzESYNptuoA6tMs
NgOW/cfWTx2KlE16r+9ER6HYB+531NomoCIEosimaP0VIatN08fpD9uKfyRm273EZggru8oQ5CtS
7eSClt8o7jh8mtL8zBPx+zSxHEFPsN2MlHPe8OWItqirZgfZNB32USHFDfKe9Bqhuclx/nsqtUF7
NEHUy3DYmNWdOdgmMnZ8qqXIpmMzfgm0zn7RXNFfushArFst3zBe9Y/GgExEPGd8Q6XEbSlVk4Ps
LfvoTVeeOgTjnqQLoqbct2IIH2WkrUpUiwXfbATk8oIyytKpiio7hAEYb09PE8Ckfx1EKd4qfth7
N0HVICjdeOk00G7jt/O7LbvlNFxHEK41AmdbWYW1MjVvOudeY64bNyxehjHL1tlkua/kFHS0k9MJ
ExJwISWWO1+UdnhXARJ+KzL1qcNM9Ts3jttQ9aOfoNd2uipi9BAcwHCsy+JVDCBPqNlrq6b1Cr+O
4c1Fgg5Kagcnv1AeEbQ6yjCWCiHgZeVVtZq7vu+HYm/ZEyoHfqYd51g+9SRCdQSgVlZSJOx29kqp
+e/ol5N/Taf4AWKZd4hRcD6oLqkitzJUdC06pME15MCz/2uoK7J4ZWsmOPd5POyEP8Y7IXR5eWkd
MtFBD9tfl/7bUNSMrOegc9+jqVbvwqwbtyoAtxclN34WXmX/sIZXHC/y70VHxi5O1fQJylS/Kqfo
RYQG2S9H944sBZPnwkKVMZoM4GZmmj73eNGcQYzfqyYmXNiFhodGCcpLCZxurYO82zeigxShDHdz
6upWthwtHK1VWfZ3dtYae2qbn9NUUV8Bp361cOb+YWP15dah+Z7XBRvtuouezLhyd52aOTdhgRuY
ZQNNyudJ2F59deZJQAtXpRh+TRqC3t6kLXrCEqSQIIuJDHx+Wlqw6o5eOOG1OgMf/j5CTzC2ipTq
MhqKxuK0Py3gu9/NBZsXtiVMFXC+KsLe4M9LXenPRaSVDybFKG3fKX0GH6hy+G2o9r2PdOxt72R3
MpQafU0JIm3GLRgRbx11ik2Wg4McnDt8Q9MsRSRzSBtnNSh1cKN3MKghfD/IDe7gFjeqFVA8mUOK
AkE85OZz3fyaATpujUtJ+DpJGz1zWwedsZExtU03iTCQcG+6k2r61r0+H+RZpbc2v73GWJOn0g5C
gyEh7wRRG7CJFg4O0GUdPrl6WD0YEeqY871CHlI71TaeR4ZVTgjcqnzwEa+5jpDXyIrC2vYZbDZP
e3bRrruphI3ljWy2bXbfi+a+4Svarb1w21VW8iz7TDt56dCWOcuWUyOdjxPYsfW16tLFpb9Vg0rb
5EOLMi46QzwoyLQfl3abf7amxL2MphKD6zGn27i3Pi9917myN8Uo4PE6X8YAaI336PusVEg848ia
eCh4yzE848c2iap9i4nbzTQZswsPtekcq9K3qbJe5RcUJfW1+ntSZqjVo5+CvkcT7L7Ss+xslwrq
3L75KA+ZGxebSclZnltdfda6NHkNXbZkWBA8NaIKX8Fed2PymoWK+jRo7ZoNYvKaB2P7MGF+Jyeo
4ATubZ4TEPgQGEZEC6/7EknBCZEj2SzJNd/WZfJdtsQ8YrCKDBWSKriNLepmeCnvWheUqUA1/oGs
Y7zGUNF5t+KjvHeJHNV1o7b6x3zSlb0cand2uAwtitJ996ZD18KgN33nqZmlCmHth1Dj3W4vWVo5
0CNA+Fq3iM7L3mszQzvp4+B5LvpSp5S9+m3ds2HPqJt8Ngw/WXMLxvMtKusn9swXGVc0MWxrN4eO
DVb3M8at6KXGW7UokOREbWpdjWH9VRTKAWNu/WeFLSBuENbXJqmUVS4q51F49bizRKzfOjNQrBP4
/0VBeoh8Kz3I7Zbp+v2Gak12kJsxCEbDRtTjr96UWvQmpyQAq1xPNmOObyPsWuNF5FlyUET/senN
zVp19ZfCan/1XptybomvzFNR8nAcQpdVT0bFxA5hCGJM8Tnqq31QDeN38Ok/Rj91nn0vtHdRUVA4
qGuwLR0VzgyxhG/x8EOO1FNkJaeCekGOMtHea1j912ZZ3ZC0w1K8i9p1OTdlLACPu5z9c6ykLD4F
bFlZZdj4r4PAVdGLDfbTfOpadrUecoG1fCNCCqhpdJJn8pAB29k6Y6tv1GGWgdBRtFDz4tNQYZKI
V2i/bUut+OSANVnFFSXgLKujV8NAY3geFqCLdpM2vbvux+QzO5dWeRqqUttZaMuzfbHElzai2qCA
CTrrpVqg+EOHFPpWwUGiVaf86oACUK2k2LfsuM6QHZ5FTmcys4eQBPwjBNIjizP3LFs+XKODH/Tx
WjblQWnaV5aOryO3+VUdZj+lJDI3SPMsuYXyMLghoPIuOl7jTZRcCgcEhaqYylZRHf0Zpapilao2
acfNqBX+D8vys1XUm+6zqvRia0Q7Myvsi9d7JlJIofIJP55HrRucn574XmGt9t223XRV87d6UYSD
w5lLDrgwLHHUsbGDbtjdWFmenaIgdFmTZtMnuHF3C9p+KEGXFckbDlXVWovsGyMsEZEoyvx96otD
O4LK4Ql2Ks0BlIuZDJexTP0vvaapKx873ZcCB+TNyHrkkgkYDnqrvzXo+Vzkoe4rPCHSql5fY/Js
wlBhyoAzX+PC6rRtDlx1U/2eL3vN6BaHmeEek+vYW8Ge8GYe+YrVvr7WlBJFIs9Lv2XqYNyiBTo9
+hG0cMUk42bY06MMqQLlb0sP+p1syo4q0lcdXn4XbR5Wx419sEySJo0R9sgFcx/KOiCHZaxeVPZn
t54P3DIGsvYtfA6tvP8WicjaKIbr3IaiKi+DiZrsAIXrmzrYJ+Hb6k2dNtXOjH08aqS26HIKvy0+
1CNSWX+Yskh7lqti6dItZUwXGVIjDZJDoOS3HTKQ2xwo3kkJK2c9pmgxTEk5l4p+t0GfAhtywPxX
QDxWmUeNoivs+A1tZexJU+8x90b1qcHegWdf/IZaZnByeiyMZNNJNOq1Tdps8zFP3vAVpwgPnRd3
LAbrhvEFw8z+XnY6FjVyobC6icOHHIbXSsUI9SVvVAEPWCkuCYuz/Sh0/FtzLb1BjEM9pH2J80Vs
W1tNHdvHbApV3Bkz8darIFXVsSnfFTM/xMIhIZ2mlIjKYZZazO71USu/2lkqViKMzJeoUYrNUPTO
ZbI8mAPDoN5NEyq8Q+CGRz657hQXLOKhwtsPcWg7a2F4x6qrGuTRw+YuyFSKJfPZ9eD4TrVDs7Fa
NV6PuxwGby3VnTjf9Oy31H3Pendpl51aAGGcB8lglRb5pp6D7Bjau6ZOnwO15G/jq86jGnr2Y4+4
WZQNbGQo9z9OjtHfJlbyU7bkoW1qC5YWwEc5Ps6j9uwb6TJeUQrnccBYFZqdiPaQttGicEtx08TV
uFErtbjJVbP/ZDWHZOaENZZeHD3R5tteMseK6CsSlPmDE2fFuhXWuPPxY1qxdyg+a4L1XmfDDBSw
Lj9FOFfN4QkhfPxi0Slbmmr7M+j9/tJPisFdqf5Ojqv8bHcZ1c0m7o9B2xSfe2sLKFv9lBs18tWw
kDYyXPtttjJ7R6Nur44PRTJ8SjoV93DhDncuAtnbKey1Q8ZW/JPv44VDEf6FnxeGnQk5YLuarE+D
42Yb3UGCF4EF+9OIaIMbFJ+qXi1uXYhsCJQRbnyYS50JYyVKoBeJXEm3PiYbr4KH/WuJvtiDPVW4
kBMitR7f6eytVrLpTn58yMMiWCZETYTyO4/+g+yV42yqQ3tyVi0Y7elTFIbiNhY636/5kFT5Kg+6
4kLZy3mwO0wjQ/TVrwPKGlSSU8IevMZ8cpi70e2zTZpQxVprcI8Q8gSFKK8iB8Ju/1mg/HgjWzIe
mvUm1/Fra00z3RihPeQbPygGeG82UvdwmbXtmKbDyrR1kWM95fd3Wk7WYYeK8kGzJoE7FbFJ80dl
OZVz/BiilOyRV5NnA6DTOGMHE7miuwQZ9ORRCYcvhpWRhK7y8BwMmn/JNRPn4LnDifiSOZoCqaMJ
+weySj8NJLm+uFnZrXVfSU61WyoPdaR/Wy40S+iq2RMunWnoTuc+h9jgxHgdZJOgNgTiTl/J07hs
X2eA8PFDLFAy60Z3A9RimItejbA3eECHG8vRzY2cFhi9u/NquI1SAlXD2E1rsvBe6qf+DqmWE9xb
Tdk8yLhK9lSOkqHJajTK6xCdEL8pWI432kpvJvgQblo+1aqV3ho6gs2uo8UAm6ziVVMs1B/lYIdk
Miz+du2EXVIiNasjVZn1F9mblU6ARmKVbEOjLZ6yME4fTfNxGQpe/ls0Dm9oE5bLK2dG3Z3NCBuK
+YXlFeqi/PVmlgtqUba8GdmUhyKuP7yhOg2aA4QMjLznl5RX+vub6pzuLmiD0xR6yQUp+vQSqyaL
B9JZYL+hMf2Od41GITrzy921w6WYfo4Kin/zMBlPUzWGL+/OeBJuiZWuY9UAB5lNDE3QOdmJrPdj
AVsJ4ETNspN8UHSQvTDN/HusZ6Grt7dFPtQ31HGxrMKLdGuhLWYes6oW2zAOyQCDZd34RRjtpBaa
PAiqZ5sKO4wPsdTT8A/AL3RXhDaQQkw0alPUu9aom1e71Z8qJ4i+m5EGzjfKya7g5pGx3Lnx3Di6
AJZmXT2PGPgPlYX6rjVkpC297e49nSQH5dxoF9m68lrExqWOB4TpLffNIiv50mP9s7Ozut79H8rO
a7lxI1rXT4Qq5HALMFOkRKWR5gY1Ho8RGzk//f7Qkke2z65ddW5Q6ABIokB0r7X+oCfGQ41UMiTY
Cv9s/HjeisR6QIU2/NUYzU4puunHaMOf09lS3LS8DvdzLuajvCgNMd3O9WV5y7lIuhUPXbWDvTX/
4yJhJOF+XC8q0NS6HxMV6vh60e+f5MyoBmy62czfkYDStrqSocWn812voc/gZpGJn2OEvOf/OWNm
BpJk//s94IfnP5Hw/bgH/PPNYkf5Jazfp1wRD/Kgw/J+qCEKb0poyluhZa7LmtHH90xLl579vpwn
YuEFDgJTWUrltp/cjVl2+auSi8QvFE37leYnUZjGX5bmfuusMvxmLSp6LyZIZQ2Q3kFT6uEor3Z+
X+2tV6tqrv++2nOh082kPXj94bvc244vebNFlYDdXoz8QYus5SoHZBq7mlSeWVxNJJRO6VNrGzuU
YDtJgdMf2wRFzUzfxVabHVSty95d90WGLM3EBqYsVprI7GTv9j+7/zVbxjFydjpqtj+29XsfdZZ5
5H1a3HXrwSxXoVLPYU/alivN2yNginh9sL/L8kctbY091Q9rX68R6qKVPx2VN/hgDvoLopL/aOm0
MviAYMiIdNeZshU3/fSzUJ48QhFwI1r14qE6tBBDfIuiTMfMbS4/mv2YZ1uKBdNBjqIjRb18BHmE
ZvOT3hf7Qffsb4mhzSfE2Kh55yl5y8nWgnH9fSWBX3L35UHtku7QaQYyftoq/l4ZNhW6tf3F9Ner
okWjh92rFfUp6cPcIsHlpRDdS5T2LfNJdtnzXPpNKaozYAPrSRUDhgP/vgD242aUTvVW3CCZ12ab
ukT23YzV5S4K4wEmN3Kl8rnuxNNo5NYPwLPLpsMeFy2hdrjyALBixOIdh68Vvg0hj7QFtEHDm3Yy
Zamjs3DDhclP54oV82vUVfVka0P+2muUf4ik+mnfd0b1VvfjM7C25jYJVbm5TvgwmVX1BuaYIpii
WFs5Syc88gdYd9fWzOAJoiVxHmdjIwftwlKOquOCdlrvmOUKBQAKPWc56tw8bnaqtXU6WcJTRY30
41CzeSr8r7ZW2p8jDcxxH56n2BL8O6ev64o2dskITVe9QHAUZWX7iEJ48zgQAd088Rii+/Moe3LY
RIfCKdNANuXAEkcIAxSJfpB98lCUO8j4GNNk8M+F28/BKOoyChZUTo8YolQ+qPLkJg+ji1jLWNT3
qRtVEVmidrzXdTZfsokadbkD+lcGqtlaGyOx0CrRE3Py08rrLvJQl0V/WdYiJFitP2VXWC3d5R/z
nDBNzmUN0HqdK6fk5HKOKeTotNTcE5Higkp0FroneXB/n/13RE6P7TkPUBlFOGudKPvk2cfsOemN
fYS6rxGVyRlKXHKWZ/9b8/+rz0sHpCkcK9183Q+GOFRTiAWKmMeLPJCSGC/lCjGvwFTynnW3X4Pe
72myb1axGc0Bs8j58krYNchPy1N1rNM7gTCgnCsvHa3oN76emrqxnYxGAyhsqneRsYQboCoYZyfQ
vuw2UXvfSQZE/BRd41xOID8YfUwwa0rTn4JWRdhdCGzEY6Iq2c1sHyNUxDOk/FRxDFVb9XUTVfOU
db/CBHCfzK2xdXsnfkOsmlp146GMTSL1Gya2LV/MtybS0rtSX5OVcZW8DSXYQBWAxlE2w366yxU0
Jnogobcx054s0YnX1gT5NwERLajL2A1AK9m0sMC1/bBX3lDj1I6yzxnd8R6uGJON6qhQ5jjLluyH
cCauBj6g0vYySer4vEyIZctm37juplJd68BG1aAEqT57QJIfSjwOSkfdaHPuXvuhREoT46MQgYn2
scGxhPQQ1JpNgvirvirk/oMUJWxDPd+yZvjWD4oFi3SMHhc1hArQAYt3o8ciyaNH7D1jJMDFn3J8
XCfVfZbvBhdWtZwhB+L06mm3KnVeyFhWD64+Rq/l9CQ5KzpWu9dWLXOyuxQ0Z7UrDzO2OFvZ9NZE
BDgI64Pgst7CsVW4BRB/tngvlhuzN7U3JZs+dk/oPQCrnIcfU2vUgZUs5S2cIoUyezcdE91I7rPf
F+Fl/XFRCTZDXmSQ1inYea0LgFwxBOqGuheLm2wZORicDpIa9VDWFMuFXquaOcjC9QLZVzTJPy6Y
wRZ3uB9ml94UL12U/hSr/GCThUNgg4y8RGZv3Uhl/VnV+vwd6WtsRBXUN4bWVG99bPyS8/VOa4LI
oLy14LR5q13Mz+VArGLiWU3tdNGSqlpN1GL4MaF5iQvX22nSXmw9FFOESHFPnXF1Fvvql83WKscB
kYyi2+BFhuH2v+ckIHTRhhphddvCRcmX+wkcKo+fVLHJ1f6Yl+5VnUzx1o/2mjdip1xrKJq7w6ge
RaKIa+TEBHlaGr6IHuqku7jtr05lg2yaf/37aqcx44+rY9v859VDFzU+Uce8kUkYbIbKa4J7xRVW
nR4omEVuhn6AWC7TMXUX21uAPD87dAiDuQ6de+RzoGkL6N5smCipGzHrtN5Wz95kXWfM9UB1kY5d
mrs89rT3Zr1w6RYKgY7zeWHcz8ODlxK2Tq5Xnkt8pINGstnjOeY3QWpnJAV9/Nj7STbF2tevfR/7
Qz7hj6YcxG/YO0ZmOm7tYgsc2Xmw7QZYRYr351erdzfAyt2HbBLtDU239kbPbPTf2jGp7oHipvfE
FsI3omZ+IzWHook9EuitzT7EdJDM+5OcFpZUDUvTRIgYN5EgQhBTQtQswWcbG/N4J8sgxr+bchR/
pPFuyopoqxs9K4AwX2e1yl6o97KzBC1+yIo0fq4K46e0EBfT8mrU+ucEXbEh7yXGVrGi9lZTy3qY
uye7QZH9q2eInz7kPOQ4LTnUan24N8ZZ8d3EYbpNYigZ4uKQr5+EpQ6ffVVSFQfZDH/Pk316opK9
qq8IcbuPSZ+fxorit2xhkqMcmilhCeyQWw+s0X1fQiHu5KjutBUyWTrpXHuY4cywcx7UWTvKptxI
y2bsMPrVlKOFvfvAvBiG/mDFOjh+fszZaUA2r1h+2SXPYq9RziLqDmRqu1WepeZVncaHikXmkNjh
9Oxp5fc+jpFUzN33ovOWZzlBHeMEBRlYIIR5HxNyLXyv3fFzgrxDPOqZv7oQ3v2/syaljg9EnZ+3
cfg5BuqsP3/f5muC/EVa0XzXDVE9EVnZu6ZVrIZc7RKe8WYgMtMt8Bo226+z7MwmfVcVVn38T78c
lH0fl8l26Or7pUAhdd8LTbtpAnA5RGvFN6bWea88qF1Cx1nWGzACY2v5NpKS/78BQrrquf+h6piO
52kODB3DgiSi2rr7bzQouK3CtrXKOrLWLYcYc4Yl8DRRnFqij/njNOffQM1k7SVxOhwrWDWa3kc7
E3OHrTbV3nMbh2ttZAEhoNomyT364q4o79qpKnwqUt6zwB2RjKF16h0sMQLhg+1yn+XMZEnOjoax
qb5ObDu3QGkD2qYcRFzPojLlmgfZpHaibElKKVs5OZmwdnEj991B0zeA1mA/W/ZM6NKRZZdNw6Ls
BedpVw8NJcZ1hsYv25Vxjg02raTIXvGIKq+yhT16HCS6mZ76foaTSKr8ZEbedJxIbG1i5HQP/QhK
yUvLesNHhJZGhyaRaFi3yyX1Pkb1yLNh/fXVUU5eKiPQXEzXSvTKjn23dC8DousbO6kEBWeanoo1
Nr9XDolXdC/gM6JdPPYIU6+jet6Hu1KMNXEPTcVQwv0UZdMm1dQERh6amWT90ouzHtgrp5fFVr3T
7PUb2UIm7bNfTvvqIzgE5pcRTrhO+asv1fIiD3ZSVh9nX32apj9MieMcvrpIOOFhth5kH1KRcHp4
B5HA+NeAHFXmMEHZImlOpDGs40dfiPioFwFvXazsKYHjfSnyKAT0DZN4Z6RA42XnP0a+2iNEec+x
I9hsXPd1+LiDIVbxZ7N/0Cb9c3QpXeSMIlxH9EWojzM6SrVZPspGxstuP8fmHMimuk7I7fqnhvnH
WXbJultpZTdrtUGRXQVKFRtIkhTd176ui+OHcqg2FQ8Y2c57G7rEXRSP4yPpKEDxAj6JbMpDZuqg
ixonOaIeOj7aNgGdEDgqrxfIA7JayC6xlqP/RB/kn/ExSapf1rTgIL526dhCX2tcE2VL3mdC+GHr
OGm5lX2Iy5AirixvJ8rl4iBwdBFJ1T/GjdXcIR7xIluVqwLzwh4bfizCXLJPHhCLOg7IAFxlq4Oc
e/ay5g85X3ZhZwJuv3FejWykaKS67ffB/FMZe+NtUqIFzz8AtwJ2NU+7Ds+5dtWX3JmMzaTp8aZ3
xXerKZUTXrLF3imzKShEXyFAF/eBtmgPychOQTEWsmVdo74PWnLRXOE9JXhe4e6z/AAD3u4bGHD8
kHHZomQyHKapjRFuKLB/nLoTOQScb6b0oBaRfYmsMN1PbKrxWBqca+MZL2WDFoPbEWJ4/BKe1ubH
Fu+qrTfCGBwbsa9ts71TiguuJWINt7wB0wON32i0D1qe7jKjyg5pbaXAyHPUOKLZr+YFGkoR2zc1
xPXaUJXpVMQJFUlXe62dqfuBRDPvl8pUr5VSW4BqIvZBbhXtTafRtt2Um/egcoNq1qNHeUAkQT0u
gBy4+d99IC2zbVNZDRDMv/tGD2f5WMnDI07u8ce1UWuQYsjzBzlNBcp2R3X7/usitVZG3j1hjw7y
3xdlkC8DTXPSveybUR27C2PvPJhgNHyjnesTJVHMb2S7XJEXsi0PtgJUNppx3UZRLvc/jjpmcScN
CYhTpgyaupVtfTCrkzyDcs7UZR1v5VWy9/NStZr8UFD/kSuRXKSiNERbfj3Ivq/mV99/5qVyLZPD
H6df41+34MvqfC54H6dCDAjTQajBPfU0td3nIYmw4MjWQ+pYce7LthyWnfLsq+9rIEsaxIu+hv97
i6+rP2eid76vYfYFYZ34Y2S5NwX50KckH46oRPwJfHC5Vwf8Ycwh0jctIB/g6SJ8WnJR+QpZnF+W
+auKJkAPIzazvMXjG+9B81B5bQUTLDZvwyhww0y67M/CPaSGlv6qxTSgdRWKJ6Wr2n2p5ebRUHId
giZafS5A3x/p7GwWFfs0ywOiHiFosLHQhjwbS5W/4C50tHCXeI/zIdm5UQPqb8RCjQuoF0dp9KL1
fDP7Nv2jow74og9i65jCoNyZd+/Zkm2n3lRexnapD4li+d3kjGcbH5YzIvz5uTG3uujmo5cXa8mV
jAeJymJj2I13sPTimCypcewjhB7AkNXnyjbeVtCDfLGna97RJRDchC+snvNe2B3KaYqWvKcNBTs+
0Mc0qQ4xymNX0qaYoJg5jkzLvC+qMd27YtnMStdua7EWxqsOcSPAZXsjilQKYCCmeW6y46wgyONA
i0XUwM3xQk8flUbrD+bMDidMSfSDwbb/QGz/kJYU4+MpHu/6DCgm60ogFCzBtNn5tUTpzfQUkxpC
Gphj9pIjWPGDEGubRm7rk5bOr2UVjdcQWckA7TzlR+kq5zDpi1cbbeFDgY7ffnEI4QeAbF5DXd1N
+p8VmAR/cpvhBlXTPeZzOu3SUFNeQRxcwf/Xd5Cyi40ICzPAsaQ5A4DP39R5y1tQCxbBA4NunLex
Ygi+tV7u23oqzrlLMdupy3tiRayYuygPWt0wNxqlpPtBM73NhAapZ1ebsbWNfZ+Y3tXW1Tdwf2hQ
dEgq1piVHFPKZUEc6X869pSdEBiDgmY+ubzGnKwsTkMKnlqp1BVTF1XH0jBctECTmhRTpR5sRZzM
sdaC1q58L8m7jacX9aZEMvnq2El+stnQQfvwla72PdUGNza54be+RvSzE57zlB4T9pXIhJHnbzw2
J5Yg3ZsA/VRdYz+n84vR18VTcbTG5DZ0NgbbyNrgLQA+JybvtLOzhq38orjbRrALm/V7DIqVU2i0
VHfEBLRvJf4JxJNSLyX9qTZ3fTrddDuFSX1TcMXyZzEnvO6z/g4CSxSmx/BXn87arsVN9CQPtdfk
mxn7vLl0Ux9xnO5UV2i818JDvqvIDpZi7hoz1+2tndV9UA32u8oER8cKaIyf2Al1u1qfypM86F5S
fZzJplLZ5clbD7IZ4XDLa/z37P8M52ToqPmPvkFMeWpWn0BCu7n4aLdF+Uds/eHUFs9B7AT40+mn
UuT6aTFjixCd/W0OzbCrQh/A8nfcpLB65y0CKBgLYchE3hLIU1DPL7YeV7u4mozTmNrGyZmhaUIa
mcC/HcMs8fwyHsiQjBiApULZJxYldt9zuUPZVEGa9qz6DRji2kWIGgeO2UE2x0MWOuAdD9CI17uR
UqaexM0eVZ5v1Vf1OTs2jV1owZSLV0c4WJqtvwGsNNtTq+PcvdRVMZ28aJxOynrw1E1ex+gulkNx
CteDXGvkGSo4MSQeUpi+HSnaZhxRP1PTsT+RBMIEbj0brOFn1ZTPOHDYfq1mfAL1usSSlbP2MysC
xnENj/kY7pYkuyJdrpya1fxRHsIEWRElN0n7Z6j7tfPRSvjD5P9PM+tXCzTvtiPNchrnpTixAeqV
fDi1emEeTQuAh60JYjSHat5g9MXWVHvUUJAVPZWe+G6UrbUt1HSmmFF2uKjUxWukec2Jbyk8Oz5Y
c1LOdoqRZz9DF/KcvfzDYpTJgqIS4D8SfTkldbecrA7FKNLnaIe51Yl8RX1iL+/unTRhQ1Kop2z1
kRNN1X98TJ834mOSZ3lRDx9nGXrPx84g7guR8QCOr4sgKl0wpGqz7FrbuhmlQDMv8hDRV+L2JA+u
WrenPoOahWUH2EpIGn5Vlj7E9PYkkvA7bk+3pgYPWEV1F6S6tgGFdnab3ldD96xZ0ylKxGNag0Iz
wIEch6g51QVpec2x3htbCS/pNCxBlxa3MhUTribaH6jGI3bejmdBuRY1+AhZTLtwYXsgLmsDScjU
7rHO2mhj2+yImipvdwmy0gE8XSqvtYmYFrhJwIuvsx6KHRIv6QZxgGYbWXhSKMkYEfnBElYqvnBm
vitC90emkAC37O5pLqtpM1WRyyVeGDS6Hvv20uW7mMgeAtf4FDtUV6d5AIW+JsDW4mpm2RimO4hL
gavDB9VZefup48+rPkRn6VsN64QdcjmgrQirNnyp4AK6jXUAi6zuWq9jc2C5zTb2YhYJcQP0iUem
OsKOjibrAAHp3os2SlNFsFv4TmhhMe3RGzL40ZOOahx/Txov5DsnzY9442McrPNX9uxlyDKJ8CHP
IuRZc0/ZR0n+MKVWd3Dt7s4OFfucxdUxZc06JWGy70Xa8VEODjIHWKjmWIn52HGJbbOUyxaaCF5n
SnTNElEFWdOoW96t9hZbamBeTv6KL6S6tVPIRalS42o0oWiQxPl29HQM65Fc3GZu9CpM2HMjhZ/I
6aYri90936HmXMRYTzvD3bqs+pDu31WU8DYJJZ2gcA2wI+y6N67qUK3UtO+DC1W+65r4BHA7sBp7
xha5RaNmSLKt03f9xovqaxMnxyI2QAh45j0GsZCFSs+EZZPrgdsCJe/zds/3E33itrzpZQVDoWm3
/LOWg+0Ka5/bw3Ya9RYWjNn4FJF4qIV9tuKE/6uSpo+LwSOnG8eF5OGOYOK67v7v2gTttHyeyqNm
DIQGg0qtkt14tsxA93sWeiobwVghbWihlnXO1eSvdO4FWP1VOWlAoZq8LKaCJs5qKvJBQHXxPM1Y
/LzxPspmx7eUBaUI0O93ef/QLlh7qRV/fzdnf1pVXWw1VzEuioXrLxmYvzwzRTsrb14Ips5Lq6Pd
bUFaHl31Pk0RS6i8Za8r3sXM4zLItM47WRqQ90pDRyZL3V2Gqvm18y5TpEXoSMfJk1NMIeFPbh1c
ZXA25JAsKD/dQ2q6aPoRn+m25520BLXzeE1ke2F4gVKNEQcpsmtdN8r9YuGXBbRXL+v5pOT9sodc
/b0sNd132RY/jONLmed4OYy4TbPh07bso8agaaw7O4+tA4L2qLxqzc9pZruCGEd4ZjW6prlVH+bp
Htk8y7egau8by0nPdq5SHo8vjje0m4LKcDNU7n084TphNF2670YQSQY5eD8NM+dSLypv/aW3YVib
GjZf7KjGQbibyBN60PVG5WsA4HZT5flopDmPMI40UPLlZvCEsy7cFiR+pw7qAf+lqMbIktQWErdg
9iBeITfaW+svlV7joXig4ILOYBS2SJKg+Jp5PCfCpjSpZElEqc+xt/1yQiuNPx9i8VK7caAs8PMR
iix83SUtp5nDZqm81znTWaIRgNtHS7XDHvO7Dt1rEy6UaxMNVGhZJfl9OYE1BA8dROrU8fMKYP6F
VQVjDBwB6c8sGEndBPPoTKdRaA961Dc7wfJ8L7wCVoUFY4hFIH6IovIFU8s75O6uPenlK8qxM+Zi
FPqqcRe6g3czrWGfz6w/taiNra2qSInWibifldnwvalf/x62okVtz7tGLZ8A/rdb16j7Tan0P7JC
dDvbrXB8EiAujAhvvyxGIs4wJ1CBRE78Iwj2w0UdwSqVaN5VyQhNHK5h5r4spak8e6nyAE76rKMq
fyH1Mex0NSUAstvxqsXdzs0q7Ryvrb5LxqstjPGqKpF1snFhge/MjCQG7cwbIshhfC5CgaDk6dck
XvSrgL22aZEbCmSTl/ZpmtMW05F2Are+1G+RCb66q+r2rarG0e+Nvn+bYPL7nm0Mb+R0B4CT0fQW
sWb78BhhQxKR+AlCMG9aMffAHShuekvWA2gdjLe2tyFr80C/mZjSIRnSOG/ApVofAUH3je0H0Q/M
5s3UaQigm+RmKtD+b8Q7PFFNp31L2wXQq2HG31YbAd8IxfBaxTGa/+gJvDSJArAT89Omr19smMVB
p3bWc9wXBlIbUfWcCN7Ks03dzPHC4jC1LQpAaKE8QoEjAjTNCATGBWZwgmIdCG1LA1a2NI5+79lj
vYt02KCwETHkSZr54qWJuU/zbr4rnWY8mNhDn8my18fOabVTDywfZU+shV3AA/Cr3PCgzDn+eHaa
H+axNk4dYMqtEHZQp5ZzhEfobPBZ4FeCfYxOSZtvu0QljE36Wz6r+zJqxQMI7ebQIQm38j8stJeK
5ybD1DFdqm8ldOcNICE1KE18xwrzbCfmHc5iGlGQ9nNojVdQu38VtkLihc2/qtfHjP0DIGCxmWrY
FBOBeB/zBV/i8fMwZMqp4Hfxjdn1NlRO7ywvnvaNM7+iWDhurNBe33uTuUtGhF6qXNRnohM/LaBX
aI42HQoExoIJHUDfNfQpmLH9DZw1lEgtYzyao3g0vXfXUfWXQpl/xQORucnzGiuHXonS+yYvCCY8
5y2EnuhXltW/uBHML1jxgIeaepdGpHSVRgd2rhgE4213HZLR3UVeofuOPWObSv520O+g1qNBtIox
pG72poEf39SeOFoeuXVj4IWaiDjeCaRDkeRMHmfK7b6Wx6+V00I88I1xAW/Tn6pE0Q6xktxYuDaj
mU6BNqMSpKvNX0gva3ZTgg3p/iIhO7Kad6Dc1CTxrci0TmLRhu1S9AUe7M051p1sX4baG70PsMZb
pLO6J0tR7nIn31kV+EmFTeBH1WZco8a8fCEBQEiJJCQJQZcUaLFrhjzZ6+a7Xgpjx/vxuR6KItBF
Ol56HnjKjka0Qah87/RNdhYGQNWxGmFJ2uPLlNf2PgrDDuua4bvalqQUTLFd7Jh33xQOl4TUgB22
KO7Bet1SpX8XVgcfyOhfonBOQHj4+QLPr29QaVASVialqrZlpznb3GHhr3s0GGJ8YSDsbCF0xM+t
u6tzzCNLdfCwt0HYyTOvS9VT10XhJY295aFkJ22nw09FR4JMczOUKUOkdGznSeh/TA5JM2rh7Din
/v3mxLn7pwcnLcXEACQrxIkiOoWtlkF0mvD0Hhfvhqajfer0+VczF8Y+G9cPJHGb+9lB7S9oE5Ke
6PreR16i78ZiaU8tXoWA5pC7HddcgajbkVQRKQrRBF1mT829qqs84IlH3FHNhBxFhSs4gOr+yEZ4
2M9yWI40kJ7wbW1T5suOjxv8Y0zeRRfqyUzEvLedv7I6bI5Dr1A3adxAhYZyMnC2x50HappWqfYB
g5yggp0eVEi7anFq7415m1HEekTz5pqjIRokXQ+Mq0CbdqL8+AJ1FY+cAc5SkW3HDmq4khW8LEEL
kb/ZK4Xt/IxSav9YlLIQlMvGXkpy+CFOGwkyzypJKD9rDeL8ajxXcbfph/6B8lrlY2oJB1UDYGob
/a1fhAE8pDIhknXbODrGETo5Ro5r7JyZNTIUqz+kyMR2BhOEjFr8WOasV2iaKXgDz57dIUFkGejx
NeEmDOPnXqA+qzunbhi0lz5/VkHloLwQNde+HH+Z1Hz3w1Knh1qNKZ9prG8L0Cb8zbZQNY2gnIA5
KMp8DT0kfqqmfUnChspc+Fc4FsWzGg4/iO96BMjb3RyFq6I138Wqyq42Vi5HTHKjwLPtLZI+78Th
aF+Lftn2Tkiw27rfcQvND4uCt42RDpSOjHDxRe1EPtY7PFfNa2baEfFT+6sZsZ9y0uXZqrJdVrzV
ZWz+COvuYjc1dhbo3or5WyRE6aM5jrXlXD7imNXvnMR5NKb8W1ngAp+079mkvYR996vI2af20Q81
mf9yk6ZgR+H1VA6iiLpcop5dDeUjKzm2db9X7X75USfosoUY/Or5gANq7ZcdqRSl0OqdVhvdNrUK
ePjJnx0uaxSuyu4yDqhTCjVPAQvWaHl641ZL2naj6CfqCCLDqVlY4V/tis2yHIgEyD6rD0NP5o0n
N3EwQ87BoKL6CweZ3ccAZMNbHIfYOvyudqOxqazZ9XuxfM/5YLCbJx7pH8ra8HaTqOKHcDItEHPX
0rM3CYHzm9NOR8seQ9+EOLdH//hFcUVyv9JI92mosER13oF0tLdn4f2hIGpTqkZ0LMKwfIya7Cd6
j5Pvanjd64Zy/sPhBcH2wSlPEaU+H2l+7JS9IQ/ciRf8gV13dswy8zq67LxKUmpBiWUlKYUCcKxq
8JXAJKI2qmKToIPG65+AKgF/s1tIuWxU3UTCrTSnqzwzOtKtDow0dSzhlYTNAIWnSW74lx+jtnIO
tm0rQZlWytUo+VMd/GYsbGl4hHPjWiezdaEsVfhskJRXbwYwZ+XZsu6XlFdjUaGrR3Z+0K02flDS
MoVoGtvIFHu5dg8suiWv4pHWjtKl2dpzx0/Cqrx7AkmAlnfe33VRSI0nWzqkLUqQSJ82WCID2j7E
F3XgLWwueX7npjYUHqisQeks4QXO/qazYzRv6zH9pUIUY7cek/vTkB7F6SwxIRTWuB/EMwUp8hcK
nhOp5UuwThOJ5jxnsJkko7n03Prc42zlS2SPmpKo/posR2WTDWVgpdi/5SRy18LwgPVQ1IhNosbj
Tkyhd29r5edhDNE7ALXy1a0bGqaPC8ixblmko/vn1EbB+D6doa2gmI4ud69TKiRTyAsSPjp8h/mt
RY6f0pp7PzfwEpsZWYi1W86yXbYQ+KN9zHIJs+6X1nIfdWu4yG6EpK6OR+UvgyOHFWRzk1oz/Yi+
a55lZ3afxJ1Oo+KlBUpWDkrlGtm1ziBdhIOQbK73MDL9CGU/Zqm2nAd50MWvGlOyexTHWUNU/icg
BpLT1wThoLG4EHZt2XIBUjFzd9rHkxYh5LBeQmEVnzFEJuQlRbVUGzvNKCTZ6Ru7qvmp6ubmpJJ2
+ZB21cJLg6r5dyee212NzvBRs6IZj9jhwrO3/IhndSQtpJqXQmu7e6cbHV8OQCJ5c6v20k8AOmYP
V4m8zahPAnDeK176bRi8eL+kKkWiCcRkWMTFq5E0b9L8L01A8S3m8F7qbLVgEPd3efiNFx98HFQF
AtvuYWSm+pBRDuh2eW46VzkalX1zsfL2kulhn0EmCrO95qk4W636DCaS/1dQPM+Dam8U4JmP9Yqc
KpGwli3JK1hbc5Ppj5KB8HvmJ8bK3phuNm/SzrhHXRo1rtXV4sPGYrE63OEEEl2zrhWHz851/D/W
F+lkJ8fVT1A6kIPWtc8fDuX4mbV7UuhPcgD+YUmOEbbU+cOwvFwS6OAfBt316Dp3HzrZmlMEcdsY
50/Z4L+b6FXjsWM7u7Y5OI7rPYQ4FOwMfdECb23KAzS17DSX4tdXV5Qg0wtvPECJw1RQamEuzr5b
p6kEYM2/r5xaNfbdoreOVNLDB5XM/8PikqnDX7rayXlyAGU/l1iYNMyP1IAEUsViumUi0S/jMnQb
QQZ1o8dNeq9pWnovz6bEQArfnWv/PwOzvRR3mZXvZP+4ZIP5MaUlBq8L4ETyJl3zP5yd15bjOLam
n4hr0ZtbeRtSuIyIvOFKU0nvPZ9+PkDRqazqPmd65qJYxAagkJQiCez9m74zF34/I7qpBhHpNV7+
flBstV2V8EcWXTf+JRXo83G21qXbN8gvCrn6SR8XFQycs+ytQn9pO0r/UsyN+uh28UMkRiXk+w9B
XwOMAbHLLs6b1gX8/E01IG8vzc3anNRpZCms+YTXGUYRONabVnSWTb6fk96p3aNsTTwe7eGLlvba
YwVsRAabti7OcYOWgPRXY0M07I0mDFbdGKtfwinvSfJRYTNd+4fuYU+SNX3FPyj4FYSmspcknDLw
M6iB6yVmWUNovBcFeF05VnVnskld5G7kWMvIPqf2whRFTmVr+Tm1763b1HgsshentWxKyI6zuY0l
awIRvqYIKYrGldNpL1gTJBfPHS+FaHllpL3M2RrF+ejWyHL1lVtU+iC7ODRLBPTqvZysd0CqpqFV
17I3ysPkAKdRWYQdTLyAFOHFMZqHoRrS9yzTQuC/rcsFEbQn4Iz1eprH/q3kl+Yi6fHz70NtV/8c
2qtu9Y+hw9Q9oMFaJbsoLIHPdUF1BUdnAxcqfqrCs8Wap2DNHnjaDx1EsO4XYnLBR9kjf5WzplnJ
QXKyj4n0FY6rfbXM9I/J8EynvRxWsw+18Eq5z5avqcMAX8jZVk3Grq8SZemPgNQaVE13WuR7VzdU
uuXgU1+uZn1rk+n+a9SNB28uoo8adQfBrWkuKmZ7C7zjqaMI1xK1H0iOzIO+lM0pU6InCxtQ2eI+
Yj33yTBigDXD4w4USrixk85fkvQC5axBKtGodmagprBWdRSeZRCaCawuLDMWBm4Zt4FTbWLdNrQ8
wyE5LoIuj0714GUvypCq6zZulbVs5o0GXzkABaPHY/aCGI377EJ/EA05wCzJ0lHvO0150xwsFSce
WDfzexuw8G5qUz/IB7QNxblp2zeeJBVAvFa/quzuc21WHgDsG69xH3/haaXA3KUl+jCtVR4ifC33
FYbhqyCxFvzn/1XN84c+aj5Le8Mnu9+bPMFS9TA1c7jFm858sibMOlKla34Y3GS0vLmWjbRsjcer
6awC7rrJItdX4UBpkkIz6drsdqKgCog5D6WQfxujYl22KVsPRydnUHd9Q+q9ESw3zCHVnVqV2Wry
8vJ4+1OmLXQR8bMxSBJJj6LZDL7DmgvOMpSjirsmXQLGT1zIui0lpu0ZFjYTBIHpCbUezEhDIRre
fo00QYvPmvzkJW1wRU0W56QibL6PnYuQSph+KazO3VJgt7Z265Vf8iw/k9NsvjcOMIDcVNxLk9bV
qWWDvKpMrzvmPVQASZTBQqvfNVr61HcZGXKn/DVY+a7Q6+qXSr7s7ydijIyMnAwOdHElQAbPwaF2
lSEgvkfycEJ3ZFpVJRJ4rUpNIQEitpA/g6mP7VU8hN1eNv8+DPrZ57Cxedcj721orSFcq2OCQZUy
owo2DuRKFHbAQjVBovjlmdMGzsrUVCRnkHRYUT2o9wjHe5ib5vrjP854e58xIx/Ko+uF6TVQgs3M
vuupyXT9VbQaQy2eoJbo0Mt1vFU7ADYh6xwFs2bTeWHRYyFPDsKmEOyLsJ5OWQjuxuD3em5dX9lJ
Mx1Nx+c6QgByw6MOjEoH2fZMSmgjTXciFUXdRFGN5JyrIVY5CDxOixZ+2baZuO+g/ADzKS/bCJAF
mD7gGq26U4aRrU7oUmJHlTk7IRwVLyhL2+U0oSHpTsDfOJMH9jXjxi5RGzF/x+69YwOnUWVLtpWx
Elfk2wsYY2+fjeiEhbWOMsmAKkQURE/ZXE7H1t6ZVUu2uB4oVoN37hdcnrhi67qPI0FuHYDXwPIg
JA99g4wm8JL4oTbn6XAfK8/UeR5Xk3jayyZQJm/XOQVWA4XrP+ZGs9EGNoCdaEVUvB+wXKQQSEse
IKyUe8MmEXaPga3KkTXkIGfJDpeUzULNswpNEuYi/ZBenD5fu0NBjqs3Lrxd9WlGZmvfoudL9qpQ
s2XTdey56kFB4bTSnlITmR8EeXat7A1hiK8zXcHPkG1sthSvl+hhf0mAb6eKgxRW55zA1F6UcXbg
LeTOY6op8IKTCBCCaMqOEYtaJvrx2kq7Nl4qoe/h2gfbPsAmnCKm6SNXYo4nOdoTr2U/pmxwby8Z
5ZGxhDWRbKCIKkXrPAxmz1VjJf9zi7UP4AVyKfLZESlTdCoK3Pu2ieKEq6ZANKNhTbhyRpQaVg4i
NdQVsRbLdL+6HcasXfKU7Y/3+EAFoF+VpbCl9IyCr4bBbTFR0LjP883a2ZaZ/vUekme3l4nXtrkJ
6zq4tvpf9/2ZjGBmftuedU0QXLPsVypVQ+ccOwvLDjB5Br2htGtdQ+vHCgdlJZ0xUE/ck3P0d5j6
zeTtdRxOk7baNOaEkLdoJpGPBU+kVQ+lpgdvk7vBCsN4M2DNnBD0rrdTi6iHlO7igf1yuxHcbKUD
a2zRh3dfs0K3TzdfO8ua9n06onUsrM5BHHDtk61aaWYQPc+krldxMGTbSHB7o9qMrjh5rCNJ5rWF
VguspM9eo4rjq88vVI5NU1Rves/o/mA4ArfqN1oASUMyHBtBc5Rn8iDv7XX2kQWTs1bIdR9GzdDP
beoq8KwQ0syy8KvkLbVgdVin9T+SoSczEPn2U0zebItE3LFtYn8VcHd/NhGK3I8BULVEUKBHQVxr
jWUOTPBZRsjj50ub3e8eBdxDVATGFxJ6QzCN32NjRByVz3ducsR8aor1lOUEXYR1oRNMfwzo21k5
mwHVIrWe2qcG3YllbpnkTYOgT/bZQwcd+TK7JptHUAg/EhLKcD/Cr6gqlmtyTv0RMkW4UkaMen3E
glidaPVzyKJ+5802pd1Js1+nznoq5zE5uS178FgfmovudL1QFlO3pnB/l4f/1CFjmYXKIhVye+Pm
HvqahtouQnUS22SaMibP5EGZZvWUBqYK0Dznbk8x60ss8OiO/S972kTVlkoZRVfpaTv2XXuIHNBc
coSMOZg9LC0BK1cc/yMwjemr36cPdRMOL0qQRUdYa+MKwuH8FT3iW9wVAJGkUT7jLuNbMd4W8UzE
Y9RT95nTImXhBfECEJjzUCKu+8VM3yDNGG/hEFkoBCDI6qQK/FC9x2sadb6tJZrq6D2qZZDPX8h5
2CvsuaGjSfNHvQqesUr0UrSDajLnbQdDcQ+axgMYo4xtQFXXtU+Q4mayeiWCtZb+rcBD/KluMueP
eJupt3ikMn/owaXbuY2hiect8YZSP1wF63axutaHFqxjMHzNjApxGL0Yrman9rvJrpUdhvaYjjkW
f91AJSax4+YCwss+ZK71gMrxgEPeiGypgfCBjFF4YwFtNCVKF2qCBYNZKj8Nflnti2O01pM+sEjr
uvbGLgWYoR4nVYmXcnuaZn69qefO5LtiH0rpD+W5PM1Osulk7kazau+MVfyzxrV4akovXklfciQd
WDlRks0TSkoIKFJoKobgVS2cRzepou+qPgq3gtG6aGkRfTLFYHhNu0BvjTWbIEx5HDzElmpqlgs0
YZS9prrxkzzU3slSDeBTdZE8dZ5fHm2t/y67ZMhyWlHqgHIirbNDHeEcnE5D7jBjdpUx6cYNqea7
plUu3BMkV7wEId5onMhmoLIynF1KEaWKs+0tNhdwBcIoOhQqvOcg0azH+9mcle4qHEvrMWAJu8JW
YD7EU/YQaVaGaIqH4LbuxCvI2fk11pPPgwcloFQC+0HGhSTtUvdqH8EuVqRRnGiPU49oQZga1cY3
PePNE8B4cce5j0iD8XOEUdTmW1IUtxE6RZZF0ajHPstBW0vGuP3HkZ30sNG8LAHK3KknTH8aRyVr
5ePcPhtTsA+6/qOeLeMBZU3zIc5LOnB6/gvpmG5XRS02D27/F/ow/bnBnrG1DaVYp4rSL112UagV
6MhYCpPGVsOQRMvQPoxrGGOOYVzx5zavujhMPuaJccljuY1wwkGvCOBMp9cwMhgnD1Fb+ZvcNRGD
ETNkzFdGE+Z6fkhNHxgkchRsL31SvVtXaBKSfeLdKo6yyCbVP8mYlCiUsoVlM7ZrUtPTUsZ0fFbM
zDar70nffnMjXPWUiO8jxeIgQDsMga/MX8mmQsWaZJTJvd0KEaidleLQ6Jid1wjDLSE44GTZYJdz
iXz80KXBJwULigJV7+5u3fWIxDtSfBn8bLjUureWawQl7pvHe+yetS3EuKYXsFKZtsXl4rN9X1vI
eX1Z4+ajau5V3rs0T3mwptk5m+JOVniDCZey5HqSd7PJCi+yV44Nw9LctX6L7iwwBfApFGBLrz6F
JlxgechEMwGBt0QIc1jdO0Y7a25DtH6c132HOsCgDx3SWNO68736MUwUSgi3W2ZYRdSOG9bSBqZO
B+Dp+ctcGPYGDqWzMsR+nLJCdZ7q5qMTG/lGHLJqXlhNU6Lgx/hQw2sAVNI21jsF9g64/xBhgus8
p59nMhaL2Chi8WAVmxEI4o+qARPceGN4sCovfMZGtDoBQP/IqjF8dqz2YbBUHK6HgXsmjsTTWaXQ
0A9KwE/NBwEKq3hTia295rg2UishPgF/b0pRWCj+znoaqWt6LXyLXkkWVCf6x04oDbObQmwJkZ2V
bMZwxZ+RDKDSkSKwJqjyn87qJqgLr03nDkdfLioLzNuKQhXWv+JBLB/J+NHQTd3/L5aezoI827dI
m91LpYTJKwCnmziCZZeYDE7Yo3nCX7uj8Le2FI1qp9BKwP/iNqnVuv+nSVOQa8e+Fh+wQvBFri0D
oER72ZTCr/ibfDZlbzj9rZlghHMbnOgKyKgg/pLVZrUqXTQT0eKf3u2iWaRRPX9RFcuBnwTuRBmj
bGNqc7DPFHaXXmnUT8VIgkbzUF41cUT+XrDF5BGD/2YJJ1Qxkc2ziidvYmXgiQ4P8qqCJ458izN6
zw/4MLzLd1j0s/rgzJDIoSi8ogf+z76JkWE94ocYORQzrYbqSwkp0SxzqPpyMT+EASD3uVf3UoNL
julx3P6PMVcUcuSQsLfbbT+AcwxXc6ShxpxVF3Ic7sUSVSh5lkQksfMYbN4/OnBYP3eIkxzv8QKk
2dGc4l2GZobMpcoMqmU0BxR3KSuItG2cgCxD5XvYyURtrLvdDhyPsZQTJqXTLtlkHOY8KQ8oeg9L
LU2QR7eDcG8prfWc+7q2Z9+CvhwF5+eisK1nlE5LNauQBiLCc/t7DHAvQJfge2Rj3IWBTDggEKpG
uXemwJ2e03ioVk5OHaWVv/9W5zsWa1m7rKIzlU1ku2jJpayMt4l6i8vQKC/Xv8fkMDnr92vIsQPI
qtsLIaOzBodzBV0LcjfKfwxswxej1dYUPofgyG9zXmcmxhliRO8al1tOrNbaNay08SwPUVGP50Ac
ZJPc9za2gJ+PYEAXJiByRBAPZZOBSBmm+rEX90MflFw4TFdTCO7JMBE3c6ZrK7r/FTEqd4s4A2li
aE6skDA0Wt7yL2pZGjsHWuZCpmdkFkYeRsuHqhN3B3/y3rRhCo+lSUIvj7ybHYWsAupOuvIpjj/I
x4c8RNCkUqv5DMlHz++Jt+2qaDZ6c2j1GmBapozXsa6mq94U0APBVGxkzB606QrtAPpN0rKdE+Nu
ZVsHZI2BBNyDXn8fJ7wjopAFe6Vq+IxExYF9VbSWOSgR17r8M544abSGYT1//ft4Gc9Y5V/ByMWL
JFRPbRqaz2PQa2dlAjcvs962YqLQ5znpCQE4/VVlYXlLmtfUsBG7GTcyCz5X5L0ULO7aHDhlW6F4
tuqbA2Ct8OHWslqRF7TRFFfEWsit0qfbrbpR21dUj9VHJDPxWb2fkQlH2Lxaj7hSkpGchuU8aup7
lOYfWqzHv+z+Q+1SAfEAJpensfFt0EFwpKNlvzRdoawKbFUeFAWs3jh7sUAaGNRTgwpseg+QxIXp
+osPk7BfK+zk3MwzULVes76EXuxvsLGAFC+buKisvM5t9rLXHBy0ljNXP1dlYX0R2Pcyq72n3g31
lx7jRDkJpGp2yQLrq5wD/2k+qGXfLS14Gw9eiFajk/kPbGWrVT/gltvoPoB5GVRbFNzjpL7Iljyg
5UcaTcxwjfFYxb1yuMfNMdMpSIOTqMHKW8DGN5Fwmq8iy7vIswD3mWhi03ePW63h7PAGjRcyBjzU
u2jiIF+kcmtqGUF0JT09VSwDBfZESdPdXWo4U4/J5KrH0dWqLXr+73XtItQ1DWZ9ipUUSkWvdPWp
C7xbdzJQlFzJmBlD2N0EoDlW09SXyIesBl01D53ik4iMezU53k5TcTr0XnKUZ/JgDUCal7d2MM5c
wWLQLYo7gebU5sGfbd7u7B0rUduXzxBgcJgpRY//Hrk9cspffTTFjxN2leGSwbIlnyr/l+kKxfpd
lLQYNDR1ePFSBGnjmcqtbNaKFpJUpAMSTXmITXA55mwFO8oiizlDyD6fBxyAb3OLpAE0pM/b+zTZ
karoUtphtsROdQSIro5XeTBCss8DClGtuE/c41YX7Cl+OKdAEYiPIEAh8j5VDpZTnTj5ImdN4lYk
z35PdajgIKGWoBMpp7qtNu0LrjiWdZ5BSlxxqBrE8f7WVLTi4uPcI1tWq5lPvHMEpTw1oMhamk+F
OOCa0JWs0uUoF+gcDgihvpR9chQIvmcoAu5JtlQ06I+q3gFhFLPlrMSafmUwJEk9mPtByuzVDty8
FhkjKZ9ESjJ9Rj9K9skIZhXQgP5/xqf94MOwjcadA2BnbQ+DtdGFH5vtuxOklvLP5r1XDpa9qhjs
isH33vtcTXi5Ka4OHqkyrI01t/rrP+bem/e/GwYgpSvd2cYiW12lKnvAVls0Mh3tTE6+aVuolsVg
ThnQfP/UeI17doWcghlb1gFrsWRhyGR16VXxEvmdaTegvvtoOt8NI893mktFSipGatNXNI6U9y4J
/gxH4bcOs8H3+2ipRhmE3/4xWobH/hvMC/822gxdY42GIb9oofMcu8UbHJ2nqvSEOlFUvQbwA2TY
7hL9jOxrtWi7snwDG+5sJ99rsB7qijclC+3l7TWyr06Nw7OJqFWMlAa/9taEaWG1ZvyAXQeOEYNm
vZozq1bE7ou/rPRZqnzmmv7aB2H9XkUJ+e5ySK4KGdhdTUJ47/yerf2ebZdj/pc7PudpYf4Ss2PE
yN7jgDTjXDrJNYO2tht653N2oEFz9NvyWbMG/HL8EAyj448fjoYJk6mrfzWw9rjVopc/Yho1a7X3
kzvZVwXd0Pd2xOhoUAH6DBZFjIZE14Nm5soWFXTv0JpgspzYmLehabQXlW3WqmmT9CWZ3jxgZotY
a+OfqAgsAL0q35xICVYi6/mQ97p5xMSwWydlWLybbnt0Gx+4IWZVaFSNL0jalNsKL2zYy9iJxKAJ
gEIm8d4GZk3NrgyPcYIdiUA6pVrkXMEE69fxEOE/hwaS1xLWy5fQmYvjLYYsb7+cGy4W2XubaaJr
UgyIhyRyXjXCLrID9CyVs6tE5tfA037JE/zUbidgUn5pqmp8FSf/9RgxfRaz/vY6/z799xh1yta9
EQZPlu/0qKuF71o8sGdGo/KlYZeFhHf8JFt2Aksoduz8YOpx/kIGmWUDdLGV64/9GcB5sjISLJqE
J2Ph9t2z70DSFHeEmLLd8+8+is23PonFk30a82Tr9zzkN8CnjFFxtLIq2eY+KSTQFOarPTcPclM2
l364LHGWuCSUV84FMmXLAC3C7yrqI+Rmmi9Ili1mwT5MixG8RUHyNRZnoGc/z2RM9spxyB78L733
VyGpA3kpnNr9BGkcTQ7to/ccEqZ6VO/MaNA+GuOxitX2PQwVc+9P/GU5qpq6N7zaI/ISev8QpNAQ
ZZzCTYOKZa2fdByzX1r4WYPnRShF1dqTN2C6bRddc7X0WkF2MFexNlDLj6DUUAXB36kpemWNTO+8
9rqy3skaM/WO/VCTaO1xFbhUfZXdStEh0LrbMFmxFsNYZhvPs419To3gyW3Y7CEOnbjZUlVCQ8Aw
i22B1vP/fPa/j3NTTT2avr90GqPYksv471+pUbFvDxEpQjawuTT4iiwb1NY2RdtgrZXCUFw0E34W
EmIRhFm/lZ9fD9ur0ivVUzqk3RVxxe+u5rYno6LOaaiNdoKr+10WeGQRJ1DtfagZUAZFzacUzFYD
hMlGlnsQb+wWIWCrLVQFoJqmmm9kmU2iVeUZ6OviAZqPjR9G92evdKuX47TGXE896sLCSsvTLLLG
ipWMZ9l2FHIAKjyxTeoUJETxr9ph5xyc5aHw5+BMqmSpBh6KNL/jAwnunWbUVDai5jSLxWgl16VF
vOsVzT7KkDxobd+3WJ+rwcopsHN0HKCmmLTVz6bGd0YaA729Si+vWhe20Etq57sC+aVXfPtnPz3r
uf4kv1fYw+TGvHi6fc2RpV3YznVPRQ+kCLLAj0rX50Vud4IGBl7a29xr8E2sCx8i7ZcsvMuivQrr
X1/4ap0sK7sAM1v+q4h/H4OpMB7VhXeSpXqM/JqVryb21vL7V71zjC9zXetrMI74qZbcioaoMSis
68o7MLQjzpbZN81FOrSEuYPMY7a0Cqu5uEPkTC/ti1UNqKKEPgth01aDbYPk6FJKBkrxQBlLq3xc
9lO4gebfndRpLqxz0leQSGV5B1UEKG/sCHbGnNUs6T3jKg+DX3eX2fyRjXD0b3F0Ub/k+ujCoy/M
2yhVrDqNAkjZPda0sbsrKHYX1S+peafqAz93I7HCXRg2JUxKBPIMcZDdsiMScHIVjtWyRCpzK329
mk7XdroB/H0SSFMZK72ex2OkUaaRUFXwx9fM8ayTHBJh2XYZHKRDxAQchYCeSyAR6nTt5ba9n+Ya
yIY5xPOXKtrXbeI1G3xjp/3c5GtchnokG2c2Kq12yiBFnGrEmU9TCpdU67wXHLOGLWzGsVnImBxi
S3hFVvvRbuyc50kmaXTF0Q+uMSH7IZSsPSsxDpY9XHqRlql0rHBiLUEmZjk6XriU34T4xnyEZm+i
gTIkvysR9yrEx+6h3+P/GY9AL9qkg5d4YvCt+30zPyS+oNrxJn63xHsYRyVe4AM0oAYFFEe7yoxN
HFGfHbFr12wsPv/VogrQrKNCZOdZslxsGz0CpcvwhRLNLEvbI8CS4+2Tq/4E4SL091KzG3O06w22
kOn9WeZgOg1OQEgqbHczEvV8PEuz1ul3n4AB0d9qYJxkfoZ/KqT0+zoU1kDF2Q5biJbydIznZOUa
PUg+0eOUfXGWZ/eDjAE8Vj3SaGKQCud583mRN6H3IYO310RRBXVrFw8DGfzHy8mmJ/6E2pnLkITp
8T5s6qp6H0F/iLaa8ISNNfUw2Pqo74VBxTovdCrd1xztK/Kxv/8/8CAQ7enz/7/7XfTfEMfh/eg7
UtXuDaneZ6Akoyz3VjcgOkkBZ9cHWkOWgzWeHIjsvnf2WnN9g7MHoiMAgjNR9jjHcgXnzaaQUtYw
vkJdd4kLpr0CUqMP32w9/RrpzrDp9LY/tmPSH2FrVj5ScVkJPajENWaYNXRw0Q+WZ/eD4lNYtZ1p
dw/9p2EyBgCoBxc2xTckkkQS6YXPrR2A7FI274c8n1qeDdH6HpLQJZQb/Ie0KaDC1DFSUOCXusC0
90hagHLw+VeITc9amhWEOnvyLWelt9TvWu/XzdA3nOtw7WaKusq6EZMipOtUY7QvvZq2T7NRqAc1
n5OF7JQxLzEhr7huuJXNalLf8bByqU/PXjfcMKp64K8tH5qNZag5pkPoFsg0XBcCJstQCT/nBs6A
gVuewmGoSIwpYJQN3Oz8YPIXlu1YW/lADlCE3lVz8nZ/UN+fx3/vvMerod74FL4OPeTMG0PEQLTt
rOOV8ckfIaV2lr3Snpw095+9nWje58peNIye56Bsv+lYZECfhHMul1+svkmbBdPTqCBeGUTxz3jC
qLbuh/EYjGwdTv0QJw8WboJLVop7r8D+U218iKXR+NEJ+K2rOwa+hxAggsZvd2rczlfMt2bSp6H6
VUzyh/6oaWSgZX518J35PIYKLGORBfmdmg3d9Pvoo5QkQ/IQxGIpnc2Y2hjl8JB4wyoq8VelQvlJ
Sxkoq1gWfiNybTDqCiYQjVs8GE5zGyY/ZTDEAVLB878NU8pRe6gE4NJHl9IZH+UjJx4TYWjm/5Qt
eUhIua67UigiC7NKGatxWV04qp4dPh0vzXVpYh/jQ1G/pZLlh4jD/C2LM/0QyuxQhsDSenZJYN8/
ZxwZyqkwUf0TX4lZT97KVxx3JZ/hMOAuQCQwH+SSvz2wcw96kUv+dSNHyKd2YUbhDhSOcXvMy9ig
sSisEXi8rwj01i3RRtR0qs+1lszbHrmSB/AZ1LOEgbgfA8tKpt7bppX7l3wwdP20qymzH2Xrtg5o
4/GPmFwGwP6sl4PJpuKxhlgIAWJhmLWLp9Bg7yebJxrP2v7NLTCPFoCA/zQCD7v+DeLKHyOaRuiI
Wi1KXWJZE8WKeyo0dW9ECUsa+THzOd41KRrc949ZZuCUvA5I5z0GNybcWo6PHYxY+iQ86/azG8Mb
Vtrvw5DXr/pEhh2mOeWQrqkv1G7B+GH9QBZtWsDPGn9OjcsvzG5hN2HgSvrNtXd8peNjyz/YbYhw
zFRz74d86UHXRdHBhZtg2MGiSKL3TEfQES+79lBzQR7sKmg2Dg6iSPNl/Usf9uMxw5NrUcVz/1Kj
vf00B1igFpHfLv20PTVaO10aK/Eg56vTyjb5tQWxmT7WcNwOnQY4JY/VCqZlu5N1ImToP0e0YkTz
341IuqxCx6D74zW8uWzXKk5xSzAXydbV4nSZ23BcAMv69UWJP7rJgRGXTNBi/TA2d7feDjb1yqyS
TaYXpPFa03hTUApdxoEdnXQvNd9Mik/ZVHSvE9D0C9m0H3JUEZTe1jI6JvER+GjTEYdElnRFgI+A
PLV7hZ89Nk9wXIS3ANoZmz4S3HQhNq4WirfqghLhF9G845elCnmqWR4CV4m5vHfUHRBni6TZyne8
bOUNMITT1Ng71uAB6AZFAtk5D1g3YoYDSVkIgmCGg+UikoO5+WpoXb9HIwOVeyco34Yc5E0xpdMu
zLvyTY3BxWmRoT7I3tCCvjkPX+AtupfetN87N8KnBvODhVrhE2oroffN8vWDaWV4qWbDx+Sl6a9G
m98xmbPe5zbqWHma7VPIBmYDkDY8u7lm791cVXdRPwxQSIx0pcIyiPG53Ei3LGmSpac5d1URQ/uA
NWIeNJ/tQdT05EAZs7GbuM2TMd8e0JPQ9W4joRJtCiZFby0W0o7rn+Zo9k9TpQcr6LTKEqEIu2e3
mykn2Z3pqIkjPbqcVPcrSnDO5X6orTpZ2QMWLjLmduyswC+EJ4zhteN9HCrm8zGPW8TmmJ+mdrgo
fHdu9KUfo0oSqH187uxyXZGVuSB6ZF3k2TDUyZZdrCtE5j5jXqn3hzq2fk6RtdSRkH4lm4GLyByZ
6FV543s3IZFq9pa6N4Uwu4eKIMJfz5/gHVEplvVjWVg2Yn3LpRBcZcvSInWFV4y3kUXlegQxninx
L1mSxsLxG9Ux56yJgzxTW/Xdz7x2F5L/a7fs0MOd2njfI6f9HNGq1bRBqou9p9cMu4QtJAvGAZKF
XUxUswdtG4HJPN+aaMuTty2KeiXH5KXTXO26xVknwzo79x2ewAjUjaGdfeRTZiF4MI/HOhnsL+WI
imbSZB+QaKfdPCDmY+oYalB+GhfQdZrdbDB1agJIm8iQ1rc2mUp+Rr5uPJu+9jGZlv5lzOdXp9Gx
XO/jIxdg8JEkvr5KAIecrTF1jrOf61RvUNlSPcP08CC1KwUs2dhVqzHEkrlojUOX1wYgLGi9J24T
yTroDMrecoyp1/YJ5syw5VY4QxNQkUPSzQiid/HCuvEze3HPV5ByTtD3Ayx98tWXyUI5zInXKGz1
ezvlOtrOjhqBlEiwrTEL53wLQofAVJwxmwSK0KLE2ucsTTwGLlHTqN+AHUQPSUfmXIZLFeKY1jv9
RjblpFBr6qXVj+5Sbp5yp1JcbzHyb7Ih29bt51R7TrnFP6c1X0xhIociALpf7cp4nnCH/CPeiOf0
38fP7IRXae/d4hNqRXG+1RMfcr/c5aZiD5z/PqD+Lba+8ghzA8ILZhsb+GnI7dr9awdl5eCjObaS
f0pr/f3gzMMrCpXVH3ExPqQmIrDTzTmv2bQbvvloOW74XJrTXt7ZW9ODOtc5gEap4b+hH92z52SX
YZdp8vgJskIrHhSRZqVws3CQaSMA1YrpoKaTNhS0BsCyN8yf7JYHO80tgPKZXn33S8ffV2gfrJws
G7aeEDiYQ3zKp9oCF5o48KdKN31M8JdsjQ7qnwilWkWRjLWPHK+i1azX5SElUXD65zNGthFm00gA
1aht+kq8UfVGWQ5RrT+gH4rkohaTlrYMACZKN+yg02LrPNbWc2q145PvclXRmCHOHxJV/5E7ZnCO
uqJZTjUOg7J5PyQU/8+yib8tmh5gG7coOw0QBVy+CYut+aaikrSnJvPmjFHKhVLFW1vA5nIlzK+q
57CRERjgQtG/d3anoosP5EOCRO+HOm1BbNTOt3tInmGQM57R3hjPtpGiYmiatxEogTyHpo2fW5nt
W62ZPkZYcSugxe656Xq2mRpq+lGuZl98U33HRM7+ScWKwkZ40pXmTTOU5qka65bSYvCrCOL0KEMF
lm6Xdsw3sxggQ7blq5s4UbJVHnYGknVDsw7GMsFVwgqWEg9bziquc/Fk7/Goak4RIgfuwsh/KoiF
a7XmPLL1cPZV5HSbeWzwZUzLo0SuAyfrFrYoDiDhxh02CB+SvIEkGhivtaojmkfLoGJ/ayHv9MMI
keoZ/QnBLQn4adjNLkY1Poahrj9NETBfN9cFrhi0GmqY+xoBLYDFNKOxi1Za6kYHeQGISdZkoVZh
uugNDyHAvdmziyMbqtPNIZisF+80DE/I8vwf1s5rOXIdScNPxAh6c1u+VEbenRtGqw2993z6/Qiq
VWpN78xOxN4wCCBBlqQSCWT+JrluRIavUzZIRU66dvz2xG9ItdxhqTlSv738Wo28B6JsjzeiC7Ef
78qLkDscqrAgdQtqJ8V5BOS0Uay7wcpfpWp8dSStvvVLRb22eBMsRD/aieiDu359VYdm+lK1J6vL
i1fLfmhVPK79OBpeYo2PLkESOUH3dR+Rx5r7jajQ99QY0GgIrVWfyeU57cHHPonHioc4hUA/SEFm
sU1D/gIUhOgRyIhQUZzNOIT+8stAmqOw1JZyuRMDquN6O9dw9SsVfbXeKx5F/caIl/5AQ+yLGUHv
snhEknI8Kwpwlynzbeq3imfjU8W/XrbtNFxKKqVQbqqiiCc13eRnidVD4um/ZKl7NPnmvfTorSA7
qcY3DlpNu1rTtT0eAeG5i7F9waRDuu5TNKkMlDFOFFarY94Vj2wPEWWVdN9djVVprFts8e7EQSGr
YEaheUrSBpFM2/V3dmCo0Qkkh7LVE/sWuoZ8Lb6RYWze8vWTybXyHZzGRAvIm3M3KuPa65JNafDk
HywJy+GetaUSpeZVijrURtX99BHS0o/OTcwfU2inV8ky8yOzeMPgJ9q3pMLOmRI+GUXuzS1cX7Oz
6O+nQaP0n1zqhXvRHwEjVhZm9KPU9OfSGSxSMRw03qGwKKfTDtDi4Mn8nnmBikE7bpsRgJNcrFQ8
U1cZWjWbGY400/CsqHzCTb1YBQ5LIPGHtOrhc/MyKgp6GnZ8y7b3jmoa8eP+8Q1CpVtbAd5FNejP
gVTNz63jlYdLf5Xa5WG6hjOU2aYYMbVrG0M79dMhKXMJZdOQgkUMh+RT3xxTWcnOG6RXMSAOkZgh
TpGFSJdpaOXrpmzfLxhsMScHFeRrxvhmNYa+cyeFI7+tUJic/h0D38IcypFhrVS2/yj7w1b0k76n
aIWH10Y0Ueq6CtOofMCDID6J6aXlPc0CAk7uneRO9a3XwXfuHSBKOd7Lh8jNswNbdA/pIlsG6Ns2
QBFYqQegVxmvSR/kC3H6qT1P+DTm2LK60LQ82yGpaV9bUn0jvpeR39jXQN5uFEwYj33YJYj3IWaX
JHl+qvqUnVBZLu3CMB5w1qxuc2tEIRyKxlB48pVJSm2p2XL+7KIIvK6xeNiKSc0vtQFcMB4EhjlU
HeOmiCBDui0l3mYwbj7GPDcz5xZXYEei+Ocuhzpal1J0hXy6RuJBuQIFbqBz23t3YZKcY8FDK6xx
r7lAlZ1mrG7sAmUHfcTT7kVC87RCUfDsjkZ/E5pJyyPcf5X0aLgRXXN/1GwrtoQnn4La3M+PGq54
2pMPQgDkNNdo/C69Ulp3h7GX9GKMUbwO0zA7OgiinlCoz1c6xeZvho5Arp8AJajhzTkan5TdiL3j
dahsNUPCNSKxUVbT1eCHbUs7Vlfufl4G1ZbmrFnMuVd16t/XA+p/a7VFfUnT63z3aasakJvt9cNY
szG6ynsVJqiRGkctRIxakcOzeERRowuPcjY8i0eU6MpkBRIUudb5SaaYYXHqmupYhuqOBJv2Wo9B
Q+Kq8s525pQHZmOwA+HxCfPDV7ER+AgtQM+ioh68h1au6216LfKf0Jq/hDptYR1HLfopVkQYVHvz
ssjSpTMsfGt3WSmJ5dJgKtBThgh2/QdjJZceCs+NrgWHRbBWSksr19bgZKB04bXkqXKWpNrela4K
ZM7yCqSaMWRa+5UFbi7vpPYK6aN/ho6/qu837f3gquG9DXwwMVtABn57P71bl/EY2FvRdCIZZ8HB
+yZaYk6VVU9DOIQnMclJ3BqxuSRcUc6UsY8Z5TV5ae9Uj3BcyFrg3jmVXMVBDIgz0nb+0UwSGF2D
MyxcI1R/tGtvWmfpYYHoX6vZt7kOh9V2AFGNMpZ0ccyySO/SeB2VoNRxFXqAIeR9/+MEMw9f9LDT
mE/svLCejTjZ5g3e7DxtjNvIroEH4rW+7tzafyvh8TY1DgoGdX+DJcWVaiCu2uj9TzEuJproYy3z
So2vEerdW6wN7yyva+6VSTpV/P+PvAtzbGEWklllz804Qb4axArEaBYjb2rWCQ+APggeM1lf1yl4
JEh4MM/8bdnikat1tfOq+nO3jAzrVo7i926iR8nFqM1VOmTQHqvpycFeoXmgIRQQRCPQUdKEJdGG
qhgRfPTfDc8tkabEq+h25pkbTQaQzoSQg03qP3aM4ELEDudsqTzKAAAC0kVr88Gu6l8IJA/fDMUl
A9M/V5gp7Uaqh6esA62+HehreB1FJM8fBrBJMCb97CRQaqKJbnN2Eii1sURcTIyyN1U3TRglK93A
vqlT5eZg4Sl7n4TSTcE9pYegbOamEln9PyIsc97kEQzMmKMxOyVf+VO9UuFVHoKgxWpRbcKdX8qI
N7p1vzN1pb/t4AOJHYU4xE5krNTCyDflxK9FOHogy/seUeomG48pIjWHHKVG9iG+VTyg95zeajra
JJUWVCfWW+GDaSM1PImF4LCib6omrrfVCJbEN42NzaoHokrbHMOkRL6uNSu0hqaEcqYqZzBs/n2k
swdwXeS5ZiPeoZJWXokpjBgNplFPYlR4+Maa7d2PlbceCzO6Gcwq3UcuOe8nKvXRzo8Ri9Fk3Apm
SGqG2B81C9qWoC2JNvKpv9tjq6+aEZVmuOA2AEi4uF4uoXWaoOwkmgICaWB3hM/AvehJnBxByyk+
nOINBVuIS7wIseu/xmtJGi0CHzvQcrJwbS1NXUlpNZKwcIZ2M2Oos6gLSItONV4lkI5jnA5H3ALF
/jaVnXiXU9laBtN2V6utFF6GdRQ7YLHntdIRV5IivhHxBmaBLFh0c2cibXugoPyKwNKEIZaLh7DA
y9bJQNAi0VjhwThE5TqVlXFpVqzl5o+gJuYIDYNVisgwouMEYw4BAJ54K48t/C2mQOWtjQjJuY2t
CdrG55bcYG6KQREmIqTEWJUwpbelVsLdnxaWfYkhhZPo2joIHHIzH+tLccZ/UXpwHR0uO+vOeck5
TxuqvRqNJhW+KkB+jN9mPXjQhseq3+goolPOpu/TIetQAUudag65DAw9ClcLvv/aUY/1Nzeh1i1q
Ipnh1TMMogkUxPunAVHzt1IIo3A46bTcoJujRbVEDDtT8VQMOAomWz8zOy5wOsby5hoFEH3bGVAf
xB+sxl73HGbBDXwXC3VLK9+gJGjMfzoJZOcy8Yd830W9dzP4mIh0w/DDlyVk1qc1fICiv7ZS0wSx
5ucgBCv1BiZxgGnBJt/nC7IKZYrIX/IAM4tUDFfUFOfhS3JARBfJKC9tZMbm7cHgS+Wh5bUpbvtp
x4ArCyuCAPEb8VFsfYF1SoitPKLAdlpIG91EWA5d1WmLbfXfwT2x2cXcUzHgKHuF+YTijLfu4yrc
d4gQrsNJd0dAsuLY9k5gblddkaPAIJqSVK5ERAzY37aTSTs20M/i0BXtr5T0xe7SJYONOnuDH+6h
Vr6I/jRR4BCY5WTo653sIvFP4gxxr3GtJwhHXfrEgK4awTLP82ETp15yUIP25fKdrhJk6xCCewmm
f4QAnXJIqoKTDWGG/16ptQ8oW0bU0zOKQC7auz27+Z8m4uJZ7/4MDCh5cmdHj52WGms106qjrAAV
rXRnxGYdTQBFGxC0sM1wxow5yEadxrB8EoAyASNzcU9LUtQ8IMr2i7jJzU16jwC+D9Y3a66TLnjT
9WBaqvvxHqWMdiWaNUidVerl9k40LVf6YdlDcC1a6f3oGHgRirTI2CIMVZsI8ySaivnZpJs0ZpmG
vtyNpnVRuSwm7aREaYMroaxEGTFdNr66kSfomGArCEaDOJsPhYGLthQ8iP5LmKS65VpLixKCV1ad
8bRfz4WML83YK3ed7iTLNqm8ex4o4ZKSwfAP0nmnofIrSK+dv7CATf0ctf5XzL/GM8bpGURXKaDA
U1tbxE3rKy1ydPzTcEpTcynZmF35M25SJ96bCanTyCi/terQd99GgPEoRMGOnNAVLCPfD5dmFgwk
ikU7dQdcRdhh/C1O9KnNGgUF7ySeU+b0sIJyrvIAzO2FeDBdHmBiVDQ9x1PXmEG8h1wGKgP1EEW/
9oohW7tQZVco0aYz51mchcG1FFj59aWbx9DnUGkk/ndoY8TFp9A6Dm7AgJ4xRR1uo1aSN51tpEdp
7IYrX65d3ttYIjR1pq4o8baPbds1i5EV2VvNI34mF7mGstDMNEfhtv9u4y/3XHaFvmxKG7cAkoJ4
OhTm0gdf8CYhzBF3JCFLwIcbN2jdvZqp+h2bYvbUUwR8pu+o5Hf3kZM3e8cdEYBWG+2l0amNTAFD
COMUj478jA6eerJMnmXAyaWjzUPzJE1Ao8uhqV+bakiOlx5x9ikUVtcK37F+eekjS7WyqAneBGWV
bxoHsIphpuN9i7fjjYNGJ3Dm8b6TreE+r4yWnafSX4mmmUv+XmVtAyrQr4ul1j4palfeiUF92ov0
Mdlu0WTVxgNuNN7mULdGp1OCfyQGS4s1WZ14BwC9mFeS8Doj4YWwcxDW6APjXw03laT31BqVgMMU
Eo5dsxuj6Ifonw9iFoY52XIcI51VlZxeZWCmFmbGFtBWnea64T9yBcOmfUbMGhSSZ/yKo6Uhyekv
VMgRj3HHJ8fRVRJBpX4Gpoeveyi36zn9NZKOTN1VNDlZOV1hI8wO2jZ0nOGFgjyi8ThzHsImGF7s
cJ1MUYOF5focNXXrZEr+jJKCQvp8rY+osUXKW1zr9x3LwF+5CTxHaVjZCdK5Yx/qd00Whlv0kqEc
TM0RsNBdC1MdR9jxFLQtLWvAWE0x8wWeNbDFJTzM8cBV1b03Dfte156Vtr4S8+cZWYWJDxy7TYyS
JTOGVdfigTPzqPsM1EveYpoT9T05/JB8zyT9nmHpLpbAQPfRp0GJWwzH07Dv+u/DZHxgUU6z7QGj
m1AtblusXBWE7mpolR0lyS+1APC+B9Osjf2XV/ulFoDNyCFPVWMv1gsirAil7qpHUedvZYtI0W7G
1pR3JW5g3UKEAHvBRUFs2D+GxYAaZhk2H1NFRIwiVDlPHkgI/56B7ypK7OzM0aqNDqOHTvd8Ktr5
1CnOmldcJ6Urca5Lfjz3mlJK/CVKDH+JEU1PaiG3xdFrkjjl/KN1bfpTC1EFpz74nn742488ZSnk
uE3nSeIHueQrxIQuSdGBtgaUIHNvcmeSbVAJXrZvAtU/AIh6P2DPwSiyD56/ufSWdqHgWzuFzgFi
aFKMSSwMP7Xc2FYTEGrZjOmTrGcmKO3auh2igIOL2jiLxbkR8L0NbeNqDnd7L90jU42m/RQfTge5
0khd1YG6EjPEgOdJ6dKabtMWUrtzc2kyzgG3MDkeqNXBSmssYuzWRRra1mowPlNvYkYeTi2Ss/46
Yoh4SBbUgLqVG1X5dR1pBZiQMPleUvpPw1z9pwNytR7DxIaOQOnUAVq8zzR1UchOeIulqQbICHup
zfv6Xuq+IV8QPbtRm+/bycJESNzI+MxbXp8sCsocm7SzXDA1ZWLt1CG+GvOWWqhiG+shiHCf67E1
y0vs7TLT5AtriYVf3fBN7GxkH3iha4vJRGRKJLBwjTCJhJZN7iB0VVZnxVrkDsQIjcvI77Dfc+AA
kgKJUo3yVTtxQ+t+IbC7gk5dDPBFuwAhclef4Bn9R4wYFkxsU03/ZR4SJFiHa9W9S0rvwfSsF3Uo
k+/OkKH3XlQPSUv9AgyVs82qzFsYGYg96l7BFRg97ODqwX4eUoP3DjmCFH2MhW0a3e1/jmiM5LEq
wxqLy6a6njV8evhLbQsqxFZ8QMxC+mfqQ1RXOn6Jk6e+FKP2rS9XbO5B729SJfeOvtRnRxbV1rqN
SulB0+CRYH/u/jRw8la0n1pvo9KpFPJDPM0Z/NE7osWTHd1Ot4BKu+4DbIn3Oc3xyxxxH6fDczK0
gyeFB/wJjKqyRr8Dg8+pCND0DkUAdHM1cp20xy796fcRe7Op5SIwMizEPDbz6XHIMI/5iBX9c4ju
dmdUQPeO3e4UpTF/RKrxmiEEhOam4m+qQi4Ojdb5eAOA0qBWq79OoUU6jgs3Tn5RmXMqnJettt6i
7DqseVtjN6GgpMNTsbwPS+Nbqtj+W467/KLrlfwWq93u4KHOuBLpuEC5oTRg/BNW2msQtjq4JWXY
yS7CMsH0UsT1LCeNgZMCEk3hQ+qQP5TCau/Jlg4llfIbbyyk4CvFKlamX7AUNQf9qW7AQoP8Rpkw
89BVjIcEcUVwh9EqUsmaj4GE/i8DdWNEx8mxbTnauXHwFf2+0tzgroPud00aH/cWVPxfOx/DnsId
mr1omvmrq5In84oUTfQYqUmeKP6r35HUtA2tOgWhrT3gk7MV/WjU8RyMHDbR08Wmm9igoBaIppu7
MmvdgziYduwiCq2/N4shhOHTqJhrfYSUoDaCld33i45Pvh5yt7mveHRc1T1OcqKpjmrLQg6vGC+S
zmBW2nslyxMs6DDTEYPYBZGUM8ylGBSTolb1sBSTsr2rN+xg9KLnqzRikGe11p1UdNEeeoW/9Yuo
ejJLtiBFWj22ttpdVZN73aRfmE8H23SDKx4YMa8K27wVA6ksgRF30LNQXLUKl/4kUojoi7+d24mt
/IiyxrpyhZzhNA/x5qVeh/K1uAqKZ+q5C7NNJzXZpoUme4Wb1I86iJLvOA48+W6WPuptoWxrkydH
GI7ufallfwso+qTZpS2ZScWKNrGOLSw0v5+B64KfdMBC6q0Lkz/W3oIO7HvjBepjV2HD6iV8IULe
W9u8TlWkP/rwiLw6XBGtq25HyOaA1VT1GZ2UH4gVdOd8qviI57HfNmstdJpZT9QYOtQTuuY27B/R
1A+w+lEzkNWx/dya5l78UDBR2AnHyCG3Kc4irM7SozyhEGzYSZnsazeilRaGs7cDE3H8aRAwR32H
QEO/7HNf3l76MAv8OsvQ1GohJogwozfxA2L98r/OalNKOhCCqwlOSgH5MmNuT/coh+bA08I9Ao70
77vMGTeGA2NG7mIWjHhe8c9k8dVjPwAiJJQ3PrkUFrATJKRnlEyed1sp646E5LPRsu/w5Q6npMY5
+jaiVu2kJDXGMkUxLY5wtOQBoRGmxX7/KUz0i7AmQfKB6u3wUgCQFWGeEr1frf+4mjVdTTSnsBy8
+WIEXnxydfbwsahA8sJ4NikYbXoLES3weGwFJH+y4bW9awX7gkdXjZei34ja6jAgKLSMfFb5dT0o
K3XIs70Y7flhCtQq78yh129NtwcWw8XUkLorpC9vLZr5SD1cskv3IJpe+wvP2gL8Ch/I9YwVImjm
ogxRYx69JHxBTQ1pB718GhBWOyPKXSMVWAQvZY94bdpmwxY5ieBFtaNXRdLbGyu1qRfl0V5010ox
7JMeJxcxqfB6uIS52x/E6J/XlsOMJft0zyoxPl8bmf3Xxqrbm6jOur9dW50+QTtOPMWPazfpi9yR
Y9O042hpPgotHGS5fj/Tcp4jliYJETP/nPQpno0iEBEMdxVrEcJ+UzQCq4yI2b0dV/ugaW5h3gZn
XakbZSWmwAlaSJ2vHzu9MHYIuT4FqH4i8ynFlA+RS2rl0sBbqM7TnZTl7P7dWlmJGMMx7JN6bDBi
Tw6aYr/imYXcwzRdHKKPM3004xWZlzTR+006SS/5NmuX1vJvLb1TbvVYumf3jC6SXyGTkOOSJCCd
1Na+RInJIkpG3R4dVEtfxjyzruyi/JF2RvhtOsl/n+ikCkSPOBn95oc4UX6fTMH/Vcx/uoW4IOjS
E79TlogSWlhSlw87FgD9S5b2uzitg4cmmSpQSpAvRL8IczWEBkwWTy+8XHa+G4cP4NT+JcyZribC
5Lb5FFa0EpsmH1npy9U+bjoMqNX3f17NduR6LW5qUOZa5RL2xX6AEVk0wG8QhSzRNPRaOooyV8zj
ZR4VcguXUSHkMEjm/+tc8THEjcSVqYtLx8t9Lx/ycl8x2n18jCGo2y28QmsZGTaYCcc5GWGnX8uS
qV+Ls7DCC8WN9B6jlmmgbQJrUTiqvEjHut+KQFV0VmWxis2yOl0m/18vOt3Ny2L9+nLhOo0wshX3
/Ljw3PffXFTMjwHWzZ/200UVkMSy5X/+tL6G4oCnSfOvYI79+uN//F7ERW1T7rfig19+5n934U/3
T10zWWvNSgjgt3703OShjG0h8nuSjYcu2U5/K5qQ4QB8JCXOld0kx5fX7m0eUB+ZlPhERKb6n6Zj
9/kv0+0i/Ty9MrOluNjHdBxIxkUeVvLJa0himhPIOdK+JeMQfKdKyjYWRWo0I23ohBg4bnO3je49
ys5/CY3M6j20N+HjiNBBKX5GXbfUrSB+1DJdX8cj1A+8WO0DwD/gp7jVPYxT7q0sh44dyaLmYf8z
Qw+KniTZ1iyPFspU1hing5a37lLtdMzFpjqIUbZoFKEGqOP0ei/CRL/lGdjsSCol0xa7lgZV1oM4
uxw0PBCoOdrvIZeBL8Gi6dpavkwssIBUgbtT5JYwHjznDYXhCmGU380QOHcGftXC76+VxnVGRQEN
kRjEUJAOkx1kd8Xi0bh3URIDKocDtz6JuSEgGd+RlIeM/AuNxPABCnD9UEpPYtstGrn0JDbkGSq1
f45Ew6ewr3MEGoDv37/OEQtNXdeqB7l6Fpc2U8/eOJKF7v3w9N9M/Otnwh9MXfo9Tp6y3GRL8XbC
sEBaIuuvX4l3GGKeLMjaZ2BoydGxB76dE1vBz/XPUYpyglPbPrN9eY+Sx/ItrscUFJwcIGDZK3tH
do37sHNfKCj5b40MZGvUOhulU8jsw4h4nxC/DbOfvWxn//TTRPiYyr5C/ODe9u0XMQ6S5fPE0CvQ
w5mu2Ka/xMQOFOwm0J6q0WivqsjFzBxtJXAzCsQqg1dm7z6Jb7AUOD/q3IueKBEUa9XuohO7JSw6
/zKn6J+ENcXHnHaaU/tpdOqLLDlYtTZu1GxX6ZK6YdFR4CZkG4c2afVJPgE595L/MZ+q2mssI+UC
BcVbOOUizzN3+j695OgJvGAzry9buUlutTGMtmOED7KWTOKrYHn9e0w+nfWoT76QfR9dV1avUATv
wu+5vhdILimIw2UQ9sMNy35n36Aru0mwd3o0c+dFRCiGep1pIDXz5puUDtpNNDHdxhxDNqwAKN7S
Ev2Zn2FMMPJazeWaZbqEz+RGjxV3KYbFwZQ1qveJdFuKkDB87k2MvQFFhCetysx90XryjlLHcDYc
PV7bVlg9VAO2OD6ovW8ID52yctqfRezjdV3+lWfDk9VG4eswKOUyBtl/52n8NevExqykacuN+N8W
h9TMe4Rm+Ve3sjcjSOtjjgLbXmYBsfBIStT3w4Dqv3MttaTy3pAnzVCph6O5ELq2YdhsA8UeD5Zg
+qKGl2+sJpTwwRz1M2VlBaXWwDuEJeDIoakfSw+IZGSp/S5E0exes5WfCGRkN14UDctMbZdQWynv
/XmW6QMKQF7U4Bk7nf05ynKRPjaR76N/xmVyxePJxi91mvU11mdWKOb/ec2vd/zf4rz8mFieXLwB
sI4huujyHW9zRPaqrkfdmKZpJM11n+FzH2MHunSLsV0HrKnXXRXRxittW7EJvBbBXeGh2SWTWCyL
SLlDqCvZagitrnNqLAgjfiO556yzSGv3fuLnj+ponGDYVN8MO0JgHtmqkwkf8Qa/p2YhBuKEh+3Q
m81tii/qMTexPhdXkqx8Dwq8Qo88N3Z1obebKra0f3R9VReA+NCMKba9yTsHEt8jGVgkFOLih4DE
p75ibbPEGNeCMWJWnj/t7+KjwM9PkyoQU5lPVQ/ZqJHV2Hzm5SX86JC+XvR5YFk/jUZWRd3GVsDZ
qf1aLu0KyA+4dRwJ9uPomveGQREbNjKKM5Vb3ONNhjFO8TM1I/O74kmnoqh4whc6/2KtBkphAOIa
xg5LCU/GUyo89FoOCsQ1nSV+kOXZGD0w+ySw1o2pFa+57m/TJLS+j6oEZcLKxztrRLWYfZSyDZWy
eMDL+6cxhu6N5SfIHIewOlTVeKu8kryzU9oPrqfG666o8rMqe/FetSVv35l9w87UDNZGqgaPRq5h
I8uv5Ls0uth1dlS0pytVcTq+i78HGHCgqlZFS1VrTRJVvX/O/AEdTL03vxlsfW0emU9UyZudMfbY
IXqV9eJTjtJ3TnIS0Nuuz7UHxzwJtWDRAMYmRkYE1aaRT2HJSQB0+/eRP+aokDFhiPFEjHq0UXKj
WVNqUV9Jq68EO6MrC39ZYOF5858jxiBLDyDrS79GOGqBPyxmISmG0R5WmR2/EwQxNjaXfhngQmyi
Dl6Tkuo1UMaknyPiojvIhZ8/F5jZb0ixNazYeuVO0qT4PSIzb+s0tx+xH2+2UU3WVCl199720u/z
TZrxtfbH7kGhmLurACluEUa3lsbEHgTkd5Noln/nWXF1W2vdA7Xb/EVWkBIjOcHbdGoq8PUWXRo5
58T2jYeSBK/oz9TC2neSUsMgMfIXVAsoIbFGO4pR5yVDz++lUQCDFDIu8b7tZC+NIeTq6n4v5kAn
26idVDywTcyvJRtNYWytk8dM6XVIkxmy2be8RdcZHpb4n3I2qh1nfmp+6gujCjv2HKm4S6EO3+t8
lWQDj4qP0pgofImm2Wf+sWkeFKhJx0IdSeKlyUPT5xBWpi7AzDV1l+n0EnJpijNbwsm6gde2+jIQ
y1mHtjom2xjdwgtJi7w/IGLdH6rI6w+GDdtw7gzKZFkoqr0XA5cQMWOOEyOWmHIZv4SDHLWRdPC6
1adri1MnjpwFiovDKigU48BDxTiIs8vh0hf54SOJW+qIRpmWi7+FXPqqyv0dUxvePG/o+x81/M2X
EkuuAl/Df7I4ka9z/TaUevA1uabvU6QwZ5jW2CQY0EcJ/mBAvC6lXHEm+qYIE9TVUdRzRb84vHsH
/B69DHwtGzs376xNw9XiPTkhbVa6x+USS57alleXvgb+EKR36Zv6IYgvBitl4/RSNCvrix74QhEP
5Krej+0kIEzmdlPZqFhDk2rjLSWtYjG3g8HPzopVZuf+Y0T0wUb3FFwK1ews5oQ69pNzpw/Ldx02
aKzjLnPtVo3/YltduJZrpC76pulwY4sgD4NhejZc40ag1uH7XiOg9B5aRx3OHD4JbQuO6F9CS0Uy
l+x14c1Ohiah2lXXhm8YSyvELf4i9DzrO5PyIlfAwCX4y4C4QJyF47JqhwjxfdCKAufTAQ1bjh24
W7iBIBNF5wWuaKhVvzS9AiDlXwCOou9yhctVBVyos4b+wB5xpedxs017gKeKbaZ38HzSuwjaLf5t
ksm7LMnu7KhN78rxrTI950Y0is4xrooESwvLUJHXVymuA5337XWXN1K0pJJ/byZadxSXCwB3nqHD
bURLXOBy1xi4+7poIZ1fFPyFtP+l6WQTxs/Rw+VF2l+MVqhQJonbXPlO6cC2FYz1sjW+470R72tP
MxdOGisboe3bYO8ya/4aXqVvkVXKFxfRX3E2xzUnQ+6iOfTSrYNtXVCeEi+7HpDqMhoUjLQnYzPR
dMq62ouXpN6N76OXZjAFV6ls7C11Wvq5JRYofv8T3NNbrNXRS5BYynIYE/3WUeoJt0o6wC3t+kp1
8QL2sRpEk8rU8UVr8kdcDrvFOPTZ21BisKnAJF7kJWWDOMDPR0DZW2ABVtU+xGPerNUmQUqk8lpA
6xQfoOlTo5pGFXhwN41U8q/L4DyBpHjjVsM8XSm8jgIlTM7E95MbVYJLU6QFSs5mD40vw9myTN0d
uJxxKZrA45STaiivotVg9X1f22QyiPQiRXnItBY9Y1m9nqMj4LOp2w5XwTSoNn6xLqteXwdUBISE
goFLwjK36vJKNLGEuNVkx7vFKCh5DK2R9xi6C0Ubjqcmo3LSd2P2nOIovXVGv123vD+OWlf+Sn0g
VOKgZXa97xO2jS0qA5f++CNC9IlRhEux1ZRdd12OBc+ljxli4EvzMg0QHcl5GP2rL3Ei5HIjywR5
s0h65dWFCrC9fJbLzS8XFZeamxXokrRCpnv6yP/+Fsb00zYw2ZA0bfCzAw1SSaX5kAypuWy0Qdm1
lWSQWJHLjYr9zVqGvfrgBZK6T3kWLEUTrr59klTzRbRwZzTvolZeiJn1NF32QNF7dnErAiTXBbGk
m8MxGA30A3N+G4U0lCcg62sM+zBaHBL/ppkOEYCr1aj7yko0xYAIUcd2o9tg9S4TfAXqNaVWyG3T
ReZDjwxaWac1JihhuhN94krZ7xuqlr9uZxeDPqqPiEwFy7lc6tiYsVFV6tdzO3d4C7GudnaX+mkl
K0cQ4QiaTdVUMgvJLTICc3wqoTdXhOq9KM6KAK9CP480PTKlhiqdoRgt2RuXRwFsRTd5kvQm+3FV
F/Ys3i1G1bpFO1GczjHi9CNQQGNLMXkemMC0XoS/hjV6+qrt9TDfgDpAuaH2rjTNwzS3yr3h0Ohj
kG/EKdDd4eBLCiR6xMdIqCFIuoHquc1sG3rXIPFMQHHFMLGYzxAyKcJFBq02QKgECHtbo4956esR
bryMXs7+L3HtX+ZO1+s8EBjCItmLVNRW2bZ5eaa8fjnLqkh97WU9WYyF+i+j/dQ3TqP/Pk6MkrB4
j/tyj8t9v8YFaLBlCPFPuUqhA9Ib9Qpbg4A6O/lKvNejFaxutCunZpVWsH8aC3N7v0nK5RRspap/
K1RFLsHiclCU34PFqFr/w4KruckVfa/i6/0Ull1/hrnxPbeH6inA++4gmwOaRNNggAveXlbsGLIn
o7EZWZTkFWstRlPHwLYvMREDmIKbfpwwAX5+xZKyfEpDCYSn3Hs8tqfRsL7T0eS9Ea2uSqF4G/29
71j1I3gd0ZultXnroprTDLYDjxYpG0krg42UBs2RAm1ywNgMhyQKlXdykLGn0WrtH3R2DpbW6b+0
pl2naNO+QaLH2om8071uNMG68u4msTwszL30mCpokEwtVUJEBXwB/GPRDge1pqI7hOu5OSmoiLOu
l6yrKvgfys5jSW5kWdNPBDNosU0tS7JYJDcwNsmG1hpPfz948jDZPD13ZjYwRIQHsgQSiHD/hbG/
ZZcCZZg27TQgGDdoMPfQjsZTr3swoxmZzhldx2jthsar5yQ2CDWtCnekD1iGylrLV+a/M1XzTqx1
2hX7zOQsDiSWWhS7epjrrTSDVumxCh3+nnHagNJknbXML1/Fu2SeHm0I2l9tj6VDVJX2W5wZ46bx
DOsxLFsTvqdmnZSiCy5WCFa/1c0CWlblrtvCGd+r1P8xIJ/7vQmKtest1gyaM+z9srU/DANLated
4N1MxVHyKF6qPyFgOz6jXFq+zrl+CDvkCWbXHaA5AJuVXIxMynEmTmpgt/U6rFKc28sGhnerO9du
CtzrvVm41cpP7PYyV4o5g2skroqDYJtYxrCuw3zYJoXqrjAsqy9+oH43ogDnvnHG9N5nP3yx5XSy
9RLj5LTapg4/Rz06VwA+fNpyVtRBPy9/YN41XtBAp6bTVlNeOGEDrdzjxkU8wVn7rv3FbqvxFDaz
/1xQOXkYGhO0VaU8S1fYe85hhjqxMgPFf5YBJ+28jR407LeXPjmUlV2tEh8Y3EhdJ14MEzdZFdeP
AdLb60zlLq8nEplB+aPBo3bV2b39piVYbVdVmzwYaEUe48ZiAxeSn92E7lx9ckvnzXLd/O++Bvx+
VGIom6gMzuhXqCP5VLTESgu7PM2Kw+fGj7GkIpuA9BTAYtBi91AnDRS+prFyyJI+xIv0P6Fc1VDc
9ENkztMqKfxhFxX4MfVjnalQ7KI1SiSvNhZtGJio9VavtOnaUmNB6qyz9oBmDd66ibX2fVK9kF6f
4VGZfysID/uR0n5PF0pKkpfVvqm0boM/WcU+Hldap3ZrSLBY3kv6JtPsF9Xht71HBMis/BZhme5L
yz/rLR90lm74gux/4wlRFYDvwS4R3Ud8G0gLv+eaYyBBVCmbNkzxhBoz60PXR3yvFo1HZFKNK7fH
JVv0H6WrMRRtg4T6OtS8YAslcnwxinp6CRWFtINjXaULdGV3do32OzdikaFphbqT7XrNXmIlBBV2
reW1Lo0gnqqDoaPxL005KOBWUWjEWF4meX0dPzrYMtwj8hrOqlnF4e3n0Dv3PV4AEsBKe9DAdvpg
aUr10MBOXPdWFP0V+MpRRRviIzQIe1/0lr7n1Re8py6Q1iVAZg4+4OBWHVce3/j/VTUV3SJrPdt+
tZE4Ofwmvkpa1bjo5d5vbWUHbhNn4jz6zWm0xMsGocCiO4lMdYNA1wECpLoWRlGDn85LDN8iCygA
9cD4UHJCRgVpFwD6OJPv9aVZ4k669Xme8EhDVuU+KtoBMoqKDenaX8HSTLKm2JMMxZLXLa6uOuvf
l5MctK2cBEEWvOaJTe5tFbHhsK1N0c3uR8O0qa1j9nCd3ai+gNKJt33UxJ8b8BCDArt+jHFPdzRq
n63uG3tQKPahrPPkxe4xu5MQdqV4tM/Oh1xnbWMYuruJqD28G55jbKbAmg7SnFrIPB1EzKs0PbPd
8txVXwtdr149s+G/pCkfZ7wfrzG+7ytp+mbfHOSStcGf96eObWS4w8WGsAAWUO2e7TRrz9ng4tzY
oSqv6GBhdeWLhczINh6UiExmlb+ahvdXiSDDpxS/BrStu08xrvaUmtT2aVgOnVUjweiW53u/mdc5
a+dYh1pBrBz6MXIfk2J375GzMY2RS6zgeN4HUkoiJ30uP+WdPm34Y7drPdCcOV+ltYb9SR0A58ej
HSuP0Iz2BVLew7QDl2qtRAkYoZTpHDjFm7QmLW6e/9lVLzYyyjDfoqT1z4l6TJp9/WuSsjgRTuWo
PmTxT0drZPVe8kn3jyIye9ecdb3Z31QZEkEy0BQlzn6pDZwudcI/g8vM1h+y+WscknA31PNNEEBe
ZgDk6mzDkjRBqmaXuMPfeKrZZ931rHO9nDU1iNXVb6cyFA2DffapDh4Ks7lKV6AAGbUGVjNhomLv
G3XZEXUAhGNimoHNq0b9SFbffpWOue0CNCmxpRvGjIUH3m1juDHrsliZ2KyeEzbvqEL84wxr6599
AGz+a/Q+I/BTJBvVCXTuv8QN5VNfmxGlRwL+91D5wHvcHz+OfGBgWJ8QNhhPhd8oVzlUHvJFmtJO
2K8CK7kP3JrhyIoxKQBY/prxRxyvUzwu9eu9G6NxZ13jdMYToqpjBXhBWVGonaqznMXBXOJ5uLRv
p/dxzBDatRFbxm2ODLgpCeKVnMph0iP3EBXaoZ1n77HszfoBJsMqhKOZbVNcD3dTNODNvNjhSYic
hSNin0iwGof7QJN0t7n9cqV7v1ykdOp8/cdA1tdgo5aLyIBcvepTshYoWjuz+rlysEqMs6Y8JHVY
bsVIcU6UYt3EkXoWYTrPyjahktofDBMG/b9MkijfAf7Ct/f/OCmwavO5tN0f1FGwKXA91Euo5oxY
kH+JYVdsPNuprro6GpcaXRu+eaH22Ri9nTp38few5sHRR/gAaIiDHxLVQVAcPsdLaSQgSTWnQSck
m4/dgGXLsDwi6yYzH3N03FejPi8yRv21C+z0o6qXPjBwT99bbT99tDz7LAFtkIXrNIu6xyqc7Iuq
FxmL7KT6C7miVc6HfqHMrmwnKC5HbRiDVx6XP2SmtVAJrWpWX9q+wLl1bC30q5P+i4lsj0SQ7KrR
umQQpjc6QUX4IR6tmwNGrkXjQdOxfqkWEN2s47alu3Cw7EENP3SJeZB+CZsMfKysBaqnuhqouw73
Gd92ArnaH2EiaawtV/tnmJ5mn1icYgrN7uUxmRCWU6ux3+AkBv1Cksr3TkkqSy76PmAAaEfMj5z1
PUntxZhIZxVkeFNF9ZavyrQvrNrYV2lov0edsSXdP39VfNSbOghbF1VRymcrzIpV2EzqV6pACBIU
KOR2uomGMYi4jcyYOtzd+U5+ojhZoW5zihzLR8HE1t8gVXi3psh43Zs3ZSiDXZdnef5NC3ts4ubU
D68N7l6rLnazJzud8qc5Qc8aTPdbktbT6d5v4JJ4kFj+rejHjf+Iu/V1uvEzZsiqCQqZEW390QJ3
r0LFKXj3XO7NGNM9aXqRw5t2OSRj1jxzc6/NtM4eIVI7zyzYrWM5QZGy0g6WVkrmeGd5ebUJ2rSL
13MBZBDnh3J/ayuV/lUZ8MNEPMJ5ZsHlPGdY8I5VGD7JBWGbVw/IJu1lTONJtC2Cyt8XWrtXi3L+
ezkZU+t20v/n5L+HpEftje08DtFv7utZOBZH9nVf5YaYxQ3hV5/cPRiK4t7NZ/wWJ8FD63ALecX/
Qz/QFCAfnlPfihdSe4h0f3kVa09Sk7htv6W0kUKsOPr6/GT3lLhX9aLTMCvjsAv6Qlv3QzatVAdD
o9QK07cwLlFmA8Yuhsg1cjE3Q2RbV7dj6J/sk+xXKqwqN73tqFe/09orhiRsTaMu/FYfkb9rVz9f
HgUshEMMgKdYeVGWnYH+LJXJqEWHZOkMkj47ywFL559n0vxt+Lfp93BbC+ed2QCJCyflikI1LzHs
IJXr7JF2CfJS2cmIa2NpsHEWEdggg7MgMbdwGS98Q7tSOZfGrcdwVwGCKE8+ClVI6jgPQkAIAaKe
bav7duck1Kg3b/hbdTuJmIOxPLld9qCXaCShl49uxVLGQAXtP82F/JZF88+moO3uTUHI/Rb8a26+
GE6puZmjdhqlZDqhDqUVjMaymKd0o0V+gUUA38EdXnj6Kqko/bRg0uyjOeXlhUJwAiR+DrwdEhZ/
3Zr6MoK+U2of0X1Dc8DP945bObsoiKw3Z/apAIHByPTura9d5y32QnsHmsg4wv1OnyP+e6t4wXPk
8Bs9UARfg7ZBB6fVsqsGfRFFpnHcBOgaf2nHZk2P/a2cWlzrfS1/roZMP7rG6Ozm0hqPQwslpOry
LzaJg+92WxwG27c/1wriFA5kJ7RG1fLcdKTCEM703n6FAnS6hXam+e+hhl/erhpaP0ObJbQb1J9X
Le3xt6umpKrYg4B0KObx4iDmc2AF8IKoqpdvoqVPBuQwquV4QbV1vGS2sdWaEabM0qUHCfTKP0+n
ZHG9jLJxI5P/7Vq3iS671gN2OGvU7bCd71eTG6SL0aDxluJvwpaxSy794lp8HxWDYxktOyO5sIn4
GTz6ZbzpHdTuli+aAvIR4FhqZmd/+TZKZ24O48op2QTe+xL5csqwHGTkj3m/xYCX71f42Yfd0S11
Y18usKkEAs3ezWoWj52pvtwOJmA9u50v0sILQjk3RvLlBsqaeiCAna5NexlFOb94QWRSLiY9aZ4h
ZFplyhrxDjUDgZi+1f+8WsXVbpCu+9XkAmU3QUyP17Hgvwo21rvWfXaTod7XRdU+pTXaFVHkjh8n
A26uF1bGt7hqt60UAe3Q3thWFXzXfIxY61K3PqphkSLOrqpPee5keytR+3NpeOWZMkG9bx0b5sdY
YGDIVuNRDlU6OTjP9vn23heUTvhYeIq7t2PEk/8Y4G7Seb6yjf51EZkgTc1LX0Pb9o/Skv52Cg8F
kJpTltjPIbSUZt1VwUGPAPeMFWIgc5ua7IK86gAbOfrg6Up8nB27XMto5zvVsz63bNjr+EOkTNEH
f1I+ZZFdAAwlPp744TE6q3cy2FnueNZLfu6kMxuM0EIAml3/ehsEvQzHx1fhmzK1M/Vgr9tUnKXp
9CgIo9D3LK06jD4ni3B7RMVq56fp/DyRd9ggjou2OCnjlY1IwhfWyh/Q4Jl/OJq3BqYEpygLo5WW
Dv7faVc/lmWmf50rs1oVCOJ8xDFNB3/uTy+sPcetp9bGAxYcNnLmqOzV7jyfBtbZh8HznWuwfHJs
wHHqk5D9oUKR0+hL5wHJdHNfGWaHoR0pX7MHNGm2lnnNCjPeYfveP/dhnG7cptPe2iRBb9/tqi9O
Mb8Fzdz98MscGd6An7UdvyeeEgUrRTUfJq20v6KPysJGT8L3GNzDuow1/UU+uchAvCpapm86cmPG
pmRljoQHL0i16c5164VPVk/xWBkSn4K5EXw2o8ImMwNHPS/bHvj+fLBwSv6cKYWKDkyB1soSliMN
pqpW9dLXefcIPZhF5tIPRsvZZHqsHp1l1mhxV2v2e7uQ2gwtBK+UdsZaeGtTgeDVpA36uQjt/JON
y/BCc3O8vjhrfWmshQQnUT1EROhIefHJwsD3VxQ1M2MtbLZ7lFzLzW4MOrCFBfh5otCjVPdhN6bc
k8BB8kq11kVs8b9Zltty6JdVkz2RrbsPSHCwzLgPTLIUk87yXy4Tww4+w+d/kt2EbSXOanDwxgBK
mHwskBORfr+znWNj+wOq4ViGIOrYYtgb9B9Mj/2qZ2QvMIr7D0MWQnZVVe0sg44OeDRwLW0nUACU
2vojWpdIVCxTazNrH007v8pgUCjKAYUcbc3yzrnlvXLT7/Z+7cxbSYONKQ/11NemozRrRf9R9Yn1
IC0jLVZKE2Ys5FTneYawKwm2oerCSxmaSK4VNtX9yrFYfuVtWL1p8ZtP9S1YDeH02KJY90XDO3rd
NrX2okEc2DVmOVw0pABPKPOqe37B9slo53hTszx4N/rgu5Nl+SeH9BYOOWSS0HBfk8yZm37l6mq7
6WMYUXYwRSul8DpU8KJsR3mpuDgIAJ1J2Dq7Gi+Klxn3HSpopYIob3nydNP829FjJA3d9i8uaq28
rlS2zmyrcKNLd5eVpLVlx0JRApuJscgOVRObF9mdyIDEOSju3OIK2bxMc34IdQtO37KLkX1PPWL8
nYfuse0xJBGVMUdEyGpeCrt/7ezq2F3dgiT+HjnU3CCekrenHELgY4dm4T9tL/QC8QbEU8nuLlYY
BpJypzgePkfYpx7cnq1dVxnIBdZx9DrP06WPvPJBumrN+BkRmoswRlSpl8acfo4aoRccet02z04Y
Wbg3JdrHrCv6Q20ZpPZLQ/2YT5W6jXCr2ctoF5JPdwyzP8loFpV/ow7RPshgiedNEBvBq5Egqxsp
P25XKJqMPUbxemtpvMTRkuDTVOpxTo1FO3Ig/UnxsnQtaex7U9LYjsanyaiksX9rSpL7X+ZmMd8/
SXL/FhyqLK2XSyXLqHxQjo33PuRHcbLQPucK5QmpzmW4CGzB7yYHKelpcfY1aRzvUVWr6M2pWXUs
GvuuV7L1C+NgB6jIfO9j5wwgdqDoMpYv6rh4N43Gux+VuGwFbr6xqP28O66TIMxv+se2jk7YmkI1
VI2jY1vNC6zw9iXNw3jnz4kGd5U+Odhm8FmNVO8sLdWyEVhmUprzJcyL7klx/enLh1ZPxy+hMiB0
aBj1fsrS82wX+KfjGIK6VWt9sPECWlXW6P3gbYTa2ZQO+coqA+dDBMdum+RzekHdOrksaobuND9O
qdNtsxKIyiCWeNIuQySCbpvSMvbTfZKG5dq282ecyLsHETkcCoyQp5ZnsTSt2GuPuaekaxHZy7H1
fPZtfVvGvOFRWiyfE2+hHpuYbrq/HC7vXpfzArTQBJwRzIa2dS0HRat7p5ySxyJVLKc5K8Nb0P0a
joqPgImBNuKdxXaMS+Nd58G49gt1PkszSosNkkLWh6FEgVzty89WlJjvrmqUBy/wDtPkvlKVPMUL
T0SsjeQsmqd9GHf19d6fqQBPPKOuf3NFKk3V3/m1AmdtmS8HGBXmpY+Lk5thxRbGSwpn0a+komNu
nNA2diIqZ3ZIdTaT9y1zXbhaaM9hBQItUUpD91iZqs4U7JZYGZSuEEW5wLWNR8+opqcbtiOZWu8i
SQQz8+z9PDfN6vYvDm3tZ1uGOwMIH6pM30U1HppZuqU6U900v1MHAu+qtuPXmtf/qdEdmmGWRhcN
WzWZUUWW91gXNYS7xqwP/afayxUYPoP/TIFFO/Pm+TQUrv8Masx/7pHX3MF9tdbSJ7GAg1DjLOx8
L31yQG/vLfDaEMECLjSFqvHsfwkDxHdvkutoyiTrsKv4p9TawIKAs2Jyh328nKFO8/NM+u6jYHli
xCgT5+y3bLyauW63ZPydpxobgycHlwjq2r3Ogp4+auoMVGp0DariKF2IgLQKLy48ujtdfbhFLLFG
CdPOtebmeO8rzXrELJynMcZ+OKtCho7ra2ZYFSYPao1cwtKmeKafejayv/VJTCUxVRB/cHUUL6Wv
ropmXN0ig8I1N/frWgau2xVSSGrH1thUUuXRG9kxtkOVffMx5Es61fpc5hnOU/8SoQzYiQyRfYto
VO6AkEXnc9fFn71IVz5WNp5tXpwjww2r6TTpAXB4vSteKwOaq1dgGOEhL5JNzo+q0tmnDceVVpru
zZJAlOKNmqWnUrvwcOS+kk5PjbWVZVkzhDDk5+WekoHb7Nstd58p4xJ5n93obo/wkF9/1INsUyGr
9J5qbnRsfAyHOy9e5KFEtpRtTAldL0TUpgWwupliM7+AryZjjEbkqskr5Eyl87dxicduipRKFexN
Wx+OEnKLbiwg8YkVgqZ02rMczBE+y2q2Y7NcSUemIqpsG4uJtXTaEnALu50HxdSezSHpzr+PyeSI
bUhZ6MHx9/io6FA5AyXSnoeaje+icrQRyHYCLAeFdKS9HPDcAuqWfgFxN726z4C0nP/olwjNRDNo
mSmD9+ntiDWGYnnfA6/TzkaCiZSc/VtT+pTSoZQrp2XieZs45AaReUo64DA0+U+8efvzyNvk3ALJ
u51JX7MM3Ef/rU/THaw2inH3R6yKzolODmusbDLEantIZlDVrC3zx84cjIPOqvFiub17QZ2w8Hdl
C2Ipw+VrbbVWiPKlPUxHHDctMgH5FP3IXDVGfE//JHRK3nVrrOyyb9a8YMH4Mr0A6IbFaM7Dqa5n
9woXzd1ga5HzPTLzTelZ8cvcYj/kz5W6mxtW5OuyCF6Uxpj5EVLMDzE4eaxKuKZLrBy0YLAP4JWt
lTRxYHY3YQ+4H4VLnsFj/QgSw3irrOGVzXn9qC+LnmVMWjIGw/K31q8xiVzmmZVz7fsxBYBpDNc7
Z+HOb0AU5kcwqyO8GiLkcNerk+YS0dbw8Ekq+rtEd4Nj6jQPPH70t1pVMc4J6od6STpFc5k//Ror
Eye+YA8A7YIkraXjSNypTkF1r0V9VTpzJ1euep2U+5G8JSwZmvcBS/K6Ki5sVpOjYc/grUtOmyhg
R30U/aZB35SR1X7t5nHahrZTnzysO16UQf0h4162CDwHuf0cwNw840kYbcsBsg8uFubaQYXwPLou
muJx8ygHrCObR+lne3K+KXPJwK8+ibhPqBQ4WUicYJCCYGuO8emnSkOXx6vslhuUpuPYxyRSgbEF
mfZUorsxhBgbtmqg75149FCGJgq172Xb1HGL6THEaPULmTSESfJWP8ulbeS5D93YzRtrKZAWvXEG
BGKeK9PDWWLp8tDvOrm6j5ANXXLolvpoHag9nkcKpfxfsWSQ1bXJNnsFirXYxoECBDOKFkuy1vo8
Z8aHLLWmv+vqIxs6ynfVbB1Yp1p/DWFGTbed2o/jECypMNd9MkxeE0PRZ5eiCetT6QD9oQirPci1
yz6K1pMd5uPz6ITtIzKb/iHAYGY78ET8QsZ8TVVVe+ce8Q+l4rDV063xi0J/XNTJFWm2T12L0VWz
HORMDk6vrLrUVU5igCVdo9mpKI5SGZtqNd3Jbx8iRO6xirvKLy9/u9KvhmMUDd+kCz8hFdUJK9XW
ZRIpW+mUg2lN48qOsjcDKOBj3QQb10nTa7RoKUsXVgkA0Sb/gEKl6Wx6a3iC+MmGgK2nAzQ4GvaK
BuqPlG2Nu+IuGgcLk2KVLE3WDp89alX4S35CFyQ6NaaP5nSm9J8bI/yujYPypKo1qhV1x+p+CUcp
M904UxCdUWQ3P9r2tEY7e/hM/sbcz+g37WR6ETYnvVa7D2alGBdIVNVapiNjyzMN+69r0SnRq+5j
PLtcVn4oJXdntNNtnVsMa7BFa3mNKxreXIuCkxxgls7YR76IqdIY58ohiRJcFH4F/Nuk2blNkig/
VnD0cPOfk+RCjjNTbu5Z0ete/K7g6Hhu4r56YRH3Iy2y5mvXOTiad5r6iGOHe/W46dcNO6OvcdK/
pGpTfYAjnpzKKuq3MsGavyk+wGUgYME+6rXsAHi+ec+7dCfzrDAaNyo6E+ewhWs+o+F4EFdKNKxt
SgSxRenrH3aV1cpBl+VpipvqcisZ48eJr+Py8lWXQ+z4Zw8g7Elageo6lwZFrDCPWet4ubOdhgAf
qKVZy+o6S+2vnadqR+njEeY9urqeXs203UrXtCyT2M6yyZ4NHL0UBKDkh5SDpA/sbnpxEkU5yU97
+w2CoDgkiAYaCAWkofkmlJki8IPHX616LsLHqLLfhGwjLbwFbq0hm0OJnEF/4BdX5Wi86o1C5bfQ
J/RECvOTpKu6ugLBToHpIrksP/a0jWci+ymjFjXcQ4uF+S3TVWLr8GCXwJEXkowcyD22mZO8Zt0c
nO0i7FctqCBSbwq7qL5Aoa8krSQD0gQIUb0mTnc1jYmX+KzWr/ZYh9RCYYXIoIQl+xKhbETsuIId
FO1m9vDHknCniKcHrxkv9+vJRxYx5TsFvdkhCrMnIyHLPeTmjFh24n3QEis/xjHudNJc5Lgv6FiT
mV9GzbFynxq9PEhLDp65dyw886RBrfQBWer5UVqW7bQYZtWsrpbJlj5FG7/tAEkuTfngadxb5qfe
zZHpntVE3fcFvhkL7h0QZR2rewdq+dYc43qN9a/JcquwEcRplBNfbaoXEJMKBNAyHG+6BvmGFpaY
UjUwU/sqwxjEK87Dgq/jBf7kq4775Ght/rGG850WysdisuBHjtYnafXZXJwMq9fX0uy6cHFMJft2
i10uGI31BVm9/qEP5/IhV7DFRNyr2bZ2DMQxzrEUDI0RgX0OXhl2OwsrK+TWounJaqPpqlPko37E
SgcCALkNwCs8BGhC//vZlFRRVyv/1TQj7WfwH3MlWEb7PLYwdDPrLVvb7IqebnptfCu9unVtXiZ1
I93Scx/rlgDp475Pdhqm7SsZ/eMa9zgAbhl6w72++yNuUBvQ+Mqwz0LF6Vkr2/EMhW9q9q1GkUTK
/rf8y73zN/CJHtrNngr/vDxAu5AtMbIFwugoO8fHO2Q7WH54HeasxajuZysf1VpaleolCGuM2xLp
1iuELnfjONb8acjni7WUW9Nce+2qJnrPXW/YurUWXwolmzaNa/7oF+s1VzeHLfbmcIyWphgbxXH9
0uSOdZEuA6rbNQiNBxnz3BA7IHHbaYruvVHAunb4oM2Op34soPJfKTinq04f1I9llZE5UzRzLaNd
Y1jLfRXu7KDWPlaqgaFp4ygHGS3Dmbfw7M6XcbnUrCWPgZd5TzKYJQcv7d23Xx/XwyrkkX7KXC9A
F3Eo37sfnj4oH9PJ7x/JKH01F9H+2cKUMVbbbiNNZTI1WNMliPdWK96dbvjhWIpzpJytbMsxtTdO
MVB6nM0cQehOs1nuTWW/CpG3ZdOJHyHOimRjg8De6N3RIK8H1D+DSDRggnG2og66UBCP7E2WU8dr
MV1pyaR5nkaBrNTfxZz1Zt4KprXewna3SWIsnydDI1LuLBCVEv9Ve1HH7qzLXnIL7oTbo12kwfq3
7IGcymEie3Bm5b2SlqGid7GX00Sp/ppAF96uIl2/ZScobgHjuekW2zx8Ni0eus/q6JrPXYYZcqar
+q5MG3DjdpOT5/cS53hrZ0566tpZu0p035UNjIJ1UINyXjvlhJhZ4VxvoXkLHKZsqSNLrByQvCp2
npUXmHLyaXbm/oV6ydfRa0nUhPiio9xzjb20Y/kX8lpUg0w/aF3iPklI4BrBNuJHxMvXcp6C5bAQ
Wg5DbeKLulxFBjp39hcLyu29S/q1kIXp1qcy9d5OcbWDMxDy61TzMw6dw0oL0PoN8/QkEVlcVTu+
j8EJgMP8nKgYuJBbz/9/IsIMdkKUseG2XI17V3U2qaMBbLkdJzOKjpaivf6Gdrmd8k3YF7kRnG9o
F4GxpHaPhJQJn0wpdjz20w+2ARrNQvrpRxuR4i78H21hoZDe5N0ba1PgPT65e8TKtHNdW8UuKOLs
A8/sn5NsxGFb0//h1bDXykzFdJzd1TaozPkylNrPSbpiZWcLJsmNqY+cVrnLSFDfOfp/8vi1hf4v
fH/8NbN6lSDPzzdQufBUqzd+WFofux5KtGkowQ8dqWT+yOTJAVBcqrJ2v7ieoqwmLyhf8563BSAc
1OlSH4l9dwgO2KA6j3Il+EB4jwSteooBKJ/KUPtaDlP9LOzmdOlCUOXWJVbeErV0SUtCpUvvsKZq
uJWla8ryv/IR90kYIjtJVOWS7OotRd/m3N/UnVjA3TrnJPoSp61zvOe+hpLftM3TXeDVp8L29QEA
oB0B+bxpc+CtlhwwM95raT9/5b0b4bzez5coM/UnZ4DmKgNREoUQ/f3kxW0icku1aiB9wYzUx+kc
YumnbEDdLIfIfKgnO3pv2SloaFCt2qaIMT83+qd67o/COu0X6mmBMw9p7FfpsavqNaWU9yA81ClB
JwQ6dX2SwWpACKDKTGcnE6POiQ74rQMWXQixPH3ds5mhuCZzkePIt44XY6sWu9+aSImOt7T1L8p/
2lq/9d/eg42h3/pueDqBWfLE+NZO84dcgcjktGF4lUMUKZ+qqrD29y6WUeF1SjQET/IC5Ax6AGAq
1MJDp/xuF1cYys7q2uyULIZy0t87xQ/b53E2zK66nQvN26CwEr/IIWt52CVJHJ+cJbsjfalxsJqg
fZbGFGjpORysb/c5kzm8OdA7wr8TVBJWg5h0KaX2rkE0fI30lAoB9BoE0UoWcKZVAnjseEyZavgK
D9XAzDbpyPwto+lUQSYxbNQkKHu2YnfLWi4Dclm4qKyMqNM6vfU9NS7VYgg0Vn2waq3OfFOdaNiC
EnAuqguXRy+CbpeFLWDLyH9AM07fpHE97fSxg3/U1cmjPQMlW1pyKNLEWHUdFQ5pOkbsnWA4litp
yizN1p+UJnGu0tVbYbd3Kxe8/XIRpY1qbNeOk9/NL7Nm16+uWpG+KfVtF+jTXlwnc9d68jNleE7n
pKLSOB/EddJvk/GktRSspFmlcPXqRbr2/zrJTeHqTUuZ6D4pp+rMq0rX1hU6+7jkgn8Q92kU0KLj
oKc5IPgab2qvaV4hbdszSjh/xg5NHx1nVBLXAU4Jr11oSWwcm6SBPJsnIeKtykYFtVflT0AU3W2M
/uIONkXPwxevlMTFMGTvLN4pqYGXeFrbxz/5RtKm/pjtFGieKztsqTT+GcRPfSoa8qF+Zv3nsvfP
UmvMOg13VJVsWyvABBz26Ycb3t3I3vo5tJ/KAXlS30h20m25RXzO/HBcCww+nWJ/YzeQHX5NUmsd
M9Ecgzptjv+cJFFuimqWTIrMSlunaj+eQwcAvTYi+IrtCan8MnmtF35elmfGwaDU+tzDOGZNRQiy
CyuNwuZfnjoY6wYz4cdCj3h+60W+M2BYfex7721QguY772Zyd9307o0Y/CZ1o5/LyMCkFvzTJsav
6OvywVTluoNT8kJ3sgQOk1dmW0tTx49Tn2A8UAHU1scciTwbi5esUfuTjM49CkBmFPhXGa3U4NR4
uvssg/a+nMYWme86eWEtfpQQs2qShzBGa8tZLj9njXbKfbZsMkU+POxUfV2Z+f8wdl7NbSPduv5F
qEIOt0wiRVHBluVwg/LMfIOcM379frCgMfT5zD61y1UodPfqpmSRRPdabzibbmr8KH3k1BdTStfq
/pNQWP5SuDkqLr5j3HcK/lMxhNvDr9Bhap2/fEIdsib/Gurk6odVf4XGQ/e+qtIPi06e/WHVHO1f
XU/KTxhZFCe9zZU7spJ4WINa1cOofANLZVyxVTcwGhyq71nSkdUNw/QRTZzsM2/iJ4nfpocDYajR
/+v02h7fpxumlcp0Wdb3HLhWCZTwpjjk7fiuMSLCIZ7RuRh5pp+l1ei+aYBkISSqDFgb3XCVgdae
ISmNRYsH9cQnsJf2eyCOfKgmfP4wWeb8WuG3l9RxJT0EoOHWn8XMoP7NVPx38ThTTY/MFnW932+T
sRh2WNGaBxnPNCW4yt2s6+93W9+H2TLsuWgKvD+vwM0eKjefHhM/8LBh1o7S2i4WEPlH2LjlMbWN
iW8oYsEK8xmSW6eCPWlN4YX30/T4YVrsI+zhDmSagUrJc9gf0ajxUJo4SVMGBLWOIf3HgfW5nDec
TbwUhtGH86p0upHpn7ZlZQl3Wfv/MCDBEd9yo5cp10z3q5uSskMqQ/1eWnLJ1YLy6jIol2YKemzS
VPPw20BuqtVN+hIWPiOp/BmZKOqxbQHTZieT+wKrlcmNUVtcql7bZat/DXZBmWtrbzEwT5GWDuN6
nazUVXOCqY10zGJFK7sJ5JMWE59lY5Hl/JVqIyThIRsQ6cwVJ4OvUzfYXmupv87s/SK5N4f+BNm2
oUyHL4yYw6wWMD7UrFDNwnun6jP9QYZXM5l1vC6jxw6KNe5hqR4C9c9jDp4RphkGmc0rQC3P3vsd
vTJUIVFSxrg9dF3lAwdZwiVQJ1d5KcZ6Z41Da58ku24qDWqfSB2cJOMOOnrqdk4TqcCel8T7FpT2
NkFh7hQ49tY/00pJkKkxMCuLPU7Dc6t/2ZoibS3NzIPEqC+clm1UpK235urvGoWg1nPyKEhqFrn7
CWpr+uZ+su2hedMyp/sUt9VdacbNG3n4GOts79s6ptrLD2Kq/BoMzugnXFJqIiSumNkEBuiEcWSX
tIyWIxkXRR/6OxktE5fvPmdi67CM5gYmQGHodw8yCpvkDfnEHoExBhcJevnBYqPwLnOtDO+iXFKD
jboGuc3IT45rcxHmetfoWkac0nwfKSMNFCi/6Xvn70Je24gUfmW1f11IRmaynPvVM0uJYd7jam3q
Pz3VfZlsGyhM7ZYHY0JXUppwksznrLHcc4wSzc5YmjKgpmoHt/9PaWyhWKG+AV917qVrnC3ME208
ZiwyfGegvf7VHlz/qlslAopGPACPIAkGMX3ECHnpQ/XzolrlX6i/7AXIoyq5cuVwh/jLAuBJZ8Q7
nZ7DHRI9xtfcHv8oLc14atW2/LJMGqq22dtjW362SvXgu2PxswKrvNcQdls2D8DyqBCfdM6kr2rs
hjtse9xFgYOQye7ImeLmgv9v8wmmDqdKRCkjmOXHohr6cz9hON8gkNSFZfq17pX4Gsd2eJB+mZ7A
oMmdWEe8uVkUl8MxQIbaQm4N21vEzJx0fvM9237sK/0+VguNG8B+/qAlZy1KoLdL+vbXqA+q7DNa
vcl5XkYlOLDGhq3HSIsHchjHUJzelHqA/8/N2sNQ2Cw9H2MGgNLHPlVwIsmU8ZlkTUoJxNeAR0Me
4VwP6yuZ429dqI7PbuVn/q4GnR4benyTPquidAH85dqTlzs6vqGygfmnyrgWy0xUPtncXrb+mG+M
G0RJjIApQ279jt8dJrBEM5bsQYdcV5aYyakNOL2n+Vih/qLOu2aBtPxLxGKj+OLjY7FFaCZK4Hoa
agj7ZtWtr9E++EUMFcJn4hf+EW0jfWWXbuxQKw7+VKN2ugiJVPqp3E/AYvLwMTaLv6Jen39ycIVA
VVbFsxH0ykMQK86eOtb80x+Gy5iUI/rLGLwYRuqdasupv7v6uJMAJcTOuozq8EqqRf2kBfFTJ2c2
kDYgtKuq+6z51U+RKoDM3rDFV7KXMqYM5pto0bWLhsGgfEqcUP+hm4F3LPvRuyBlfrf62KcG9XPK
TsMeyYn0e9YB4RdlZrKFZml6f1t19q3PzOZb0yIgkZHdeUFiIwHTZsFy1zv7GqvYxXSeZ68Kz+WY
oPFazGgvUnL+nI96fVCsxD6Fy3nURFrsuVJFtbm6pfHQHjvLOsNh7sK9N/rzzUFGBIoi3D/oNv/a
dFv9NPCY+ZIAFkWQ2J/vAMAkP3KkpBJMuEmPpmyt0fyUbt6MIXWfH79FL+9RKqyfFQio+yGrn1Qr
xP989DsPaAdf6mvbNDmLYYbVnzcARhwURx0nuCfpakYruC0LZGqs7BJFV++8Sc+eg8XtE8jaq9vx
kU21Jl+7Er3vz+6AQpw/5lQk+XQmQCdQ1Vke9DEpQJxolKM0twFpRijAoZHlaaehbMKnmM3NDtsi
qMc6hQIjA8okTbfCJVtJ9OkBLwrja2b+NZNtePNy7WjbgdUgBhRpyL1DnxynBMgJ9jp30rTU/r0v
X/r8JSRq1KNOru8wLM637aD4cK/QF3ATy/wsfciK1krjfpKeenD5Ii04JVpF+Kz1ffgAF6y+t4Gb
IRlRTj8sO75v4yG8a0yqfG/NgIKEruL7CohhukPINkIDVlf3sxH338M6eU6zwPx7jKO9Hnr+n/7Y
oc/VhOZrpZTj0bdhmhiOGe3zpsWj0ywfY9XGZYzSRLILfKO5ek7Yfw5a0zoPlVrs/RJk9H4APjqA
tn9JM7v/DPXTOHiWA+MvhI0yhOiELEv5eInvBh8u5EYeiOzAPeJGM+yFGCADK9Ngsp1j4Ix8mniG
3zJv3KOkzmOrySBdQnz3rx/atepTVrCTO+mTi1V6eGUlvEH00n/yZouv084q70Nr/hFYyfTs9CVf
uO6gnULSTjeJWMNqTixxmrtYzRI32JF+F5sqnsV60F+dHpXq5f0ob0N5e8Ym+5hETxwS+P+8NcGc
ddesyZ8kYut3Y03dxSB713e2DAymlVwn/exF2j159eBW6Yv9ZLao044g8CjH6t1wIc9/L31ySZbR
fwsZqBU+gEhnqxhTrleLx5XDoiEf9QBOb9d34R8QdLRTGenloogTfEF23sPfiARtjFjzaz8t7KDc
fguXFtXI9JMLLUnGJF4f/zTRwv7chIPy6kzpU46u/5MMOQ1SB7mOOrOEqyb1dnvIPQD/rKVq0Fjt
RZRPRic7C89u5pQHZSQT+S4oMk91iHJSjmGDghfLIVb74FBBNb6h+G+sFwRT8LdT3OwRH4rpIgN+
oxq3Lc4NAc0alXq/xm5zg7a4a3PrKgVUtVRJAzk+XzxLRdYZ47s6a0FlqI7DV64J7JruMWr129z3
xU6aM9rM56jDZkCa6QhYUxnzHJBGpj1aNtgav2qLnezv2eYiT5OSB5xsiM9rc9vgf2h/OB+st3CD
cA3WrSuWUcmDXMw0mpqdO1YUgtoWwTNpy9DME4lKZ++axyp2zDtPSyHL4fp3FbutMIKxBNon3klz
cOABIlruXPp7dx5njL0T8zHOy8DYFTiqAFTieSOdQcxIzWn+EWhFcVtNs0dSO5yBSt/BxM15CRcp
4WmpJchdLLUEaa+30luLPjC4/fFumaNTqju8M5XjMARhwfddjsnnW41yyJ3jl94xXZq4MKcHf8qq
y8SH+A2D+HypU803afYNXnSgpT6VLqIQXoMn6DJpsuvqKYjCHxIEzR4t9OUFQkThLgVI55MHHAjb
kSq/6Q3KsfuoqS2YAN1XQdYpg1Ue+sjvzj2sM1Rf/PfmNlrUencGHBrs86TiYTB5tX2WjV2kP6Cp
oj+t27ph0II9H8D6TvZw7xs5pz9bddftZEK/bAdlgKmxlRh8nJbdHziAYF/OSQ2LrCqQqWH3ffZJ
5O4c2TG6fCs9TdM1t2u+yPqGaizu5TgFdgcrm5I7MTM39cElPwIewRA7c+of+C8UwdFR04CpfXRe
+MsYhC4vIT9F/ncNhfZ5fRGjIFvuWFiay48pP/A2a/1BMQbly/JPPpfl+ntIVNDbFgXY0Fx/c5lO
aSw6e1bzkprdJYaIxAN7kcETRTyRvMOPYZdAeXso4Nn/o4+3BHK4Vw6R4g57AyzLOXI6g2xqqSAK
FqUBFDRDKS/NgovcmvLnyjvHXEcFJ7k1ZXQLtnmEfnV990fnVQ4aHc3Jt0zsNQwrOZXD7P8BjpH9
HDAiiOTwh2rbbB5Rpo0ueuXGl6Ibqkc9dPEqiE3vNWgdoNK41110PwULbcMcNxM3vgl01LfVhG+4
NLkJWlRGpTkv2IvAYXQLtgL1BeIktt+N9YRge/3CMfGHnHpaMhWANoLsYg9l9X2w76nj8WxDAXQ4
SFeJ9+bOsGP7oiupe9Q6py/u4HdhgptR9ubQPjHHhzs41fjWyBtL3gXpcECyNn5/G+Bs41J4yucP
b2MFFDCHMqZpdXAM1QLuOej7LDxYlZOckwksPI9xHVkt9i9Ih80DX5qVDpoGtSQE8bqH2tRvoB3a
UwRCfz3NqFEKFJBcOhRTv/LPazvOu+gRrDgJXVCWa59MhJt0jaaf2SJgIVIWk9F9nTpApdICUt28
ZEH1NR/j6rrKYTg1SLSl6StaekEcTgWwg9AM4O7WPWRKqe4EMfA7eADkEXo8bmfMR3dAhTSqq3Mb
FqDC/RpbkkxX1GOPgt2npPHVTw6EXc3t8Q5ZWkPJN5hi6Cj5FcBF9m1Ydzu+qZVLQBHkU5SbzuOy
Xo4V/cEZBhw9DngnAHBLHPWZwwGcMa1/lQsU2FMfq96ztBzT0ndK7Kr30gwm1TqabeUfpZnXVXc/
GzOfYS8cXvWmaU7x0Jj3OqZwT+x/g/0YkukGGpaAcaZPLgAW9WMRqcNe07T4qYlt3FbYZg6XPuq+
St8WHChK95jVPM0tm2f6kDwBqx7v10nkB7SHBNs7QRX142jeF5YSrKwxgQdJcwUZNfbH0ea/m93S
LNFM3ueGUz4kvpbMb9QztSMKdzzrFZ/cCro7i5qR75zKRXNpu3SLQFMCxuYEoKzn2cWootaU+OXW
HFT7Zj1+6JFumSVrqhN8HW2guAGZGTxQlvi3KLS9GxZVOg4mFXVxGZHOVFEIqhOkMCCFXY1yblU+
ToS3UTgcgBApwG5677atI6OmytaVJzI6ZMR+WEpuK7+tdqFDhliaMncqm7OtGM2dOXkw6pwGWUjq
CLbZZpfGsv1DvRgt+QP4nQGFhXvdbDmzTWO0ftevX+Bp2+35Q3WP8smXi5p4Ax+Lcjytz7HICzq+
XqneRmH+9V1Gn2OQdStNLduDyc3P3QJSkgukSpI/80uad+2npHIKxPZ1+NlLQELF7qHqepeS6Bxe
qslSPlltmyy5oOzPQNGfZ/B9b1aRx3cFwtlp7rl3StQ2t5hz8HFKbRMchmUvyin9T7vp7tfvaT3G
EzkLm78anFhg77JG2KqLT73RPHUpH64hUak92Aq29w6qWFUSY1WsYh2ceh34UMuFQlan7n1GQeKu
G3z1BS5ei3erl/0YjOgmJ6gWDYvCJC9i6eDCwAx+V4e2OSpJwO/mZNPN1b3hHJhz/TADz5m7+jS1
mcGeGLT4UjBZ76QpA7/1lb6toH3FH2gbqJTa5y+/rCDzKCrT3pbd1h5KXtY30/M2KMto6qDeO83f
ZYCxcbY4HneLu/Hce+1dNg3o4P5Xfx+M7CclpPCzRW4we3XiILqZfdpfZjLUbAkpsUifXArOgze5
S2PPwHJw+C6tD3FbiDJQTU3UCm2U35bZ1rICzznYel+Qt+OFt4HfmtrUGvvOUcrDNqAGQ7Q3k8w8
UJXwQQJE6KjjI4TmhY5qge6Z9zIgFxWWAkL4cpUOawmUO75himuFXLY72Xt42v3eUjlAF9iPAxRY
VHQ2jQ65+9+FOmQY2b936Y9t3jaF1He0L0MwqXZV7s2C93rQoBm60PkCkr8vpnOJlQTN1xmqXmSZ
+VWL/Z/Skv5QV9WTjrzfQfrkMmdpuwcmMgFkZR3py+ANytJY8gU7xwWkMJ0sy3fvYRHUV7+kFKzP
HAY41pmP4nPlAebBUiQZTpaMkLaPHmZdBbB67SzsTqr40SxJAaz44lz9exw7drMLyz7V9QEGtN+u
yGTNd+ZzpmPCIqOUcotH3VPWmfHC4Y/6mxZZxqEvC/eAX1f/aNtW/4ja5fBoxuZ/HNfKz9JlLv3r
4BKWlsfS1oI1cpvYs8E5q2P5TVbQfP7tZJJP6e9gZ3Ny2NZQujesU9jRL2eo/aSUCIQYWBbnFnoh
eeOftUkDA1KoDelXw90bxotsJPvC3HMATj7LkcHnTSktv1fcnakFJv/Fo95W+wDNYcguw+itt9Tx
0diS3vW2iXX9qHo1isZbFGXG5srWczobvVHsNxh6l+v9KcdWYW9kgBy2AT3HXCksq1sbdp97Db6d
lBWH1oFmM8FZVUN9lU7b+rXK8B6USFv7pRgohcRf/dLV1iMKryWQtq1U27PvdaDq4AaW+Y9b/9RT
TQGqMx63PgnR0agB3KN83/o9lwQRziUan6sFH4vOvI5sWp58tz18krPaHW+l5phXc1aMo5+OMyql
6ZtJFvGvJXQB+3wIHfzEugLRfA9Fg+ytLAxbQgOQ1Sc+GWX/huFeXGnFg2DNBJEGn+ZudCr79t9d
psIWQZBn0m+p3hq1df2auIHUli6ZOKfYqYR1Xx6nETjqblLG6jKq6uNmgQLQeLyJgpj0eYldXTpr
4t1MnXidJbdyqaqovoz+8FgvmmJbf4I9xhUe4EGp9VTd+UUfPs6cug6tUXYfO91lxFXM8Bz16V9r
NEI7i4vyIszlt/C5ifCAED2GUYqgqExYLq2XftPYBp+3/tjP+lO5ZAXGLihuc1uCblKK/dSQXj9I
n5fEi+knUIV9Y1URqgAErp1ZzQNnV0yImqpMCvQ8Te5kXC5DANId4g166vByb9vA+2yz8s754EO9
CfZJFCQ38s3JrezDkcrvr3bsYjIGQaLYtV6Z3GRgtEIYCnLbd/kipwVDa51YL0FTnuTtQV8+RUgX
XPwUTtC6pCu3SrP8nv/1sug+1FlR3/cUoq+TOmfXbgqzqzTlTvrYoqAH9W8xeGeQPzdacM8sEI0G
cXK7raC7mou8u5lT7LIRLJ8H7ar2TfdYpHAchyxN/miAl7qNH/1l5Z6Nho9avlAnaS4kcvM7Wy/0
18hJ/5IIO/evpZ4l35AiR4mGPZDkPMZFrwpZHHy6OFPr/91UlyYojPdRz3Dfgw277i8ohep8hiNX
j48aqPN7FzGsuzIvB+B5KVW2yAh+qINzsyxS0lGr7G30xv5sE23EPzwvXysMy49Tl3oP+lQBFFjX
a4y63PcqQFU3XU5TMRq6IrUrfRyoKnQclpPmuMQoFe1Vl3cJbGpQAtKXS4zMIX2EVfoqtmpRntyn
XhMqB2qS+g5EoHLSl9NP5FecjZa7Cf3DY+JH7nuggdzoWdWnP9nkv4dInFo0+i3qM2CAVm/upE8u
MafVrO3zq7SiWYd+2qT2sW2h1Y1gqh66KGK/UbQX7GAwdfnVJREyiDFJRln8U8ae55R5lnmYR/IM
e7ND+dPUxpdyYd2MTbcYJoCphDr+A/qRvo+coHquWrw0BxXhA79rsC2JImcfpJH7nRQqInuB/x/Q
eocgmR7yWalx6oaYGhb1eOv6CgVDYbHGaHVFZd4sH7p/+iRQLsqgv8ncjfG6zl2XyRBCWVZW55J3
G+yyveAwBLExJNU7/lP6ODE47N7hz4Hm2CAdW1Pu1I9RH5AdWxjad9s68hpRgkxqNOjz0ZOi2Qie
/8KJxea0wS/cqeE+IQl4ldb2e4Cyne/hNP8ZmQ+RrhdvTdVHz2befM1it/iakC+/BABmDiBsi692
MyogcXMI0kuzs5p4p3MueZSmE97YHMWU1xxlhyYrUnhWZN2JVpM2WVhG1PYnvsOVJ7/M/pbuHjbj
afwVhSzRhyhtiD9E2S1Z4Mjzpm88AG9gkt/X6ozgb9F/WtfSR/VUGj5mRZWRvRYYsx7MLIzvWq/K
UCDzw/soK1wA5Yz2XeW8eJgwymCwdKVu++Y65HDK6j8tMIu7IsmHuw4m+GtjzsGuX5TLpzFEcybW
vkFWL4/zXIUPhRZEQMZa/qPscfoJbWENRSoAxdAkN1+m3gQG2jU+G7VlM+bGfbqrlroXbE3A1CHi
uVOKT6uboxRc/B2gs4izav9SJGF4HAfv/W7+dbeNbndIFA0vI6j24/8hrphAQfAYvvMzs9S/umO8
pyo0gWUE+60iAbGP0TP63mvZpxUn71V3szP2f+dD86NWMGPTQ98FVxG4zyV67/hmQyPFGiBCt5B1
CkWtdma22PS2mHPs6h4Y71Nnf16LzD0nZMvsWlRDk+ah87rmC/JCJ3b2GHcOZnfXm7V+coHHfV9A
S23lBa8R2tQ3u/Ypdi39ajrzVJ+qCjhtMVwMbFNe5il/0IvKejPcSH1AkX0RGDbIu0/FcEbXFHTw
0sTmE9aLUhh3EjxVA1VaG8cWGQ3K8VPeh92zDJr6qeMP/9b0BXZVbviKrLT6YPaTW7AT6C9j7/Ag
yj31wTbMuaNEDtp3rmulag8F5KXpryAZ62OgqueizvVTa8DmSz0stSCAabsocbJXW7PGT1We7WRQ
pHGgwfy0AjKs0qV54A7rOeAEbganvmyqbxlHN7fupx/gcNlK+Lp1JTfSPDXjxHHL9YOTAdHkuBJw
xpQkM8nUz5uWiNBzSqun5P5LX4TE2ClHCPH+o2CIBFp9NuyTPjWwz7FAyi0XmeenPnsYCqsWp3Rs
TA/F0Fivhq0p18FKS0wpLOs1r5v5GbnAs7SUiC7Mp4uomz9Lj5rFrypOoIDGGdI1xFIcOyzuZS2t
Jx1Z4xt4kqa8UhtG0J2wsqOiGOe2epwoF28mTQmenhkHLrBzRZbOJ+hu9QMwKhfhtEUdCO/cpV68
jI9ujUr40ilBsQJH5qQubenUu/g9Zp2zReapTaJnTu7w1kuuaa/3LRVvbueA9yOgQO2i92V8NpWc
pozIxcst0ztrpu6cVYrzYdXNVzgeGIzLLZRkmH1aj492nNWX34c/RK63Q+QoPB6nabe2/cGYr2g1
TMpebv0K+wtMvC659cv20hjyIjwUaQ3YrdFR1FtKXlRZy3A10pS2XNZIua17iGtmM8c7IdpIH5qn
bnNCuuAfQkQAi3vFoHVKPJ/dKfkhSLHfhEP0Rp1kcMWWbaO/Bjb42TYYZu50TuP8x2olKQtLnKfo
mLpkLe8D1KzAB7HtVzv0P8mfKcnRbVI+O013M0bNfFLbwHqCqZaTfCof1wjdSYITlu/Tfgtxtcp8
2pZC7WAPzOJgzRlH+lGP7k1yDDtvUvpXZ3DS57iYLzIoXd1YHF3Pbl6qeO5fvcBGJsaDWCWD05CN
xwL9glM3qsNjr0M8M+1FPsxLwqOUuvFPLR6BvpJMWO6s9CEYI2g/+2DMnSdxWek9YDFDOXkIhaEP
JvYrgVeis6h7+nkNkYGdl3XD/bsNxOSE2qXHzFhUx+KEhHoRJO5emoadjIe4COp1VO3TZ98etJci
UvQXs1y4N84/+s5+iMjDIsVo9iEyR4u+szT7uZ0w4oMYOkD2R2cbKegwP4oU9Bo6QX8BiD99c0Ok
Og3N8slFEvbbiksYHkjTt01YutQQATJim88bKuvZoFQ30zKsz9h6JZCsqR4JzaLvEMZEJWYdDBY2
he0Ob2VX1jcJkHgwgABoF1oGEgbmozcPNySZrc/SpU0kTjwt3DUFS4cLzoLP9vQMldBEUw8VHX9B
YsjFVDXn0iXRf7YuuUPv6NCYnX+TlqxR8kp7y1nYF8tqMoD7nnOxGuUv6ZKwX9ONicT8+sKIIhda
Wa8wZoSfbPQL4YQKIHnFIW9oZrVMqodJ//oBmbwBnJMF6oygDQr6fp3drXM3rHOSUYAteWMAkSLr
m+QPkTZr16L0UCRJl7Sw5l2TpUvGxQvUK2Zw8NJmUHWrk1X/wSNDu67FMt+tX39rdgYk0nW0GvLX
znCSSzoa+kvTwcIpFzC81BbLindX40T/1azh7UipUYJlVEqN9RIsc1Ej9D+pGhbIgNsAWFBQQ7Uh
in4sKRSYF7F5U5tRmw6T3ebsjoOKEzwjCmL3026dkzX+HhVcTdIu65yMndU+zGpEgC9lVHyWDFLS
dxB00iQ+rbzqrS25KImRu9ye6j2nrug9UNoyUYa3zBU0agBvkjqyU7KzpUsxaJUfEjkiX7XcB19z
83vEok6JCBYNnvppofSeDZElMi3c1dZ5aLFdAO7dS2pHkjlp0xrwI8vuvKV7qnh87wutmGOnZi/v
ri7szoq5tJtf451m097W+L298hwzRMTs0DNOpcUGqWzdN7/DZ1YuIdnwR0VxncdJD58aU6vvsaZD
BzUD/vY4YbRydDXy0xIsfXLXFCRXo/Fumy5367oN4i0cFetTUpFUBLHCi8lLo0721nvdUzao5hAe
mrI0MKqzgpKEX1pc+WsVV7nbLpXvhe/Dv8XUds1I0GvJfb+ILC4rbCFGhEma3qQP8mzaHlBd63xW
1aC4fHBGltFlwCCJc3kHWS/A7V8DOMP9M2NbSgEUITPkuYjuQHGudYCDQ6H5uJInEb7LXfplrtCI
Io/26HRo8c+pqn/Cim6v9aGGMVx+WTK0rxJZNeQHkzl7kRZInK/ZWNbrPAxF0AlHRuYqgxhADSjr
oNkoq3ZW6BzcHlEBGVUqBOy9BRclTd1EHToxUdwt5AeKKgSv9JrT4dKUH7eeUV0O3RnNpyh/gO8E
0gg5tvja+QZUg8yf/+lwm/EPH1rh6UOQ5qvxdW2vkZ7PE3ePFVpMjkut9o6emw9VO5oPZooxX0QR
p1hamqLxa4Gf/udWYnTw9+hGt9FRmtvkqSmjfrd1enG1B2wQXKVrHd2iFRWon+JpvP3vnIkkpYf9
2kPoqD3icX6/3m19ZlPDZ3JSjKLjHK+3/zVQJpv9lQIfDkbLSgNCI5dJaSbU+juEpSzrEpLkn5CF
SPBlsOxhvfwa9TUeY9SoGIglECToFUb6A18QRnNCLLSB1VKEn137D72ItReB55Zal59UmJsHGZOL
V/6pLgHSQBv2PUDiA63/Yodke9vDwhHfbb91ixfLwewyfOGW/w5Qtogeb/8VEuguv5nczbq709E3
uN/61xlbWxuCQx1kyafBdrXp7E19dWnz+aVXFu6b0TymU519SzOcASMt8B4cJ2gf3Laoj8WMl2WJ
EFmPNs7ewHf8VrqW9amf7M8IODvfKbUGYGJm9zLA9/+KQdWumWfne1Z0411GpQTcAWE2uDovx+ym
yzTtHo40JvVLWFRoPwoL9Un0bklk6igdSTxUzhilxWS4YZ9zmCww4L0fXVdqzYfbbvTCfakgliOd
K7QOfHP8MXTtZQM0HpNBVc6GiZHgAA/hZCxFc0Vt/3ZV3X/Swtr5RI7o5npd/dI4qJ3eAjfyYdJk
9sOcgW4A7gVDfhrjz02UuzvDU4sjxohzfq/iLXxa0Qm9P1H9Go2vqr6bIFZ+jZ0kRqkIN1sSrsZX
o63cUwdSldQ1zWAwhp2t4Q40xBYlNR7uxyk2Ft49Kd2wc7GeihECw17Oxcg92CUl/1+TR3oBQa9d
U9U1L2cGx74z4ifPSYNzTOnmXgtd6wp+L7nzwYovLJP6gPim8wWBjhbFZVuBG5ZbB4jRFnuRnuxp
pZH9QsIFRzC5lUvc6BVnJD86bH0yJ3I8Y1dVbrf3MYp+HhJNf+z5JtrQsnI3qH54GPCQ5Gz/D4y2
1yr9cUCkWro2yKwyxdGHWLSBzUsF/uAs+nNBgWOyF04Pm2DdFC3KdmaHy86E1Dyu9b2tHmQ8qnwg
kaHz928ad9JM5zg7ZlONA+sGBxHwh4ei3h6Md3eUplzWmKkLiwUa+LO1G7MnkQOYJLT1vb/AN9IK
sHTMGVoESuWSf01zX33eOiygK1PVK2Q0kEMVxVMEHuZ96KvTOs9cNFEBOtonPew7ODU0pS8z0+qa
OMpn6ZKp8A1/ZGaMLFEWgBoPXeVtQIb+NE9dc5Jmp4OzrnoUGKTpNtoXI/OjZ2l5nxBcNt8Sv+qe
M637XFud8hY3o3cv6yGWglpZiKh+MrzMTa/+udwURbDejP9Pz/8nJhia9ltEDm12AzT44+rNBgB4
NKDLP6TWkD+4SQQ+DDDWl8YN/xw8ZPwNuMsogVd/dDll8dnwA2yNeuiEwayf/aZDAbhQmr2JNvPP
knd2WCXdf6La/1G7efdodKCuJ5dDeOzq2U8fxjfmTob1pNicotTIATSCEeBPNbC/+ODnUbjq0aNw
F/OdOs1/TpF5GIGSfbWpLp4tMLJ3FWoP303rWRasFdU5mnM+XFDrHr/EIeS25YVK1QhQP6k7PBCr
8cX2gGR7SES9JsF4aW3DPoeh3eymdOQo23SgfTrFPMqfU94T8tfl0H3K4868rX/r5b1iRUOHUN6o
n7e+OkyCozlRhVdlufrX8tY8U+jxo8vqP7TVGuMBlpc7a3dSOdz61zLjMjpMJFplNOjMJ2BXxaEJ
1PI2peF4jNPCfHUK7PxUPQ7+ysgw8oVk/j036XNQet13QzfVfc7m6YVaBchnPiL3nW0m+8TQ9CfT
8rNd2JvuawC65xh7c/aQVVn0gNiNcnRVR38t3IoqcFU5/wkOyBhlX1A7efSWpKG/ZBPnFt2qiOTi
0W1Tcoi+m2nrCIrqtB2J7BYxlCVom0ieqIdLWZl3i6zPVpqbPDu5tKMKa4my21ZrK+eSUtYWJyNb
jDQxgP2nmLdV+GQkpyC3A/DwfRjbYC/gC4FhZHyEDpObh3xGLdh1eVHiF47y3L3ECJqjSlQwmnby
LF1j1DS3iaQcjnkOZio8b848fgL8IMrkTjG16jEv1Lz/S4kV/YeR6f0RS8UQNtZkPMulhLd507P8
rkZCbu2S/tSZ7it2eA/RoqYtXbaJkTLeE0iXLdNloPKS9k6W5KsM8xB4aMHoO+6udIcjGfH2hsBV
9jwtuv7D5Dennlzr/5D2XU1y6lrbv4gqQALBbeecJnl8Q804gEgiivDr30dqb2PPsU/t7zs3FJIW
6p6ebpDWesK85X12mQZ+j9WDJgE4MIA5y1yHWTIHXdFIxgNEFhVnxP0qlHpOZ9AConKGXOeRlFtS
9+Ul8ZB0T6E8eDOZ9SC7yt9Vfm3nM1b6IDXUPQuWZmP+c6oD7r064B7bIBmKAmksF7pTB5VBUDlz
WIGLbQrZlyZKAN+zSic4FN4DeFX+Ee5o/rEP4ZW7IEpcdbDw0M9ZAbeIqi+7zUjKTzrQR3EaEAw1
QV95+7BqOIz3VFw6dHzpEHxIOmYEkRLPr7zfGU5uripQWtUipXvNJYc2aJx96SGHBU3wPLsw6EHA
jzTUy5h7hAbPucz6NaIAJnhGAIOPmOSfOKOtUtT2j7Du7Z49H5oM6MaDHtrhFvTtvMbnnwLpDIvS
79utHnVsssV3q3xo09a8tDT+JATnn+DSZa0L5oG67cCI8Ycgo8X3HavDc1XaycGrem9BsRN+k8Da
aUEmA1Q37Ioj8Dxx/1hqb7yq5YDrxuyEPxq+SnH40nbAwlqKgWw6yYexxmjY6b9dB2+ObmVhLQ4H
QCZOEQ3PTcg95O96cXLtTJx0vz77fTDM/AiwIBWiBiCb420bddV0aVdn1qbv01eWQ4mmswrIuQMd
4StMRERi2FqpM4imgplXR/7iw4AO5p1o17BCSmbTFdMs6u87JNm3qQdfCGkhyZzexqoptlBQE4ui
CsQWzo0QyUyS8RzVub0e6yLeF4Ns9olZtOsevuDQPIQIrom/5MmMYbHtDbJ7K+L8CBsSJSf7XMJc
I5xVTnIucjN8gzGdPXOBgH+UFPwWYJOxJ65m0g6s8/1Qm/YZvnLDwrBbuvgwkAABDkoF8inc8IkL
cpmK9uIl6YDfu/eFMiAHDyqsUDi1z8wcYVOQGBXf6FfSnQPJvgCPU8wBngYEzeBJewrwvpqcnu5d
aeBBkKNOi0XMwxF2LGhCEH6AWDR04LA8TgfAwxSYxrKDL4CC27jXq1YnsJubHniwkvhCEmCZdJe+
YHoQxjR98cKkXOu0fUTs79yC2bBuIQGIdbE+nQ4fxbXivP5RuWPNrVIyQA6sJ0XK3bfMNZH1MJzu
Sj3PWQ9QV926Y8tOAMDW2AN61aeuMa5whwpglR3QbQgwVF538osB7Wy1ASofbR8GiBImVAfTl/YO
9lJgmKRBc0WSHWoMEE18DbMcsoCUfI/hAgDx7Vta9fax0/YTkluzD826jPK1b9oZMgoQVI+Rnt80
6pau78uxMqWsLfqkb/DTbX2K1QNTLNSennRr6texCYePpMfhvXS0AsgnQR0AvjRZNM5ZCRqVbjJr
5Ieahd90awAL7AHs9VsTm8NRBrl8IE4Wrxno4VCWx6B08/4Wh/cxD1yo+QjI59pIiXuGMdhi0scN
ageMycH156jxmyl4IcrRr0rMXdlXzW2Uz4MTNadkDCE2TAO+QdoWPsWRDdCc6psGXCx4ZlVZ/ehr
1FmZE76J4Pg9m4LxsPCCpD9o6FIrHBcuPuHnO+LpA5xJA5vqMcR/Lgru+KdB46eQgFhiPZnPdNXd
cBMDbMwxmQ0iZ1DifSwATHhwUNd7DDvYmPpjbO51aE8TH2QFw1J0H3sJq1hnqf8primfmTvKnW7p
AwAw1iZw8VdN/+LBWPn1EEJBwMHTY/sLIBE4VLBoLYC57qjFKIFy1owomKLGMlqsZ/EWGUoGI45u
3JU0M+cexCDX0IWAdxCDonBmVf0FjO7mZhaU7xoW4leVmGj6Az0XAdQweAPA1QSM07/UUf+OnaYu
V6hudLAv+fm7vi9f9ZC+0rEgWZ04oAqqorE5tt97p+kOukIM2dpqGXtU3AvMVSKSPei1IGWpenMl
IH5lBXuRuskVJaBFCzc0oIJYGiyyPAJk6Sc2dkLJpsOtF7Zz1JBZJJaitdQ6Y1jKEgtkrlRZkmiy
b3awg2Z80B1Gaibz1qshc6vGA86xvlHhNtSdQHlXhWj1WGLqUDZeDo3LZZr0zpEOAs8s3aUPKTyc
Vb9uhPBxvkMHKh+/piIc9tNhlAWIYzHp96JqRQnqINpuV0G0uxA7Hae7piv0md+bqCQVp64mfN+y
qAQOFOLjLRBTsITJo09Rnn0GOKzD5/yDPkVZdetp1r1GnmLgBWFy66thWEkrgrh80/J948tNU1I6
g8k5xIbUIQVp5mRIFqwqXlj3Ad2nR4XjDacWzkMcnswL3dX4DjJjqMSvBfXzDahBsNhy6uoqAgqn
4w5163vpRLeTqvinHVddvtNtVgJBNc9UvG7XiqVUUgmnkTosV4OJEgp1ZPBaewXEPKHHGKdy56OC
8LmvlS4J5LIvvRgt+NjBUNmgI7/8flGvlB/VRRlyep9HdZH/h4t6qHPDKiFuoEyKDHhlG/YJmbp5
WcD/xLRzpO1jbCIhwhAeQVzCnlAdWj8FYNsNk83UFwKeCMGiqlvoPj2BA4rWVjpgdZdqP6n7rFxZ
jDIUEWpYKIBIi4M+04cwI7BsdEs8MSzzx4DVhybgDP80kVNUysOdcnrBtXpAh0yzFE6WzhoKYOfU
92GWou4gLFI04Pn/M/E0CQs7DzTaw9Sj55nea1kZyZaT8fKhP+mw+R+LON6W6j9KXQVKAdfl/v/2
gv7XJsFmpuuq9qRjW/vbQLr0ClCi3BUgwM7ufpmBC806TiUDdxJ+m67dVxdi9PO7/2UHTuGqozVb
TAaaoHLtIJRYnLCZNm/Yy2yJSJ3tHSKhwRN3BEa5EJAiuiMrqq5CqsC3NqPFoTGV+dYsthobVrLN
cJoOY0eGk2DL0hf8pEP1mO4egRVaxyXIIlM8h/WhDcA5puN+BnyMun4a1jP00UpPN3XrM2FVv073
4cWmKYHKv+A3Ee/ulaXY89nW4OT2oTqla1EAg95SHaCqW1N5qk2osQwjP5tP5axp9F6tmtq6NMZV
NGkDY6lfSI+yag7R7+BiuMG7m3bW7l5rU/KjKIF/0V26pKcPqqupYcB0r9BBQOPenADdoA0bzLpk
YR6eR4NFT7TD7hSVfrbnluBPSQVjZwKGzFaPsngsl2Fc0ZVuwpkdtZ/echY62BpRyDZYJeZ6tAOB
DBAsfF1DNZWsOgO4CwflZLTKKLUeCuezHrpPBkcVf8QzR7dKWt/0u0otoNmRoHzp8e0CiaeMvlLS
mUBrqCY8bPnhfgp7JpxCufCgz6BFyQ8QA2mQxwZgUjjvVkTcHejEPw5ENZ2xLXMAcNFp+oYLqVev
+NHuqrD6z1Mder9KT/DH9vRKOsYCNGUO2WeJJMQ/b4HpF9ZtxgYTVpDVrDGC8JDUqFn7tI8OU5Or
vmIcEpAB7f4irc5bfwhB0TGtZ/cYPYW+hvUkhhsLrEHU1PoSPfhhat03Deg4ZIreE+KR1dRfIFlb
399lkclx5VkZNESBpNnFMELc6bM/Nf+Xvg8z//epor+9jbSOgmQ2vcH/Pk2SdXie/Cnmr+/Gtwuw
Tofhoq+6v9x9GtAAfnvpX8f+NN3Ht/pr/C9j+tL7K/zSq1/9/opwEQOzV3f8x3v696/766vrafSl
ddLCz2CaexqZ+j6+q19n+h9eP0sBevj4D/ql/cvL/nKq39af25U94n7FghJbUp7vCnXQZ53jZB+b
fwrRcQpPttNnf712CpniPrzaX6f6F9d+mGp6p9Or/XX6D9f+i1f7f5/qr59LaxhXCHRD9Fx99H99
t9PA//xuDbipJGAq/Paf/hd/9F8/U7j7IQP2bz+TaZrpM/nTtf+fn8dfp/rrq/3x85je5fTJ/3Xq
v4ZMAx8+7mkqF5pkPAkh6tLC9s6bDVhAnAbsnudOV8N7FLhyC7BDdEYKHSNb0O0TkflLHaj7ptFO
xuA6qNFp4D4DkKwYIQ4Qt2oaiDX/mFA3Qyj1zCG1BzeJsYBjRV0tStKbRyPM+0MiQgPyE2x49VDg
bnJuP/kwGAZ8ziRnqQ4+d71DnDIo36OlDxw0dmz6s2Gdh7FSVaoN935FOADMltDWukfrQH0JchCo
SopiN03gGl14hpTzh3l9MkJBLYUPaND74XNdW+4s78Z2X3YkekYJuEQ9OXcPcV9Gz643fIFaMzyF
VCuPIeYA2uFZt4CDh3IgCEW6VZARGShoBulZw/TB7Hw+E9AnWBVVqYymIIa1++WUBmFlz3vAh370
yulUxyL9UUNMLoZgDAeuEOBwBzrNUJlYeG5grINPodeS5wxmzqgLFQ/STMKXvvG8XRTF8IGvCISM
AmyvSZ81Kz1aF72c88SwdnrU7vlTj4LaxQ1c4C9Q1LRUOVRA4nWWAd3+BmLbF4gvWbfIjKGiHnHl
hZB3byzv5yhN8HVWwQMrIH13ZlCwPcOEYcdlTve+Wdh8SQxIC0Bq5jRFFBCGOdXWm+5xEeBCzln6
+6aBIaqap5BKRxip7g0sPfwjEpPPAWAQcJUyu8cAwkCG4I8MmQeY3B2QbGArCtPzs+tTYPca6OiN
SMiwSLhPMDqzIdbYZTAIRNN1kY6GTBRARapZRl6wBuzcXkBa3nlyHdhkwqAl+DEKXcn1GCY5SEEI
Jj10dDOgcJc6OB/AlYGEkvNjdBjLVSx7vtLB+Qj6gAWFlpUOppSSJVQM7PsoYKjt0vJlCElYEzOb
VrpMIQGy1sFClP6CDqa11n8CQVILfkpGuNEzp7ZfL7Btrjf6WkqAzRbSIRvXgGuXU0bI+OPtwrdJ
5ocC+YQX34Vri4dt5pgnxoNvOLBIVN0RLY4x7VGzHcf4hXQ13zhJmS71aGTCat6A+vxWj0JC7yvY
NsGJiqI7+k1wMmUfL5hnBTAAN6rHFmTNjUc6CO+opiCNdcoz72L0Q/VI2qp+lEM2D2OR3OLKeKaA
mu1BUxvXVCRiLhvaw4mugy25zLtd4rs5LMeyL9ACTG4NYOLrTIHnU7sAa48PXbwCxh86K75jvcgE
2kijnVUH3WwJhW0DHolUeegEg3gU4JIWDADvojbEo2MmUAyFCMIuTcDMwu8lWJWidwH9I6chrSi0
iGx6JcD4bqULcSXdF4FifGVmKFdlCI1u3acPIoMeVZP4SAipa3WcXSIrj+J4CiFbTKUH7Mo/11Ka
B+7HkXI4u42kg7SFBdZFwnZ2y/F1DtweyWVf4Mig9r/XBz3E8dO9Nxszextq2JJFACbxEeaJTlxG
D4BoY/fH6vY57QVKHzC9/Cxa8QqZJQj1DA4ceGrRLJuQDitUFkqwZnbTwU7qGv7VqrMJ6h8jAfLU
s6SFflxPRHUK5dc2kskRru6vfeVna7eCctrIAwoEqL2IIMNjefYBho/jJXb6BW/ddJMOdbVmogmv
2Po7c9so6EWk5ikH73QRAZe9lqm7q2gNmi1wEnOS1OOm9cQupQ27upXDrkYCOLM9Iu+r+yxBIYWJ
W86sjob4allsHUNn8JjhA+67NNhCQ9KAHB4OFQ3LtcHCbAYVBePIHFeu+ritZ0BdNQ30tsFRuZ8K
gSpzIWWybKAMcmgV20Wf6RgPOeJlY+bJXEbIJ1kAPeQdPWc5Ny+6BykGZWgSMaDhEKAHKt/sIUII
dWndR5mVoDyXw7xCVcR7+iWHLeRpsr13G/iKcWBeFrpPH/Lczy+EPcFXPTl7KGNdcjLPYRL+6CX0
MYYcwqlMm+qpUzBQB4S0o1GH1RO09MD0BgcIkkHYnAciFFffqsQV2471EBvu0YOkAbAAkFPEj+6m
BCBvBRvtBStMYxGpauBY9Pk2CYHBoBFvldzvDFDCahlUnjv3wrDbe028S8veu7ae34MtEdnLoObp
qzSST01pdNdoqPBRQrgUVdAqm1mGgYpRTgYoUg5vtAvatQOwzA014IiaCxmO7jfPcC+w74H8RqYq
hhWBjL1N+23qIQVBmzh/0H3Adh2lXUINscAzME1EviG8HA/mYNA1yiKxHwHLkTnk0lZCLKCNyJ9Z
3dUzONXVQO7UR8k6Mqs8u0MhZGAHfTBreAROTX1GBcs2yEo/5GULGXTdJx1V+HNJv0iJw1YDXMnm
IFQPh8GD13fo23CEZFb6CZ5Mcz8x8jkEbdkmKV3rCd5j8aIjENQIqeFcg9SYwyRq3ElXfUIV3OCW
pZFmM6ONn4ZIZalR3rWrvv/uDM0bcVv7RYQ+8HZNyjeQbclXLgDDbn+GFWp/jrD+2tKm6WGoHlkL
USRk7kK9/kiyKtgNNQTrR/sAIV+IoXjFAzfpUho1cAuD+5lKkh6cEZnKIITtEBNFfuxBUlx2shtf
jAZ2DtYaTxLbmOU58S9skTi9e9HnYMX6l9KxLsLoXeBo0QqDCjEx9WdAFNP11DdUrFiGVm0t9FV6
wIpHc9NbULec+qCQVyxAe3wtTOyUCwCznoI0/Zby1vrm+NVsFG2N8mfnz0BFyW8th8hp75vwereR
iRPSAIUv8eGkmuevOcw7Cz+mF4lqyMVL2bfBs/LXprXCpU1lt6WVRPWgaHA7CwQIvTK/Ncyhj1Xr
AVsF9BuTXnNqsKyA6DbQdE7HwTdPGrHQo3kAN/NoLO210TXp0S57ZyYB3awpJDZdubOspr6kEBB6
HAVYmy53emCTmLeJujJcekCELHqzcc89dCTX5hgLuBT7LlzaQDJq+npjdbVYs1Jk1wjUQoi55eGX
LHR3ZS7blyStkMvLaLc182y4eR1ujzrC5MPVCTv/yYwamL6AVLThVhE+Qhr4PfUhq8cyOZxgOR8v
07qN95ZTu9fGY1htQsTuPau7bz7t2E3CEwarSYiQV6ZbvuXFisEhbWbByfCRdMMx9Dvrk+Xk1mIY
iXPEt17sIZ2Ur7ycAzgfQTIvFLC6KkQ/z2qWvOeg9ChlhfrixVDjYH21L9JGIJkft6tCWvXNjUgB
samGvQ6RexnrCESBzD1abhZ/H536Hcwv+2VkXrjoUPq5xDb851ltmGsotkFAg0OnMULxxWgTkNmJ
BfgZqU5QLS++S6Lk6U1IqA0OVKqK7MEyK/ebkzhLxoj1JvyunMMxKruabhxvTIeV20LY6bIt2mTe
BPii2q1DN4qBdOFVS+aNldewkuoBjgA4DUs+KNSm1Sv+l3zBQ7+BB3ZVbVuJ2YA1BEmgckr86K8J
JMYewX5kkD/gEIQrG7G0oAVxtsUQQM1feIcwB88xw39ul4MYjxtuCZRpF16gXQ24uoXdUgx363OZ
OMPK55CPDwO3WpdBFR6ZXWQbGLz7e18k8daNIm9XFvy760I2xuyNg8K6Qk3BhvB7UW51S/frQ6ci
prA2ct+ShMj11DWFRaFsl37S4yFbM+cxs/N5OWbdLVcteE++kcgejp3Twsgqsqs5AQxsq5veYO5R
znsfbZqd4O1WXOCBEs5bUWdr3UyNtrikNvCtLkWKXUXoLj2Iij4wg0YbAJSQlsAYQ5Ao56FclEPX
zJKaeIeOy+5J0oe+jevvIODN8UACmIS/WsLTKlyQj0AF7zLGzXveWcBG+eRrC/VsljXQuo6dc1YP
F9FF/i7sTg6I+XMzdm/CC2EuiLqgN5cwl1ewN+CVM9V7P8WjYphn4Vis4HXabh0CeIHovfLZZj50
LwiQubrp97lc9jX2zJHN+hnDquJqg2Rx9UCsm0nLGbZTnxiT97ZnbDcOQXfV/QmNro5bCbAz8JCe
dz3bpFAYPOpBeO9+hVxvBmhtDuH5rpbPKYRBdj2UDudwOK6xg4+fOpnCpT0YngIm8oUX1Z81NBIK
ZxbEmgzYSOi2PgCghs4iCtdFRGBKjxDdr7GWsG30tpbfHkuzjfbEAFrbCHDvxaqmnzm27E6syI1b
MLhn/KazV9FC+Rd2N4C7qKbf+ssAq1JBD4abcaym4n7Yjjy8wcoiP0T+N5HF8V7GND/0TnWx4qI+
5qHF4HFqgatumU9m5afnVlSPhQvJkM4rLmNXfJJssI7CEdYR5FdnGRtGNW/DKL4GCbkVpWntO9XS
h3hI8fd5cqfhVh7szGDFrXBcRdruHMuGIa0jwFtIGf6fsCRmDn7xTdJdKtjWv1uFx2chjD/OedB+
ajlxV0Pe9vgOpPRlSGv4KQ7+PnB4vizLYEdp0m8S7Bz2wnHYum5gINcnyAUw1I+KzGOLUGYbv/Gv
sRD+d0B8pOmAchh24FyAXPml9wh21oABvbhgAs4lakxrF68DZAg0ca2Atu80d1+MChJdkNqf5YWA
VG4IvxDbasc3FpjnGjfIm+cHkJZy8ISdQd0XEM+hDOdSjODuCiQVldLE0vDcGhCNAU50xKz2oQhQ
FuWl/2kkcMS1V7ng8rshu2WO/Wc4M8QbTc/gaTt7feh67u7hU40bUVxe+w4S5mPTRXMb7JIvSUYW
STDYr6FbHF3ozGPvBaF7cP6D9Zh67gtgMCBgy+rNLRh26hYsc8t2ILehrN5BHA02WMtZm0jUszSQ
/CscLrqZ5EW44jbH59mW8qHvq88prwAiBdLyIRhtA/pTsP7FvWYLTkywgdeUOMGItVgCFwMJsTq+
ELOEPoAdDS8kA0TRJ7X/2pbV1wa4n/csllc+MvCYysw+mRz2NX7JjZN0mwxSbOlXkTTOK+G8wmY7
8HcJfAQuLIoePWgSw6HPeq4i1zoD3vesW2VX1lh8pM2ssIWqKFbnCUvETYih8jqPV0OGVbM5wJ0q
i8zHgvbezOR+s29h3rFo8sCBS40IVnkNCoeAkd0Cil/9SpVpt0KVOP2vPayTr1C9DBzCTiJ0/VmC
XNbKzxkWLbhV1+ep01HNIGrdBcqixcyFpB/sx6CiB+IU3KdbSPdKwNfMsvsM5Kj7BszF/UT1/BwS
bHR+jzGT3n1jCIYeTT+HZ0N+6u0+muH3JoAdcdklK+mXrg3KV9OMo2Vo1/1WW1mBpO9WUDKbURnR
Bf4EZHgI0FEwupbBNoI1wbnqQRCCeF/0HmFXKIbSf3J9twTtnWbrknv+S+aDcV9X/B0JNDqHr5Y8
VmBuVNVCKw5rGWJ9plWIDdK5h1w8f+ieQrF4mkMjDRL3ks/8SPl52CFSNHKol70yLfcyxvHVTNPt
kJjZxc7K/JJwB267SfmmI7DDVdT3yANaEfTEfBWSEPwMGAddgtK2kLwcy3WU+8NDUFawrleyZT1c
Be1sEO9YaIIkiux5N4qXwUeCy2cceTcWFi+JncWLICzoVo9Ss3026gbbT57Gz2l31b2BXZanxIPG
cNAK4D4gudFs/QaoNbBo84XMCMgpSkMTNAz6BahOLATxLx0MPLiMwEjXeKPipg8VoetBxtZJt3Kb
1ytYSG/SCHZgvuPiqwjzvc92uDGMqHkbHRvwM2JZWycK/McikWeInTdvQK/1c5BbuqM3hOwwDhlf
hF6TvDIRrjSw2bbAsbIAFIKLH2H4dUGe9veI0cFXtOPC2YF8+GQb3N6DO0kWgtTRe2q8gBDQfSaU
G0sQUN0t5B3zZcVbZ1aBPonNWu7MJWysHwRkEK8DZGGp0TgPLWuwpCf1GxEOAIF2VS4zIwfJGX/l
bCAg+hSpWWAt4EGvS5N866RelXW0s6CQcBp9v34u3GgPSEp/xVa9ec7oOQ/z8okhyfmAXxhIFeh1
7SQ4j8HwUOT4FEI3lQs77EuYzptZMWssQ6ylVzp7eDPn4H/CAgpslJs+WD6kKuoYMllYG8pk7oGq
uQjLPl25I8wxdUzZecA1mtD5Upd1g9Ve1CSRhH07PCxhwfCTj+WYAESOXhviIwJHSx+Aqot3QeK/
3i05WvdsiFiAjhzhIzcc/sKTAFYZEGx90X25DU/rD2d6NBfur3GGAM9HePnMHoxPXLs2koruDb+L
z4BjOshdJvEyApNiRZRowdjF0VHFAqERzwu7S1aOZntMaxZNDmEpFmC8pt5cDximjVQBlnJGvwA6
T970GUNm937m/zz70ygUk49M/0RkaGLpyGYutAm/ZjmSdmaQuA/Q7c7WQ4ENXOFSON6OEMVgIxfv
KhaMc4p9oXLoMECBIS0FxpwQIK5bdzxDfrjDfRWqRp0DGSuqBqrfB/QVNjfPsYyfI9YAVMRj8sSh
HbbWzTqz7Sfsd+x1KVBNB19wMcK9emcAQ3sxmqiYi8KKv6bfnILQLw7YE3CTx7ajGbm940DmrTxG
zOcgGW9GCLkmEnRP+YjbRd1QCV2Xtl4GmffES5MVYEhGsDQ3TJIc8zyOTiQt6jP+N+3WqMLP0gzQ
0l3qEGKrsOUe/6y7sqgsNhGFuwC+l/hhhsUX2BXwY2Jxurdz0SJXeenctj9yTbUFJa0/wvMGbaBH
dhDydTP82NYRjLMg5IZcegVG7dxqsEFc4eYx7gagJaUijHAbItC08MsHZnG5tkM4BGUg719iBarz
BtCLOmPIIVqAmzdogvZTYUu26HJqrbUT2gDJ4oXJ4Mutvc70aK+CTRVcqeC6BkTeTnp+9kVQX+rQ
3vSshtCJUjzN+gBesGl65RXkTPGNVZ5VJdvpQaCeAcetUTnQo03n57uxLqCypS71Jao4UKid14Ek
T5k00lWT1ikcO/Bfh/BithrDqlgKJ53BJRP3K7919uBawiFTNfU9zDTCFbS4u4vuykJZL5LIw5eU
Ke0ZAWqQacX11ZR0gYedfZqU9FRXGKbkVDC/uyRhMjddMEuRqskfe6zVrjGB9a1GHZM0eDYazzxS
hTum+AIuippEa93sXZ7s9KVGD+W5HOzaWQQGEbLFY3IwCYW68NTOSDMugMeB/IEangY4yQoQRiCj
bTJ4ddRxPOwdJNCeHAs3YWgiI3dBMhigouBZsCL6OobfLSaMbynIgyQ3YBHXNMDEkrA6koGH+5QB
ieXUUfGQiQRF0tENv9bd96YuoHv3zzU0G7MlPL2ro1kJsuXJVQZ+dcW2rpjDF6Ze3+/0um35QMQ1
atinrMeyZOwXpB6yhUldvtIIVH1A0Q7ySrX5o09jS3VcB9TValT/Dh0XCGwtbVI7+IGhdjo3DGBB
86ARjyEF/lSf8Z9n06jRoSpBYxOpVXDpmq71zoUjfKyeQvmeUoZkQm0/xw34U2PLBZbQbvXUVgFS
7gjoGYz0oBEYXvukE8gMwRdvcDjBY2+lA2hgD1CGy40dZY+DstUGCxwFDrKFl2F2b+hu1CbiDREU
RSYVNYU2lHqzmBfpWg9AJx+ufSl8MQvCYB5i3PR6VX/Q+Hd6eyJBS1Wfq+7XXbxmt/tHr5sOIvQg
VZbgftCwfQBWQ0LYQa+FuE+jXeBb/lw3bVaLZQ0hg41eBJEeHtJ0AAdUj3rt94yG1pNV+uNlaJ2H
LDXkNvc5mN9pB9UxsAoEsu3wDA5+nmWNicJLRfa6Xx+mMN3M4gQCSHVezqcBSEKma8LHdKaFcMM2
kEcUOGd3Q1TdpzVx8azkqH9D6lj3TQNehGSbC8T8fOpD0tbcdnH8JqDrafkzs/HOtEF2RUPRNUJd
A9Y5iHo7+EWedJce1P36rAO1AvI9oIH8Iv/88wodktkiIrMpulTRei4i81Wl6Gtad7EP0nJHIBc9
STrq/kT7c0F7DfhvsNmA+wRQFsndr9AXGNc9PFrXLQ37F9qO63taEpDzecgT55i3FT0x0gLVXljw
MWLhYQSK7NmMxnjjjyAGUumvsEAy97wV3iYfOnNvyPA/zrCF9jZ/igud8NDoZ/UAqan+isU3NHvE
wRDQQ9ILEqbqEoEzBFu9IHF5QTdhYNVzPdoZDOpzfn+G+ZYHLTM8K7CcBCleNfWjAxTCFntMNPWD
pc9jOa9r2CyQNOKKggL4vwHbZWi5xQf9Eg43jVXq496iR4lfphduZmtahPTsoBh2V0Ad6DFqauvw
QwAVTQMYh4MetFNIgA/QWFsjU1DfWr8BuSr1I6ipoQkFp+YmkisKe9VV9yRNo57nULfXY0aWQajW
dyE1l8IVOKWvNWr4YilttQnxsnCrSf+5Oxori+ctGKkokLAkgJJ4Q8mL4BFU0Lh8LE0CgrkjX5qg
JC+sUwKDKYmXYYuoqmpaZBQ7Ur7fH+lIrZuQOOBtcL1354Scs9IePpfYpi6CzC/3Ywv766iML6Zw
9uUPHddU6Rc4o5+frKA11iUb3FWMIvBnDz6QHTym3b4gq2w43N0NYwl3mBbCZnGVOQcfDNWFiGP/
SVCoHrV4A3AIf9TCSnCKQi2ExveWGtMt22nI089ILbI0tf4Zsy2HwiIGIkLagYkMbj/vMxhpltSF
AWUr2KmtIGqllMb1ocNq9UcEGJywqIT+T1vTe4S+aJpDX8AMyPf8nGNIKLn0NqqHFugCIAwlOyO2
rMeK1+MyMPp8hQSIBbWIodwCGlLP9ahb9MlJyuApShBrwh/x0WJLPaTDm6o4m5Kl53u0BW0aAq3m
nRnMw0jpEsFvcdawPt0wnV8oHVBjrdasV44i4BF1KJWadRd5/R4LqrlulUrC+n6mBnUY8nj9HiT6
HxGqPyl5O+M5rHAHXnjzMiqhRm/Cak8yAAYGr3qDrNx4dMLc3Ayd/9gOqXnUXQxshX7hRLEPqb3Y
wf1mAHWllCphUFzhDjOAqliYZnbUP4BxEMYBK6yr/v7/H2PntWQpkmXtVymr658etBibngvgyIg4
oTOr8gbLSoHWmqf/P5ysPNEx2WNjFuaGOw6HAJd777WWKILxDe5SFb/PtdP84iLcIlsfErUcJC93
gTx1O7XANOv9bxdEwdI+XX/l+ss/L7LScji2NQPQkBfVWQcJem7NoTqLrCarSE4XcevhTtARa55Y
ILZzsTNpeb6BetquimASwVDrlcAr891ID3StVhuO6jSpFsbIeLlIzrctp+lzfmuPw0nGCLcP1ZzH
X2d0MXuLyd+Ildyt84aX/fPENI79ZWDAEDX0DAKl2HSSfY9v62GapnBPY1O8Rcar0cx59CBOzJrx
gEprfKPMTnwpc/zuwxw/2G0inRwZQsRYY3k8rWUt3nzFyR1vgIHHq9W2tM9wK+B7y8tuH8rwyfqJ
Fsh3+QohicvkxmIRAZWDVrhGyF7dz+Rau21laH9BqwUDYnzjnyVD060O+Ng3wwz/cQWBDz4ECwtu
Wl9EIiFAuR11nXqwQjCG6mxPHkjs5jIXBhaVKAAiE1cQRVps53zAW82lC9HMAYwEifUgLX40NfWz
2tbIPAdy9SqpWuKFut58LA12gix0u7s0iyMv6hBmSAh7I/SjpyHrM5LvNvSeGI5wJgWfZgSD/FFX
qg9ShZpC3X4JjGB50DpdPtgQZewJabNde9H7u9SxnlMTAHE7VdWhwETkF23qRWE5g5kkSXNl2ssx
oueiDOGp6SkPppesTGR8Usis1gBxYykh1lDumvaetX0VJlaxQ/6h38W2lPq1pLHbDOJkS6LG2U/W
ENzOAdrnhoM+lwyL+lkkGQHE8HXm5V0I7s+X+3yCicdwPtSYQlwlbfI7NSyCD4mSHyBaDUE2MgQH
TuSLWqGOZWUA7ehqJeKPoTKVp6Gcy+2sDmAHFaZkYvnAPZpUsV1rnGo3VzPVs5S8OIeQ1Z/hm/px
dC0TJ5JyBWeL05ZKKB0xTFQXiah5vfBadq0ijqDWLwhJtOZdrw6fZm0yMbXF3KWszX89xAvFo9gx
0bXLGj0t8qKqOBJl0twB9H0FctwdVCeuzk49DSezq160wFH318eP02jymhleqq4kCHGSbnR1lfgi
fOE8roH+2hoKbi7G11IxK4I3IsN1jFDyGCy6dcToznVrY+S75pPWhJKiKPLTSKgDZl4UBBsZH7aA
B4ibjouatH8o663xxOE17ohBOVfKfGnx6BNeWu8aPeohXeuTo5WwrktKYj88YynADJhhBfIXaYFi
+yLi1YlXLJKtUtCpfJLtWBSL+teq7AvN4yShGpYORX5s1zjlWTHy/CheYMnQ2gGr5AOMPU5fRE3X
1w5HRIGqVaHVD7N2N8Y9PoK1/Pr6xccUZdsnup6+nrmWiaNrIr7LNfuuXh/LfPMuMoOjDi0DGha4
8/nA12qSaBUi3xNVNG8PnRH5OXt4dmpYabKBGFae+Jpcn12UhX1v/7hQ5MWbudYWR+8ueZd9849f
r1OGhodHjpCdazq9JLpmLzvRAjpLzRZvANfvQ6uBFaozpmwnPhfG7uJ8/dDXrCi7ftFrVpIqAtKu
H1yceX+dYzt+UQGZikO1JK5GrmRcrF0J/QdJg4+O9pxL7eKJAkai7sehnhPajDLLyzxgFpzKs8HY
fW5w39M410ORoDxbv83nMZTQfQcdqfg+19f1pptvh9vbLRpzNzjBzlK/zDaL/SFk1l6TZH0f2vo7
v8r+qkxcIU6Iy65ZUYZF7Met5BHnsCyN34fUud16quiTIunXgUAcWQK0I/KiI/+qzq/KoJLgs1zP
vP8FcUbcdvuFOSc2sKkTj0g7rEDrv339pqITiw/7ruyaFUfvLvtV2b+91fX27y6LHKvGZBMObryO
kbGM5uSPwzU/rC1IjJlvzlRsqjO4LTg15zmH4lKR324i7vTz8plwC9TcfhaKI3Wol0PbZ0dx8xrG
UH/RdhJ0l1t/Ft1UDF3XSeFd2bUnX+v9qqxUVuSGaIqi4vU2ouyavd5GNOlrVhxtPf5a+O6nrrf5
1S8NigpjYPiaaR1szOtsuo1+7w/FtW8Kt5n4famo8KaWOLxWiuJ6WLaBfBRj7JvfErXe35WVV3Ea
gi/XQcNYg8Ku2XQdWMToIspEVhz9X+uJa8VlqZ75S6K2x21YvT76NqyL5/sfh+J7xGIkF4choU4E
8Hy+vggx1Yi23Sso/2gD4Hc5DGnMYgjLcKh1N2KQEPmcsMU1gPLnEFejNNJ3r9ehVdzrl8PtOlFf
O5qo8q7etY+JE0noSPi3Z3mb5N/143fXBrmEFUs+bw9vFl/mSi5P6+J98SAPgdFuxHGhLtlex9DC
MSr2fy/W3iwPIrHAEA9yTcRTW2GCqri2M3Fu7MXLuI78IvuuTBVvkeg1sThro0jeiT5biEOb8Oij
jvXrIE36p5nA9sUTqy1UhCTgfmuvF9UDp38ZI1hV49Z+swbdnl58x3ZQpB9LzUwsQLdvKhag4nBr
zNcv3SLLKwW9eRSNBrK+zJeWYoY89OcbEf/x9ilF4Zv8z89IPJ/WLNPp2pi2NvZzzStuL3722lrF
kSgTZ3+VFWW/ulWmtjq0Kb6+7u3Fw4mqXVr+ERINy56h9rfhVqvZ4UEs4BDFyxYuHWYX+pRv/bq6
EyOROEI14m22jPJ8Z+bK91BT63PaY4UkMq8+BzBqHoMYS8PdUNuw70T4YBRpgTNhqI9vpjRWxcxu
11lSTI1TmaSLN5YlIFf8CC7RB1+uL0YciaQ1iP7Xim7fqvd9Anr/OkdLBDLviVS8iIrSZCg+ur3s
g4BTc+t1Vs6IKjy2QJ1g5CLWGKGEODaf6tYBSj7VBzHmLE3GUqYEQb4beGWi9Yqe7Rg9k9Fimuzz
+/BPCdY6JDir3O3b1vBFFaWF2x8aRCbgLdEbfr+bFF+8SZGwFoI7wzqJpxRfZhuqZgRyYc2zn0VZ
ncSOi4nlwTTmrxGomhPXvfsw2Sjl+MS/ii6eldFOSYaOB3E8eVLPops0Tn9Me0xEyzLdsFDKscqp
qG+WfzFjpDvMjbDJr5/7+nwScc87SC4+o4f0SnCHtGuRjFi8DhmKUyJjrkMTLHOhsv1zchxtZ7Rz
fWahp+9oAH+Ih3+zq9sW1m9Kt64mltvX9j22dr2GSmBZ+Llmu75FxUrxjHTdUXSv7ZWte0vRtsVN
3o1BW/8Whe8uqSTctlEFPSJ78RmxJyRvxMI0KPalDjs06lj4DhGXYpAH/eXmo93v56l61AcdOxBR
osD2j8aYP+I4cxW4bPIwuDWT1MuX7tHMH8rYsXbiV1MoPVePowtd+j6s2HfTgmgsa+eCVso1jArh
PvUolS3bk0w/6VGjbZvUbRe7rSxERxT9/Lo4eFemid2CqLMdvjsvsv9+gbFdI5oB7tu9nJbBoY3H
PSgya9su/dvVh6k18G4X7WEbaDVeY/ZH00XG4dpWC1P3iBkaj6IIjzrziRhTtkNRKvLiSCRmKFEp
RMGC9eO419UF8g30fPTW2F0Hjm0ZLFrvzyW3WprNKW2mEn1arB8/7RCimUyJGbo90t6gZrI3HfA6
iopOua1nnEVOjowpmBcNz8mj6ShaJAEwM1AD1YNoIjgoSrYX3U98cTxtrjrE9lE0vW4ZtgritzOM
bn5RNsu2VBRP9u53f1UW9c7qmo1vu4GZ2asmU94TxXW/DWfNOOzhrnwQjy3uZrZheci7H+YUcUdr
amVMSNEnNSqUZWdJC9787LDAkyzOv5nhxXNvE+XWe8SstnUn8R8aShufl2ez0f2ukcrj1fKRD5rq
94tSuG8WxLKKAmal68XWrN80wTeH4uH1tCj9sNN6021hgTuWucUkQczBPktohWKOF/vfVsWmJuHN
Dqt4D+6yOyXDc73E5iFr9b1WWKxNRWuy2iwCeNNBnd79FTSrBkldq7DNrztr0SPEDyNTueD4IRjv
2vxEw3rfRNuxf8rLwEee9rg00Yq8+9tq9eYNbm90nfzFkXiLMoHebjt16Of+HLb0vpz9so4Z9n6u
FIhGOg96/pGRHlsQDGvrksgozPg4EVCAfiSjsNiDbodioTfpkYm7Yb3Hm8MlqDAS1EGMkF981GG0
9EVt0YKjsObVinwHifyKetuWOOL33gw6117fsNzz8ylUt5ckXk0bxZ1fFSr01mJXb2BImOv0NICW
Wzw9Uae9igNbdFct754NPSEQZpv7R0wIaFN8erPkmglf26U97F/YnGfTc3AEY+pVW16GiSLY+h/+
eFX9525pYMgVa1DRLMVr5qnOEdz7q6KA0x+u799RcCQl63x3LdvWst36f0GOqG42kEKpvxrwee8y
7GynIr8XTUK0BsmZF7r16I0LIKEj+i1EAzEiiV82JyveRRZMj296jTjcktJwM7W2jvnaYrDIObsa
9ZtTBX3xuoCVGvmgKYCBphmzO7Lz+rb3N6wcNGUksypbBznxOcSR2sDKCGH9z5F0eyhxbms0Siov
O3EoCkUivpo40vBle8E3u8utx6ovfTzgf6KSpG6bOjvWC8LVpGokKFQPUN8a/7bZWX0nHVqr6lVv
hIpSvJltZSfGI70mcP0oDjdDpfj42+Fkt+HZ0P/qgmw8Xfd6KB6wENPN2n23CZy7AFLWJYNFU1me
wX/muzCb3czMCbvDpBTJ3/XoZcLheZwPxvodofYhiEC0EzFsbZ/YIg7XTW96fTU/iDXgakfN1qRY
kwUSvF0cZh9EkUj0+mZADeAkqhfRg+PwyNm6Cp7WHml2DWIT+au8fB6i26m5V4GA+kmxHyr9fug0
Ilsk3KqWRWxEq0yeYgJzYbEQZvVRJx4c2s3I1Rsaj4mjb8dmq3elRkE7k2jCe8020/t+0bQTPKsP
4arEFSfFcgik+CvBbKZfSIPkOzVswCGBSRjzrRZXe1i+wJ1qeJ3e/MhWFc4suIg0Lw4NH1x+dk56
OzpqmiYdzCDOgdfiqCgXW3vsq6ZivoxxoK5ZlHY+xqrR7NUldhEJDR6W+WXR0MoriPt7yDPCnWQn
t1Djwf02SDM3JDDP2cdAFp/T+XtL3PRDNVTmg9HRVqSs6YFuxzA127HzoQXC6hN1KzPCSe6mB1qH
AU1qBocqhUAxu/kWneqbgs1DK0OuosICEEuyTpyCcbGTxeFB/diZot3Sa0cpbJJPlf5x0SL5gOyv
6aej9KSkIRxxErgZrfWLotI+mtGfA8ihdl0Po6CEVMDq1ETWFsf/93bMD9BfgvUemu8asnKSlygs
bYm09An4XHwozUKvzpLaX+a9kqrLWbaTD3E/AWrKkUSCz112m6Qc96auJ7eDgnL1qulTSCZ9tTQv
RRi61czg2Js2ZP5G0h0UpBH9LKk0hIvD4lQsygvPo50nwgrOToDrkf5XBgMIzFykhMJJ4IIMB4G1
ht8TYESRjBmByfWiDp653kHcxhK17e7rUoBUQLI9e3XKz1MFMGd2Rus1busPhtqBH+2S/L4bJyIk
o8W+mONceHpstLvrBL9toyDBT/0F9IPXQ65q9VVxgcvNG0NeAsq/N+r6SbWVsCK0oswX83avB46X
m9rsmb0zXbJICbwAukjfXrOyJj+ATqgI8VFPUo4WPKqHuLtidd4h8qN6bQosC+hCTzRxpezVAg7J
BdmG+lA4mZvZvYJeZtof82qAgj6eUj/sU9O3lgaYqRy7KPiGl2vSg706O0VOkBpft9bxmbE/XTFn
d3NgKMjwwOU2SM0jQhDg+JpJQ6bMg7079lTHiNzONh+dvkhu8K4ELmG5RFJLA3gEq02xbT8GnZKA
7pgS6BAv3Ui07ZbMuolabPmQZKqB0lb8oRsyhLO7ynBrOz+lVooIQGihi4pCCWH1UnSxq7B7XPSm
e2yTZjcMkNKJnFZMym0+aqe8atLbdE0yC1r8Zn5YSuA8ujMRixt+IzakeFyW9NiU1nSeUmX3zYBT
lIAy+5Sog3YDIX59hGzfnaa69IAERwgwG8xBeG72s02DsiHH8PWgmlypXoyL0QwH08rbUzOWBJUx
8d2Io2tSBTFIIS3dmT3aqeM0uTZklQ8BuS6Qdb+xjBI+XvulRCyISIbs4hhl4zU27LrGkjpHpZZb
HwpCoI1GHp4jbfDCypa+pKVztlEenaHs6OQu+ALBfUoIQgNmppw7/ZAkyUErS1C6Rm//kaTxs1Ki
oSkt4YBqXYtTz4JrYETCAoLlSna7OoJKfCXBl4rKOKLBh6sKJj+vK4sQZ90MAWFcoVZpSuE560Ov
KJZPTacEbpYBLohGqEtr/Vk3muoFPCygdAcQasVnzHsz3FlBoLlV338aghI1oyz9JDXJTjanGgqO
GLNA2sf8285tlfSf9biMYcwIUJYJaEumic89LszTVEMsTBMtT2mutsgUOU9R3t3P/dwde0B+3ojE
wS0ot6d6wAktSY6b4Oe/mIosuXlPVCyo3pUWgHEaq4nsGQjBdqlkealJcazh+GxA5HbfOiX3FDZ8
oNMIF0sC+9Ct64AWKmFcCytEgiCIo10DgXOId4EVDzFPvUMSMpU1vwoj10mg/FR6C9DQ2hiJA+1d
FdJej9B7x13q8KlW+/ng5F3jmiWxLCpauGlhGTjFeX1Kkb8SU59DLY/yneF3edqhCjU9YmqddMu8
a/UApsIWQA+c2rGrqsbkGTrBZ21+Z2lJ9SGSui8KcLabgLz+yvKXZ0WDr+bfrQMGs6aT4J5tpZEo
cbBSoRoGu7RwcQu4haQbO6EFvWh/a0QPIBV7dYJBoWm9IdXZBaaV348DBtO8ZMhOS8vrJWDfEoCA
IatVV5cV40EJzY+Ooxtnqa2NB9TGvw9y0u4tU0fXMPW0OtaPTY41IYm/jjAyI4+RfzTrsTka80Ou
28peR4HEw/1FNyXi2QVxpJ0rdVG9Tn7IqqrzGA7t26xX/oqHGTaIPiF4LWizXdmUyau5BOw3cP9j
x1BwiCladauY6Fdnin0ijBWbhTaHZws01q2sSDUS8jAdKwNwpQVYS45ZSFWe5pXOpu+by1TWylMx
hc2Z0NzvKQQRpeFNwK8OvSldlPxz3ZjyK8S68ynKy9o3FWk8pArGR6MbzDtrTQq9f2z6+qYMIvXU
NhGojlSdiemT/6qq0ALGo2i7vsDZDmmnKzcpjnKC5G6MFhoIQ0oI3Wxir0bz3ss0iFq1snA8+jKI
XMP8HBnmX2UQZvvUKZSdo9jjXku642JWpWcMegQWb5wI9uhq384n55Q31aFtWJU1gPjYiR0laN1v
WawGXqLOD5k5dShipz164YqzkxMYUoBZd7cWPfFYS+ZrN9T1oxlJmIUm1c+A2eykEXWvpVM/poi3
MrPNxE7qRLppTdruaAfNeezM9BgW2k7FMiqFhrpzMvW5nIblRkUUys2MSX7MQvysQaneFg0CD8Yi
jbQwRO+yaozOlvoVOmLp0hlZwL5RhnsjlSdmgeEjsFkwvbF9JrQcDYSfSWJXS8PSk8LZgTOJ+wAq
X16K+EMwzoOrtYm8z4NQuzVmVFnbecw9O72To9Z5WIbHSicmtwXmQHAtVhtEJ/yh5gstk9bvWVJk
xdxBaK+hkYa28B7oFT47A9WpIbKfbdaupYRBNG6hl1G112xAsL0fRvu0yl76xBNINOLsVGryRWqs
xs9qqXINlHL4OuExlr2podstCKD5SqXdGHJk7Ajr8cD3I/vZWPGhxOvVt+UENEH5Pjqjvs/6Xjoj
DjX7SmxDJdquw2yi5m7ufCJAwmv1Ak8Jevd+PqAfLNeMiFPZnNAKAd2ERhero2OKkpiXGeWz0iaz
n2OZtZz6r0TRoRECpOI61XAnoRfWaAFYYbP+mOkyTugiu22q1r5D8s5G2Srt9lELNw66XYRTymNF
3NOuDglzm8P8zp4aANaNPlbnedRejSYaeBJ9AupvVpeFGONTNFuE0Bt5+6woZvOcsu6VczW5F0UD
6zXouZE/FieHKh2fAgOSn2iAqcFJJC9s7QkTFVca+bzcSUrzpE9980zsk7Zz5pAVlQNII1SKdF9W
EpomyFDUUx+cGNH4YSLl13h86aYfJ/nSJgFB/XYNPRWfzxeVRZmm+OakOQSDgkKDKPlR66TmZBsV
Xt8u45UbbQcBR51Efhc2f01mAb/25OQXsx4s2Z3kECmMMnl6UyYOrSxbzlpUnkVOXEYnR6PJnG+R
1cJ1MYzDAaCD/GTK3fRk+eJYJEbYwqM7Yrq7ltWK+UcfBsmtQwzXUx3LE/Sj4+u1wjh0oZ81EHBd
y8x+/xWpdILHB2LgbVkOzqqTfoOIIXwiECp86lHF3qfgsf1rmdbUgNdaAvcKNYuJBGvswxjY7UVc
sZTacmGtdRA5kXTtiFV5VnXaqx0+mbbtq1YRPwwNdByqqaUnFYzLUxlk2l1vzvciJ5LWgNu2BnVw
FFm5SObLtPCQa31VrcPnrge0gAKzdRBloAn6eyAMB1bxaw2qzTVKSmBwy61GreTNQ6ujYLbdgxoE
YPe+PqL1LcqyQqr9IpeCXd1/r6TeegIQaj05/TDt7DxuEXtHb4aI/Al9HSl6FFXiHGbeggnbkzuV
GHPib2/bgmWuSaTbk9qOOHPQP3NF5S0Zx5VEvAiOVQjmuuy151FFb5lFwOBZa3ay8vi5Sg7yaGrP
KeuZZ3lpQg8pjP4kKoxsok7JIiHevdYXVWBPSQOHDW846afcVOMnqXKKszJDf5ClTfyUrEm1hpY2
el5iqSIrEjtih1oTVnnGIlalyMpApQHgfpD10iOgUH+pEG/xck1lxdgU2guLuXFnKCiAirO8IOe4
Quu90lm0lzA1y7tyqr6IukgcTU9BHW3n0vGrzGuZl6hG0ttMb4su+Z7C2ABAuonOTWC197i41Ocp
ifJdBJA1Q/jES+aqf26NMb2XLDb8a04kTrmqZgbVuJUFoa4BYGXvEajokdlr0qnlHux38rBdhTjS
jgF63omTMrK8DzU679db9k5husSTKidRhqrXfI5Wdn9xgSgLBgD+EQiurYaNe6BApnInspMeV49T
ANptfcoC6cz7XIqPau8kngl93qlXdPm56giJlzU2Zo2dKs+YvJTnyaFtDVr3KIrM2ERofTHzg7gg
mMzhdtCmv1gUKc+iKEucO72iY4icrVomAUzSsBPZ2ORlyfWwq8vkWKuNcufo7fikjxNMH5X6J5Pj
+CSSxU5QhjE6ZZ0wf5RVju0tpRI/bDXm0savQJy9hi/gkFgQ0EU9EtWKEkTftOFOMKaUs/wXwGzt
Ay/A9iW9SC96bUDxFynKARh29yh1qMyVnep8muvopC9L9R3l6vNUSPHd6CRfgpWL2WGZfWutiVlb
gVuDKr7XNPwmdV22z32V/DlXEq8t1BZaeQEVR236khNHfgE0+ZK6wkQQNbB4TEpe72VJb1zdyKWj
3XjFpF7qQYFMromdo/Xc9/nOkT4Rp6jfI7fY4KAFaD6ZSvmh1Z0TfTPcW4FUuxbEDkOhPFk2BBXd
lzZD0mmEpQtyaAvzR2Q/FgPkL7qjVVBDh85R/li0BA6Hsj8jmvzMv75vFDN+KBkfl1R9IsBz9gHf
OmwdnenOWGpll84GTCFL4tmRln4a0tHcj02CuaEscL8a1g5VZQURR2yu3RTpNxpYUa2Jv429Kp/D
yvpit+nNUjrxTl0WEDRqnX0MzYNsq6ztEMsqsQJ7TlLLH+TMkvZRElv4fPP0voulryAeYZOpY5j+
LGIsoy/0DfVDGUwPel+/6ko+v5RtJqGlWP9VTbl8SlcRCPaTqGyiInlSrA7KMqjRWIz2qpukafJQ
ABkjZlsOPjvjOTBNqB6GLN8SBeHgWprgFYurxRXL6UxrCuQxcBfG0/Iy6vAaWoi/plORXNDcSVgh
msVO6ZR2f4RkNP5qQe7hyVVs3heQZKwOYJNlW/VVm6PpQztbT6lhhF+VPPlQGDbyUjn8X0BL8Dzo
dXSj1FNwtoYmOzb6VF2gai/xoEDDyTo0fFZyo/BiAoD/dCzp1Rqq5bsC8Yy1Kh8VQYbbGW4C1N1n
d0yq7NWuZ91f4qg9wiSguAZbAwRZ67Y5Qz3I0iyUESVJKzQFo2B46Ie+e+kCs3uZV4iYmQ9PIpep
BVvSSF5uRHZSlWpXqVW/F9kR8bBTBkLA7buif0nNdUIDP3q9W11I+1S1jAdRX4ktE4lao4Krj58y
9DTfR2My7UTWAT96g74Ge8f1bNQw9RvGDHcROZGgM3ax9RET2lpE/Q6MAAT1Imt2I5A8Ytp9kUUK
Z7kNseD/uJuV6+sMJs6J5zMq6+NiFuqdePZgNBN/wPm+1Zjzhl24M2OlWH+qZL64ZEbxKnLdMId+
pKeZG85BdD+grHZP0ELq5klXYHWgTCTJECi+MoeEfDSm5M+g6dE1lMN7xIHh3IdB9V6SpeJs1frD
u3KRjUCiGsMy3w4dRgJXlIVDx0qFwPa9uH7E90OMvZPs+qF2LvNUy4dmwu7YahYNWhSKBG05d5Dp
2NciDITOpSSg3uumxNpuIM6KExrA+FOWDX+gSn+Rm2pgY6WWGh70yLx00fwy2/JyelM2g1Has6OF
cGCtUqiNeVHaiEssghss1t23W5bdCUpF+Rgd1+kHJ1BreIR11Oy+1mu0thwu2PNFRiSQ/3ASShIE
5uYOh4vIi1PqPOc3MYgkNVfNi74m260ILs7dUVWsgyjs4ecDn94O+6TOlgtMt+oZtBoSp+REkdqo
x3Awlocpmk9ALGt4dkb9Fcg+66Be3nLI+R1Y9QWPXeTor6mR7OvFLJ9EzUbJd0s2LVsunmu/jRdn
y1VE4qJWVT6LmiiBu83SzM9xUBmvvcrGUe+d7VzWfFUDNqeLY9g30AFVr1Wu7K1oUh6z0S5fJbDY
fZq09+IcFKRwlKGdfddkVb7XU9wNut08lWj9DoYbq8QpaqZNbKeUtrgBcFBnoeXHQ/WcLKjatdGi
PRHTzo4hkVfT59wcoaooPPj+af80vYzN3VEdsKvMgxK6mo3QkVaV9cnpZ6ZATTYfQCApt8bU3mkr
fjqd7fA8TnB3iqxSliq0MiaLNYMwjwRxwQmiGg9mRduPCB09pNCYHaT5U5M08ZeQ9Z8HT1n74MAs
6ILnTyEhtKoDHeiD3cIpWEpJsauUpfeKfAW3FMVNBV4ctiW4QZLnWumNL7SPE5sq43XQsSmE4GOj
LJU+EuAPzg+t0mXqixib8uwmF1u19dAdUIhsbFX+lkrSnRNozZfcSf6oBQ3ZjG5WmyPXh2FVOyKM
9QXxkicjVGNYh+uUGAElvQ+1QLtzKhr2WpSsiTiy5UQ7AARJ3ACkF6xKwTMILleaWueAmvXyMpXd
w+DU5ecEXyKImFxxNciVPCuTOtj0lO5WVRvLXzQL0mKrnokalGKs881Hy3Tu8+Bg5mlDRAxJjKgU
2CS/LCQJ0S2t8KIhf85mwC5lhfx4pvf7XrGrXc7Y54XDOB7lIrS8ykxUiEPKZt9MiNaORRC9FkOq
HE0V+L45DyliGfUhy/t4Z2qnqhqbF4ilmGN6SCuhWH0Uuc4JPvTS1F1My8xe5xhaKNBIALbXbCpF
vacr03yaZiyQXcjoOWbyxyAdtEOx5P2rCpnHrtVMg9jI0XxOodTF2LHumBti1IfHPFazF3UK40No
DdnOzNr977/9x3//15fpP8NvJdysc1gWvxX9GhtUdO0/f9f033+rtuLT13/+brCK10GiWhrikpYi
W+p6/svnp7gIqa38P/zMYC2SKD721vwxk82zoDKtF9nmDapT4DK5lIjmrvkpjIrbtY4al3+GxsK8
VtXKY8jA75f5Im9HoqzU84AwCs5G6O3xJVEdFfUgK4QTGKzzxrYzrxw7Ffy3bM2M/Cj4dUTC4oFF
R94+iRqtbbriH/+Pf/nPW/EmvpTVzJwHgvZfs//9Uub8/dd6zc8676rcxV+asi2/d/9rrcO38vI5
/9a+r/Qvd+bXfzyd/7n7/C8Z6Kvibn7svzXz0zf6f/f3F1xr/l9P/vZN3OVlrr798/cvmN679W5h
XBa//zi1fnHFMN+0kPX+P06u/8A/f7/7nH0e4/9xwbfPbUfjMf4BPSkjgqGaiqrJuvX7b+M3cUb9
h2lpDjQnjqEpqvH7b4QbddE/f5ecf9C0DM3RZcNWWfRozu+/tUBl13OK9Y+17t//7I/mun2lf9N8
ufpN87UVTTMVBnMFTg1bMWXT/tfmC5l4b4WwtrrsniNPc8ryRbKz4YgbS/Pm0S5e6t4Y7uFhvxEn
47RxNRTM/FyP4R3+mRSrCDhDdrFLDTjnrifStUpkQ3usKfVytFqZiTTUjgmo3DMBfZceNEBXGuMf
cqObIDyDfCey2Bs7t0hR9lXq1nwBEr7vpXz6I0rHlLi2RfKbNr28+Va/6M0qzL/vX4iNVVoGOg4N
h6Jb9vrC3vTnUlJrnPDL5Ka19BpNSXyToDmM0gDKd9mKBxOgMLRBtH08pyikNTIrJjAMo1aOLHeS
+yU1Aj8ZYggJho+lhqXNtpJvtVT4YYBEnaPrNbwJ0cp/G5/SMfukwwOUmIQ7moX8PHftbWlBJNsU
3+uWST1rSoCrs/NI+BWMrqqvVobmdstychI29FOorJhzA24S7Q+pq7PbEVdPk8LHB1NwhnzUrsa3
FTdYhhH49h14XBy5h30P/he3ryAinJnLeuj3kDDTAuhxerDJS3Y0YG7wnCpvd4kOMVYMLH5So8Oy
2LKLT31y57p/acJxYc1y56jNbvn/RJ3HctxKtkW/KCNgE8AUpnzRUzQThChK8B4J9/W9ih3v9eAy
RFK6EklU5jF7r+1ht7JLs7i06tDP6ewX1oj/yaVHJI8ScANOA77w0YojvRFf9FrAqdW5J7H2Au/Z
Je6Uhy4lhKxSlvAz1iR+3jj7sq3zsI5nx+cfOdhLH6XMGkJdJN+KGW1UgX2I1vZiaNY7GaZ+S8ww
2361QoVpcMNn8T3wsz9ZBSB4u12a91penfK8TCKTLPpgKe+bhifRXu/yeMVQVkXYFB7WsV52WbFq
IYtLZYpdXZS/TEISGdao9NB0OOB1L5R5H8OlQ1VmjyysdKqEVTHiquLntmTjxlT34CoX8Atj+raM
achaTw/0YrP9ReY38cK2Q2vzR7cBwm8yj+TUlTws7hb0uv06twiBu77Z4BDYMTqgugjnWJw1ar4Q
vSQUcGjetqczDSKP2hynfdbG12TYagCQKI5brwlIYU+i3k3hN7HNEXO2HHXgjMQOFHWAav7JWcW9
rbEq1LNSBRSZ62G1QBxVawTmIVCjfNI7cg63XP/lgKBTMfTI2TQDgydhUa1DkVOEads/eUlsAlSr
Pb9M7KvhaFqkYm8BfQ9QbzXsJkiNhOBC69yqlCjMErOvmliGscr8yFLnWBTD0TLX3Wib9wJQ26Mz
d9ehYb/XIvWKYq9RQTvnEeLV6YPhQwDxybdYiYd5oa75DAiJatcOE/ScuiZDG891X2/jJdvu4812
mH1ubCAGk1GrTv5dU36X5lCFVg5GeWhQ1GT6cU68J25+JNVkceGuv02LE7+ou2/ASJnfzdl2dM0O
zn/KY8Y4qvYuejt0QD06FWroNuqNFzpJ8LkPBbH3F+/apenjXLDV3OzstWQ/j4IbN1VBE8MyNKTg
epRzuxsocrPx3QFErqclAFtdBstkHxZO4oAy7xUEYBowLrntzni87SSLmtGag7LT8Ei3cWQRCByQ
+5ss2skQ4k6ZxZeADBSAN5yC3GUv0g9DUDibexBK+6WnFip0O4NANz8jmrlPHLfd2XKc+GcbfuyI
U2KtL4UwiBGx2JpAIi/DYpxafw022rRLjASEhRchJ53xp1Lt2Yi1f3OV4TtX2rXP1PM8uTv+Xwxf
F4jC4Jqhpy1NkDF9Ow9F8pt2jQBzY/4ztZW3z0z7sZ5xCBBQiWXfhWvkI8WpUOclo09bEJ8H9gVn
hC31gdT0a5mb3rlBc3b7hvzfZ2WN8JUBs+v//GYPYgU/iEzbfKSlM7kSNoKBKUH8WXbNpTKS5mLf
fiWt3EJeMxQAloaPxl5rRBVFgsIp93Zx6yjfsb76btkAEXu7SbwgBuGeStr+fiVq5f7nV0m+sult
hG/phh79fOh/bxyrCN1RyH0zr2zmi+TOzcC8bzE0OiroF23guFdVt5x+3gVd3ERbnGq7n3e7Pnlt
ShN4vQsin87KYKxV9VeVtV8/7/W5I54ssuApxvWXcRrgaJMJExp5muymTPuS00ZmKcD9aL2p8nQH
W8TPr/73rn4TxGaDYYUY85EQuCT7CXmjVxvlvhHdc48Sn28QGM6tQZXYDPZfN00+i2qyfjmuQYVK
BwRgyIWoWShMWaXXH8oFVl+eWVyYKT11mvvMDOj0mHi9xaP3jsSu+cdCA/4EHoDq28jqxU+byX1e
NLvZGVknz2st6wvQExGlsz7vTV4pYecQ72epwvu21d2CYuLfOGt/GCXMxMUgTWEHTXTNEh/BiSnU
qsAAAAEXT3XK2rA1/2xD71xcaa0+A1jtYFXAnVbOlRmw5JOeJX+TIhYXG7xvyySxWifjBYojfipy
CZ5FD9nbGq3tmtTQxwrHuJNEFB3dUmR3HjB9NnqG8zx6g8etlhmfKX/rYhBK3i6vnIbd5/Ll2ZDG
zEp9r07+Vjfb05K0xVErweymufgzT8OfHp/TY50RADPOjjiX42qdDIfhKCgpD223RvK5c8tpxUW3
43bACZjJh2IkBXXIm9/TiuCwjDed1TQPM5Lh+CRNaURicex30am9kyXDH36Y2u2ZHR7bDHGu0ys0
jSPstGypggUlDuO0u8aGZWWS2evMKz9+vlE602F0bzaQLHOwT9CXBU8mYku1aPq1Ena7G6vEfQDO
NYeIbYv9KIo+lG0BOxkowlOl526YfLqy3h4Q8qY7G4X63XarVeas/ZcWwkXZ2HZh+lYmrMqNZc6D
cllZH29E05/EWmKydcrjlkvzVMUZmSdN3waFmt+qQXwMZk4GK/bAFilydiiY7e7bUoeGYcun1Ai6
zpRXXGyvjPPbl6RdjisHeS36O1Qdd8jQYz8nmcAtX4VJCdQQRBYor0D3wlHmGHI+p3+SYRT3jczS
vTm36HWc2DrIqf3Vztl4QUrFIZKgKb6ZrIe4uEvrcglSlnIcSu1GQgzapWaBfsvPVTMAHPcF4M+m
26K5s1DcbPP9rJVirxORE0/bdcuy7K62mufMtouDKr/dzR1IXR7eS5m4FBWMcozZ2J51t99PC5ZI
YnM1/Fmbulur4s2duiGUdndfd3LdxYbMed7vtnk17/vS/T22sj9AqaQRSIoIij4RrCPq7jpBlS0W
wWn8uBg8HjoJoIRvr9Zh8IondJAPXly1D2VVcjZUjKFvA0zUHesORh7eKdm5d+BOlVOdt5LhhrBy
bhv7diTOD/pCcda41js0kwkXV5o9wvp9M2yPHKNb8ZyYvcbshDdTaV090oyPpfXFeAeop7UaL6OG
iDe5mbQ0F2AEP7i3tmoqtBsmmlwCgS9qM8qjmvMLOhZx37ruhBgAJZIpu4KglUGdTcSaz5ONCgpc
1keyIsFDjayef95kDsRuNzuzk/auwqysu3I2ns1JvuVAdB8Su3LDZYOqTghy1BbL+EAmR/dcpmw/
tKW8ISGq+WmD5reK8TFdiXiemvySVJjrag7rO5m3XxahTl7Jn401zY7SSnlhkc+UrYKBVIU98LG5
vTEx0O1yTwJvWblJaMNuHH85X2MxlZQSeOCIOyCFtZzO9Ph30PDGVxfhXp9n6XvCd+hsy4bRPqv+
9xQHRmhlmn38+axQ2yEzWF+6S7k8EFf+/vO7JIO+vRLU3IlmaLC1Ght99dTcxaJo7rJuVyS1xd/P
O1asRezKrdMU2+VVy+byClCrvFaRatL8atw+8PPRHiwkHOvb7+os3UY7UaM1+v/fL3WXT/+8/9/f
06ym7826Ef187L+f/vk//+/PZDGxDWmrnX8+BMsE+j9WtiS/CSNH6Zzb25ufdy2znHqKO6DILnqr
4OczP78nzTfFNPD2ZywzR73z86cVL1s0NUv480VqGyl0fbJevIIpuP/zseqm9HORt/98AocFAoyH
DkrcQzkV8ZnYjktuFDVhDrwRIzNARmLpca7XfQ7a97Wq7fw5y1ga396bEFm/uCuuhtFckLpdze1G
FGOz9+roVpB6GZWi4zzhmMSjqCUBOzjr8ec9vUIhK6YY2tjtkxbn91GStOAnt3cnprfPNQECGe3T
wl9FJVqOV14pWVi7sfvFstzttunJ2RC/5vUx0bXOXxzWkjwNDTFM6DzH/AYl+uxXxA69+dwogqFS
Tp4caCMFMKi/Vlc7IFRfk5GPdNGBbmt3jj58akTy0PAf2tR4XzZpsUxJ7/IZym+CpkOF6Hn/rtZM
YkBXdqGDIiFQcXwaDaBl4HmgsXjD0Y1ZXlpanPrS4hGiaDipdCZ4ln8lmBGw6kRCTI03BY0qhY+y
+NgJlKJKrJI9HDZNSGHRqHuQUZRwdotu2RCcSHAT617T0vs6e5maxIzymKVDRzgLOk7t3SNlQQEJ
8mfFAk51l8KeRo5ci2iDITmzicTYMnvPpdukfl1xJCTjfIznzj1wRs/kiEbOOMqoT/QHO2PwPs3a
81iftHF44tY5ouF+cyrtm4nEl5V1Ua4yj/ZJF1RyyXFp3AgB6241tfiideVejD3Tabmt5BUWKHP1
io49u5B/NO2SmKQ/u2rY0soA6G4aityIz705hglboQji+u+f0kffbDD12vBKVtini8rPn4ipySqk
mYVkKV8i5ve9EWlBa79t7BECQcmrFNScri0UUXHbnbN8l4t4h1557YihquLtM160SLMJ1wEegev5
w6y17w1Dc/aw6ngv0cGdvLT/1J112Pfw8Y1i+2vkzV9BqINs+1d9WNhGNAD/1F+Dne/YU7ePXvOK
ieoDhA7rYnPZrQaRRXYHaFQqJu1TefAov32Mm3cydRDpu7xgrbU4opPioKyZFbcLYTRAlueBp9pU
y2dcZN+kPd3Abs4h1xCjKP2kQwgAVrPmu6nv/lLx+wyCL/z3tJEmw9XrHZWm3rdteC9S/dwl5Egk
6Xoei1HnlQgmOtEz+2hT0d/IX2SrP3giG1GmIF0x7DHQYmJE+rG+Jwwn9GrtKxmbz01mEHcRdhNu
IOcIVutb7rUysB2Tb4aadtXLZNFqYpt1ESPueXanM1D0+ayYNuwqNcLUzeKS+mG0I91J/1XCwwFI
rlemeBm2pP1US/eXaZfm5zm01Gysu6jNnQ9NZlfS5TJ/sBzk9avkZizUzlNPGBTrtwp9kW5m+16P
v9m9vGereuiHbgk52Y9l5ZDLhweIqVW7zsDiFyTzk9bFO7vfqNDEcGbdg+2iQGWsHOJHtAGJossr
qRq0LxwPDt7BoB3WEyQnSXTNdugsg5+Tdts7F8aVp/Sf3vUn0QLsNGTTR6VNKF42MIVjbh6MpvFX
I7FBiZ7RlNijwf/Taugf1m4nJ2fbFaSOUYxEWM7DadPuy+JB0wwEgdUHde6/zrO70G68pzI+pC6R
dq3CCpSTfRinlMZrDwi2i8vXtNueLddxI4CbjNw6KO4YpYIVJHbkFqrfK8IA+9wqz8Ic77FRGEwA
xLUckywQYOihsneRueWvJtC6sG1w1v1sQa2DqxcLcx35vfLyk5yCQccoLUTQcGC3Dsh3m4KtMg+k
D92vA93P6rTJXjTyYjfinHUg6DTU8GHmLjUTNu1BHz3swkv7z03UwH1BvVUOBoU7gWlOYv6a+bp0
K16iqjQEr2Xd4nb1yNkiv6G1e74y/EttVsl96zi/iqZPn2cryBrr07MNUuVrN30sMjI0RihpVQZi
wDMQNVhW89hXtH4bqM2C5AOKFGBkAsu44NN90fjtCACgnOGmMjZejPJCo2bsrLovdnXep7tl/qjs
6qnU6+bNm4aLWrg23Fmi/oD37DF9VJUbeeNm+Cnj2mCpZ3Q9C5zvriugy5nGsUmSbmd4DzaD7MlJ
nVA365JSsmTx1rf/unxjdLIBxewN97kYk8DQ7Re7FTTIefO0zkYWwjwqo2qu38Z88c2u4GXaOHGw
guZ2JBRWI665Q934hHnSlNu7yMW5rrByuna3RN6i5oAc2DtGD58DH0FwOZE/Q/XOumqw9mOvIrQg
CU99yeXpMFkbeMlPMyyFEeXpMHNH3gwYXsOCzhs4RquqSAOZltEiCGuYWJ/qiBGwVCFA7V6KtBpw
7RWS0dv2ax6eixvj0MFwt9Nbw+81d/PlwPXR6cc6ce2rJekZ1iKNVNJMoBpXHfMA5Yekwt8InxBt
ZhwVppN87oxQn7ivNJ3RFpU/I2oxnOJ2YrrWak+5lK+DMsOKhf5uqUteMBozEsuTvmG1W7Ro8rrY
TnqntcPLlllvTHDhuBJ2ykA/v1X3XuozJeR2VwBDWWbSGnf3mze8NkRNhbrbWJyYox/j83VHdRAQ
4Q7pjb0pHO24drmBi6L/FMX2ZRLNhA7JPgoA1PvVc1HRZQunMDO7xHU1jrVUECXhj7NePgxyRWiX
J1Ehjccc5Hiw5Lp2duZQqsHcdTkwe72rvIOQzkuFRy8fp8exMc6L0oi+dRNSN45ODtRWpBo7SBQ+
qeSnpCxk7l6f3lUzNBjLSBmatLjj3KW5EK/y5lXi15jDrMtvsgpteXOcwcLM2r3VwvtkyEZsXpG9
LOVQk08jraPWv1kCVnmdsd+FKQybUn4xcSVOVHRnS/LNN/OCXJ/5yVnm7pB6tn+wVd/f4cMOZqaH
PvMPw191qhqR37zPdrqDnuiTLVUEkk5oQoK711TeBHHtvkJAT2hzrQ84nssDL7y4s70wV5g+PHwB
ZTcd8haBfKzMqDKd1V/d9ksZNrNE4EflNPoW62zaGfkuO+N7iguSA7URwbSV7kk3u+MgSq+qH7DK
aBEzUEG803mqE++SAuWfNU7Uttcf5aq9egY6MtFgAUR5g34Z99IOVwNiOsn2APdU7y3ycXFVtCa3
qUrCftz7VWU0+g5nfKOICfA+CUN2gphQw3mylE+QThnkhc4VtO06tM0kT6iHqWHgoDEzqbO8YtZP
Dp/g0TlI03sd05npMvpv1irjMn57bl/5AAkZ36XLR1EP2pWws99SQmLHrFTo50Zun6LWH4eVCGSZ
5W8Oav2g3fQ9LIp7baP6z2weeKTJ9/VoDjDz5R86A7Dw5ya1skh4Yg07FrnOYn63QuQhIUBlgNuE
S92tOUSQfsWW9jHMHqMW/bOfiHyAEgkWsXCOea+pk6WAW8RzYR3qKQcK72gEIJovjLSZQ3PUl8Ra
Vq73p5Dt78ntH00WUJ7jovli+5pVB6sUxcFtKQ3K7rVeqKrExvQub5gtQuH5x+wYT5JuUPwEXLUC
i3xTgFD87L1eD+IORdOQtPn9msT7droRNelQQ2uj8XCWtPHnER4BvMt7V4RKkP2sau1+rRj6bHwp
3WK+sWJkmyRu5XLCdS8dtjE7Y0DgVErxb0skAhVGhAUzoHBzOaN1Q9N8pzDNKEHJM7WxzbUGSRdU
ys7gAhv6accBNvIy7XEviPyq6wv6kAlzPjVZVBuOIjIXw/u3lP167ab0L6Ka8VFLzu1sudEwYD1P
sttPKIMTK7pLZ8VpRPgOX9nX4v3qs9voyBh6Do5o6UHmw+Vc/N5QX2mjVWFr2kRU0gqMt34qvS0I
mtq4cwSTArfBWgbLRyu6GWMPQTcEtoRqatFpMDusR+834wobtR8jfEt7Iq6W57XEf5gxiUTD0SPI
5CiYnW5fdBgKNsRQ574srvnU237V4S4qMpXuEIxfmgRrqWzTIiQ5dJeSgBJmBiE0c7GmgdfbBJIz
v6GCH4xgoogENLOsdIVwTvMUESlRaxjnPmNS4PBgZaemTE81p7mIR3Ui3oc8SbciHAB9ItmrgOGE
4uFv2Jw1KC7T2qmiHu+Q15d3JLtdf55fx9DYGDLr9bt0ZYrBBdPq/7T2w83s17WhAhS4QyJhaohN
7PF1ZOTje1pyNDznyyCEsnU6F7jA/NpsvFbdusLusVhPWTLrV72qOmxFR7NJpqjfWMS0JeKhNdWe
NrsgGpmsLGJ1x7Cqna9k9V7LXDCatmGUF3sLhx5A2Vt0IHXtWoTQ8kkHcHRGe4MTxlv+ns/s8Pge
ITt3EwZQbQZphsDEIM3s31Xc/62wTIt2/BrsxnyAj2LSV3dauDQLi1imqNNEHBWe6djLXjJ3duH4
TDLopXeY7V+mZpZ3GVFYqdn9824w9TwmmXiq9omWcTVzVBjACI763D062qVDtnZo8YiAjd5eum7k
1VAkO5Un38KW3V06d9HimX/afiSEo9jao/51Y+q34/YFFAeL3UZEWD+hXc5vSVJT57cSC8ZU9nyD
YKJzm1Jh1cwyNjG+0WN/meiBWWwTXnIzBK6eZu4R5/9GLMBAU1a+1cnsjrG1b1uaeTR0PQsRtrY3
xnyHx5mBbk9HEyxmea2zLfZtzWTZqOHC/HkzcYfF0k0CPVkP1gZy33NH2L+/uPJFKGbawbzSn2ek
2YQlLkfHVXI/N5riMU3u21R736TDMr4v9o61fSmE2jK/rnCUT1k5frpmciY7SDtV895iVLcb2uQj
n/AbgeYMB5Srt7Xrn3odrnm1imO/GXSRubkTanhM6rXcpfZKsgTnpkdIfZA5qL0z1nebxWJ2iQ8N
oCvVr7wsYh4RWHFMFrzkHemOudeGVhwcUtArh2R6cuj3huINBsdnz3R2bqwXe+Vq34wJIBfcXJLG
+JroC7exxlqYfLNAG38Cv0TIsXvv0t1xszM+sPXtihWyJV1DAsjsJUnTe0cSDbi54HFI/6AS7Y4g
NN8K1lGexdcwV9anqcdl4Ob1a8F+x2LvsE/HyjrGvfwwGyTC8zTtpDlkkdveRt9W+t4vr3iOJGD0
PH3IwCv7XlkeFO0fHWJFaLs5P00W29mljrdAO1Zyetq2+R9QgA9FTx7NyfzdO9Ndlt0AIS3gZI/2
pG5YnxeONe+bnr6vypo5UgbpvJJaw+GkmCtZEt2Sr6FLhzHQv+9Uil2qbQhG0nmy4pjwysnkXrC5
xkXlHEmnZrZLrpKnT4Tztn+kTfhpMXlpsJlzmKSCzsD423tdErIoCGnW7AOUbd1P7D4Ll6H7VGYC
OGrBD+fyNW96ed95pYhmZEYh3CmKtX7HYBFOSxcf8wXby6w8BiseR0rh3qVDvkDItuqw9/QrAGsa
/2kropv5IpIkTG2c374Rb/Xvm/Umu5/npn83bzoULlPJQIFC1iXcRqhD2wDzNjfit8tuftaZlZbF
sdPG4tyL0gl0HFC0N3w3p14PiQ5BVJJ4TLJqrK2Te19MHQaAwESSH9l1/jsruFSe9WT4ldGZHtmT
rqHSGCYkbCQvNR5a7orIbuR7WclwTafXdKLSRa3X93J56hJu566oQXkQ6dIq7j97e0ccYAVjqucn
dH2RXJBNuLZx1nT1R84Y2xPja7aS+VBivwBNYSX7Sm3cjPPwG/V+dijJbeYw+bRj+3VrtTpAJXKO
F1r3spPK59zgZrtltnAlvrpudXbGz3kjHCSZaTIkDgnGU9DSK6yutlvsUKVcijTBWDOn8LIl00OP
Rr1NJwCIi+NeKoYvxCDdsl3aGN7AtG8crQyzQqfMn8pwJdt912orwLDYvPMMLz1uhN+mZfNESHN5
IZD+AypGF5iVJ0/wudkuJ320GEYalVWBFbNtFOFjBzKBm7MoiEJixlX5EgP3ezNwHhYXy20RDZTp
3rHzBltJe+Bnk5zqnOmJLYgezVh1DtQbgVOrE50tQWGouHxTq9vbkPeh7OfsklOv01pYfqbN6mAW
1Pz5ajqBYU0vg1PgNytFvy9GKI4OsATMvDVMckJy0jx/Xgd9jDzCRSX7tAPCwV/FkFd72ZZfWTXm
5Mhxia0r23WVXemFH5NsExGXHq2nybpAUx0btl1DXmo42bpgr1LcKO0XC2XGZA9vHa0I0A3ZOIxp
DFndLNAH2XSvphc1FekWZObIwGQRhxyoMk95s7xqLjADe6L4WxHgU1SInTkBHKaGRI3jpfte5P9y
4T1heV2fzbbYVQjgg9gxJ/yR264qu4xgCG/jjCeZGEA8UjPzpneiJmXiF0wVTqG0miC7tPUnEAGk
9R798YY3nPNzSgLNi9OdMZ7dJAZCNmlXtU5vsOjJUfHivdCaIRrGv+Wstzwpgy8Xlp+eeJKFy/PL
YnKhifPjEiNFAUbDnnV8CgYO2yGWuHsInrJvnhZnYrKNV/y+yeTXRNJgyBXn7hSbRmqbwUDwvfF4
58kQWa44w2YRh97pzmUrolLrqgCN3ou5lNbOXQoWA0TFAQPpwtnrBYVNvpslTeBWnmWuH+1la/e0
Agxb9TQgVollwEZxgEp6l4ky/RoSRcZo7w/0xncoa86pJ8QByyCtM1IcYjiKl2YB37+xqA+NWbJ0
L/KzhXnOlJDqybt8zluOxAGYTpASZabjML7nlfaJoWb2YxOde5vUWPw3pnwawrrWYvH8y41lGRkz
kueWbvXMB7ezhQHHUO6hcNy90TLuh9HED85z5R5uguObzUfb2IQF1mzhSuPfLLD6UYaGjE+KoFd2
RwthebvCtaorIxbzUMz6/ZTV5W4tcFGnqst3BKCgbmRFB//iGz/tBAPcPczkv/kdkB6kEslbqluf
BY1GlFOuhplgkWzgaG6HInQyRhBitP7Vaz3vNrgjfsoTF2j6ei4MqABTqfNsmPZ3VZa7JWOKxEKR
BL/sUBFk6g7mBSFkZMl43JsVWAi2VTqpvV5xx6vsW5nbKd8KlvFLQhvQ2pShhaL/c/R4H3OEsOul
DJPFOU7QoOfMRJfK3tWm7UX6LJjLCf2vyUSUCWIecuj1kb5YMUfmgw4GalZjs/tJazYsG2lQxVno
mutNP+EFPBntWWlPyJ/Q/VmwIvrh1BLb4PfEedw0Vw+LbKadniY6L7V23822X8uEJiTruQlQe/lp
wgwUvY7wcf+zWO+kPNlCPABpXNUYlGkBGmSN5cNkaQdn0YpQdcw1c02ElPttuMwrSIi+eAN10FkT
0yONv9q0ERMyfxgO89A/zlAXsh59Z03vgIwBZSHnuE+nV+IJDEyCBptZI38sApA64X3Y3D0/qOzR
Fu0BPwY77Bhwhr2mLWlFZLCU436LWUYR9kDo8WS8x0nztKAdMuMCXJnhvKitqCjhPwd8vBzRHhMU
tWH0AmvZEYs6LfvSImjCkQ4QJTv5nS8aZ7PxWkhV+I4mY+Ydw1GQmeex0IJQOZR8i2NaIoPq31Li
mktvgh0wFTCjBh9Aauk3uNt3o9JCAKUJrRHpxcuxXPJ/Xbf9kl4970eUBG0lQI0mdEayhhxKzCX+
PEw8OHmeSfRoItwH4khE6nkgHhovjH7YanKZ2eQ8EZxX+7WKh705yixMU+sjMUmpR8e8q4ovs9C3
kMLwwTSpi5VTWlxDHu0uVlhds8+i715moKrkcfzGXv1hqXdJ9lBkYcdlGXNjOblmRb9UPXXEwIAE
YU8gcurGeOqu3vY5UF6FFQalvY5qTmf2dYgX57s1lsfVcAOMinAQzJJUwPZ3jWJOdO2R44f8RE3v
dr2j6MF1ACnjWjyo1GH7iDgicqaa8QehuT11H6gpuKcjCdjb1MxHw6x3ptOiLij1X6a4OG027zPJ
gMS1x386pafXGflxWOx9jygETlrj2y2Th17/E2/aROLTLr0tod0hjXj+iISgiQv0SftdLeVzPXvF
wVgYVmvM4qq5dCMqmyVgXXvkpTx3uohkygMMlC73IA+knUAJspgdDSo/clDd8anS1IE6sOMSPLnM
0Xk+JpYoaEhU5k4sNB8G/CLhEDNQcWVM9FHGq3j67i2kLHxjUHDfx00JvmFb9kXTBfPIqDEt7ioD
cpTBGd002+ficD/11vPIzVUipwhrmzLDQUQeitqYfK/SmA1ZthZK6HvDG0oWaikb+/5AHBx3Nzxd
lsIlhQ+U1m7zy237VDPTEMLH0PagV/VXews2Vbu7pALtjFTlsZ/sYCuRG5eLcVFFH/WmgkSfoxVw
687mFayDWQOg6LDCJOydqnN6IpXo1ZAdnBJ3PkEKMScULVlXlCfXHN/7ISvvOkc+50ZPei8FXTJ7
zc5KWVj8GbYZNgxNvN9UGF9oSy86hmVfJ5ozHsONzXiALT6sNMc8xLJ60sh1drRkv9rl4E8euuHY
MT47EmlSPM47eyGBs03T67qFFaM2o6O0abl+/OEkbALFMCUbzKnb4+oRt+UtdnX2bO5HJrgX8unF
yWv1nqFhE4rRC9da/1ur0F0oYlxH7VtRY5vahj2pOPbRQC9VxQhc07J9SjPAGRMDLnNCvUi+29HB
LIMVD4rc5qkWpex6wh9/Exjah9FgbqZXz7lLzYfY4YSO4h/yBzNgVyd3DjKd/bpQb27FXD/JWlzU
xIBdd8Vb57LgSdnzBwSZh2ZG6IEoZlBGmxawRdmioURKJlsCbGyuy0HY0YhGngUM/3mIl+I+PnUj
lyfcvKMnKMDqvkHsbHziVM7D1RIFiB3EZRBFntN2eBBb92zoCQss0/ozsGswKrBwXrue9YYon5uD
DNp7ULuKq8BTn2qlySQQir4ccdho/4Hm8gKUiNRnLEIs5iKAESy8aLno4ZECtuFG600JaHSBzqpB
aDjF+qL1XcLfGwkGLMU1qpPBQ+zUGFUavgXWKEfALsBN9UDeusS1tZk7MXoA73e1Fm487HljkLmO
nyepE4CaCKfV+w9157HdOLZl2y9CDJgD13kNEvSUREmUYwdDjvDe4+vfBOO+WwrdrFTdqs6rbGVG
hgR/zN5rzXWMlBIPtVSsasASQ2yZc7qarHxQGlJUEWnBvIdsSsoVeQ1UHVZVKYez3i7q2ajZqoM5
dVqa5xsjRwUVBlmLc8+yKZf2Hb2VKJwVdkhMe9Mdw+ZZy1RvHil6vfK07LPXrGohNcHGs4r1GJXq
tSjnI9l0C9rKCca/gcAnSkk8qsRCwak9iMbS0eAF61CQRlqG7Gcb70Azo2UoYYFv1iOyWr3aJWH8
IdlWTBLCtLdU/Ij5Eoww7AhUxW9Vu/FqHBBkCjMhR53ar5Jex/1avg1q94SAs9lN9d6ANrbr6s22
buv3ASkcAdZNDYvOYLioA8LmB/VZM9pVrHrdAiyZoH1KEUNWlHI5jTX9pSs4GRtt7OnbWFb3rWuy
Y+9CR000ogElgI6gikLKQv1K8vWPUrdvqYnexiGJxpWurAqi6S0VamKA9wN9suT8+9aq/5pv6n9i
wPr/0FulmtoXv86/eKvmTfk6vmZfzVWXn/htrpIM6xedF8sSNk13zFUG1p3f7ip2Mb8UQ4VzYmkE
pFu2jOvnHwYrRf3FZ6FbsqypmrBIn/6nv0pRftHbYE+KPts0dEUz/x2rlfKnU9ASnBteB1nlRGRN
x0n9p7MoByJmaHWqkkaMRGjM7+u4zqn0t88UsA7KBICi0ywg3cHBoWBjOB00kZkYtbPeSv5v/94f
9r2vxkXLVv50Ol3OZzJ0C5N/QJ5hRvvqdMKnEFIdNlSnDbRbIxNoYy3aoln2TsLcQwg0Ht33XvHq
Z2MMJYaSXc6We8IsJ2WxVeT+HrnDrAUOinbjpPQ92BeybnSNilm+MItqBXJ2RaF2IskQ43xtt8Vc
JolOmhYJglR49l8u64zSBhHBMoTxT2KXGsKVlZrsXhUHK8PsCAsSMhUFmg7mzgQt1LogWlj1mC3l
oD1pWnBqJfMOWNQyK4CO9R3tXmnLnmRvJRSMxJVUPnhhvZPYwuBAXoTh2aMhb8nvUSSwMtwG7h4x
JAITiQLP2WMckhNES3c2/fm6jhY13bFSnHNBvmzKjdhq5rXSavOKMS+1XlpZo3B+8LMr4Df0+dl/
00nAbDczpMn3sfM6gTRqmLeEICQVHFU5mwv9qUItM/S0u6gLyoDp9Q1+GKeJORgi8tR7LNynOD2O
CVstatnUpuflsE2Ka2zKM052NqlD9OHJDbZuYc1SlkuyFO0qLVi07utI/CXRcexp6fcvE0tjO+k6
rpcueg+Ru4TwV6JynnnPCatAxRgyahIqvYV4VgXelgHzpgqGdepd58awQevVzwRrZz37kKwPto4r
CZH2rJN0YlZpb7M4C82VUjyq4y3Vbm5aYvsLz2Zt0pbeAk7cxrdyDPmQRrHV+6yPxuCRBcc8Az5a
U9x3dfXWV3AHsVEdEGCIlVHQR/FxqtA9z+9yET+VVkZFWlKpto3aK4CxK5kWwiwX1SEX/W1cRS+B
hLPB1sN8UbbUFGuqZjYi/kUyUlQSgq0hGv9qLHVWbrxMUddjRFH7bN0AmXPom9/XJZAVM6NyX8qn
MU+6BTDCJdkTx06+5s/m3MuUTi9GKWKmRye1uRZp3ArXuqnzcpHq56J5AfMxE9nR5LuicuA0kXYd
4vOn/hfFb+Gkq+maVackG5dIEMl6bSZDTPemDe++ftehUDOthI0372I9LHuXMLkKBiBri66mNU5r
dIi1lYsNp+lIhwvHmQKPvXHnuYTGDu12dVWM1aHXUXrVI+W2lRTtE6V6TJLuVk3ehSvYDLnzJIc+
Mz5qvbrqDdsJuPl9Ot5EZlYt2e8T9e4bewruV7QvW2EobA83XfAaocPOm3stQfgkvXUx99Ss3ryS
UqeyrdytZfk3pkrGtDhizFmV/KvSgHVMoqU2WMdk4KMg1PC+V8x1ZLyn1XGwwRFi9XK529NLcBDa
1kxyUFj8qHEOeMuL4jjKT2Zl7xrV/+jUveSukBgtFV5AVzkFlErCRj3JKR5IeU6QLjU4SH6sBrPB
IlhVrKP8yrC7uagUSl9gnQ1OHlEjl9xQuATcYaKJ1SBGG+5D0EpvYYoSjRJGqoHAMay9a91pIqQ9
+iB72s7w0KIKbYlb6KGlvie7wRwOG2qRY0n0Yc0ip+azGWkJ1Un/MoHpkBKi2KnRGVxbg45OQgNq
9jhZAVt2TV3trnBt8pyV9hoje86Sqn7TEXWi9l/oZEC22VvdorHVMMpbof9gGMOHP5y9qN0Y9G17
t1tNI1Nivers0nXzwzYeQt+GaUjIZfTkCURuyA8oQsaod0o6KpFODqrykVgQLOrgWsActO1q517Q
hDY1y5QI79dMvCXcr2l/NIgP12VMCbSrlDp3VW5agZYyo4wlLLj/RrOz8m6nInqaiTw4IfKGEIiN
xYzGY6WIPQ11ohiUm6G0d3kQ7NJ6IH69fJWERwwgxpg4g6vZ5/MggJFayfvROHT9NJJdM7fOhzR9
bKpmFTfmVi29nVwQfQviD2RSMaul9Mrv5LVn5m9WZ2/kyF81QarOExtD49hegd27g8a/C4PgzcJa
1AfoVkp7T1/80xjoRkaUj1nb59U+5T1C6zgxCbWsZmZbSeVHRSc1lxnMA1lsPDpNgO0mirkAwBNG
tzpUOxRCbQ/MJ6ckQv2y7WCfoIEzKdEmarVxBYIiXnMdY5HduA8WL3meyNTn+Y20j7YxRX6VMoc9
flgIKOPG3gZa6FTyNi+PQiOYmppNnBzdrplhqWK4Zo+FBiD3BggO77EABEk/MXfvsiZwqkGsYPyt
i1heScLYmPUdsqG9DhRdLop5DtPJ0iiQU6gv3uQGC6SoKvq8SGVM9RwZGzoCnzHFUTOVl5HQ0SBD
rhKpfS+KV5vSwARbmya55AEQLxrLyMnjAAQmzFrIaz0p6Bp1NWrncwWoU8waI1Fz6swQKVGB5iWa
iwLtXXVb63e+9gpy18kRfMTEHdNlBB0fL5TxQeChs+EKMmqiBQkXOsIPU9+PZbaQB2sRt1h3nspO
3/SiQq6hsBOg0afZCHykfRFMIaLQO21GJEBuDEiYK1OIJKmvrVAx3LmBN68BqrG5A17xEZRMVxTF
er4+T3u2bQm0jPLZVncqSpCMYkwtjyuLsbPFAxnyzQxhPNd97I58mP20W+xfDBnle9Ns1YjWuH/v
I1VXX8vJRCWpoC5e6GjfTLzWgiATpX5Jcg9klc3mDXVhSNFVequzmITehwpMiyLf4L9ahaguZGuD
Tw1kOeM9r2bJB0qQblWfC+vOJuVYV68MiudS9ZRY/lLhRgUUwjNBkVQ5xTZQUJpNQ4CwqFTY/HPO
0NWTRzIfNLaSCvZTGgBOAVmk0x/09kmjoFwVUL1xw8Z4v1wSTyA15wGIQfr9RknH112QQ08RB/2L
pi9VXafuXz5kjFBxZ9DW4cH1DKGStIkYd4REl0ou9yqAUBnNDLEfz32/lijqKHeZBJcXmI1HJJhO
SnBxyFrCjlCxb/rwYfBe1Ex+El5M+5GQcCkkDMD8GDPZaVSNpoyx1tGVG/IH28NZBTQZ1DwnJp1D
8aF6OcDeYI6Y/a4OM6YYmyrLKJZNB8V04paAjkLT6Sn1Wo5ubAJ5JXU5MqPmWnldeiNyVJ6I+dSi
Imx6li8jq1FCZnGBMrduTNBBDX41uWvXbmyu81YiPLpYoPmj9AdhkdmVhf3SYF1TtlN9CgBUoB4k
ihRNG13TTWM5yAs0fYAqaRtRujSxYkjmVUrXsg7UK7uTnOnuV+MDXBdrKpW3vI0+nv34psSXNiBw
DXx1xhDAqgy8HXSxHgG/iUSwklY0Fx9rNCoi7m9sVPMpskEL4GILcylDaASCbGYEwQJ6My2pR5cq
WVRQPEnh14P1DdR9JU4yw1IUvxTD2pZuJLjJSfNWFfeut6QrPI/leJnCJ0j4QTkHQI11Z/QTmkhU
8eBcp6xIi5Z2b6yu+0BbujiERQL4FVYQ8RH01KhJtPdm+mZo7xElV73LERvWyybgmqtVoD4aarBI
kmpLAZYWLiVE/QMh9a4PtxGGJxk5RIM9X4n7DSS6FWHA89JGPctP2VJJHHEM0Keg2UuhRl6qMVXD
sU43OnnRiY9lekAUQrc3DcNpQ+QtROWu7XaAJBU4Rmk9DNWwsFXq0lLy4UonvZbOoGnvIx23Vhrn
kLA1laVucV/rrfvDxu0bseP3tg1Wh64bE6jamLZ1XwAVkezlQVvTUAo33pp8hYW2klbqOlx92Vr/
BQoD5MhXMMjlMELTFHgkMttW69th1Ao+h6lEmmMwM4n8yux5ft0P1/LTQdQ/r6VNqM0YNNccLUe0
JV5t5ByFfvP3V6JMG9n/QPT83nh/vZRvG2+lNoWSEVfh6LPubJ2L2+BE65dMhBm62HyGZGprOs3W
/zT3f3/kv9rxfz3wNzZQD6DCyFn4O31+6w5Hm5Hh7w+gTDfoXy4NpoxsWLjCNSoUf7wMjYWleAw8
zakWvaM4Bc7RGbPxXFoly+5JO/xwuL9698SXw32jxaSoslOV7ZeDDHtpzGmZQyKp5hYH9p1gTiFu
GW79FW25N/AC40+H/8vX5cvhv7FZ0D5Lojc5PMqom25BmsBthhPTIdhoizmdgWNO92nxw0X/cFQh
/3mP5Q4GQBRzj7stce/rcJmN+cxwGsdYRozkO5XWLz1xx53/cOAfHq749glmiRibrubAbA6c0cF8
67gbc0HDc4F1dPPD0aav4PurNPGHJuiNZorvRzOhIrQjFAXYE7NhoTmhU0KImNNC2+B++Wx2zQ8v
70Q1+tsjTtf/ZSTrvB4Tc8LnAWHm6K/8jf5sLrtHMU8W2pv3QOjejKCsA/D5TbLRVvEdCiLHW2a7
H678G/LnMtR9vfJv44NaGxTIK668WsTVGlPn1kcFNctW+oIMLvXGAl7/gpvnafz44ch/9YS/Hvnb
AOH2bd9KDUcG473w1unSdZRrXBlOPR/WpvP3R/vpMqfH8eV2k4ARMNpzsL7bWSxzYzrFbvimUy3/
+wP9ZaXz62VNZ/LlSHldNDEaG96hTb2xnzBGsaR19/0cceIiiubAj62F/sPl/XjUb2OhUVdxTz6d
NjFxlBv4h0uPPSEaZZwivEjkrdJUX1LY/+Fqf3qI3wbFVhYdeAqOWzvTmEQ7naaD83sMpiP847Dw
V4OwrqrMy+x2TUN8GwWFjhWskbBJEni2QBo4z67MXXLr3ZqLbBPu7BXOTydcJffd2v/pyX4fJIQs
GxzXtm2dorkufzt2ig02LLtSc8pnCiyOtvPv7QVGzw2dwbV799MQoXyvUX87nvJt7EW8QlFH4Xjt
cnhMFuxTZjheDmLtOT8e6/twdDmWolmYXQTtxO8DoFrrnWwX7fQclWV2ly59J39Kn977OeTN63oF
5Dj86Z2dzv/roHs5pmbaTN26CcL42xBvJXFQR/LAl7I3tiRzXFXL8C5bek7402QyDSXfjyTAnZmy
SkfDEN++fsnw+0aYqB36pVvOyiN1J1wib+6atDmM03PtQdqgGf77b2N69b8f1Da5NEuHe2fZ3z7J
kESkoXI74TDQUZeiy4x31cRDLMuftrxGcrK+HPAf3L/D79/9DUP47T//z3+tdXaTf6ZUcj8/66vX
/H8Dd3C6ef8kU/5Lb+wWEGH5tTOmTH//d2dMV34ZAEkVk/6XyXP/3RTT5V+mrliM0yr0JA022D97
YqrxS7FkfMuKTvtLZ1b4Z09MFb+Epdp8JcaUGids9d/qif05lpmsMxhIFP5h0WHJQp/G1i8zhZoX
YWPYJJe4DbCiIHVSA79Iab8CeEVGWtOHaKVncVBrbDBA/2RaK4IS+CCjzkKOnuO3JXlyEffpI6rb
ChlI89Oq88/xnXOkZsfyWkxdO074e98uGoUSyhGRC9YgHYdhXWv+OfSvEWfo9K+IARrFdWB69gx6
fkLdJ6xmyQ/jxJ/f0e9ToHag8RAVEPiXldSX2yQgbfVBKpdOoWCblYxjqFhHAAkg/Xz3WHY9OJo+
iGZf3qB/fEtfW4QXdul/fL7TYXkrbJXhSRiGoZnfnk4eitACeJI5A77LRLhLG3dXkxpOSW/e6qB0
SyiDNJpbQY/lQEGq3G/y8BFbFSGjKOczadEHOnWm6GnwikVK4GkvpJNlh1eBmdSU2f2fnhbGkD8G
nctZ06ud6JqCEVWTp5v55WaNad/XokZ8oFtFebTyek82i3eqtSnUkLbxQZCPtVbsMKWUjNIXpVl/
TSyTQoV/SJ/4IF7gVOifrb7IYoylOvQ4Y7zGC0BNSt3i8dqMcQu2udtBjbvKLJ3uYXctDfUqHFKn
0cc7LAkHachWGOWuDZsWX6CfcjnfZIa9FFW/SWPiVnsyHIe5nCBdg4eJd3BjGA81+kIgy3MNPsWY
IZ0KlznijUYse/wgkzLOqpoN9liAAP0CuziNqmyvdBVe4JSGWbh2pfGq6rW9EM1mREsDInjtD2gp
zqCllwgub3J1gJW9zejXjYO8ivJoMXRoMlN/RZDgsiDXT7r3Kv+OLAfAbiD6aX8ZBUGVyNfI27y9
WHEs7A3t2qfIj64Kfmhh4CvIjqMCmHJyQY++Y8p0L11pmRNlFpZIZHsazsh0YKJV93LZ3wd14uj5
VJN2Tw31sypOseEFGGjqhQw534KaYaoA+mVz03TKPR7oea2yXY+L6wGGkJfojhTkx9yCEVAMb8I1
1plKT4r+GiXOmO5YBdGHjDgp8635FE2WtyWuA/gG+NdJxMCIQ3w6+t8x7HFIxJgX7aVJXFWqv8QV
8uHSva5QAHcBnGFbJWBPu8M+hZVVnWVyDYR+WAed7rTQU22F+AV1VVbd0galRbbJoK2UYHhIlHaB
Gv4J48gKZzrggPyKbna+CM0DIUW1Q3oLmcW8Cmiiguu2rx5oqFGZMOt3DwyUVZYnP6MFPiAvZC41
HXzvt11CdmYA1WVe0ybfGhIO6Nit7z2a9Lq1wj8Ep9pdVtB02L5Svk+WJRdoxGU18w3lQa7t6zin
uszv8sv4vZGrBeSSGzEYd1HcozYGJDrdZVR5TyZAwSilUBMk7Mr04Ao+8zIQBkK4kxzwpdAYMnsC
NQd+cfTSJbajeeMhdkNY49ZoO/VI9aMoP3G1OV2WLqvq0QrZxur4jetubdRnSY5Wvmet9DLZdThx
EhNTPIHd4E4pigueXdtA8mt0Oqppne1dXNgE6716OvJSmr76XJPzRTqgsM4iwpUbRFm5tjLsZttU
7tJS+ompcitV9kKPqNnaMopKCoUKzD+iTQx/E2gTxiw6VHSftWJpRSOoFmvJxsKpIfEVsrkGsoS6
DZu8hitKp8SK6GqeJf3GCJsFUnxHAzkyDY0jkTnVwKcXN7derxOgNJAXGh9kv9sVJCLK4bjmFOZW
gBIBhbO5r+rrMgv2aocLUVLXwqYtrseOXwsGpm5jV+1u9O0lpiJCr8iaLZrbhlw3KSaVKkAOzfNF
STlPUZ4FwZPih3Pes62JhTsfzesQPVxZt1tD0Nsasiek6aylDfOGMCAU8JOQ/rG2PkRmwMzg1PFp
WjohVD5hnDyjQXGXEbkdMeC/2VgDAc6Ta9R6DRpjA25X2N+6fb+RRLwnhngwTQiv+kp0zSI3R0T4
LDeDg4s+JIzEMuezrYfHDotRVm/URqyJArpj0L0r0vgMPV6fN5r4wGV7q8BdmUVhS2SpNCy1hLfP
060nV5T3Wq3dyjXcUCWjZQGh7BNWHM+Rkj7Ah86pxkaapwqyOzuADhKRTydnHCqloWj1W58MiDAJ
1mauP/soUiKqIvDcjAqZqkQmhnvvpqgKuGeOpneto3vY4gcmAr1Pz1RGI1CU2pWU31ileDdUevQi
XCuBf4MyQZuVXkK9Xk7vFWOJA2IVefG9IqGyB1QX4j0KtAovgXerpPHKNMOtCAAloMV+CmT1Ia/V
jWxWixa5oBemj5WE0E1CQZMnE1kGS4pS3WpRv4u6spkVKRG6WvMMc4CB31tbYXcq6AE0jAeFivUE
jgZ74ihAVFptMfnVJKuQ5URwCm6cYDKV+BoGbdKTPJr1ThaTC6o8y0mylduBDLAQWFLH3avjCo9Q
UdOw93OkHdYcVJo+v3x6+G+fpLjkIVrVrEKgMYsm1rnYY0Q/tmZwdpP4lKl2glecJmcBKSp7NKv8
pI1EE3fpfZpEz4XJzhkL0KyQEdm2TZjMXYNf5U1Ffc9XXzyPqn4Ghs4eYjBymL1RHeQnnTAxOr/Z
aRiTk9XGpzJ6HTx/Gye0gNSEa8A1Cw8DgQbo0OBGQq1ipgy5fqyvJQDqbLKPiJjObhEusgHR1RCk
V6UL6Mhou8MQbNvCP5tF8VnVaHYwmAD5Cs6NCg2yyanWYBbGik72QCJeyizaBUqMGLSDFMSDwWWI
ZSg1sa4StVYk2XVF3GOcnXHEdVmFBpU7lWpYp3x3nHlk0S88k9calTZ+0NTCEwosNNFjFLiGPr/c
FvJeCIbV3EWLUlLKBnBqLuNjoE58Fm9hALHwRtTHCj7LOQTNB5YYNzGqlzkb6kf1oltO3Ce+njcA
utSBapZpOsqlgKWaMpmmKmSyRhu+m1AtsYyE81DH+arqScI88J5iPaI9FJwNHzFoLfHQdZPBWbEC
lsA6d7DkrXSz8cqCcOZ0cFNp7fTBzGtRvtDaglmHpWngE0AwCnwPL0bdpQcz5ZpHSNQKa3lPYaSX
jOyUYjiGsUt1W7U+lEDao6+Cj4DcdAYV6zzdvyxng2DY4wOdqhewo5T6lQncYK5cs1/TzIC0hBgC
i/Y8cZNT6iZXpWWjbjaTg2/2z43vO3qvrjW7f049bNSVMD5E3h7yKtykE/2PRHNZ8ABZlyxNowtW
ve1dSe4ZKAEanSI5JYl9H/DteBrAgShJTvbAHbFIzCh76bY0EJA1iPRDE/cIHjhNddd8eFTsR9C/
JeCbMGIRZMP6Tq/LFqlsQmShQA+NQuReM0p0FvGUTJJ24GpZkzdkiwGPpVPeGsuwT7etZNCOhGqN
UQ0S2jh0SEfwt+c1JdV+pAQmQ1UxIxX0iHUde63Hyoz+VKsHW8HsomvBa5cbxF245bIQnEGuglwS
+Z3Zda8K2SVZdL58n4TUHEfwpXKX7SLBGyD1gihgQ1snLf+VThuhy20IGu7F5W1uCXXtvfTOH9O9
73NjVJf7VijaJu/rezLaDp0SnclIPYi2JRCu2/X6AK+SHGdepZnm92SkYeldTVufuvsgyIKWZFmw
qiv1+9a87aEFOQoRwCBR962s8HGFO1gWvNemQsoyObctIboONOxNEWTVyiDzVCs8DLMtsCBA2Vhg
+qOin7CnmURF0PdSS5AGdPhht2XRogR7NPPqGGGDpd3ZFeJrz5e5eNU71y5TEKYNqwWtV2bJwVVd
FiR5CBxjIMleAViHm1aVSRs0CM1Cxzrti+JzZVlvWYwJRuPdGKfPx60mJVD+CmZhRIsgrwp7IDh8
+tC0DlVFWlkLkXkHpY0fBnAWc1JhyPwy7UMw9lCT+BBnTazsuENYf9tg5aKDW2VACoiQzQ72NBCT
gjLDxjTXUutoUvaf0Q0nbz6gnDh9xp2ubYehfCs6Io41Ba/XZAMl9J7JtrOOrgC9k1QRSiu3mskh
bmtLTg+ulZw9dqgIk9inoLgo4rlq6MjRsGssxDC9/AEdjFq+jk2KQTZkI6Lv0J1WzCdqHhLCgVhB
ljhZ8yBJvDolE2/oS++Z6K/a1tp20GUNda247qecB+fM8s+eghvaYAPUTwByy2h5xRV4cUNxmxFN
OHWdj+MAL1YRKusK+6ZB8IWy3ziqoXEAA4YaIDnIClNIhG0TSigRNfZwkqRgH/MV172JliE5pEkt
X3YPpHq8trlY29PUVJZMV3CuHqqyuYaYNUz+vQFyIvNRfJAS5hUtP8jhm6pRKeCziXP+mBQ7kmTw
2MfdIjaNo+wzUYkhPQkDfD0W6660rRnFz3NCmPPMMLHnpMCyR4aZUOGzmPC4PfQXglMRZlBFPFel
fWxhMcn1MG9870rNiM1mumIvUOylmLPEKM27FZ748GVisrm7aqwfE7cmAhcl5vR+xBW/e2BYp460
zlX/1EvUNQBLnaePk+XbqSjcm+ljdTUmVLN8yL3qOg+toxrE+1ynDjH9tGYH9wieKiM8TU+ptuO9
yawsQFfUZcVTVa4C+y3FnqX4v2+wV3NelXWcRodo0I6Rx5Kekd8LW3WRWdK6kME7929BlofzJmP0
j3LufjZxEX1ul08M8XRzqqG6sRP/9nKHdZX1ARkCm1Qmj2momJ6jV/r6kaPKwSlArVB04xoJ5cNl
uL38jJnbN3pIe3h6110z3YMkO0TcXw0vyOX7ETxDi7GhbKRj4zIhK212iOXsQAGkmrwqB1HxPkXZ
qew5z+m5SKEF8kuiLFCAIjTefJPJir3uqWjSkxTyt9LilFIn0EJ322ioiuomv+HCqHSl8aObYgOl
0hCk+ZXqNq9Jcs/qiUBrSx1n4GD23FS21QUiEqt9tcEQOHGN3k64jh/aT3k0PvmqvLxcweVSYns1
goUCMbqFjxnPpzcvNzgNBAcf4XVS8Fq0vMLF+Kyr+lswMlFMr8dlpJC89NToVLs0sR1DqsfKhxwP
p4L1pVDq52zUDrBQNzZIvERj3ROw/Lp8EJ3OWDN9mVmavOF/Y5AByelGQLU5B01V1lba7mEvVWm5
H6VhXY4wN1kcIF6qrHrOeMt1ia3fJw1RUMpcJwgslOVNDDVHYAnvzHpHOFuDwBy5fDXmV12gnSF2
3bcSMlCj+UyH8aj5gHYa43YkMEGhaEHexhjwtZUZC8m8OEDgODM/HBSWRQryUeoLSLPV5TRFe250
8vR4P60VVUuCs18h9NaTBSWCywq3DYYz2s0tvq3p+78sjIJp1gx8zq94zFrviD9oiR3zaaiJPeO1
vu17FtiV1y9yA/sYcD6W2+W4TnGwX1bRZAbPkpLRZ5r6OrT2CWZ23cCDGhW3Na8RXuQzZZR5Z8R7
OYzOntTeBJtpsA+ht3ujzZOLT1U8DcDl9DhMvoGBuvAsvm4QqGWq+uqytHMIAcEsXL1DfwG3ijaZ
rEY8Wv1zgvquUIrXTmfkIh9CuMzRS8seX62xQnaNrFTtMC+PRCYu1LY6TWMqrLrTyOlopXxwEadf
xgxAkEeMbJ85t3j6NqavNoK8B52Jn+6p6/AGuH11Y8b9nVU+IVg/lUmybwL7OH0uqd3skiS4nQaX
dNTWRs8S5fKbgzAFoaOvyzI+wfM6ZZG+pngjpGfVTE+RdAW3Yd1L7aq3pMfL+227KLs8wF0JMVa9
36zDIM8XMslzuseAPD1B/If7y2I0S4f3eCAPjg98uv8+r0mWtess0U99rthMy8ONjnd6Bs6LMJLy
TXd51xVsK7PrMDQ+4USfEuj7l+89GCSVYT2bmz071bTwT9PTisASDoXqL10ZgkpfVRslBhakkGBv
QCqaxbWxV7JhNw3A0/3AZHzWS/OaqcnpZBeUv//Q+f45l+MTSdvWbOzGe3Liby+VabDeTCWdsfPQ
00036PKCTLNJ7z25cPmdgmS8udEXH23HVNpY3IO+5nMaSG0LUuZ8W0fSjHmOCYX4hLpVUoaMCjW/
zFsFm/3eV5Rb4fF29T253NP/w8Tiv7LfRqPhkmVWGOM6TvuFpHvxKh4BiBWZz1215GHWx+nIhaJd
661+l2n+sGp9Y5NSRkTfajyWSWuho+c8cnwifsU56l0dr5SInme0byU2TU3FaJH0pJZIzAXzRhkf
I41ZsPbTCDolhHDJVtg0guAdSmmuTbN9nIqaMRQs7jRq11E2rAZKgQSJ28Fak/CT1n78mkcSe10d
SrBR1NQQe2YmtUEE49rFNmzk20IHYgYAfC7Kwl+4NcW5l7Awim1dh7hGCgzsfdeVM7WJAnC8OGsV
5su+MNuHoSgedK8v3/3QfCGT2nDT/lkuQS7XlaocKwiBKOIOqtSSOJRBBrBYH1xhrMvWWpb4EK4r
iYedfjaNrl0lJpxOP60+tD4UV930R72xV8vYu7r8SWHpO7nTFac1MQsAtqMW8fedA+XPXuqlBk/z
ADMVzQrTlI3vfVvJMoMKta0zVWZjQOR5pjtQC5ayL1a4iCC37pnbt4YcLkvbXZripfGLldSpV7ol
/zeagv8Tp9wf8Wb/m6LKTFof/3nL8Pozf43/aBlOf/93y9Cyfqk0ik0TASCtafp9/69taMm/kAAg
OMPHpqIM1GhZ/8NKp8m/ULtplk2vyGD1O2VnVdklqoyOIuY6ejG6gc1OFeq/1Takz/hHj0dS6RcK
XZjfO1KhlAxQtEMCJ2O9vK2SornxfTdhvZxDspVVfOvwqduEgGGzVR77RrYoxJToXmWq18T2yFmx
cKFGrQN/CJjSJGNZoFfZM6UYTqQP0VunNe3aAuNG3QmW52fsU96W8bnPM3hIlIwhEbqyab6nhS2v
CzesrokniUB81+oT3IvsihZiRh5l119ZJE/fjwxrVGMUciK7DGqmGEoa8HJk8u0G0a0tJ8G2hEAE
+DxDr+vlBS3QpNTjg22Yynuqw3AguSJ+G7GPv6gEoGPwzTRG1jqxdpJCdxK6mcGCzyoJhtVTFmao
9PKtERXqDvh+89T5SvxQQAcgBgbGgIcPSklNhwsguqpgM3anjr0Aztz40oualFnP8lThZEidCtaj
3uAdrgAdEdKdmnfWqOk9In4d9XZish0WWQlrS/jaeGqzumZ+lhSfLUYSPLtmBACXrhtMlqIK7oLW
TJ4wG6E8F1Db9qEg8SQaa3mvGAmoN09S1XlA0iGKflU6NFGrbMAYWU+ZUIrT0Oe0AQIbtzGbPDlm
b6/0lN1yLWiohwmzX7as2V7AVqMyb7Kqdqwmk0/UKlGUq1MPyKYQfNf6vXFoY5m0g6HuI1KJWjUa
FkYSm8y7Ud3j1igU0opU7/9Sdx5LdiPben4XjYUTSCDhIiQNtrflDYsTBItkwXuPp9eXqBP3kuyr
bmmowTnRJMtgA8jMtf71G8HEiomE+Fa5Bq3qFHgt+qEeP5zBGNJXzOm7h6TN63vfsvCznIXFSFHn
zNnWkRdtonRgANUmk7GP676+lFIjPFNjmAeSh/Aem5QCBxfGuNPJoWbepwI60TY1zQJbKasLS6wl
kcCttLpPEdgIHJQS6DlfMnbdddRWzs8qyAqsropJnSjk+gQbX9qJyVgOM2wyw0b9o2i47wBTnr33
hWnexi0JO6ObWyiQUouhWub5/h6j6PpsJ6UkpqscnPeqLOQXyKXeFQVR854MPjW9F1nZ1fHbxMEQ
yGgIOCDr72xy5jFi8nujxk+xmc54XGskrqK7Bkm0UgCociyPsjadY13WpLKkGODQm6b+eUTFjgAR
+xEcIQdgkG2YTMMuNav+lRAdrdhVZosPaaQH6BZm2w5+RCYGHqlnwAJop7DYxQZyU4AgQzJQmXT5
6tSzM2G9AYd6nQSxJMCsNkMLHWGXlLts0F1i6fruzeVJYIUl+/k085/QSeNAzTLr8jwYbiVoJPF+
d6KxukVbYj2lMR4/Ho7r0bmtM+9m9KUst5ADGHQ0Y55EeCMEeO2kBM1/OLWRb+s67JyVITwNj4vB
cORe6zyAiBKDMsxBAgPwqcAyI9/qbl78GOa2z3cSqt6uaJ3xyaMC+gHH17COBfZpEWCu7b0yIqma
U1K7MVFtPfp0FLr1sOvYmpXhl6GN27EHGEGiiOUdfjQeGWVhj9DStYvs1rQ6FqVN8My8jknHwOaf
6vcnrD38dXDBNL9FeTI853iYvxVUnkfNs/KbynbcaVWNhv1g0YY/ZhnjtFU+WiHxV1XxMwgT3JB6
rSwuTTbaJ2EBduFogREaD7ogdK9CMLwJtAIEHmg02c41WeNHzGkh/rt+qASJE5dk1QPQNRVS/SSM
vPgZ6W39pTVd9z4wUd3FGFZ/J+Ioe2mtLP+OxBm5mJ939gzmqGX2WgOEPFdRHxYApaA1u6jqZ7Hq
s3682KBjOaLBAfMXIPMZj3SoUWLducKTvLo9foBzMM/fRdb32hG/Hfnqylic+6wqATxtw7nl5NDR
FJsJ5iEmbbSJld0qD/scBVBdslPYVplhzovJy3FytPFbkEmt3Wh+KQzsaKGgrQW8r2FjORZZ8XCn
gjPGO1XAbMTF9Y37OM/YrwDJdnEPbBEFUuBYhrFYsio0Jw43BA9gaBKQ/HfEoqUsMTGL44fITfO3
pAVmwAjHI63KjhkW9nlv4fatVw47g0Nw2zaQvEvM0US0LxPb1PZmZ1UgX2HGxGwyu5zIEzeWPeo4
S7KRFrNVfemspvhqAU5se4COzZzV9SlEb/xapZ2GYXdgbNs2dN71fG6+BRiJvtmFXeDubA6CHz0w
ubGK1v2Wel7/iLqYuRPYX0poHyMcCedn8iRpi7NNhRw11huxRvk7oZPsFQPxTSWAXuS/A6ZK46Zy
YyLrZygEPyDBsIJaMpj6VW/MP0UpSVisGMnuEIhA0S7t7GOyNf3qjkPxVJmjudVJnzukWqbjw19D
GsWKwvW+OoaYGPrkxTerAdMGvorqx7lll9l4DRboM7dkY0F3SyAN9Gj+xtK2vwuvZhwEfUjcDV2c
UiXoPjkg6dwVGB/2zmvgdfax1kljEAGefUFgT89zXJXvBPeUCEFlE2PmA4lGIxx7WOet7qmxBine
q6R3K76iDtEvKghlW4GfbAuRYx7Fa+DgrDI6m7S0q30fyPBWGyf7MbQ0D7bGpKPBKYQypbazbwwd
AF6HeWQGTIoNwmlsOttZPOLPreRFtPdz20UXWSb6NWtD7dYY9JGdkGkTUQha+WOS2FwmuSegaNUG
jul1HFwtOzJOQxokNw788Qcn7hkkD641H7GpNGNERSWSWLNukEEyFq22RFkNu0qrsy+BXaVHEZnl
Hgdo49j2WB9Z0aifIphn+9DDSXJd675Oq+gU47Ul8guql4H9LIocydMdh7z7HsqpuTEdLBp1K8rI
c+zyZxnmACdBKeoPoq/QrPW5K9aEbM17gslyH/ehQPuqC815hfozbMdKpqeM6Pl4jcW+eczgtZw5
YBCS6Zok3TQYoZzhCjleEfhhADA3Ulw6XuYdakG06j50EYznoq9T2Go/Z1hOJBTqo7YnqpYcdFIW
CSTwI5MxPr7QVhIzQy5DBufSpP/N28R4GzMx3heCnAkcmwrS1Wz/tg4c66YAkd37AWrFxJjGrYPR
Hao/kWBSrRV70xsaGrtevyQZqkC6wHAjM8LVSCpzho0ZYtQnoJLsLEn8Wld01ldn6vBFSEuuqfOG
29L0keCXZVP3Z3B+ZU1FMQNqbPRW9dCbkflW05Te2L3fHSUlHKgbNoqFO+fT2qTdvCNCYgbtT0II
ES0xLldJ2u/tIAp5FrgKvnmej2tB0lh6fIi0LNLp+Iv8HjtyPX+1TTd8iea0wlVKLxkfaDA2BDbG
B72YJjyhRUmAT9+KBO6W8EIAFVn3L4bVQTrz/InnmrQzAXBDh/zYMkbrbnDKaT5DP+dQwfYpCg9p
1pZsfZT56Bd9OF5biar/MEgju/StGgAUNh26Bin+wOCoOU/ApwQO98lDFDbipkoFKlwyFo4VYV5X
rxh1JOltBWBalW7/UvpVfxzTYNgFkYVxudVG4X2DiSp2E+RyMujAo1BdRXrnD6FJrmzExhjrvR8w
3yPEaj1EIypsd8AgcTXmvYd1kM8RBlQ5rLqurvAQctt+Zk7qdJuOGL2HGN8DzCdGozpwMjkUifhW
m2mdt+81FVr0w5K+Y0DM0wk2FV7Q4nXW62g/dWPq0QjBWXrpysZ65VQfanaACXWL7Dgg/aY99rrW
XDq79r81LYhrX0/mustFBfXHrpufRZ3Jy9w17W6EH3IXlLZ8zmSXPOCdhge9rI2SSa+Xyi9u0AzH
cNLHa+VUEj9jV7sdeEPPDVEBz7EaQeKiEyBDjSvnzext3HOLToBKSEhmByYGuX4ncq3RH6padg9e
XPAaOm2/x1LcPXk2ZvqYR2NF3cd+u+lMwKmVlxTBYzLiW3kn0tx+ms1wfg6bEAPDaIrJ0qWwXTMA
gj7Zazz4vlYshmjEwTrzkubZ4BgjNW0s0y+o4+TD1Bbaa+3jxRvl2QzntGm3FdAvqxzDI6yv7em1
zvLsMkivZGKt+cm5cAgiylJTJ6UgCS9YmOIO2klpvumh670SEu/vmXGrI7lO7IeggOt19EIb1tfs
ZBEGYhH65cQukgnGE7oc5HHxk0jYxikjoqNFoBgknZbADM0Zu41TYTFIMxqtG881b3PfRN0WC/qb
JPXvG2PAYCEM/E2Stky+/ckucJK3Ud3iJXbMTN6NdSx696ZMDDXZzwtElWU+M91M0NpfI1kO10Do
AaYSRVCSfSx4o8xQwklSuxoRsaXE1cz0qZZDK35qOmlQzk+RczVACxr870d5MWm+zvk0xlfYOPPW
C0GFLd2pHwNCqz7coZ2OTl0N774mqN0Y+d5qNEXfLCJK1xrdSroxazG5m0iUcL/IdRhwVrbZUlKO
h2/2MDt8LEzbt0XWcH7qQwvDyuyjKELkiT6cHF/YQSFd5XWq+/6blQiSPlKBZVkiXLmDkD58IR7X
IfCIU2IbuEl9G/p4Ud6SB9Dhek/CBuFQpE7u51K3VobmhTdOoyE6URN4zwgyaFJzc+gjb4bn5sx3
hqU3FzmaeBvU7FpwjGmeF9zm/4n1/n8BcP1/BF05AIb/Z+Rq27RFHn37FbtS3/AJXRkKumJ87krY
y4q7Dj/4k/FuiH/BancdpV1h7m8pZvC/oSvL+5dtK1a7q1jWEOKhOv8burKcfyFeEHwDdHl+Gv/0
v/7HbzZLnwKE4GfxX3Gq+R2/SCJQ0jrAarDdhSXIJgYc/YOdjExeS+xAYGQ7jXdZX3v7su++MMfC
KASHDGhk3n5qMKVJK/dnY4/PsnZfQ9KeUHN35opi/nbSTHp/VgYuEBb2MjamAJqNyR7lnkHM2U5W
crwDBDhGHTTUfE4vPpYnG6PDj6iHlfMPcK9jKib4L0xxPpWp0woI7KSAfQlj/P1TMXmrhrEjuQDr
0hejRCpteLXqOYHk/ZJdxNKa/uL5HgkkLF9zdm918YZjcEzlypFZ5R92IfbLl+JpyUBARI9pTRpL
nzgwiui9IQgMMV558bxzM+M6OSNbsQo9JzcEdKFCaV+URAsrTxPwmWCHGTCwSRi2a5cY0kSya+eB
A69K/Virys1V1eKMQ0MLu2LQ2dTAd9qqjYFkxmZj5aWzTXWfHgiOs81pCCPLX/c66dSG2WtbPrJ+
0I3yyY/o1vNgJDbDxwQ7CtKN3YRo2HX8DK04Ioahqh9TM2yIvOtxum8A0RguyGM1Wj/hikXb0GDj
X363rpPrA/F6ze3mWrEsWXtdsK8lpUFbUf0RQoLfn5H/TPrkLbSYfeBsu55SrdumOeeuMEZMKeOL
m4fBtiqzV8NvD5rVNJu47CAYB5irkomHXVTfIPGkd5zK9KYgX+nUJNlHH2+Jgn+a6xdyGgasZyFX
novaqHaYIrywRadrejT83NVtm5qLR4e7idQbGFg4dhg1jihlTXMaFi1sEQ3oZ4wpDb3KBO/x+0d9
1r6GU2Zuq9z5uTyGuOO7yyb39iGml6Nb9mc38eAfM6D0QgfP0jYqP39h7CcBVlo4dE9zTeqr9oCL
6rvf4zpL10tJrR5fHNTBcSbnQ/NMEo5DwJy0prvAghpPCHuVe/331J5Jnsv528Z4RdXWrSiU9LNV
cfNcE2k9EIDZaNvCY8I7Fn5IBu6MtUbFxCceAFeluoetjjdiPmbPUUUyupEa9THWIbeCAH9fnh8p
2O82/5ssFgJEZOzzw+3ydSJjGRq1LHFXZ66N//4+qIzyOJv9M6CqSZZT4e1JvWc6P3qnpEtOYq6+
R3ZAEAiau8EXFK+GWvP8IMeDi67jp5qkxQ6v72mnN+GLMWIB2Q12uwWc4LU22wbL/Hwl4uLJjtvT
8i5XkNtx78bewMNuit8ZjkOzAX3DpkMt3yguYfKpNdzah0AY3d714UYQxGyy2DCWMCuXVzbnt3uB
BbHVvzix+2N5JdrCPQ6i+/f3xwZWyu9FVpormRE8vJB3S7AEv4vIY6Mc3YQ+/1h03xpJYkJtw3ta
3lUMaeCsdXf/+TXL2xuTO0GCJehoAk77+fDdyC+2mqEnK/uIa3ezYcQ1w3OL76nGqGLbTmJyld5R
yintugcbHbwDvm7PqyL4lFE4Ay3k/nl59MsHX/4rhSsHfaXEPTXyrstm5Kt7MEVc5fLeLZ9s+bJ6
IEgn6f31AF8e8zaaPd0Q0X2k4vYm3T8VlfUwd7hQZjGWnXqtbWOTXPuuLLCHUl++/GgnIZQhTT2o
t2pSbmFMBOpgY5c0xrg/p0H2Qwvqp44cYKQVyaMdTTUeJHwIs6TkGpkJrJc/6mzNK880BibrQ0/Y
yX65atrXm8CSTCeCYFtWvIJe2pnrpMG3VMSvU8HbPRTPAZbbxG/xQtgYEE/BkO+70MSQSSsKMoDT
9zzVdjkT2u2Um6BVtYJwKm+HLarFKqeYtfXuWGTFkUAHNo2IwWtmqyAhUAv0MOiGTHurE3+wX542
uop6NaTMr3kbUyu3r0lwbjQIpTiSb/rR7ojlZMtwCA3oYveuUluH6fXfkhaaJ6xnz3+1ya/cSLWa
0y55NufpKcp5a+kEm9es0usjIwafdwezp8jKd7PnCAIeLmm58cOpvE0KdpS4OedqJRpqhbmiEZfl
8kTdHNsg+IhImAqhrVxoyLBpDIcXO3oG2PHZEWJvG3vtbrnLpC4BipgzMcJBRcQOMHeY4InDdoIZ
CzEUGuBk6+q7vmtc4rxYGcthDowEnWJJgXPdvVNAEHZSe5ukLE8rEy1uOsRwLx8eN/VSc7CUUw+p
TEEdkOEwv15eT4xdOg9KkwgL9iF2LUVDGyP+2gYmI2fhpHgYQcPBmkccE1IdjQ2AAayk8a7Uw2AT
SXmt1YY/Og7KEmO+A5EjcKCzb/KaN41ivt3a+WQ8kKp6lXK+a9RRVeMSvjIMDZIEy3o5uAbmETQ0
W6jO+LDze4kYIHhEHapuFeqrZoPzsQHBls3AYNXufJswFLQjWzvA+SlQ5EvwNnrr8aYkYmulT8B3
Oe8Gu/a8+0ZCEKGfIUebn2TvcFSjteU1443wZqTYHHBrfHbA4wi7t7vsMXOQpMUEdG0cu4L2rfHY
25QBWWFjelTqjXEXWlcWZMXSYKLfE1FzbJCKdKWTs2SAS9XyB2OMj1qewWessOAGzmu3qbSflsqs
mHr9YAhWh/pS3Otw/K2yB/oNgjMBxAFmX/Wymk/L25Xi6lPECLur18kktXnqtGirueMhs6DgjNPB
jDEWrHvFixUfy/akYdmxyocAL0umYjzzPuatZbaXrNAi1VuzhFE7esqZTEcCpiXtfd3Tp5cGz0g9
A+1pSIgi1c0jwCd05aAgklMdp73pgGE0X0PBiSJiaziOkYMQqKXqCPV4XPdF9sTUCAqhyjis3IbO
nj2/CD1xEc54Fhls5DEpBUbHuGPL+IG+/HW5EYVtkQIyiefl7NPoGqHhEL7Q3+Vly7aacoN92RE0
Wk0cYKrCyPFmBn0Md5nP/u65ertuA93aBeH4pTSIFugwudatcaM+FK96sxck/CoyleTxiXWV8lwI
MYUa55K4STOvngdvg0HVoL6HLR6vY1WFqz8FMZVWF+BCFZKmoKow23GeIlWBJhh34+7mMMdShURm
dvWmFlYMLOpBw/yakKW9XUqEZREu/xWGsAbRWoafH2YYWKuMEA+FN7PV2vWxJTGEgCUz3RQVEdga
k2h8Jt1+U8b6nVOA0E0rRdhdTkHHYXMkUeo5aB4j+0qAAJozVRpi4p1AfCfPK6mIvaodKnB3ekYs
1rMmDMLU1K9Zzk8M8xqMsjkviuKkp/Nbbzl4BwaRsWmLat+M/sRBxD9bSU/B6PeEahuPzTABwEMO
djtkirxfljZsEdxgyy0fdLMnM76x2108icMYjpT2Qw0zUNFUo+gjYjo6jumwrH0jdrO1GUfXYGZv
Xt4KTDj79dDZH0PiTZvlr5atxMq718qsH5qZ03wkAJCXfLyr5A8VlvX5GSrM41oz2jUMx1fLbkX+
QgsUwN4jVGlWUOCFalMvvwcyxf9UHQ/mUolwEneSYO/lkFg2faRyZABitBV37InL3qVZLAm/YJDn
ttk5URXS4MwE0YWYrRWy3ZaYkMUVlHKnk6dpRqKrqgp4rv/kOQFd4vd+i24LZg0KbFMIRN2O0sB+
//YQ5UHzP/+b+O99xa6JIoB8SiWAWl7kaiT63fWZ62ryNZxwoZoMnfBz5A5bV8QbHazsiM2tYmaS
wSfDNw1bq1OsWx9zZbzaI9tb1jAxboP8EOj1LXON+hOo+K0b/lVRbP7O24AtogZkjEiEQfCuZbp/
8ILC3JNtMohgCz50LsHMiLeC40imo3rwO82bT0miQ8ozz0s9X4bdfVKx+poWxnoZguG7CfTVQVBo
gCjvG027Go7K9LPIyKUTYuzdkVNkQWLXemxXDTYPCGD7xJjlGgXbI0u333jeD7DucD+F3dtSFs9h
s/0FkvivOv3f/VaWz4oI2WWcZxmGTSLK788IC78EIUzubwhfoLKF9okLJz1drl5IrRw8tKCIT0t1
vfQIn62tBei6CqR2t9Q7icqBaEoSbfOGGInMpaoN6vqoUUfWPZ61y5PXRXukegRpdEkvyO0z4Vbt
P3wa8w9Gl3pyvHQqfoekXmkrgOTXN87OqXrnGQdhwrMRC310EqK5QMNCpkmwDsg1F3WH63sDdAov
MgKmZOMomUp0yu2umNJb0qaeMw3jt2WVLWs71bzhYHsV9tDG25SGG1fPJso9AptNTPHjBiGPNRTJ
QcCOLlSF2k54yTjw3NVN7fRJrioJTfD73z885fr9G6DBx7WYepmGLfBYsaSCcX5ZYIM7IDq0CIUa
ZOivhNNvNObmkzomsu5cNIAJNcTgIvZvsimGultTXxiiD7kmjsOlgFNnyPIoMnfYOY7DeJjJEAVL
vPIRL+FQyR9VYTBXPnSYA4+4PrrpkgLomatlgwFIgpLZN49GVGwG1/j4+88p/vI5BZ9QWBLQy8OA
xP3jJR2wsaQDxmt8OaLcqWo3Yc8BOXEqM8RKAZR6Wsqw343iNHnJ46DhHt1PebEVqfby91fDaP7P
287lGIBkSHIwsJBS7R+/3vZId7xAJHLj2eJH5wXhPoKXARStamh/aNL9MAN0iJGUtaSCUy3LadpV
eWBvLWKBPF2kJ9MXN3OAYfLU6sGhcaeWc2/EdlXWR+aF3apvrsu26SfR1wbdyzrXvQttKtWTOkDp
PN0aZ+ilPOor3V1X0FIrxP2s27J0Edt182rpLZZqT/NBchy/u5de/e/GLR6avc5EHKFBsYY5D9Sg
fvKy/JWLBGl0MK/gQihYL4gJZeLHMeGyXIyV6QMjjyjFMQjXlWqBVb0ex4mGSe5Hk48PrJzz0nC6
LcbjkfO+nOOFOmbgS3D2+e6hGdE7BejB3H6mOw5el/VSRxQr1Qik4Ql32g0ThqpknOz9OsL0Sl2M
PhOfLt3LcoMWkMHoowe/oB4ZkaYoH7RtXOE/jlEB0TCGhHvlPaWavh0B99dgPqrZZ0g7+1yJNiqJ
vCqlhniAMlERedWeBkljUzXNy9KILUBS3subOaaTGDJwnRGZCkF/0U8CzC+ttN5MK2T47ICVNnFw
TEMyp8vMT3doElsyahTzw8A1pw2fAwI+JU9yKYHHQmzTTr4TiUF3R6b5pc4i1AkjdA13Z+A8+DDw
w1Z1MuEAQUzzWMwS/R2XYKB5kaKDEdxvhto6hakMNzCC2i0hHi1ZlNMpNgegxTrUnjJK/V7MT4FB
BaieFgV3f0h40hu752xy0na8awIqNFJCtWgKSdplotiTHtU3I9JG+oG1rzeU4HfWxN4tUDLuRliE
AwMdURL4o86AtEWDUYT4eULRg29t2i/LWWJjq8A7Gv9YttzEmcCUtOqzeBI+P+5nVgPDNSZ28V3E
wdkwqIfDWN0HWvSEUQG27Hh1rsYZO1PHmR6CaXKg73Rrki5sYqyIYh+s+qiC8PatRr/Wk27VCMND
6UvnNRR0bDOY2/Jh2wZ/gmiMd87kjSfL7d2L/LEUmZG21vqmopKmuVvK7alONg17qwnGGOfhwydu
rfrPVJ+rIxuNJJ4UWkOhDOT522zeM3gtVp3rHJcDxA7b25KyfE3wJm2xahvZVdDkEfOGnTpu617h
Gvu8dSBfg6skY3RsK78/dkX16IWI0X0TTCKoke/PqpZqpXYTNxJZoQLU1Uz4WELCmLLcPw1hfYot
h6cmkp9EJ2uEZw/i4s/GbnCT6VyiFlzAAi3jaHZkcLVJPS8mZ8I2g8sTNbQ8faz8pePWqfAQWcSg
nmwsQTExofc2XdjR2UZnICzmT0PV0aGQO5+pnmhZw7lfbbSiohX4TxRXTSTDuH0VVYvV2UTrKifT
ghBbNtAFVIcSUzBR4pY7pArP9K7HVMEIRezdw8yeN07uJ0Qfem/LMdCl7BBZBATbeu7OKhmUNm2c
HUn52mtZ3RzsGm4IYfb8OAvNBW7/QjHrFWIJFa7a1A4SHVCZU64OSo3eZK1pIYufMztxUUQTvgIJ
HB7jyVW1SjSCl42BfdFn59aL2ztp5R8LzKir97fjiA/cWqeGHcOt2R+Xjz6oXSKq/BzFu7VnNlkc
C3/8fLsG5oTnprtr3nv/zo1roilZte4QvcLuPCxv7VIZLiuG0DkGBTRIK5sh5W7QUCLhu3pZGkEc
zL9g+T5DX7Xeu7lP939/5onFj+bX2QnFMEWiR43outCmTVVH/nLmYUuPmUiOay9p7OKSy73IXKbg
qjltC/vf8xOpjhwj9S/hBqIB2q/l4Yf04YVDpg9GMPrF3yrpKTB7IXXOc15md2r4AjbpuYuudtS8
9AaRiU5zU9F4X9TOXWsS95ewvCzQkZu0/gmxBkRJQWWHCzEiPKyqVcMYPiYJkZmqAQU7a2HPGTwY
GufO6eujyNu1H5MXuDwVR4MKm40lojT0uMvtdtRz1lzUGuOIt83SgxIMwHG/LZKq3Aoi6o0hD9fS
eNWTUVwWGGocLY5OGNdCFNdRDJAOm2cvcvG95zw1c3Chir32EyVeerARuAdZSAwNydVJICNIlPCm
q4MDs1Nmx87sOxAeHHPpKDa1XE0l8LQ6otTdkIP2JSBn+3OI8h//dBZgrrsF0fbSauVH+Cd/YsJd
YMIO1Y7L44gqCQxVEzoR75n1cnC72bApLLN9+Id35i/FOK8MRm50gBaFkKeI9r++MsKbzLRJA2cD
zYhVrBoKI40enXa14PbLu0OC+tden75rHYpkv4vPA5+HzogdMvIBW+ATH//hsv5avSFtN8GR0cCj
dvzTQS9H5jiMTm9vKsZJBCxp276XT9IaQSCXN0U9dcrRNZ7g3a6pCHoj/bbb/cNl2GqG+vuKMnWD
Wk/azHhdJma/3x4vdOc6nQGAaxEradCVODJtow/E6EY1jDsO4qXqCDIKFb+BEpB3lprPcM7RXPZB
ArvbEis9ZIylqqLlq+dRHE3DfdFcOz/I8IemkTgzWcnXTJ9hu/N+iGc/cbbNsCaX8c1XAI02AWzU
ROQQp/5gd8YzjSuQ0jWwARVap4i2EylqpqfftC6nk4gDiKaivAmICozb6SYASo2iOj+3jDZRUh76
DhB/1IjOxITHOgl/eu6Ezo6bew5MSo3vANlYVuykIN64ogkewDkqwWghMhl9esP75LT2TljTy5iZ
z27wlltEwSybKow9InPy+GHU8uAw1OiY1YUBbb60BFyvzMJ8G0FePvtUJ9+nDQcTzHAuHjf2fJRM
KZaZmUCwmISIdNNoeqgGUDlaoKeYTK7PMW83jQjdzECyUrEV8TgfJwLkN9h0YXav/6TiuEQJiavM
PAZqoz1/QY0HOQw2Gyd87FMvUat9zpdJfrL2zsUYwfGXvaGMgicrbN4Qd90vXfLnEi3796kQ3xQ4
A1T9U8NCW+2kSwW4jH298OQFI7vsCFao+ejfNecTNl9WVRAegvJS6KypZdmpBrepamo8tSEtLZuu
9jyMEUp/CrY9hUqHYBl8lt8W2wgeoPwiYGlBpvCAulkW5DIBXS67sQesssi5HQqGN00lb5br65zg
3ZrQXqqySY1pGxff/r9fN38FlQRqHxKvlLEnxHj9jyG+i6Rx7rPC2ARqqgF5+MucfBVa/UpI9rwz
1RNaHu1yVCxj5tJTQ2B1PCxXGczhTyh4l6Jt3BcVFqjO+/+oV3oPob7nxq//cNl/MipMgrngc+CI
iizItI0/MCU/h3qqDT3GNYVDt6E2GqOx6M/t8uzVwWF0SFH9nG5ZHWQuBVCow9VQvZLRygejK2ec
1vynZcWUc0/mIg4Yn5Aq8LCTEZ5tqV1CjcxbxZqU+bOfgfuq8RDz2X9CW/7Uz6Gqkmpntw2TaYb8
iy9i62l5h67Y+RxhJykleijsOy3KoS4MkQPUSl7zAss3ubUfRoq9Vsi7xK8Z22jMi7TJeG4ouDZ/
f7dNdTd/31ulrXvoFXQGFKB4f/BXcB4h/jUZ7E3gF8+Sudo8sfY96PtMyMsdGNF40zL5j3uAnqXf
jGMGMYniS/Bk5oGNNi8yseZlPGbMk/fph+qflgNiAYaWKWbpNPdDGJvbSaHxSym4jAAQFVAKJpgL
QEL5B7t2oIa/wCFAPoAhoPAK6LL/xB+CNJg6CNvgk1NqX/24ZsRH7ms5o4b3xPRhDDR2DiMp3dsY
oYz3beTc2w1RL0lyCuoc093x2XaKZ4zZvXPRje1DbdQHvYe22Fm6PC//Fww9VlI4UqBz3pGR8TUr
BFEgFTE59XSp5E7XywtqWOukn9qgc24cW0Moa3vftbTfdaFvP6T45TRi3JPlPG1h3jGT2nGrYniN
rDKR2YcoaIqdn5kPPact1wwzD14JqqNeU5ErwXxsgAgQq+M8bSb00lhoJMxFngrryjye6enIOTcS
jphOQjxhLuWJlvuuIU1vneHWkwoh11sPymix9UPfv2BRF5PORUqYXmk/oBPf42cR7P0qOtc6K7GA
s77x+01tEH2kuVV8nLTkGvVVsMEwaeSqiN+gIyezuNsxp9vge6Ql2iamT6Dt3pN5dqo1gnYMh1Sd
FyKL9i3oaeQ9RLI+RSSwTI7POUR8VZNcW4A08leh3yR0I1GQ/zAJQSK38mNm85WQJjMPqDkMyUoh
LRIlzIeraU9x4N6G3daBl7s3e7njQEFApG1MEhC6IjzGLW9gtE7hHSGSa+9zzdHWpRhJLMIInsI4
9LVLPpmkp6WHqPL29maGpFrgaDHH8WFKiXDTvrfZscpyRqBN+tWtbJxFOHMwPvvC8H0XOvkrxAni
nqZnM8FsHsBspUfZY0N2U4ykKtVfx5bw0cgNtwLhRVla+7BwrvXZ+EDue6OPMHSa8i4cx23lYqlU
H7jUlS6uybBBhkcEx48q7q+mDrFpXu9ExjAzkavrFF+98ssAOrmOOvPGJ17YDGCXYhrMfUyDlx7H
xsEujjn1/uxmuCz1H85QMm++OKRXG7ODPDrDxAADO6wlVhgIYEQQ0JII7mb/zm+sC4/XN39O6j05
poW31YcAhQWV803LRN+dzJup5TZ2/Y4JH2xe7cAtDre4Mm58t2G2FR2Jq7tBNEiDkWZbjM0p0Rzv
GlTZRUTdmcEVc3T73KgEZ354Ucl3q0o3Wud8S1Hn+8WPviHLVJKwinaoT7y7WS9pQJXLgTU8jrIG
NCsl5In+iA3KprH9q1NnuzYcb22jPaSe9eIr66AoPXNZb1PSPVh8Wgwn10Vyl8YTSnfrZbLCL1oj
AaPcQzG49mo2jD3q+3M+IgEl74dAKOX/5Uv683yXNPKg1Iyz0d7ggIZPwXwKs2FH/IPBrN3Yw4nf
DFZ+0DP/S+pXoFj+cGImvDVC0FrIrNyGPjwUPnom1BqeUT1MxQ4SEA6H465JvfvA0I/Z/6buvHbk
1tIs/UQskJsemKvwJk1E+tQNIaUkeu/5WvMI82LzceeZLimUnUI3+mZQqINTJWUyyNjc5v/X+pZz
UpTxtu/JiqtfUIktDTO/i3N4uyJ+VQ3lKir8Y0YRzUP3ZkP6GIIbocDCm4pbT8leTd1a+FUC6paO
GTyqw4Cc3cuyW5HQf83r60bpkJQQq+gRUkSf2SEztdxAF7oK0CaHSXye8uB5sLyTmxGpoBIS7Sr4
0KndOEcmkhWLPBvjmTg4Y2CCfeCymCiVsfab0yh2Cq7ZKvwSF9q32Y64MNTmri/c4+BeKQFFNGGt
RH6PgTLRo7VGgFHwQwsej1mWL8K2XgsN0UVirNT70LHOmb+6Fd1XPvrg+btCp9j92BqPHpHTif0z
N8AzUG6EGDs1xbJoc4QG+PmovBZXFPdXU9IunOsmJFBW3JPlbec33ngnqjcV7E+Fe0Xc+AqvPNJm
OjabAiNRZoqFNybn2Iaqls/zp7+EjlW6s9ifcJo2X7sTcbRNdd9Sf8va+LYcsG+q4EhJbW+yo+ce
RXWoQU16GJ4H1HEjQTj4cBYwOwm+K26H+lDxQhcKBlNy2wzEknH3rfHNO3tqjrXhb1bBAGvMOzp8
Q46tr/vG3gUFMj/jPOlvJAbthq66My3oaTb2Iz5cbxRHAI8HAIwkJjoLeAtXDi6UDGCKO1KJvppK
d6V1GpalZuWG1caxX42q2GCJpLTSrl1ToCCL161zU5NqNJP+NI7Jk7AxTKKPsNN1VWdL1TsF3jU1
qB3IkZhApCuwX6rGTt8pTq1BFoSmbmqzoub5rSvE1ZBVe52Cp25hI4OC7FTxYRi2pUnGc0CeWW/D
1yIsOqW2zSpubCNvyDcc5fYV+VolfWqFpPoIhl0bNJweMLWilzMWprIn8+xOmM/EKJNYymzX7dUQ
yb73My+P7jyTeCyherO0ne+DaJbioJELWRrZwovRX2E4b0heq0zrrdWtPYbcI4fnhVo9aQFWYW4/
iW+1noo4WksLR8743JDdSbqb7hFRHqp7e/hpUvwKBOl/ExUWzXkOXTajpgeNrH5o+YgaAUWABVXE
HRRW8vrOoOmuoOyYuXSoTdejlj366niPm4r9N6wcHt3BxPHaYxNFQ8g7RskQCpBa7ZQSbDPEKpyO
6m0etxs9LrdaFYIpzhBN1NtU2bVa90pep1hguk2WGVF/nprcqrp4syjXq3qxq0aDxTlZAZ6xODTi
qjh68EIyHdBla5wIU34DXUJqU94g58nsp9jGQuDOJJeB8m3+3VCDbuFn2coQ3E9rP/du/mjH7QG3
N7i1+H4KKUc3yHFxv5/EUwp4lUivqRlWYOVuYNoZqwL3HhbzU6WCAu4BG+VaxHHeG9nGM5inGmII
QFc9j+7a/rqFFhjoj531veiyI/HzM35xKbCzIfmnKMy+xkI4WRzq7LnNfEYCddtMsHJuagptY5x/
1Tttg7HitXIs/PqxznBVdiKOz353SwrV0aGhKdJ4R7v6FBgGHd5kkyMjSXX3pPGjzqttm+uY+cyF
+xkcUdRdh3q8tXj0wMJOPuFsCi0QHBiPsdNc5YIdCMrob2XjfCu99mBNeXi06u7Q+SMNlsA5ioSd
DrsmXAi5uR4x2tzRgF9qXqK+wgA0kISybeuytj1Hxk5jDYIOgGMOaDH5YypzS6R9a3A7oO7FnYo3
jX1AoCMaJAPYUr+iDESg1XqHwU28g2/zb9GI05xQseqqb5yOuaPPjgVQ90MQpOM+hu+I6Mcvd0Lx
lPvKGSbQve1wKMrKf7CstN3qxB+u5J9aidLfOs146KA+YO9uBAXpJGMt4kc90/VWsL4R0c7/M8hz
9VjoJAW//+Vo/GHN2ecdkp9NmU7xg2XHLMDOkBxw2goUBpq+ZmeMWdlzsH9Yx2r0s6cxc5MDLy8n
2h6Hsdq3zc6pimHVe0mx98yGiODOtDZV0Zhr+VcqrW7XQVNnW/kLBmq5TBCTveuHKX2yIya0WlG1
g/xTfW755j3Ha/mnboRyW0mXnFuFFaOX857dXKzjvqQfbHhgQsHRUqPsdxEwy9J7Hb3xW63y6TP4
rYP6VOThXq/vEyu9i8IJd7GmrLIR6V5rjzv6Rr1POWcEeW104Vrrk7foStPKcxAhGY+sAhQhjlU7
7zaEyx5yrdlkTrUyOv3esSd9sRkMWsF0tV4iVGd0tsLnvv5O6fiAN/Q+cLwSdQwzKXQIlLQ/x6gn
rpc9yQJdw9ZQph8wl5fzf7UKL1NBb6J3uk2pxpgbChv2wDrUwHyh90KjVfFhwa33Aus/OCgzS8ly
go/gjNptbY2rpMfInau04wL/0QVZ04p6nVXOLrS9u7ImJXaMpkOX33rQKrbYyzkHA5+OfH8Le/ow
ivRLoJI1N1mbWZ0WEFCVqG2xdPKlRxK1jbJ5aReoNIMJNlmunV2nX1ZRdk2CoBsFh07gQbYt/9UO
bFTHFZp/g2RZjP5EMzvTzRhHr8w5B7fPznpqkUGju/B7Khf5FnNURlNhqjYNOiggpGwT8+BkopdX
SXYOu5oqeGFd08VEskeru+2xrCLpjw5q8EziHCs/PSmUdMNbq9K01WP3anBuhZUf7Tkg0W0YFvm0
bQj4MGoUkJVALVvYFYylYVPSYp5zPxpA2Q3my001Oj8ytgdEgHPm3NdBchelzrVqpEslNp9i3Bag
H9d+3m96YV1VJt7VHtKdGSxstbk3Spip3wt+qV8YP+guLwYPwnJo7zjwPmaAqOHne5s0VraDT0Gi
T8q1rYQ7IfRlA5luGY8pMNx8ejIDirRq+UNUUDUqm9TLjL1dX5H/OrLe6gYvtG+iF44CWlYsaLgM
b/oQ9YHppek614sXgFz1Gi3uSRlX6FzhOiRrysszLZSdjYeveDFUHEzqu2n0r3QFSepQBo+2mUO5
qA9G1Ppz0J+2LZ50SHIHv1tAY8hvsHtBvQrWaSzcayhe5aJER3iNWuTUlmcd4sLeHM2RUMaQtxkZ
59zXs4Q1UQcgPbMQ1lFTyJqcUsXZNloTbrXM2ihFGuxtgX5HZMm4o7siOEkSOz3d5RCM4eY1UOyq
sd86IigPUD2upX51mtsU8F0J+07TY+IoIA98TONV5vTXfu8dRsCviwRc/cqOhXqDJJZw1an2Xkt0
hvuUKLqjmpAIzo4q3CZzlTfVzRI6VAqMxkn4J3aLfpkqhXLQ0V4RA1Zyhhy9e7hh2dbXinJXptVx
HEvvWHb2UaODwpmN9jflJn3blKp+xAXNut2W0YbiGuEA4EcXdG/yXecYEHlz+xkQRHRyO4q+vtqc
HN39EQfaEdr3gKab/TlePf1KSVkWw9g49xr7oLbTu50ULndJp2+rzD/KZ9qKTQSxuMC9uG4NQ1DT
Jyg5TgidhePlLoi9FmvmsXPurAeor2AxZ9G6rGM6dbtTOoeE0/kPQl35ClX1nI0eeOEIQDrW4s3k
qz8mP7tnb2Ku5KMsEGevRyotOV2AuT2sj7lgTusfpR1FFkKlgMF2V2pIynPYsLk0bLqm8992Yusm
STxl7VkcEHVqCe8/AauA4g5cAlJ72OaDtoCS7r723Qzxnep9N2vYOvgL67dUOhpiXVtNedq9d9bU
kDoCBkq08t3kHcIk5TWMu2Pn6rsEbvBezbFBqKW7zuFygCqoFtLTUVeIXREFNFeoHN25PWcE7q4K
y6fUVva+q9RrnPr9RkmdRylqkgXqNKiZaYUTraRM16XCtGC3s3UztHdmIGAtUw6W90uqww+Rxdlx
0Ix3cbPsz1vK8MOGdYTlB0p4yK+TF5ciDSlX+HehUN55ntpLJ0DwIHtb8jeLSYXdlnVr+bkikSkP
qo89vyF6drY/JY5L24XjlXzAKNVSSukYb2gXkR5anVmf6Im9Cy7kXwk0zB2Tg8rVmRv1yizPwlhS
MsENS3u2KuD7ZzXUVoZLzyiJimxVWMlz46lYodL63M01ftnpz3V1B4Svgmq+N1sfTvTw1swdAo2e
w7s7BALjPIXFmrmXlc25p1poiL8EDrfYiI01QvyzYvTsn+e2gi8IvU3rrRRg2DjVaJCCAYLTU7kZ
L+EQH2wkwyv69oQR29AWyf+epbBKNRJdgCSUaUqJ4n08b2ptNih9/SIVCXWrPU31dIzcMn3XKMRz
gwYq3myer5+lzWWa7iwrmq7nFq28RVmrFVXh8nfUrZyfZCfAH8p7KhGW1MAQAfG9i5j95RODIlRt
e3CtUsArFSCy2g4Xa6F3MAilQlcqCGS3ZnSxLlc1hxhXXUublZSQAMDjQFxSHrQRwywVjWNa4SqE
0ZhPikKJXiqJ5eOWngLPJmUhnfYER1qL1FEtNJTuRjaklZY5cEBsurLMgJ5UIsZF3Smc/dr0amjF
sNDm9rJsdsge2LsvR5l+Wl6YUfBSHjq3fndDZBWAclOh7A0taJY6RoVBSmXpzhBkYz8vUatCpZfv
+3T2PeRPHdMIBzGLrOjEXtizeKXP5zaRw0jJnazfpHoPuQd5ibR9erNmJssCrPmsnwXBYUv5WxtT
fzTDihlwrq5TiQaBSMtJigw5Ey/hSI23lPPhINM5kh3tgcNSaXKEDQqaJC3sFQi2LZBmPgMcZpsB
iLS90yjhKNv3zp4limUAabx7rsO6IIWIXqJsf1lqzkSQbnsFp0q6rRw/3oVVKhgwjNuKM8ZWfg9k
jznLKnyQkwOJHGzrWurUlcKoU7PdGFTf64YzsRFS0xP1rfT34NB+V5AWQ3qcJngbSekfg37EL4ej
Zyl0dye/noQaHaYfdL3vi7Au6gWLmfv++psFe/bBrje6T/nURbnix75CP8UnwaMuzlXBXCRqX9wB
0maWYZp+V9rInlY84KmEITE3jd2h/t5Oqbmcu3C56z6orfnghAQN1tA5o1mfFtsdYezxgNlnRHw9
G1c8sG4IufidNErouqPsnLU3BJVALUlhJhlMKLOY/H3SnJ18Ciux0+TVOkpa9sZaSGJLTtuwYbKV
k7xRVeBAa7veygFflaz7U3Arf7sXYiE1u7hb0G+kwdxRQRZR9x1symvvWySZx+61bKYQb3xXGX3K
Y8i/afpEvkTxqlG0CtzqJQ9Qh4cCoYCpRfCJ9HudkJudakDRqP1ipahFsS8Rrr0bCEoCcKjObuT7
LV8wlR3UXrDllGNI9TnSz9uZLonaDVy5p9YX13am020QxpcWaCgl55TmQEHa8/tSDfKClnJlA4ea
2+izAUlOE3KYR4I9l4dtluxi8CTI7AL0FqvWLtRlk9gTy61NYkB57aVIhBo9YBPHImxbw61hkRg2
myS7xMLqhLR5MWdhbRxISks55cVZaqBMs7C1MYTR35IvVAV0OY1gQ8MAem5XXklrx6xD2NJFfC3m
jXzs4EqdTVRDp/3s7ceyqygxVOYbACibkdB+qZxwk1mW2Bi80QsDlSdVZdqKAaiBhTZa2ZLMtXxl
QinWLN3fYLal7AghftHHg7l1tITWyXwj8vWXL6GqYBqMxa2UVynjlmb2zvXz/N3gknYGWe2+qdK9
mFbNLG6MQoZ4ZTAsh9ni5+lf03baVk1MurXU1WhhvJpJBrNyTO1cyu68bjzPb7JBJ5vAcrqQU578
XgQuj7VelQf5/aex/13RoJzJjZrUXukWOlvxmlm9spe7xqZB6CZwg6HMsm/kjci27LwYWqbYF0hN
UGCEPyzLRBVFKq06eY/trKIsKX0PrZ9f1zVQqXnujDwYXmFGCQ+Dk5z+5YKkxtau8N2DfEkCYaKT
wEfF08ap7gBddjN6NvncxJY9+tjCn6ec6ajchXn43CqqtzGQdMotQhybrF6BslUg+ciP+z5J6chG
yKODQDKnVtl5wYBP2dT46KMX8inJwSlVTElW+xBYkubQVju5pZSq3T7zX0Kz/SmXGTnrRI17VlFu
vK8+CLQaOlhAman3IrWc2+qO9hZFPmUuY5FNLgEQE+fcWV9DiNFLxiwqVzX5DUopg5UE3zKfkqNc
e9WBxJLAumGXfvfvxXgOMRjrsANVSLXVrvqdNO/os5TMir/gUVzaGUb7qXUpxc9e7VlSaYbG1ciR
iVP+TB3Mpmhj5Mb1PEfatY/BvgJ+bkT87Dy2FHQNi8wnqJ3yg2clrx2mu23Ke1xqY7aTzyoqSEGL
B28vX3TQjJRGOkS+uPaIuAoM2uIZbHQp9pDqxmrg3D74rfePUTkHCNWP7aOU90kNYpJTfbMq81YL
TO8Qz7Z6Ir1cYpjwD/ojubBFb+8AFKwcXTn2kbgbcfbLqc2c9ajSXShXl8RsKPTexrNjW0rfnIIv
Gi3wdzuKgrVqpyjtsNoEM4Q0SIgl8M2NXJ2nCgSwrRL+g6u7sZlrjFS4mERZ95G11+z/lb18w9By
Eojw1hbIl3wvfNKVaK9BuDlEiZMvAHxmSzkypEbO1rD8BbrLPDU/YCuhY6na/SmCsS5dzrPuZurY
7YR1dFfHwSMgdfDMlGhm6QtIYBz6KTlBmDggtni35awS/4/tgoMCYkKYPpCbFXbJI3fqHUzDAkEz
PNRT1LAd4GPCDXoeOXWLdrYZoYFOhYJ+1d8CjRLbjggUvvo3vdGbs917s0ONWdJ30NVnjn8DOGHt
ajgkehE2DILvUmohXRLygdidd0WxhjpT/ALrqd+JDllAMR81UPNehQZhftos35WePTnQJOZBKlBc
gfcvtQF5zonTr/6EG6WatoA26G1V7Q+p82yD2T/roWzXVYLwSl09WTbV08gMaBVU1tUY29elx1jN
VbGtgRzGoxquIXuv6lkhNd+y3hQ4dbrm3RTYNFjV/NJ+MEFmbEFmLuXzNtz2qautnVzT5pdEyhbl
LinzH4wpZw7TKgW4wRc5MuTWQD4EudFu5lObfNPG3LxzPMuSmiC5JFDVozL9jzJJmMFPq8hf5J94
I1X4MYlpbJTajhUKWPgs26nmSufkzCuByrGlGlaqax1Ku7lXtWCOWjGlgqnKVPQlVftTydmGjuYs
AfXabd8nkOkh4G5oBPAKIxqet0nvM9js0HbILczbZDoqqrgq2zHbSLVmV9EWF/PDSnlY7xv7foDZ
1kLqDqPxJM8BbmyYy74kGUi+gXIOj2AjrUmgkqO/DttrpfZq7AtYMuGaXHHAu7Ki9MabfVZSamKI
6MkzaUmBDcVf34L8ky7/XrPOSKhe8ri5og7wrlmj3fhSeuYWlCtHSDVfydkBBOE3+c2JtL9LBm0H
G87mPWUvJiWhs/3KnYi8zBv9h9xXyWlH7iOixnJXVtbAcaPxMNIgn1VUUps7jTU4jX6mO/LppbmE
WLoVWqPsXUwmVdgNaCu3VsujPNfKAS8XMJKYT45frD1TfQpdktSmJznq+2m2yfuDWA6J8T4h9Mht
CXlbP5YD0PlqHj9xwXGXCuw21lPiYXTkZhFymrBWn3vP+SlXDSxpCpGm9DEcJV3Lk7sUqnvkZXku
ZP8MI0DYNO6JNoiPjFAKuVXCF71iug6t5o4hXywS5Wc1e8HhHe/l9zjGFv4JPIkdgXTxqCzlId/r
SFmZdYPy2YWwTPP2bM9yZED22BUzSlhE+siBMU9NhUa0pYgRFQTjy+SPzCV4THetHpwB6OEdT8gZ
iZL4KG+1V5wHPYmeLChgS7WgeyavlUeJemhNS11Ws2d0gBjPd8Oc2DXqz0ohtBC49fvUL//v0vXZ
ucJdtPKdOU+DiqJEK6UzXpToqPRqeZAHLHNIMD+H22hSxcYzKDi2OXIJ6WM2mDjnqUJ+WfO/RPNZ
YJidFQVJXT09r8rw72Vck7ymKnBP0Ot4t+3K1a4diX8y3PgnBclr1DzZXrW0g3xwcis5thAsiBCg
+SEA39KtknfrKwo1cUwOSPuZe71Bhz1a0rFLwRnGIsKBYvL8fZZsE82Ew3xJ4su4Ubr7juMTVdws
Wjdmp2yMrnjwu6I8eo4GDVpt/zEVc6Lk3NLW5LLIRgxbTTmPy0EvP19kFj7bRA4oTmxQiwrqF69Y
p+5IMTwzWk44xg9/il/LxNPuwn4LR7R7P0WZVn4epuiQOBbS8hnh06NS4piH8TGujJqFNUkWJhsH
C+EUbXlPX5atCNf2lAJqhOoaNK9Tk6BqsKaCLnezUgPEnQPs1sgp7iSHgKNCfzQTiqvyy7IU5DJa
XXBSZ8hJ1WkbcSbtXOc2Nuxrud7iXOTYL00Z2MF7KNrkljyURvgY1OJnoJpHOY3LM7M9hojmQ6QF
cvrIbZGu7WA6JhEb+tjhLrDk+nQTlVNlUudR4uJsGnwhSabSDyhYJ4nqlovBUNJjZ+U1lh6S60Ue
scbo6ybD6moXTwG5h2vy47ZBx2/2W0o+KX1NuR+zne7guJT2TTQcA/vyHdEUGDS6+i5q7HvKVDwa
zquJ13q3zSz5KgnOcPUOlzMNqpS8wX1EaWxiLa4JUlvpyUxCi7FDZjrBlG0McljviSfRgnarQbja
2ECeVhYUJhNdAeFUbbIhzGHZ97RMdacr8IpQ5BO2la6FXZ+SovQ2NI6/Eitmb2pBpT+zdyS7scD0
0TfP8/oVZuxX26x2ZibSQ4cGpi1BA8VKnG3a6ogh7ciRi+nOibwVndJbCHuPvRIQMRpHtGfTpVrB
zgv8xt9GOq+XYpntSjPadlWOhMG2PYIAu1p4WHrGsi2PBEIsrSw+iIoacNJ29KwxQbUKSaKKheRa
d/yjM0aQPkB23Dm+ZRMMXf3o+9FDAAC/pK/DI/Gmi3isIRi1ZIzYznoKB5pYeq7sYTb7Sy/DydaA
9hBwTZYUpMIpLq66fGZYxcWpTkmfaEXhEIuzbnu1ufb0fJET7ITuwzzjMSFOd6aGDFkjSLmdKDqO
TJPBcOMEQ7ADpV6BJRwn5WDljOou0O95H/z6ZxNmb0HFW9JpA3m/vXFqhvJl8lR13cF3pc3MPwoq
MOQVMgsLoNxZ0J+oMFGwbvWfZM1Zu7iYVroylHvPVjdpraGzQ6lqtTYZlQFfbZ1ipeXJZHiIe6gd
vmj3A4LWNCDUKXHMk2U497VZ2HiHR38x0R9vuv65rNOrzKQ4BCJRWdVCeSnsGUFoFgN0bRi1ttN+
cdzyq+vXxaayM+RNRMkQe0OThbiQBRnjya52RUuH0PToulFy0NGd9MSluNALFw7KEErMggCWiAQ9
PUDg65G+WsK9sRVr6UBJpBPONp/201ff9s+0xFEDjvhhCGa6x7r2HdfpKnGBH1RxdaycIFy7qJJx
8PQJkc3JUzm0HeeFaCBr8RikHfXC1qXdbPrLhODo62YAlEPc9rjWIyPeBdX8c2Wozz2SLTkEzYYf
hkqpKfg3XLx5Q5+8ctgwt1NbPSnUWaceSEuVvxi0dDbo9DbI7ih0ufe6/91GTHFVRDryQaJV7L52
n1rx1S317yak5k3gh99CdRDXIQY7Aary5gml8XT0MEfWWIfAcVHa0u181TicvdHHIzLg4BLTbkdt
tA8Gzm+TLdxtZgf3LV0AgDr4DuyOp68BUEZd5gJPGZ9arbLXDXrHDDjT3igiUDE4nPtK6wA8a901
0PK6x5MURxoMalIZE9fIrqBLvgzUcI5ZRwuHQF7SaV3EorUXvbmJEu6NtHEOtt7ftlNvb0J2UQhC
OHL0+de0EP5SlJTx1JjGckDwpj0Q8Jy2e2pj0XEoO24jhK1djhgslXlu47QJv8PJQLeh1ZpPBTlp
jEwXDubHWL3KdUdHzmmCvCbVrzbbJ28ozW1tgVbCVL6G5uRdOdSIjMAu971dPFKK2+oG0luLXCAy
KIWFwTjwt63T19cRNXql1seDZacNmjA69yrVjkPlQNvuGIVMbmgs4mMdkkuDqUtsUrdDxWPyIArX
L5DlpnhD55ORDaVVar7/p/GS1+EbO6v8Z/O/5t/8lhdjFfpBI2GJ//5f/x9BKLXZIfGfUygPX4v/
87+zXyGU8gfeKZSaqf/LdVCSY916p0/yh/8iSwUvKhnhOsdxXEn/0CcN81+m0E1KhVA99Pcf+n/B
Kca/VECWtot4TdX46f8affLCoWXzWzTbpnAI0kBY+Al/d0YlsUNk4lAYDxNMBuisnGXe/LQl4Tjc
WaGNsOzKLI+F8co/w+ihaR75l675kqdHSMc0K55Yn5dONiyoyfzy8E7vFoJf2SCzzfEXY8H80XQL
yKajOa4mqEn8/tFiVdRdyM7qYWy+ROnoYT7eGNOO1MX0Lx6GC/fcP1ei6WE7lqlpxoV7zkFZovlE
gjwEfCuEotpYtZtdaBAn8vktiQsj2nwlbkroFjVoHKOXmJZqdH2lLkb9YWoETP1KnTkSGrIwM8kJ
OmiEBjq7QDFyJegYXnPi1U9+7thbfezFWh0CpN1t3BwJB2YD51P/I0lA/YmATbU2fk8yb4lGgyRa
2MQ9BG6iUkMTfl6PfLpEBRv4eXzI/QRiXF94vdh9fn8f3B4uFQYumZu6aZkXX5lP2yEJfFV/qMBp
E3TL7JzcFShdkMrNOeOfX+0SMjo/TfD6GAy5kkZz54JVQUkmLbBg6w+uQY+iwAB35Bgc0vLv3IPZ
lNE1Iolo79AZJ59ckLMyWV11Da1qKlinELKMfabC3uuUZ6ezlVsKhsU3RiINNbcdN2IK2j2B781e
rdzmmGu9sUWp4ZK2ak0rAFLDZlR6ZRUPA9XosDD7O/LK3QcqlYg7k9w7Cq3VD5/f9YW7iZs2YdIy
nZCqxG1bF28sw6Y0iRpTHgahI/wsj2MQ8XwpfV+ZYPERyX5+vYvX0GFmMlTbwQdGE2K2wfz+GrJU
KTaiJO3cDWwnBG2mzPJPFvEFKtT2z6918SLO13LoqxDvpAoSEi5fj8LmcB4o0OSALd0bFlpWUX2x
g/z4+WVmu+cvM4u8DGQTbka1+M+lWxbQ1miVWuWfNextG60BVsEeq19/fhXtYm6Vl3Fxbqk0aFwc
RBfTyjD0hKPmbA5hK2nbvGy+1w45dGmQUyIh03KjYp5cFp33Frdqu5vCGIO2YhbxX94T7cKi9f5B
wEIZDlY+XLjzkPrFUO5OGiLNQQTnyKQSNBc1kQznRGJmrrtOKfeapo5hCXrZjYta7wqldvsXK5XE
AV0+c/eXz3DxMHwcdA3Nee80EMn1mHRUsKzE+q51Xr+MU4RcShARed1gM122U92c9MkHoE41BKEk
pcDPv5sPBjWLyn88EXHxEvmJYdAUCotzZxTXrHFq8C0hEjTx/iFx/6eAq4/vG1CSizlbNdDN//7s
Nduk1R3q0Z3tsiXHonVtZYeAzOUts46yOGV2na8JYSmfrQibvU/M2LIo2GZ/fsPz4/3j8evytXIN
8tYubhiZ6KBFaeTCaQy2VtVf6Zl9LJVBW3Ym1QEMLshpvRvXL//yFnz0rvE6u6rKToNJ5GL6CK2o
9VDgOKcqRn3n6vl1p/3tfb6YEt/HNwurblma6eiXU2IxmCFgj1E967TZU1xfDk0wE7iJjwmRSWXe
OXz+OD++q39fUfz+rU6jmKre9d1TBT7UHdK7zhLhX76yjyZD95e7mv/8l7dWdHxfNtLGU41aqRtv
geQnFCA+v5EPXwSTExcACx2108XwdAQ4ybpW1bNn+1Q+bRJ8qIjVsfoN7O1frvXBDc1TLvwzYAVM
ixdjsGlbt+ybWj0PJHYKS1lbU8YxiSPW5/f0x1g3cPjDlCMNbx52l+zxsFTqsAnH9oSUAR8dIa3H
JCuJLY2dR1hAysbqxJnh4nMALeO/7CX/nPW5uqnyJKlOoUW63Ez2uqIluNPcU+IHAIX79AiNBBUt
8cRRs58U96y5ZLnn2QOAZYTBMBk/v/0/3obZr4ozQGXrzD7sj9unlkDGSJmdFQDJtO5eM+rlYUKu
qR+aKgHJWHRbdvufX/XPiU4yw6iNuywwnFkuRlLC1i8y8bKfFVSlxHUjeGnqU9xnaHFJP/RadFfm
jWaF12SSITjNvyJ9/MuH+GOEzZ+Bfaeua/MYuyTsjRW9pTAq8zNpSfgIdIi6toh3PrvDz+/2gwsZ
msEWQqXUrqpi/vNf3s0CvUvv5K1ydkr08hxT0CmLjuDDCkjxf/lSjCKuxVmP08PlpXoOCo1eEV0y
WcbWVKxjNud32BBq/jvX4bGxm1ZhMl58fzkCNTUjV++cJ0O27NVQ7Jp0QsPDbu0vT++P2dM0OI84
nG4NDsDINn5/esiUcgO1VHrK3Pwl1MobYTZ/2SVfnESAO7DR4aSFe8uyHPYvv1/CStKgK6JCnNCO
70orwaZF0Eiv7uPUvw4I9P384f25xZqvB17EJTOCFci6GBDQJlI7Vrr0ZIbRtVbbG5LsljW+cafS
bos2FYuWBqOOHU70zl8e5/y7f1vbL649z/G/DMaySTMyUEz11LdjsNLJzd1YnBGgNvTWXy51ySGY
nysAwhlQ5OKGF5dzeDc5paaYZPA04DYIJCJMr/YN983T/PK5L+ixL6jKwVBvJmVL+c1e9WHk3ygc
RteDmCzwonZ0RSFCfWj9xnj4/Gv44EkISikquk0WGUud//zXJ+HHQ9T0ZCIXHHG3WRwTodEIZ9Nr
6d+4Bx8MMMozqkrpBEQA//39Um7k1+ZI0/tUhWp51XkKSErbs1ALWBWp81EJxbwfauPb53f456vD
O0NaiEnhh7u8XF1S20vxZU7VKQhj72gFs0hObcznz6/yx67ANEnZ0RhXVEQov8w3/+tzjDO7hyKj
nkoaVMvSrHd+RnyFh2XVRL/3+cU+eJIk91ou51nARfrlMQl0jUpkp62fyGJ7MzLjez3yrlqTR7kC
39Nay4q/EYH+2CFwf79cUjItfrk/NwZqZ2RhjqQ6UlcTaVRaVP6oRbIFMvhcNeT9RjWxhsH157f6
0XV5gUzHoVyhG5eDxnL1Eu3SoJ8qq7xBuIeQNBmuo7xHl2hRTs465bWMCTXDpfCXpfHDS5PDDItJ
oyN6eeYtpxpViqLG57TIv7uq88JOmgiFYJvrwyqvnBe9K15NQH9/+XY/eCWJ/WZmZE40XAbU70Mp
61OP3oeRn5EoXtH7WDkh6r1oePr8yX6w/ZjP83j0mJhMknkurkOEs5HTxFRPU1ce/VEnTu2N0gW2
/+a2rO/HFuXBcNdkytaiOm7Q0f38A3zwysxxQZrOYZ8p8nLqUcFZpCw48TnJfeJNa3FdqxExXs2m
Tv9WAvrgmXKkUgkncoSKWOhi7jH7OgocJGnnmDmadNPhqiwdfDFj8f3zm/pzK2kSSURBlEVUZzt5
MZ9SgamMOPLFOVCDtWHg60r76os+AltXkxZqRKV+Mdvp5fOrio+epSHmZdTSEIX+8ZrEJUnE1lCf
1UPUpU9IOb0VeyzYFMHwWpTha9oTx9lWcxcUh8cU2N/SyeWQ5Hknwp7w+AX2lzyefhqTAiRXVP6K
stoakPQWJxOAuijf5El3h2z0JgiHG3tE1fH5PXx4C4xI6j+MRQgAvw/7nvdcxUgfnwPNuUKc/pQl
A+o/hMyq8u3zS/35Zs97bt3iRGXjUZdE318mM98ktcZrhgDFwmnw4rUZvmbjrgyeW/e2zq/92v7L
LPbnhI0iigX2/5J2XjuS48q6fqEjQN7cpq0sq6zuqjY3QrUZeW+pp9+f+gD7dCqFFGbOzWAtzKCY
pMhgMOI3AJk5aORxl3MjJe5aqM7aGS+6h26SVI/BQW9qB2ULFLnFvoMtd3uO1zuenUAhkqo5mYdl
z5ZTAWPTRa1kulhb/xxSaYeOJaxS3zndHke5/m4meZzB5iOY6Mb8u9l2AuWzVyHbCE16lerqvu3N
90HDfwHQkyjkfZ0H1acGGV+oJ4/lCCvW8OW9bSZ7y4NgpFbdI6zDlfLZwjcmtLGRVM1GnXmenFdB
UnegriQ3xmwS4evYQT4J72naybioxDoqQFWaGF84TeNdJwPlXFmXqxIi5QGNAsEkSUlXZr4uSeb0
KFTxCmkjbuQ849JKfmamaEELAH8YM3mfNtbUEj7yzP+39VoGN0mybNywdd2aJ/NGmqNSWzu2C+N5
OACiire1U1WH23Nc+PQXo0yp11/nCLCXAQ5F689Onb9AeNgOcY5Qk3kwB2flMl4ayjERReQgURSb
H1l0P4KsUUR41uTwNS28b1EwPvumCVZxrSWzcDFShrBkC6tzejLy/AJOrNivO6WNz7WAskr36x9Z
FpTEJP9eQBeRIG0oegnMslQP6lDc+QOmNc1a52thxroy7Vy68PS+5tdjpwsrGVrPPw9Rd5a17llL
DRgBmCqH0d3t76hMH+ryPUTrYGq0MW88P+YJpWLmtl3yFnGFhS5jlO4hvSPI8TkNvsKHAYBI16x7
TtqPsTwEYAbwkd8AVNvf/hkLR5Z6u85ZIU2n/jmLkgqGs4bdD8Jtqlr9ADIQP+ljTzwOw8Ctc8Xc
yYWO0gcI4q0I0Ge4Pfz11Q04Zmo400LldpjXXamDqP4YKaM7wpTYRUEDQQ0ysW3+djoVueHuJxJ5
238/poMQHOETFKIxvxiKqLcsurOtGzQIAdmy8prXKmxJa1fq+gviIK+jF61VtpcmSs9xqq7TdGS6
l8c2a2Wa2Fwdrokx0V6d2Fjq6IynMVRA2iqVeVRrvE810w9WvvDCpcQ7gtY0gqtI381fSWCePKey
q+QcQjvaxQo6Ra0mecesV9a8IxaOz5TUaoT/aXXnXYS4tRM0CRvVLYzgozXA9+NP8aXW5X4/9k27
sncWJmYTmyig8Y/peXu5pFpaxwj9AeSVEUfAhgkzAknOkgcbefvT7S2zFJ4oz+hT4k7/nXLQ5VgV
rOIgyzTNhROMjrlRH7sE+HSY34+j8bkv/Z/yWP+oMJ5KDH6B2n9CyFtbmfBCRmNTLbBBW6iOhqHF
5Y/g2onbtDRG10nsxt62NbRgS3TBY1bnxrNGCQ6CYWStHJc/oXcWqLhNeQjyTamCObNh01hvaz8I
WxeU6jN64hBupa2u5PvWR7lJCmCiSshk6UjQ5+Gj5UcIcem7sq+ORtc9A5VG8A2/4chbk9BciKAg
IaZfRZaHCMMs3RpRNYl7yVDcUivEXRuCfC8Mba3ieF0qJ3kEAIWvhjq1YechUodVlkZDM7q6V4pj
HbfBVzMI7CdplEB7lEi8iERvPjuyL3Y6qNC9XNUG5kZpvvIlFmIITzcHCAHTJl7ONmFoCVu2ZNGe
nSI7tUn5j+KUCI1lcGuKOnzEQeboG+L19tZfWGSGMvQ/T9brgnnkhYotx77mamqiPQRGoD0pWFyu
JOtLi8w1yD1EO4QjPb8IsOCCLmBJzYRlxCygPknmW0XFI2o/GvlQNdJ9IVtbbrFthz727SkuhC0u
YLohFhc/hdEp0PyVUqFDnCflmMiumrQ/YCW/FjZoXXM4dm3z+z8MxaNRpvZPt3UeRyynyLM+QEwq
HY0XLarv0qjJuXfyuyjK/8N+caY+g86tw+06L2CPHZVyX6qiV+bXuBBb/GPt5/JXFLwIHGZvfdIA
FR1xfKv6lSVdym7YpRrNVDAgPFZmj3+J79wOUAxcUZXdMxya8IeaCwnMat4eo7zSt52fhU9jqxhu
rYKeDESJDkwaJnspJOMZBITXyPOqlZx2IYY6DlcTYnqsjDLPujIhWXgK95qrOz5Yam3YCBOLWlW3
PsKeN4s6+ivPgsURMSHi2udlePXwtQIMWMHHjq4ZqvdNoj8VVfDFz5UvVey9BgKe5r/fYg7niLNK
G8aYd5d6Gtxj1eWqG/aYzaQ+KrDxD7krjsHgvd0eanFqzhSOSJl1ioWXB2fqosY9MHPXCUWz5YrA
cQEPmJ9KoiO8nDbvshZr7u0xr299qu5gt6j56kxOm91Gkhc6dm720bn1hjcHvy9bUl18GA+3h5n+
zOWlZ5GYkh/aNvHo6oXttI3VZmZdnXF3QtLulED/TDSxMxuqFyCn3ztlZZ9cR/fLEad//1cUiqK2
D1KVEQuoYylKnjiOIQEUwrF0aw3B13Ilsi+s5MUUZyvZF7WcDUlivmpl/Rq0jv5J8SvEiKA/rUzt
+g6xyEApMtHAJ9uft53AMSESpEAK0SsD7R8LF+reQC739ieb6+fT9aHOQ2dwqoooPK1mMScrjDjs
bb88t3ocPwy1+S1Ay2wXiBZposAM75QCtKLIpGQXCTPJN4nji7ukV8VbHwaUQcHeHaS6jx8aZahO
nYnlqZQNwbYmqdtEiGi+4s6gfJgAlr+Wihw92U3YvaYKkg29nqIfEhSA92yItrhByRhLSGITN3JN
rEu0QxlG/ENC6TLJwuAOPYjuNLaafTAzZH8a4O/04ctfWl20u0Bu4ncnCbPfQQA2rytl70VGmvoY
m7L1FqLUANI6tVGzMKx9mln2ky0Qh1RDjCMqVSGgZWiwI0FlYGqpqF/xBQtR1ZFkeGFJU5xLCVlG
HSL2fVD55UMqa+JT1hYa2mJGtlfhGO/G1lpraFxftFQZebtTp+WJoM8v+TGFNp7EdXEOOx5BVQuK
tNQiN+mLjwT3n9vbYY67/LMduM4NkMtUn+V5ulR2fdFnVpyfA4Huh6li4YMjMNJnvv0bw2C4rdii
7uJ0qO6iSQ3BgDfyojZlc7QDU0eR0Cj2bU7xbgTG7prCt06D1agfpRep0ydUt3URWi9ZaNmnROj6
w2DXwbOhmPhLakGxRZ7QwqC5aQ+ikuLPgT7pNtUqT5U+U4/4/lkr5ce5TeGfGU9Z1NS7wWHxquJu
dZXp6Vp2pkGPikEufHPLQWk2KGbEWwe5jC1Xg405JvSnmCwSDx+1hB+UDEdvdPqnIbYaBIrV7E0b
nBrt2qHq3/I4g7GWQ6h4VG1Vcss8/gKJB8myNEe3J/KMzy0Uox8p6Lm9Eyv5XV+GiMvVufgtsNXZ
KmEz/iDxcDZUgIo7DfHVL1LS92uQkoXtZarY0QAR5/oDsX4ZQXVbQxhRC41XPQen1jdIFXwvgv5A
nP9ye29d3w7c4zZvAYqvOk3O2Uihg55QHlfyGW8wFIwRssjV5oOT9p477VH3q0cR2ac0RQvu9sAL
eTLNFCDw9Kk0GnTzBpI5Qlsc7KGjZpHWnySz9h5LdexPbWxpL7VT6vsxKTC3TTvsjZGX2HZxbmwa
0fTH27/kerH5ISCbWXGdwyXPliBt/RJ2jV9zlvF3iLTXKjsg/Hc0HPHz9kjXtwcJG2jA6eXNM2Te
ZwGRGY1KQSPEjErvqIwYWbV5V69c+AujGBTAplqYJqsYBVxuntCogzA1h/HcKPI3n+edD5/wX09k
wlvx+WAzmFddcSWGEogsJCBDuA7gfuKDb4nvt8f4U/W4TFy4/zDwnNJNXAXmhVQEtGMhUit6DYaH
OI03RqP4G1Pc5XLyZFevifxuJfEuUQuw5dEdF9j9iBjw7R9xtZZUKQAcmZaBbZRpzuEXSWH6URmM
xTkpW4OX3Ji9VkY17m+PcpW/MAq3nU3DFvtu2iGXX8xI9E4f0jblieHtfaS3myB6sdti5Wm6NBlT
nWrCExwQNYfLYcQw1QWMKDh7US4fQqzK3S5Gen1lMip/5uK7TbOhNUvXSKeUMe8e+FFgojLeZa4K
N7JRk0NdB5uodz6DCu2a4LHG6a5TTo3UPGnWuyHspxSYZUK/TsO1WPWhqNV0V76gq7xTMHbnOMo0
8kANmzY6nuOXskWy9JDAcSsPE27ANjAjls78B5L2QuNmM3GpoQweWi/90K333HzDm2zvYOXX0kea
ys9ZkN3xl2L1zoy1+yp55f+k4s5KVk780pe1FG5sno/q1E67XPK2ScniOtlxMWu09iFMt51txd4x
KNtiZRMtfV1qO9TTnKm4Nwfldl4jd5GTV65ax/5Jbks0s9R4rYb2x8xl/nWBG/6hJkwN0NlLqazJ
JpDnDV/zCM3UahyknRppgD1V5GIHaHiKfmgqRJPJSgMktE7aMHS7EPYvngem/RJCs/1aD1L4KJkF
FurjqD8g9GhtRKPoe8/H1OX2frwK72xHABhsenohOoHx8hNEGSxkLbQtN8B7bdOgJ+6N5l1QAlmW
KjKD26NdNzSn4XhG0rhjWJqal8MZTpIJ8grPxfeI/n2utLgnoDb+2vXBP3qjB5jzOsNTZVbJvQHD
5UULkv4T0BQdQ8gemhC5zb2pNWm/SYPQw+k2Tr/e/o1LO4XVoB9GEEcycRYHItMr4rEe5HMSZM+m
o3yuLeV0e4ilRWe5pwuVdgMvmctVcGrfyao4sl1al8fQKY+2lrtJyAMi4hzcHmthOuaEdgdDSVPg
qhDiiVFPklzT3TxFMAnB8mbb5rq58vJbOMm4PHALAbadoG6zkzx2eZRLeWa7VmzEW72EGdb5pbm1
lHFYGWpxQpql8fSTpwbsbKhELZ3RShhKKaVTBbCgq7R/H5f4/Fw5lAT+uB9efp+8DJww1QfdtWog
25Vs/PbG9C4Lh5V9sLRqE6oElI4yUQtn+wCsXjL6CSBlZAvVB0mE3UPSOu0TrhTd7vY2WBoKyzue
Y6BPiYKzXe1nVpMlZe65wobqDvX3a1Pa9kOLifrKpK7Bp7CYLJX26lRqpcw7GyqSdfQ16E+4vlWB
AJWGJNhITPBc6xE32Wj734ccYfVKs+K3gn97N5m23t2e7zTILBDDY53YRTyBeIHOfkSXZC0Wv5Hp
2l3/GGcot4xO8FTR3pWq7kHv0vPt8RbXF5NqHqBAiK+6b21TjKblVTbWoGHOe6p8DxTlpc3tX7fH
WZoX+J2JqcsDG4Gjy61Zjs4g5XlRnGmGgQ2MbeOn7yF+ktVb5pUY+hpjZiFW8dKC2svUeG/OI7Yw
VASiPcdxnYraXyaHIapvkfUlk8Zh35XGWoJ0VR5j99ikWsyQfA/H0csJKoGJs58VZWdV/Ybz2Ytq
ncqseUEJEPnQttnQx97fXtLFGdJwIxLrBmdxFlBSaSRpTbHnDsK8fB3SHND5EFbnoaaIZaTDWhti
aatwv/CkVDj8V/ksGq5mNypxetZIApTJQmTsolOgVZ9uz2txq0yGeWwULrP51R5ogRcHsdqfdaV5
dZBo2CAned+L7lEu/KfRSNSV231pwIlYRjpBVYIS0OWno1Nc1JUEqwsj38ew9Z5be5JubpGD01Gt
3dRWswJEWvp09IIseC0EG+BElyMGrQ2cGz9N19MFjSPlS50g7+Ngipwk7co2WYxrBE5jqhMzx3kK
KVHbdKRQt902d8nEHjrzR2FhP9bep8p72n9uhExGLl5uf8XFKQKxnspopMnzmqqVSwmEYaVzx3w8
UbY5Zoq+qwasxuV8JWYubEyqdmD2FINrnOzscjV92ZM8CJeNm9TRNsjGcJMarStpVrJyGS3Mif4m
7e2pLk2VcH7iIoiHiZfrbpt0CIxUiRnSlSkznNWDYQsvKF/7dgtRheYY2FEQBMxvDo5ILIROPBvd
GDBl4VNp+cYZH+f0UKj4LPSy5T/qoxxCOSv8x2LE7Rnmp7Gp+yp/GGJUW+JsO+odJjZenBxHqiXf
ZS1BDQ1C0RoHbuEUWSq0ahk+NaCZObhCGZO4CwANua1tHJxAPRY4e1iQunFw045qhCnw7R229Nkp
IpAeArO/JmMi450PkSJpQIOG336F0R3WPgdbXYPvTpF7diVbZPycHGKeCTb5cns1llnIsVPx1Yv+
WHgIYxmTEkCK/pWg/rgNigSRB+kUE/Jvz3Dp6AKloG6qk5Qwy9mGs4Zh0PWpWFI7Q/Hmd40mofmj
la/cNB7qmFUBBV+us/rYVD6PEJW25HtRVd5K7rq01LBvKV6iVXaNZEhRNjRqn6XGn/gDQ7SPPA4/
tCL8fXu+S+eLJA+VChqg4NtmKx0bfR8rdZ2f06bZITOMK7q265QIM2gF5sR/GGzKlKcNRPtzmvNf
/aySndnjA6a6aVti8NS2/bEuHLENEhwGhoQK8e3xFvJ/C60R8HS0maj4z26ZwcxTW69MzW3rjCJ/
VHtHU27af18NuhhlCih/zSruqRi0taS7VY4UYfWaGu+3p7F0Gv6exizPQTEUiKMVt1C06hfLQtAM
hfS9igSSUoCMK5wP2gd3FBpWPtfSE5zKE/g0GOcUz+fltNDIvJaoM7ptUwJdSVo53ccDl0ku99VP
E/2GYxZ4zmS/GdK26fCsyJ3yLoGAg12JLfZRZw57J8XVrHJ4l5teUP37a53fBVyQ8PdHXOZy8fXY
8is/yipXK/xPdRGhLTK8ACr/ZGndSj1u6TMgskKXiuf+hPu6HGrwBVd2hmZkbXu/8V44GHpLWSLG
Tq/aoqD8z9AoKCyX6kr9dinKG5Q1aXCzk+X5hSTaSuqQ95bdocL5phzA+tT6ZkwDhMVG57WLEX2/
veEWRySfBvzCy5aM/nKm2LEIfOtHUGWBnaIorg75DzxSNTgAlreL7brad8YQraQvS+sL8dmasCnM
dI5lyy0gIUXpxGc9rGFy60grWOCnKtqhYy6+Ccs4ebr9OJTpysBLoXZCEFDlp0hwFSYKjErzVBBq
bU8rvivNEH0pgoG2LcauK0dqKdySytDtNEm2rTmaOC2SYfCVFlxRZP3TUzt6LKPR3lqjotzVWaGs
zGwpAFJxB7SAzjhgplkA5LrW1cbuVdfLyUgMOkWnPvX7lWRwcVJgZ+BKoXxC7f1yu/ReN2rU9hVX
ALG3c/8tSv0C948Cq6xGCVeWcHFOFASnbsbEUZltTiwExDjaInX13vtoQuNTXPYft/c/QlL85HkC
wtOS4i/8GhWC3+WU4rLDWc4OErfQpWibdhiEGKVvbw2tlY9oOX63cN/YVQWd8dTAa4qCl7dLR/Ej
V80BzUg7fVA7xY1yrAIguCKoSFaJ+H3kbMsIxzMNhfVNGeffqHG0O7nV1F094PUgMFTadjqq2omQ
3qCA/0QAFz5uXMQH2PkFEruoDuhlPqBmr76R/2aHoWgDwAaT0ZCN5VstoLLCS+QLNOlbJFGrtSK7
2Otp6T+qEYokTpAV28YsA5xhTeyvmei2MCRMYnu0Ao0KFyJQE9kmSwPsUdHqw/4Q12YhIdgvY+ZM
i0Ert3Xof+3NPts6QferkVpkYw0POHqNk6hc4IvGyNvOTD/shMoYyMgMq0H+V2DaiH+HxS4tJXmL
ejfavJnzGpm9Gw7ZVzyeXouwMZH3QHJRx9zRcLrfgmT6ZBUWOnia+GV2+fdEcCMBIf6VZMq3IFcg
eqJ+NHSOsw316qvdAh7PjYpP1hg4keIzLAJwmfSOnqg5P9gmsgJF3dOtFipagnn5Yhe2tBnGwcTQ
GXvN0qzKY2fInwpkpzYCKcFDxTt5gwmUOEqOOuxiD/ONSs4+Y/JkbsLeyrE01ru942XqPTAaRFEw
fN8UJp+AffFcVdZH1AfAlKK3FOPdJ1gPSClHhrkVXvQZGslbnjnyNukpI4dZ9aTC+cI2ISpPWjUg
p9vigWl3Q30qh+w7mfeb35rj51EuAZuI8JNuiEepbp6jYQxfDdHIJ38QT06Br5WqPvR5+kRLqd7U
tZZvtVqYb0UaflNSPH+8wU+Pihyn+7Tyk1clcOK7tLfdLoqi/YBTwyY0wvskSHG7tO69XjpPTa99
2AtEn3smYdEIO3mBlu0cbL/Qo6yU4+0zuXTs/z6RsywrjWBvBa3anZvO3lJx/eGHSMTfHuMaokjz
cFIumYrTPD7mXSYVrIBj4TDhTkyaxrfutcF6rcF6mZgo0PaHRljYu96S9xTLsYvBqqJh7yoi2Evg
fFd+zsK9ZFMgpOpPFjapU1wGodroEipMqeGGZkNUiGP16BgJ4Ik48f59UIX5QB0N8sMkJDfLzD2N
LLaMyuQc4ZGJioqmAReKVwZZnM9Ui5yKnhOd93I+XFIDlqSO5o5qfUAaglDlfB4z9fPKV5z+zix4
wzD/f+NMW+mvhNzyPBtV2oj7PE6/m8hCxdJ4jr3oH6RifmuFuotx1+5bm2aqFR8kxTrc/gELlwfd
GjBNtqpAdJ0nbEEaej7YIN31BwAMG6uIc3RgsSgKopw+R4UvUmcoaziQpdWFeMo2caiKgvi5nLVn
BL6SO1HlGnYHNq30FQTM4whpdINpruCKFk4j1BQZTM3E6Edc8HKwUeTU5bGvPXda8I9fs/VDoaws
49IYdNfY+RDN6DrOtoveG0bQSX5GjQkP1+xQt9Lu9oe6hs4A3meESY0PcTp1nrmYrSKkyUv2bOFV
mkTRGWz5SDSlJa4073JdAk4eNkgYgUFZOQwLZaY/rUNYoZMg3hzC0tHNVbHVlVwlyM48vEu8UUGv
as1dXqW/Va1/ryEOrkSUpSUlGXQMIO10nOe5kxSXThnH/ngGax6jpa78UsJwf3tRF8eg6UYfAM09
qIKXWwOL93JEHy44V0EXHiLKKWiV+cPn/79R1MtRShnRYC7NzNW8Ygd8QZAa3B5h4TxNOi+TUikN
lOusliq52lu+fyYZsbZFmPQ4LnX04qXRWNnpi0NNcqFTx43a9GzJzFCzeFAjlW5GWXim6ooAMKzY
U5/p8spQC1+HY8ueU6dXLI/Ky3UTGQhfzL8yd+gawKUjry1tWLmqF7b2xRjm5Rh9WcTR6ISeiwzm
e91mn9Qx3uW9+FKqBgLz0rDNnTVq99K8KNiBguNpbl2XlmR7lKH8m25ZVOrOKUZrp1iVtLJ6S9VB
hHm0P/QJw6EYcDk1MKFVgXVPeC7s+NEbMBbRh4NWtW4oofWN/UtZSS82CHhcX41/bm9IWpL89dnF
5tCltHj2EOURi7oc3S/V0nTAGri5gmK62fjae5QVOMFh7bRDJ+upwf/Bfoyb8hk1n3aX6woUZ3v8
isDqbxXGt2txHxxQ6ra3ZtO1RDYD93Z1fMzyf0Dt6M63sUAc3/Zf8v59RPFjY2YZ9t0kjTga9xnK
6K3yMAQ2BCcd0EmCPs0OPCfCdSG+gKFfbXSt0A5mX4gjLlPqRupEuEvR10AITgq2hvoslDZ9U1uw
R0MQf6hh/+wL03kAdFRgsrg11VjfKUqB4JGV+jiTN/VT2+F+0PFsanCs+ewpvfyITXxydO4MGZNC
ulW6fCw755f6kopdXqSgkOSR5P1r5mlI4zcQ0oAz11vqxe2hgNu5KctdfBT2xhrP1tYfsZIzNka2
62oIEvGB0kN1sAX+mF4sl3u7aM195JhIq4PIJprho/XQ26mHP4lSs4pPAYJJ8hDvxvpDl56wuC46
R0l2qHlJtNJa84s0SBpPCm1yvK+D+9AZhl2RWsZWjDUOMkzwqKIlsy8y1dsAU8i/hGrv7OWwjDGF
QLFfqI7YGHKebmmIR/j+1MFBwsv3wW+Q0q8iGV+NpBJb6urfBeXpRyOG9y/zONiNhaciTSmHn+Ge
K/eSpndHBOHR7i4d5bmURX/Kbeyo1SYTexR4IRZXkblnBulnEOWYM8iZ+SQnETRYyF57VG8SHOaw
IzCsfjxQzuh3YJOwD0U9Ha4OHjxx3jQvSusnh57sYAOLqn4c1V4+1H0W7WIeHp8aQWHH0n3E0Rv0
6AsNGWGfBwubKja22hiE930a6a5dR8YBcI16MG0Pyyjky54TE99zW0KY3a9LYCp5rScYQaXex6Qt
uxsip940tqjug1jDfkpgSKCU6JHrAVCrMsNnhE41NIAA5/UiB8rWFFZ0IGoGJ79N7W2XYjAiq3m1
Uwe5PKBnWKIoHZdA5ppe7AZd8va9MMU3lFWwDaQZtlPxu9w6FSh5A6IITI0BDxCke/f+EGd3eWlT
/tSicKNKmF4HMRdJSuaBdXmCVV3jWTs5t7zJCb3ZtUYaHJBoKk8tfW/0TrVHuwBQLFc5kvRGOaCH
hx1KmEj+sfeM9r4OlR+ek+pvipGZjxZVNOwWSjgGeHPsMECjd2xp2Fq3nbaVqFkcQ7grOzOW69cQ
J1NcJbJ+m0GlOOH7UGwTHocbpOZN/FgroH7dILZ5Ig17ddCzXy3VXbx9gmivSGG4sXJ8Onw7S7ZI
23X7Qhupi9h58SbnKAdG0Jr3StsMG92Q9eNY2PCN2zp+asFo3aHpGjxHhFkcEsrJQoLN0Pl6uEEE
0EHbp/P3AZT8XTl0I9sC1HovrGALQKW5ayw53ZRtn+/Rmx6OaRjodz6mu2xMOz7aCANtvN7DTy9S
9RMCCf6rOer1XZaFv4MaEWRTODhQVmFCpsfHyCt0jRz8O+QRgzpzjMv9KAtrrzcaxFUgiXuY+82+
LDs2hpaoe83O5X2ey2JyOE52VWZjj9hgdibbFaqBKYQAo47xdIgD7eX/8HJHLzbWMhdpcrP5J5NX
8qGlOxfMKWhUw2ZTzLN/o47SMUTw2G3y5ETpfSN7j0L+DXBzh/s7VgDxSpp3LaiGeMvfI85u+Txt
NKWPR3GutOaTxI4B0zLZ9bqG7m1jW2CsFTwYTn8sk8i1jJYIP5zySXvNs/caIez27fgnSZpfjioA
HrqTZG1QPC4vR6TxwkIPDcsNS0BrG12mpKNSmXT10R7o0zm6tKcmgoZCLsvBgzVYFa+KNtn5Bra6
vly1+O0gKezUWCqO3MufwnywEB4YpY0imhTTv2E8YayOvQLSQs359u9fygHp5UJPp/LNWZgVUVXb
w4vQ6Qy3GdPfgZS9SFL+bCT2yj5ZevJMANpJ00qmWjuHeqhmA60sq1LSc2U8oGnVOpuxSEFYak5f
Us7qsBe3Upy2+m7YD0AHnrShx3eo8sY1fefFOcOzRbVrekbO+9dSgz2wXASeG9SOtGnaSrvzCpve
hpzZK5mbOT0I5tsDfT2YidRUJoj45fYQEua1Kq/Js8OrXd44MsBSBH2fc53a1W5ImtJ4UsNY+lWF
RvPVyaXy+xh0zedRMiPsz0ORQ9LB86RPBoKe7dkvzjD2uyTDj0yH6b8pUrtDhQ3x3ixqR+DT1CE2
Tomq/GYsVfIG1SzvJFQWBsWO6WWXTXYQGI9g5pEr8GFreawOQdhJ3qb2POwwO186RWnxNUF/mM5a
oFOHTfC8k8ocI6whAqS3640UvVBYqn60JSAGXGl6iHOtXJy7INLOXjFYqHSMQb9Llda4K9tA2WSZ
Lz2Yel+8asjIuSE1qJcwDSC6gXjAvy3vd5onHGjVwjxLit/9w6XIWMKXVh7BSwktEOhJ+UxRYQrN
PkoTSJ6u5oXkAusgGcCN527MVr/9Qj3G0f4IXALUpJo/iwxSmtcZNdX+jMraA7rBJbczsveSJR0N
vUFTZQxXWoWL84I/btDn5i0yP2RGmqYjVwCHTPF/lcipTaD82/FioVtGcgEWA2bK1Py8mpSSyM6g
mi41+3gDXP2XXMmPadjobLoMNz37brDMYKtLawiZxeWEXwH8jbIM2LTLk9S05EmDbeTnbCy/UVdJ
NqMdPWPbhEmRLv0czeHu9lSXBgSWNinewx8BpHA5YAyYS8ESQpzHpP7c6+auUNNN4DRo40n5VpbU
la7Z0tLy4SbGD0/KK8x1avU93iKt7Wpy8sur0lfTH+8jWCXpZI4LsvBpAn5xw4QrSII/VPN5kIKI
R7PfohF6hcBW7AZRqhHAslbG1XMQlYU7BmrzHud18FM0uvJs5i23qIlfT01SU+FoVmmP2aD3Ty3W
6zsMiIP70kOsvyJ73Q4SL++isaX73iyKu4SUapM2VbDreiN6CtH2wX9WTY9jhQVuThq6pV1oPhaF
6HZ1GpKLZ8ZaWW/xa6I1OMHZLdgts0dsrvdKTBvWcdXOxxstT6NnJfeQV2yr5DHWqg+vJ8O9vYOW
Lhr+5P+OOZ3XvyrCkztJK0C+u2aRv8PIPYW5/FnCluj2MIuX60QWg8ulMtj8aIDC7To6+f7ZiHv/
weNaPUm9zdsUG7inQC3afdnyHBL8242DT9ZRlbrmAYPOtQkvFir+/iWz7GyArhpiaW+7qsDc0sjr
fyJFPFal/EUZ1Ffc135WnjhOEmiZxxV0ex2mP361jVFJIg+l1PR/u6t/LXffm6jj+AKzCDE6II1N
7VHpTed3YRvB9xbTpxUQyOKBnWCdU7kOKY1ZRJqk+s1Cyig4NSZ+2rY4NaGPCUq/T1X/p49xZ+l7
x2qI/kPOhnoyiAEVguAVzFOW6cloMkl3F9IW69Lwa+c7I26FSbGWviys6IT/gJZBZIA/cbmB/T5M
O5FAMzA6Rz8FQsZa2A+7bwVycvcm5morK7p0SP8eb3Zg+gYfykjIhkuG/xOKwUOjZxbNXUXbiqH+
XfXVSuhbOqHgqinGg7mTib6XEzSldoj81NLcHLoi2sf6Ozo+xUYgUnF7by4PNOlN0rUgF5wNFJgd
aKJasl2cs38Ukf/SD/J7rMRrGJprjSTeR7QT/3eg2QnsU0PNnSSx3ShQk+SoiLI8OzHuVHapKj8S
iOY/CsnpfxeaXE82evVDGKjWE0KY8gauZHIsyLifSUaH3dABQtTTRL9HJVqstHKWXo40P6ZuJxVH
Wp+XKx/jYanWE5kRrb1HYedfqHP9KIvmewE9s6rM96qpVhBNS+kRoM7JVAwM8VUjsDQqL+dZHp7B
t78AfngoScH+QwziggETRo9HuXpbDJDJqyLXwnPZ+m+V2dwDZToFifMFp+6vt7fUUrij30H/lB4S
m3eWn5Rl1UuYUkVnvZecF8+M422a0bEthOrtE8PzVsLO0uHk9kSQEJLihCO6/GJpCjoDrXBq+P7H
kDg7GAibQP7wtHGPj/J/mBtRVVMA/E6x7nIsG9cVkTgZDjwNCQP8UJ6uGNQL+z61ki+3x1raiaiC
oLk0vdKuWmJxh/5Qkwj/7MkAOAJ73BhdfR9b42dmux0zDHFbayW3XNqKbH1omJDnKeHMnt0twaAQ
Pf2QXK/vsTg89RPL4va8Vsaw5Ms17Essas0BGZexmHzOEpJWT14J2Et7kA1B5UBTAS3Nw1rRtK3s
Icp57vC63Xiakz0MSIikalOf4gjd0dtTWoqisLkRlYAxNUWOyynhOSdq7nb/LFMcPFRFKP6Hs/Nq
khpp1vAvUoS8uZXaj+nuAWaAGwVu5b3Xrz+PODczakUr+CJ2IVhgSypVZWVlvmbKNbWDzqdbmb3F
oSBRgLEFjUhq9XGoeqyw4OiN6CoLOLea1aRLnX+3ovD1/ist7Sra2fhv0IGTb5pwnQsYCsBV9JLV
2bbXjKvkUr4TlXBXljLAj2JcuSQuLXe+Fyce7wU5fvZiwlADNQl7/xqn5Rd5hBLitelbJ5YvbjQ4
cmCe/KRZs55bfEuQeijW0wcW5+s9Q1J6nOidFyND/T/QsL5OjEp+Rg+y3neJOF5LOVjTSlxanBbR
ils4KOJbSc9CTjFKtbQLMh9Pfqq++qp4LIx0K7XSl/tf8XYoys+S/hcug93kfFJNdFJDXyups3r+
yRCFSxgPn9pEohPlGivp/u3K/DjW9IHfpbl9B6Y5UX3vmighoqho2bzIut4CZ9fWOIp/4+zHlJqx
QHFSqKfGS7vj41ip1HkUbDT63UYN9O6t9RtY4RDFI2/DAW0PublL8u4CAz+nrmO8VrL0UjUmMgBT
mfwwuXqUaJqq2uOI7+wQNE7syTSjHkE30D8H8YC0rFT9ITIBYbbF4FscnCTtKqcY52IH7pP/eTi8
CfmzjlkVTTL+r7r5OQ6/lJKyzaju3/+St1GTN1ZJE0hJKOrO0UKyoIWpVmHwpMfqnuvW0RKkb/eH
WLglMQYtVZgPisoxMH3hd18wl4d6CIjKFzMu2OOAeUxlU4RKtg2HVHltkG6/CO3Y/MisqP8JRbU8
NBhPv91/jNs9iZgyvFMWLrghQAAfn4IzKE4T3vIiITyAsBOaTpLQ+NvRrb2N2Y108ESaMfcHXdoo
3M24aVMTQ6F7FsH7okJfqRDbC53Ub6I57NvWvUqlugew8c++VvqUHKEYyTsiPzg/nLJEBfikQS8E
xZNYv1s8tdNma9S7kcZfk36dpCbuv506nanz/QKRkeIbpWXUf2ZzqrWT0iAdnwsFbv05EOi8xZUk
0oMdpAHAbSBFGK6VCA8K+WBnhTg6Fo0/XTljekfLqbfaprF1DP6cLPcE/nYgaltZi9JnJe16vGVF
OsUmmvFdZXTbCKGoP1WDvljlZtX3ya/qUTAluYfEbHWfTFEI9rkcgdPVoC8FXi2/th0gy1Dh1LHL
4RNwseA/MQzaK0S65HshlCJd2Na7uFKm/rg/OUtxy6D+TySeZOzmn0PtY9kC9NReAQCdYEUeSz/7
HZXJf//DMDqSUxoxC2T9LGRFgxoxXxFY9z7/0+chvtzttkyHlYW88Db4vcCShSI7uWfNhhliJZJ8
D65YFIUnd8x2uesfkGhbSRQXhqFQDScCSvXEqZ4likJE09AtzfEylbHhvxV45fT4rZT4pv77G3FA
S5zSAD1YJLM3QqMB5q3XBNfMp+VS9apl54P/gqP2CsdsKf4xEiVVch7Gm6sKxLIncQyn0TXNBvrT
pfzQVnS+9VGD36hjX+7tZSX+RQcZW0Ip2/3zAgHuNOlagLdFTHcWgji2QqkYDQ03kP6LkPsHOZd+
FUAt7g/z1yV0FgsYB4El7rfcmOaCBnAhLQ/sQXrtYrRK5K6gRN6b6ZMGO97BrNx77oMAxTcdWGhU
ifJupKG+a4QaUlPSd2iuDOGmjUXZETzOTN0NoqOm+ngUR+W4klMsnHo8K3dWut7I6887B2UoaHXT
jemVcBnZZpSfAzNYuX4vnDc0inF3nZLPW9WF1LSaURAM4+rnoq125U6xsiMsMwCBBl3ONZukxVea
0LB4b+imqM4+8xiJdZy1SX1VrNCe0hGzWEkVltYxbFG6SJDkAVTOJVxV8P+V1rs096z2JYqafUAM
TS1pr1jfBuoLzDZgKDy8lGRlDd+WHoEGTtgFTm6omvO6VQtyurU8JboG6Kq1oBxsMFChYYeVzVLB
u3FlLU97f76WuaxSXQboC2dzNpl+m6WDFcTyNU8a6dDLQHRCufRBebUA0FpjoJ1lCtZmMNtxH4tq
+Ch6MSdVEMgrUWppFb1/kumzv8udSl2tA1fFN0jKhq/IVCXQKSzPLs34XEQep2S88pUXIrAGpHqq
GmEIjO/nxwF9N9aLkWYlPEtp3EI5NB8ACEXPSIWIKyFjITn6MNT0++/ejdKEliZaGVx9TSs3Rp48
pwOmgqWxq9YuLIvTSLGDfg8yRzcK7mLehJ0nJvGLIRW/J2VZHN9ePcE7wOb4QxNqrTOwMp42K0Yo
ITphuJLIV0qTCMj2p0ElyHfWJJfRb8SwXGmmLU8lzSziu3wrLRFqRSiWbpNfvS52LGMPkYRGr+vA
Q1tZH0txBltGFAnAf3JpmN783UfrAmOookGpruCqxI0bgMxika4cmYuvM4HFqXrgIjSHaRReCKe1
wR5JMEoU1Rr/XAu9a/cYksSucry/25feiGo4uTPSjmhUz1Y8hU01aUyB4BIVzbFtpfw4WGq1spEX
ulYkUO+Gma32sILV3+o4kFW9tymSU4HM3FgDdoqrx6ru7MYEYdd0TmF91621bvJtFYTBmUdej0vI
TT3egN4mBmUUXyO5MI9dZY5buTfjUyIK2U9DDXInVHXjZwjWaGV2lz4liaOKcjTnIKndx/WiFWrX
+laI01XXP4me96ql7cOQSw/+iMP4/S+5OBZ8QoOOMqfUPBeGrNYEgQYgoKuy5sWUs2DHqdG9cW8S
Nn6fro23eCJquAgjt0gj+6bk4qmN7pWBnNOzPrSd5/CTVzybwQVlwMh6GaEW1OYaBmspQk8VQaQE
OAu5tX+c0QCXdD8OwBYFsThuzFgFk+lP2sZr6tGL04mJLdo/EzlkXn4sKkUZAtNLrn6VPiS5Ak2j
QLtXe6hXGbtL6xPUwV/5XHga82J7BNKn8b0uuwzNxgz3Zb7hdKf6Uasbb03zYXEsbjA0E2lY3DTB
KiPlJuUm8hUJv0NcKOg9NK+J7jm1kZzy0X+SvbV22NJM6u+GnH7/XdAcqqYpFKmPr7nMFRktXssR
6PuHYfkFyuLKWbC0PqgAcCdE2g++9SyeBT2gST0oJveoHjf1+oTuw0ulVv++sSlpEKMJKAaXqNn9
yRN8ubKaXONW05zqOnk2G0DxUrzLAOHe39cLERop6cnFbmo1wcz4OH2JIuRtpvjFxPQtnIHOjI1y
90qheOHIRht2QrnQUYcFOps2yzPSmlMbEXPXKE9C5Fl77m2qY5mhayt1ZB0MLHxW7rsLZAOOUA2u
HpBKdDfnt9CyMCwhCczqaiqV9gqCbXgQxtjcaJUL3SaSyYuQhjgXraLtUAIVt0oQuFARitIRG10+
a6PobpM871Y6xUuzgbISREU8ImnYzDJg0eiU2PJ9rLKNAhGM4cVVpJdG1xI7EsMLYrq7f//EABSJ
2VCa6JPOglopJ7iQ5FZ2tbruj+p326qsvt4fYumV3g1hzXKyWunlyOqb7BrGdeqgBZE6bVF7AJ3T
fDNIRfrSk4ysZDKLg3L2Ql1jbd1026y4a+Tej+urLjbAlN0HVSgQAT64Rg7p3F3Z+srC3p+AC2x9
zloooLNFzEVBtLCura9qHb157rNoRc9pO6LmWfy20uQRTVvkBnd1D5khG8Lph2NTIWAdJdYGTrvT
lz9dIT6MearZSpg6ZZT8ABp5rvvsU9imx9pHDcB9VLT2FLi8hobwesIcUlcVK/N58JRzKhuo9WLq
biB4vxIJFvr9nO6T3d8kb2PddBLzpC01/AyzKy1i8UEJQ9FRXb3e0Kka9sAO+oNbdm+4jUjbStBG
KBI9fknxINpNVY221AyGE+UDmmQqXraKVcsPseH/D0c093CuGVTKQFzOJXFqgQaFHibKNfFLYaP7
TbCB4lFuQo8k4f6q/nsKz+6qFJbYq9RVQXrNezGePLXCoSBc1RD9Py197pvCSetha8J5IB5TcBoy
OwS7pggRPPf4NBr1U6CE2/sPMu3Q+XNQUQGTRWnultxsBqLvQ6FOrxSInCL1j7IJzUTKk86RzSAi
v/UdS/cOw6r/48IeA5mJui/JEBzPeZHd9HsPGYywvJrtF70sn1z/jzaMTo/c8lD8uf+Wy2NRiqBL
CVhy3idt6I23FY7qV1eotQ27uwTAazR7N0G4pdQycaO2wWo9YqHOjm08sCQsLjHFmtcjMmH0NKPM
62sXtNKuUFH6EUcqIGLzOKlWQ3NNn03dq+y4+SL0K3Fz4cPSOmVUGXlLOjmzo8AoB7krYXpf604/
jZnoZGn6DUrCqTD8TaCK34JGAo6teCsLamGqST0n3DLVRIqns1jW9mZRJhyB19D36rc6GfpdWbgC
4j+pF2IkomZ276lritELqRry17g4cGOR2FfTU71L1dosASzfj+6FDn95UHyht//aRrhlz02XBtfK
wbc4HpfpCVJAgWsO/fAH0tRmgKEc6od6aLea8FRZZ7EuV2Zzmq3Z9qQmy/UPtT2KBPP0pkRoGMWK
CR4h8Qn1atS+1uUgfuuT3FsL0gvlM7TH2B60vymfzU+hDICykWVJ9MJNtNAcS/bTLUpG1hNa0gKk
QiPYZnVeR3bbjuNnP8qSjZiW1XMvjtYaLGTp3k3iyIc0wA/SjJ8tI1lpjdAKRQjuBXaI1hhRZB+q
zi4LU9lKajranhgptlJgIaO7lfck1XHqDIW3VqFd+gKQZiZN2klnbJ7FFtVYu20NmRrp3bNZJEf6
OUcvs17/OUJNxBM0T6ZOyo3LJsYCikEoSC+54tltFV7L7KzoT0ZnwqNcSzg0eWFZIb6JNBjNY67e
s+CQNKiFQAOLr0YJWQMt6NSRywhsVg9P9xeJUehEEZ4znaIFx44A+YoyQw6vS9RtsxFGpxV9/ate
ZQpi6q0Z4yBeubtSNoLCDuNIPIpKUW+ydqw3cWY0+NZA1oQlVsQ7HVOYP37bKQ99XiZOT/74YABc
rxDsirJfVdUFKMLEVrJvPbEo7aZIOBE6LXCEwdVsjEGbT7oLgU+NI+QHuh4+6oBPnKMDIjxFqY6H
+CC2e+omPZkiujde3SW2ZGGwWGiefsQG0d3ghmnsqS3VpzrQzf39b7m0ZFgsaJOA1EKGd3bxKaLC
lxS0b6+iUuaoD+Hc0qpCD4lVW6vTLA/FAU6TfiI+z+Ke2/dFbIn5eElS9WfoYpNq4LUQ5tbv+6+0
cPu2OMKoBMEih0c+G0c1UdMsYtknNcq082iltjVmzzQ1YMZ6cf4sVmq0G9siXbnQLMXZ9+NOz/Uu
rpuG0PqjonlXOYbxM0XCXaTJ+HKY1a8qFbOVL7f4mgb7j6Y4HoDWLOogbamlZecLl8HN38bMPdZa
/ZzlO/L2waYg9gO/0+39mV38gtRpIHGokBrmM+vLMtWFlFZBmMvFtnIDaM+yYNjg5bv/JcKDwJ9k
7Cky3KRckDShMnWFdM3rFFF20fF9JDySUb/EybDz1PToxdLZSqqjrLl7XNnXXnap3QjwHfD/hEVX
MZGYfU9cjAIrL61L3Sv0ULV6OGdqIiLRlA+/tBaFj1bQhmdfTnV7DBPrP7nTUPbhPrMtxQLNtCFV
r4EgBK8gBoS9XInJUfTgYTmFEtcri09diJJTho7ELkXCGw1ttw8wFkFe/TIKfXLw3Lx60OuoOtxf
ANPW+XjE02Ce0F9/DWiAm3ycklSJFalw2/JaDwNEsjDbdZn7YFG+GPvkcbUfeJsXfhxueul3O8po
EqHSW7G8xlYlPIRdfQwGde+GgIz1fvjhm8ajlGXf9AEY6/0XXai7TkNjNgWCddJ3mVUL4MOb/hh6
8jXTEkdHN7uLfiux5Ig1LLzfIexT3Ztsdv75MyJZzIoDo4tiLKWij2/cSwgNSLEFZKCBveoGneJY
+apq922kYhSwZ6iUYFwJFvPjKJpXV3oOpe0ai+k2r4wnqRP2YqSfBF9fWTGLQ9Hj1KlOgBma50Yk
t2bRuC1CG40pIo+mOaLnZ/RXw6+5FKwMdhufSAmBCk22F3Bj5yeMhx1FJ2VtSASWz65oPNSouYoS
HMH7q+N2szEOMFYOTmpJN0qegVzKYRiE2AaHOa57o/4govtwf4yltU+SJRL8SORuLBVgOiVprpSs
/Sj90dXJnzQRq4sq9jDCksbJJK9zVMXf4/Nzf+CFdHbqU1H6/0t7BOz1cXVEHK54bWTGxZSEz2nV
OX3kOqPvhrbYFV+Lqs22+B0e+kDfqUX9VVbclU2wEGUQwJoKDVQsKW7M9t5oyC7RVjYvaV84Tf1L
l9BB6Heo1cW4Xt1/24Vpfj/WvGRHhyrCfijRL1mqPVTuiG9F2SKpoDhd2p96yTpnZvGSm2smpAv7
gnGpAkObZcnOWyxWm4Cdl7ruGkihiTpL+zz23RGZ6u+DsVaWXFiunNggZlhLyKnNURVRGnlBkAHy
bvoChFpQpuewxrb7/kwuhUz4+vhpcw1C7O6mhKDC3xhU1Aa5Z04mp/wU97usfEHa3EkmNowQOam8
JmG28AWpGkwlSfpVtHdmIVNIVEGUS4jSqLNoY6hOTR25+kMdEo++I78IYmul5CovzegE4iXKgLei
UPhxi8SeKVXpZHtg4qZydIOQovU4xg5Couqzq1TVBlxitxHVJPkiioN4bHGh3tCLRiHSj/3HCD8N
HjJqEc/M/IPWZPqx5bjewmL3trLc6xthCJVtj9R8pEix03VDYsetuabGuBAxp5YHUXPCj97AlIJ4
6GJpSJKrHojPjWg4/XDmDvR2f2ksLHbYsMwTSvAS9hSziCIoQuKqfcuG5lx6BMmbb8peiThJBXQt
6z7a3R9vQfBaBs0zCaRRyb21+NWDts5luZIugyoKVxWlLFobsvKM3mqy00I5fjFDE+uGWE8/i9iI
JqKWPpRS8NNT9e5Q+dQ2g9FPXpMxkx8tXV5DCi9MiIYWGQgxaOz8OFs/IZIkcprGzaXUw+96YR3F
pvxdJvnOsqqXlblY+MQ0WCd2x2S+gCnUx7XaZUEh0JIXL03XPSdK9aJV3Z/MHHZhpQV2pcs/u67e
xlV8sUThW1d458qQDlY+nGm3/+wyhFJWnkhmxFkWyRNRUiatJlzME2upwH636Prkgr7jwfDib1Ye
vPbu+Khb3YvSUz2ZBLmBMTcojKRVf4xGb4Vm87die/MMmMJNfTGKyfMWZt+E0CViUYJqOrhXrhPV
f0RifasWVbPDm2nctgW1stQvo8+NhvWuJaXqrvAG87nTrGAjj5NthZwLXw0Exb/wmt0pMKLaSfxe
D+0opuw/pJbwNhp9u5O7RDmXmZaehkzunbqV9B7nzqF/E4NU27mw66jToIUcDnm9aQO3+BqpNS7p
nYemUS8V15yb4M4Y4mGf91W08ePM2uXNSJWpzYTmanYSLijtiPpRNUrBvuyGCIhOm9LXE4djJ/jW
Qz4q2Zc+VoKNIIevwxhZj4Pvdo4UCmtuZ4trDgdvNMepzulzgTMaiGMJaju7+K7+gAQ5rhZSlyFh
FCXO/cW0PBKAfqIGeKF56RhWAwYtXqtcLKH7MYbt76Zx91q0pvK4dLhRuKC8OcmbQGCapcxKbpie
XCGs2mIR18OGzrTsxK5K7UqUfgqS+ypZ8TGxgsdwzFaOm4V86MPY0356dw3SpFzrBJVoRg3jRBp4
ysLwixeLW73Kt4Xuvd6f0htFILpKwK4oT5OEUauZe7VoelJIuAipz6mXPtVTUwUb2MHyTkP0SfNQ
HvC8LcnoJq69U0Wzwm56dN51yd+oUnzA3nols1Dnxy0PZIhkSrBM0bblAPk4AZ0epAJ6NuVTknSP
aZSfsrH9r9KqbZqFBxCTWzVVP6tdjeSV13rQW2TJCYD8o4kGKihCTU1x3WwzIeQw//iq4pP0I8zN
10aIPtHI+w1o/0my3H1SiKiHJgrYTy5eNTDmjSEgGNObSrFxW3i/pRjs8CL/EWkGdE0N8ebeoSji
2RWyWlnuOmWAjNkAhROpav9LGBqtU+XSjzA21nRilydFpyYKmoCMfbYia1yXez2p+ye1+ekmL2Ow
hj1aGABCIP1ydtfktDQboJV9JUvgqz+NQVtuvUIxtkWrrhE3b/AJEzoe+QhwW5RYJrOCjx83HTOr
9UzfReRJOUKORmddsIcmIO5B6BijPSkckO6Nbv7AzNqWkkNYnyNz7U4nz+tp03OQBqHaJLPsQZx8
fI62hqGBjo51jhUducDnqLkaeFmlZJSMWeYoxA8HOTK3Rt89NpV/KPXchnGFxSrerPxpnrNxf0GN
AWMaRDvr738f2/QLv5FnzSGQVo72G+vRv49MQj+xHCnhzjPuABF5rxFE6zxQjO6PPObQjo6K3B1D
VmH3bCaGE1O14DGbstjxUxeb++mnBq/gX22BVb3gKOoKFV2Zlsb70/Xvg/FRCZSk5TzfbC6BOQxN
VrrnitJQGol7JfQmv1oGDPlyPdepdJCcgT5RW4sIGVnf6wkD472OsF6rIXHiEjpLugs7dxcUnyGz
pVbl+Ehdegiv8cuINYDJcpkid/I7F4Rtm601meZh9+9LqIg1EH3Ajc3TFDXv67pOJfcs6d5DMFqS
U0JROSKZ7G1A1Ci25K5kJfOrzHzEaUe+D/SKrhSF3rlnHfCGPXjjTvbLDfqAtptW5zg29tHY/4i8
9Hg/4i+OC3R5YtiTJc63IOXqLver1j33tf+gC+NjVGjARWv0ZdLis9YOB3ThzqkerhHK5nnw9MIT
QA5xdKqsJEkfX1hqY9/L8hSpVQ1IgRnQ69Y9ndtBbsZ7VfOH7f0XXdwxExoKgXRaEDc4r3gwDSTA
OuGcwArGgxUWE2/+x9Xy11y1EGSMx/oXQAD3VLtpc0ALnmYN9yGK0Dp0Gk/ZVWqmf1LruPtZGQ08
KK9pd4Ev6c9xgmSThnrkSlFrKUCSpWKUAQKUaZr3b1M1luAv+sJZdYvvcjP+bPvisR/c47QoWvYz
7OPfcSZvWra4PxrbBlehpGo3oe+vbOybI2HySIVqAnBaBEQ1L7D1ullVYie6Z7ULv8FPeBR8ZeXu
tvSJKKtRV+POgind/D4fdv3Qwahxz5Gvd9sskKVNPZjdRgI8va9g0mwwMIUdRqXP0YVI2uH5ScMt
laxfJl46h8byNJuCjWYHBgzFUm65PjdyeJB7l2sFgq5b2RvVlZW1sJL/Hh48OuhSyJEfV3JVt2k2
KqbLShbsrpRsFdwQh4Kvxiul6YWwBOqKwqP8dxHPJdubIEORpxr5BpqyR+9ph5Dhf5UcHyxT2AnN
qgfiQixnPHYLiAXS7Hmto49LN+kHvoeYl5s+MTa65/6gcveW1tludPGns8LtmLaftMw8FYG8svwX
YhOVCVr804KDeDSb2F7JJD8TG+FMEnRNXeGpkEw7wKIL37Hsu9ToXzot2YT6mhvY0rh/VcNANCAD
Nr+i5/Rf8wRvunNQGtZFNRNtq7lquJeNSnnMuY5sChS+4IgHXUyuhxbX/VA1vdfsCCXzIlZRr4Mn
M0eai1GZ0my0SIugIEVq970Xeq7rcbiy35aWEx92+gck7w1WOUwaWfKixru0Wn2Ua/MN5+2nUqg/
C43+p+7WGDmLw1HaRXQOJNXNzVAx61IMSdKpt1qf8rQl39YvZmIeW8H6o8j5Clzxb2lpPo0cMLBj
gdpQTZ8+87sjtSlGWSrlAf6tTjcgy7RdltZecgw6KL9GV4oHX5ImzdMY5e2+jw8VHn2TaZX34Lep
fqIX33DtaNUd2Mv4h1dQdg+ROzwXap4e8lRPX6Ma3cGqG+UjarqT3HSnYo7TxVs46d3GNUc0HIVA
2oqxqTma1+sA6XtzEytpbveY9DwMlU57MAKVXo+FfPIyDEKAICcPWWPEjt955KQhtQlLHZtfeGtB
SOtV1d2K+NXYohSb5zFIsmPKav3ucXN7zLXGcERUZE9cheJdHHI4CFPZoDEry/bUetiXle7aOlnN
duxcBaejBj+UepT3Xa4Wn1HmHd4yIxweGoHCRiIJCOVWEK6VtEDBKNIyR7Oi/Jj0KnLVGQE36HNh
k8Zys83VFtWLOEl3TF24s1Ah/n1/ayysIYQhiH806CaFiFkXMpLpuMS5XF3AatoKLsE1OuipfEjV
ZtNyiN8fbeHMQ7JkqiwbAGtoyn1cQYXgq11kKMK5ygzpKUCV+Bg3fXy8P8rCdmcDTm4nNMmgdM9G
oR2TGHkOXLc1dW1bRoH0qARqtvF18V+hoyRdIOrprACrR/FsXsoo6eD7qVf5l0r3TmVZwxLw9X3T
Giv01IUI+mGcWdnCajxf1BoWb8aCJZdHw4kEXx7fUO+dLnUKN+77k7hwhYPVzZKYLnKYis0WBjTr
xoxKtJt8tbiMTZqgm1MdsA/4mpTqixUVj623BsNY/HATYBg4xKRtMzufxDjRO9ko20usFcW2JpE+
hVLSncQwXuu+3wBx/345OOsANRnpJjUylLiRTJrd56bFbKuo934B369txG1FlQah4W2QjJ+6Wjuq
YneeeEFcWz/1q2aji/P87jmmZOhdUC38wkXHnCCOsKz7WJdx4OCopeyRVmgmG7LMwdNbekoMQ/h1
/wsvpFlopU5dBLJD/p3NdhNLUWn5nXnONbfYZ60lbrs2qJ3CF4h4kKFXKBv/3xybHSAmyoAIA8J0
kbgKfnxX0F5JINeieS5JQI6GlOD93AMM1cRUfMwSrf7ih9GwMSOrfdb1IkRLXzIxMWiMbee7kqMN
6eiEZd1sUk8yHHaF/oANovQkmwPubWAntiK4273i9q2DBWb7nz/B3qXJEW6MlfBLK0VNYiMqH34B
vpTYOkzlrVUgnC9opbVHtXzflj5+gADUVLUEUx8EjhSoOzkeoo0Ri96hjpXcwSUZ32V/rO1BlOkd
g5Sz43CE61y2SFnW1UBhYDQf3UGI9rLZBcc0apPH3AtSp1Cb8ZhVLpLOkYaWQc3VgFEb5RTUanwF
ves9BpUAK79rBE4YxI92etIp2yKxuq0vRuO2o5L16tWWe8C6wncaqOSnduiDrdC56QP2Pc1DUkfJ
Jff18uQ2amKXlRc+UFsLLnmQxZtUAEiZdZWAVW9XPamuWm5V3SfvHYPPhQUSTxQFZRcnRnSARS5t
/WZMdyr+XvaoABdUmmDcZIZXPHo1QMzYEwH1xIiCh7EYbzJ3dDHaGwAO9mG7kzw53QVmF28QmFY2
GKM2T5LpCYdGUnyAgFK7H/mUO9Udqn3RwLfvBME8RjWK9GIRmZugqfE4yDTLbsJcePRQU9kNiV7s
os407CTDLS9IQtfx0Ao8Ku447hN80fa6MlnQKWLYOkMeK06g5LodelG/colYis3AdyAOgBy7zfrI
tmXkoULj3JXFQR26i9FGmt3VkFUKpOCROn5D3e1boFOPu7+Dl+IlouUsEAZHsG120MlVZUyONua5
r5qT7/pvvdJ9yrq4+sfGwBQraXmBnwBZTmieRYooD/xKGyLz7Fs2hoyQ/fw1RbMbmd+/YwB4JmqQ
o98QI8qx7ljWunGmrtXU3E10L8wfNGpydggMDJm7LnACySXJKlU2O3vuuc5S8RqrkXiwEqN51d3G
+ol6+PC1UK12ChljAyi07N9wifEJK0Z2guhtPKe0lbaQ4DCFLHSfCmkqGM+t0orHLM/zY+pleMS3
sF/vf66lgKu/e8XpKHgX6nU383gas7sUFBq3HsRCp21KDFOEvNtAoV6pgN2AT6YpnVinpHUAzfAl
+zheqdVq7UE8xPs32Cpq+VpG476pvB2jnpNc3kGq2ptB/QkzzmOEVsL9111anZNeM3DYSabOmvbN
u9c1Os+jeuIa/7BqFrJX6BWixHtOolVzGY3Ww+ZCDQv9HMjipccP2pbb7rNpJm+C56itJP4PGw7s
P9wK+s2wZmYHmEoTx+wB6lyy1pfAYbTCwcW8wCZ8hSt7bro0MkHz45LbOhVp/JvgiM1GA6IAUwZT
xUtLV/lIeRhrEaFvpF9C09E66g0xeG6KPKaxouM0VOX1byt38xP2UsKTmDW5M8KdfIwNsNEcafXn
aNDlhyKoMDIcBflZLYJfrRe+Za7UPlnscbtUB+tJEdM2dXDztNtar20p6ot9FFIk6Ouk38AEyG2p
aqQAD6Gy/+pWhvDQqFK5pScrbzxYj5qdeeofs1D5K4mVOPTbgm0hZNJXMa9Duj9AX76EfhA94r6r
HDJ1KPetKHSH2LeGrd/L4qnlD9qKMehbWMEFt7qQw60waRjhuPpsKEH9RYyG+BF/uHbvyhIS/WC7
jg2Skntop8kmLQJ3mxpC7uS67+38tBhSG6yoR3JAdZuTQn728lB56au/XTmUhHcgwgMgfNqPoS6L
o8FB/whjLdnHWhme0XkLnCyL3c1IAX4b0ffdBkUS2r6HeL4XcEiKBVyiqA1rxwtF8TQodXcWxnFD
TX+L6oLyOFBm2ig+eiT5gL+GYgXlsbaih7RrtK3ZueFLMljJhnOrxE2mBdbiycHV8xT1ZFSFdAaP
qp3KTuOmNjT5th3dfK9z8bfrPog3Wmnqtg+U+SkQu+QxdAvJ9lKl3LheFOxGrxpewBaGRxAsAw9c
9IcqkXWu65659brB2lhKYdhp0Y0HVx8TRzMxLUr7NPush+2wb7RU2yqDF8VU7FE224yqm/yoQsGJ
CKHo7DllvcFtNW8OQhm10lHKY/VTGNb9Toibr5Lsy9+wQOqdtB0s2/ILxanGytyFYdL2DsmTf0xy
ro52FgxfG0F3sSIJxGLvpvhru6IW/ywybfBR9nPJz2GFkw2Mw7mJ82HnymWHe5va7Xxp4EI9qh0u
mn5jfqfapX7RUiUftwFHf/tJrELqmpGk8iHZXFtF60Wg142rvMQ5NLta6/IHHeqfA6ZSdFzLq/gM
arFLQ5/ZDhP9kLesyypW1dBG7Fp6K5MR1LiIkqBXCAYt3DQMvyZWpP4fZee1G0eSdesnSiC9uU1T
vuiLonSTIEUpvY+0T/9/wR7gzGga0zgX3ZTEqjQRsf3aa0OMl5ipb9aZesznLdsvua4E8eAN+3hq
1yY0h7V5qSsAWb7WDVVY0QHqD168+GQIylPTI7nQ7w2hA2PNuc+7fW0zopdViOfsAkuxn0+L30KV
vnQNyQOwYcIKKhrymT22Mxm0RaGodvfp2sJx/0jRDRQZxfVTreBNZy4T2cibaEdsrg3PKzCRovgg
sOTvy/ppLtAbyhKRue66Giewm8MpziNlfZflOyYjSR3RHRz2c4IOqlSnwBW7vOh8w5TtugegeEL7
rNK3RPlZjiT96h3Bag3i18keGvtWFR9azkQu3Ed1M/1JaXajdqvsm7W0B236bnZOoLVq1FIxtL0V
jfvBYKJTOeRXr6IE5v5cmF+cQM7HfXkm6oR60QRedtPNR0p4GzOkyT36W/oRj5SiVxu/9FV473OR
+x46u6IUQRIyFAY8d5UGMjn3R+3dmBiSRIeX6TFcvgwai+ldVMjiMyD6xu/pwSpXETDiKojbIqpz
BQ8WRvskgfEVjtSLlzk7Xj/LV/ylkgTRcsZD9FeXfV4qP27WkKZMn4nA0daV/Lez3DwqYuoOsaFc
6iw+6/Zp1odA4+t2wtCiYtxBKFQznrq6i/V8zyE4WDPQeCb8PWuaUB+SPLu2Sd34qrWOUSxc3Y/R
lL4HRtmPx5nTl9xXG+KoK6ZPT46K49NfpqK96wztOtAPU8bep+ow8Uam8LplaH0a3u+YRgIPZNke
Mn28YpUODS+sKf2N8clROmvfyqW8ZPoAw9PsPRVaExXwSrceSP8Zbd251m7SrGdA2jWNW+mdMhkX
i5314ixQjfEim6zttoBPfTh7q/NTiaudRvRLFpImjDqSS2g4yoszV6FuJD+N1tyr+UrTguITJjIc
WiT3vUgu7lbfqR2aUMseah4Buf0RF/ZzYWuQDObRqg20Y+q7tdt5PK1lfBTQcMRTcaMn1bfcPhpB
qDveERpPDpSaNhdZOLdocAcazL+wpwxxI3xiiTqVKjRUjfY3OgCr7omvqW0S5QbT9OZ0x+kjPTNq
nxRYjSr1ra5BhdqB5B1lPvl6v1pLxFSKkI7NA6TsPuoGxCBCoOZH6vPWMt+BSvD7rYzSQuyahsxq
soaadewzOxCgmeey2otsYtSItqvtT+rQA4fLSJN9vTrsJTMscgGTyhok003TrohiTx6jEgw2m42T
BfR/G6pdBRKAp5KHlWq7PKN58QH8ypdHH1Zr35nc/dgCjxpV600qHmO271mNhfqyvDfI7Zum7E0G
oC9gDRx6SjxINB0K5mk7R9TqRyUJJQyBEfU/FGsOnGEIUDO1sYRcp6ANDU1h6N+9aQ0R47wWB3r9
6DV6VOdfhdoH6dBHvJ85meGaX93tEb3GIrEYwh0PwITkAPgtcNnVvkBXl1odVLHLAFkiRKyh/Ego
yRHKuY4GeF+lzqgYGTTkZ5XYWtK3Wj3BaW98tzoVnmjGiPCxiRle3ZYGyZD4SsqRsS6G+Gzd+MBR
UC2xt+t8gtUsfkWxuigUIaGf2uQXXSNr7nXufXfaWZ6mgf5bSsCHocS0pPquz2ZP4msbxQzrShwH
3A3+SgXoUxm108BOme0v9gyjudNdnAxF6GFu0JDEVbayZbz2ulvzhhDY1WIq6O1O6klVWb0Lt265
LvMdH9G7iqUDrRKPqjpE+RTv4fs/E01Co6BHiWft5dGTp0FZP+RLZxi2dbSets25OHGzR1yY41T6
vGK8qIdNJAcvdQN2R+EHFmMUQ8R5H8G8VswlHuYPhkqeLHhCKdlRW3ojrgtqRs2Tc/iSmFqvQyve
6A8cwRxlEhRS98oXKe+cQDhYfMQ0QGLL/Fg5VlaSSbGRAAz5w3aeY1DsPE0OhoGVFUpy6xt7b0yb
D3zEtGK/5xEYZk/L3y5uU3mmQG0HC5M5PbIFgDRaFcfTvg3ut3bI/TKm0Lh+NuK4mIaPlSG+5Tzt
YU72t/jiKHXAOJgD2zM7KxypFCXiM3+Tb4vyBrbCX3KYgB33pUci09x65BJ99uqtj6Z6tosfxXxm
/BwzDc5KjtMjx8+0eShzja1HxWJsvmwPwCx5xrA9fHhJCBBdiSzxjCZUde3A4Ei53s38UiIznb08
ruV4L63NxjmXq8JzsEY8E0vKn1femC98LUldv6VbKHUfRKzSmiKBlMh3hnUsF5gmhATbLI6CzN9v
yduc7WcvYSjho9N9UtP0ze0bkX+r5XK7lPpt0t55SI8pk1Vihq5+yprlyy5y9xotW2qvapodek8P
+dymxId1U/2WSd9SfzYF3R7FL+mfMCDTQXTcZWBC97ek/OYa9/LBGH7j57ynPI9VkoVyZRW1jiaK
Jzxtw1xT+JsK7RVFdGQo5c4GSGdY81HRQXcUOwehRhA8Jd9NmZwteajqV6kS+cfSdP1++tWmMLMA
B2ByQDQZ8UGex/qV/8sUoFf8YiYOR1A7Koy5l7+XeqJZVZ9qNHo9sdZgxcUQi/22bWfK/Vc9tx/x
AVIHV/6g5InvFNYTz5IU6pVg7o73LbJtp6jWy5g0hzVtga0LfLGDY9WwjHL9lblDVW1cG3w0vtnk
9E0VVJqKoMPxYO03ciLYI8M9xOozTVvBkr1I/88o++9Wk55gCUmVXW3sPLg+DPx1R0uickv5+IWa
87QO98q8MmbzIF/FACAs1QU6gLNBx/4OEPVFNO2+GY13kEeggm5S7oo7hIs/SBUxdO6T9JU0djW1
mGRpLGeOhJTjpgu9SkXVFfIYTuyZNIeZrgdxCY/Zajx6MOZ4DXBPfr8VxQMmNDXFX4rA9sK0+IyL
X7Yi1Tzvj0aFhVvYH6Dco1hxIiprO2noUDOsMYdY+rpcalF/mZ1x79bnLbZemg1g5XqQfgIv+uXZ
WjveE/pu+SxjVbxwhjRcCdyASTdC01ulC+k0XSDEuGus/Ai9ioRjSrHo8qA299r2KtdUSiuXogDl
F31xJ8URJZbiYUoXsFyizdlJR5xy25dClJ5lrdqXzEj9PCYqg8GQm9OEw/+/RN74aBnwxDVj1JNq
sw166PAtskU7KOduSvL85VPhXUPzwreW8XUpNXmSUdqbbcLPSg5aHnokCS4Ngw3hb2pDsMhPOy6v
ci3ZDfm31ijl0bKU7bd0+/61TvwQhC+S6ly+oQwvXAwyy5fgG/BbpstKF6inCuIrg/XRmg3Dnsdo
gAtadM6O/tVn+U02zjABVq/5i81wYRvc18SwSPYIBxE7TnaYB0Uw5C6kYpx8bRIPs1uQnlvO2jR8
85wbvCAasszdpa/TNZBHb+Mdv5ioybDlP+wl3hGp7xdvhPHpk8PL/+UuUsBABQ/Nj9Lp9oyvPEml
7eGsT3ijqGZ/cCVlwA74wV7qZM4eP+QRRjqlTLOqia5GgiG4cktIoktXdSvNXzy367kn2A5fjexS
JuNdbhdPJQEbssVUXhkOsfpr/8H5RVb4POtGK1KEUiiwn127Q3aOqiV9vAkHvxPZQXLXcwJRmEYF
gi/PPhyr5xxVUO89zeV24hqN4v3kh5PpHzr9oamw9qxFb9UvaJ9v/CZTqwiG5Gf+OIH1F8kUaHV6
+JdFoTvlXZLcy/dZq1sruqcOaKDUP/wTT8oKSPuBhhSJFnLQMRvyBGrTdvaGUMp988CHSLF3/Q8+
hi2wSQUV3qfWSvWL52WdpU0znVcWl9fDQiuVAb31Ls+US6491bF28NSfa7n5zJ3F43F5yZ2unuF5
CDnRiDriGTcftvqGgUWhIPbyJOECniU5jlwAMe6lYYBm34RChw/k6B9+EattKEWZ81nv+OcV8rFJ
u/EXdKV0m/i3Ca3Om8Sr+Ubpz29SE5/gmHjz1R6sSDLieukvrlWMJ2kyY8Ic6wsKWjHovpAe6oTS
EzrzBSwpXlwSt+GvyFqa8nj9QDa5gDxWIO5QUXit2TSCmnqNUXtO8YPXo49rQzUMZerPs/x4M38H
8SR9KL7h9j/cbaQw8ksaPBL8X3Ejt5JKhneR/rpjbzIc5TZ8m1uiWkFCyD0x2Ih0ulXDs3SAeDtI
+XQQgNNK1QnvCx+Hd2TIfVCSSljjZ1Nz5e7Ke8lVw9dDDah3Ni46aa+ZkFw6cZ4tAqk95Dllj0jW
v4/QUhFwZxoQig41jbBYZ74v9cYolwktKpFb/Cu4cV8wDlwGQBmeuDAWegLTnTwu0n4z3iolPnYk
+EgaYNme+Bc+uRM4RE2/xwfhREgFumLpagLnfNaiac596fPK08eiynfg6ZHiVX9heWR81jCGQj4b
iyRdP6s9SYPXuYncP3k80Up4bTVLY+dfARO4EamfBPkcaaAQmrlTyEBd0LSsp16iGpurmlaAfR+1
v46E3PwRH4K7Jx4scJhxYTG+vHgR4jajoJhpt+e5WOgW2HtHWC4PMgaG52KYo2832zHTOoIWM6jU
RD4Ap0HuOF/hMdRGPfH9ccgDBAnizItIc2IHLRhXEr5bhLn/a+Ny3AsuOhTJAyvPzuQmvtWXtZHu
LN8mt7pHLAy4iBCYxdyPZhrI14XNpth6edLZYj4hg+TSMpgr+bFYzbmcnpxpOmaL/rOY7vK8/bLg
o4U312nahf2pN3Gj8fNpzJ9c7CR4+HDuCOUe15jp8fN4cica+qkkknpKrPwHvg0CIJ2eiVhWrgrv
na8F3bgdPpFe+8sI25viXIlzdvKt1Y5wftlZsxXZmX3H63FWjO0bMQDACPsbPhsOu+W+zIB1WDDp
JHLDxSI5lz5vTK9H4/xleFXUP6vBIjVxFcAgeM1sBVeboi4Kii9pDIvnPKe5Lv0HICW+VGDSI2Ul
FBsnhvCHr3NhZSSWLlufKyOT5vRzWew7ed7wmtCHsRXTD+7ssWnwGkgXXiokRQrtspMSLuUlhtFE
xrpW8YPOMblM5OV9rbSYiOD+NommYg38FMGHdBJY4nK6k9rd5lPyGinHBiGwl/pzmuxd0RhHR3ee
8swgq/TIUeOKjM3dArvNX+WBRfHqkxc62Hhd7/HMl6/sHOIvn4Z7VOMWCuHd9+azGn8sjDeXkjr1
BmDx7poQ28vMBkv0ryNGspBODzKYKHaZ2nCdm4xRexevQFxQfJMxyCHcLfk0MnxPCskzFkAGTnVG
v5ipom+/Dp5xbxKPouwYeSU1Njs5pcVRZiTll50x9aVs0KAkb78o8Yd00hrQfWgXuYVYE858T/Ym
F8/yx1zokz8U9s3o7zu8KjD+rZ1IP2rSofs7eEx2ZsqoL/Ve3NA/576vc7e3qDVyIXki2Gb5uotR
PRGFkAh65rCxDYu+3KQlbNc6zIok4klKSM4bUhAqA2JGOr4dfAYBjMEfUQol6TtfvglxVtO/p7rL
OHkD/Nv0Fe0wYEU6h+XW77Gyg1l+0tsdNFIPOkmQxzDgEOZoDt4eOcg1q6T2tklRWXEZQdfykiXM
PhtF9mEp1k92nsHtoYzaOHVObaGWK1/qXbzudiHx0k8gre1D7OnkXj+HRjnHsf2yFgTr9k2JtQu7
4MTbroMPpV409G1/aRY9mPDKhn59qe0bUEdfr5pXjVOEBEzNlchObYaICmzkNsovxYyPTBcgvyNO
Tp2+S6+8riSgDUqhUb3CABRq6YfcWniFHghzD7VXPEr0DfS8ArWFNZT6Kq7fWlRIk/yWC6AgMTKW
RDfzcugkL//KumVTdkQLyJXMlWQ3G+hwpYH2DcPn3UsdTEQi5aJWMfKqe7TVMZRy/VdIkXmuDI5W
C7eHjmG/YgK6ZsURlQfpH7mKGQzYPpBJUbqlj0P8IbJvFL4Yor6QAu1nP16cJ3X52hkQNhfpH65L
5y9k24hNAi9fHipdGX05w20cpcIhLaeY0QQSMUl/JnlNvjV7XLXWT7o3gIdhXGxHE1C8iUs2oUIU
MgIul/Yq8qdbciXrJZX5iEPi0GzGmEJNr68TTo5Y551ATWw45qUsX1lWJC04CkBsMaAWM4zhWpGB
Hlu5tbPvIj8DGbtOFEFDgOy0RR7EpO3U0rknH5AQ59frsSgRdSlrtdD3FTlXH2Po9D9SzdvP5FPR
zSlgDtY0IRnWoBCdJQWfUUbwTxN2CxoUyELQXPCVVJCqDAvWYPfxlIJBV4NWF9GkT3tt0j++ns/a
onFNwsRxpIu94Qk4a3GSkuOR5Zm8TDqMrjpcZSxYFmFXD3dSNUpdIZXpEOeydDFBxxkYQiHWHuCD
mP3Z0aBLTr7eFvaxqzW4LAOhcKUo4WIlkWgrH2lHLqVC6BokIvspj6tU3PP8sDIEuUt+kzhFKeeG
fmom2qSLZa90jJPhp3wVzo6GpKAApUSTNbb04lBSuWNNdXKUQruZRivvQ0P1L6nQCPRd8cBu4XBA
S3zaTDr/0+dUJlq+0hSqK45qDfhGuBBjpXMgrPQ8DISYAFICtxUYGgi5+idRd8c2H67OZAQWKBzU
rrwK3Jw+Fb0zR4d1iZ0hNMeXuRkeHc4VO1dTx3P1NdpSzEHRaze7Kc9xZ4Vk9HapYmr+Oo8PmmJK
XWgnFsPu2N6KRu/i11LmUtaSOsOF/olAVcy62LwHzFDFiRGxee/gdacIq9c0FDXas3RhbZlpyOkI
LXCHUM+jgEC47PpjnDq+3lq0YugkO3t4wbTZlxqtTkaZMlJHMiUcIOO3/FRpW6ciO01ImMyAa1n8
PbbsiyCdPtuNJVcZZUJpi9yuOMSVt1sK97eBcTKwL0RCBhX+1akfakPHhm67GaRGIabUb+kY8IdO
YqEWV2YdpFF0kvcKIICj18wMa77StNImuJrzVmBFG816kOWiEodtwhG23GUvKTaH7JVKlRRos0hl
GCb7Hmsaltr8vnDWvbSmhcMoy1lcpHtUj9pVox1F7Tb5BlLpuJV5Xohr5K7Huh3OBa2bdG5WSXdK
J+c3T7fTjQ+9hD82ThigdakNd5d46UmUfaihU/QSDYEE6G16sdAv0mLBnEHl9Q21Wquvdrntu1Tc
oQyv1BFKtCYTk+/1ZXpYwL06848GLd2MV4aP7z0ebyDdZmYXqVoXNfW7wThJs48MkMgAWEHcYQUx
rNfYKVmT4w3p8j6x97FZPbep8dSk7r3hMj09dy/b5MAG0QZWowTSyRlNE6CZF2hOhhrIKHKXAYyj
tNautInMNMhN96rXP/STeEzGAgwpclrVoXDd31P9A2lwPc9XOG9Zh68pgZYONjIpMdzURqRnAucx
DjzxMVo7sakDTGx+8dGq60tLYr6mctAq8x5jl6/DjyZ9kxJto3HcTd3LFJgpxEvM0BGKKGPU91VU
kLiEzdgQ2P2kD5V4DNV5hvF22Evfp4acjka/m5Z1N0edUwbZVcccb7BuQIUbFRXx8jupAAbFODtK
mg9dun7UnQ1O4FV+X+4DDeR+TYrQqKvEX9c0yPRkL12uMu/ucsc86Oq4tzc8icIY7wYHD6soh94v
NUqVZIDjtD3MBoU/F6dGWiYa9A2rhdyAHn3mpyRp9jh2TMSQ3kZMd4prbtRIy5tYNZtpe+PDZnff
Wgx32uFsuVr6LacfVaIAP0bNCYtEPQLMovHFuJtxs2xrIlWVRKae/Z5ze5+iyEYC06z4dLsiUtvq
TEf/XcfWlwPlAJgIpVmawfKlmQf6r7iH+e4ycnQ1Khu1BuGgNyRHYUxhh6SFLnlIg9gXvuPrltdU
p5fUxChQCmit7ZSxvBC8HeOtPMr7pkUaJTYAw14/lm2/04Ryly7boR4tUscNM1AZnSP7Zt11e3aZ
/YTLrx6GSdxau/8sVg9/usYUUhTITcK4dDwqTK0cKw8+zea9M3onHNK+Dihrv2yDABxS3Jycsuta
nZhgK/cs2ryem6N/ymp7gmn1KJ2ceLMxQbT19UbC+LS2+0xyS/dNzyXlOGv+MtP14MHybMOUIpUX
9KWhhWWHPJCHTAPXVD6L3HyXRrC0NCVINu+Su+s3vR8fLKOhZTsJPMqL0tcRlk5pswzZj6+j66pi
Pzh8aTZn8Dl4R3Cg39V6fqvi4UEd3IjdtQJmZnBxSne0pCbnahE/gDUFdDndbW1XoJfK2rc0HOi2
4rhTQZXl6G7raFJunnKnuVXjdO8NaVA47/Wc90x8BqeiIJxYiRmsn78U2+dSDscW59ZB7WlYy01n
RuhgYbJVppujxV3v6xBJ2bCpbTW4Qq1drbiOyedijC+GHZ8Anu6TDiakdu5o5Ej3liuBQuJjqL5N
4+Y7C6EOWhjyA7BMSeAWOWrGrY9an4LN0PIPkc57eaZBM3+z9CwyCaSGKt5nrvo9tbPndMnuKkoc
aml919PirXXFpZIqAJ+00GwwBbb6Ig+eIsyd/CBaCUB2HNZTdkVHS88wr18dODelnXBIcVcamXVU
3Ig7XJhEIlo778b0NS8nkv04LPXE7C5LrguB1IjfZFOt81xxVvuNAZUq43PM/UbHAoiUjao5Yj92
Ixw7xOZYBm9lZoS7UYxebyj9emaQJZreJlbnbX/lyvIKFInjPQUeOyJdImVJCaHxy6HagT1r289y
LGxCTwykrccMavGNvISdKLB/NKDXQC83PyqTCcaZUlqhWdRGsBkJPWHKcB0IWpe0eZdhnNa2v5PJ
eyucOkwQQRnolS4IhDU5zyCc9E0PTVw/JemiVVX2MwGEV/NEjDOTgQ40PEEcW6ehqp97dXnJy/6a
p82+wF+q0eUgV0AlNTe7tM45z75AKTma1g7uWTdUOCk87VFelK1QcZydYfluK9UVwrlIalZLzBHN
Q8/TlmrYNJ2u8XqvYAO8saQ8YJyl08QIt0tN2VzV63MsipOZOFSxlarxOyq8RAHiCZAZ0ktDtzMC
F8ZpPCGtT+AV9EDURkfmyX736vI1q8wLdvOEXxQ1VHQ7wzzSDLUfrPEkVbXWxLskp4og+b3iQgtI
4kbAJsmojyDSN8ODO0FtfMCw50WPe5DiaNJCG+vD1I7lvjMFB0sftUuiaXWoAFmn4olfMC4JnR/x
wDGsx+a4LrESOObSXRGR9qSVivMTZkHjrDmEZZu3gA20O+PHyojsJSgsu3gbaewKB0WvQkoUGh2O
gGsdxsxQKhtplXHmJTA0qGOLoiBgTifTZ5MpQNvlfO4M4YYc1p7V0EWgTI5HbVW61FnNoHpCkpE2
72sFqhDqCPPmJbVKjS7+lave+zYP43e178traS3jmYbW+TEGGnMw66o/LQAZL0LHZxSCTJRtA/BX
8nwJtVGlZtsbdZAUUwzuwhD7TpjpZd4cF1h3NvOLUo9yhqdFU1YlkTonPeVBQvEAIHZzV2RDVYbL
ijSOop8Dw8nw8+HOOUJy8q1VSzCB81K2e91qN6DMU52VvtaTOmiMZbuUKQKdF8l4byS5c+qWOT+l
wHyPfTH0Yb3EJTJnumdTxHjO61pZB09M9rvNqaJZLi6glEvNb/3S9dTcrCy+ufU6PakgMB+hHS/w
o2rlKWtShx0x7FCvrOWixUt+dMt6DMtsTW+cgjZa4zX3M61SDiveGXl9G3b8uKVDtSdennURMwus
6y7uMtF4UacORB2KujyNbmPFu0EBRQRMyW2fbHUZycIZ6c0C/9oQFGUp9YqkuqNjam6OtrmRlzBE
/sBetOFUiMEftFjfqb3rYEvX+gS1d3eXlQTGWpaBB3FbzSe680KI9ZKIeSQWOUFwEXHl0MbijCOE
uDrQj8UygmJu9KM55fkTI0GmMCaufcs5UAE4KApqSlc8rI2mX4bM8SIlXedgW5kCDXR8fm0tBxIr
rUxq8GHeQq6ExkbdTwazR14KfSVd580PRZegUPWSBoNKz0MBHDocx3ILe3j2H8mnDQ+xA7hHp/lj
1zJB8ZKMrntbp5Q2j7ZiurS3tRVEmHqs/ZrbrGQAdtM+aKTGzmVq1pGSa2/ZUHaPRhtbUbvNr4Uh
wCM6qRJpNHZEibbRuJeSgxon4Ia9mDqOTkt5xykaZsuKitbtxFy/51rONIgCx8CwUiqqXkN+p7P7
Xe5kfagu5uZj+K0XY9XTu7JGp5UIyEOX69qpstIlhAS+fNaQXuaV1RaumNmGteUsgOli9WSMCcWZ
nIxyNmZAZNemp0lEXS+b17URlWxx9ewxhwtH897AKC87ejQ/arEtZxtipqAd2yI02cFgmRZ1D8m0
OA1qt5xVSWexqc20H1JQmZTh9Qyapmaurtnq0bbk0jJjtFNyXeAWgrcIoUL/AIuESzjc4Bs4DSnl
tRYQN9AAt3xz44R0dQ9JVbJZ1J1TkwDNUddwTgQDaJ3W2vews++w7crTYtALl6lx5U9al0pf3+Nz
ShflzOIKpmoiAuvK99Y0xmNmKSJKnWmD9151iIeHSZKF0JPabB28dDQ8u+P6a9SVOWwSQ7/GZjk+
jUXCeTFAZ07LoP2MMee/qF4ku9br25NaDK7P4KUi1KbspqbereiQYruqD3Xe2pGTluO1Xdt2x9gy
CjBmh9yZ7hpMcTqBfWVi8oBixftNYGweaso5Vq1f03nJwnigx6iwRyuYEtZg0/HQRMIJh36b6KOv
3ItmjWXUba17NspYUOEVJkZnkoh0MyfJMntzuCmZd0hgqTjYJmd5WkmpWqIxgzhnjofghFPKNWzk
Fk1hlY0I3ZisdjKMSLqwyT9MkI9sGWEREHw1ajZPQpjiOtS6rvlt05MWVuUATYkCuFutKxeEbApW
sKroA8YEUl5jSoquVEW4NoN7Ji9c+FttZYRjW3cW+kIxywX9DPuGF1Ww74aFu6CMcy0Jx2pJjsmg
UP53vWxXloDgk1kTYWK06RMtalsE53h9rsnmBYmlt8dyXcB/V25DldkaLTpW6vUlhgAJVwRpTZZ8
N+fua5PY4g3CkPyGMgJWpqbAdKxUD+YOoWkqDqbqTcOhHHQCnSXHO6mpWmCWF19xgbelpNF8+MpF
VIAtIzXIFIn7EeKEILYJ9Cdw8qfR6tdwax1xSB0m8DoQZd9XokZxtNt2aG3CffBY73muT4/IPdjq
svde4rJU8dAT9dnI+n6H3V3269pCd7FhgzJ3W79lqNrvGz4YMFAzCVsJaJ69CZRLl/YPSaaoj2lu
UtzHbMHTbLQ4GH3za+r6mmln0/O2QVAjZ9r6sbDArdBz6KuiySKtATXWFBlt66PLJIV+UYK1rMrE
zxejlx3TIORNvYh6yviBYhs6zpU3HusmyRI/LWYAOm1KlwAd62GVCXLiK2D02Oo0mu+m4SVfyFUV
nWE/thXkXlWfOMHUlt5TotXEMiV7V+NHnqbULoELjSdDKX8rMbN+PUVv7hwnb8Omc8xjk0xjuMR4
3ONs9LtRH8b9DCLqQqsZmJGlHp9EbquRXmFxRKk3zBedl+fU0slb24xzqRW9JGDGzUh0L725eVec
OnUCez1b4ns6NnmoDnD3GGmtUl1v7aMywoBZV5r5IOB62oliHE7GtlFQ3VLlkKXTCrKIbq+gNLP1
HgA5ifxxbYLGmWANGzWKdV2WUSM1ysfao3cjaS0CPBr1Cb/Uzc+azrrChjxdrW0qnv93489/EbyZ
svHo3xpX/mh0MpIO9uzas+mlt+GBsfqzdItbr7zapfvSuM67mVanxNBQo2L6B7IH7W/bZqD5lSQb
jm3+Oc5HK/N4dOnduR88J8VNU/J9kVFPNFX3U+/N7OTNTvXaqHMPTyDDpBhzz1lX6QppC6Fflc42
bv97Qb54If/s5KGBBwYwfG6DeRL/2QpF68s4NkXl3Ov64mEK8nRHCwUjphYxgyMfSrKbsV7ut8Uh
HwkH6pPiruVdkldpZHhrvxsQZRKPJLzbzIhD6UOS8looDdeuvV9HJ98rVaVEetaSxxFZ6xuVV772
g+sdSa28Q78OfnRjWMo/dET9XU+bC8mXZkFFajFz5j/fzCHN4iow6jwgWCBSdK/kdTQ569dd93M+
qN/+91L+XbMlfDNwehOs6v9FJdJonbEWqzo+wETn/miNpjlK/ijq911xXy1MlmBZXX+Z6vl7tdXp
P/R6/l3D2b/d/uvk/1tPWzeV6zTlo3dPZ13il/N6pqUJkBDFVDN7MYp/IuT9G8IEF5w8TU7E7DS6
/dECpi0uL1c06cMoxuIyGymBS9I7/7CJmtylP88nHYIQA9LUpv0XPT/tZElmJGN8n6qggskdSd62
tniqYTZmJtlMFpTRGxJ7SH3+f2/o37/h/7u1/P2/rWht2sWalMb4UFFk9AfH/aF12j/xTvzdKYVW
ALIqMmY06f5xSpOx0RlUwk1w1l+UhtbjongqDOUn3Wr/QLj9N12PdOKRebNtODSZH/Cf77MNeuNp
WLT7FB+wc9ofsLftt2z7p+bOP4dMoWO5Dxy0sKmhbf/s3l8ae4tdQ05xARAAby8FLJO8GsxukMKD
ytVfMPO5v2zdXQ/Q639v2t+sp8c70nuM3+Jpf66na8U584St5GGo982K17yWj3m3vDRUD/7/76Qx
A0nV4LunMfiPJlLax4iG4ax9KOG4A3p37gGEZDk9ESQa//et/k5Lw3tq098MQQEMJX/ciylsSzsP
evJg2G0qfKfZcBw3cuh669l0ysM2W9MTFiklDVY9TV4RZLsJ9TxHiQyitKDQtQFkqzu8teo8BqKY
Ryo2lXEYK6c+EzdBPJfl3f9Rdl67cWPLGn4iAoyL5G1nqdVqJUvy3BC2bDPnzKc/X/UMsGckw8LZ
wLZGockVKoe/tn65EFtsyDUUk5bSoEmfckuUk1qGkbY23Wk/OcXfEeW/dua/G6aIZcvGzVb7f7Ti
/o4kLAhfZpgKdqxo5X/x8ZKOhVvrXUTjDfmVzL5pBNpMG86WWX9yUb8RwrDx/171TmTkYaD6TvO1
M2Unq8ydNkHAxCpfyucoWfgzURi/OzpLd5khAWIFeOzv9lXaceQ2DggvdNjEeb1dEgLW3W4Bd1uP
R8pqpI6MxJ1BVVlOHdFMoZ8TUBIXlZ8wnW1+lNLs+39Lebdvm+BV7bWLd/YCJ7tXc5xJj6a2zoeE
yh46yemvWcK91xADDAG0o3aAQlhfIxff+HpxSgj1rcCw0bbNoIKTTTkv1SwhDbl+adBZa2JcFzZp
98AcKQ0nVTI4ob92nYQBS1WF10c741EArg5OETk7zW7M+8aevO9BXdCOYvrhjtqReeMnIwZzDFK4
Xzf1pkqIa9dz6W6bpSx3ZWszNzst6SDJaOb78339Rp0ApoKyRI0ZDgNn/kuGc560rN5yz03V1CsB
vFa1+4mI/40N4gNfRF896RM67N+9o02cDrRN5ZzrAogn/Puq3i9VQUHIQSeyPw/5cQm9zZ839juj
+j9vfWdUJy2RJYJJzpn5bPVVN5BBofESzOSRAqJaD5pN5erJJqJT/qoIahwEIyfh+OdV/I71mG3l
2LZBqJuW+/8eb9XPJnA1UXI3lMWx0YYvJLe3Tm6+dkMSERnXv//5fb+zTBiSZGI1A4AKvPs79su1
vgxaz0juNDuk6jwHyJLmi8rbd0YzndrGTMlqkx/pUm8dNSOlwkwC26gBVJJPVvI7heuDmYy6E0nw
HtM2SvW8ylrHOQeU1FNlXFUPyUg0oN/UJIdIMZJL1EECyD558e8EEG36wEjzbp1403+PnJlbk4kK
DO/Cwg/JQHbBFtSXDjxk49Pxex8pGxgFj25D7tYAE+jd9ZIZHdOin3DcKDbRwHgJ9YaYv3OaLOsW
1xOs5vjkLk39yR4/Kg95rysYCEzMBKTvv3u0gyTM9X5K7rxyPo9jcQUK1K5V9bGx/Yc/3+NHAWHo
GBQCYgfmEe989yqjBOw6JdRMa1S3ckavXKmh+MQ6cz4epCnIG0qAmEE+fE8seuEbTWOo4GyVoBzX
lA+s46jLrj23p5koDLr1MCIoVRH1JPO8xTyUNQ7oFFAnC54/Vc25p26LfLT34Vh7a7P82o5Pijos
Iln2sQMYbuf25M/VbC3bOk0bImqNTwKvLOLT4LVgOXgJCQfTLqhWoHWlmXt7Pbd6tR/N2D5oekLJ
DqDc+QhQrDe2yQ3o46fG8YK3yCveyoDqqJgm1xvcaZ/IXw0icz6sbe1Z80I6LXuKanTNQffpFJjF
1pBsUU/+urIoH85d4Bwz3aYk3PWbr1FYFxkdTIGilrIqN2lFE+2fr1Wk3389GA78IvVNj0EE7wXT
HJL0j7NgORtOu0urBZc/POTgnqilOWVJf07M5hNMto9EK68Elx8gOwDg3qPi1Hada4AC6OeZ3EwR
VF+VQeJyjndDEv/48+4+e5X8/l/Gle3nY5Q0hX4Gw7u9iZeQUqm4ICq2JEj8JbY/ger6yCSMlGCm
BqKOfX2YgEapAZHZSC1n22GEhG4SqWLux9ufN/XhymQgHGrS8k0DEJf3aKRZrfuqJad1jgujuo6L
snxpZkpZgKxJT50/NPsxahQos6n/iTn8UZfKqw0Qk1yQkgkVvZNzZaCnnWc11TmPM3zCEVAqb9NT
wydV3871qC+biETZVJafmA4fDtZlZiweBoUZTG20nXfSp2z8Pinbojo3VkvysgrLTayT+Pvzyf7m
LfiGLha/IwA87w0Ug1IV5tTG5TlQefikB+X4MviA6n4itT8qZ6BpwSTHEndkatD74M+YRbB4k2Rn
MwS/cg52i+6uaP5DTTHx0y61M5O1n6oR9BenO7gkb/+8zw+zaQTVGEBxRnYLeuWHyd0W40y7TquL
c1slhr4qfQWowYQOpTAXWOKo7MJX0oA+YASLc804QdfbD6mfIW2dnBJbHcAUUs70AFTNldHPzlUw
GdEnNtPH22CR/A8AHyKSwAH9l3nb0IkHCqNigJ6ZSUyhYxRt/nwOH0wEIm9gZLhUE+K5fiBnr9f1
oDe6+FwGHjHlrDsr0/RXhkOs/s9v+mD/yZuIa3DbOEQfUPLrNEmi3HDTs9ZM3rataD4FcDU/RHZI
Ob1TkywZm0809gfhJ3FFMBphGBcwqw8A+G4ZqTQYzLvISKx9oNEu2Nc0K3lUTKFSHv+8w9/cFmYB
WFLUWOgMFHpnigxW5AUlIHn3JpVwUb7sg8b55BUfBR8Q+DgnjBBDtsKj/yWIklzF2Jd2JpWwNq2T
YfzTMEA2mVpmrx8AXvxsHsPvbu3fL3znOjCBbmhoBkDUOTcxgC4jGA8tnc64q4Mf7f58gL+7rn+/
7L1sZYbYZHhZfucGCijf6iqwKaVxUCFxFf2/EfCgjX+9TL0LbLTUCjVuF1R3jfQ2lc1cg3/Qz6em
66JPhKphvjcxLu8i1IaVajr6+yC+NzH5yO2Y7ZQqxsx5BjgY03hjWdlLOkz0jZBE8hOStWptaNZd
2bZUJWmfHO7vF+GgNIllMm3yvQLRAIEN0Pz6HWHT7qENqukqS3ONeuyncdgw26VYUyl/S1PBr4RC
jut0Meuz7+Md/vmWf8cmzIa0LI4CtMn3FjuCNldmFzb3A9j/fWzft1X9/OdXgHN2ub//mHWcOd6I
7zhE/5A872TnqJaMAlurvGe4wQZMfwpxvXVJiYvvhoyxiK5SwEby0r9z3e5IBc3GNMqNU40/msU+
O+X8PW7ym8Kg/Mb/UfKlBw5LJQ0YXuFtlLe/SOPuqzigID15JtJz1ZrF2WTmBy2tBXnI5sbIwaOm
2mrl+xNVatVPkG8f0s5ftVG2S5uRwQFUB2flTZz3oGMV28uCmEgtqKGB178scb+ewb5YAW74EFI/
HLZqTUnXltM7zImZr3BdGXXFRwpKfMOm+lHW1Z3lTI9uBCD2YtLtSbMHneDpSR+YW6GapqQgvH6c
w3w/2fNjq/u7IfJeCbN8sZdxU1GtnkTtJm/tq2Lutp5JNQzR6LQKDm2lr7W6fEBrf89o4HKiKFtr
tIqUw/jXYDYvmRFdgc69rrLqHFGB3ubGdsw0ugD025hm7qWoqw0js85umn+14/gu8egvy213RR0I
FToFQ7BwVpntfvT16bEK8idKmI+NSXEuf45D5D5QZ3M9LPbepuBUjc2LJSCMNiO2OElnrQE0yYD5
nVP5t5lG0Sj1ZltHdUCU5stXKuJvurF8dC1NfuPc8JtJYrC3czM+hlFy4xTDIVQW+mj8MhrVTey2
9KjYtFPF3SFchr8SivNWC+MS9m1irE1aVD1rZhDVsO3K9jlNqIOMueHQiW5p4tmNcbNd+gpy8F9S
WtI37TLct7B55Ef3ZuC86pFxbapy2wCh0HrlSaNsbNTDvVNOL0tXHuOMtsOgsjcORfV6BwBWSzla
Ov9oKw1kWRrlh/6qSfoTGI5HO2/vpiLc5bSJNkWzTagmTiuqm4L5nqrIrVyaprKbMHCPQ9QfIWy7
M7duOUVcy/yYqyxY96N79Gqam0GoKQEsD0GpXk0erchuRwWzcXKpMnHdasvA0GblFfQ650yfGL34
PM7922xXP1on/EtRfVkH5utU578M8Byi0f0BLPR5lrqPyS+uko7iwqaLrwbTPlX0lDgUlTGn5sl3
JjJ0amtY05e+6STnu86WUUqOIIX6JivDfYNuKMG2cVvvteY4yw6FPowNMaVgO8V0eFByiI2cXnsL
kY9ZM89DScHsyAk36s7PFHNwmKGEv/yVvliXefB2tUM24yR76G/bAykkvylr9ZTby+0QJ/ezQ4Sy
svaJyobN6CaUsdc1KDOaFhqPZULnhEFlmlX6f4GYFJZq1Q3UJ2f+nDy6dBmdUoJu5hzdabM+HPTY
p19+zK/LfgJEiVpDszzJJpscJ6aizZPfjclJGoYtWl+i5fuoTQwzVxVIO9Q5hCblKPVtDfKDm7Fg
N6B/j9EItb+h/WGT0GyHLbcV3FimbK2sYLyqW6mfdrdO/xqFdLUo62g59607skhgiZqNWf2cKQTr
6PtrwHIAmehEVVKb0vxG/zoQO2bu3fKfIkst2NwcFmpBSV9O9XYybWK/7VEWG7rDxqVGzFHPhHDB
jBuuOqhVKKJjhI/jf20Ne6Pc5I0dloAZC/2AimKZ5p6l6Eg9rSYXNZtUHGHlgAKiVW9AE990XrxJ
nXTrdsmTXsTUMdCHoIPfWRrxqVbpNlcuublwkwNolLX2LgpeKZd9baLiQIR1rpNDWs73VLOv+nDa
YceQmlwnJT4jxWRm86NwjNMy/1iy+NqjmnC06kM2SiPtBR9DTtV07rXsqqDrBLAtABBpwyWJZS1A
2KHJk6S5G+geKLVfkSODNb01e0zBhYjbequMfm3BL+QUpTFVtS4gGcVKgVc0zY5csnDpoA17vQAx
C+QJ1wq/dEV3ylVwpPx/3fXR1jC+J0FE4xf49E20m3hHQ08jgKYgtRmvElHkFOUL4c/jnCHzTJB3
w5n/I4EU/fSaOzyURbKPUUIOCECCWsRy9bYGmPOFOB7wriMolm8GPwnA1lHAqhUmuNVm+pjQ0q9o
MuUz3QvQUFtCKhSP8NSE+hg3AF/XXZvdM3Ghdeg+MBYWvL97udWB2U3sW9OAUprVlpMxICVs1w3z
2O8dLbgVGV4PSC8f6EvaeXHEQvBoQme+H2Y3AUfL2FedQb04pXyaEgJm0MLaan/mCrwa3Vpl1PQr
FFmbPXQ8zMFLDrK3DObTUPsKAG6hGUokHsLikSj9Sraj0+Q5u7TaF0VzQrdv3Lp5Do1gEy7ftbhC
OqT229gWE13A06Ztx7skqq/sJKVD7RE2oCF/Z6Y4/sv3JKL/e7aO1eQeSxLFtJYvuUtPZLYOaUoz
u+oNptzkDnifos47ZtRYo3mj6voFHMWNcKfbNys99a4beDPN8iuv5YPUUi8uqs65ybThPtO0a/xF
CUJuysmhJ4MZBRPF5cm4u/CmCA7tmQVdJDxbFrXUYwH1c7cRsaKLQjAPDVIB3EQzzVdykjapKDZT
trQa9MNTTX2UVVEc2verObkPYVbuXTi5tWzwQVyqIaOjUGsCjcPHx4p+1RpDIaPNiRq3J63ujnlv
7A3QQgxil5bsQzBmnKuEFv50yC7Ckj68zegjQ1mVuySyMt1lQDmFBH70Ns4AhhTAmpgH4W6DCk+6
Z0kO0WIAXAGDZxj5saZmec/xiMzrwn5PjmpncLEU+b6xkt0wn/1RKsa+MZyALkBqwilpMliPHImV
Wm9dy0xHpGfu/8gNKfjPrjL1w1WeTBRZq6k++KW5HfhrAhZrwwjBqkuuTVYThOAzwHFuVr0ZnAYR
q41QpArGrRE333i3ET4rmEr+qpjVjTX+bBOAxrU+4bzUkfEh9yy+o1mx8kuKKb/NtrEP+3tbKHgB
/UollF+n1UonGBtW1FYO7pkKL8y1BUSTAl160iEQKsr3TT5u2P6jbE5eCmLvGVYZaZuNyYXDeEs3
X5lJs6O1CfSBIrqac+vKitO/TVzZatO6wHR9qanAN6OaIs57o6bHvgnP0xJ+N9kN68mMByFQS53w
1rZJ9xJjcsjbKze7y21/KzLOGqrrRKd3tGuPcjgw+ro2tUPOVcpxKCM5NTZtjJO3YnAS2Cb2hbaF
adtS0NpMAdt84ni0OrxaAK+YzaFb1X58jhjoR33RU+IzBb2kB0vXKrDTjFWclD/15QXBwpHntHTG
63zOV7b3TdgjRgPIuUFQBj0qRPGBKHNIdS4b18G8CSt63blGrafY8YGhvIfUPFj5+EX249CIS43/
L/nLypt/0Zh07EuLHlda7fr6pqaWvJY+wzTbT3N+TNDrDngQYe+fav9cx8Y56lvEQkTvbHDnMOh5
AxbbnUnlfbEMxiZrg9Ps9ySnS+cWrP5f1UCqth7C14pwnOhxrRtf+kVBGaX9KHzEqFoQSwERsrj2
ikPFWN3pdAKsE+YPztAElfG3eWgcddfdG8QnNOVu+7Y8WE2fMIG5zFHO8zbxwlvQ9M6MD1iPMd1y
A6APbWE91EH/LfZpKKzbFAxooDh9n9kWfvI8ZsNd6VvbIa+v5e1eTpU/vayUot86DPAt8VMsP8Ig
YeRtPtHrgWFPW1lgS7lm+CNQ2i2V0w91FF2uU18wK4wGdTwe5MhE96i+/x5NztewnMG+44NMF3sq
/Pnc6dPJcXGZFj1GBvWH3qlHtNFwrzfS86u1T3WZ3UOCD0XjXnX68qUd62E7qOmOCbMHEXQeUsFR
1i6wmMyTZMewmk7NELyMbrAP/eUH3cb70hhdQMhwjJZ8WY36/DWicQE1cWj9sF8N1Qx8TXHWw+7K
7qN90QocDzXrgbvriuzRG6vvVA5eU3m7y6voNgjqvdFa92BEb5QVvbbIK0r7dmPNqEsOEVhA9yo1
/bexDM4hzuYcR5RkqytqrfatHQAJSDOZb6THOoX7deBUhKQwg7JVXRNUHQdqSKefWZjfl5axJ+Rb
svSGgSDZ45DUYqdiDnTDs1ER9mOQ/G0+pkcRl2AJfC0T+1GF9UNTpLeX05njI428AMKRwnGGo7lY
2pqBDLf0XYDXV76mJZgqurXvXDDRWtpc+lzd+BbFRGx0sdSuXJZbvXGuwUJY+XpNj1u0Ljz/Vx3W
Rwd1DdDexo66h8RGyzcG2MxWE1L8HX4VUspmfRtBKlNYXqs8OU7FPZVvVLvMGzuudgvStgWOrgaH
xkdXeqW3FR6w07+I1a7FxB24kErNj+Fyj2gl/2pGxmZITnn/VgO4AXf3REMQEorCHTUrGmydrQgc
C3vWAsF6sfl8BjJmJIH+sHvJMjDhBuOmxInOinWj0djc2ZimuzGlbRZZU8yUzbIcEZTYUvRdr1Vx
5KEih0X1dicRJaJLKOAD4ifbprP3LbGMncvN6oM6BTkA6f146/fuPhmBrMKC0iN3G3vhigLuTQvk
ophe8jczHmAMWEGHZsaKEOUIHIwPQQU6Vi5VMUChUtMPVfeLAeBstPc1wLtIvCFjVnKFckqO+yxC
WeuSW/magjFGGZ8sUB5O/aQcSxDfKdynIHozJnx8SToSQ9MFZYM55rX3hOHOxI9XkbViVYqWzh70
8FnoQSuTR7aPeyAGTR1OJ9CRZEfcgk2sQUyixdS2dWbuheX4MZDlKxdI6obqSTQ8BzrhHBnVRuRx
E5rkKZuTYw9rhh1tmunKwWkwuudcAao1xCsTrcNpg8NODw7Nw7BtHn9hUSQXj6JP84lkUQpRgAOG
+bCYX3npxeTisEM6oPtvafRqQH4Ytpo1MCvmRzU+JTlhV9/He/euNMD/Km4cJWj7X0XzUkdx8ZPY
qxxyYI8XdWeF8bUG1IX9S2i0Cv5qW+nZJ86RNeiog5X+pTNPdZy/XUz7Tk6ncNM1QxQL2ziCrLxn
cUxbYQrdA01iAGnpawfRLz5hHioCwdpOjA8dKw9nSyw8Wk4EHXY14ROyA1a0GAFNys8d497rqYCE
H4RNpB9zHKkN4vyW1ACxoqcN1aedH2xeF3ecCRdZzxs40/ZnUz0IZyahvofsm1ldZ2R+a3u6h0V6
wDJJX9CkOmwYdSZwDnMyH2yv2PqBvsui17gb9jFK2NT2Ca2XWsRwGbkHjk3MZmE1u38VEZl59q5L
NMDItF2j16eRllND6BYkVf6SixQ+JVwuTaCXxQ+cCwlByqrA7WIzvI4tQjvNkq49B/6ex2uMARuD
SmQSaXytumVP/NviC1pQgcY0eE8l5xJ7LGOUudZ/gYg4O4WBKjwfGDJjelxAFg022FcQfVVOe7Oe
1iJ3xLdLydST965B1ZuB+xC7A8RXGEqIQ3yult4YKwSOk2dZkOnQfK+HaC9MY7JD8SBbvuf0Lq5i
4h7kjETYy/f+VG9k68nyGNpgKFjWYYh5I14BBrY8RHhShC0kI6+rCoEVr8QErOsAqBpcGuYRxd2L
WCnYmgw+QFoBjBvph9FxjshIeYQz6muL4EJKE1MH8IQZ7ZolOmXYxeIL4+cxN+2Lcuhs5t45COEq
oe+G/eHC74Buuwr66doak7ugeMb/OWGNr2siAY4orSEGa8PZscy40g7yqgstgQonuM15dLLwU5lT
sxZho3X3DVNxpyrZXex49eCARUE33qpCmOfa994j2HprAQ7WopHEKF1EanL6JV31HoU3supRRdfy
uxa3CEjlbyJsWHqQ+uvUN/YJyLOEheX6Ldyq2c/uB98DyIsufgwzeLjRbzGt8dVgSV5O++MO+hGe
4EvCHYlcAfbgaGJ/iISUv5Jblq/CojWjD0gxmiPhLqrA2L3osQwsIDFqdHBOLb+UNSlV7SA+jFGI
nd31rnpowmCNHBKpVuKfFWB8jOoFohY3h36XNdJyKI1bnmrp065EffETx0QUQTIDsBVjhLQQmaee
obuKgVNB/wUpLQfHDngbXvdKWMwm4KdcQYn8Fo4P8ECSfIncTJhGocOQnTYWFd4wbECkbD2FyE20
ishBDdwj/VXX2tvepkyQMAKrFh5UentFPaSER8weAFueH1nOoaJRjQDdWlUagBqEMM0Dr0H8NCXC
nTUh+tufKa4HpygXX41MDNB3Qu6iskSA9JVF+8a3ituuK2xt4vLoRNZt9a/yMY5U85tzTEQnwiMS
pQIVmnVIEzyKjCfFXcQBuq8iZ3Cj+YBJtCA13HXvZ8fLu9J4o7uvrMXK573iwCPM09o5Wu4Axp+7
NVFm+fTAR3kxr5A3wXg2eH5hne5nDEdZr9AtcpqYBrBZ2U4CNXWM54K3wo9oYDxZeMWIr0o3t+L0
ZxoYAgiB7kVPzMcK+S7Kfiqc+wwlnqbq4GfuMfCGQ9z+6lWH1xE8Dlp0m6DMmxGQ9omCTIpfp+pL
BIaQgePUGN2V3AlQc+vaZU4Ytn/RtYeYqVAcokg4AjKz2TBp5VVEzmiP+9j21xYWi4cplD1QoLkN
BOtQZ+6SAeh5MW1jvMNZ0WWLfgCu30LACCOL3VjJuImou/FyYph9f1tqQ7Uqc2YGqPlapwXEJv+S
sJnSru66qAf7JMpXle5cOEsOjmvp/eSr8Jv8nn5zYMlR8YrtdKDNLGeJy2kK2rRAC9a33ATXU+vx
lr2wpNbmqBZiI1xM2P7VEIly2p9wmBy+6ohBtoi7+VwV2Y2pLoKQQ19Cmh3b6EZMvjxgKoy0aTHB
2tWifUrYI0rLKzPq7jJ8i6LI18yRo1+qu2hCrp+Tqo1lNYtdax5G79UkoO3Hd+AkrelBPbYjpJ+z
neytRINZln5dTA+cutjIRJzXKEWx+URSiGoDSP0opAlSw0H6WCtAwWRTLlaSSDbNWcChF0gIwkPC
/EZ3HJFjZvAq6oMZWFfCfQTorlOsVnAWNhRjS3ROqEouP58fmbq4GgIFmLXaZNgYE+BOlsdoAuwv
s/GvQ8qp5cUYhrCnEGkHND4AbHqsdqotNgEjS1rOF5OxqtwdvbYowl+eME06X8vJx3Z6j2whlqfM
64Kz85kjIHq0Ud/+luQYcdmDbEG0qpjtorNaLL4Mz5UbFQun6GlCjYs9IqamwsBgjQgPrbuD8UXm
50lGbGogRgeun/fqEFVKbZDog5vGcTe8Ku95o5ZRwOZtZA8lToWw5sTAHZ40j+OJuMJk9/e63ou9
hnoPoR8R6w24LrELQBQ3RQffGnpzJTIDoailerLa8sbSGfaTV1d699xit5bIuTRUJBdRCthCfuKL
pVoRPvDH4hBwBPT24NMBAypHr30PtOILFXV3kxPtRKxrMgtGe/ZrKh6rB41YNqRipS04c+NenoM1
yk9M75vcU0DMyc/exENC6FeEkMTsm6t4VyhAFzEpDHIa6Ny9mGMUyG89fAcR8exFIvcEpS1DPSCN
qCbZyiY7OjgZwFSk3bYk8ClBS0pceWVIU2cetSeJOMvRs0ruL4leC4wkMU4LPB8sa/aLqbNJ7EkE
LXq7gO7gTjNamM6o7Sikuwg4nC6oB8Off/Hy96jBRWlbwHQYkfSdD4zN93z8pXfGofPgYkgcuhZ7
RFysLAgeL2Z4yBQE+qHxAdM839sg6ouPJEZO1T6KRa/LFCZ010XEoMSBr9v2OO8sTgiOVg+J/R3E
WhA+o36QuTravGvNb2I6cN4SgBajwOuiBxeWTA1/Bzzb2lbPjjotpO2EYsRmx66LGGdSM3ioZNc1
lWNzD5q3fkvYU5hrse+xt3IBLzC+c4kcgtiCsKNYV2LTYsGanGvp3fFrvI+2jMX443Rs8wRYLSAI
MhmboOFy3/T40N9l+0tEWoUxlgmg1wO7kkWJxaXTqipxUS3FaGaOBvcjQBMN0689jokXCvs3mMit
FWCMeBdbRmKuifEM0yHSYuy4IS33qD5xvNjIxdvHPOlieqChsyVzt3Yn059wU8ngVO61sJjEiOfe
2afYP6hLgW+s7UMSsIwA7wp3Xt4H9wm5tOGvpveORmLfiBMhugt/hrryPfQEANumvZhLoeQ1sEXF
U4Z+xZFUVXwfRt2KCMeqj59tIKUKwAZlkf68iC0gVijPhLkHGuBFZEByGCAJU2Tk+tEQ4D+s9dE+
MYDv0HPiovR6exT3wAjAl6gUkumvwWJIOiQk8V/FTNbhSYEAgYjzQT7ikrmxtlc3tKdvSgYPQa4X
Y0D3tpy7Nt8nqJN0oDqgjJ5ay7kbyXx7rb6WZRl4MLVY11iIIULbAXK60H6JNyi7tLps36burZgT
Yr5mVDssTLkaJndrEbIWUhZ30Ol22GzkCliVxvAw2uJ3Wl1duyQjxCKHjhhfttEhJMNl6kT2kEbp
qay+5lYJrDAwmYG/r2qdallM5gpcOnQOfyWFAHJW5SCQe3hZtOs3WnMbZYbEQDhiUbJF6Gx7y7jC
gMyql4xO/dlnVBpjuAj/iDiC6RzcLdvKjrSoX6dgguHVby9eAXaFntcbYRyYTn7sLvWV3DYQA1si
ERVOgsbwA0klCn8QhGYAwrahGZJIs3ej58U5s8naYiZMFBNMChB3zqvS3kSqaAXhEZDyM70F1OfL
TI5TomBIGvHl+ULPjFQ1o56hCFQ43Gc0zkGcz3TE8SQBGo6keVxzPXFz9B7s1FI8D2y40MJ9T9gK
cxbLleVG9i+hblk53pyOT2opmeX1U1fMD2iJF6LKjBT7ifv+h3Qtwo2QFrXKEjthDfJ7MYPQwUF3
x7r4D7AoNxLk5qkQZzE/ZkBk8l+wSWw8d8mZRhc+LfqLn6LiWBD/0YOcN7cAZoJGqbCo6hIcD1KL
mCxQkEOsrsKoED4KRmsnht0limQAkIdl3+3E2CWOYsZ4qG55ECtc79Nt6mAQJ2ehUB7F380JU4ku
bnVN3kD0hKhxGEO+lceKQoKz+Ykrtj5elDjsfEQsdRaOYpK4Fo8q20feCNgv+GAjhE1gX7JD/aoz
kn2fPWhdiTNByWZ3Yvb83rXRlXgyVFdg1/6z+Sotjg54QS4sqYVsjggoRkpOpmtspHEjIwbTjegP
pVGY8cStswBEHXqNfyVowjNhJ25WVCYinIZRYJuoDuYShGg4HwOTT0zbtEdWc/C4XXKJSHpteLAL
tdM5AzF65MhRZpeYDPvp4XsYEsNFHs/vmLK7xYEU84zRD/jHYu0giRuMQ5SCmN+R36yX8szS8bsV
qZj+m4Pkw7rAFuaAxMmQjDRr8BR+D9BJ2BFQdkhNSo2gd+unlDPyXfDDqxcJyfTfets/W+B9DMUr
WfT+QjFQv0hNvpcUxcWHwr3C9MKyvxbDwYbNIEh7+JpTFyBxjCW8ZREcSlW0+7B86dBj6UOuyMmV
b+BQrEaklByQy+ahS4JB8oXphXJdYkaL4WmFN2Forz1jAF/+khKELIQqTXc6IGUv7zWf0jAW9N4D
D4gt/9BjzorMn3pzK45AVnqAPyzrvOm3YsCF/I6z7szghvCI5DVFm3kSrEi0A/sQPxJJJqLen7MT
axebgjiLnm2LjKAB4F/I8NoHLMl/rCFJhJnoKJxwSuNFOIlq5hOsKBBYubi45qY0bS/0KPTLLRfe
HYZFuPzF3Pq1mCcS0Iz6e/GSzfEkDCOSQcIdyJPa18ETtVeOLhkriE70OE0WfKMv055DG5WL7NMu
7gOWBH8iCkV4rhzqdTH+Ug6R8REQJuDYRDmgK0LiLoqcmIQ0AOPl8/dI14YAHdPmxIqGE/nCmcAC
cBeUZ/BAOSC+k3uBhvktP/+H4ITaJXHKt1ClC8PZRivmH39vX5x7cUrFQspc4MsgHO6Rtdqq2oDg
9/eDZDk8WBJ5vNcBfYP9iSGHcS2LExKwA0DkAL62lv0UkWxBqyn3eaSKrE8fapyFhIIBKHfCHROm
0cnmV4QooGJ4hff0UURb9LOy1M3fLM4qfEw/3b9vIwoG9YNuF3ufvGVSAOtKGvUfG95qrJVKsVe6
Z1qUt0LFEnITomWZokTSW0oG4afZWNYjlSQVlMK5CkNyWGIJyNFxKBLoQpiLXSZaBpOZSAhsKU7V
glbieZiWSDhB2DTQfyboLfxQjCvCjULlqAm5xYuwIe42mE9QIs8UmcouI+rbhvk6meKr1CXXrGng
6P1EgfEUp8Knh4xqOrT/kWGkcG4H9WKRmsMvJkQCKf5MB6wHMCY5IJbIQsXmonl435SIS/hnyZmr
WoBpCitwYeIaBoQOknC+Fv+9S47YOXsiUfBDTfZMOJDdD4q4ENoEXotN8OtIv6C/mXsM8cgBKpHi
g+ltRHcKX170itj98lR6qVaab5EyVO1XTl2ciwyLLjKeaxzWBYEhAQGYTmKbirNnRzQJb+SSIw80
RBxM8c1FBPkdd4puoxwLDcsMMKSa3IqoQQyBcmJEEoVF3hwRGeh3vC4kT5UtBJzw4JYyv1mYvBBh
H+s7uSc3eNKrk7TBo95QjytxD9E1CHEb6cFWMTz5FzmkG991IIl4u4SOxZ7HWTWpzRDpVlACgvfD
+ziK0OcuI29r+t2dbWpX1CvxUwSEPAvqkzIZLX8Udc3ToAFxGMW4YEFJPq7HbsGU7g+5GTNp414o
wMtv+MIFgIMs4UiRj0GPk8EhE4iTbDfmNvYy7MvxU7Ygx84f8iluxDeZL8dhy6OAdhflLx/xyWDB
ehJNklAndgjDxHDU8n/Uuhh2l7i4JmQ4ZXfCJBcjtIgPYgJRzLUScxPDbiVEBs01FLIRRXCRaX9T
L1uEGi/iiEOAnwLrvDAtXgpWxAll80rBexyqqKxuYoY3sX6TcUvdi5AdRmBVX2XRvgXfVBwfkZXy
ewk9N506smGuUyQQvfiVAeC7zlQu8NzESEU+IUck5iLyPADYH1yxs10HV5J6xk5gZyILMCglGOmi
XiSnE5QYMfot8rcnIcCBI/wLYgWyTLQMQTeJckEm5T9WONt0ZyIOcHz9d7IIPsJVYlmIhoK6Qd6i
FzbVCRfxxRd5Fmj+O6kfmlR3wyOENPkyFjcQN9c9Gl/EC+m/sUFMUQk1CrH+o+L/3rh4j2Kf2Jg6
YMgeJPLMvpA7fEhOGBpi7vFe/u5vcnAsVEpm7i7+P323ommgElkw5jyBODlh0RBUS8BVFfUbsf4m
Pp0EF8RHE3dwIqbLniQEhu6ZmKnCheOkkRwGI1AKzbhAeQJj4iCkXs0SpKRUpYgXwICRIOyGBXHM
UhuTnCIQS3gguxIzoIjsDRsXKxS+Ea+AIANXySr/OTvJpUjsqFL6sUhexWPxF0qY4XgRs2I9isnB
p1kCH+NfXicxG7bIha9FVmEE8oUUWK+KjWiQiDeJ9SuVj89zFl0YhzWhg5iWcolMwrII7/+j6TyW
40h2KPpFFVHebNsbNsmmFzcZFCWW976+/h205m2GQ7G7TBokcHFxwbXEvs/eS4JYI//A6sdO8EWZ
Fw7byqGaILiGCQxL980ng1xKMnxGnfqiwwoJsFKy5wvEVxMjk70qyBgoyMxGQFn0tiEYGO4XmhQH
xLRLIyMRVvs+MMQyi9vIWuAjwMSpIa7gfzGCnNw0GhKzJpMp+04mihUh1uvf08uelPvzxIIfWC3u
qsSFrOqB8k8NP8ceqgM8mRtS9+/rco7RA6Mr/2DQZDjdC+/K/8juQUzzhAVSrlq7zRf558Y5yrKR
CWMHsBHA3Q82ut/kJG4kH7Arvi4bHyUyOnryl+HJQcaXq/PsXAwXLBGiEptqXEyqyJOdFxjn3rSw
vHurrR+EcaXHy+MtneF1D0VHIy44eqE1vMsR1tG9lJX3z0DKY8rJIhuKQI68o5CM5rQ8cPKLuREw
ikGwAZUlC8aCFARp5kDGP75ZVbQ/EnB+Bb7Hd7oeXUJidtIQXCzpnB2cGKziX4meU09KZ97FcWVP
S7TeT9YbLnaQJSfuwsBgoPivTiwNHht26N127y6WBDMg20YWCXAoirP4c3jV6X0/PzDcPL9saDaP
+PzywHjCwMZYLHFs2Sh8iHnmL5hjyWjVKGPjy3GzwdQf0DqUiZcEQMD78b+hPh3Ffbf8CTd2uJc4
ibcXSE18XZ5HzLyYPcwaPqJ4a6wG/s+i24aF+8gQBEl01yvR0zwIV4K70/177/n2pTRD9I+0o1g9
ARi44y235pz/nVlU7cgRik4hPFXQPQ46AfYbmgeBui4D4r8cTAKJRzleHIdCAK102S+qfMzCdr8s
wcpBp1V8C9n+gh+LO2XiI+HWbGU/MRVgtDLLgsg6VzgnRF0MOFY66Y+yCko65LAibfrnik6GPAJ/
JLFGQIQW2CqKBpLdD4INOPjCSwNkRHaI9VUMaPomB8xfatCVDnDl/wGk1Y8n5z8mhuzA4IHBlONf
4nvZ8oyWeI7/bV+azTzV5BlYb7Jn+ayPsVK4JETjteVvJKknBza0Y5nYvsjOgZ9cvCw/hGW4WgAs
Oq9DBXMGv0fXnMUXRyfeFAm8c1ho56z/XtAq5LbcQ1aZRDAADOw1CXwlbPvPrfUhffQxuTyc4awc
HpYqvesL529jzx+1CWNlyk6ta+0lQmAEZUkG3vxJUek+bYydwEUOjAMXvqQkU2zg/sj7I8GBGCqW
B6Kp2IX2XvhE8m1/1v6qRD/Lnid09Re6f+DnkRso9ejmdLSIkwE+qIPAozcPeieBjrwmL8RkijUR
t5o+axbiwvJuTI9JXkBStB3lrjTZQVH4gb3ikdetnL9icRyQQTnTDOBnaXKiTPpv+y/EnjI9JEgE
2Ei13/xGLqPFumtuJ54dU0ol6n1pUkzT/E50WjrpMKMhtvHw4hSwDT0oF0T2zCVfEOMsA4qN44Sb
ObcEYhcI7nYxMshsazm5Q6pneJQt48R2ka/cwEzjKJ4OH+bCHGVEMGLUa6v/I5tAvsjRFeGqi7sj
hw4fLZM/Bbw4NjKPiwF9DnBmhXPF45CI4Pu3AImf/+y6rEeOZT6M4AJcMwk+v7RlOTLiFrGOZdIp
3Gb8cK3l5hgycK8Eb0LOG3jbqgJrvg2wGJd/kS7vIY9Ujy+SAcfPZk2KdeK1G2vd4zOH8Tf/JnCm
WY8nYXIIhomFkKMZBhIOMvaBdcKDIXixEV6EBAiS6JdQnBUsoCnzbeDN3+yMbm/6NljTBW9L5mVy
7bduhoxmfVuwNGRBaqm547ga1TPHN7kvzPiNzSZjwWEgkZDYmrbejGTdBN6TJSLoQu1lhxYkS3aJ
SxrVgMJeBcR73/3cCKiHSz0ZiON/62w3rq4Ft4gqNAh0Eetl/sTUMz62k9wJUYgHv9lzppp/5QrU
D1CVc8P9MPxypkxoSoxUQTCCkoacNDrHwNLl6oLUyaqQWAIon6un+i0vUKRPZYkYrfbNC0jqg2vz
wbhDFb/6y13EkZFbk5+WqFBykoy52Xl37JHJfEe4gXzYh3hsArQLgjJ3jzKder2WSDN78o1xrzn4
TgMFZ1S6VSfx0bmK7h31ZuZZLVp645Fz7wqqktUNQmmKWOKCu4p9RH5rK/Msgycr8p//yNTU+em/
BJasf4k4+KbAU0ihSDx6G0RqpSSTKzlU1Ywb2e9LQIOSWzTK2/LQ3Q0nEzCtQUd9MrU1RwuXSqff
QrJg5Yf+8GyTVBPsTYaStezFjzhYHNN8W3Zz4/Y7FdyLV9DB9ZG0JS6mnJqFBtTN7mMnj/Y+6Io9
+4D1PXQQY8A09MXdiLXF6PINLidha2+qT+FotRZwMH54ISyJxqPdAI7BYhyIk7U52sjZq4YnEkv8
GX9bvpJ63T7hAJCRkFdm15MsZ8j5SAkANqEiQPKZYawAWlgzciAJ7CdfYFwkGJU3kqOx1u/FyDKY
wi1svry0kCOfh7iVN2CduXqQaevBsu+Ybsm8JdNnHu/96M+kBXtBzHsEebPwmdtznZxqP/Hx5JjE
peRiHsAqP1zDWVUTCsLu7zIrHh08RTqU0FDgjgMN82KyfuUSrMn/Hkku8+8SkrNFQgd1voxu4ji1
7lvJqJsCvUnLdkWB0NE2eXHGA2EfSCg52tnaPUPGNYFqMS8tWEBAEQyGFjMi95B9fjM0Oh2BaRiO
yyvLimCQgg7SNMlaXAUKIYwH1Muv89Q9W5QJoMjFzpegzXSXDy/v7pomuFc2Le3SkNwhfEW/zx7J
/D8uHu0zslkD06MIbujcz7Rl51pV8mzG6t0D3pLIZLLHixycpRUc7Xn5gOy0E5OX0Nh1GqnDLKnW
c4KRbpfxscwSrtvsMjU+2+n8UNfzuKrAuIQdUE/6lXjdxJF0njtCWj9HhY8hs2nfih4+HdZtd1Ny
/Tzo91Xr/8689L1Os48Kvps2IPJqTL+UoV5MjZ6tecZxaOntg1UsB33Q7weapqwmum3RGC/9hBVA
gUGDNnCDXPN2LLGOqR9tYRsd8VkFqJKcGVPQdvmVzWQ0fyZ9uLPnLqPKyjm3dbwnKJhmzFo39zs6
6CKqW1vbCobaMLypWCxX8pvFzLdVYj7IcXgTMJyeOteAiepjSAjaAJDYtZSQ7aec7ldo1kiQo6WF
TvAQHTIJ3ugjzKz7OnWoeugdR91+HNBrvR3WhMCCJgr+kygCNqCf5R3joWPclxyOF53tSvOn1qqT
hIf+SNVcDo4ca/4TabDRGa9+Nf8KbFwPHdraRDvoovlA+eV3Yw7P5E1l3joS2gQ4I3Vnbh5/Aez7
o/MrLU1gTEomQG+GHurCTCUk1odxa5zS28u5hJWR1G5Nr2p5WY0DlS271AFdJKKXMKKGkr09zM1J
3lOygvFo/JId0o4avuOPBPA5GFOYfrXUtOWtMLE537G8TNcJT8FpmxMNjsnTnwXDhZD/YsUBbhfV
oUSFIWXApfWaL8OZ/Sc0MQhSrIXlWlPeLB67+BKCTYnlqifnUEp5J3tNHweBOaJ02Ul+c2jip5y8
aIlbgrBBdsbvWQzvzjSTH7doj55RfQkxeUHMDpQw3SZU09Z4Xn4OD8pzv0NhFqKEJPxa1WfaC5Yp
ZZKHKHrVYhdeG62csXKSBuoS7wQFXkJzMZRuZiG0q1W7HNag8DT6CkYWD5dX84VHpe/CkR4nKxMk
jl+F1CaYmYD0wrrgxektqts+OG21jbQkohARXRJ9oOc9PXfBk+S0xO+ROUvJm0jJmhBlJBzlaOZJ
JecuG1DKQ2Q1j2RExmlGHyi772gQ02QOj2U/p/X0qIOtCoQnbp3EsAt5UTF3GiUhGCZOSBoaHDo4
ATV9ugWXwdjKRvBgtJCV00f6y+B3suYkIyvGjnR8BxwaLMOJF0QOWGJOVOrOXQargzPZxSMe2/pd
V+NGECZvyf+YBo0Ulqz47btqEPoNvI5TyKn8XyqltIOtpAM5hXCGDTaTzBfpE89r3rKRkvCeDMEO
Va1VMjxVkHs4andNCO1jeScVMUBCi4zuyV3GjeRrVedulItyeqhw3ufCjdkPLAb6iuIXwEmuIRIJ
bBUvSmBMO16rodoIs0oW4Sy1sdToM0Q8UTdU3wJhycDJT5lU9Hsf5Bwe7ZhlCiLXlV9wMg9tE50J
9Fixh4bGB3hHRHbCU/A7pGe8Iu5km/Vt+Op6/qmn1pHBUH69tdvyhYHU0/TR7/ofjf6HMRM31cMO
ypdg8L1il/fBE6O+IFcPObPIiCHUYcGcbviJDvyR/LGMAfdwYGoImNXmJ0Gx5R6+od6NsrjzG/UX
LauNl9M/B2r1URwWWZQon1BuoA4jSyxyD0I24ErC3+WH/CZ30ZcjP+Q3Gek0758Wa5KcMGtThkMO
YTwQviGzzw+9MfRNYTj7221yczuPL6HDSuJBiTSzoKHopOpPdmKve6M68oI6tAMH9gyXlHpQpJOO
raLHGbWqUNvObWLvSueEVIDg1lVXPMaqP9LW6EngTOXPZ/mGplOrProDpZl/sP525+5lqarlEnrt
rd5SvgUWtJdahCSHPRfP8ooSD6WVDoOqfBPykQzNgDTVyQpbmaRIuQcLJAQTizji5p/rJC/ngF/L
3/WOWtUcIIehsHWhrkeXdKQclOgCYg21ym6I7ZSRZoj6GK8k6r9ZCf+NuEsba1AHGVOLA666x48Q
10PYGTKnLv2OmhzgC9o17eViJ0LKfOmesew7MfRMAZzSjdTKC1ElqdqntqYLlOeMjyNUHQke4enw
4ILFj2Rq8nK5yPqWrcdTG4N3ddrqQunZRbKXsoKyqdraabvTxnjPAWMSTLn9tnLcd80H5K+GY0if
213ZpGc10IaABEvMWLbtscOmO7Bj5DwiiSS70KMhBk6QJJ/kPPM/eBw5eHSy7eI6ct7myItrxfDu
uNMeEuPWmrhbG2xDp3+QYEVVwPfAzf6kwWqjC4ob7WQSeHxWUOc4R5daYK4O+VPWJOEk0yyRJI+F
KRXWiwB9/Db0qaxpvoZ1ZlSEjojjS1qQzmJgE8LMxg8a6vxGy7Jp5deCU6FS+Sxe+kgIejMS+n3R
/uC6Y1f92vsUF+zfNBLNWJomeCJ0rgUjBw4H7Y2nlwStmcfbjvsw3zyuXiYPPAy/qJT+CvT+vmHX
BmJ4BPLHgPn3lp2dwjkeKKzvR9IH4TZtXbXSk4skWFhiqdsi1kRShX3GgMi/yhzi6DMarVve6l7H
uvYkJOZR5NVT9xZrxMmyDUiGx7T/ZdB0V31zbPFEcTM/ScWk0QbHuMoneh+1sPoK6gUhFgOJOob4
6yOjVI5012JpN5wUIh5ZJP6RWOE/m+I44a9Jf+e9GA1koFZEDsyClEMAo9fV98BXVWUxsMa1rRUk
cPqpBt8FnYiaHvwQ88SXmUPZmZLGZs4Iw/55LoDBigAO2C9x8y+bLSOZVBlfMe2FVAqD1qU0Y88T
5M3NA0TZKozp5PwBEZ+FNyJytcqX9lQb0pAUZK6iPIUsRZs+TzhMsgmWikjJhAOYZN4VrnLqRW99
6rWnoOjPHBsuCAdvJSWbEk4KcVbo4HEOHSNAkGkIKJutqhB2eUBbrtF6qsLqkQNYN4YPKzMoVqgI
DYfihV4/UItGuuuGEKji+E+FOAUcr5GIUIu3lFDysA79JSlh0I5eWXEmjmFFrKNleIOceqXtsH5n
GhRT7AlegjRGZdk7id5tDIJWa9oh67RoTRuBo+xTWnacw5ymwu0PHKxrlHlH5v3NxbrJlqCZx7lj
kgWqNcbgTjIGdg7o0gzlMbTbU+8F5OFK6xTSLcmPje8w590WhbiK9dh2qMLFnQNQFwakYhLfOBWj
c/GB1+doLl/oggb/LR5/y2ZunAnqWJgMF3lkkdpxCDEpqqOimoVZzBYCxyFRZa5o0paZdbzp7OWC
SA5lSH4wUQ9vvdYlvRTQKQNqgeze6f2VllJbe6a5+hhGfxPkb7+AI52DraAC0/5rQxoJboRyTw2Z
Iqc1Pl1OCQmcTTPW9rRh6NbGBHSz1NPFNbwHAbXGjLa1ScwJGrrBuA4a6VizQBTFN5kW9Uwr+p++
93YxSnkYYsSr5/00aX/6oPRWHqZavuFxTNK4aEfSgpxYriNcVDhvjtk+zTo9bzqKmNZGQG8kGjOP
uQ/BWc9eLM0/EopB9AGiSqKUPq8lGVM9pJJqDH4Ss7q74eTsKn9Kd2lhwkofYL3Xh5HyVaRoaXyj
+QGRU3TSF/raxXRrrYsEeenoGlY9rRKj4TmIMD2FY+4I5ve08YDrbYYpcPl8QSsXGoeRvhYY7dnJ
dzaMu2Sw2Ys4yhdqS49dk1hrtMgopCfnCmyPTaZCXoCJtgZ18QCpsH4oaq/qdAjAxyG+kwVGnQLH
FeJ2jUoP/oBOERPI9g1NE8d+5rAGhBZnzh16QOvAu6s7EtKpLcUCSJCR6jPfsV/Cn5JvNLS7iYd5
5w3mvWT3SBn2KtwtUFDESuiU3Qt9XHhnHo65gPqIwqP9vBNgrKc/kxscfd/fiIZIb9fvTYIcELQY
DX+dWyat0aw6F3s+UOyG7Ump+qUySKwpYq5nCXdMa3okqdCo8m4RxkZ9A9OFfby4u54qDpAwg8Y5
7WLQtnm4OX6F4+wlsalP3l2S95sFSE54/+0Y3LxWwccln06nIeaC4kCmAPI13nFx1xOn4gMRxTAQ
N6jP1WToBbiXHzgmdvWrga+ZTjPwEFR7gkkgz7VdhQdApwl2viSteAelcCUQDITvztjSdoh3Vgt9
IQeT1umVc22Tc8mfhC0bFG92a2yhyFVQCVscAR4Bm1s40F3QrDUIMLm6HUx0hgN2liRY/DsmrBFk
FO8wgUcbV+EnPe4lmcEKqTjHGDNMvsTVAkpJFLRQYGn9c8YQRNqBs+5CkF6wW+52Q7Nh4vTJtqyt
SyJyJwksoH/cI2EKk2RUQvOJrngnilAnY6oNoiXh8coaInwg5v0RCo+cqbJqKU2Nv8GGInpE4WIG
YBAu7yowiucOfyIIHYat814Xzxv+4j6dJWiUwx7l07XLAeCqaS+HEgeGgNYFPtuS5gi38O4SXUiQ
ym4hvtXC/DHVylM0N7Spw4qk/bei2apL9QrPIqaSD0Ja4hdGuDKQhIg04nqKMbDzZH3rcnwe4P+2
P+JdSggsIa7sMsH3eIIsGW8YAHGb5HPnZbksLoSHed5Wkf3AP6VBcYiyHrUltwbVxXPpZ+0chKFU
477TV+iUOuYmaKxPaZiw8/v+POfmW2P3NGejnamL3IAeviR6+Buz/CY4RNf2GxqK03jMpKNirFnh
zqGKf2Nh3wa9fo/N+dNhz7QwF2kSw+7XfzjPIM27t7XTCng7GuZzh6Gmkdir6rpTH8aXMqeGW55b
a7PXOB2vhkehrlEU92Hf9E9d651hgL2xd9AjavNfXkazYM9CYzn+I37eEHfoGeZUGilzP2bxTlMA
+rSKCJ32J5pKxNuGkSfGYLRerNPXqT46Fl3fkJ99FAJYm1Mm7ZqspgoZCLN0ONJBRUzqxfFcL5Ov
Puhwka/iejqIQ6KZyLRUhrmbLLrMRl7RdXBV9Afsuf+ayoYk2prLljXgu+l+ADB5opPcW6KhbYaM
t76im5237SSF4C9PhJvo+UDj9VPjr9ci+lWGDqxWnnfWEntF+5w7r/DyTZGyDDo/BTfQOH4stEh8
OEmLeS92d06GTeU7J5rRrK2mfka54v0GCdLv0VpcijJyiOnz/OK5cbvyNI3uuouJwRedtwQTZt2N
dbmPnGSHcIm9ipx5QhTGnk5qzPXTiOEFUIXeSgbcNpPjQMna2qIFX1mFPGkJ21tX7G7aHndFSOWF
X259sInSIrPd9SGiSsHebbWTmZp3flBeyjb7MAmPa8+l8NmJad7nHIG51vSreGxSHxA5n2C8tpeo
t4/ysyg74EkiXV/d+eV0troiWJtjQaESKPAwQXY11WkK4O7H1jFlGzcF2hYukS4e64DKSoWX62bk
Gjk1FlCPPnPPCAIfvLkmR94Pr3M3A9f4BwfAibrti++H7+6gI5zT1PnWSuq98qI/5FjvG0Md26K7
m73lYFgmSa9gu3TNKep6ximkP9pyrwE746A8eNyijcwBvogGG63B6Hpo5VvzOXfRKXKM59A3zx7i
b5Ff19s2QrTGHmiz6KMSK1ZZJjIK4JXr9CHE7sygCNrvksyV3UDr7O3pGLXLbgKj19hWBskKOrRf
FHpzHSFETnk0+TLKVIChy56WnbSh8Cizb+3wugzqtcru4HG2ObiBR7hoNU8gypfa7skDDMc4K8lF
If9Cn7j+5JjOE+G2EdIV16armlVfaHv7beis1WGsz/S6pU4w6j/bqKZZHQW9uFV2BUejiSoEItXR
SB4GCUhqdWjCab2E3QeMw3I1MBvGDF9zyJoVINMpoKGaNmb3jpv8cLCTVaUkVhIzRqbvc8rc9HK+
U8aSrYqu+NuMIZKwjJSXJwINqNfeNuuNaVPVakXtWtW05SuG/m+aD4+yNKspvQaVG34KC1oSVRM5
1nUa189GFWN0YF125jf6WadEJXtk/CjldHFUCb9kEWVTbBxyl/qtNtRtDnjjb5/rrzWHv9VnLwsJ
zq70X1oMZ6xQ1OioUJU+fFUFLmPm6ZmGrC8hLdAESJQYzLBg40A3FdeMnhLrjBNNzfF2zq1N0Xfk
zA3cNKOnRTctVsXjyTSr3VSh8SHAP51saCobucPatLI/o25lO7l3PhjhurBceTO6qJu8mooh14/Q
CkovM9dtHw7vVUPVrNXlyEvk7WHwnDvDLeEnenazc0vaOaTgxDUoVoDzBaSMPtti9fsordpt7zpn
Ma/p4j5Kruk2ueRnUPpaZ2MD84SgylHZaaIz2LaJVbQLwByU3Zx6lOu2FqH+ajJR8pm7w2J7znka
kB3xZvUtsYQ/ZcZWtWa/K83hNaSpPQ0noL016PPOIxNSjjbnDpBBNNPUfAyPA5GpvSD5Mo3fce8/
liWc2yYtwG3ps7aWI6XU/YtMe6M7FN2r9zhdfqNozRIe5kPsp3CAendcx4NBNVhtIlk7qeWPaiwE
KEFDezN/lV0/esUjsRPKD4P/EHhGsA2s/ieZyxrhEHP0SOrTAzdGNvGv+HKu6U/HnEaMiFAmZyeu
d343HIdBoMuOCUw3Uk0ytWw1GnsBhwN8mB6Jvvi10ku8FXDArZl1QFJtE0z6OtDU7Bx8bzBQlGzs
WhKRNEmjNXAdPngLGioZB5LeuEey6GAcjO6u0dpd4PoQUX2DzrBzZ27SJH/tGj/fEGDJUtjFGhdZ
/D7+7ZiW9gscUm+2dAdPkEXwKd7BfNWGD7UCHK6pURd3F2o57IFKCe7JstsXGCedVx5JCXtz5K/s
mYMXYSmgqzp+maJAWAXTKoqt+6wZrsZAf9GmeqTm51VTy2YK6ZhQD291b0FbtbaRU2grDSGudTgk
f8MEiFzS4TmFeB9l+wN3HMn6XQcDiXz2TJYWI7BCu3kVt+mX6yEghPeajj4UVKoBtDSWbBKrs5Da
k9ZLkBaAemay6ZPW+jEqTmlcsjJHPqKPnqHEyMtk8WuWAAr0RbQKJ7CQUaIku9/1DmmookSYyDzG
eX3RQlphRdaJ7NaDq9DNQpaJ0sSohH1k0HoieB/H8p5etBDSIcY41mHxy1PSwJXX3LVia6MXDu/M
WJUsUPKyVyfQ2PdIF/IYFu5w1egn2lGtI5RNir6OHjrNtl6L1oKTHU+7OrMoxEXSM2hKnTr8Xdv0
O34sI3kZGeuUxGOD7nzu1/FuKH26QGdGuEW/9aXJyX+2AXz6FrSj9cmSatWM7sNob9H5jraudlFN
RvyCl9TYxxbVz8x6Tq0UK0rSsCb0z5AIm8ZnPkF/CurvLVhexeNkfLhL/81zlHQUZxOt7bh/cBlK
qnjyB8MAiNJTZE4sGoqpbVXRwcWFHl4TtIfWt4d2c2Ss56p6zNtgX8CHZj4LMyXexDQOZnbnaEQ+
xCZm+5hV8z5HQ9svPgbu5CzvLe0a4S+gfNMzy95lQVXUbehJgwZlbhuHYqR9NJ1sWQH7sjf3S4uS
lYbgYIJM45Kvq+ZpyZODJ/HHfKkDPGkPjbHdWH3Ly/Njcu6DRH/o6BavtIUqNTRXgKY6Ys7ceQv0
8ZA42dnXCmoPclppOzpY+Wz/nWt8yBLJKGwibbfPFv15+9JbN8brhKVqneZuDmaMW7QL3WGrUc8a
agY6Nwjtmss5tpYdfdHoWTavnKqj6bHIwKIuaB3S+DgNzSltZ3CS6rsNYnura+WWdOZj0Lp7jPNt
aHjCBrqT6ITWBpY6g8OrvVYc6k78qPLxOXEPXXlxGnvb4QoaKb1OQ6mWmlc9AHo04h6B23AKwshy
N0FlsAJQF/ftmXDQe9UHjfRG8qeHszfoxbUy6l2PRN8qs55mNdF+tvf+ZCX5Tw9/TkfSDRffow+E
Qxttxfvq1GBx2q5qFa7nGjU6c2tj0U3S0bJOumXeMymVNDuJSC0EiAP0bMCuf48h31ZmgrQsLZB7
4nd3DQqIz79Q2JIi9godmU4PaM02xrc5SGDzmfs4LUEOhBPZ+2poXnG6P4l6qMpbtin9zgP1UiQe
uobFVziEQK4iFtmsWZNaMOwWlbHnSaokyCyDeGslehFo600etvbZB8SkUdRQUztEYoNhrdNo33Xg
OK71kFVTwUJqq4NKyOB3xpWMxOc0j9mWPkwfnbhpXuGcI43CukVRCR1epzSiyNsDG+fMMsujHdnX
PEl/lZ63TRH0c6zxRMupbVvYj8tY7Ku+WNu0JU6d4DSq9MUs3O3cxOt0roCW623j4WCU+nPU6fuw
ao+ZIbTIYe/0/SXVwyfa3bcU9pukg4c43KW+xSIXUYqaSBSG4sQR04KytagtabpBTmjemEmSwpmD
r+E1x0X3z7lvIHVGkRtpPZYtBeLE8espKo5ZPd9Zys6JfhdKhcd3P/J3dM09OinsJFHVofeEdmjA
f33CWDq5A+PU7TmkSqULfGdfGe57NSN0Q7OSbTDol4603TYc6++8dsudUdD5x0rvx9Akzk73bRzC
Ku1LEqXAkWYO/S4ZlmDlgYP3zBIlXxvLbT4mADNUt7/mukHLQN+g0Pke1vm1DY1x7QxUwdo8X1cf
Etf5Rtj5y+atSM1vE6M+BX281VkXWmt8oZD9SSOS7RiFO529s5p97ZI75XZiEgKy7Xaq7e00v28T
D0VGcKggZ9unIRmheL0Y5a7vzKvvdwiOFtQWM/XxlL7mmvG3cdxTLLLotWs8Ah2zqdS+Ucm91mLe
nGz+CGszoT81Iq65hTJ/RuVoHv003ldk6JToeDPNiWDE2sV4Z/rh3aI4FKcuomSibehDj0hn/QiB
pATbAozy4DGqAl/MDCYMWjaEr70mzRYdX9ubEwoLhg3FlWgLwkiyMSf/xW5hnHR6e24gIni2gCXM
oG3mEFoHlyrOWs/ejTQdiYXRB/7l94tD48I2OXWOXkNdCK5dXdxbUePvM8u8N63lawlndJSjDYsk
Tm3S+wfOoSXoAFYpkG4fck37QPUc3uTbMmiUan+Th9vxaXmJKP1tktDwjScDKyP/skwumkbd75SJ
mzLcj/Q329TQRI+PZd0YeL2QmWFQVd+J99R54PWcFIn1xMfkyyEBjQYvDqOTSXmbt110ILsdaQ6o
rqQkUKeZ0y9Z0BynwZTKIa2hNWS1xr5DL4Oy7OOAYCDX49wZ+2zX2ekh5zTha/lUC1USSdGLTl5L
VVQClhyiPILbk2lDvMd6GmoTHPeY629hA40Y5y2ZdpgfzusevczAB8/yXjXaovUlSL97EJNbAXFT
D8Io4uPFEBBJWyCnQy7YuedB/z3NwGnrEkMyxNS0r40bwHRiKPjziK8ywlRWCYk+/6hPPB53yScW
P+xzdVeT2HPJFgbNZqjVYzwVnFCkjhZrOzNwXCJrvfVSJ4BdYfLqKftPQUwQaPpxcrN9R9PzvtdP
s2quNmeDERvPjVM8NKZ1BDh+c3Od66v50yBFOLlsF1Imd3IXN9SvS7VcyrS9Bnb+6vXQAzimDAJq
uiKbD83AOLY4IFqdfJOwjdd+rQEA6n1xjBbGKBwWiiyy7m2OQZCDOjpEBYQwQ4NegWpmR//alWdM
LwUdxakhm6pNbSVUOmo4S34xbeaYyVEjJUKMvexoXuBOqfazXnLeVsX7pUGSQBtIE+ejlBqkP5qR
++eqsipySuonR1iNqjF2RlrqL46FeLKRxQ+UEWCymvppWmI8rWmdRNopUPEvY5KzPoxfvDF7bC33
i+z0jlCU+aOTUigSQloJrcC5JiWxelC2yMdbZIPaProXE+eE7VfcFncD3FGXGM1a+r8Z7ddnlZBg
hrUM2L90E1mtBZJhtesjdbYqcyPnvnw/jm1U0tDVHhe1dT0IhCMpixhyQdSpV5RRrs1cbQPHPpl6
cwBV2JaLhwg9RZJuvs8b2DRBALF1mjdxbcDy1H7E+ipgh8527z2yOMhm7utlOjGGG/QlP5cxt6iP
hvpSk4WYwdPt8E5p7rZIREvXe6FN6QbJzmOYA5a5tYfgZf/Lr/prWUXngYwswQqoZW4+1Y16lCWD
VunJikXqrDsCY2xkG8bK31eeg0vIQp7iTRhqaxu/LcthOZnJ27+xLIqDGbfw3WZcWJjWoX4XLs2e
9pp/xFx5kKwWPVrPBBE6vgSw3YvfjwYqpGmyS0ZKMaz2amSOv4q0/kMt8Zcb9b9ogHutO5eE/XjX
9WrF+kCNoSawMHdJNiLSFsKvDY1dy8MSRtHizaqvSeVeqx6pEWuaD8USkwy2cqxxRWCC97TQm9yw
OpSCXTiXjrL2blL9Su0KaapSoQMxnbzaePVLfWvpGOQAotpsnrUKp0TXrmNOYw6G/alL2qvHbnZb
VFJV+QPnaaOq/OLF8WkOOvDu/k6xAUocE5noBsaitWjrquUCVg+6ykTBdWpJH0HxihWySMNWFeUz
3hYsB0KN2T472B8zhVVsaXdD2j4to7aNB3VMKypVB/NPqKsnnYoRKlnzexLwF6hLUJzmjzlt91rj
nrTQeoxBHKKoEsxPIAEKpp38zuCQrio2qKlQW4I2Z84hEkr+JeMwaGztqjrtr2bW197KXiLD+pSr
9JxgGIV7CxmDGdXXFRx+URwQfac2QrZvOIAGH5I5IELwX2HcQycg372S1TEXpEsX7yPKENRw62s1
Y2zkmNOq7pTN/RHWKiR16viKqaSpJ6JhBlmSuHsZ+uYtSCh4tQDSdO0iE1TNvgMI1u2bqPyaS69a
LclwndR4CQrjU0UdEddyGpSzGg1aYAR0/PCjtQYShYd20CZqUqeFckz/XeGotoXPCq4PPR0ykpTW
tX48Rts0m590At7M60950T85TeOtjaS+pjpIOMZ2VmihmmQouwatAPjorncIc+2vE444NN53TKJ2
bZg6q61cTrfBsokfZFF7jg1Ka76aNOwwRue1y8FlStqF1LWoCJEFperB/xxoMhHgIpXztO8bXTpe
LHsZ61zXXq0sGzdBUf9y4WbSCnqfTjHuLawuDmRH+x9J57XUOBKF4SdSlUIr3WI5BzA2aW5UAwzK
ObX09Ps1e7MsA8iSOp3whzPxQUpnYgDyh2tMxM4yk361gkzBg5zF3NKN94msjFTDBpFPFheoE8vm
DtpFBpxyuf4q50ffeF7m6hARyRG0RWsuzAXR51XZj56DWkn2KljhYzPaOTEUgQcXcrUNyYffBVd+
xmoBREm4XiJS6ceGxJuUdWECEhH4zPxqfHa8YpOE6cFfIqQBTZpK6J/pP2oV4XjPrdIOAMHigaK5
c8h35LtYfuRECbhYfeoAUqRkwbXIHXAA4f8y9jcOWrWGerwopt668KBFHj5wzI8WOwThkJPIgCT0
QVuMlVoP6s/1V/6bkP9kn4RQ/A3PhQnRqkensSQH7skHm8zZcM5z/Z6Nh4fk1+qqfOQL31AHWnEy
awp1hXIVQcPSlWeJHPgwvHLvDXFMR/qhAl2XbIg6hfVMer+rsp9RPHb2h1yeuI5X4IUqi4AbGHoD
S5NiT5/sm9dtU+NTb1H9KfJ2VFVttvMWvAXBjy+MoMcWYTawHzYOgvxD3UoyOkFaI9BNhpdZx4xQ
fCam5RLcYNz0awvJCG/+jAEo9MZLOqDg6IFHG431aA57qnMrgrsCWe+2B9MiN6HxNzceh5zqwfJN
Gq8mRf1VYjvlWM2twcCV8ZMFOCXuH4J+8sazM6vUo9fZTwM0mZ/AuAyS2nzoeCmqOjFgGB3FN36B
lznSReWLQwjJiIwkUQO7fa1ZH6QZK8zSVnGPLmEBE+KOVgDbGPIS2p/CAqA7sCDoyLfbUPKxDHhB
qWIcXhk0JvXIZjaJf2J8y8pXulWrgYF0KARljbsu+yuxL7/IIEiONEcZuNyRmQu8HjkpZzeHN3Z6
FUKys/4Of7nq2g8iUjpEGAR0IFogVURfHcVjwk49PAHu3WO//kfzTRWIcvG8kSr0jVxxA7eAnSZ1
H/XI+nmBCKsBQCPoNACGNIOC5fZbN0MAyXihiXCI3AqJ4nM6O8e4mZ41CbCe+6iFfacwQgtw+tDG
r4wwX73CCbWg9vn/yckY2AML1DEOnfZTeFti4d6EveodGSERx2jh+FghJTt+U4ov/ptZUJ3VmuWs
UtlDB1SzdsKgRfY6VYss+S2J+Z58bXNa2WTaCaetT0Zel/auq8KTr/AozNROrjx4JPgq4zLzznTJ
BLXKbnljVnJ/KlASkOLsCZQtuUBjDke1F/nouaAGD/pRBOZiBkOjBEUrlFEV9I+RZCXVzjfjhjsG
Royvo2sdw8EH8gHJJNMplnWrZWr3Ta+r/U5F/WpDpTKj/pynGDhdfH8/V2fGqhvdSy5JwTs/KIr6
ykDHennki9BzZCHPDODvnMUmSfObrybzr15I40kP/46kuZqcT542rZ0w26kHNC0z0Ibiqm5TLV1S
LW6CtiKoJwJJaykok5ARCL87lpH+oqz5ur9LiKToE5NYohLmI0ssQK77JuUP8ha1YzCFvHKrKkfA
NVkf6v/aGUjv8MrPJDEXE4lZUbGztTAv1QbJv6jojqv+vjN+onbS34ImEEi5gQgc/G5c8Q+4KLrM
v/mmRlmvJ6PlrtVa5OoqV4LkaMPOUb+uprsPVbEr3jCJRVj05tTVnsuqJcV3vDoXp1OKDaruUtrR
uemz81Bm0BtaAnt3cQfahGKwdIqPE/1Wej2uA5+2qSlYZscF8XYt9CFLmYTEUfmRT/H8mFXFPc+Q
ynDdi09wDZL4p46ypwTZpy0y8ie1qddFyewpWrYHezprTtrSPkJ5Kmv8fis12exjh5fbCRMKE+IL
RJhPk+VfxwgRQooID2WLvrYJpMCL0W4wNH4vypPT0sKuyR0uburJlzNjsDm7FRTMURUQEdT3LUzT
ivSj7ftHWikBQjCKeQdfH5XXVOpXApFdNpZbVLm3mpg3aT+vIxM+SR8t5xlKdgE+q6maICwBHjch
nfrp2FpEiDKirBkfMDfjDHtiptCdOtRSew1zkyz0NLDfzaDQqliCVwIiE57wD982nfa3tyjtC8Pf
2nkSDEwLRt2saFQ6nCtGeNAgFU5MRkvHCW3xNyr1bSkDiNij6HeSEEQtuv1IljSXpfcojbSnOoPD
Q4Evoy7ByWdTwp70fzqw14rFG93kQH+Pzb1nkwdhEdRDTafeRmT3qzRA+AvageLHqPxAC6Oz0Y1b
w301YvVJ8fLXo58rRm/Pd7mVrkvgQn3qbHuWLNZ9YEegqYl2LZiPpZ+eNMg3bW1dcExcIc++wr8k
mCNcBJiYgN/WBZ/Y47XD7OwobXAOllRWQfYHua+TnxFMhiduPx8v8exs1ToRy9tA6ElOxNYDFub3
NdhJdnahEBEuEM2wNBYi/BwvbPQrIJINB0r39OBP7pwQT0/MMPPaV6COKAHExAW4UwMQhJnfqDQO
UEC4t9NkVflvkqCKh+Vvu+pJ3W6HZLXlmqdhyTcL/pklEW/vwwipniwShDL7iTlC2ZsPzAYbzkeS
16QN7nbWhk8KbmgTmGBgfDLOBJgY2Ae/2OHKuxKFR4E2VwcPOf5Oo5FQageboakKucX7fVVwhuSE
5ByTaDBAOKAJT9gwsW3682eXoOwdf+m86iqnT+m/RZhoZUAL2FVcmg7y9+hh+qmR4lMEY+v3yJLP
Zx5PvUzerTedkorDPY+GaTv0fgeEOBKojISIug7G/ITrWL2KLZFtS2q0u8SMh81YZ9tUXkSpB1ld
PgOgWrfzWRJp5l0duNkfQg1j9lZjBtqWIui8o0zUWBboz/HTb+af2PHXTECeWUVLUQtYdIjPRLJX
lij4AYpmGi08bZr2OJkRhcdALavZBbTLfHGj7pvnUXPWEHc8Lx4c0aC3ZUzWQ1xPaBbnZ3U9ddR0
rUW30N8R6qoTv6ZW7qRyrUnrYC12INAL00W9VYuKecdVXZfDI4rQ8DCf/c69Ab48KNxmWyAz5a3d
MjvhrQ5YoF8Th3TQ8VnLEzyzhilXdpL2aJbRQ3FPlS3eOfsXcHm6UjjMPiKSAjFkh44lYIbjAYIJ
gZ63yjmPwLS4d7V39KRLhaUHc/XCMHGBYQHe4C1bzL5WiU0vg6Zs3LannGgbBOthmeHlSfD/PK5p
Ud1lWNTIJnpQsEFbMLbUNdsJ1TwLeWEcfNS8S/qMV/0VCVftWi1wnQLeS9J7p8IX9y5avHUx1e9M
KEaTV6ezxMgFXA7K1ErunPY+xT3NPy5MVRVr9lV0dF0QEiSfHEGwywDYVZYGVD/8KwkXaNvshvpl
rJFY470Y75zlI3G8ihts7pNyoDnTgyHisBDuAXG5H63+Ys644eiW2nzQc7fRyi75XAtxvOknblUA
5OJjoP8MYbvt53oXJwfayqelT045K6iHwGfwSkhuEYoXr1XfoAM6qthQHSouWxQg0U2LxxuA0w8T
vmbaPOekHIY4dIaKCFpHBUkxSUA9jm9JPu3N4ktY7/xIwlxW+6jaTdSO7qb9Xo0i46LGAvNA/hfh
FYJqwgQemynGNu1l4YHW15ywVAt3P0IPzPVirYOtrtvpkd/mVXvjgDAofiyVe696iiY23jIGXkkd
nlnWHMAg/NWy4Ee/F7Z/SxpqM9A5HAhCkPOTJ3bOg0qgzNxDZNHZi+pN3VksjyzKHmG2XyVO7TLO
nGadj9En5QJP8a6rc1oNlwRr9nAe/+QO+VDTTBDQ7PDdLNzPgSg9x7oo0w84Na+ddvqkRZmY/XGo
03pV+OjOUB8B+gZsrexVVBXTLqi68CT6fsusmzwSUJqqQsAE5a3FLEOfzqWEJukb1sFsiVLi5eJP
M+VcUNC6vqWaf4XpGfDnceNs1bP0oA+Ed8+gkwga6Dobg9u/4X0mQEu1wNKbaj834IwsjyJQVnhv
89jcu8G7pk0aWHy4Fy4bb3G37JvgoMI8oPFydhILGtmXZcJH7tAE0m8a4ThF9e3UQLCrwTLSEBQ0
+FQUE+GQFKXDCR+uB7WtwA1Y9ZRmdcjWocw4UpynaMwoLd8MsKFJ9+UtIDfpk5EJDYRm9Cz2tptt
1IsgzEvN+JKNl9rx5Ip0FUiV8USGrNNSdSIRrSH6BW7Ubr32j1rerCLZGiu1L5lMPk7YKENAwL70
MTYFmftT1eOflgQ6K1PQUIs8lixNn8yHhiSTMp/bZ0ENKepvDfD5Uf4D8gE6fsRYg9Zc+0elIfye
RWDNlsbOSmBC1pUsuAvW3VbterpnHlKFcIzDG0GFIEJVCQvIG/IOR35kw8EpHUC1IYjJDC9GXC9B
mtxECGCC1EUdVAsF3JY/yigX5OVrQpYzsWPVLdgJTdcZGOcqYMSoHVxM7k/XOpu2ab9ZkTAJVboX
h/5aj/3zkIDBb/UTR0ouMWWm88hPDTMK4hLXi/iGu+hKlSKmcNyVVboQLZdrNbwzxgYq+y/i8Uxi
47IOy3k/digGT7LYWgpgx6Cp8MCvXsmE0Mw3d9OSbA0aMIn7fxxYwzAFcgSeshzcL42GqsoGRtt8
4TjdLYSIHIxqlRKaG3N6d7R/k/Ht5+ItsZ5dWszsUKq/NDMOKtJWizrSe3hc7OKYvEGXIuQwoY3l
eUG9GhON5lnXtjbtUvaD1tIOTk88/oyn9KOW+7A0WpA6FWjsbF9WP0utrVwz2lLFpbfP/COL52k1
0R3dDDdWLEJINRiAGkwPX3z6PggBTmz1IcKdRvGljhg7ntaW9U6sSNCmIZk8lmjH8tAq+9XG/oOn
UEFVXLzTJl1XbhR0zqfa/OFLDugJO7UqFaLXxUNzejBajjR2BDhwqmizt88dO7Mm0AsrhjWLp9BI
CZmIeFs96JxtakFE3rvhZ6tCS+G32neHWC6ECGGT5rPOeJotSLw1o8oqMXUwhSDsoew+drp8nJcT
LIabT31GbUMsJ6OzL+rQpSLja9Em6kyq/8t2QMDOid5CTWBinGwjijqSSmpGk18tQGYAgZqawqqu
g02Lps8bdUbjMXvu4BJNmAHin0CsSJjLRq9JZ6tmcVO40VrU/xJN+xiRwslz83s0rBdrKQ+9udwa
q3hpSOJ5FVx5AftW9DVgIirEgN7pBA6ogWjRbVGaGSGV2SRTBDfYSSbOmPSHi/G5j5zlwZxwo6DW
V1jLR7L8AVa7Hrj+YIyXIblbaqmPy18wpfXDxGZrUb3yCnRrIna3pNVRnKSzaM37FKKICrZD23xA
2PQ+pdObLu1/IbhLNrAbd+kWf/tquEVRgvxA1b6pgHexk0cVkMzZcFezf8qNLcDPG2CEbq35cs2k
UCHsWCMPNOA6gFC+Cq70yryrbXiIHjnlEbtc5Q0cB45Pqga2Ji7TRIWJ87DjVC9xAPB5qSqsMm3z
ya2qKyXJAfNRemNUmdtpoLVY92zS9b8xwSdxeaqSch/i5+lx9LjD+zJUf0AJodSP/Y4LzaobkcKu
gIN7vnXw/JL6EvifiB7dUq4qT8AYgQ4ymZL9pHCO+pxciAuK7dLrwPPkvimGg14plSz70xdQaeNx
71JNIBwB7kV6XSHwECzguXuWZ1NWpzgCe9RELOtkuer+9EakgGsZXsfW7A5rryzIAwr2OExmH1RA
pXbnPk5l4KLZfag4vujR1zlGrTTc1obBImsT2m+QN4hvAOZTaJzp+PAy7IQ82iiMi6kv75qe8MEz
+POJYvTUTn/aDDWWyabRmvbNSqWnIgP31HdMhsSHckUKjUh5uKEfgso0Pgx+O27DhNpNOOnocBeK
Zg/H1csaYjhnXutVTrbZRqDg+uJnmjEhJ2YxJZSMSW6MZTCCuC7uIdG/kcrPyalfVCJV4y00+sD3
rXCAVEqFnlBx2tLOQFkKYQYbGFyTiqNZLy+Va4IBB7OdIxUS1f4Fa8YqAE8Wn7VkkQ8qylf9h3a0
dyp8nHoB1HW8ujY4Cik4/ET3xyjlJ+aIX5VZPUVtGCQVLzHLENMYI7Dt1iELR8qgNtKO+UBmKKCb
q5ywo8JPVwntBqsCizXPyWFqUiXSnCNqwWbatz4mdzbLSDbaR6NNt7ZtKQX4JXGo3V0wk0bIVlvC
rWg91jcgFTTVITt5v2QeKNT0bxElytYVcOjJKquHOQERFuftk+vLTe/Wz0OGTUgrl+FoaUnQdBLJ
hvK2CD0FqRf7T2GjNDkWiL+l0YnVXCCZoPXNS0e7liKduU6s+KxH6ZEpdrZadLeW+DQn40+rz3/8
ZD6q6QoeZzNMIaCvmANkSjwoSNJ/NGT4E4dQCMGXug+5sAJHjkB0sLSnF4a+Bk7hOljqPsVhZUhR
2AY4t7GTanlAgZUmkGMCopjLj3Z06ODN3ho9BnBJi/6ncYjwJ235a+k5QAoBpCifbC9wPFrYTRk/
ul74t87xSde1Z5uDxCSmqXzMEWrXP88Fx62L+7w/41fsgkuEK7idOBjGkMv1noD0Si+61K0jJjqB
x1LU9ek0JLCHImrBhlj8taHRT4+8qt5VNkCLmMiHTvy72n7cpb1VFEkibWRcTUQvAWo+5Dawrsrg
lTqPEVLVQN3RZJtYac7U4ygI1CpynlR1wWvbvdllJyPVTg6noVpTWeUCWiKHjbz0xdbnR7tAmcWK
ZHLMKqc7AtN2nxCyRi2NzHZJzejqOzYUdhDk0TRDi2468ASpwm7mKhADU0jBjkYpINkRdQF7mA1q
kYDS2mhc1SPVpJEO2bBgy7l44TOZwQlyS7AsA6brxnOk0Iu9t6Eu8667eNDVyT2akzdL5D8VO+1D
Xnf196KVPtrs7pMMhbGuXR5ZvZUyYasjgLIOYEdPMLmBAOWBL+h6EViAOboLdaLm6bs/sWbwqEYL
rb9rY5cBmO5o/LIHa72DjEn3TTPuYKTLZ6ZNrxK1gN0c6UhlZUgGVBVoFDBhedQcXGWY4dDs6sn/
unRQyJU80CeCdKX2rzMgnM+LqI8501jDFLCq+zdfOq+5Q8LtJLTZ4zxf0826diUYTi9DYL53X1ML
/XH1QousYVVrhzIMMVXIjZM+DG/4dzkXfS7BzBvQ/bX6XWrjHzu130KveQ4nvG/86q9PWCMIotqx
ZOHp6M9NrXFpuvEnFqYH12csf3fdNBvfOXBmYja2XscO8a1oZb2xqVauXH/+0rIu36rijwfo2MBw
0vJqCAHtpnNwgimsbhf79cnxFuzXm61FilKV0yMElC1CQo+zr58GKgvSIEhUvZ/c3mMC9SEpFfhp
dIBdcAKlErQ0H/UcTEZtmRw5PWXlQj86JsJO3nCufPPg9njL9fWH7WIV5JnTQe0WpWdjJgbku6FI
73pg/YfmRUMe4WHgEv7Sf3bp4q4KTC7QNCge6KpgNzcR0EwDGrFw+1RVHfBKAdhxiZJ153l3B8Pn
dYmMA7g+iR5bBYdJsA8meFw3xkhGjjpRV/iqJwEKEt11Haiw3VPrSXAHWpIWxcU5w11atVb8EdVf
HSKY13IcRUn6lmd4DyyESTpZ5MPScGq2HVSW1lqbg7YywOTRJLo5HjwvqKnUPK4Sqa08CndRVD6V
meVeQirNn45Mj5MwruPktVC8y3EPQjVemaCMML5+TwmFsya9z+Oc7uAVmkc8q7tD7kJY6qT7qGKF
WYeGlI/g6WdrBjc+1vcupSvhlQDoaqs6zpZ+1ProMADPPw6pPHNubnqaSZFc6EOER5jO9Bvzdd4V
a7GU7ETjZs6NHs4BFUpy0VyEJzCfBNn5ytRZkECdKTGjoRtN5smQLa0B0/iYYAuj7Q8AgcAzOln2
fCvhKz44MZqOjR8n276zVbLdhtNjMwpwKSbMgnKCkNrEqgUlM+86qELYIuXFLAhfZTx2b53Vtdt4
8H7sKv8oC4tSgYd2AvKH8YtndCBnDB0ozMDCDGw4NoCbIRf/zHWEWfgwyu1sOdXZGUX3AvyZMj4H
79zLliv40QaYSYohpr7808CwbGM3Ki7JHCaPreG1RJlCGv3azeflEiZQGuCtsT17kKVKc0HxrNbm
wGimeTeGHoLwPcYMvpnepZukq7kXYOXjCGm20IrWwxQPuzr33GPBiB5cCmIgmbL66lfwpUQNbFwU
yXdipeYXu221cVL4+bLt0H1vLO3Jikpzo/WlF0RYmYNXzfNDVF6SRrQPCXDxIB7pUxuQeWxzoMgX
wcwuITqtKhmBzfcRORSAGvKYvmqVWXisNfbD2Ji3wZ8q9q75BTPHlwkmHsAH40+RsQpdr9lPXbqn
veE8OFX5PlT9G+HuzkX4g+Z7twEc9V7aKdoLYIBwGBfOUfOZPQVE2wMgludU+ES2aVD72Pi0hNJh
Wx/j0bm6VL9lXK8B9t37BOiGAeUTmatdmzeAK6jxO1TD9OxWD27wmxbG0L/VxqNql9qYYsfDQs7n
7lqUC0qctabKRf1d2tYfZvHRhkiD6JZnmvfWbIfPaZL7SmL80cZW0AxpVdKLlVsP/JLeaUg71kDb
Oze7+xYNekPVBrL0UjnjhGgwviiVe0GdD11ENy37nVuITSfzo1Foo7/SWjgvI7KkA4cO+undwXGH
GFqjT/oNddloqsAP3ZPLh81sEIOrD8BVEcwmCEiiDjgirJgNKGDtyfYXNmJHgKgDjrt1/SEr11MB
yM1ISZjc1AA9G2fhZqqjmG7rhApQ0UX/mHgQHEZvORRm5Z6NAs60HlIVlLFIYTvXRe9+FbFLs6BO
cx0NrLrOoNy4iX2ePBmDtsL0y9HTGOhWO7NWMwXxsCZbO2bdmPDypR8yG3t9JxPUWJeRfXrwNiLt
wMLDf/PIrA0P4Zk2XY9uAjI+/xTsUl5MCJgiFZbZEMVbCdUQ9fCOtgsBA2B+rqG+GWtIy3Kyg9Kn
qzwgcpWOMUdLG8y0xr4oHUx05bViovAht32lrMy1UybzPynYcgtNjLhKrq5uXW3ECMKpPSaN1j1a
WpPsYmjR1aKtpY09sA+70krJssyiuJSzoT8o34coiw6jrx+nuv9wITb3VJ0Jaig7F1WIqH7jBMIC
q6271dXLXEKEnrzdLZLXDBacz6HbeP65CdN/i2hvoS6AtxFL6LbzMOUN/O8mjXdLH3+OkXGf2IbQ
XbMxAXO6fUF1VSC/p7mI70Nhs0Yb+GHRbQe9f0K94HHq/dekDp+jCiOZadmOyBrNY/s294tLlN/4
lJqLC/yj91TCIKnHfpXkMzBfiEZh+t1P1oqHCHJ0U7SmfNURlwEIC5TWtwpEBYH4TEn4d5qiJ0MD
sFnBvUmn9qvp7cfBlhdPFAj0FGfbEm8UXNhwCmM8pGb+YnmoXg7yb4W2WZ0qLeDs5lCp06lExto2
7AukX/hQ3gYx+DYPjbX6WozYXJWz/uKYQKQ8HMlmyz8DKcX30ZoIKs0spB9IZtvrI7xr9BgX8aA3
kMv6qHwQcXUrIrFFH2YdD/XWn4yvzkrLrYM79xGK7U5b2JuqBP6t4+20LISvne3FlFpIcs4gV3Kf
MklBZ5nGJuam9JQYV5nAjsGFM0OmGs23h4rkEeWplGaF9JbVQkpo2kMQM9uWZFmNbb1rzS4AUg7O
DHHMTieyHx/CDgkMjiijS//mKQY5fh8+eHBqI4ekdrCvLelyMkVrQOxbEx+KRJh74WbPRjOvY/3H
QJugzEH9zBJSFqkIo40cM349c0chHYq9qz+1i8Ob5WaM6UQj87ko8/ciJ42a4QWhT9hHcInQwZrT
Zl0kGIH59Cja/KyZ8jO3wSvn1gjjJV+ITOSyziuAiJOmr2WzwJW2N1TR7yZe0RUgOlr7lGHai9dw
uAB8Vr6QsKbGTZgKGmhi+DNqxmWSyXMbzXuKQcd87HZOMRMahCMM7ZAerrpo4VMeVKsxrY6pnhnQ
zpL3uaQVJaPwwaTp5EUpzIScYkVj3Gw9RVO7ISPV9DOt33ud1O+1FwP+8A4R89vukFyO7S3Zw0aN
gCiNp1a3gfCLs9DNZ4uTLVuyjzhedov0HltUgDVP7gbfWed5usf6EYdMxAFManSV8bXg4wjCc6b5
lVkc3kkL4Rz5hDyhKDXLJ6/DR8kduxVY100+MkXGftlMY3wRYfw9WSGhII2dQLfkR96mgZtMiKHo
xzhygiSadvRI0HapplfK9kepL8V6WRA1bhE0XLH9UAwsmvVI0fHqYAeyj23tZBkQvAf7Ei7501IN
J4zO0FTqCKySMd8K00QZRVDWaHBLr216eWXQAz7X62kn2ILnpEJnxEjwF+nA53YDJGhYnI92h56P
4bMvOKX1osUcHbro8/WgQzrvh/yvmOXVsOy3yLMDXY9eGtf9mm196yOnd6D28RzV1rNWZt4mSvaz
rVR59haZIvKBGhDwkmAofCs9ujaI9CpXAZ2kxni1UyswAQsDi9yKBA/XZF7brRVk1vKvm+NlZYtH
HOWNVdXUKzMVe1kN+yz298WAjJlp/438Z7uLkXLR82vbC9phoJPLD3QUvqteO3IXy4i1eeOg/cP0
5fsC6Lg00JehjbTIIdCMCZFh7DxrfWdKsMokc1lK/SbOcBP5vUO1yLwIwrE33evqySM0b5p2ZRdi
raFdbdkltsbfUUo6jeLFr3LbXHCymU+9VsBtHQtEAoY1UROBqodii9cBN4nqn8XFiFxT67PZmJp2
bGS/F5l5y1Dim73XucdwPX3rU0rjZvldL8axApuDcEqT47djbnUNxN84lwHPlVQT3QUHhGx79FBD
j9B9pShqpPBUh7Fd8yyDneL+kHbKCXUb4fSLANummAWIeBRVsQb0jWll9v8GZnFdl+umILm36Udn
s4UKnB5DUINuq15mYgFmShuketo3vugpuVHYb/MshfdeXIyJmt8U9kz5qFlFKRXdJJlh4ivuKksP
XbpWXY0u7tI6wPYqmCDohdsx9vAWNibfpfbZhjTiphDVft3aozlUsZ0m3T5xoq2X1n1gxU1zFj3s
vmT5lyz9MULgU41yv1i3qnef46IRxzidzyltNbcK01XBNPKS6sVuqev1ZfOU5R4VG5nSSMpSStd2
LTBVHG9JZX0KcIhl52DoXuCNWE/SvQqMlmkaA2IwG4Gw2xKgwBSM6A6aTbelMxtMIvruNJCgFsgX
4sSxpk7cYHIXLhDa3UCk3ikyUo5JY8bSeSz8IEEVwKaZL0afIlKvA9HPD15pPGt1TEeTFmHTd9da
2kE7xS950r5GqfhutJEo1DCxJwErrcvwqbP1xzH0c8ZbnMZRVXSHv4sH0IBKBAQ5qAsuRzAJgixs
Gh+jJN/1zimV+zh0930IXqqztV0fwVPWKooX4pa7Ljx5i7BA+KN8kBMkRVtUrCYUvRKL8oSjQfTz
BWQ968Vr6ktTlAHHdcG7rtZOwR8VgA1JDInJHA3KVAMfznYJgFItgWLfW+s2Br474iG2gJysB9KJ
nIZXoomTmZVXExfeptWBp+ORrQnUT7x8PXdI/BVltrGREO3xs4b7bxpvlJXje5S11WvoNz+D1t8r
Iwc86XAbKVtG59jnOOq8DaqF57YbDbpLE0dyXx4m1INBsLzD1Tl60fIB2A194GT6JuHYV8t8zbto
WulD+ibS5V/l8p792Htqh0qp0hvpPSsSHayt0XQfmvDCV2RB7rbEZ7fOb5aWP3lmAjCs3WYI0pxS
ci+ztteVTgM49rZAeh6dYSEHWTqE4mnm+QiF0Ohxl+Haut0AyLej/CQdlkPdLQAJve0ArIo2OBQm
e+l/EiAsDfIpqBHlIoY03uE5UfnrLm1+wnawtjYxRB4i/Km1WmA19iojKmGwt7nuQu6YPDgpizgW
WXrQ7ejak6Qvwvny+iKwQgCdOnK7UxhELtg5T0p6Cm2+AfEBDZrWetrwnufUWkNYfTHI3FB0njFn
MQNhtMfRL66ZVWxsEOgq6rPhbKZetvUz/axwNZYvV7+HpwUmaYzfDA1RHwt27LKgVDWlj+XSvJkm
kLbZ6onPQiTkMbOac6YH3Tf6ycBi38qhO9hx+CRQ6On8ClHprP9pvGHnye6pssFFe9QsVpyvDbMy
38We+aHMPkj+OPAmYp4m3QPYaNwb5V525ZVSS4qbK6bnjUk+KbNAQT1oS5vfgF7Y+Wz7xG8X2qdn
vC7odrHTmU61jk2l5YU+SRaxy9IGG+015/Qjf6Gu701kNBkmU9/FDLWv2BcFADSkMGLHIvtC+H/e
T7MX6BwOunOS/AvQwpn9JV7cdWJoiLEgnnZp9It6e73t8pI+axvDcAxOrd+rNtlVbYagAKburH7E
Q0T2E/8thr1aNp6hlJd/1E1kR9EopEpX0aYYlQ8f98SlJuNaQG4rAXx8m453DKtPo0A7E4Fq641/
zkw0Hm3UTO2TM0WBhLk2MYKYnww2tNr6MeHtZl6NzyceRfSpuSw3QLuJvBfNsWZfOS9W+I2pFtnd
DawX/8SL1TioMoFx27x3aNRw4GTxD1L6DIVqYlJfUI4Pcm0P79x4GGXrXnt3wkviVIdeYlxSbiqJ
Ak+26U0Qjj2FXOTDsUKmhpEq/Jtad/zS/5825yBZeds1/6iGpRdnRN6a5fz7Kedxwlx0ql9VI5f7
ByoDbHlbEXWoQgC3xPFAh1e9MjV03CmXVWcCXxCyesj5cdmNL3ZGsbH6H7LHg8kc6Xq3+Yd53JM6
sP1x/uy9EMtfidXuC3+s/pAvyv5QzR81JbNkVYSPlb/Q4PrWqAj1wD9G1MkluH5GgeLRsSl9qNz6
QU1HIo6GwFqta8eO6FZu4gRyLYieWQ0EVxfwtpgcPOrUEXyZBy6sZJ1TKnkqRkoa8jsCoDSitIik
NX8S823j/u8pqa5Tvqs3oP5IG0HDyH+A5KH0E18iIR7jcZRyHSZd7TcHtTD4rIXsjM9Xu5D6YidX
UMg1Wn0FmQcz3hDX/2g6r6bGlW4N/yJVKYdbnG3AGIxh5kYFAyhLrRx+/fcs9jk3e2pmg0Ore/UK
bxgZaLJH6shnD0Nkz7Y2P51WxAByGlkbbaZlANqEf+6Zq8SLADe/hnwGrNWvjPBJ1pCPHKUcrtCX
BeFfRG1WviMPmr8BkJC9INbsmv3k+X+LHnHnDnkZKxTRroBsMNuW/UG4Czn3HAkZS8azhpnMLVX8
vt7IbdDMzYqM99Ei+PArBUcjw/wjJLfiybFOdv+ep7dBswD00zg1MBcJHFpsydoL6JnL+IkQL1sh
4+OnTUobxDkqZ7zyy0XvnPgDxvGlinX4ppiF8NF7CSdwMOVA8FlajA678KMqzOdWe//vAcfY0KmY
lJtfj/hKgp+S7cGv9/a7bs6nZh4YFd0mI8MmnXiuVAfdiYfBhmpmGGINBiaqAaYE1COKr17pI+Xd
jMgvcgxnCRTMpCw01IyHsQfOz9e3uK3d4KNOnobwkvlMb2bzn26T7hh69dQRHaLxeQKMpHLrLYW6
qlcA2F1tPsyqx1OExzuAyipRv0QzsEC4c2UZ90mAiqQ5MNAdxj9daIBUIliYX/KU6+ELBsanjzBh
YcYkuaN3Nszev8s6oN+5W4F9gbnPdLvWQQ/RGY3H5o+dhME6aKlG+2YaKfTc4A6NRbiUTGXRtvnn
hP01DdSjVkC6LUhMvCb9MdqWobzh/w3yBXEvRb8waLSPyc6R6efmbqYKsED8XVfVC70zOqvFfK4V
s9qyfh1bBu1TbFa7usrf1GT97Ugt27g/e256GvDYYiyBoI9qDs5srgpV4KAYHWa/OcjazcYM1Scw
3uua7rZrDieTZMbVgIcWZfOUuQhnJMgTyZg989sH1BrW/jjuqsJ7lQPdW+GDaWfIASsUZ6NpP6X6
IRntf33o/O3opAoSYJ0O9b1ojndEoyTWx1WrxltURM/6lP6tm/zgw6UjZU1wTMtzidbOSi8t+iYT
ePbMGk9xYDwmunkkjX8JTPeaLdpZNpJBi6P3G5xMtPBIn/sgtVEZDmdJn1U4rGkgryVWRql+7Gof
daT2xJjjpdfSZ1shN8HPIaP0jIbaQxTW+3ZUBy9Or5EwqwoTDUPTiS+iFbPo46ur9Gs7MjHLy/EB
cYijpNt+SBwti5tykzNVfMeQu90XQfRWwhwAeOO2q6SPn2mJmiDTKP18q/ns7PjLjunC0SugPczR
7LAAqfyHLJhf6wht/2K4hnS8jBylO4atH+NkkCnzYbpquNdaezMyyCmjGjch6+zY2pthLp9pkgPW
gGrgcIWinhaIut0Zzg86Qg1PzXyeVfYUE347P3nImbEhngTZv9Y/DGf5CZz6cXR9EI1je5m5WLPW
3pucvnnO3pGhWzkIvAVNdO94auN7zXHxlpWP2F5VUuzO1kPZ2jeJ2+EElErR32kGqBZZQnOZudSx
T8eXWNmHphkusKcAayf2p2WMRzea7wHZfBt9ftNDAzIABtB9jeOdfR/VFFpTTHs0XvSzSVdJL8v7
3lVHF3sPmOP2XkXEFD1EPJIEMukOQLzey1i/hKWOBlmDeMZ0pIAhe7R2ucrewkX961V/DlsNUvZI
fDZrEEboDQ+gklmlzkYz0qGp6I8CiXgeMajAQ+BU5zhrpmoja6LXmLYv+YMzWm+jiaFcre2rKTwG
AzkeWcIQLW+LFuysILzkdn3W0u7UzjiUIZhVdCSbeYOqirHzw+E0cfM3s4bbH4u4WAE8kyCiTopD
BhjxbuGtbNW/B0kNpzhZMGaP6EX2G3kOOGXR1lgRcdeTN2GT3SIJy596bQFxEF+5Ze+6LcowWUTP
ixMlS2Q42gcTox5zQyDDTpf8Vct4mFT/1ukBIqle+cF47X7W54Mks6owji74rISjiR3HDoG8jU3e
jUsHVbC3bMbSOXQBDfUW9EQ0qDcE/q+GHW8Tp/oMZm0rWUcT59vKpUs5sCy28TYTLaKAuYeEaD2p
ILJlD0KFHPv55CL5iV6gtmZwffSz9lrY04vvOM+Nbd7UFBxhiqGkhhmmqrGY06qH1rYx1mJpEneg
K9Bn+0mDial79nGKvJWqLJysFgtELts6qLsDwRnRJq18dVBXmdL44OrZkzcmr4Cv9gT/H6az8IlQ
s/MWmgVlso2H8kSnYRfErXZnxTP/lwaB60w7PYvPAJARLpBsAlLQWjMtdLIK9xBZPCbiHqIvKKiA
UP2JMrQHsgavetrz1thvZUN5RnIU4++i9R9z10ZDghkQKxjyfjCFOHkO0iUhDNcgJHKkgFVtdT/2
zTno7R9A2zt7yB9sfzpZUbcNAh6/ijeKVrI8vaqhUzcF0cWtGH84jkjt4K3DQndxQJ0bTbtMhNlz
Tf+0mW4i4qed3MnC616Zj3qQ7Go7IZzHYMBNYJdNMx6pC98lIZJkN+MSXzl9+6ddljNil/ACVHPx
VbDNm/LcovRuef3O7/V9M024WufJJJvmMfVsuJEcRqfsNm4GQCdEW3Ak+CCke6jpUadOcUzr9qXy
ly0EMu/Od/Ib4gt7uBmfvh7CYmsM9NV6HXo8nyT1YhrwZfFeat7nFNPpV5ZBWKn/Io11MA3/aIzp
JjVB+ZPIk+ltXMtDiSpB0k4giDNVxzylHxVgND7H2dNREjPoKHNxho0u07xtF+AVQkaaVEwO4wwF
Ebk9jGpinK641ydUigzjEKBvBk0daG2KRju/C8AdjKnefXZp8lfjWLRTuAuHYmv43RewvYOlaMyT
ksMsh1gQv9r+AAcGc7c4fB9DVCA9SOs5gA/P679L8qraHlBEHLtP+OFUrngXyUXg2SZD2XQnP9lU
+S3kKigVWx84xVPYYzVsgUqrG3onFHYQp+zwgwYOSCn9mqExLztGgsvCvSruerGNKgjdTFpjO4A8
T23TbbC5fFYm0aPJsmMfIT2SghAvovMwxvcgjh7nkdIsU3cBt4bvgxe20drKaLkZCa47Ufi3bCYs
zdNDl2V7idGa3Z9Krd9GtBpiagbVk7AXXXrznfSizOLJ09qP2rdErxQhJGtdGeOHF3U/xmChRu98
DjGme/A/Y79bpwU5ddAWKNcs3j7N8h1OWRjID99lFp4GnxAkYk+EAkBW2IuFG83TP/Ng2SY9XNAE
U9IKumNatpuFCNjW2lGjLx4X3p8hiN+BK+KaW2LAPT83PMTItp9mz3DJfpMXlNoOKlTvTDlfeaqb
aZw3U6uOCwEfHuGynrHgoh15iWfYvNNALqyCN2/xE4aiZAQJSe44IW2aaA9kAFsGIAH84GHjs4c0
A32D0ju0KG0qSid3Tg8e0Wxa2G3JYvxTLpQA6gAors3n4iG56Da7OooPmGFux7Q7egJLq53q2ZZA
odFk41Ag4PkiO5Ltsm0UHUfdO3eaOrjZfF8JWy5DfQuh5YYXCrj3+9E+hFWHx4tOBwWbmLsyGGle
F3u5JH6fUKr+LBNYLzdZdlFaU+8PdO2UQcJe8JRTMhqVJwc/cT+0HkG9vPvGmIAW2oLglnFTfa/d
hX0Bpo7eYLtsaPb/KzWjQjRvwPIaaUerDak3He+5jKXShUuczohwGHF7Q+X4pPsFWEQDk5bSeDHq
6bSkPh5oC6ZLSNX703hzbfrdvoHJeONFNMtbsE9MuWKv/pdrzpOJKwaL8+aniEupMUOrBDWM3Le3
s6lve+lWFW7FcWXKISurWZSCWam9A+A5umH54ohhkAYXMhyzE/ay+4AoounUDu5c4I2olzQo4A1M
zhs8lWd9zH9Mc/jSLI0iovu0UxHnKGSLYj3Ar9eDcbIt+282ZZsW7bLGQTo5FcsiTqSiPsA6qo7Q
cfe+6QPdKpWedE/bJVW36ltS6rEtnuWULKP/vLT5TxJMt3Bsr9S/QAbnS1mbR31Ge5HOnUtrzAqd
s3xIOVUG/FWLxnJbqi2tcNpeJMxUBAD71waBwo/4fHr6T6+DjwEDUZIHDL7tdWQ7m5FSdSYjkYyZ
64PN28DzGqEKc9QDvGlnPBvYibZfqru8KB+rEM/GxXiemxq7GJcGOVz8rNzPekY3LzyX9L3kBMxm
fnS1Hn1fl9slfq49e+MBLnZK8NCaBbKugX6dnto2exv0iRlVe/2N3PhMSlCY8p4rvzgHdvZnrGcQ
96gZhrTvdcHQe10DP5TKNIdcbkSPtBUoNvOdyaG04uQ5ZUTcIzrukd1U1Bp+Xb4oIIpoWO4cYzpo
rnqYjOGcsT8Rd/B2RT2upTTL8vKriNwVUYKGfXuS75+NSOlQ7ZhU/bXlPHSBxTGO9l7b4XqyxPhP
4uNa+PfTMvwpbOvPYKMNAnU7TIaHwau/VApjO9fbd71BE8kK+nJvm9rNJosN2/rMsOULwOMr9euu
jRjJobn+yChmWcdBvGETXVH5+0KY6SpPJkaruPTS17qnO0OcIDjDnpx3tqduDVeC3tdvLTZl8Lah
9ZLm0Je7zNr4hZD0A0n1NsiMU832qBLrYWh1/Ezct8ri62gk01UOhx2xdn88lm17Cqf4wWUHZ2a6
13t7N8fj44hab5TBw2tAmbI8iKcxeAZgHZvaFxr2FSl7d4aUvQuaemdX49YZl1NslQcQypeiN96b
iRuvJtn0OgdVomI65QwAgXIDNWKvovew6SJIf6F2b3jlLjOyTRDM9xSRh7JsjvLGqL5sBlZD1KcV
TqMp/apO9q1h39vA++EGktJF+kH2X4Xcm5TKUlXKN5Ibcwr9x8RInLsoV1i9OdeuNbf54m+5mh96
YvxkGQ/WhJKeC1k712Kh/Dr/MjzaUqR7ZA+kSAKDePfOVpQ3GGeGH8vs/SxjfCgZJSeR+zMIN0QF
uDXhvkLac5VqaMmsJxWjHjWYCFYl4QMt0Z6OlNznsz2vxTx16FA3z8fkZxiTaiMRVWnTJjCbL+ia
V+muyz0cc2jRdLmrtZcZGGEhrTvuycFlo7pKai5uARM5AdVNuzYUrbgIpnfCiJ/pQgeTfz6IjclA
Fm4C6m8t7iM8T7oFhweTBvKnQ6cqLsdLlWhvqTedJZwsbYymube3uxBGeXvfLXD/2BdS08ux8Udh
UTZbg9uhc0B2Fd8WYuL0zxc+JA52eyervhRZmm8CEq6B+dMsl0buTMCSB+pa1THLM3w3+j8ZUqqq
Mx5mu7sArMfFEHYrfWgWcKcV+t9cX84QIimVGsir8OVnOrBl/Ft3qRoGjqlRDmcb5qOrpg1I1tMt
MyBo9wYijx6CutffKseDyccn0VUKRgxPaPxniiW7M6NbD3RGwqqArWg+w0x7SoQSIjFnoMGm3dcD
CuVCijAP8naK1p/Z3eRTLh5FFNtFboEsTh6LKd2544g+7wW7MD/rsM2p1zb6XVW2rCburppn3Y/6
q7SB5VhPFShNZnMkPUe0vYgp9GkQmcKAESlq+q75xEQhXumJ/kAPchrVnZVxjojZFg2Wqv8u/C8X
Zgz61+CM0zs1Gaso/NbUJZuu4PjWaDoCC14Y7PZQ8iAQO+EjqyI3giyYQ2N2sEysc/7JN7ERWiAa
rICPPUg7wCQxpisp7hG/YTCPEdWiVwRacMwAf7Joc2PyVTDIYmNEsbYtmulqkRPJzzX1n76rTy4F
8axwCYjmI7POO7lBzCjED5uWC6h8HgE/2ZpY3XCRkwqtWlgkHS61eY5aSnaQtupYAPG2yzXmmqt2
aX4TMycKcDNDhgczrdz+I6dG9+d1Rc++CctTjyi47BJsx8OoPZVpc7ADhFFITeh7ytnScn6XMdTy
gtTpLVs+hsE6F6m18vrugKgQSGBkDQM40UNy6sZohVIeHfBv2Smq+KNUu5YN1KTzpqIzJggC0GB3
snScPpHBzgyD74pOHp9NRJe7dt7LqhpsSRSn3QgmHDYyzDrYVLJmcqyJWHfom3zL1StJjkxXAgRl
7BkJqQrFCWZWJLhdi5lJ+CXvpkr1j+8kORvdVjMa9jWLLG8eqU8JG8hubUzOd1COB2WbBOcQhQPE
/ZX3wC8Wc7MxcNytyK2m9CE0v8rGwIMuXjMNGSNjP/QaurcjOeLUPUqmmgfFoaNQNUPg47RBgu7a
sXOTvPtNZMPuKkeh57Ls8wmgBP7TZXjoFzJAtiPfgH1PLIjRBGl2Jj10YOOWwSy/b+D8Ndj5Ub06
XXmNupe+qaB0jXhjvchTq1gOAJRbmeDQBEVSFhoAUEHZFsSjnhNepMM211r+7msyVFrJY5KmoewR
7tSFYsjD5TnpaH8imsvhlmhoMcGjHpQdYA0fsd09+I1xbgFcO5jGhMWGDRPbaBYDRaglPfcYO7YA
/oriOQYb3v1pwol8xNpkOiKrnbYGSPwoIcfvvBVPRvZTZlgHOT0SQhiGKZ6kgtyDye5KAlPvDUAx
PuQZNhTAIzBaiMwPRBQoFte2+JbnPZKQeSU3VfjBMJP/+j7zftQl/Hf2UUSvUc6oKL/zdSKspWrW
Zq4+xAandhlepA9BAxBzQV4igd5EjiObVyeEyEWj0zVgKhSSn/IU5IAyepmTjuk4E3IOKNMKjwrE
Tlqo0F+Q2e5SZwJaSV1J+Mkj7c4IrqkWAbN1gR8wO2X6ImuQJUffRv5UrCSoYqVQkkPPhVRjKZVb
H6i+neQNqRHWFtsCnxvZ8hV1sgStZbQkEsolIqfCjVC003XvSNymG3XF4wueEf0dvrZDg0GOWafO
I3eP0pf9OAcHIgT8B27gltPGl4yjaCdRwgKJoefjY13Z90yhfsN3xeSNwk92Y57OpD3tAzs3qdgB
egIiAchdSIeZUJUt/pOUCuw/edxp20H3goLN5SvXviyBYbwTOqISmD9fokD1dIxBS6IQa30kLH5d
4Mkg8YujxKmrqHDkkor7mdNPs9FDGHFgUCyRn5b9Vszm2tqH/7vlvE7Q7SR2yFiRJ9ddJdrIGYsH
yOLsU/5V4sEiZS8OgN2LRBuT14rhPvAaNbks2wfo3jHg6iqmz0F03fEgd2BBEBsG9qxslJwLOAcd
E5XQ0rSKgWSGeeM7nKdzRnJtDxe74Kd5hp1lH3xmfIJQ+b9dI/GPc+DSS5fnZzhIRIaPEkxCENJN
HJ+dAZ4mmCafVoO0FFy/uYMsfK8TjoE4HN3W+pMx03GWj6aXY2Hk7Y2YVczePZ8/tIDYLjDaynNY
+I/+WH393iiGgl33rrnuKnBQ33Sg1UGR92Pz4TckOPegR/f2f8HV6mIRc5jWGQ53iBWv6PLQWuK4
+dNjlp0lmePuNaJbABgMBauTHPV4Ht+6MD0Z3Y3gzwdDSmXjotmdx/0O98vfN5bTLdc4/1tWSM7j
UGV7dtViqZ0HhhephN84QN6JCK2BOjwi4hpARn5GNiN/ZBDmJDUI9Bi8PYgr2tFemj4xFiaQ8dJx
AEkRM4a5zc8NRvYua4n54FGOWUpTTV3kiAoEwIzvCTb8CgcIPgqSwLgyEpHg8mGqbNEN+h5wJnAB
Vku+OV/4XQkrEpI5JWzVPCkvdglsgp1cEjjRAdhoBcKKkdoHAS0k3t/hGYaDe5BqTT6As1QrjgNd
DajmPDo6TsNQ7fgnWRS+oWm8h3xXRUwUe2cJaJ79EwCIIUVvF/dJ7oCJ4EFclh3mBO82HDxe63dX
dzexAZ7b7iRRPZqax57Lu+K6dggpRDzqx2AjQbjhEGjBtzY863l7tXF7gdz56LNF5B1CXVtxO0oc
kvtU3km+osaZ1+m75Ym3q7V5GwZvs4PYT2MAz7qmYJUcSlO2uTjmJD7mYURgZx5/LdgSzKVmyATR
HD3OM/KKDnKhE4q8IjXGaSRoLgP5FZ7eXrCd9UFKiEJjKjtr0WMqR5iDT4CYneYotkXy7oj8sed8
M/6Hch2TqgzBe14r1f/xOpnNQkmEkSREfsPujPvWjs+AMjFwCUr0abCYpTdF6S281Q141s3Elvah
/jTTCJaSQMWmM+B1qK5dW7P92pIEdNy2PDDZhw4wgb4tHiWMaiW6mNWXXPaeQxkUL7uKWl72fRJ5
5yJEIZj9Dz6MvLOfQCOWLXlxxPhdP1hZdu+lSHxyHiSUJr1z5NaQU2vnEUANMhk/6ATwcScxMnCw
scYMjReVUAf2Sm43+Ii/yczY2Ge5YPSi2naE85h8WCJKasSkL0I6e5CtInFQkU7I3Srhgpgkbygx
h+fzm7zaGcNqgLKSxRIVGVruZRoV0zXMe3o1Zbqtke6w3GYtB0lhjzLR45TdINE4HUCzN+vOhnWd
OQfZaRrDOD8xT0sPXTcqfhMjFJdXEac34MLI9GsN0cQn7wDTQ74p2avE1gIoU8X/kcfCmZcAJm+L
QgcsdtQN+OQSctkR0liZQNizQHqzXHOn2ga6va1rtILZdNJbJfQPinMT6EcvVZirBSCIarIUJLNK
e6V6JmdVcy4SDWR0he4AyU06/W1DoEkhkp4ckyxc3qjwuPuWALx+8S03ttw/iyq2imzc8HBR4daU
3IKQ8bsXw++J/oJgpkr6qVi+Otm75z3LpwXicl95/lNKdsak7yhpik9zLsYUw7O8de1dZLPaJJj1
gsljoUG56C61hroPuyM2ildeT4ChknprWLxIYhMR4mRDgUDbyjJxsFuqE4kKkjJaXO6yB9nTkpZ6
DEC6ubrIFqgJYZ5V7CTPkVuPCeUaiysJDRSLl/+e2fCyKJgdpGlc37UPJhkys9e9SizmBMuX1KPb
74cZJ2a08FGJLlH82fXW4fddzP5BUpc+cg6kOHmV/SnIB92BsTs79f9jk+ScTmzvjM7bSzCaqNg7
NlyPO5g87lDDe34K17B+8diwRGwf3TznFVV3KrahO+kaKyhLVSPmGTu/y1Z583bSFRDnkAyQy1Hu
gaBc1vIODdkob9oI/bX4/g2ENJ65CyShW2r7NYwq5Cfx7kMvBo+EKXyVHCUIkmO2BPvIJGY3DllI
dGss7SAB3exSHLbnE6UocIZnyCwHyZxlY0cT3RTuW1R0OUW6uQnT8ZK1nUhtXhi+COrxycveTavd
SFwtdP8k2WVev4We9uP7OjLC2rBveatZNFr96CTpl7SCpqbjtKDLBagZIiRjQVHTekka4kij4wGU
J8ji+JV2XTSHqWLRn/sguqGXdYZgUqwWQCgrpA4hg0TQRxsnUkAluvuw7f6hYUYMmbnf+3B07nos
iGBZZLw4LH+9vK+TfEHQb0biO8y0t8DgOY1qRu416NzHvlkA55eKvNoDEZ27aHdHJTpxi2UUFNb+
J+0nnUrVJ4bNUMbKqMhIJNXbaDSXIo7uc8eiqR8ivCuWQgV+DQiUxQWWoumHwr8PTcqleUyaor2P
HchWqa9OiT95ONci8TXvHFh+jBfLhPfUNZ4eHohBYO5VtTiHXA5MOaG12XoB5YPXLpdZEGZL6zQr
PTVR3x+J0iYq/dRXYgUsfjXqb1FoOdD8amv7P9zme0bihXUqiD+jCel8iI5d+A8aWrcizdBB7tV/
Kq08TQScCgyXhlLCSqXLs9LQ6B4rIPH1T4NtNdAvUnhFJxDphQ6tWpcCaHarT8uG8uNpMzBRO3bd
ndPmO+Da2DjVGq+VZvNz3vBsQbw/BSGQ4t4BGZjXlzoCliMZa+9h/Iki4A1rcECXpntrDHD09cg9
UbnmjzNCblENLn11Ebg715jGbbBoH6lC/1kb2w6pWtRZbcgmwJ3vF58jF8+fY0dbaUomjDjcFNRc
Uu1cHxgEk6kI9QeURnwG4XUOkG3Rl2mv6Qj4jBohve2uhWpe+6B8XfDpWCPneD+GPGSn0SnEu+A5
EtJTRkcdxTnnHaLQ1cjcj6Kq/pRjWKydpvTQc6VXWs27qovfEDvC3TabDLplqbXzIbZBFHtN+uKQ
Wenf2fI/EpGUzQO6I26SDscEATpqSUTEcTq8Rj2aXZGhPfUm+qpZUnTbmUsMrivdQxMugI0kzdpQ
6k+9ZDc0df4ysnjEO5COiq4+NL+46VNkwiSaLlmdP1UZw4ui/QhmhA4NnaamEySvY476R6wnVNGm
GV9irWAMXfIks8Hu7jqw9BEwWPQ1p4es0C/5wK2RGIqrcUTYHZ0aewpy9tmE3liDNlerPw8LaYKq
8pdQBfdYbCFYoxfPeodHXtwodTRN49LYaUSOCJZn6Kvm2Dm4JhZ1e84H46VKoA9nZkZBhHz30lur
xbczUj3/ITTMp0Ir4tNigYZLO6Rl0b1dOkTSXRr1Tdzhlgia/22uS+MWTnRox4zeHo2jz9J3T2bU
4hY2oW+gKfsHYQ+qLXPoYeh0zDJDxzgmJfOwrHZAovhIeKX+Ghs35paLZRFMUT6IeX5erId35QIK
akC1nqb4c6PRyfa06TpZ/kiWt1yqfnmbC43WMczCO6ekBmg7zDbrSG2HYP4qAu+UzCVklwDseAwE
w/eX+6B3DKhZOm3BAW24IP6Msu5iju6l7hdwpuKeVln1gOINcP7FwHJ6ilMwgWUe0Tgo9GOpXGZl
fR8U59HG882roAcVNvc0jkC00UbEnVUdYHwEJ/pliiudSO57x34uzhrQHXRoZ8oS4FpPWJ43qwkl
CJAihrOGzoIzt0qcXbxANSiLMN/mQMGAirNvs0CHAed4X6rBt0Ez8UgJ5hlcKZjNdV+HyVZX3iTq
Ge7J6hEmYlmRdUM2jUzuO6uZ2TYoCHaR82ho+jtOixkiWhpI+/HLLKNXmPDH2IpR/mXwXsc6NbqO
G3xrBQeEawJU0ctjXbXYnHjWQxtNJa10inpkHBDm6c2/jYvCSAqN/A5mDW43OdAGLaYtu+QLvXRc
5HQk+dZN3SKXHxgZ8P4lPc7KsaWNsEDNMXpm4ag4wQMJ7ixj7vdFqj15E2pywBNzo2IzTzq+oDr3
KLeJVt2h3wLtPXZOAlQtbHwlpyrksoeH73pk6oU+0pu0Fo+rdCgsC05z0L03HgZJZjLgrd7RXgtS
xFTi3p4vBVP2LcGk+9QgOK/bPqM0rCrN2EbeMN6aJejJuHS07ZLxatZWsvNsAh4lBQLgI+IDu7l1
y5KA0ZNRYsKl388wOJj0QtQZ/ElYfVV80LQpY5jkWfNqTqzsXLQVxhZ26IbIvMDyBpNvcbViajdd
F/yEEIsdUGszEPSxl7qH7gEgAZqAz4JrKQCGtsGXObGSo1Om0951nAD4awJQBn0/XAdWgR8xmrbn
tqBjV6fpfYAYOGoHsErWyjb+Zo2J3DP4012Dyi9NvX6h6afpR7tPJsZzZnzt9Ko7JLpu7Yy4WtDT
SZ11XuLsmtAaPSxKUvVUC+7N3hzDldOWnIWgIJOio9Xce2OqFEiIMT7FYYbtel1UewaRDNdys0Q1
1q3Ca+wZKfdabkKZwOnh2GRWDRyk1j8LT7nPymmj98F2l8/A0t31kiOUVZoOVWE2JHtzHsAWqdLV
PxM3iz4UYjd7F1Il3gVaaX4i4Y14UTojQe3mEI8mbHDQd7J0PJBADVut2SHYaOPuFC6grbY1vG1y
pSjIngpnRnBjHIT25+RqxI1wtoCAlkUVhfip+kzYo8L8qUzkzIq0qJ9sZ+SpTSE+PDVb+gEOVf08
dDY0EjtIp8sAHhSEUuLepl5r32e6xefKTOj495r10Q1crbUF5d2fwIwYEWLmowtKi0xo2AZmW1z8
uV/+VV2EuFbYhi5ZqRMdMAUks+znnivAZiTIggHTQ1Uk3lsGikXuVH7Vk8GIY7bQUcpBBNuzhbJ7
M6TPRotagIa2ziqJQaQP4/KIl037g5dWhoy3o0X9qhs12GudC5Pbif3R3EyJ6eFpms1kfI7BZsdJ
CzHdsdL3ZWH0G2bFYF3cgbrfBVmNMno9g+6ue+JWVmsYsIUhFPZu6LPzPJnfJlaYK+wGk+dBuRBP
ptL6xpZ0Yu7W05Keinxt+qa3Mcfkr406jiiQIRKTicoKeAmyah3zBT/vPPpJQ09+oEA2MsANB9yn
cdbJ413vYWbJoqk7L0vN9WRXGhqlwfw4tn/Gxn0zuh8eCizE534EOtOOolDpwL3jWj7V7fecI7s4
xs9e30Rnk7oLp1wKSqzI6cFOE7bogimCbYgTIq5f0AQe0tS5INO1npqiuzM1BtnkeMrI3gy3R051
CuiuvfO+EM/fWoMOWmA/lVzsG8PWDx0zE9S3UwS12IJfhfNSw9zfz7G7plKfBoI8n5Ptcudz5afm
fNBybWsDHTMQZeFV6RKgC/saNSUqgPPRZjbdOOqgdxi3Dd69mr8tYBQt3YoACcaBw06L8t1rllvU
zxvfxkECedyivA3kjUwvBhFiwfymZvUcBzPgFncUpAciVBVo794NCcy2CuueJRNs+R1+Er8KYIi4
VhSH6c1E3NsPgQfZCB17K82mDVsxNPKgF/5J4GsivzolWN5QdPco/WaWhTwmvWO33syoSJLDR9si
FdH4yntNs7MRzTcekoeKESBKf6ubw8a09ePk4ZPMVsMPbCefzLCSlxgzBjt6FXkZPoOv4VhmZ96l
QmnQ0TBbqRAxsLofs2Q8pbwPoQ5RlN5KY95gr36/uAnFdrjiJUAgMH8YNkPkvrtu84z5EUql1j3Q
uJWoYBp5B3g9QSVr/OLTTbQL+aMxcXByiFz4q6DFdbfE8aZ1042soPz9F34NywFd1Ya/WjSL9PhT
XjNEo6KEoeUgLt0wxdaGt7Zftn1IgxOhlh4oGcUu1621KSLrvUQdM2Xlhu51sqBfWuhLBPNWg9pi
JyhmkKKPfKQYjSGjgJK06MgBBRctq9e4F6/tiFlHARFPv+V5dApitJIdGyNlkJrzEflYJrLIRFKo
WFebCzIfZwxvyEdVvZ/H5GpWzqFw/GuhD1cPrGiZB+9zRDsUcXBID36D5HBbI20dvaQmciF2oOhL
2hzfZqyPUYyyVz39M6vllSQg3yZNGqzQstl5RrgN0LXI0yNKNxgUIOnWDwDtoGb0Zw21kGHw7+Gz
PCCMQveXTil6enZ/KzGarzpONDKJ3P03WMB7BDs/7bh/7JYZ64ehxnMENYo+DNcFj0d+OsnOIzGR
KH3C8ndjY9uTgQ2f4mjTjvWX7qfoZk1goRfEBEzQLB0r90oWs4rJhAfX/9e5V0yMn7w+v6ROfzUx
9mGpzd7eGE52ravii4J31RrLhVQbFWoDBTWUi+WRmNUuSGQAUn9WiQLNMQN6RNEQSl/xP5bOYzlu
JQuiX4QI2AKwZftutqMnNwhRouBtFezXzym92YzmSTQNoFDm3syT2bFymyciRXeewEpkBuiaqt0U
0C4Sh6lzfutHlPEy2ZQlI1Tpo+nvewdt6MIZSN2pKLD+yw/Ejiv2HGeXbBg7/+gawJJ5Q+aHTROJ
HeJYE01Kzi73RTNpNWOSkTr66sbIaAiVYXQuVMoGXTJNnVeur4ZHZ0Eej9vv0oOjwD6M08qD1wBJ
MRRtP5CYfOZucPYeIyfkduj/1tmxDbFJIyAEInlxq8Ck4TUNe8icbc7jUCgBUDmrb9NpPnHdKWe+
APL/MPIZAhBewugQW/KDJYI3LSeAYaLTrLaAeE/cLz0DiBqsOJaDf+9TXT3myRMF9K2ynE2s8h0f
XiBn5g/GJhXCI6dReXEH66wvhL+eVbfhD7/ziRtcGKnwHhu0xYp0cuPZSzvK6jKGvjGi4uqcV3DL
UGu7K0AkYC7Qt0BYbvweFEzoFu9O9Kkv2nE4Bvh9qqN4CKCYRqIo+SUGm8I7f47K0L9TRh6UViq/
fkaxm79wkXy8V5H5UTktWACb5pNVAkY9IeBurgILwE8Zd78z8kb84q+7TDtGZpfJAifbaw7ulW+Z
/fKtMF+0dRXhx1OYLccxN/aZ3/ziX3FEHfhXbdsqQMQ6CtGQPdx5184UksGdszM1y0e+RJt4XTIC
qw4OnHcrHG8tWRr1a5LK6SgwnZkMfdjefE/lkamXh6vcm7+ShJ9J2XWx0vlxmORGzuAxiD9Cks0f
AyftVT3Qpc2q6RFca5BPKx/wk84h1j9LZZ8ex1QG0LJRpTrYrL0YwOnFRmfRfCe4hF3/zFjpzBIt
o7z5gG7XUT3ecAVd0qEnYandjnH46rkNrGGSI1VnTwjEOh3LYEZ66uZcerSn8TWZ82NHG4La9zv6
mDDiC3ODUG9tNNZv9YzOocs+h/JHh72Bp10F/G03w3iSr2POvFmOr2b3kXK/uSE6LG2yTKAy0JLA
W2pqLWNXtC9pi20STQL79cwzN51DWARfzFPvGCFmyXGw/wnwjSjWCF7EfMbHF5l7cN1uR7TswFJc
/GVC1A9lMBv9rDPbXgXFXxYW/TELSn9YpzdENrEOWJs8Zq7PjnpuiXqk95TKFpYNO2zw1/44xXcI
Ky5icfAyudKfR86UO2G/8pn6ONsOyEcq9dkLX/thbemvEy7SbUviNh5rC0QRhVijvAv5A+qNBRJk
jEvcoBtc/Gn8CiHVMb/QO71xAyc+0BjkhxzWbuTItX7ivaUIm8U+wBVzw0DrPIT+RzJwC8nqQZbR
jjQFJWJipk9GqdcBivF+RPw6toIQD9RSNDasv/yviVpJB5/EuQGK86i/MrQXaGaActkuTKW1AeiN
U9Ve3n1w3jRT9OP694R5XPqd5VZN1l0v83bxzQfwwx83I4+o/T3mOls93/AVbH75IfpV04+XhCaO
+P8iRTyeijR5V++sLwMLeCleg9jcB9aTbdNmrrYBV9yBF/IcdV4EwQvcL7Z7GBhgfX/oK46aG8b+
Y0HRxYe4loP8tfVQS6UB3AoNwrzskZk/2CamNteiLU2QGIZrIkC3erLvs2Glx6H+aNynISEbIY+3
fISUpCvuEhdQwkopgJ7qK9a3dmBUC5ClS0LHG+hn6rFJiKy9lf78G1PcDtZ4Os5UhRm6fExnWegy
IdrvSReM1ZodnkXcOq8Wd4ZbsESoPsMdf1TiVXnGmlHPLw71Th/Lk/4WEVLgHlDxhK3cWIyihJ0s
0gg+Ig/lvwdVUOln9ZogyeIE2/QZbeNEi2FBK/rRpXTeEbUnJJnWOFgdFRx56T3SjyMzPiwtQtIA
2SWrvvlSMsP2xUttebyTkC9sneuOA921k11iBY9uPmxQvL0xOelLdgxmTnUv2Z3LPH3xEN/iWz0h
zIcand5M6P6j46A+pWvL3kFPT5FdEmBHdbYV53QB4MGMwg1kWbPoM4Zu/W8yaEYTcxxPnUlPTwOj
WihMSwBPuuxK0MmS3+KWUMq5xjnPitrj/s+Wc8Z0a2aRsZ3ZCmA/7Gli4mAicJEMl2TdOt1JGt3Z
GeC5EdOmURqS4a1SWlhZdNPgd+4qQ83MPey7z5ycrvpJcB7yeBWQqEFU5lwRKD3CeaETH1Fo7j9G
VPb1jBwo5z40I0vVtmlLfJMRigSTb9qOCI6XObslQo+Jb3pWJ0AbK6p2O179kJl94MaGVlSvwhIo
juMCQh6/mE4GsezDSDh6ppRR/N7NM/fLI2K3ma9Nn4ZrszJWg+UfqwS3Hti6t2ggxrIZk/pNNW16
6eep/rXANCOA3Jf01GBRUEyP3keKR5ixd/GSnEInfYrc4Y+eEAbMIZzZXinFIx+bt3iuPsPYp9zY
2RTuS0Xm1ahIEE6OIk+YRlxaKcnwOOgk4GUCZSfd5mzn8scNnW4TmDUZmTSvqLvZlHe8YBPUCk2C
D6iuHHjohjGDr2nRT7psI1Scnyzk4oXIAIFKn46CTyoGws0HOxgO9K3fAHP+otzDIQkJG9XJjNKE
jmwt330Uzcacgi2Gw7FySUX/wx6O5rjPYSmg4FkAHzKqR0qx73rDh6ri3TGcQ0XzWH//lGHCr7H1
gX+niLXvKMAfJoedvBX337YVHi3hnM3EvtWhOlOY39mgXy32RnmXXMmai1ZFFpK1bOLlNx3rYZJl
AETEORDlTrQwEywSzoAGmHe1oz99iAFN+E/zrKtyNLTQvYESXle6NICNzQngL1lwrEpBei2oEQJF
gurFqtN1USd3foLJr07DnoeUrfV9sgjrHUBqqfE0BuZbT/oDzwWxVLEN2AViZwAZAtXcnnDzxeuh
m3GyptqIwek7pbT11JaAvwrDeIXY87stLXQHsjpRy8FeWqb09Kc9Naxd0ZMvUTTtSy+Sd9Fm8A3C
E237r6JqQRL1h6QZekIDytew4P9QZ/isfApI1tCdIx8gl5Q30sFeW2e5ZZhRmsG6Vj3MByD2Pkd4
8DirjkmXwXyl2HMTlLPC2k0WBlRerlvbufpTse56l0AczwHwuQjOaYS/H2ZU/A96giegiKwnl0gl
0B9+TgFPoSOqUfWmtbdu0BcVAwlNk6DNy6gHwtD/mXzVMOOXn0Mf3k2VIIwB3aiVtgCP+9F7gqWZ
YGrMcheQXtxEfzFZRY+A+F8d0CijEvRZQlL+ojvGv2NuqvOomo2HfS5wZpAI/SHE7R74XnQybe9F
d3GaiOm9jvdNlCEab9ynmruV9UON7UZew44BhfqdkmdCUGLtUGr1f1V+9BGI8tdsljdKfVsNUk0b
bGiIzpjszOh96ucnJbUMJu8vUc1WqG5DEqeFrZCvE4lj4/hvLXEfTGox8aKQpriSM7+8GhO+2twy
YtbHhJ0ceCtVHayquQtOipZsoedUvKJVceqTcTpFRvpUtP5fkQ+7MtQYg2ii0grn30yj18XrD2nh
7zLiq2iJhUe7MF9jZyJh3P+aw/IdsP2jr0pAIkj8jWQ/Shyyg2ty7k1KPpsRkMyDlqgzLDjRuLn6
8kijayO64BIS/sTyVIwP1uKeA9zZC63+vgZiRieBU8tbhEiNBtLW69K9/ndrCE5xTXCN4VsI6NE0
FUOVgbmeD5bZn2Rif2Pi/wkcr7tzRjyUNgrTsOvf3dI9C4tbXJs4hCakHS30ZBOWMQ+5960dtqZr
KrxjyiucNpDnZjgPZe5cUyU5MJCQc5moeFy8zm/YhQQD/mJkT45pvbqkCjxMzmggXGObaUrxW+YE
mviB/TsMylsf+6TgDBY1+65/S1BjQbCUO99zL74DENuTqXlHoTKe0Aj4VJesO6iaX3JubhEpgEbA
EPWIbCl8ekx1eKbIdXb8+S2o41lRMaf0lTjB39J182lDkdL4mpzYJ2Q8yoP3BFKSYS+rSIhTC9kq
pW6SsWki6oVqEa9YPjC2qMeJ1Gf2RIczJbuRsUzswNV3dVINL7JXv80q3LjDsh771kb8SXCQpg1W
7hqn+y7kbpYm2OQqIYDHQoPX9IcsWJCrstlWNjzI1rP5dCp8pvz6arkOkSV9+OEITXnkIWsgQ9zW
t8W2z5TQtzW+JtclPK6woQQGbDtOULaIVpBajTwNpGyrVmIekvFrRQMI7kd/mdpIEU4b5gWwsORP
7lQcLWbkB/SbzCDdTrOyQbVHoCahyKcIOTsiCeMkRAo7s6kl5MRy0BBxoqtM6pNuG6Dq54zlcD9o
DQ0PuAS9ANmzxMDCuvatHJMay6TTIczKQkGNXGwVGg7hvw3dEYIT4FVAYUSaEI/qUM0+zsOomXdB
PURi1S6xuRqCMs93RUdX/yWW7YyctvnsjB7YtofyrzfmiU1BNizElpdGQ6PI93FvSBGIe1QU5hmD
1TKdCauHsGwsqFzbgUOBhyIkwYxqslU0Uq9tN2GTmRZnfZgXJcbqZtu4/VRuozxTCGo7uR/7ytn5
cHHeUZA3vyzdslmn7sKuSc3WhgLGJmQVRGpgAXcA5/8qrAALjnRcFNWkJ/C24U5Ew9A382+Kd/5j
YkfjViJ/PUBjWx5ilYizncgfWXjfvUtDTc44YwYDLg0MOt2KYpM51gg8hTW9OWUnzk2IEIj+wbAe
IfdBIw1qBm2SE564wfHUrU2gmYcoiEc0A0tqf4d9aEnAoSLcop4Jrn7gIGA1LfKYgiHCyOenw7rs
SPbhjSbwbejYo6GLhvbG7JgEOSbFHGtZFAYRODeRPGYc3DbuWJdrAUp0baIOvc9DBiAgj2mckO78
Ns89b1id2beKVikLfvIDtJ901HFuocvGJeqbpNp0wLDhIbAfowQLF3dEdD3RpTfiyFsvbUgGcrK2
SjxhyrMTajYEIvkBaTNzmqq1ZzioTMfYvbY+BPE0ooBgBTEVvywNPudJoBlwjOwRxQy68LCPWNQG
neOLNjtKicDlbMKmPkgNxl4b22vwsO3D0CQ/hF7TdXEDrJYj2J1urKw/9lA2z7UW10zUaE9GbOA4
QbfkYF8kmbgQirnSJxpQpLwaKhThqvES58ddihBxD2sgrHW68mbYHeI2QH4H3GJVVdD0WbN6MksK
y33j4y+sL8z49ZKVtyYiGIm8j+CFdLVgPbaODRRrxGFmqPRSu35GGadKWjQuNtRn3w6/2rwdnhnR
2FyXTO77oPAZTLVPTJy/SEqbTvnHCeFLdeQqP1D5RORJl8lPtgtCB91sGlrE9a4C/5gM3YeNXutW
uJ3dA3BXy7MzW9OmGi6Lead/RxnHd3MQCYpko3kMvgwwajaAyn41OmTAF1zfzjFL7MRlbd+yRtAH
qYHwUAcQ70EU8+54k4zoMXQtbYMhZUWyEAY85PEf5Dyc/VokIMTSYV1CWtuufe7qw+wW2bO3zNOX
DZv9d1gkvK8JUX1QdhQ+PoPYUDufMBZNVnqQQ10csjSd9q3nVhsrHdGEG5H8lbcUKDsHyVE+cqxP
uzS9xpKOYMcSBz/GU4/LnORoROtsdp8tESvYqhO06lEXXcw2S59Nw1KnmoENBWJZzk1aCDbLcJza
QP62Qe36U9mQ1jYk9YilTWjfEHVU9oT2U+fRU588PxwuYZokw67IRFOt4kZCkZ46k2YI1/zXqK00
Wkd+QK7SBMxyK5MxfDKsLvipZVa+mrPaR/ZC+XxJqNDbahOVBdT5xMjqtdkOJuiLNuuB35gUHjjW
n+WEZIs9k0YZkoSCm7bvwtce74eNqlHalKPHvicyg0X6tzGM81ev+ggotmUDzcuJQ6TDsqnLoUFM
iIXTiy1vx7Q1Xcn7ci6W9GmHkPnEqaKnlOMu0BlE99Ul0bifncXCs9bQkky9+FRYlkkdyZpIE8Lg
tSrkNDwmSYX2YA71sjDMbrSpWmTKoPL9PQ1wuOBNwLMtc7r3c4ZNXcS+yVkwQ0Yx+pzdE4EWvgN9
4y3hdEroOF2nscf301VqrYAd7Dyf5pzbtw0OAQywfT951wryw3aoJrxHnkUirEewVp333W/SQmg3
1wVK5JJMoZT0LIoumqM/hNVuVDY1G05m63EULrtj8QetrMKo3rnYPFoXA0v5bwsY3Asjp9eTU3Kw
THekUxKLFv9p05z+/Q6C51FoN/CFhRFWpzorU44JhUPlW8K8QGO3NRJ+BxEY6d1x5+xPxnOByF0N
zUfrlcPe7NLh6Id6/iTl92KO6S/l+jV9QoGXfknqq8FMQu3MTjlv+sl8oEeQXhq1+OfUkvNT1tnU
fxaOtpuF6gVUgUZab0jnaDCWFRyd3htfgVdnJyiv8xEQZAK2ejJoniJgF86wXO3QS6i7lOyvQofm
qUUKKp071zr7CxgfQzlil2dzcAtrIzvbtbR2Nm3+tc37tSJ0CTPvgkoyTtnsCDNGUxoQYB72CENj
15ZkCKPUY4MU0T8tC+OQFw4+7xbf6WAgLZoWOHb/yEEEc9fUq7Rs10Tdw/iGIuOyIudto0iIKejP
/uMH6a2S73D+H9xCbK3ULbeibEBSp4lfQpSlSR8C+KChQT/NEh5qkhxGYWLFKYlv5PCFZhzsO2IS
6e/Ny0n2hN/UEgEWxYJ+rUaKBQj3IBBJyPQZR7x94nkQj11W1sV1CcogoQGBkAcxY3IS2O9Wt5em
RY5PJH4Rt061r4GIEGTwcgMbJh07IKDSxVCS14aqoQ3zYds6VMU7Hv5pbP3pLPPYoiIYzE9sfMut
Hwzxlmh29O36HyItmVqEWX+gdvT23tDhJOJFWo3eYn/wyoq1aYfpwWgn81KPqdwm5ESvR9sNyMZE
cubUNZ0Kn3w6pBgDUp45K7rvJJf5S24P8WckyX/zYuzOQZY4TBlWeEq6tH0THvJGI7Nhx1GyAxxj
G/sc5+8qpPWLQXj2QProkhbDc3o2B384Kb8LsBkxWe0ta4bnRQWQ9n+fp5vedw241UFdPSOwQiVU
1exYm2LYpb341KBhpCe7mCZpStax0wQX4auPmW3swwIDpnY7vPQu+KWpvoeVvxday+cYv4ZOUDNL
WWjqyU0vYdYnmyRzP80o/6pbMDNWX30EFng+BGsvxgJ9KVcU+7MCior5SD3/qfDyd9X6XxDSj9Kt
zspKr+Srv1Wckzv+HAXrt5ertWWPzzxVvqkmX4aMoj4tT76DSDAa8ltliz2XeuT8TlM2oW2Vyt0y
mIQdhM1ucuNbmbFyB26Ldb1/lWHGiW0GN5Qk0Ws+E4bRwZ7P4unNrZNvUQQv1qK+NaDaWpKdGhzE
mD6usv6AhOYqxuqpog0MoAlOZP66mPGjLpREMaR11GaoGe7REn4UcjzD+35c2ojBPD2Ivr1os3jt
Vlrk3m8RI5GyO8TvedwddQZBB/sCsy7hClDYRNc9V1l7iaP6MZDB4xxFGGEl7n4SYsIadhW64wfb
Z3PhkUGsksNsI2rnx6DJWiuLRgcpntGQ7NMYVx06jFVmUhU25ufWa35yr35hM4FBKZwejcq5211D
Xz8667s0xeXNYr7Aq9xDnlAnQZ7FLNszbch91Hd/ZAC1b8ibYxrZ0LBx30DoLMlF7il4T5mH9rPp
z7yWV4RLvyYmoqQxWVOSJyatmHZv8p0N9alvAt4plwUkXPYaq19k9lMhjYOl3INnLyjyyCNws2co
P7tpJJK1FyMin/7ZBEOgXGzoGplJrixQSujcM5gHiRrR6MNr2fhHIlbu0UwxBm4TPnde7ITClmVj
vibnHFTQdDez+Ldna5tk+6Ga+BBmam8p4N91gD2vAvbX8f6mDadTTyQ3RRajp6Kr9MTKaDPUMMG2
a5PjVFsmHGEYFqn3mtQOwO7hHbYOadnDGXghdGNxrR37GdU0dEVq5Mw4OYX74h6Q9qLzT7yK3Sfq
UN0EdjBhgDI1Vz5xV/Seb06Svalq/Mp09Fgd36cy+RqVujrC/8QqdOw6DIa19aryfmvY3hFIJpvF
5iVry3NDlDmrHnGU/UZfDJPKridYAQHgNxr5TdxluyDGj20aZ4Uqf4zH+1I7G6fudgFqxMnp95Gy
Ll3ncXYYqC6WoPxWsy0+p7Z4Yui952yU4PfxapLWYYvdwnEp7rzzmBa7YJ4PyRBezYjWcTzeIjHf
xhrIFF/v2iW5N6gvIMcbKEXciaskBg+2MYu4dH8CO3uZQxKTx8S5FciiWUmRCVR8iIxcPHeG1KTz
2czW3beVQWMepbm+CUwvxbqtk2cLjSnQS2ejs3ctE9heUv4x8Tf5uIhE/dUOCfv9/rOrrb/INP66
reIuz1eSjBCr1dSUStDNMDKd56DhWFnpeMTMpCVl7HubWDoyaquOYdu27zTuriptWHvcjV2N33hr
tiwl8oHbOT5nvOOHtqy+F25onZu7tPP/farBKomcJx9NMOTxcyH+yn18/9SD/dr46g0sd+SUDsT2
0K3fJmLeK5+DsFWR4WPZr51vYc0A/l0t3ylawwfct5s5MHED+4pFwrrQWUX/l/8wAkfk0hqE4ZB9
4hfPpg66lO1OiJHgRB4Gn8utJoD7YlfaHeEg2EDqnuQKx/UDuAlQiJWJzwUFV3MYOuhbAqEMERoB
3RgGx3qR81uUpdbd6sYAPyP1Bw3ULppr4Pi7uZmG16io31PberMrE1cVdoQOuaLV8CoBgxBzes+1
gCFoUakHRfCoKhp0kaQwO5b9R4BuT/p25eyduqz/uGL270uAAoEDoU3UsdXeE2nKF9ug4LRxo0hM
iC7S8ack3mvLryzRz6DdSJwQ67XgrFN18fhS032BqJxB/uxaWzyWyq83Y+3Am2jNZUMwZUNM0Wzt
/WC2Dz4ZT5RB6CiGHTrP1A3afZs67a52G3snuhhqj/T8A7WUeE8KdbyfUSDs4sgX6AY9+r1mnh2I
3Sq3mRB6tR9ztIY1TSB02G9xIMedStnuT31bQoSZSFmXttj4tICfky6UqzDMc92VKrd2qqLdnLtI
brK205nhvwNBm8DNPfxQwFp2uiL47IbGsMl6lTEXp3/Yh2KnS4bsxfJISXhocQcAAXPQXHfs0L7M
jmKW4bX92vcddt+CjnHqEzbH2XYgLMQNSmdNwyBGs17F9rsUBWQo1omd7esbN/O02gHXXG4NBtwI
Y14lWu0mC3IR42b0jxjRyVaMbQ4yU2l0J1XCFVjlXQQSPwqTwtunRuDu5wJPs7IDeZxy3AxjtNjb
PrA1x9lQx9nNixd4SR0q/A6Fkz921psDpYooc4x29Op8yq1N/ppxeSb2oySaHsz+nSBkm/VUuq3O
ze6dHN/kvmncVTXvM/qevC/tfE6jnjJgCP+cMnXzGyXGQkIW3VIcA9USYHow9qGK/onewFjJ7LMf
EW9k9JnaQyTyI7JDhP/E8gmQq91Tl7xnxnLBRsUQ+ZqDaecR7MpGc9XMZ4T+D7pUWPqUkmnTx8+i
mtYGpp+uJ6MbpUgCuM2wV3xg/st30NNOG1XfJoXnXuwDODql92aR3z1RFVflu5sSmHkiETGLONC5
pBUSiJyN4NMIfS5/y/l5cX+PXLsgP45IiBVch42JT3PEMGmQysqvycS+JDCi5SPwGQlL6qGXKoIN
uUu9+A6Te2sRI3TmuI7bnHWfgG/ygo32j0gRyfz7C29577g9LbfXXoD2Ju/c5cJ8o2hN3NMxbD+c
NqGw9Ftf97wg/6L2z+2aLUhy//LXW769Kp91fdhNb3S29c/jwjrb2k3KfdAXUaXFpaXyHdjhtotz
kBLelpvIj0UAoa+QzqpQN0uGB3zQB2Lckee8leZfblrYNODnn1DdPdQYJmv5yHcCqFulo9hyjQFB
hlywHgsmzH9UD8I4cxGlgfpwiNdWry+JW86z6Tj4tPWgB0WaHvg64Vy5K9xL/jHU2kRcBDDlZ+QY
XDaW0ZhCq0mU0vysnzTDi1vngQMzLIqz/W5qKYJYH4w5LWxhZGqtQpJ/c8ZY82UlG33+MEk30t0Q
t+lWDCEGBCg9ng3s/hWPTU4/c4KhAe27/hHc2jT/ztiC9AV7ZXY1FGyYU0jcypAjXo2Fz9jz6vB1
Yq8/DNs2a/lciCg1A3JfAB5ZrygpXGIoSX82iUYlwtAe0SuZ4Z5HrB8ZE/ROP8ESy5hAzBoyRyxw
UPmGLOaViyDLLwDBOfck7DU4M3dNiLmGH0Lm1H93VCTzh37M7gxn2AepYP7lPlfJjDLQYztyiQKm
Z2OZGJnQE3EcpbziDBE+N1fJZKWLz+v/Bq/t/46YvPgnniYjjCGk7y7PRv9SLpbRxVfybjE0ckvw
GLCSigmUCkAQvgsXx9C/LTYyiC27TISEiMz6N2MqH3nb/v/jsDI8dHZIFfmO+eKoxz2vitX9zaL8
7oDDlfVV5SX1FPZy1JbmbKPnlb53j/p2dKBYvYY1pt01wXDWs1LA5ofIRf4mm/JX6NS7weV4N3/z
yeOBUg/fJrtgL4Z3GoAcz568yNn9N+r0rdXvBxfN5Vf2F19kRsFGX3hsWQgOsQ0RTkgKqzW0Gz3+
F/OUG75mIm/dyv4Td/u56tq7QS107zIvzgNRrYYRrWcrQovN4ZBcvv67XxbcMp76S0fzUMlwVxj1
Qc8cZoPzSWczItixaAhCDemOuj+kv9DM1C9OyltMsRv+ceOnIfqNBYJs/1ikeKPb9tYXCe8yXda+
podePTaqf49idtZMaKEySA9CShIQDZnFctc2xpefqvvchG+hL09dpDauCl8Xtz1VkXExCOXNlvHv
xBhYqhLvWh0+BZIBbjpq33G7l75fS5JUkCpTr5LDRaqJIOj+V4+4h3Y/ib9d8yuq7A/PoCM71G/Y
e37LMCT81VFrPcytZaTgORO9k++JZtx0krM+V2x5Cgta+RgL+zY4zcXACEFI2tnhsDY2y61zw1ve
2hs5uJC8zeskm3vE+fSBZMkTYaAbFMp4wWgm/xsBZA64znjU988murgmgKjt+tfapVkJRmAHhcPX
hVdMMVG9TlMhHuJhKWn108UjP4cWOKgNg4y7lkQ9ahW/gtS5xon/nQbyC/PapmH+wC93jmP0xy5o
lQdZ4vejRveUuAkV2ebo0Hmzigw9TPloFwVhI3Jr4vjg7aTvsESOi2aaJzUCLfak2JHduvOyZGcm
jka5IJWT/ouvYnKhGCxW3TzS37oOWXCUnbchUZlOGs4op5anvq0pg4T0mXn65RhusUpifgax2wQ7
p8TeCjgrJ7uAQvZbKJ1DGdD+UWFMqjPsmMh+iUKEVG3OYQSVFotHcmtyh45j071EHRBIt4A46oui
JjbW40bOz6E0fjLMSmvCu5mvW120TMicZg+ZZtOpmbrdnKFXrtzgV1SQBzuO5W8D35D+spkMD/Zg
m9RoKTKXW8n5T4EeiUf7AllnrwIEf3Nh3jP2GpQWjHU3G49A6gmSct4rCCat4b5kEt30SEONNqSJ
zw1t0sEaUPp484dPbPO/KxfDOmvMG0LtndLvZxs/xuSYYsEd1vrXRxZgcvBXbZG9+imS0Fm+WEkG
6ZfRkQqavVl2jRAH963xh5gskh3QtvbOhzNE27qXB7BnGN4IQDU7gU0I10fLAgeQV0J0dLzyZQ6M
96gsN0mgP0Z4nLFtAS1Kdl7U7ibJhiDiddMXlNvG1VXZxfLjHcK3i0+X0wthfPrVbcnqPUapsxP4
l8WbDh6Ex6APHjk/3Zqg1kCaL5kYRxOer0/WaMLRu4m9jUk7Z0mafd9U+0I4v9zCeEVl8Kc1vTWN
OX2WPdKl24u8P7vibYF3F2MRqATdNmgb3iC2U5Fum6kosaP1K9sB3V0vh8bv/rLd3TRsFjuFOFUC
zm50VAVjPVLs04LqrDszq38PPBnBPKTtvqYRDh7M+x7D6mgP5C41lJ49lX6ONnJjmIVUHM21wT67
CFjDB4k/mjL+tzCYLlAQWhl8vxD7IpRm1xzonI32zjPNC6gYinWReZpKQQcJwncyNCc75Djp68w0
5IH6swfsC6PRWPVVwDmEcDegho/gPqmTDAijrGuNYuDBlMvadee7F6Imi9sRYYifwVVom5fSoPJW
uqQuEyNJ0XA2+lvlJvumCy923jC5UDpr0bVDOhmwM2IoSEJqjd4UXilh7ScKkyEJJMQDNR+1ACCK
C2+Xuwq5AkTUhGLuUMYb33ButYF4h5HjpYjvpNxROwXfN128OftsquIltShXyvzqFTXxEk5Brmvg
/POdd6verPdFutCF5z71hCfN6I2bAv3suagUGv/2a8rohyweOkIv/MQWRhUSM9lQPsX9vQstKlIw
ybMZqH/pHgJXHgqck9XQrrrmSWZQNfn1Tv9RGva6kM0hCF7IF8bJ9SCZPev5NneYQNHcCbO9NEmG
JrbZ6VHSmR5tjuwEQm5mJyHDL/0wIuhirSkf9XAxCL1RvD4GmNYAJ1BWi/el5Ek42ONFsjEDfGR+
/0hcN7Y+EgV43QZF72EMESX/lZlxLerxWc7Eh4lXP2q2+jbWhFv0C6cGV+GFzrF0eh6xnfGmwHte
LwWddiKO0JsPwrxmrNSNFR9dcS7r/tIQ7NBSEnIUtRLN+QlpCBQdaQh8RDPr3lHnbfrahGIANsdC
8R4lxboSVH8GdaYa/ug34ylqLrhHTxHNT6cbH3WOHPvZGXEMZfOA85RnyI2Z0F9TZ164SwBas/DT
jTGBPGCySheYXWROPZg2TSwWizhUl4AprmnhacTorhsqV8gXuuKpTAKAMeVXUyHu1VTNaHnWEMyU
OdaW9aNllUea4Z/2sNyCZXyK0dFMjab1WN8lm6Ro9o50tU6sa6s869HL9PAyQrJ3cvRyZ526PZvF
mfDex1jal8TGN0sLJW0MFilWId3AIF7MJYutaZ8zNX2A5XwflPlBEQgVA9oQ422OyVyf0dZAnPOY
UA1wXiO6KidUt0GVl0i/DvSANnWR/4+j81qOVcm26BcRAYl/VXmjkqrk9wshi09MAgl8/Rmctxu3
u7VVJchcZs4xr3K8uTmrQNXc2TX5SpkL9yG4I2aEKTYmlzLZ4GVHMfKb9fS0WKbmPrhOI1aaZnmc
hzJ4UQODJ4yWCapXFLCMg0IsVg371YwUNTeKNjHyVmeqUuTw0DSQLS5ffEt9woAa4o9g1sLTlkcZ
G/fPLgFIbSfAXp1LOMiNRwb3oMHIGOYT2bw7VS+x2zOVN57SSB/bxHmt4ItOgwMd+OYLAXKu2vbF
zYYDGEJMEUzqS1i45Do+Q9t9THGWhcLYVqHcovxgEk4GaupDwFi6Etzy/HkivBNwPJ8GWzB1S2mj
P3nqDrJrk7vltUlAHIzZdMlrGFlcmpF8HcUbDDLajsPckVA2zTtyqp77ztiaI/rB0iKXEUUhn3up
NAzqrp7bsyUIYPx/Let/IkC6i0Z7p1jiOpwCZciirrznTl137VdA+gakOEBa+Or5FZP5qy5xzPAa
SUqDQoT75ZOYbnSnp9c4d3cNsh9kgdQp8P+8ai9sRi2Rvece+Z/cRwr7zR3nYzaU6Lyt4wCImppc
3y9irOV71tQyVpdvBh67EEHRHdtr4qtKNDl4mFJ/W/Dxsbgx6+QnVoIhJfuKBmEFDtKR6pTnUfKZ
eXpBJx/+/3KHZFeDOqmQ2Lu0G5gUzXU8f5VN+A/MRIAqjEU8DtXKeU59a5uV1XuNEqBH6iM47dCH
EIhGskYNv3VGLht8TnlDnZgodGPdG0+04h5mJn1c7mNBfoZIrPVy2BScuflizZ0o6gU0mYDxqlXh
wfLMnCITwjHKLIvDMhnjq42ygxJCv7A5XBy+d8tfxyaDVej7OHPuPKDiFRqttAkevQgjB3nchTcu
oXkEGuSYYpH5I34u2frjeoGKYqIgL2bz25feFttCANSJ9Z80PGIq9GJ+LJZoDLmjsyFP12YrbURU
sgQIvQiWDIxm94lhvEID/1Gj/MscmZL/4akd8PPNNBe8Wgzbs5BXN4RsFxw0+KzCLn77DrRlUJSw
u/Wj7Xi/JPXRUpoBGopmY0jQq/RpaTB88Ve6xQmkoKGkuY0dnG1jwYTMshRTKLs6ICu8x4+8CbD6
wVkxkMMBZUoEAiw9KoaKODnC+CeWSCZSviWwDofCKL8cD1ZF4EZ7X7H1pl+fdiCFEKxHDyHhRmsR
Vl/NjEfdIawC6oXJOLm7FaF+iCDFb5pl5dS4NzLM936hT3lGfrlrpBFh5KiIipgGR/l7XM1vbpyd
c/xBoAgZVLpTvWP6/gH771WbrcOxZTZcJtNPPuiroX3kPuqZ3HcQOaCoWXz5e9yO60qZL02EiLEd
ipM2csIv0nvPMZ+X45TNwofs443VOFu0lnwZw8nO4zdMXceaDGI/Lu87DRCmY9NspSRTV+2H3aoP
NvW7NMv3yuq9VcFqsfY6giookKk1otPCSfNpg5yWkraS17qJVqIRECvZgFeKJmro7AuOSChDswW5
KDzNKYc/fizkyxD9on2dNwcm3ew0LOqKdOtZOTHpwX4I4ouQ3sewuHwqpLB3DVzotelaA5YM2CKF
IBBgUemF9mYIchh2NJgi6gOkXO0M58EFsBrLi4f1YogGeF6B9lYtnVHSAKfq+Xs4LkRE6kmjFB9p
aiIp90LW5cp7mqFc51bHsWGRYR+6/blJApg6IZBEe1VM/rPAXW3p4E8SDduFPamP7nfdzwdjEhcX
FVJmxe+uKG55EUowJPZ3kUDOac3m3o6SjUtP5+hgDcz9NWkUJcooHehsxQ8sA3W28vkriGiz8zZE
C5g1JPb68kQNvBJh+eoGBhGukO6KnEBJpMM02Qy+UvPPNHFFog/hQ8S/JjlIOuybFViJW83+SqUw
08EEhB6PIKkzb2TIfsyuPe4TSfpdqt0v2xy3Scxckzn5sG5qAPQNhTF7AbW22jy408q5BQhG1vPo
s9eLTzyjINjElW0OkOW0PpldwynCbPwsTaBAQ919p6IJdgkN7uwzhu/YxPlwvxiZN6OxBQ2zCcdm
OM2esV5GCOz7V3phvojOvYRSHXU53/ft9ORwsrth8xDU6B4GGiQkiqukRYMbQrTQZvWk42C5FpWL
iSsnnN1N//Vh/w/+7N4BaGJwucIKgk875JfeEScXNhcTRpL5UvXPzbE49uQ/EALVE8YaqO5HdMS7
0WIV3PWh5e+6MNvHGDzTtATcBC66i+1gbVvgCGZ4SoHx0uFRQAmRVLtuEZOPxD7cKdkCTwjUWVI9
95iRw8q7mMxVUdke8yg9ZZx3VUCYahjpt4js1qLvTm1b/lUuJtyMMTslsvWgK5aXVNN1Vr+ULW+V
xu1es1ObqmofMWnekCSZkdQ5AmHh5ZrSiVintH2UhYtZHHOwl3zmdXFN+aMy8KYFs3Agubpjr2WO
b44PyjfmJeWCpeQiTN1zYqg/xLDNbXLW7CDOlWClZyc/BgVsVuT3YsStTzNqFtxvyImOrDJJLK57
SlVHAS62FHkKXmejORmfvLG4RpgVnVwhexBwnJ0ZLTpRjcu3O8jip3Pi38T2XlNKJiqGhlvKKDn1
ayPx6WBYysnuwRq6Z+zJQOV6DHHTs8iLh7Ty7mMPpySFbyNdYpyc54WBOmb+6/IJXEbZFhgxu8GZ
DnFvwcCi5WJE7uxI7Dh5kL9o9Nd4DKj3olPqtp9LCRN7xbEGnlmiHrBLDx1cvl+KS/5pnM47vB2b
so82SS1WS3O8vBfRMt1BF5hU3p64j40DUNlK+9WIOZDfpziRZ3YakuDeQWS96H4x7xmgzYehBESC
/EKNxCObpLLmbKCCLrFWueAMnXjNPQk3loMg6emX6BlmHA24pW5GImC7sy9WyftSItuGg23a46qb
UKIXSBcwPUE/Xn4PoQHAdS5aPdI5aw9MFsu3pcZX2cU2XquYuD38g/sSpNXiqAhked9ATzrpyruZ
TSFpjhvgleMD1UugNbMjVOzC/smoLbAYPQOHOlM3unG1ibS9he6+EqCn3dLZS8Y5giZ2zhv9E9KF
a2hZk+Z+CZp03ycU/3W3MdufpG+gf/XslcN9lIYHy9Fb4BRFgHxO2xiNPdqNWpn0n86qserjFIAk
796WCpfiHTbXUlUl8PPyq6XjDy+ytzb/fwn/0o661UyDpk16VtYkngFvSmYxJxm+j6UfjItg42TD
QQpzI3XzEQqMZnQqXTg9VD1sD35660rKdjTS84A6x15ZYf3jpFDtlj6qDajLljlESrFa4DLgcY9/
xiC9duG/pcYUlGcNBgPm7uAo3jAa8d/gk9BbjXSobGJvPv6ZuEXXWzXncDT/+M+IChA8bENTA022
gaCYnByFB7EpAsfCCwxyitpLdOmmrtx1yT+0/EQOmePEiT4wEshMNn0WXUvJqTPU5UWZIc/V8IAI
p1ylCnXJQs6IRMQye5Q+bg/nNSTp7M5YGKrBDCy0orwLDJy/NfFayPVq29nK2dp3hjpPsV7nMSZ5
ujN6lXQ/jzVb48VoHCSHsUvvmXM+4yGCd6j+78qXlg0T+GWiXYpr7vI643892xfXHM7EiqxhQVwY
9//zMnwB9Iqt9TbDvfB9UKtWvl2e63K8CR7ttgrQ35gHNY3Md9yrlUePPZQR5lqmVa+9xNplYszv
4CFdFPYJfxgu7gAaIUEFmzAn0ii7lyeKnfydCegSiAWFsclBTnHSEzdlgSEoQ/YA7BFKCphefrmZ
fa4D99Ud0x1Gs0Mh/CtzUYri1LtlXX4Peu8FONDGbcrXDjBhmaiDAiC2nCNDVOzh4P2UlbqauXzi
XeJSj4gB08Y2M5tv+F5fnuC94GPBd1lx0a75z1aILTYSgTmAW4SOvzq1N0q5xwytA32v32Gi6fhA
BKooioue/B7ipo+8Egz3OwRCscNAGm/4cqoMCHS3vft/Amp/mwPerJYnKzPtB6yjDON4AZeJzCzq
XcfJEHvGuUqcB+YqVAJq75T6o+uGD532Zy7V92VCY/ANKkdtCopbxwuPtq9P6A/+koIn3zLyk3Rh
goCk3c4q8wj6zFftjG2ez94H+FNL3/1NxxqdY1t+J4IduJuQpR7NPWBSR6Qb9sO445prFBg09GBE
mzT96XsmaKHJEUXgCxonsgU4FSsqloK/5MzhaxZkRkLhI+Z1oySPDtCsL5+6CHMx/s9qY/XOurWq
XyxqvJPAdweVngO7PCNPyigHWcHR7dCXRSPYD1/9Zg7ljLPoK0HOYWOK+2Hdux7DJxC18i02a7y5
rD4YGw/8lXxFho0fhCupFlPNQOJrSk2R+MPWouMNuOjcLN1FZXho+VQWp4In25NvAfpxAsDMEYAs
nh6toCZKu70v0uw78TDm+4P4wUSyizkaRc/8Ucdf6Ab2OrfvKcpX/AlYshAlwdFtNPW7Uj1iR2wc
VN7FODDgjrae020ZyB+Wry1EZXwnI2trWs7vIEMKAtcheglvpDM8slx7WMZcy7WX03xKTt5URZuo
QB3gsZhKcfSY/PbL92BqzHSdS86Ng5C19hbGSrENm+kWJtWpqF1M3cxK427n5uGjtXhIgxR6rN2f
E1sBGp48ykZ5r80enp6xS+wBVY2zKq0qWiNEpfnM5lUt2SbpgXAGKL8AGiPTfTOc9nOZ0uepT69r
rUQ53gcJQbnazr7bJsWSB4GIg7KK2i+vLJ8Jnvfv5g70vNCbyQrecwaCdoTkzUeny4oBvha/+2AM
q67Jvpdb1ujdD577NTKLu1nii+Q9XdYH9uDs+t5HkDIAGuqQwYWE/9rLBTPOJ3Mw3jOiwfwkP1M/
AvUE92slHsNnqIG6AdxFwOFuyeGQNSJKqkeTsV1BWzNa0dEZUQRwvVpLH8B0Ha+Nj38AvtsXBG2m
ywwtVSf2/uQxIhiA1XVCYzin4E6lCwibVUET5Bu7b/58BDLckjdcPZvl13OiCbmUgbYLMPSqqeSh
n9Ifo0K3xTWpmvxzsJmGWSPfimjNd0N5lziYT0VbM/tDRpoHl4a3nykEC19bOLsaC8Qy4XCZbhQE
GNwpbX2YdPwZgyCEPCcy3lj5yuuYIFrBebFORnC6dQJQTAGnFmTnbqsAN5aVNQQGjVuV6SdMYx/L
MNGuhbHcAZ1jHk3DfIylv63ahjID3Y5apnU6X+si3IW2vll467Nu+gy67Dushs9l3wZR4+pN+hj4
wxNYtUOGl7sKix3OrxHAR71He71I0wFhhBgtgk01Q0VLuE7D/mRn+UnpYovTJ4V5iO82OLRm+4Z4
bE/AHUZNQfKP3RpXKbvHrHVvy+ETcq3wRpwGO9wUXQCp3CTmqKBPzJ3xj4702S8F1DgWiZyYyzvp
cbj4sfng6BrbvwStUQgvXRvzdGy6z9kGrDfeNKG4fLnU15540QGnU/aZxYAdEs0+0mhCTJfINTgB
LW+pNTS4YhMaKqTiqb5a/hJlohPkFvaIZhFvDD6wU2OI6/INiK47aDU+LU9Bs4jvaqwtlPvuSx7e
fD8+ZBwnWfWnBu+ZhMsNaDiW4GG0mSkXvCg7qLZ8dMLirTGlv+6C8DbNw7Hr6oeJBEhaKs00dbof
0/YwDsKiCwnXdkTtSg7SdEcG9KVV1btlfQdqvk908TEz05BgpXI24iIAeW691zM2CC8+yorOKPI/
cBWDkpaUYJ7toP6wSGXtYWMuG2hqlQi7sFeMewwk7IblPfD/lyEf9lOPbo91QNRMV10H56gerqgE
ZoIL1KwP/RC6a/Bid21P+eSXaI2s6pJN+X0SA4FtvwSXRdPeothDTjeY9xURG1GQborGOnl99DS1
7m70IhomtRkid6dN/UgnceDLxCTSP9pifGvafDfUpIGLYl9jvndd/RG48wZX6qMwxz97Mq8OJup6
pn5x7PiPKDiJHIIkRie8jJptWxuRsxmu48w/8dtoQrNRO0w87EgjgpTZOaIZ1Tm7AftPzEkYyvHT
tBqJnr36aFgrdqZ+U6bxm48cbkORnDvkOzXmhbuJeRZy+osUnDZMxV7MrDxnnXpwwSJgDIETB7Ii
sK2jyZcmawRjQ3op/OY+mqttWwS3KbGfEdsho5h+pqq4xjGExKg5tFlIVef84rGHs+DQOjnS2hDr
SHnr2vdhVx3RlV5jd3rJbLxn1IthD9XKrl8nB7YczT5aJEdlI/ECabJZBFct2iOimxj+8kewEeTk
hnGUYji7Zcg0QMW3qc+XrA5VPqjcE8eiJydBoVBrKSzdqn1WaKnLiNRx3/8/+uO+iQgfRAXSO/lr
kBkQyuZp7RtJuaqC8eRP5MDNJfrd5Qdwsp4qr1xIA82Zke7E/6rZ1xPC4MBFOHdMTb1v2pTkhiLa
ZEYP9RPZgBofgqiDFNMhjwPD2Qi4jNiWNVb7MV1Xrb141MMXV4yfedw/z1N/8dv0te/VY2kHj8Ci
w7vamc5St5dxcXMkcMeTYqeTBkYi82KZQ2vUyT+8toL5SsTpkr4F6Xiru+C3rvt1opbxcY6rWsQO
U1H+qusqR34/kjZQd5KVXsYNU2TBPzlO26RAIQvEWpXpySlmppD42er5IYuI7loi3wP/nwNHynbq
LdXarppBjAvTWKIS5J6Yjt3IynZllvOFh4u4EcRbiINGHreMdkkuA2PPQV8Y741RnixjPloFEwSj
V9shzuxNMYUV4bT9juZj64/uhodH31WmfVZaxGdOt3ffkljbR3o1Qz/EQI2NuD1hfl5bjXls0ZZl
xtKQRznlSBlfrJk3avnisMSvlrcLt8ACFHtVgX0uE/yc/HDtoK4e1FPrhc+BVI+2co5x6r/Qi8WP
TpnNgAnrrRt5TxaOQlzqp6GPv6e2+5616yG0CJ6khcVO2F/OSG6FZ/ywGz1lAGb5etL7OYlOpXbB
kwJhWY7UDoXDpYmgxaYW3nCXVDaM5s1HN89He8r79dwpws4CdYEMsxWmdQDfUO9m6e0tLqZ+RjU+
AE8qAO7UHPO9fQ7QzcxVmm6bdnorxuxFOzmZm9N8dCJjFYEOfy6Z+q3mjmk/wE8LFrOzi20VsvgA
dgRV+GekQuauo65CBJjY879J+r9ZAUk5ccyfFuSFW/sPoeE8dJxsYQ51Mco+UHbfqhJNSo3gDBQB
VoSB3F52YWhbolc1q/tQpMessIna1PVj2RCi3Bjda5b2xxZt0vKi9q57SnP3r6th0MduAsoy6zET
uEc1IfTH8I47GAJ5yUPmDEvXThxXmFJwLaKruF/EjA6cqaA19h6yHtm6p8kLd0IhTGnNfmVV9l4C
8bE0pw4Ag33WzZTbWLNXeN6OPeMnGRevviTP0LFYDyE667zu3A3+kt3VP9dZ9VrYFbTe6Smzh2sW
FmcILh0qyzzEhGeZhwnYM9Zd3NQGWr+ieC98b9sr9RxlCFi8/inupnK/CD5GUZwVj+Vd73m/Op6/
o658rAJr71rds+Yg8CI4l8rcYBx9DXp98kLjWZU++Wj6rFyXsBn7M8hytBKYjlsAArG/U15HjIL3
YuLyXMhjZ8KiyShiM9OhgI/r19H0Xw3LB5Zc/sSJ3A/4OJ1h3HC4rBSvzgThkUmw9zfy2DRdcrRy
sgiBvqzLepjQ2HpQGB0Y5Mi63FXVpOiR0DyVCatdAUoJVUy8KNAlfYnmuB4T86/34rU0XJKgBTyP
ygC9khpQE5r6y+57Fyqr9ch+F85J4awcbTlUEs6z9Gk3wproNux8pZNaUHXtF+mFmzxn8oJFBg2Q
gMYjr2nlsADihErIjfMmUPeJpR4nM3BWobB3+AoP07SYcyOTRhJYDhmgZ5n4b+weyFfJcBzZ3WvT
efsmZjAbJRVq1OBRtVqgK3W3k2phB+uaFYX3NEwhM3U1AIjsIXLLM/7ReWMzimn7ETmOtR0tE+3k
+DYNxfMswvBuQA2uBPEjy8NgNcbBENmVovG3C4vjWGf/fAsAsxliZbMeijI9D5LJWDA9qIjN1dxc
S8PfBK0+j8L9AO98aOvmant0L70L2CD/1JHRM/W3n1Az8DB4w5eovL84CC+IS8mcz7NTYBVrG7f0
jtnytQ7lpSdwlCtEPraLjL4QDG3wVPCewHAo0vt0xCRK9URdPm19jYa5VjF65XoARxYE2wTrMAOF
7xJPRGDbN6UHfw1dfMvDcWubcefnaB6IqYtz6x9UjRNwXwUSVR78sLzmgX6z0P15Q3awc+RwGLMA
1ExHK2y2tdtAVm+SW1qPfKwUxZxgUVMLyvj6qAX+o0XJUXXPRo44dqJHGTy2mFlIj+0rdQGJcE7C
4uqW1THri0OayuPyeZavvkLPg6zzB5fYxcrjp6jtXohkZ+BGLiK/HWq4faKDH7Q1FnKA6h5/wJ9P
qZUa8oEA4K/lBzC1OVp1eRx79YMHkDgDhl1Ataim7UJe81DsplI+LHJVVuwv6GCfGzItWAqTNcvH
brqGtp7QPHbzZR1AdJHL9y8Y5ijICZPZ8XXz7yzfZ1P75NeMbM16rwihDXEVjdPeQYrZ5MV5IGIC
6MRjnpVHjGen1PKeZ9okUXqHIKwf3SJ/j0dGb5YdWGuUBKAMxt6BeNsukqmjMbMcYwTPOxDN0Y7A
jn2JFQb978gQLvVxFMDkk8zQSvVvhg/EcPWL92HTY3smB5eyZ8x3STafa9c+Lf831+bv5PXErtab
vFArzGE/KNYeQkShQ9he8sz+iwtCXGzTT18aOagdx9oNet207mLrrYY4+GEFtUvomzus43x4n8N0
cXQ8kG2CG9aPFAnUiBqBtgWRcSyRLeT8eXOt7jXlFLZ456cgxmcZfqRpvfdzIpjx3NpGuRtrquWo
3eUJv8Bk3ucD/bKCpWXmJ5FC6BbDvSPLR2EXWOerHT94G3YzlvBkFwzNo2Fae3OBreFvXHc+TlbA
/UBQR9TpaX4aJGt4NxbvFDV/BD5Ah4D02ngP4B1IKRixGKBNZVoxfdmKIp7T6FNI5mTksthIAfIH
wwo+UDz+OTWXbswGpzTGleBJReZ6HnWwK5Pk32wYe4uxYpTFxyAv7sesOsXYMNkZbZd/NUO2brnu
pleI3AN5yOLpEoz+fabHrw6uAWzYbLP8gNLPH2tLs+0ovgWPv92kkERLQoaluLKVXYyhbG/NEl+Q
fBl73rVItqgZkCbdDaTH3GFFv3PbcDv26XVSwangPkidfiH7MkwL+r9cu+pDWv2j0YtDxyQVKzSo
OIEgEkYHS48i+LZyiUdzOhpFw6OXgHxzvOyW6zncLn+8EjtKTw7akOdc+Yl4shkslAns6mY8AkFJ
d9qTv3UGVAU4bG8V126azb03Zl8jrxmD4xXv/3bOnW2f9um94SmXgLL6kxKWULIOoEHrs3wSFQDB
7N8Yg+Lxs+6AduRgYl7mtqmy24SKg79gucbFv858FxAVVwGivFuYup9zTL9v+dZP1c77GI0eOxaG
g3PtlHhggXBJFgsBDkDgEqAmEClqCVGsYwZwJxHpmXG4FwVEhD42jjFrdgT1+lzZ1TMdoLUrqoz8
5eXzLz+nxpe+Ymn4yCCQfyNWz2Hin0cW4kQ5h+1GN1B3VE2meTtfPMzIhJ7/QvOKdkbCTogZcbZ1
oKmuipJ0GWFW38Vow3Fu2/s2JYsvd1fdzBg3B7TCXA/5Wpv6EXKfoSE+AhZZZGAWnpdtcRni76KW
R/ULtQPzJCLNupzUsZLEjRXUTlyobbJFYAerKmcOnbYD+2xzyFqyDWMg/G1JOdN0GfnZk/iKfPIe
IAL1T33kkMheefT2FIjqLc2bBf+esaNsUX+vA1OMhBFxtSKrU3V5RddbbKzQfsfKSyPpz/aHck1m
JsIERWdO7aNiirUL7FzjB8/CDZFOXGdRNkLEaNIn0krak5wlt5gbhlsnhj3mdz1S9CEmjYxOZTeY
2Bl704xPtPv6LGcjQj5VMftxsX9WmqkzXJVsP2hpnxIQghRHldhGicPaSlKfMZHOHedWar8sCbXV
zXMn/G4VWbCncyv+V3WG2LQVk5ewyS8BZoSbVyYMsqXr5Tj5kVlpd3z0R6PfmboFF2/5xZZuDmjE
FCO80AAZZ3ZLxDpNipR00914+QAMgi8X+UOQrXkgiPhm6fnQxoKXjoIO6S8yOZIqgAXIIL/3Gi9a
ySVUmtGfvU5juMzznPf7lGikdZGEYN1NrAZhYrNZZVxwVVKSk2hZNAGZzm5ekfiwB8fqCLYthUpQ
6v3sdBharch5aju21nmZNjeS9mxIK6gkzBnHbBex0LdnPTx2uQxWjBXq1WQCeeDaYdktRL3Nxi56
9O2+3WbWVD511hDeXKP8A/3yGwm+hlKGfL+xqkmjRmgQwyba9pUo8SN2wCNEGrEdJMAKKi4Wgq7U
rBKGbtiLMnVOou7j/Rzm3kkNIjvr0gxxOXnZKu6ltS4Jldx2o07PaYCpsJpk8tph59230scu4PUo
rWv8Zs5EkTsOWf/NzHc6Z44rDpSwVJG2BitnOWyHnDHbgE2AYRukeu+jbrwrpqm9L9Xw7kbMPdAA
ygNrKfr0WuI0lOSImNwta9tsEAhjkj0QlpPtGh13wH4V/tuafJLObkxYHXGBY06ZJ7ePxFPozvkr
XRvWDbZ8ACrMgY2IRNZvKewrVYWIOsRCDBeyBSvcJy7C+hnMQMemeTQM41TFijpQjtlDh8f0Lq7I
HDeBVb9mUWO/FJXZZKgkwwxCH8cp54Y8QseiJekxx14bTRrPykbg+K7MRK3ogu6UO6O5R0xNX9EQ
djZKpfbDOB1xEj4kVYXGn8Sn3AHI2DVbB0FkUWboFQQ3ae5ASmYe8yas8bEoG7zZGaNja95NhMIa
NauZwXQvMfQy6Jj+t1f6OyNG7EUya07BMzgt4YiSQpoYZId4Yp1me66Ja9eE73NXfDQDVIe5Yo7Q
+ahvUFoADWzld9jVf6k3I3UkADkPRiwQ6LcYX7Hj4No1AhKpGvPDLiI+iku478wAQNXDPZFGO4eZ
Md3aLeunDx8TqsdpGsbtLbCqjXCL49Bg+3f5Ins/2nZooIIEMyhRk0Hd/3Vpcs3a/Gzq/AVA13sX
+e8A/nCu+NEOXC+2JedqKSKJtVOSkDhtQHSdRT1dYUe9OC7TrCLftmFzHE3veRq7vVfGbwmKf180
68rqX5sR7LdmEuhL85aw7OJrToxNZS1LH7CcgyuuUvl07iNXomSSeIf5lJy8Bg9emjUf6UStY6Js
DHtjU7oNAgsIJ7+w9RDzFzh7rcAiVCnHORb3CUINOM5CoTpyWVxEjXHrGu8prKvXoAhPjcQvaZrD
v6nBS6Pjf4PFatJh3z7i6iaskyhR6Z7mOGKtWCAxbOEG3Y3apQbvmpWoWqDci94+fEub4RbExovK
rJepGkhEzO7trn30OoBqfc2oEz4W5kMyRicLmwT2UPIlQhY56EFaDe2PCBhiOs1NMH/a+Xzw2pmb
TTwVidgCMkG/w3VTJky58vKedC0iP5EZuqH9wgf9pmB7mZdlXGLgjQvqR49vjD2S9SxZHG2gMhWw
daPjbGBDaJcBDr5k0pgK4oL5hWhZU7Fh2M3A0HspmPR6PhkZpqIRtr/ofsS+6qznqHcV5072LHMI
3yNm5LUzjutJymzNvAW0Rm0/1Gxu02pizsdwia0cPt1B3CQWGMhdUUv8CdTckSmNAfGIqLG/diq3
QUR7bZUC8Rz/eFGl5p1qQAIvLbjIA2YJzLcUZUUzjueForAQPXa9hya5RLJaJ7gok5cq59xZ0hi5
r1aNT/y5kLhcqpckrR7BeuZ3wrc+PIe7CLIFzvk2ttcL7byuWfflI0+bbOrHLihfhgSwcuFhw8kr
2JWR72KX8D4tUxLA0GAYMLGFLbgVH7kBktFNaqF9ZsLBcOMy+gbNJSbQSBy0H654AN+XwXgyORdX
O1RDY3ISyC26FB1uMc4DZi+YPoad1LvcNRC5x5xg0iSYDLj+GPBRbAdnbCk+Z/XZZ5M+mdpRbzkd
pe3q3UI7W0avVFUXbY7oUMv5VsR5uprw6W0SjsLUw2jcQTxNhYfz1IBm1oliTa9nMRZLvU05qh46
rqB5y/WHFygcZTn6Pu11/2YFSTZ3cBYPSzRYzqysVf1Tw0mO4pKWz+GnRbegj6kVohaDHmeUQECF
PP2fZYQOGjIWczjoLiKZWCoFbrkp0ZnM2QhDEe0BSmygfryg8cEfAnxly+Pu6OiD2QSVffeI8vBY
Mrg4xDns4+UbdqxpZbO5kGZ7gr300MiOkON8q7ppM1r22S/6D9RoHB4ax0vUemCQfhJQLiolLMrW
X3nSs20sT/xp3pQRg0+nLBLIzbsAbKIqlz1B/xGl0x/BcQm3afDAafnoTuaesOO/Jgdw0+HBJXPm
RyIvlr0BorkfZ/ZW6MQy2pfGCN9iI/6aknqdmOIpbydyUYwH9hZPvu6OmZh6pv+pXtcOABFmjmun
tFchI9iqKZ6dRN+YV6L9q16jxaxRFZdJxSc38L7A+q0FYjPkf827V5inDP5LUE5MkGA9zcETjIF7
xc7Az8MdkOBbrwgEZyaxXu6GAf+aKFrGGn7Z7puOQjFqrY/exe9N/X6gLkOcg9ts4y/Co2Q2L3Hd
liQj899us32d1Gq9/I0ozV9RWN8Me1pb1vwfZ2fWG7mSZOm/0qjnJoakk06yMT0PUqwKSRFac3kh
pMy83Pedv34+V1ajU3EDEahCAVeVWsJJd3NzczM757xqFPvHDh6yUdj7SPVR20ZzG/j5czBXj54T
fu168WyP3S53stuMNJs7J7h2YDX4ixyxU+ChG2LjQ2i7O7PVrudkBvLAcViBRWJXL/3W52XV4d16
B7X/cHo0ZHBITuFXSjqPdWAr9mLvga6kL5ZAc5nELhxl+qrt6ZZq+wPgrV9Vt0mk9l5x7AR2TmGV
rZHDifMGtT8/Q3fJhVW5pduJZ/z9pfUgZSpewUg+FvP0OJVUTWe/7q5zGdMSwOVvZ9NpoPYbn1Bk
SFBzW87pPBbujwrSvFRHuJYC1ESLUc1W6gxKiZzesMGET+qbUVzueu1hTJFW581Q4B3rd0QwHJDt
iHFG9n0LvWHySymWMIQLWytfoMhQ/xJDe6ssbaRNu6XbjacGRLpKgEf19XuQdQtFY2Plwc7Kvats
orv60fDeIi1ZetMDb577nHju2z8/nHmwyepwMSG9SOfy+z8ng+o8vQOEjMkjn4EigZa/gsxT3Nkw
RK/U3gzbL6aqHSakCB5qohs+NSH/z5cR1sM4/8mPLAjEmjJepsbwxPvN0AwAs6jJ1fFrLn6dLySU
MZAVMX450ePdbfgtlkXQO8Fujlkwvqc+OSfRnOWQG77z2MSipHJ5bj/17njMopy+kaqH4fF+9g4i
QZPI3LRuQdfiRk3uCBG5r9/yL73xfjk+LVylBjHEwbFge+FFWAdN7DmpKC8+DNPPqij+xy74hoQE
iGfNRbDw6++B23LBhlLDBez2lYEkcdg/n5KPZFEab4/EaWK8OiXysC4hOhQTvxcU2EAmf/Lb6t+/
l56JD51prb5g5ww3AknCYrKpupryR+ZzHqAvjZ/VujB+DYjQeO3s+KuaF35xxBsLyha8KTWPpd2/
sEoOeUFmSvBy6shXAKZczcpYAEPlKOmnvfpzFjiolM39nim1F1iB3//ATrXynv/fyWqnVt0AEFK7
T61trvmuRoJedG+y61Xb9CZp9/b8ooa1ZXzDSIP/MEAlwm/y8bwqj6HMTW1C9b32hbEZi4nlv7x9
J7/wKxOtDqy8RpcnvzWQS+qc8YnfoPqVUIesCzLryUqO4xMvFAbe2ogH9eoRPPQF7Pd8N5/lVr0c
H6BO/4icLn9NoVi9GBxeazUsbkMNUjcmV91Vkpqrvn0oYXz1kEcACqT2rZo2ftiLaCERhGVRMXwn
tqBsZuFz4I80gKU/KrwyFpRVwxdWnzGwtZY2d0u742nK7mcDG4gLbcmdiG5NT9FWokY8oPfDSrOi
ER+DZNp1g+ew7Vsnuc9H6sQ8wFzsITteJLMPyb29/niQoD8EQEWK6HsTRzcGHjQanoIK4nDCQ6Cf
/o9pWAnn1UGCjsnFCJhcctuMDaU+GCn0epxXk3xl0iijiOZ62SuqQ+clws+oFWQ6eQv+Envm/UmC
3qjzi744jEWdoPyZ5yYbgUE4NsECbkcNr/wLf8gL8F9ma2CbiIEjv13ldrJNvZ/9eKd1L3ymWgY+
xch+r01HSQ0iDma//l7It3byNj19us5rSGlFmY1az5D7cmw8BjRnA2BCwDuCkZHvq1fS6n6rCqT/
fALNvxZ5Qjc2moDIQNnTdeHDNZI/0R0+BvAkGq+SjhT1ifycJqeFN0U79evKI8GmNBI6c9xho3DW
Kuul7yXJ6YV/5KnbQWw7nZ0/k+0FPNcNYu/QDySqGfkuCLdWuUWBvSBydEHOJffcq4a4+HDY3Ssp
jCsOa+6yUHxggoK+Yuk+o5l9hcR4xLMCOqepni4IRS5DIYMdwJJ0KZL1BZZT7yKT8r+RLRDPWzTx
BuwhrLMx+fL3Vr+PCwsRaLLxbH8WSH0x803iZ2s51lfYDI+q9kaXfayWR2WoGZuPTf9706hTh5XH
u/FbwTSgTueulNtTjiNDUd0lHGGvJhGFVehRWE61l2FvqkrYpMnzpB3iXnAshpUKucd1MtyqmWRx
lNm7Ys8OUYGQz8Wd/4uB8hl2c4Plhql3bek7PaYePD1NXMN5CPaCMimcBsIAatewTfg3p1pKYNaj
iFkKusjEnpf1+C+3N7Cb6tW1mSJ0dR9ZsGRi1VZzGFWDVnXP8/CNYRJfUmgkde5CMGmvXaW12CTX
dv5m27+SEsAFhAD4Pn5Xnd8jnRwcz0icLiZpqdc2rQfHeWmG9xqGTgbUK1r29R88HYbizOAM8xVn
U0Ppiu/lLKfDxRUX16dUTmgcZev1NBuqcezfviiC6ZAu6Ka9j4xH1+l+8DOknK98QeN51CDMvNKH
meAJ/mbaSAJjw5V00wKoEXzL0lsofJ/Ua/IcMzksZhgEDH+VcRBpxXtR0fyS0CxBYgzBajrj70Zj
S9cjGfUavAlBbFYvUzO48bR11hobr3v+/RmRUcG0rh/g/bv1FOMp8ZaycQ+LUSeE2b6qzWgUYbJU
r2hpSJJ1T+qjyy5+8yr5XDEkDi0clrVFbW7IzXtsTT2OBl8Q7oCX5fQwfPocUXRqUu71yItWPfkY
MjsCTsOhal8jBdqOIRrUTEQi5JaZivNWzRvLM7o4kvCXbRaUiiwEXdwXCBAW+YAuNC5u8JP7GH7E
uW/uy94hH4yGb1hPu4/lZMegjYn34QUwsG4gFAEFRLVlGpYsoSXeMUwCGnq9VsJM4bD50qWwuHr7
Kb6jb3Cpwki7AaGY5ZvOa5EZWrkoEqUNSgNEWkn3AG/8js9RPoHPHqncdQ2BEMbHPxmDzWU4DWS3
1MdY1rQCQNH84mcTJgL0mkeziHJ4qEbflN6Nr31r3C9EFngfrzBB3byggvLhl1sSELg4FcApA078
74hvXXE08bJKESVL3pVHM37ylF5FjWwbpGxRMHLE63KGTZljgu1Gu7ey0Vaqgxok0lVQvns2vsF8
U/fEJg2piT/hsfkxMANAJnQ3yneVh/jntKIVsulrxe0Lww8hjrdXLs8GqEK26PtcqGOBv6jTdp0S
h8D3BucNib4PwMkMdDC+4b1MMxpuHNIXEcpNA/w5jniIRgqANj5jIIWCelDPfmMNGEENDcuWt7cl
+oPsAsyiZ8MwT2r71FMEyq57UIdULuiOp3HMZnqY/xKOPgxPHWvK5THVall7HqDUYeddBxqaD8jA
QHvl9XCE1TEkOuOdMpcpBzJKn8lVQdPa2MwHZnfIaJjsNmBVVdinw9BpMbehni0js14lEs78sm6/
9/qKh5z5see8AABfAmehv1PAlE7Jm0YV5S5QWXierW5bGMV+7uh7VReQIbhBHkxdpn5HczRMIpfQ
XIcB3GDOq82NgIF5IyJMllOAqQraL+NIYwUdEkyVIJJwJXWLNFors6YHGZmUWzUHNd0dBJnMgeG6
V1NLqoP3aAmd1DSLCSB1S0jGPQqD4vMVOYA6ESMAJPWHA4SS1YDt3u2qO6xYxR/Rw8AZVUHuRkzB
DaOi1DO6BuoCCcnk9glGW+WysCamjYewRpQHelpey6TZtYizYy3qpVUAAKkvbHskoOiq5W9GmCnU
twlg/bG5wib5XUfLdwhWg1jeYWqYvLriCNqEMZE6NJcOECM6+CKoFjiTdbjI+HP+juXAgthdDbVO
F4qHj8wavk6thGF+CyJryaZWCQIFm4FDhtIVdOJiyywTqoTOo9obKiazHwK4I4yxAXiNqtqHV1Yj
aA91O77oAEMdbkW8Lt9UmzAi9lFPR5j0sWYYKvPMz0XwqghJcZOoAKCU4SwNgBjNuC0pSOmlIuTg
CEu+N0hVzd2raX4TrbqRqfhRzTqGouJobjD277sLH6tCBaLbj1Vq6RKcNzm9NDwJ3pkNdcOwqI5v
7LFdGREQHEK+avxYHJOLCo1UhAap3PpGAbS12sGR/d5O7WISzW4cIBtTh2hkQv0iQvdHM5fAv12F
xiOLV8UTCpnwQ5EZiKvqpu0TiJ7SlvJ97cEjEg+b1it2emW9DnH8XLbiL3cevgQtqFS1KiUaFSqJ
zo3vNoG46OPkDF2IpNmMHvle+ovRpne6v4JG3FJlblg8TjLX0CmxAkKH15QIzNxZU75s/ZDwangm
Gw3ozwEGnohyx50xvTLxQG09rUtgrvTxV0r0BDXaEMBSovRhF5qePBu9uUlL64ms8j7vqfz7/TfK
ONu609rrjxsUwNMirF+GsuDaOK4QxjpAuEzaHC5d+LK/QOJK2FJvRVrvMo2noANoq7aHsg7d0Tdd
7O+kNZJXJk2sjsxieJ4I6DvrSQWG3LdpwnIOnaBapCUZ8ASBlHmbvahUTNbTxsX9pqalmGLsRuoa
NQzUA4yYCwfNmo+9PitI7xJO9n1ul/21N1Rf4Zl9KNH789SNuebKnQVMj+Ec1ALQ3E12szEXsghv
Gqxk8JpbjZIbUHpQOYi6ysm/ckR8y7F9pafx99aCHTYftk0O8Tq9IbhCEymLOMMHYdJ9MzhUqKNr
FdDAN/c4OhIuFnkwVJEGTFnmB99qJS0LnbGCs0RcBHoa0KGVnKb0J6pGqNWUX+EgBfXplK+DJn/U
BcgNSioPc+M+e6NcK1tTj2/k4Pc/juQp+BERf046ne2cP39BIgH6Ti58Tua8hgqHHh2Pln27C77Q
f/2i4teioi8QEF9c1Q2cvXLXIdtA/++tpYFqtN0Y4hyYZ8b8JZqN58KbDq0qXXge+AnVaNYDCwr6
7oD4FjWHxqKn3ofAo3QB2DaU78Kp59gfAQmmSx0eG7SDkLTqxe1MTvqqSlGV0PvwDlm78UBNo1tX
0n5SV9JZSSqLhKJxNldKU3YFNQMUKgnX6mxvi+DQKRAdftPGj7apuy5hteA2FTwjUsIdRbBJZTWv
7TEsr0uSGUNof3G86IdDXndJOHPtuvU6J0lmJO27rwUZyUnzqgNNFKE8LoSBL52DxTix40i60hWG
j2mIHbTYfwHS8j1rYEFKJmP1cW+D1zHvx5Vj9it1eg3tsMsIrD0L6l697A8Finkbf9ahaczDjevM
m1lk3y0/ZPXNgSa1oQXqRRFmnWedu6gENU6nIaGQ1j7cxeJbT/sxjVGbcYagIG6tm6lG5iUY3wLD
A13saVBkRxW6saJ8gJT/p9233wr2cN8nOxptN8RSZIDwSFW3h6GFHhbkqGWQ3pvxGyQ7Ny3nSCPt
gzoVXb0hhxA8q0K5oZF1LfubHA6/q1H3bj2f8BJcZhPAyEDXc6SUO+HnugqcgEM4Wzakokp8n982
O+ULHPx0DVGJyh5UdD7GpvbidslfBkAqCRkH0nL7EBa2IaOm45bb0HGWKDWsQlf/KyJdmRkePEfp
jR/AWaE73xMxPaZa892PJ9L6+jtNKWTlEPgpRyRC/V1LxxDtAX8pC0mS5lno7T7NrQeRA6Asx1vq
+Hu9gdrfJPNCY2WiZTsJONA1o02YBFxG3LXumK8mp0qqSF5tWHWBREOocOAsmvVqPVA1E0h6h7S+
XlPsvbfq/NdogxgwQFZV0EqhXLfUPu6i3c3YuNuS+FmZqw5WBcHM3eA5Gwf7HIv847ykDXY/zPFD
11BzkxDhE3zkNRjuCsty6PuaiS/aPIYMud2oD4zL4EfTI8kVBnexaqT1StV8BveKpuYQrvhymPzr
adCpvhlf9I6IJgUWIzD/hh3mZv1tFs0rroJbZdtmbN5Gqf0Yu85zzvcpad2pDFSFJ5NliNsIf+RR
9XV0y3VoRysKVGsVLHKl0q4niywfyRfPmKFsrjnntccRMIVjU+4tYYn2MpjYR1oJmrUyYidFYlGK
QzAUt7Sa7FKa76/IjNN3JJwHmhjp5Ob6GbmATINK36tlaWJvodn6yg7EuqcrYIA7b9aLLyYkXJaA
drcl/V77K1QAABvRZZpWS+GPH9XKMJvXYd1s1Zop4x452VM5vPRDcO2wFwuLTvA+3zl4vJhOXhWF
u6wOGoLLjs3fdJoCfl1l9bAdUcwKc/PmY2KsZK0CDKNyf8BrstDi8LvyLSa901liLIF5LQw5b5PQ
vvXQg4yxCjcRN2Tnv4W4btpQJIkce9W26SFKQkgfuzvTsXe5BANmh3cDwLFJy+BEhgwYKyAad+Xw
jLwTeed8ZdLe1YEP9WHsYQtsHUHx3S4XDkeg+pmKfLtZ3AsuZLrb4I8VEKy+QUONPZr4v9SL6kOw
g+XhbnDaJxlEt0WDviV3XM5QZ1FG07PKZHqIjvZBsZahdTs1iPCqV7FL0jl2TLIjv5Hl/J773n0U
hNt0Cg4oWF71nrktQ06/uX0ViYcmrr9RO76euHPoUA/THELBlBqwvOlDwpUxgQBEpZdhGAiuCCB2
CCXdCEAbiW5BccQ/4iBbeWLk4DQX6hn0qKJOihCUkcAs1a9ryCDoCPlWQxgf59XaoCV47MQb4ggv
WYPm4Bz8SnttH0y0vDVW+AXFgQ0MEk8trJymdDOuTP0+7YOvCc0ufZ08wz9/g7/YxK4FzAahMbQG
xjl/Bod9Zzj2tqAwpLxn6afvmYi+2pl9W5bTTQw4ZeCAVLkqqWi8Im6l1VxTIYSnosRCClWF7HYU
2+lB9RY05B66GeGv2lynIi9Rr3KWVgmdiLJRdTyZQXcwRroycOZeTIUXlxXRqhlm5Z1UtNglIkkN
P3Qw8kJEPwYELSDeXECLD/t0tYNTC6AHlXo0tpwKqDh8ixDK0KpU/1K1kJDQfYzG9Zyp9ovxdugG
daEPaYN3U9g0m+Em5UBufG2v3CjcA+RAa/u1rf2DWoWObFvde+sAWZSPhRTsRAvEGs08j45NFaRw
zJt+8G4yyB3qFq44WP4ivHSO5L3y/KXj009DIioV4W2T6j9iFqsInbVpUDuG7SFzxUsRhl9jEoeB
5fQETeENYL+NsIcfMncedaNHfnvcpW69E7hai/Mn4r2CTOwaiIBMizYdfPtom48A0u1lmPrbBIEB
SmX+vcqFhq0Jbj+/CXFfgdXs1elg56jKWwY/f4Ng80U64fo/m2nInI4T8ykqPbzzvAVqDbvGdP2f
YZyaCYCZ+amaSuqqP0Pq///4j//z//7vj/G/gl/FoWCTFPl/5B2whyhvm//+h/zHfxAVqu9uf/73
PxzXcmyTe4bwDF0IXTgeP//x9hjlAb9s/CckG3E0glw5sJBo5aSlZt/Xspt4CBOXYxvF9fkBnb8P
KHRdSlunSUGY0vg8IDcyy8g9dESCZri1UjhgeuSDkiL4oXv9O11H+/PjGSfeUOieZ5mGZegenYuf
B3TjdE7yKgYv2FbVzp9qFFbhHFiREClIzJvhm+5rXCPmsH0Lc5xN5M54hrpHup4YB8so2zfXY3sF
fdx+M/RuOJx/ROvElBgg25Hv0aXJ1Hx+QlBBXWmZQXyAnX+lp+Yz2py/zg9hqM84WmdhmDorbNrC
s/SjaQ8czaARKCgeuBVL8u89p7VG8Npaxo7qhCqTWWV0rRQySIjpRFXc3of6XaXfLzyKfuJRBOtg
kpmSFuCJz69rAwKkW89PD4GVeEuERr5aMpE3MvYmEnZdTsJthF8+8PbFrK9Do3YvzLdxygaF6Uk1
5Y7n2kcmQcsXwGItyw5icu+8pjog+rFMNVgFa/dZSvFdiu5msoOVRYlEaV4GdUA7LQVn279zaC3p
Mo7kaNyen5lTayTYhdLhyVzTPFqj3svLqGbHHUahW3czv/WTPjT/Oey9fnd+KEN91rE92FC3Woan
2/zvaN9bWcZJE/s06ZNGBW28dNHmbkEzjZwdZk3H+tzP37oxetAFOYtiRJjs/COcsnqpWwxtS8sz
3aMn6HNg/VXrOCgiQ3FEjHzltbK84G1ObX4m0/McYdvSFEcrXUq0N1wzSw9+DMGaxlUSEtCk3Bft
iOaFYTsP51/KOGXcEr/GPcQy2MpHA6J4MVkGvKcHy6w2GZ00ic1lncL5yCFuBcAV/MHburQL/nv2
4+i6Y0ics7A9ZfZ/+PIojXLHCiJSHcDy3Xb+2sjm+0RV4fw7uidMx2HrWDodGVCJHA3TO+MwxVmo
c2Gfvs40hLuNQ6dCC1UMqIJB3kBocWEZT21YlzBIKD9OVurIZZRAS/Mq7IOHTA5LQ8Wrenhf4JrM
Maf6DvTl/Csq2zveHS6maTo0ytu6dWSbrtbFEhri9FC09RMCxA9RQr4XIPtzEg2vWmA+uFb5pC4H
58c9uS09XViCDeESaB+/aB5osEoDKOnN7BXdym0Dd6OXxUvINfa+SjuR8hZglAzElKZEW10YX5nn
0YtbvLXBE1jSte2jtY2h/B2GyAsPc03ybRKmA54yq++m2TKfihIdG85vEo2WrO7FDMqi0zNJZsbV
3xOrybn+uu6FLXXCT1gcWzQtEjgLHPZnqy7TpJh9p7APmVk9hb735mdNdMG+Tnhe4gMTx+sJS7fM
o2mXcPK5eaSFh74p1wBZ78YeQc2xeD4/vSfMmLfgwJGujos4PujtJM0LI0ffA37W/Kp08r+CgJyj
48AaSvXlpR6TeH1+yBObFYIR22AKdckbKgf5h0+okXTtwGDOh64Czupod4J6FPLO1GcA68zFOyoP
50c8sXc+jaie6I8Rg96GwAcCukNNKJ+MPeBxeQPF3W2eJBkdEuFO6Vrow3B3ftwTrt7iULd1Xbcs
yxNHdkIbelv4QDgONRJsnYcqcZzsR7fbpnV4YahT2xQGHdMTEnJE0nhHXt5tXR+60yo6+AP5u4lC
SN616wI3ry7pKnLIgf2pJIFF/pYr8L8xx3+Or/bMH3Osd22UaIo3vxjnO0AeMPAVWw7bRYn68ARx
Xhp1MKeQ7zo/x6fWVggpHE5U0+Cc+zzu5CS1C0l9dJjcaFeP05JzAk3z/qYpWrryctSJKnunbufn
xz1lxcLmCDdcaQjbPPLHTZcFaJRn0UHlzBzkXJpOtbnS4U+8ioD0HoW92/NDnnzV/x1SqIP+jymO
rbDuO0AdhxwSc+kghBLJYk21/FVdPuF32OW5tYsc7ev5cS+8qjgKAk0JzbeBbuohjPG4UfNAw8PO
4KapUkVekG4i+qHOD3nqVW2d81WXrkX8cLSqstRAeaGsd6BtANaXbNvBg6isCNnzFSoryxysahNn
b+eHPbVhpeEapuFaTOBxqCRSsoYw1oQHo+S6EVbEZvFQ6esB4QXzCr54EpfnRzzl5iVRL5GE7Xru
cYBkQEWYZh1uvpLyfp7M7x7ULBl3zwvjnIoCLQk2AfsRpmsezyhwt7qkYR97Hbs3lXIORxSq0tp4
EmQEyGu/ws207xzjAIvDhdU8/ZL/O/aRb0B4GrLxIsA39cHWFtlfdJi8qxTSvzGXUpqmbbncH44v
lGgXeXIcmEtKZ3fWXDyqHBoqO/fnhzm1HSS0w9KwbFyuPNr5KRh5fhShEIJgUi3mQ+RZ4GfL/Ms0
2RyaI6oFzYWUwUnDdIjdiQVgBTn2NgPZgWCsWD1Kmcgu5vAHoU7h9Iuk0C+dJCZu5DjgIuz4n7GO
t3tDBjNIBKul13Teg06LYncliHBVkk2l7TsgDW7SvCnAig/ioK6rCx7n5Gn25zOoZ/zD1Q05Mr2t
YI7B6KEqbeyyDEV5x6G3RYbk46n5q2p32aDl2AAu78z00oa5NA1HRoty8yydOgE3i+oxvSk0p1P4
578BrUESHnP1vVreApxFEu/fSUkQ7uL9DHVxgibi8wwYfZejqWdhzLOJSHMaxkuQr/TuwjdD32hT
IhOm54sJ3fNtX03pwxCh4nbe0k/tW25vtmvjEHmWI8efe5nhN0B0oCcAUwzJOqzrpKwHSmfnBzpl
3o7FCC5D2bzz55c1s2BsweGypbT8pmmNdVYOvG7yMMbiwlAnTevPsdS6/2FasFBPIQw3BCq1C1+s
c5d7/k4FaGhN39dB89fQ9cgtpNAEjztOuAve41Tay3LB3gJjJrYHt/15fAhSgUDQ0HOgieo6ye33
gDZmj8Yq8CF7CMUgtKYmp/Uvo4s2Gw56GevtTQIrk+Y1zzPs1+fn/pQ7c10yHsIh8UQM9fl5jDlx
M7Jz80Gn5Tu0rlL7FcaOEl6nsHVoib7gpNW2OfYuns2lS5g2vvrYppqKw00XVXJQKEjD7F4aF57K
8690wm5tAn7SuRKtDnl8qMqIjKUTzAQsNAJDH7LQk2IrUBA5P8wpUwL2Y3iWJRybUOVoKaVbwQeW
uvlDgE7s9EDTkGoPop2Z3h2u1PBnTCApoEQbL7zgiUmUJJB17msOV4vjjPUs0ErKSlFwJweaOlvo
KNaa7194vxN3Q3U/46YmpMF1TU3zHzulFtkwJEg/HwBTg4rOsx26YTsO3zV6unQlNovz83nCC7Ad
aLQ3TeFywh5dl1INWKuXjvTohPKL40Irwa7UouwONdjqwgyeeDfiEVJ81BcE1n8UYJq1RdMVzHOH
hIqyqthXIMjp7JLLNimfyRtcOMA/7l9Hds+dV/cs12bp3WO7hxmlcwY4+x66yg2/J94Es+DoFaBc
c0d7Qk9y8GnR1rgfWigGNIEAat57Vf5l7kb7pY9aJNySqOsunPYnLMnDu7MXbYO86/G10SnCMk7m
lj5ZjqB3LULjJg8te3t+ZU9syE+jHFnSmPQ5+PFW2yM0q6+dzpD38H276zg1ggtpZLXn/jbPf7yQ
MrI/jBaAd04Hp67o3aIN1C5r4HWvfub0cE+7bxFoeWisxxUwucfz73gqwv70ksrR/jFyYWR1Vrlm
eIDRELJPIPWlfg0AZeFqdLwWL0MWP5DNWlVl9uX80KcWUZrEorZjcl4f54oMOMV6t9TdvQWny6bQ
UeT24bO6sIin3J2HmbjEIwZH1/EVImqsXA/c1N07SXwYfAQUeN1VpjUr03fv+7x6Blp9M45QJxrV
AvmMf90fEXWTNHcIinB7R3vW1xN68/x8PExCgqZIb9NUe3IcuQ8V7WKFgvL5aT3lIzw1qYISlTCO
fQRcJDogadvdt30JE6tVP1vkWa81qv0zDQhhbV2w3UsDqnX+w4JGOH1DHwTRoQV5NOv2wbLlfV70
u6RtVnY7mxde8ITJqmyRTtnJIvKi5vF5wLhIg0anWeDgixKRDguJzBe67HPX/D66ckMAvldAMzuq
LwQdf3/TTwPbR6kML9JzT6hdSiuvalah0Ed73Q28uAprcH4Z/747pC4M7n6SgJos0ZHZhLbItSHN
goNemoI+Xre9hawpv/7XR5FQBEmdWJlKxFEY5cOchFSzi1RkRM8hdDzRQle8iedHObEHJfwbrknK
gNq49I6cDADjbJTW4O5THdbYWFtFebQaEHBI2uq581GNbfoF8/Fom8NK2vPz+fH/7sj/HB5f89lg
AjpRGh+9pENkF/dE2UDnaP6StV1feNG/u3FJ+oc7Nryh8PofR6XDMDTpaEfuHvqWq6IkpYaF/G7P
rrMvbqT60M+/mjoYPh8chFSWY7APbIvE09EZhUyWP6PnOlJgCW4KQbMsHZlmXawGaazPD3Vq3xme
KS3I2Txu2seFxi6QdWpV5nCg6TJH+cArqVgkOhwbQdL+GgcLIQOtM4BmOO6TaUmK4hGhwoWnOLGY
PIUHlQEEVtbfYqAKKTndiJvm4CuqQHrz9RXWdY2ihwkUrnAPqDZcd8l0G1h7mIjugGx0YCHIAJx/
kL/fQFQMTYzp0oThErgfGRViKnMbxc3BKVxUEDPLgrMZDnYBWdCVOUH3kc7QEyB7Ul5aiBOtGBKW
KNX0IbA3/Tjm7JIshWd0sPfeaJQPFEN9moxhprKaCsYVCzVJwy6eIWpCbi/r09dI6+l4LKrWPEyx
TQd12wfieuhTe+sGeot8fQPQIZhRMNU7QjZf937qra208FoweBWagAEcWbuQG+/O1fVwQQnisehc
SAQg/dsWYCKu6zBjxbn6rfGLUKAkfFDUlc1XOeXwy/hBTbfU5L51hZ0+uDD8AJKF4qEVroKvt7if
KHHWKGSXd05Rp6tiqs2FFVbtIo8Sd+HgqwDPmMZjmWb9apjLDuIHqSstDqicJhvYrt1E4q7wetpA
9UzcxwHNeqVs+ts+rfzv7RCi7CVTMIm2B6ShmhfoN/1M0qrBSjRgPXkW6VBEuBJZrCaGgt0ZHpjK
/DaPocPhLoHSohlP2y4Zhi0eNQbRUb0anQ/RE1LOt0wSyCQtaUHgSvEwOnb5wrXHvylMYV3rHfiG
YDYHWIzoy/M6q3jXYqeEHh+EXjmgEVmPKDcTGQ1XMRnRh9oMeJWIbuIEyUCo1UuEpW1ayScYwnZj
brDe0g+TJwOa1FWZ6ijRD522GbMOBQUvR9WhHP21a3fTU0DvUncVwU61mPmwl7719QuhjmH+3RuZ
ukQ22DEIzOkW+rwnpng0HXQWw4NE1arI+nu4GBdWo7Q0Ffwl777a7ltmIJBWwz50se/jxPlseg7b
wTItqo/HF8yss+dxjnx3XyrJBBkgpRMZKdSVFYK1ZGv8tW+lzea8HzjhjxAdMYVHsZfMwLEfEGaL
4EWIUmnTOsFtaUYTOm7SWla20V1w9ifejzYfmm4pLDuSOf48vXAtc/9AUO0QIG8MZc80NndJYVPE
2QTRv/NeDgkJLupkVSkEfh5sMMYgbVIa2lLbxupEiGyPF97l5rT81yfQU4N4tFWZ8CsdDeSEjkim
WsKaUC/Hsd9rmfRgkrd/nB/nxGWWWJFjg+XydO9vmfY8nByfgzk+mA7YSNRMAuiz6xECT4hPjPQL
Kg+ARQN9N/bP9HOCz/AveO4PYzg6rnkEh0wSJkDX1tGkGq1ZEx7wCFNjwMJownYMcnwGFwp/UU0G
6Do2Q8h8Rth1hrjyF75j5Qu3qJvXwfKrhe8187KK8/6AGGZ5U0PnBPd+YN0lJHShreL2CE9usGjz
0r22QtjAufUgwm4aw30OjvyevDORT0uHgRbpkj5dp7qQMzgRkVgeh5JBlsLlFnK0nOYABCWaqUaN
uguXl1WA8kYjd6Fr8L30Wn3hGD4RJzOcRVHDM0zVmPjZekg7Iruga2R7Y/R+9DLNb6M6u5T/O7XJ
CTlo0iGjbFrHeRA/bcBsJmZ0MIvpcUYMLEump8iwtudN9NIwyr/+cZXSZELVcCzjg0RvESb3Liyf
PKOPoYrMy+/nxzoxcSToyZ4K0yCGOfZbGlWisLKr8DD1c3ule8mdpdnp4vwgavaP7N3GK1p0TOJC
SMl/fiGvlm7qjFRlnKyIHxJEsK9rMFok/7xhCZvuuHBMNH38ahyWTROUF4Y/MZ8MT2qemERtuSPj
6IbKrXI5hYe4KyACDOGpT+1bPQumC1HpCc/850DO0Q1DS8MSSVsqXX1s3qdpehfOSGt6wV3oIj9o
yLi9MOCp1fvjzZyji1vUVobeq0abuq12YdE/sM8uVnNOrR79LkT8Dn6Zksrn1ZN2kgOi1cMDjvJQ
d5uGnnT1hR6F6U1P9VshaYPZOGO0HDrYB0mpaN8RlN7wxWhfy/E71B3/ukGxy22DNDyF9uMLqxVh
NMJ3g0PDda4QE7IZcDlfjRNiaR4wDLtd9zElYiTtL/juE35N3bAIbqShLOpoxs00dfx57JwHP4Tj
NKUdCEY1zf2hha59n9j2JV8gTy3xnwMeOQMuF3KwOA4OduUUsF7E0TVCEyHITrff2AK1zn7Kofuu
zOCOe9K4rWbERq2scrZ908/glKGrcYsM8TQT/u4Rnk0lHWw6K9OsM/M6SRFFBH0p1/Bl5ffosHRw
JA7RnaaBIAMfoQMgNMpy1ZceyBAELa7MCq6zOEiKaxFp5VJ2+ngv+7Fey8CYnsw80unhgb3K691p
V2tKe5pTIIZrtiCpwHkhvkJNWyEv0A4QKqZII9n6/yftTHfcRrYu+0QEOA9/SY0pZUo5p/2HsJ02
55nB6el70Y3uzykJEqobhVuFi0I5FMEYz9lnL3ArKqiUdV1jFm1TOmaDvTUhhNyrXH03ioENhSQS
9V6YQnut1fGhVcRjgvB5/VdcB4piP/WUMNXUvIKGAA9ldX3Db7opZ7wUyOBKxF6i8fyd05xfV0Sc
FEWQOYIVgdNe0FdL0fi/beqXVIUXMJMPZ8QWJwQcaUMQFXp+Iw93aUNjFvID0Aw5ZwGGDHsd2WpC
k5et+iMcOnMph4xfp2vpf79rGsiENFTNDsmR0+hsYfWagykMwW8dqJdVssKHDTLyiHr8m6v60toy
TIXAkMHfiF5+HdYyV6poGlLjEKM+cwlzZV7b5R9OWvwUDpKd63vIpYVFzJniCUIZBuUaX1sL/Fgp
rS4zD6kt6mUcK+rCqmX7xgBeum6i+zTQW3L8aQR/T5qpyRVWg4M1XNo/TzLuKV21nMLqG5g17PQM
64Gis01UmSu90F2Me9fIuA/2qN6Iz17u7v/8jvnf/3Op4D2UsxLj+Niako09CBg2vyqer4/pxYkJ
a8GySYLhQHvSWWQN1IR1bFZSKd+pAou0pIG4qr1db+bSiQTswODmIqMIMk4OdMcY0x6P2ehYCX9O
dx/TFrZHd9dXwUJJrT94shLn15MbM+ZCszwZdNIHvIbAw58s+yizQH9NIj22Kqa3mo2EOQtLV9Kj
lcikxzBU78FCP0xJsbze3/Nh5TmrIjEghYGg7LTEQ7d6Py5qnXLEflx0yo+5UpYT+Hoj572jEYft
hGwB7+fTDEVfBLXcZdVw1Myq2JlKM9yNGLH9TGExLpxQpvgvSE1/Z1kxnrxhF9/Y1C60rxJ8sHmx
s7XKp1d4lSgQlTt9f2w63Pfm+EhYDdhajlTDd2tehg4Aamk/sS1613t+YXh5SqOGn+sn1DM5fB3o
nRAd1vVgpN0kA+U5bnB3uzF7znc3BOgypUJ/q8T4x9cFSLYa9HAX9Uct0H6buJo3dtpiO1wbblQY
yY0+XWyNoUCVR+qWDP/X1kZip0lTB/0xsopHwdqgFC3zutq4C9tbb4gL40eQB82h87cm7LStrLCy
fkzM7tiEcr9TUf9wPzQ13OaGYnH9U53fsC2SYnOQZdYdkjX82q2yI+mqBVNwhBHyUaIcddBU+qTb
h2JYtqF/Y05eCGVZ7GU6BS+Ukp0r2ad2MoCAKP4cyp+ejdpaaN23ytTjQ1FW/bo243TRpApmGUjD
H6oZ6VNKMoG/xvRvdP1CmdX8W2w6TY2QzYvta9/TQo/DNPzrrBMu1alQALX5d/jJe9i3bmrFuncA
pPKwF14K8k+hOKZ1wkPlzLQWzOcol/x/mNO2jO6Gb8H/zooJzCEks9hH/oGw3uxLhi8t4I5b+ZTz
o4t+zw0Q0UMCerrvmgm+6LGhWodssl4VJOhyrN+QElxYLgjPeQMTTSdlczq2MeZyeOmQjk2NiTJ6
7U+mp9h6xytjLJ6uT+ELt0e6809bJydxJpWBTpFue8Sb/qciJ9vEijIXG6h9iDWMS7j5vpJsmCf1
p1KbFMphu3H9J1wc0P9dq0q1/1mA1ooxG9RztTnqCKAHnBjTmzKmC7s584JLsmwxoGdnpVZPWdnq
JC79ACM21wFysyyzhqItVAZuq8bRTKzOVmpgTS6hB3ErCH3hiyI3Jr/EfCERd1oc4gQxtGFMN49F
WQbAOTEUVKMnKasXVVhvSJnfO2SGx8DGZMC8qwiFYV9P4bIuPXSKeJJiLDMbkdxYxBf2L0oqSFgT
CEHfdXpBMiVNOHbqmxj9RsW6Rvvu+ZJBybkVVkvbwU/Kz6fkRizuwowjHcmNjK/BCW+fiou1oDF8
HA3m4DR0GgHy3BWT0nmlLekfJGekjWXn3arN0nZvT3q0KGt+Ttnh2nV94p2fFHN6mSAdeylZytOH
k8KrLBtaVFKRkB+cWrqrg2IzaNGNj3+xGZvxpSR2PplOLmqWwqM1zWgGY74siF/Jt4519X69LxcS
oXTmn1bUr/uxNPqgRVQAl0MjHkI1+yZF0jtxuoU6JstJaNsSu0Kjt99N3CGut32+gGkaDRjKR3te
YPPq++cy35v+aDZN4x8qg+LAyrDZQ/pbwaXzFTQ3YqE/IKlsnkXkNSansAvIFymlUK6sQLGevUIS
JX3rRKndmBqXWiOFTayY2jQyKSffTK/SUZLUntaqcK9Wzd42Mbmqy1Wt3iqBuzQ9nLkgmCT/XMZ1
cpBawkZDiz8Ubn64cI2pWApV/imX1vbGV1IvfSdksuiCSUQhdzy9henpqES+4PowU961BJ8/8uUZ
FHgH7nSRKK458GwZ5V0QjJ9RWKZ3jQzmI5Pa31nc/CjjdnBNkX/Epf9iImR0GqNbd33/ngTGfc3j
Kuox3k8VnHKs+jEVzqrR9b++QqbqeOFkPWBm8aowIbkweHVT4mIMMg2zImoeE5kARRM/Nd0MAwsx
N9aew7iDXxQaW9j0q2YIsbSQf3VKQyaX/zP4/aFrozctMN8DH8cy2wRk2gsI46Px2zKxrymqQ6cY
H7WEq56jvk9dgRhZ2qR284Recw31aSn1ZDuFjT0R1yTSLuVexh4d9+LMhu2OPZLab40mfaX4EcdG
h4MieeqUCZdzac89byMpwUM8dU+zyZMTRD/rjNIWHI4g2+ZvE0UG4wwAGGLSOkmuL9ISlxPfwTpO
fZ2bh0m0KnXtuWnBSBuQV0PYi5hC7nFOuIfypBHRK0vy3Sm000DtPeQ5u94y1qmRLGPH+o5J+zHE
bWaMzIVeUdsz1d/zydpmtbKhgPeg1SFIUMRBQbpjOLGejGsF06Bh2cPQASpkurJk/LGN7K4t6h9C
MpYpVRc2Yt+iM56h/kYLLRT3uPrd2aCU65G3VxVXnuRTOK+q5bZVJ81Vga5bSfU0900N2q0TA2lw
ilU7gxSKdgmHPqTKCpeRWsf/MgcN6Obk3nFijTeyBECiE8nWlIJ3ELaPWSt+otRU3FHtAEZV5Ri7
pT5KS8p688WkzLYgddW5GkiYZV/n9hoAIKzsmhPVT3HTh3cxP4jZzLm7YxXSSB9llDbL0jQwo/Il
/1vWz2E91COuUYzqUfc7+Xc6ThIQ8kzTcDquokXsSw7572lqsC+Vom0+NhCCulHv3MZOBAiIJpL3
qmWHZLf6Eqs6/swqSsGRY+D1MPAppsixH6LRD8GuGBhiJcasKkD1hCNXpu6DqMN/fazS5r7gMviE
t3+2lFJpALmpyS+aEWsrNLsfOWlOVZ92Tdi/mYm1nW2nulFe+6O/DsLpzTBLICvpoVXy+14NsT8O
12qJ71Kt7IbIWsWcOlHdH/yIGth4uCtn4rHvBB/qIHkpGI15MoSNeawrdW9pze8qGO7D1j5EWvs6
ZNYh4mjBLfl+JhMlY3VXNPGv+du2QlkEXNw6tXnL8+5HWCTHKlXXlQOarLGmz4SderRhx2aQ0Ly4
mveQQC/cqopKOOxQJ2ynWyt2cohHc2f32Li2uvoYpdlR6ASHrIHLr17zAjZNzN6c8EcwYPQtO79J
0MJQl4NtaXQEI1qIUrazn0rlzlYkDACU77k8vY2+YFFhomjAxY0idYcJAx5B8Cdy/diH8gKA0Uuo
KesW9ZwxaodRT17bQnlwBMTB2QpGbqwcP9Dxm1JNqVsH5b1QwzcztR/6QKbYVs72uqXe24b9x3aw
+zeSDdlciLyteqdb8YcfTnvoZr/GdkxcE+WB4hhHvwxSluLMuTXvUqk9qhgt+Sb8USuaTUzCPS4O
qTv/wKDCTkjMlFBt06fyBiTS9z42VlNRLLUMq0TJwkO8HWXzhTAwkiNl1VfdTwyS5FWTmR7FCmCG
ze8GNjdWmMEvrvrXcIwXyWhv5wkxs8L6sv6VMEnwj3wJFeVRTgTwI2Ubw6uoE/NPY/UPqe+8BWrw
IBiLDDvYIM+eymzAzhsksAdKPQP0Ce4tte8HVC5+CIjI9Ket5Xe7LFL//jei7LehZr5oaboB8fNE
UpEcQmMdfM3a4n7benWHcgZwpteFGH3q4GuWTLylpqerqZN2qT4ddClcByUan0ygAh892fRxMk8D
Nqrg3ebSMw9b3VtYv47Tlhq91NVYIK0SfnQSfntmzDLvciqzofPiqKZDMGwN/PF483q4N/WwPAhQ
aDj6GBoa4Osn8fm1mxcXSei5Sofqt9N7p42vHpYD03RAuzP74udQMGU2lslpyThqvH50u63W1xu9
cM3QuGzzACGCQIXKySWtbYvI1uPaPqAf32lJ/t2SxBLt6I3A7sVmUDKYpkXwXD+9CyohQZG8sa0D
QYhKQwHmove63pMLdzONFMD/acI5yWuC1SOfQqTpgMmDV0jlPjTlrZ7bGzm+Jez7W6H3NVfMaPEE
Z+T+yjROrkxFUvtxVwhmJ+vss0oz5AlSDFWr1E2vG3ISj3oTbSByAnCU847a7GTYGomRfEsKyl2V
NsdpX9TcAkAWAgkXwfSpan7xnPpN8pkRD9uNsZlvZJPQUUiV+z1YJeBQ0AJ2ZVQ4i6Hqog0M3+QY
+I3h1UqCmsscxbrE2fjGS+XCBZFKDi4Qs6PKHBb4epHXJEC/fmQgAwfB0LGaneRGCOvS1Dfwv8E+
hYE1TpPf2AlPA+a+f6dH63L3JDzD5nqzNO1ST+YiEcTtROa5wX/tielEg6y1fnC0tH566KzB2BUl
NFUP9OGqJCuwzH0fE9ZIT55IDOtGb24Np3Bmx1X/zpk0dko7z1+vz9wLvdcxAKIaGs02UbyT2ZQp
qRLxFgyOpW0eIxuGNYxbr9BxiBfTcojUt+vtXViMCAOVOVTFFz0bBXI7CjwlTTqgCtU2XP6DdViS
qO1Is97Y0y4U41Fe/j9tnaoNCj1jYchxcMRgsj2MQdTeGWQ+VnKtl99JstWkv3EAckJHrHuQpWtL
lfBRH6Xhp23iv2XahVjVidLgKY0d5//XQJwqE6zIquAIMfAzjYIzA89rNbuRsbg42OhxyDMR3zmz
PFJiuUQHYEkHy4LTWZvp9wactoOL8/W+KPPcPdmTSN7hJYbggKK801VqWKjgQimjnrUJRwx2U0+z
4ves9j+hUcL9Vo0Sv3a8bpOu070knkpYhDqMtSKMF6XpzGTf3lhojdm6VKblXtSp1g5JTrUqavnG
yF+a8sps7KLJFp43p4q9McCjtSpDZO5V+FHK8k6J231c6tA2tLWa9zfOhgvrnqTm/23utBpCK52+
BlMWHtPIwJapMwJvisRN1fn8/D/7BLjo6Dw3sEo6Xcj1kKGjaelVPCoNDtYMM4/eKIg2FhYPrszF
rFaEgOA0Ej1VSbOq/Y/r0+BST/F6I1VEbea5I0o82JNWFQS752vsnAC/Hbi6FKnjmjJX6LNtYc9z
EgXJqqBvVCOwDrIcAHuv7H4R4Zf7OIlILPwCrpPQ2v4+FnigpGnyqo0mL5oB3dT1vl6YRDAPHDLx
3JdIsp7sm701yO3km9KBeOWqUJU7s+PFmdTywsylRyC37a3d7MLoEq+lVJNEEiviNMdZ1TzOpnpU
DkNGYBKxtc6zl/dS8l3Wwndiqp+Q7TbWZK2MWPbkMtnyJt3Lwl/Ml/Lrvb/4W3QDLzWdtCAWQ1/P
MiUReRfmaXjUyTZgZWj2WE1b6+uNnO9euCciYJrzgVwBTu9tUR+kejnVSCt6/TkugnUXKo8EFW+c
/xeaUWViXXPWiJ/rnPQlwKqC17aJx0yiyA8zonGLa71+50+m/ft6j/Q54vl1kRK3I9D1d/aq1um4
9SLxfcwhjcPQatkizbSGgrPWd3H2nO41CXeJCEk673UVrJCclM6PTm6GHV6f2OSaoGK6hqyWo2g4
+ApH+T6nw6DuyL2/UWTimwmXDAKR7e9Yh5c61UO8rNBJLqaqQobkj9ND42AVOuR2ulZHCC12EmWb
iIICD5qishepTDTJbuP7qI4lElXNtDIja1wGgTn9SYo0Ro4exQ+aWkYvSulE+KbG1fb6KJ0vrble
BA3p7Pk220d+nVy5UHTLkTLlEPqVA4Spz+/HUUCNnZlI0VpUffFfNZ5zuT4TjbmMY+WZ3U8msd9U
VQ8fpdQAluV+vxqG4ni9W2dn5NzIrI5ASmMjSTrpVmwVUdzLJQXQQRi7Ethd897BGKuJyu8IhmBY
/ffznyaZAdybCfXPNThfR3KykN7OxWoUdDmqa4zOwJtTg0zVf1zv29knI12D2JAaK/SPGrqWrw21
dZbmATb02B4mi1KyF0WrICbV12Ebf+sB6d44U88vHGRVEU/zGp8TaFiwfG2wjIsQmwEDZzM/3PbE
CpJhlcXPHfG3JiEwQNxY/TYrFZT6p6GtkO3DeH6xRstLzA3ably6gcOPN5Kk5zdOyi0ZBU4GdkWe
micDPvgMbde35NSc4pslqtmZPlS2gZYC9HM6ZHwBhoK8leJ9YSfK72mAaYmdsmXtKwVcXiQSfYv7
XL1qYqHe0ITajMmXzYcfh4cYG52KGS43ta9jFkCUYEhl81h2+mtsPSWz7jGUDjmUdoYvDm8FFc5O
ifkL4YQ+B/epPz9tsG5GQmSBgaKKWt5FU1bAyQu/uLF/X2zFxKpHwacBffbJunJ63OVaKY2PM71H
AuqysJI0Xl6f4GcP/Lkr/zQy/4h/8kmtimE5JDX/WPdgTMDOTD4PfZyBQO/9P7RkydyhOVetMxVM
a2IzmVOtcsxk6cWQ7svUemmNnV7eeFifb0foeEiNcV1HqXtWf4BuE/trSxuPFbjVKfOfi054RVQ8
KoSqW8dmOMNnak9vvP8ufS3kNqiY5uJInp0nA+l3Io5bLAkLMO51+G7dcvm61cDJlxIiUv1UooEg
BadtU8OxK42qvhFTOt/wGL3Z4ZmhQw12qsXKlaJPhoyprarjCuuthYWfbO4LiIC3hWeXJp/BNj7L
r8DNnG52bS3XvmEN03Gsic8m2ezwj1l66kW1srg++y6NHtohsn7oedgOTjZyoZt6WUJcphDBdltf
/AzH/pZb2fk+pMgYoqEXwnVUP3ssdpQgxmniDzO1Y0MUfTUFArur2ZOdmrvx0BS3tuVLvUKLbNno
HNiGTutAqWbK1ALCxtHWqj9p3gIPcopsUaeOuhNJCjNPV9tD3AeZ1wN3cn1l9Bcdyv0NrN5i3ZaR
vZvCZLqxIV9agoSc0AdxL0AveXJahPrQaU0djUeRKd9lh5ScoS0UnUBXFk6o+4I2dRVCbOtajn9e
/86XvgFtqvPFGg3IqWw5k/R+5ObFiMhUxbVJt6p1f8kl7yjLpJ9kzOLHML9x/Z0PmK8HEHVHpK+p
CtCRZ52+mXQBlCB3+vGodP17GMb3YgLJE5fyLdXVufKA7frflubu/7Ndm5Ndx9RNjkfDnoAOwD1/
HBDzbloCEZCkVHk9wZJfxANpVjB7aokB0/UBvthX5huBF5Oa89NsfdPJI9m3cTwOkAeMTL8fzREU
V3PLbv7Ch+TM5lzn4Y/Rw2kYybGqsoNtPx1xM8/dTjNeSyBCk+x/GxtbdyerokaXuu//3DuFI2p+
gc9K9NN0QTZlSq9L2EpF1BnsUaRVj4HlhHdja92yzbiwSFBpzld+5iuymHmg//mUpOk6pfPL8eiM
g0kWwjoKQ3/WjOiXnmieYRePkhk/hl2zvN7FC3vGl3bnTfmfdms5RBRQi/E45d1n3cAimifr9TYu
bOzUNpqz3wOPelbi1zaEaYqCpA4whdKaljLMroU5G8JJCgC7MhDT6np7F/qkzUELwhaM5FlZhI5c
2YAqYx5Hq3QAttZPch7+vt7GpbX3pZH5DfzPwGU5pC8fzcJjaGu7qvMfBZ5LkdFTo54BXAk+Z/d3
SmZ3fe3fiOxd6B+qKYckFvltg+vu16ZLUZeN6isT4oPAS7uHAjjb9d5dWNb/tvC38/90rjcqNUZ2
NFG5Hbp+ErlKp63ErdvFxX7MAQk2ZmbFaapAj3lUh70WH9GuCjdWlWImol7vyYU28KrCZQz3FIuj
+GRdOYT2KafvBzLaiXJf+CI5QrYr/vsMR/rKZXK23T+vLIzbElhYXiaz7b/MCy3CYJBy1zIuH/ra
fLzepXMxMnqsWaKKqSwCeZT6J9/fkcZEyw3rgPXzLjNedAhOZgNcURMHXae0qkPC1BfKvVkFXhwY
L0GuLa7/hgsTBBdZHcwBYfBz/TVQwqIObfRCfU0yPZz8D7kX+1qI/94OFwYbQw02EL7jSVflNhl5
QGjWoU8BljYCME2jdLbLo7T/70cZGjecG+fSc5Ww+ddR1UAaJLZdGgd9EvanKiX9U1tH2sKObjrg
XBg9qrUw1aZ2a479nGyIiioCXGyH/igiHSp3U6/9QP5ui/7WPffCLsWuO5v7KQwfcZ+TlngXRZVv
MzE5v2VsEa09OaL7KrxLrUUHkkI3hme1l7ykEbcYEecrj6bR8M2uwLPE8+TTjSWq1nJwnOOYOps6
jpZK8Xp9Ep6fmbSA0bFNYMRWKQP6+sXszi9GpITOsSSi6MOLn8C3agERYZDD2jHXVn4u3dgZz88y
2vx7uWZIidqd9CqLWrK0be7zSOEekn+nCkcCeCZh6Hq9cxcawusJkb+OEBKB8Dy8/2zBkTAlszfD
8mjKgw6YsDdebb2XV/7Yq5s8FsaNwTxPOVBFiDTRpsjh7+5ycpmcjGiSa2MIHovZrrPRt13QbLpC
0XAUxAmmHB+zKNomgCgLrpH6xLq/3uN56L7em+cfgKkoUnQiS6dXoEKSmgqOQHpUQjOE9ZuPu3IU
MeR2C8XhkFZe0KE/vN7obBB4PlPxZ+IkVWefzfmvr0ONGBIlaFRbh4ZKmUXhZxCmq3xcT+Dw1mWi
+4s6DqrFNEnafZ+psI/1uFyXI7qrkK+0aCQt3WZo5NxS7vT1IOq3Mu81xHfSA37Hh0rgPRxY7xZI
2NDW94VZd26eotCwGvt3b9ULtS0FxLT2T03l8J0xNfmy1xL4QWEdblq/a7b1WD7n1P4vpdCs3Knn
bw3RalScFJ3xHvSyTmkxbe4qrAFHxyWyvIm5kz2NQfmDwwhuKaY1bk3QxcOmKF225fQ61MGP+ceJ
3ngKFJ8Kvda+h7n5jJAKkLDSdF4opo1WRHd6oH4rYvO+7UaxBRg2IUIUnVs3heXCQ3d4YASGm878
oyZukz2J5W0htT/TutmAS5PdOpylriYVehwcumvZwXPr608VqCiOfgdrC3NtduJ9MMMfTWUh7OhW
ZVY/RQLbQ+xsH6dcHPocIWHrjA6M6eQQjeIukPgVgxq/Gon53SfT2TTGymj8BVKDLWKfBUpzMKId
FMjygBHROpWzito553XsDctTWgPVb9/XbiHrP0XmHEhKeZrkP+sT1x4RVS9DFH8IGcqD3hbvJdpP
V4cLi+bE3FHvELtIsZaq3k8LbWjtpVzFP6I4sT5DQMB62R58QsONpn0P5WkrB+Ha6vJVAgtrNYwD
Wqd88Dqf9IQ7tYWMG1mTPFGjIJZxokARrbe5rPheW+KMNKbDK3fCXYhtiGdmA25H5XYQ44cV8OTi
j/biqHgjs/aDOpnPHq+r3tfWU6Xvujp8LnNq+WrQY066zsOk8wqntzyzCiVXDGPtJr3zDB95k4eZ
l6k+SVSippK1LxQEs52+rcpgj3+nFzu1l/bhqiizA2bsL8CGVpAet536jtMa/pTaUirqLUyvhbCy
lSJZi0wN39N4euinZOko5U4uo10iZ7vADxHIOV4ppdsKaSb26i7kbS8ufrIPLbAMUOp4OTeGpadb
t7knd9pSg+5bhQpeUtvCsJZyGuxCfQ7v2ctEmNsgzpdGLz1YSbkYI22p5xrXoPJXbBTf8CVb1kW4
CcNMx2MKCWNWW/GiVv9MkbF0Bm3dJvpiGpQlCOA9RiJub5lPSp3rRNshi0xmvVMyf2ll5vdCl14x
ZfKAxpCZMvMaQncPn1hgWoc6NSywOuuk5qnqo48oyDKXtIzi+VSjAPvGeImf6oTTQLai/gwdijF0
8W2U0g8zgWKr+29DWjzXTBsxwGhvNBf7shA1baXZC2TRXiUHvdv7vuvEsTdBHaymzrN7Aa/UWrRh
GaKiHT8x+u4Rik6V8mQ34g3JAQ3Ww88oxt5v9KlyRCu8NcNAQphY/W5SyytMYxtbzXPfTndtYHuo
NxbYiHtonZcOlEO9gjYuVY8tkO0wlQ8COfLIDgavZhFXmk9uuLmTuQfip7VCg9W5fh2hl8y9JGs3
qgPhR9kVcbxX/Gp25NI9rPjWTtdwe622tZwcRsJAHn7eAdvC5GlJegCLurKpBBiG8B26rudb6vuo
zEXhCfBs8SYnoY+VATrfAvrWwsHHzBhGzyjIj3Tx/eD/6gP0r/2uR5JJvd6yhdFa6+2uSzBmooNO
+1mCHvN1ZKoOqtO49STbYZBr5nm1VNn/8qBcao39YfYD4608YzKbuIkfp641GvtY2BucxNxCMZ6g
omOJ4I5hv08G9h/7Vx2LOyuNlmWD9H4YQD6rIAFHdPmW0qJ9z/Zl6ONeAI5IfExNz0JGKCm9zX+M
AXDTcdgBK3OT2MwFRsnqo5dUab2BRJc8vYNGn7upR4/zrqCRcTWDysX6buDbC0wgWjnelEH+aght
aYt0IUNA1cTbnCdLlXTVReKuy0d46MZei+WfRCHW3RQhM+9tt4Sg6ZKaOnLFQwYvA5dF5+w4xp3J
LzNB7pr1JkfRKsx2odN2zni2VXoXK9m3oRYIgmsInN1PjUNJTfVnPzM+cxO+gIQ0tDWze7+K9iF2
MLaV76LYWVddBu5l8ubVGleWZ1O2VVJKmcny/QwujYLSdYxuhwH3Y4lx2ITMLDMmFHPlWx48l3HA
RTD1d1IrYUyc9augf8rUkvn+q9Krjc/BCGb6nrpmm9LbuHblWdLgG5jqGnGhucQongwHq4q0/Rij
Eva0Euz9xvJG5GIwxQ1PmNabmik70XeSS+mIp2MkScb6I2k14D/lOrOarZzZ74Vmc4nIsQdR1xYF
ZVNVL0UL0cvuDvOSCGGi6jPRNWUCD3126IroiRTuWqdqQIu0R02VQJE3yYJTdyCRDtM3yurVED7I
yo+RdTJPy7pBElIB8ebMVum8ET0GxXtcJHemD1s16rZTq661DpnMNO5iHGg6R/noYmcVDPF8ERmP
tUI1BfggVU8eOdRe075aJaJZAkz5mUnyOqktN1SGRTVSyZSmRGrL5UhBA54uUxS6GvLPyK/XhSkh
uZTvukSDwp55BizZedJGzOd5M+nZ8bsK0TUlya7etC3+dyBks+oIJ+oh08WCgi1KVsPKja18LSTp
KS58IECPkMGXuQMmuUBPyEyff/2gJ3snFzut5ECP7bWpUUonoIVTTDP8apTy4LTSva2m+NC0ECqn
RRiGO4n4aM83m38z2PWlXowHJ+u+iRF0K5muICpXkq1sRqYQJQJrZDhbyRGHeJB/1p3fLoEqc24E
67zSucbUiWflHSDsKNxWDL7a/shlf2dzJ1ulqMep/3j3zWLYWSKKFrrd3U1ldQ+bbyUZJYh6FpHC
L8nGzAUUfd/APpPUEMy3ryygeS98OfKmxrFcRMTKuhyQNTT5dDfaUF0UBPvFoH4vEaps287GaZEz
y+hxbdY4j6R81WplswnT4c6P+mGfdlq51wrsJmIeLxil9EuVOpgWH2CTfhTicf4HNQGPlpR6AGAf
/EzyZE48Wfo9BhnwSo2rBjvTRAFnFMLYGhDG6l34rTLKlcM7ZT6fpKl9TiqS4qb4GIzsaYzsNw2W
8qT793gOez2jrIlilTvNofK7oyWT0FQNNs/JTfnvTDlY+la6CK1uP1+uerlY6bnJpaeUVWmRmOVB
U8SLwqmQqclriMPfYKWl4tb8iNhhRRvgkt1YGj8bgVN24P9Iua8navIOLdlys4EyKIbLa001fonC
4E7X+Om9PTI7VYILDlaZB+6hm8EUoeJa1GZpblFPL7Kv7NU2/OX02sFKZbDYAjGUWlJFw+nrRz8g
tn0OsvwuZRHjwm7c1FIE6boh6zNE6x7iBTGkyPMzoT+Sx3mImuiBp/suBdyuptEeiYanMJ8FdZej
r2GcjHtFG7KTEdh/UHJ40lYOm5hTtYpf8cqD8ANpUrdxSIjC9QAc3CrkQ9eT9A5VLlXdiCNqbTVk
c9u1Giktnh9mXHoqKfF5r0Jvj2jMSfwXTj9Xdups1i3+iDL5rQrMbV2Ivez0z7qvLVsxrJqhWdqx
Ja3a1DBXqVrtMaEBM5svHPwLmBkZMN/Iijmb/0hy5YVsHAW+ESOm+62TbyO9Y0KNC018OBxbYaW4
QoHqaDz66myNxcMEpqyXtdq+Vt7NsoVUry8EFkNsAkajLIo83Uh2eO/U0jYbtTtrqt7m071STHaj
apvIv8AifQ+1YMdz7x3V80vodytJggYuZVxHJtaAT6WUhIjBRcaExR7+UJPziR3FnS2DKvYDtwlB
ueKlr5rihx0Q2LIkL2izFZDLtcX6aJCboTldRUN4N8kAsuP7efiyxKCSa+BiJBZZG2znrzhPNDXT
Ogz8jGWBdXpQtb+6GDcLWGrzOROHCOlwxDO66mGK8eiUinWf+auBCn55Gta5GXsBnAI5xDovydcF
aA2MQKm4saj+iFiwqfpscXcmII1rMoj6hI3Jt5uF3eD1xyExj+j8p8+tGUr+WgXqnWVUhlcBoU/F
4zyWmvJOHsArnU9N4YWDYKdsne18xDQQWjAtXSS2sZL4ZoL9r3I+k6pbjA5sA4e7plnuRvRKbhm2
iad0430oUyBjMlr+JK+iamA4Y/Hcw5Fune9JEryOHBN1YzyGNRanbDcvDD19z/Wt6fQLWdc20Hoe
Atl/yjjijNwMFp2v5S4R459DZRKVGzdUD7z+L5LOrKtRJYrCv4i1mIfXhJDJRI2zLyxtW6AYixl+
/f2q75NtqwSKqjPss88+bkb/Gnok80bkDm+gZGC8H19xgEr/V61nhwJU7i/XfM2S7ZzEJ7mSCA/+
eBa6jRscbgvyin28htJsQyS2dgGRDqHiLq9tyL3TwWRedgpvvKy6qBzdLf1TJ/XV60iSMVx9btF6
lBw80e8ra40sW7xlqeo2YOgOq6l2Nay7KFv8+zWzb8pzJnZ6ZSjvdnIei8Q5Kj8Ce4QEGfTWa/eL
1XxX2RjR78OKEX35SJtNwT6evFvbOsgrzKHPjlvwvr54ZnAG84Qqui/70IMSORnzQ1qXb5OBO3Eh
BfH8TWxEtUbPZlHczGZls3b3M+uT5myhpLofUhe2cr43aueX85i4+YtIl1vaE+OAR4wGc0BETZ76
Ghvmjpg/8jnycfVGKfcRNj11beOAfE2o/MlY3HR/OYJ+3um+FXaxe+RXQkez3oRW3aq5w9YI/sTb
DHH/ZQ/eV6B3Wwn5bSWMqSg3JHSdt80S4aKOYpjuGkanZ7752PYXdqnhZ9d8NhkLLk9rakbJaH/n
yJgx7Ocw+j3KFzRBuutHrCml0lgftnRqocG8nBKzI13mlRSDG2lVfDKGmZFsGcBycrSy/KZLEADj
jXkEdyt9fkJ2D9Vaou9u1ihHl3166ktJAE/22WnpVcJTTdBtUeuoFqkPaEdsHBN6JQdnCTiYWfow
ecMRJPm3iIW31TPzkAY9Or3IxqESEG+b2EJymf6jNRf+dp6XmzJoNOK8zU6cwfIiTBcL4hp+szeA
87cibiK808H2i7ApjZdc5G6EAstJ5QAzS84yBVV5TVyxG7UJ3Kk7LkUe1k174LSEbRN3O3WRgu0V
0q13WpBBbR35OtrLpwg0OsmhRXTBIYCNAV5HJm7ELz7zYnHehO6ySE9+m32m8/zZStfh7OcPw5o8
FljlrGsis6qxVfYPOvk79Z45+EvDDGy6XSdPvCiV7pLXjDndYpy3nqSpzLSYBp5uXOLUdZoPBh17
Ds/DdmQobLSIKmLuzjYuBvDdcu90sPyNNdSN9oicPPl+dxGcepl/N0ZFlhkgJTdEzSqZtipOYyxv
3lJ/B8jttBaq0mvYLN1lKZNd06SncVi+AyaE4Rlx1l3C0UwO6h2W1rS13FdDaLsRAzY5X+pAG91E
952VHwJv3K1+hRGcaWrNBMVbeDJtTmPRcFzteuuv+XH+B/Itu5xYPpvAFwkHN1bb3fWpv7Pd5NEZ
0mOT+/R+Ly8OoTqDGZiZNNKwGGw14t5JA1RB3De326M/cbK8nPyBtlyVLmkV6U0wnvTZOClXxQLQ
t3vLViixnPCJHxk1iU7CCRzHD4yjLNd9nBXRAE9tcvMds9Lo3EvfYzqoPXt+UQ+qZ8O9eqi8nK4T
ktsV/YP8qU+GnFCyGAy5oWwTZtb8SIF3q+c9HOlctQtL/8OemyX0B/prsG7aqm27jAxlCMKpJ4Us
BA8iH4zYbLfB4D8CJh+6BoZ3vfV6L+pcIxxdZFWteUebypa2W6Zu5lEHFtaa9XtuUsvI3pOk3FtL
ussT95R5+3SR20GLT30/owA4H3q7f4CyUCCJ6/86SzZt4y4+ZSP5l508r13+So3iCTnta20Xb4tV
fgZD8mUnzrJxF/mLovixKjKXXuby1+hLeJaC+JIjY0gzssqeLnwNO1r0xl3auE/jMN57Q3U2ZHeD
qHcxecjSXg+uFtvgpPZltMXnMJgE58NNeU/loNgn724VXB1/+rYq/bUMtDQUmSi2QLkPnJGrvU5f
S+UdGd7+2hXWfljnD7GUh2Wyri1XmhL/LBGW2y4idTbs1bvEMm8AV4d0bQ7ZPFy0afms1zJUBkrS
P1z13usqlh8jpfOxyIEWzay5WAjQ1Mv8QEzAOFmPlHJcQQGb+7Wsj7Yj7xMrZy0sBrOyqFvwomNn
MCmF3lB1REdXu1aku7nMbm7TmJsc4ZSN4yk5eK5qjzgqWycQsSQhro/6CZ5EHEuG24h2PLSaxT5E
kTyHkb0N6uJuobNcY/9IfmJ4LelD0z7OY9Y9lIQPyMoQ4xhEkV1bo4G5Srp3MTJAVye38F57Z9nV
U/9pas1DhnZgly0hZ+9HrNaH2TNwb8rPQyAeitm4rK7++H+IpH01DaH2mBLlld1xHZCFmGk82gxa
g0zCsHfK5ai1ZA+TrMJUVi+MRLp3gvE6Gf1TkAwflRMfaGa7yTK+FH3xZ2DHoncckePt07Sgy00m
r72t3Zl4x1pn+nvqZMVG1CZh/phcStldfTv9BKcPa1c/lNl0cfUFKYFy2JhgT52fGXAmzJ8hGOeN
lptfw9K/sZHfYY+4mzTlaqOY/hYjZwYFdDph4u7bab0YOMe7qeCxlMMBGtnTOoGYrXb6WK7FNTMk
qUxnH/w43isbLYz2l+ltzxUGVxLDSo1op9L1yE2Ctz5jgmNM0cPqb3Jl5EPRw3ZaLm5THqxWEinU
Foi8+RE41VVrAofwXb+sy3zqVvuUMBQBQFGD/OFD9tcFvesWKv34Rxr5dbfEV8BdbtNq3+YxEkwy
9LrkyRH2uzPXdwaeAm2Zrc4C0+OaoUXgp7vJENiK4tfIC3p+cCLp5FphH7t7Padvfrbu04CMbdCA
P2qDGYjttvbGR8VLwb/Ez0VAmXfozSPK0Sdbtqcia59omei2VqI/60n8vBTyZQSl2njMsdpquXv2
oOdknh8hMvRj5gnSjjIaXDvF0sbPEqAJEv+lXYInU84jH50+CcEEEGnmoW2MUYLsv1+MCdn/GgmS
0A0CUE91OpwbOqsLm8RtsnZzXUQYm33X8aBaB61aA2yyd6TNB1qtAoSiusuQ5zf1YjqFAsztU0GT
12YhkUx8D189mPtl6RDPIyx2uhd0Y852WaZRsBbgS71DZQZJPVN4h3UO9mtJaNbI6tRKzd0M3mJs
HFm80d7s0TLaonQ4m0dOGSBjlX+q+Ecz+ufaorm/JnT2CvIPc/L/ul1ik7euEfr+rG1nJzttKHhK
uSy7oEqrbWAX+gbxzTeJ1zJLum8LB1bLqm/IxveCjDY2vK1H99MEp8LOlptTFS/TUN/PDBn03WGX
jOPB03F5vf8AX+bdzr0PJAWuddBCWK3PQN6XeSGdsSr3pTHsMHOHl6BpHmq7JxOgQNTqU0Oa4lXh
NBiRijPoYHjSdbDa1QGAYS7BwH5A8IIXIDIf0+BfKFU+jaiP9UN1Ie8gZOnoZPe67CJFeRkW69h1
Fjp7LLSJWu3GNAjwMwy+iWLCpsFrgVEigGAFp7i0iCt2nlNZGw0DOdYQ2zz5UfXGnhkdDlMpmo09
JMfcTfdCI3dYu0WG9LYAadfxNs6nw6gz1zJtgmBTrc537ItgszadT0kR8DQjglcvSQbNzsc2gcDf
icTddi3eNS4O0rPEVss8zl4+foz2OG0Ts6K3xvh08+G0+uUxBfX0dTCUrH80O6AqxD7GWcNyBHez
qWZxq+VrZASdLioH/31Oqk/RiAMH6K4K6vux6z6HHlXfsniqRP+KKYRYjvQ22LK/FRpvi/7Yx1bl
CXNxn47mqdWXg1E2P2pHUow7lEHyQYINfOB+QUu/ICf2DG3ubBTJRzLqr1rb7TpUWKgZvzQTFSNO
9F3v6shSiEdE8K7M/eq3wl5Ptl9eXa1vceQFmWDXPnfYs6zULkNbPXgdoVI9JLuVPGAS9V03zFNo
uCZDCGLGtZr1sV+s38XUDhqEayRAcETVX99sd1ZCliY6cDiwX4cKxJxGfi5/NRl3KJ0D9ld5eUD1
PpRFvs/yEsHl8SwZCbRq5kE35a3Wg6+6EunBt52XLi4mikj2bq7MJ1z8OVE+VTbrt+kah/jfGxPD
NwEocPNAqREyJnLJRDzSqSLLox49x9QlkpdCen9nM0cqOTgm9nScqgnvUFY/eVcycIQR41tGdWz6
eXiMs+Xec+q/KnDsPfK0YjLOjTeBU/pUmEdLdlsi3D9BvobCH4+jZzxWAyi5ximQojt12cDsdte7
b7oeQCqOUjxJFgwPxjoxmCA7Owszg7Ry52raXdkXFzrsrysRNcX5SO1LA6CjrKyDMeDhkjIGUNI4
AmVShLCtbyo5GjzEqefmhz340AjjIufitxn1s5BS3xHbNNtuxdS5rcKbqzexpGe1FGaTn0rJMCby
nIhcDQ0egvnV3y5NSg2qCk1zEKHWlXSDrd95i45K4rZPvUetrxFMhauiudRC0RcPOd8nun+uDLpd
6GzXvfGiowMEK3/vi/JsFqp6Ub2sY3owmOaucuWWFrVE1q9D1/8px/SZRr3DLNuXTiRn0UDn8wJz
i1Td15Q0dK9Z+lnXgt8mM+6mZm432IE5XJL43tEMbaOZ9VMzEkG1zW8pBaHn9N3rvE1GzqLVsoaL
iWfUgM9NJOY2lWMpqM99SjPntw3cP2lffjVlA+TQaJG0E/SQusAJ/b46l6v97Gu6tQn6JPI9iveD
YGRcz+gY0f3kQfPei+7C6IzHNadyLntv783Tk57p+0EYL7Hvfq9dOSF6DbupNs13r8wY9o4FzPX8
ps7pSoFhOwqHDozm2QY2R9Zppuwuf+ZY1a+G7I+6EZn758RcFagvtgOK8lsVfJF5/mSJCUnBeHIh
w6T1FIrFHLfO1APDLoycc19TCceC3/4pY31jlc1TT4WrqbunOJfvCSlpL6fHwQZBH8FIaq091bI+
Lel4gjT+yBn5bOK6uVNO185meBBeExGxhEZj1GHHvKOtb9U/09h+r7N9hRp49vt5m4iF+TJ1s2kn
XI0Y/gQ6aX8R+wChcQ1xIB3ClNFcCSZZRc2po09oZ6VlKIXDBhliYqwh/s61An2Z5S/iSX+6RCCO
XhHwLCvTINv2VArz6DjZrerqxxFXo+FNasd4zvryWfhxVJlpcTSD8Tmz/hgTqotCJG9rbDk7sxWv
E8X/qUkf3cZ47vR1/cqr8WL4LdXu7kfdey6JCxUVuaVh3Mnyky3qUy+c+7RodgoGJ5gBwXdGokd0
z+Fs76tmXHZ2ooL9sXxwXfnJ6E/0YcyD5Zf7SkedQ3faLTNRx02StEfhTwwtLf+oO9Zr96zZTKta
8rtRM0/K7LZjc9H76TdzSqSFmqJ47SuuG8RvhOTcvYy4n53fWD9+pVM1LKneI/vTW8QUSUAxXujU
N7PuahAyTyK1jmWH8EQmdnHib9RIMMBSOkwL/Yb20ykzxnONiJroq305MjmqX7Sr242fJtquiCZ+
5mZx8/wVjMAATPf7jYXT1QiHdEzzRplK9CfDpFr80JwpfNHafLes6JkBP9R6tqs0BJRAQTsKPv6P
dIIHRqIAe+ZPE+hDlq/bjFy/q+otrgQQ1sJqU4Me66+kWQEjPfFUFPpDXlDfWQPC/NiKlDVpLY6c
HfwUiVuGfkKglkn7wx8D/gbzRjyyW82YCme7bytef6pFhQ5rh+xCW4Z3H5zaAlXZVr5rbRM//VON
LF7HEABtMu+GlWPI3qrS9kEr/fs8bc70XyLjIMTGT0oReo51LzW5Y+ZD1PewFYyJ9Imx6iQHh6wF
xM30j2KqVTRLVAPVByAl9/z9hNmkMQfn+2MO6IMZuwJFArSsS24PlYFQ5SRDcVPrrPakgmB1ylgA
ReCWgAjlPnOBu6FIzfJZAWfKjAPD+9QeCi855CjkESixE4YXL/gwYrTVjGWfdt2+gO5g+l+U4MYZ
CSJ0p/igeho3AVXPdbLCeuiRLRNXPQ0+JPOrfaKyBZHKtb7vs/aMBi1dusNe9G8W9iNFXRl2ykUh
LAp8K8yDBqPSQvDOwAlQfsni7FCUsELyWMqN00eGq4XMYTwWBRYNpkLQBHdtc0OY7qSeKrGH12Tu
ABDTbRJPp7i5llI7z4t1UVuNoTbsgmHcjh0FRPfCVmf4HdOqN5MJUK3JyLSYEmQoSCWcqUzxiT7+
Nu7JlN1GcQVYjtCezbA0bkPrHZFvpQzx3uI5nIIOWuZ4EA3kKcNYqc2VtnlojfVqruOdkYEx5Leg
yp+pR96Seqw3s2fv1uoO6jZtserDgsbeDJPLIhsUZYctrI+196jGUmFvPIoXkEK4l0lvw4KqKbmO
ZV76qg2ZC1YNFX5Te3RFelytlSiTXEHEhzbpG0p6ZbbtIQKVJij/g5XZn5UlQ50Au7KQ1BgOCq/C
dXsevLEvWZ6Q7OlJowacBBabKTMNwlYVCEcG4NU0R35iz8v9lMpblb0omoA2BNvSi7zUCO0+Slxy
cr6byn3HRummZ0zYTS2Ul9kLAuH6rsmcfelXh4UtwcqZTnngL3Q2nLov7rRy/iq2Ch+lNpZHgr6U
3tNU9Ff4d1sBYjB0097Xi/3UmuJYWXnoMRtABZZq6/dT8eg11k6u3qbQ/1QmZyS/cI48bw5tAIme
gkxXTWErvxPTQ6z23yrU3S+KaGPqb9TpYPq0OnoL9QGFw/dg/ZY7HLgnbpkdS8jOUrl9/8CIuB+a
7nb8iHr7C19S+97UjBzWQUn6srL1cAOWf+LRVJ05b97UrhRsXE4Bnz6AFcYYdLO6V8ef/6Ez6f+/
1D4pH+RsJ/3KFEYVUwfiqVKTq/GzrmwjTHyEVttWJRlqAYzy38NUEJoKtS6OiOQEWRBcKFlPlaY9
K/9eVzBwq/icQxepRBkGwM98rPKLfXEbYaZwL3XwJxH2pozdHWaDZVQwMjuLoiXnH9XqTHVprU+q
YqNIDV73tymdTQeqwhlW9l1963bLuSyPmqyOlvXLJlwQedT8Z6sT0QTfbPSTPakxyNlbun6r0Lbo
3Eewb+7H5wGT+Z1PZ1XVSqp0Lwvgk7I5WU07+1NpX8yv37qC0bz8ICCc6JUaFFUoVSJasTEx1E+z
8XYrA+XY4by8XJNhUBpXt4nRp7hVzVEu02OS/ZGBvvPd5nfszln/BiV0R4PsBb2GkMfnjEi4kup/
1amp5lvLoaT+deQI41geJjWjD3vBAkmPQd4w2hoteaWBdscUyY3tsTgscvXGL/CPWtnTKmJHHhTK
LVaAdhl1EkIoO5KnXbRPyr58w/WV4bQWe6v8BE9OB+2ODoode5Ab9disFfU1x3uhSyUMpuzMieqW
5B/G3vL1/03LyVb3Z8zu3setY8FckZ/zOv0u1n02vFSq7G7f28O7FqwbyXwb9fWfUSbHtscPFTk6
7nwZeMd+9cSt8aZH/y+uQZWedWPfmka0dHJjpClF9i/qIGGrIa6+2od0RsuTdYFIgiLosl2X1wJl
TYzGQqWAS6gbLr36LWiSgzLDIyiu07XK9tivCtvPq2SjudRxWA/mJgXHLFv2fFMSkrCalvNYAQSb
2QDrctl63qsGGcRgaqU6wh02SJXQHKzpMnhR7kWyGnbSUseZ5RrdZcMrVtsjjxA5BPGMEF/duMEH
Z8LIHvPhRe1B9UfKUHEqle/VkRMse6C0SfAVPbzhXTG7lCGaOuifmE0pftQfKHOgtrj2mRI+sXbK
pqvnxAqoKavFjRroRiuSQxX8scSFs5KML7g5DMb/7497dYnEDYu5EhzVZZ02Jk8Ud/o/EKQhWF+M
0BnsbR3zQlnvonmr/WGvfsvnDFF/5lVAWuVKyWQ/jzGnd2BbmpTwYUVxe7KOd9YIEJhe03XdqsI2
ay24FmrfOZiHBsMTN/2/6YotuVdZnCYCSIHrRs/FlhXwQdIT+ewUycmdIWcUNz5QC2B+8xJMOIy8
bRbaGfpQLaep5A0J1hmBDStGJ8XCpLBAWD1OBWdgEuhFlmfkMHcl8NyCQZWGfVoS/ZhmeyaAbGzt
1dSQ92E/4ZALKlk5W4BTy/YQ2KleB3VgM3eudeE4zYn8VDn/RKWPte2Xe7X//j9pzmMOuUgMXwah
uK3tRfqN+RxmLcpLuZMNIwsqqsbwwlNYd4hz1HAAtFeeR5DD5bN+QnYfOvY1y7udqo2q1RULwAC/
MZzyKQ9ZjRifXzLmoTetSzeTwDcfyuqrHYuUBlb0NsXltVt0dB+zXdf7xzL5CpIowcp1pGbqJHHn
yxrA3mGnJn4oxxWpvWHnaK9q+gfBwVzOe6f9cizqWs3f/1fj/6fsm/4aEPphA9TH5dMZcRfOPlSH
Oy1lNoMT7JXNUWGeSrxyN1fREZcgV3S6v60KeVESXg5efAW6TJEUdvofVvvfAY2vQqwvGAd1DZNh
ijrmPndvkCc6+eE4j0N811T29t9HlKSMhE0Z23kVY8g4NhUBVZifJAlCdWZz90eY7h0qYio+4HwG
CrBbXpv5Rqyn8oqVvjvm2J4TtVFr/2RK8GvNf+rXYMer9GFsqKOmNhf7M8c1qvK/OsBsTl0XZ3pN
95r7ojXXhpV114hw7TJA54h7H4Z+hqKDGszlXdbqUd31YKKexerVnH31obgDs1cD4wMCQcwGA4Y/
/ISlSc9WYu4x1AWmwGaECdvPGHIqw/q/cMVYXajb8bthvjNmb+dAcFPXtKzqyeokAtb6g8X7a8oT
4z/PJZQUow7OBSBHpSXMq3a/KWTBvpxnDOVIe75Waa/IGzzl2rM3tYysde/byX1hozJFfDNmrzoF
WzNIowUkkT2p/CQNJrymdaPcQw+GbisAgMyRHaYiDalfVVCkLAthiLJtPISL2PXcSZRq0MYZNDoW
6BhPh01RG2+Up26TeZmZrDwStzGxILKqe957DGjUlcYftkYHX0gvSnU2+4PAo9trTN2ZZLscrpiX
f/eiE3GckzH5AHEARs/f6MWJFHLWeNVukFD99Wgx36wRCTXQYoZ8/DtBnGG5vGWVBX3RPnReeVKm
r5Mz5ltZHs4GZ5qh1+wNSXycJva+nBb4o9D1vFevX71tw1qo4xs7we/oZfcmNVZyE6iZjTlvmUsd
SQEk0qC5RBicmtOjioE94OrEcg66GuB36x37KnOYr1LslTPx2UyElcYg79S1+uXTGd6VCdATZy9G
FLKflENxcKYt+tLcrNmT0RNG81cq8lCuoxi+AiqRTXXAcH6b00VvqyvUttcKDIW0ZhfI+DgoSoOR
Pi669cUasf+4I3yWVKRBosOe6b44Jt4dN5LY3T5uniENqaibT8WV8oZFcOv0yIM2YxHw/IPAh4My
meM0P671afbfmyG9x89n9ZszIJTMxbliAeifSfPMtXSv3sdOcuEW6H2vNgb9PoQ/M3G1w6hYG4ve
zOndVI6UiWwP7Fh9PEjvBZHyjUrsl9q/yxl9wf2oKB8LY8zLUZloLs93/0wIm+OfQeS1BozDpoUl
Q75bmY5++HFnnY7L78FvSYQNHSPWbeIEa77coaCF09LALUwV4VpZ/0etiFBh+UJ8ElP9nCkZ8TmU
7EBKE+p6faj2GA0CTxTS1YJpqGjzBYddkFUJV36xadW7U+qoX7HLLu2JQ/9fBmVu564+pEn1LpmZ
y7orNgw2FUtd1nWkHoTtD/2e4Dqx71X2lXv9Hj35GJBBKEsr8PyaSYRIpaIporxnrOIf3KXKU9jb
OtkoZo5kgLCozr/Z6AnrQVSNDsq2qdSz8tqr+ZPS3sNUNgeeV0Bs3vhL/UowVOXfvLG4AZxry/eM
J+iIG8uDZpsvTCfZNlAU6a7bxo1zqOnK4GEFv6Tuiz0GifCna5aX0q8vTlXtDCjG88AGD67qURnQ
HWbdZ+sGOyiE1czY4gDjhIFZgekHPb9byMtZDUYzKizh0JCuYIkAS/4oi8zi/gvmCjYcePa/G7UZ
QGJGAR6et6k+s3OZ460T2ZO/qmCpFDpu1w9VfJ2BFiqzRs0jpUyskyPBls3oc1KBx7/116+V0sCt
nuzhcXBBf0z32JjjXxjiCciu3OXrNMAglDXM4+HBN8W3XkLeL8rTCsDiLJBWe5phUrK8RhpqaN0p
QF2RtowtfeJQrPTF3qBQDZ9T8QUgFMgMmE0HxlVNVlfRe7hw004OndtSbdCHJ1PzruNM+7JVaeSC
zoOwaZBYG+jnDcSmFHrVwmyAmlOMfOvAChKiQEJ0Sv27quRLW1GE12uf2owDIkQgQ/tZh11oIOZk
drqDXHyAVfi4+E3YL/Wd1XPuUk8gBVctc7hmZXNcZHtc8/Qvqh3aDvKYfe50Ct1qkDDdDsF3OpUP
azbDGuzp3/FS/zFrqMkV8L2heGoG3Vsgp2msfzLpnHY8MO9dD/vkiaaUv5VfKy5b4O2Y7DU+mACE
W9g/jKDJur9Mge02NQ/21BRA7A4wDhMKlo2YKQyidBZvEj9ezj5Vpy2a1QBHEBeQ8DcJb8qR0auz
cxjW+HHNfEZLTveSxgfYMeWH063zCakjoCcmn1RZtvNW67eiDzgqq+QjTeqFsj89X85MNKyj0gXh
THs0Y9pFgLlPkO4MQGA0Y5bqFGQxjVRD/OksJYRhe5i3Ai3drdvqzs5e1s86Nkiti3Y7yARSv05b
jLZUDVdyefZJLHeTyXBkb37V5UxCI9JT6jDeCHidlrq6/ahjkPrZck6MJaWjIJEP4yKHcxknDe0v
VPcOmdZ7D3lanZhtLfYzjH2YcSutE4abYQEF3VH67JMR0HIPaJ9tFrNptroWv5U+PU5Jk/y6BcbL
mlCSVOUwaVPRyzOHumow7Yc2v2aZxrSbNb/6k/7a89xOEzyYNhMQGln794iiP1YgI1fNrp6BkI/D
0h4n+JuRM0wnu7SuNmWR0HfsoyHnq06j2hU41dz1PMp2cpfI7rElwApeCE74IHtXRfNT8kRb4Hpa
F2O5ax0gPaNmoAFt9IwK4GjSykm/QJe1m2WuLRLRHk76kri7IPWmu8Ecq7NJW2RI4SMBZJHyrHcB
lbJuYqKRZxhRmYzBNhvkl5Y1f9S8obAxvZfMHoFQcgy3FdQ/xorv36BznTDvfIz/LjSAhHrm5f3G
QETwK7eL+p1bbaLRGglLp7bs9mNbJeelpIhE/6OdRhVE/b2Z+lR3Pde6BrXQjxnv4xi7nhVxUG2F
covDzETZJ63Hiijh/KUxQhnD0BvcO+b1umjXr9axD7qD7FGm9IKDDqpbl8V1qQisoAKddBP+IqWa
yBqGnrmz+jcieW8S4qDL5AFd4GycWXRsOkBgyif5o+nAq/Xt1gGW9aPZWoYQQgqdU97IOXYwG6IK
7nKLWrSg7NDnOqEbFI0dQ07EswmlNpJG+VzkIzTkqjr4Og1jRfJZy45BOHn+VOb453jA3ufmYu07
Tl3rlB9j06kxAzkUza7a2jGJf0OvbekvD8PogfRAwE4llN7VIUR2hofFEA+uZjsbAaaZ1zFAM6l/
nI53Rer+ZnRU2hQFbKLyZfaeVlfboVV/QZAV/ikkEWiZDkBgPVyBUAQFellZ9Bi29A3C+4LPB3gU
Up+/ycx9FUn/4GRj6HSYK3O6A0ol1ACrpO/bL8Uub5xI1D7HNNcv7mLAsV7mSznPMAxi/CrF06O6
k5aCiDfGVxt6PZtlyxC419rWIbSK+VF12iYmdbPJObBY7yhnwAPCeupzrW29QH4NtAKYqB8bdXlv
ZqtGH48OIzlJmE7aPeQ5M30DO98lNaCelfm0r8UNqlaKdV8Fx3ZNaVA3z0Cu93RC7Py1eBCu/euM
gWoTY2DxWhUPJrKhYZ0LF7KZQHgcnWhNR4XZrE3I+kxs8oxooI7VkCICpiT01Tof0OOv5lTT0Vym
b5nwn1qZ0uELDnMg/r3kvidDy/P28VxEDPfZGayfXbW3xS8fayM7dcJ7YpSuxi8E1PDN+lvTywJg
AlluZKiQ/7dIdCnpGEYc4awih5m6CT7cglIwQrcyJ/exzIwPdFO80Cs8fHrqBFFvwfig+2retUFe
bnyr/EUG59HU5T5rR502PxdQXnO3idZ8ZJXxMerud8GMVibfrH87CgzN1DGaYv2QjXbf58ab1YJq
+lV/gFQCPXYgpaq9azH1QFCwNAOgsaJPaPo1Bxogywj5VvgPxveY97ikGC5B6d4Jt98hq/Fminnn
WsXbqlUU8bTkKR6XsyfHRCX0FAXcmXxEUqS2euu6xPMdpdVXHMe39BghoS853U3O+AeadhRPKbtJ
e5kKAdWMKGJECpO+WpkSskK5zVb32ZinO8OiB9uN+5uRMhB1lRfLzi8xwwM2Y1Mj+QfGMHb+zav8
t1Gbu82csKudohsP8xoUIcMAdoaT7ZlT/iFma6UoRxuQm+vtZpjtT6vuDk7Wb2E0Ghu7zJ/zhjp6
31b6oZsVf1AE6W4gTRiy6suNjZJ0cQ6tsnsY/+PpPJbbSJtmfUUd0d5s4S1BgAQoadNBI7X3vq/+
fwrznbMZjmiAxmvKZGVlWYQRZmp2kNjHXTr5b+MUAR4Ujb3IFCQ7TX2gZY86fQNXVPFkKkpw013/
1dGnB876vUqcY96S3JrWfLHUgry1ju9UsJiQzUwjeo5YgIwrT5iTjxkgi8dUbEQ9NGNeNxoYND2c
qRrfmDx8sCRATAL0UWljB6ho7Dc99w7MyvmE254sy7FpFk5JGtKH6sEN06uKganDdAMf9jzG86ly
3e+RuRxk5eMu0JQ9vJjmVA/hvi3HZK0pwb1rh8dUaNk6RrQGCtjAwVTNRdXHB2qwSFcoO4gGEYVS
Y+WIyp8zltBDKkL4ZC1TnFJ6jBZ0jJ5Gy7lWWQ5vYR6G5UwUtggx4+pEWqJ3G+L2fQ15XOnL393A
NOqWRKWjobvuZwpcWrOZbeenGohANZUeI62NbllVniLVALjMlXNh0Ideqa+uRlWljeHZOFM8Ly29
Wlmx80CYbtG31b5iDhmSAxHdi0RyPe+k5NotoVRkdhrzaMNymYGM0Njow7TDytXGTeeN1jS2steO
v55Qn1uEvXOnH3vr5aPMR6IzgR4sOoCzGwyVU2nXD+zGjraRNczOVxP42GGSSqjFh2zU82WX1KRu
xcFHjwF9CEoTarkq6C0Kk+Ylt7yv3Bm/vKqEUM8lhWDG6GH3XocxQAlYQGpvy9KB+JfTheLelUJf
zm11Y7KhCZ8iAJ3U17kGwUoxdsj139KeLnErJmYtGadlakfFQhwQGjbN+rdwAt4Re57Tg9NIQCp3
1OFkTymhnz2pH24y/TDf5haWA3P9tFdLL7cVCWpQWw8tD/eJ29+KdDj58/jeuPw78U6m13O8h6FY
+XN9jsaa2WXo95u5Q30xGo8yBI6D+Z0xeiuPh5fa0Q9K2r9V8IuQoFlVg074RQi8iSckFgM/pyKT
bULVPeR59AVesewczm6vBpS2sSxE7gh20YGrCGkIkgw0P+RItzBSV7DK9hQ/v2VDdOiLrh7pC3qc
aSceU0jjwx9mvF8so99w40+envoQOZBOVFQqCe3a0ipoGsGRaiwxPDWZyHAgFbkXg65JQmkKFtrR
CBNmGLnbMPZfetBtVSu/nW485wTgY87MpihRfreac/DIfeiRj9dz7x+aITxqgwNE5O3lh33nMNPJ
CbcloAUdZ5vZCjYOZPo6iKEK0dxQlGydcZBDp8XOaxVOm2kOz5mr/9Fop2Cq1rssFjNWgJm5gVVo
w5nKx70xMFvJHNdpAqwB8KC3/h4+ekiflfcLSfbrDI4So3dG+9nCTVAYckCKZ+2gE2Y4lXUAFLgD
5WORNBib4U4tS+yd9T5a+i2GMEuXDg12VH57QfSBBNO0vhtpthFdotZON9JgnmNNe4gOYLF10m0Y
k0VpkHZZ6WwHbLAIQUzDXuvtwynNbaTjfRk2sZg12g1JJNuxhQcI1w5K9y4FaiYf2YlnQQ9y5fvw
iNQBdAbbwXukSfLHqfS9TqTu4Pp1xOPqyH6jwaEn1x5/Isc7MBu22Yz9vEMpdzXWIQFuckjV5pbC
tPL6QrrxwRK07AWBCbrsQE/rYU/4fJxce626nLuqoWc517ZkuCt5X02THDo8jmRndET2zHqjIcOO
lkZnbCu7ChZGQR+WF+30Lnxrq8Cn64y6quHvy1ia6NOuZkzXkC/yuIek421QxQN+UikgoKLQ+4gS
C/E1zMg3XYb+mTS1jHmw0diRiZ1x6C9hKPV73hV72tPvYkEqLlhnUMxllaspODnNTLNwsmLY29YC
uJvT6G0CoTRIoGzb+GPNrJo65C89Xd2+2m9rkkTNLZcig9eUEG6AZB2GSZlk52kOOYBjIrdl6Im2
9G7r1T53V6VIQg0Xue8F2n542mA4NaVLt1ROeO0Akei8YQNfNiFUXVS+dS3taT+17QOxC8ukvVfs
XGvMLzYmVB7CqaUWmu4RwjnNRfiIWtRx4vTuEv66kALRlVqOTgSEU/+uKlyOy2C3uLUMWkwQkACs
Bpwy6K2kbXhEN4Fdy5SUCcexES3csqZgNUy4AfbfQgOEBtP+Z6w1F85K8mJGXS2O8E45aC3L4jFu
Jg3nC3nFITRz+4DMI6wYPAVX+WGQh/dlei8FoJ/gs5KdhJ36UcIpQjT7rjoUfzslu5DBfqQz64NZ
Hgo+iGX9RUt+oXb1MbV8FRsWbxlnRMDUX+tACSAgsgwQouOqBoyBNa7QOh2ad5qde2Rbik3IhKUO
lYiZHgR2R13T/7MUkzBjshz6zuO+PleFsqORHdUKtokmi3yjoUiBjoNFD5DNFlnaKeAENrpxrCyb
BJ4HNkwvgPiEbMA0nFpWUm2IquZ74IXXnh7JIS1OFvUnZsM0ZIM+eituzAS5ehnQtNr+cLtpWdDd
ek0vXLig8MGhNraIWR0oUfeGpDqQD0DD25Fg27Y2DWrkrtH9Gd3oGNNzK7oR7ny1YaC05l/fng7O
kH4ZLWXMabIPo9l+tOl8gNtXwHyz72Imi7Gl+USDmzKe9IT5G4wusvD6bmUdY0IgNapW4kbG8nfR
ab+Y37Swh4gGJqiadeesDQ5rGL6po36wyI5crAmkk9eWLKYTILDdmEF9aJna1kGaNuvobbCz1wTm
t51BtIH4gIHlcxeM9COnfh1L+jeL7mzzYoP94WEdy44SFgGsbJ1MhWs9FCRGai7ToY79RaMQSPTl
QWDEhkxLvpL1vDl6tItS/bWNbOoNL0b7UxT6Kiq9DaMO1iH07DlOLnnEgxvFXtN/SxhBR7vErXRx
l/eR0YtIOS0JqCkrfEY0lxj2uZ8uLVxS9qxhWZyhX8vWFPFAAbhbdV39SwwobfmroPkj5lN+nKAl
1qCVNeCgxJEn3TVSg1/GVP8L2g9KA0TOywRkTZO+UwI8EG3KSTojRO3BPHZaSUg0vrVp9Dkj6zg3
7psRxm9Rlu1kpRPmRtTArRWdynSFQOTp13yImNBKJqeOEESDAjgduyHD70YuPAzU7RjHcGUYV0k1
ZFbmK7aFknYCfaS1P0LG8mnRi/i2Uc32dERtKqu6l7Xx23BprkAtR62mNSIUq6yBQRYEq2lAdMTV
1qYCcefcjunR7IydP5Y7kwpzAAXM77JrXzevMxc4nvoNEl3HCWdek10FUfHmOfw7c9BByzZjbB7s
+T5on6B7S754ZgtjPVun5bSj1NGwLXoAG6HY57r/8NyefidvXHo+bYt65klH/tFm+KWfzjvqt4dJ
7UlxQJgdYsNxCg+a65/cIssXkpJqtXcwva6nIPkR+UiYoRLLPGSA+QRzGHwkFfT4ot7ObUbBCgEV
P1nLtc8j42zQeii7XzrIFU2XdA7wgUTctAkrkA+T3N8Qae0TQk4Dh2DjiWSzTW0C6PhpKJDqwg6y
jinwR8pPDLLoEDGJAOxrnOWGfcdT/KJFzBSB4mmY15Y55kNZrDLYfAHxgkyOtMIr64IPwdH62xHh
CqkCMWOtp8AAl2cn7rDhGSdprKcgwNmLXASD+uZdw/xFHFrOosmb+4wt9Ds+MfSHHrUqgws1MEjE
G7fyqKE/rOkPlHOCrAxJJI1dlumu05b+XlrtW49kqgI0w3yyTQZ/YkTXaq4vTaxsxcx6vHhKzDeH
4ZmxwWC/9M4A6PHxFpn3I/smTjd3ppumuXDmrI18ZC/jY6O+xsZLlOQBToVEY0hWQNMPFjw9P5Ht
40viJju0ojUha/ChVRQPOvNv30mvXvres4f2jPZ/p6CsRk1BpzHYjNaI2y6zmNZjfScbM6Q1H+Xc
cLOIh9B4cXDZ+z72VwI/ihvvMOaVxwgy+29ZT0ucy6Ga2oVbmeCc98lznmUamqAwduUcLadpXLpk
YHHLDEOCbYiZhOglFY50+E6h3QX/2p5kMftosW4lob9ccagso/Yp+VjTR0g/TusMk1EbjMrls9ml
eYHbFZrUIsIAdm+50ilX+Ag/yDUJAQLHLmVebviCbjCcHYh6winieHAAJX4LB5MM4MscIUvwgopX
bTpWqJiNpZwU0zqF1PIkxGmg9+Wg2r6VoFISLZ/RVwWxpwCCoPVn/rDdzwJkE6iSVndzhWPjo7uz
dDpL88FvvyBjZ88V8CJgPW167XOEB7nvbmLuTItpxN5PB9yoW9fO/W6K4hlLmTjP3v3Gw+W8umX4
axMw9CmWVExXLYlXGbpjOtHYQOQ61V9gUBsjZminZm4Gg/pOmRyZLcHY2ICZpgIoukh4tGdZbgNo
nbdrOhKj3tv204FzbJju1kipuVvtVuGiIBG5lQBfQljN6/cNxjR2eqx/JPdr0VJv80JyOE4ofAdc
zlz2f1NUIuSA5hXU6monJ7wbJ+gJPqwqdTnGAjL+pL1ymeVeKjZQH8qIIEIDUaXaKpD12y1/GeLj
WUwviba1P8UUbZGQKac3RYk/JeCsXTp2i/wQmWAOCuWYwDgkBEHUwVc1mk8qTFoV98GxDGjWQJhi
ianOkfgL8h4xBv0olonxdex2TuJNorkuZ8b2cuglep5nC1Je+2gHdV2QSsuu5s6OmmebTozVu5cj
qlCZSr/PsGwjEPuaVm5lW9XB1aVHM4jiPWL8ov+Fncqy/pdpt1vL/ZRcJRPviUg/4dyqrCkbU7WR
nKG0s3rZ4gDdvIZsYJ8Lkj6HhtoQVZqBCY80DTyth0G1f9BpynLKHW2ebykZiTx1S0zgOoTi1byr
CCUs5pJGgbcjs1yj7/ehGBfdrk+NQhm+MtZhXh7lz2THbKQw1PALXvyFwbt0EZMgsy62OcuEnwB5
ITGyKSFTDVVQ/kIgnjzwNlrOxDJMqXVyh2aph8PaIqIWf0Ha+0K1tcOo5rQ8TLQIPy22O17wdnIr
fZh+HmFxXNl/a0q24gisZDp1/kYOFmYgt3/otVwyc5nCGemjNV0jFw0DIgfDyy6y551ZLEtC9xxh
Qc28RkiHSTpZSEcozX6vocekEIW6ppxIBHcWzZB8o1e0TTCjeZntm2LchjpSE5hPWrcirkpGz6qY
SBUdazlj8j71uMc5Jbaz7rIDNr5hIeaSkc10QxT23SCcjcqEgAYaTfsjoAT3dySWF1ONimGhxXsb
Uo9YEU5ewKZS1daCBy5sYbEPvf0VAsDwaM/3I0YpibvEcjJ4DzriuOy0T8KmAIEbSgkLjpNu0fqF
8FBOinaSRUnD57uzDjQ+riXEzH0Y1J356qG4Je5C3p4LX3TfEmBntEdTFngeHwS1V/KBRwpwNgOO
PUAus3uRkCEoHrSqEti+lCTw4vuUgPYFWX0suuwqYb0kpm1SbDEu+CS+wYHSwaSIKCEK9viU/+f+
xBIrNFKnSAHwwRHbXkZ0ytj6sEHqV6ygPvytOcGJdvNT7yIhHa8nOWxPXFnAVMJT8VAFtOQJDq24
AvGz8thyW/Cr+HA5UgUzqnA1OS0ZSaJuS66Urn30mEVstzhWOZ5cDGOm6Qirg1INlKRhqUJxkYvp
olkoVnPi+2MG/Y/b4Tcom5QoqUB8A/31CLKy5EtcDPZGkvwGzoDcrLCgZqXd0Ja/z1TuxadxpsXZ
SlAkkTBIzNoMf8s7ydlgd2eiCYdQk8dDxGSJ5XHIiyRGJobh2EmMwoni42k2c+XdVz6rwAE66Ym8
ScAeD2RUDteFNXPNaWOr5pnG9o8e3d2w7/YN0zRH5CY05xfZo7PgCJGXRND/Z209JvNL3ivv/kDL
NPQayHwLBaASsUYYXV9BlUItmdcFhftGJxpPaFLlPOFcBvGenrqsWa5Gh9UatD9gjt7Sq9S7Y3VH
j3VjwvA6wnlbyAfSNUbPPI0Mc86+e6h05gzPDJ95BDk1Vfhh7bD+HmE3OgMG1Gl1PfZQfY0vw+FN
yHc0Sp8TUbtr9xuIStjL/iK0Xc1LtnmvruWypBz5WE8/ZGSpBGujcLKSKzKpr51aQD3NlKNEhUbw
mPvoHDQBLn/cWbVziA2av9lYuYESzjg+DgFKgMecVYWYg3waapu913HlZn4hoqZMS3jTvhWlfZQL
whXNq+6ZPUhyozGq1aqqNcbI6JKtzH13CJE4FkYU7uRJLSLagVqo75vLHggcwIj2Saql1g/0REmA
xCRE2U+uw9LXne3IrhdCCc2mDTYBBUm51U0Ubx2jWLmz9cYhkjvLkaINZYvSxFkSDbPdqta1riHS
UPVSQ3pxomCmVQzZNUutjn1RMlmJag2cnJp7jRwoFQti4TzXLyH80MGpd0VlnNAPgq3QwD3IJ65g
vRNHm1kRWn3xdlKQYAYdjhqgrcYYl6ojVRw6yPAvrmXfGhxB4DsXMB2hppXLrm9PRZK+Vk10kZjO
lqHrqoEIkv1SIl87eOXvUa9v9aQArUYXsp7fIffBbbSjXSl3G4qbJMCyCo7Rfvp+sW1iIr9qSl4U
yFVG+e21zkdb0idvD9UnWLOD1A8z6hO7ttZhqQWrHCWZusalm3YDybG7WEl6hPC40IYBTNI45UNz
4vAecmRQNVO9xqDjyPifnCQ64AxnH/nQDphazoCUIj0QbzmwOrI8kqeZgG9pHH0kXUXyp5yQykI1
TtnR6XxQi+CZvkvgO5GoSqTPnYnIcoNQBUJCuJsGuJXjTC9h5L7mpvWrm7z3oqabneoWQnEPpvSu
JG+Xse1d4X03KT7NnNA19WN9YfcWUqsureF+rsrwWn+fu/nVV+dvg9hRz6OVSpooLpGGiL3WWweJ
B2IwtQYsTuHAWISkNLFd0IrhlUZyQeCruYJxQecbJo66zppc56CgKyMP3IbTPy3V3/kEv9NJhRJa
p2+t5h1QMjCfwaYsAaIKHNmr5kVbRgUAmFQW8c20cSauBpcmp4gpAUxHwdrNkJEZG0pCeBe6xZBT
4n1xLnDH4LuxCxJFwH1Gimo1YPIhNV88Pd/iVjLoYB14xWi4MMLRdaTZQBi34S9dQoME8n0vxYJ3
Zbo6//NTjea9FdQTuNLw9SQ7REJHOgPc6JUIoCBP5j3FH0kMxXMI7CdeGQGELbQ3HpCynmRHWsi0
eriKkryW2oFwgFeB1QNoQXIL11BehIdwFIp4KkXI7jrQRQOASTBXgtwltwaIgrfI4x8FhUQlzwGE
mxUvKoZfgitesbBpJOGmJ6QgGGhC4GfDiTwcNk1xglVXiDOiZ5eyZA6uLi6Tz+BV+QlAS0CKZziN
caRj4qzP6JLDZfRZT+Hn9ZStQ3oIqalYLcxR5cFHlGIDzMY/UKGWZOQDNttHpKMMfMTTmmVb+d9+
4aJeAilkiwB+wu8V0b1o9zXGMB5OslsCweLivfmXxDD4F7+pP1h3Xl8+kGw1GUkZ/8DwllWGEJjK
ycBNFuOwFIIDCx75x3ZOcO/ju7gN2Qr5Zf5aNo8jogbUNxFgEC0qEtRSg+fwk3ovGulJWU0rcviV
LDy/EJE1DxSfO2kXISTVtHdWCLstmERbXDk5Ne8ucQ2vj6+W/8Kq78EGJeXPuk9ehW8y5th0uoPA
UpwEdkmSFclAB1yyeFuTZ8Nv0p8PsxvyIssKZQddRQmyQ/wZ8igLC5xJIwyXAESHxcOPquj+LIVk
fFKOQy2gerJJDEBbyMRaUh8gKdpEGny3RzwXpvFECQNQyjSCP7p9jki3SKD3mt8daSz6TdyUEjcN
k0UEwIKQJJnqkahByBriMAVsKOSekMWZqGCjKrIyIYW0ufUii9m5jAfi9ySoQ3pDs/T1YGXvisPc
UC4Lz2GT6cZ1tRWDw5rRxgM1EfGK4i6l5MgnPzWB50qOe7QedfcCs/Iq1kXixpjTHmEWmNTyFqND
wnJKAC1eko4Dzr4V7HO/2NcjSuwIfWkCmfDJzTxfKAqFyPz6DDLRfRyOtj3vm8RfShqRpuM5UE3Q
qNL7YFlpUzuk3Z1+w5VUtTvb+5X23j5zNXqrBM7mKFHn0zI0RiCv4qwb45WHS9xUOhI5J+RB/Dez
+zOdE3XoSFsQf8pz8tAC0NAtxG8Kn0TPzYOJo0FiBDa8TXdjQ++gC+y5sUnxx8F98yuQDwrwUZp+
NDH5rYVH53BLIcge3YvkP6yCBAVlmJ+eKBw0nXwurwTka4eB4ex+ZFBmYnYcS2MDhFlDdYpM1Ngo
JIHfDNE2cuAcWPYyDd2lPAHngTFFNLwTEdJME0P60Topz9+h5Op1cLPpClU7dIHdi22+lMmNF8pN
E7As3Qz+d0fRDsXNtY2BC2z9paD4G/bKaYRpi2wdRWGG10e+XIvepnrktL+LAYgYY5ZF5QGpn1/y
vjb1dGF4Kmc1CVawpumDpn+T0iEbKpCZ1wAqUW3gTnBLJXmwTf1tdBC4aeoSlY+JCQnJjN76d1UN
e5C2RWkSqc0fOloSqW2u2HNFw5xwuSoyhlrDujq3FjVW2qvfMLv1hExE7TGrGEFdiBW96m2j8osn
77S9XtwFe3S6+WnLCdrZe0NHdkWJsGroFBPJs8Pa/NFS0EIUSFJFZGuWArEQyWArItqDQoIh6bCR
vL8h3Ra8lHND+/ZOIHax5Q3kDnlFtlN6Xbjcil+hSdsCwBP3H5v4lpDVoJMgbgHuxLbX9vIHjVRW
wOz5QzEW/QDIYV7JdkCkTLlJcqoHXfK6lD6wVnGeIYjrmy+RL+byHDn3oJkOkiyNhKu2p/zr/eAo
gbtn9LsKQ+vo3zQ+xZF3UDPjC/WgFXEHoLxCT1m06ujv4OWFNFgDI5ojDc/o7kmZWAKXCeQxCv29
8EQYEH0oY/tg0I3ZgxGiFI/cl70xHWhBSbWQhEcKNlKIEcMkEGc10gyGptIYeyDvV6MDodU/6cxZ
AUTKNfY845nOBUj0y/EeRDdZf4kRvp6199m89kh6i4GwY+tfBtV4bGsqjMhJ0zgcgDN61psZRwjX
MKgjiYjh7wFXA+YxAlCQEykbaO8QnKGOXyDGruQqYf+RKCOzkXQU3EQslaGQAst5wnJ2vrSeOJ25
Ej8/aHeNwkjIEkuaKhUofr/DKAgY4kb0up7jrFlFPi24LBk//M/cYOrk00ygvYJ8cGAFpMVLSfYv
cJzc+f/CHZ6IE9dy0vk/bAy/K4c3H06S9fV1RSQK74O4hEMh/kWSTFljIo8QUDopvkgecYwlYzA5
5xW3lViDpq8n4iMgA4aAx+LhyE4GxgqrRKm8Oe9nWSfsahP8kwpm4QR7jUSe32rGfdWjHh7fVFoF
atUXsxkWD7lH0ZWUuqM5h8oLRUd5ci56zCkB4iKJWMjdxC/zM2Hd8M4+hIAaOmiQMbGDZmAUoZIv
AbRBKnA6YY8co+OJxZQc3gI2NkbA77I+uuovUEfshFTha3ozRhdtfhz7kK3KgtBDI3NFmcJ/KwIU
+1huCdmDGb8iqyq5uOTHce/SNR4f+Uu5FmlQymqYqOXyQ7lvAqPz+//7govS6JubNKad+0wV4FCx
9iwqWCIrJliGXJY+PdDzaFiAs8WazFPMAy9CztJoxnqefv47C6r2MQC94Y6k2ik3TbpSrOvTmnCM
xGKqXCVelTsv19nmjJt+u8TI8sTtrMs9WrP8xiDfqIav0ivQb3kYJUk3P+abcs6F+WUD/PX0mgLO
8Cz8gLhocO1dVTQvcun4Dt/3ole2silePXI2nbQcse1lkTy31UmSFXg5D0/7p1d8aaTeEhpLGZms
l5CSAC0EkWRNWEUEBUhrwCAUhCDeKsoEzcz5BqIgqn4WG6nSTNfM+DdTFgECQCZc+xh92SKeIRtj
8YUC/Eqkj9SnzhFMIm0Lw3Aj3CphTPDKBC5QvcBAA9ihHBP+nMBsRIxYAMjICtdyxCS8rLpkNejv
PKgARjVFW7lFsyar0Y0O8Bm+Jnhw0SQu5KpKsMir84UwllC4Hr58JJQw75p2dgl3Z5AVK6LtKboa
UHcC9kieLBr8jQSN1HwHyX/YyMDSF4z1ucVAagH4lBhTcAn5oDSMBg9sVKp89aRpoRZteSBxnXLl
IeNwzEvXObvMwBDMdXSZ0sGfS4AclF/yrYzKoKR5MZU5DXi9DZtDZz9rVLyUcHJYlRh6sgTs6imE
ZyPbDOmBD0YLxorJc4uBxZDnAQWfMCXwNyGcANLI+QsebGqDWCH0P8xbBrouR42byaHhBI8MTIBA
tRQrnGl/s57iKUEcpm9uroyg5uihj8ap4IHpplmWXbDsAP95YdaVU8VjStW301O61n8SAumZ2Rv2
T5pYK228TJgB7hQ4F28mxlxupFhyELe+pns6rsV7cBUHCo2ydvReJzFNHtRMUk6Z90G5PKAI1VER
dYhlpArKFUWSGM4Q/3dqMYhWUu+jAPkDWqGeYXT1xMRMq4fMNi0TAmKB1iW0yyi3B9BsYGTJR43H
5B//J/AhfiJLUU3sHgC3Yvdbiwp+ljCvCm9Mco7Z1TUTpjbZQf7QdMHpumfexpk3kd/QkX0heLPA
oQAZ5OjKaRIIhi2YO4Ce2l4z6GSX0o9lgQ5nlHdDWlux+UIiSVp9NY/UQan81van+L/qha3HjPjZ
p+cYgl5ibNArBo6yd8/6pKDmQEJy9CXw6HCeAsSLGVdbJIXwIiyLTjDEHz/dFVSR57ngflSA2bkT
3YIeeQzyF84MXyQtpTa6HtkTDL/Z5b8lSAA/ko9HfiZFdIgGmT2jskaINCNFCirBPZM4hGh/YUM6
8wt1K5+SdZvCh1IOaCwiLkIlTNyexWxTRG/2Y/iQS8VBEl5lyo3IwZq4QiE4udwCqnnCdktaqoSA
fAVTN+KSLL5ZSaSjAmywSlLwrMg2xKXjSBl5wiywJ16kxtkLuXEZcSVmh/aQ+vVZzaLlTLBnScSK
oTsKtMSlkjo8t0OB9kkDLVpji4DmMeTckpmizkwzLvgxX7ABslAsA1UuiawkU+YWAszP+TN3qPEZ
8kaSo6v2JKCw/JO95OzjauXzYLblfhI6iiv5//HtfzVvuTvDSFSbCfJCQFsTukpa7aTfDsi+3H1z
hqweUWvDPOWUMGNEpJziL+g57yN3kwq36x+w11J+lnRM/mpUwXlhGQgGxu9hBaluExC4pDzEAsCa
E/EfUVnKCIWuexM/I+/AOZKqvtxfRF0AGSsMumgKtysET3dh9SKJknjP/0VHz9CTyK6iRE2UwKl5
8lE4E1wvWyoEmG6s/rOwnVQ3nlhiJUyrGKYUw5I3wbPIz2Jjv0YyZwHgo9Tc8gpSbmCz0qjaYkRs
UGA5hUKvsnV753S/aiYyULyTk8/eGJMuvlJSE7y7REWELPLWimPtcBhMzIDiLMSnuSyhimUAknBT
AnQMetvbK6ayt8d4EyHD5/s5RJgGUb3a2jjRWSgcvANel+4A+uy6T66pkOv4wtzvDcOZfJUOpG47
D/krRJCLnhSvuqORvylnB+po4niUXbT0FtTIXnLe57Rc5Bq8KUjVpTrfw6L/DpGajHudmpfV/DYn
EnlvDphSobymZn2pxxguvr/10b9+hkgNJLgYEKvsylvW4Rt8DARk9jOU7Dcpysvyh5lxjFyfptRo
kzTBN9A4OqgQ9Zu62oAgZat2iC526BzyurpMfb1jAMK5Ku1z3dQboUiljU9mPQYPSpiPIGxuUiBv
8/E4dHTG8v6DYzykFtGmqFL5zbuTep+SgTCH68jUq6PrTadAFAFQTqlrrABj7uEodwYtm127L9rs
Ja71E4f9DSFg5lD1AXfbwI55ymeM+Nci7tRr74dS69s6dbsbW/hsERKJCa7MUkNi5xD4we0CamB6
cpC8sO29T7w/2Xu2FtDFpNafg51JrcBNZ6p9qbaGvMQEHNSomMPCGOijcCD8qronhA2hGUGaJgmO
lGrraQFZI5fEs126cqriygSAnaF7R/yisGgNWyE2AVlya0hUgVVaS49TqpvzMYf143UfTEJ6Q6Z9
rQz0s7HO4obDiDbD3jzRT/P6JMtWVDBmU/8nti80XJg7aCLAYWtaa68mxd5CPL1OPeYLlvthiI+j
051siB+LCplcIJBDOjf3TrMWVfMjDMqe5PFZVoH80MAC6ERHSlAzLTZfDYp2vf0hMS6968Js3pK8
0uf8B+nYr8lk1klgMEExv1LgfqDAeSkDdEtT/FfT6JdosOFxpgeFSmIWjkxjcLVDCAdYIpsWgxnC
bbHBHeJ5llIcjTDoF+DHBe6V2qomgouO/UNjYrwN54JO1GL/ZP0OxDymhcgU428wPzaroNHIObs1
GQiAXTy3n42ikgSpzXveZuEKhPIhBVEzQQueOLKkJbOpxqeNtuA9etb8ZRE3SWaZzOPm6baJ4pzY
WYNkSI4htUyCk1tLAioE+978WwFhp3PZModolLlvH55vruk+3Y9zCimgf/QRathgseqoLAVrxBlq
nrvOxlsCn2HS353mtcaIckrENgoHJbKLLX5EbDBGToKiLm1PUgN16WsQSEWI96GJ0yyJFSlxkoQJ
LitoPY8WUdIyKDTgWXWSdGb3LORrCtAsdS+seEvUjK0VNpXgh6RkRtzfJDbDiKXJlzhGSdss++FH
5baBSSS2UiuC1yJKfhE+uFkiiXXbDEuTAkzMwwT5ZyuH0BjeiKhw4LwWzy+8GKrPxH+ScvN4/DWu
xUmqk8ArGHYJDibqCtzFqYv+8ToSdYZ1sxdTDWcqbMJ3THgdFDssK44EwghCC+KkBTkugKZUvf2S
0M9jWA8tkIjv0EXkmFIyIsfHHlGNe6kRTXHAxCbvKp+VqgU+BUBFEghcLDkGyQPf5VnZ8Sn/rNWT
DH0CR2C1RE3D7qlqKtOmpu7misg+ayr+TsgwqAx2e8lV+PQRF24kKhB/6Et8zYISHT03qbylEWFm
9oAPWue0QOpoLfj+Qe28F0GSLA/dAaaUUq3gHarhnT5/Bckbgdi5eWyfWClhHT0n8BS/tWTYmxTq
swSadXftRYVTO8fQVXPqzexCgu8XUAxfyavqBEZ4OkI05BklIiEsTPe9N37TZbhQ+WkbFTfOIxDq
JKe3y5lsmJ4sFzEXil8W9VOD3qwcUE3q1cqWHXWQdZW8Wh4QxH5AoUm6e3gcyS8pr6NcUGMdhYmV
ItpEW9HrmGWHTv3SKncRII8sEH0F1ED75KOl5M3JEBRJwkA/DGGV0Mbsv0iAaIrSV0rRBfjeuSf5
LwGSpDAttRUNqAFbArskcN9JmlJ2k0/NSczsHzlQEPs4f2V5g32k2vDbifNIReTEyOqAIz6jlwaV
I3S1NR9E5VNCWlCZGhIe0ZFZhsd6/CM1FZKBndBTxZvy11K/4ql4SfEqLud7ooOVaKN2kz3Lz7sK
+CQQqlzFGWaIBQbN1hKUSZWMxwQ76BziJQy83HWdz8PpI1cpo/t/V8ol0hHXDcu5jlB3A5bugPMH
QlsyY+pecHrhRYNzd8Zr5HTIt/7jJZirFOcqo3G+IC2s7aRcSwFHVJL4YUsb3IxerQq1DcpLftEB
yjyUKklEJJcAZ2qI4kr6hyW9B9cWq0bixlOl+tOcSAaLJpV4C46OEAlS319LVE8SoRbFOnDuoPou
Xo90nD3yMWe0ioF9ShWFfeIuNm15BpOROr5g4aizH3WdfqEIZha1br7Vaj8k3pLqQpiVZyFFl6MP
3GpMKBYC+fPbqGgsY2veCMTAqISFgywYUK3YoJYENuYMSl3BpCjAbrFnsv9CzZHHF0PPoeaJaA/k
gh8M9b0CteACQPWQKEouNGddNvJJvEJ9qHreUika8oI5+KVTQ84sb3JLsVmVOdwI+3lgVgP2K3md
4B0ongi+JiQbx3QPjMsOUZcRfrQcItWnu0Nd2tP8pEZH1wLhsnw8hT1ynTAQGpx6DemQiFkftd2A
sVPdhHoF9IYJ7bI4+9+nk2rGYEH0tz947AFicGn9nRttww7yMWMuMl94THam4UzV6QBayrVtV6qN
uoYynKWspEHL6LJ+KZGaFWZ/1LRcNYa2F5ynpa+bKTruk77kQx+hWSN4t9CUrJlOgWovpLDxlnlI
o2QOvBs6jQYn2XfUbOe6fpOXlpUdvO6lrYAFu7A9Vpr6u3bcS6DTu9EiCdWhrSSlDg/4dUipOXWO
+lNb8EQbcBSpkTWIbI3Tj5pUDACt82iTzdb3ZCbTaiiKcwRPr62HW+CqZAommpJORblXD9B+rxvm
wUQ5r5cEzFBtqCHrSMTWzLXKL145/coziuOmIx6FcNvMXUSd+r2AOEXRozzUcHeMa9cE6IyhqMbE
VIjjZ93pHv9H03ktN64sWfSLEAFvXkUvkqIoL70gZPrA+4L9+lnJmXm4t6P7yBBAoSpz5zYC+dZh
AMwRNeEugi1tmACs4Wh9LpkN/Ag3FD/R+RPrlGvvLX+2Vr1Ui4s3qK7tZQceiFEQxAc+z9YKURKW
RhoBT8ZYw2FPH7jVyawxgm/Cy+Dmf4ZtnjKMQfJ5WY9W94v7B+4pSwYBi42Jd9/eDQmB3j3WKQRT
f9Z2RuGZOmgwzOKuIOEc1ph0kIKX6B7O9upqDfMOUyHyRaXTreFLxN6T2fw4zqFgN8JNs6p+2bUH
JtT8IZj2jUEkGKDeX/zyyAYnpyG4xTZimNNSVwjvCEmV7ITsWTLsECKfbIqygYSwc9medZk1CvDb
jfWh1HKGx0yX5yvGIIQGeBzDPyGcAtrxmYUjP4BdSz6G9NACJzLpZnnLay01kiC1NeLhRQv+n4Ms
2BRx0nhtyvhRgGeCNGli2IXgY8r9kL2YD8KHHOnwqsS8v1VI2ZdUdUIH5s3mfnHht73X28pT42Ow
PwrJZsY1T+DzunRvEFxW4RJltWTFVwd5g3grp7j5lJ2rPgSypUXQXVOYycNTiiyEo28EjbBNnKGW
Pbw2qSXIjaDy+Zw03kAwFNhybfEGn+SZz9LAf2db48PMfJ/MOKS11qCMJcR8BDKGobyQW7Jo/T1V
BUpMJlm45f3Jed5/MOwP8U2Tx+jW93LudlN2Lzid/LCgQ+4yrTlgsFADkONKZVLBHWJ7m2Fp2gk8
HXLf4Bfyj1ZnQz784CoFphC2e2zGiCbhLQ3JERL32QrhzliCqoTNRPBybbzaJuJTdiaUikBm7SPZ
Dg808BQVIgvgg06c23mvdrIN82tJGdoonyoSeNetUSs3DCVNfFgGjwBSDgQTKdvslXuKU1bPCA9L
fqsDVjUbNcqbbovr231LpR122Zti454wOCMgc2O2f7kD11VF6r+o59fKUuCkkLJYah8XVAInIryJ
htQUuwZiZeyV/CQ22DSOiOlGCox9DzOwo+jP+Qg8HZCrpE7rDbc/DfCxKWDV0S1FcLltwugoA0LR
RaVwjxygB5/+RYvwFQ+9BBdhNyenItgXdOnwePBJyLSDgqGNiIo9mnmNTHVKX+2FwkGnsu4AV2lt
EvIpa9P6U7QfIsuUCxGl6BCpvee7B+EVpA3zB017lh7BpkeVqedU12spXyjpZOwiICBdPp9nJ8QM
2ZkwOVrJL9OT8NPpy79qyeGZl0iY+y9HeWhN4o2lIzqvSAYC16OwaOgZwtw/CD+hcb85yTiF5JPI
QMmj9CZ9cAVYwy3SFM5AiFZI04TM243juz1jUdLl+1g6U7Y7wtJ2ieIWcqGBBZjjaxmmwOAIkIqL
Ge1xaz8s09uIi4xUdzZt/AQljndeJ2yQ2OQ7MOCNjJCwNb+TTiJ3541MyaVFEQSOfYS5WAWRiJcM
qRTGUyetbeRdo1DkwmTsm+wz+LfcIKkopOfBi03bCcjHJJMlLmMoJ3d+GebI72FRyxyf2K9VSFMT
UJq5UD96GDMg3A4lKX/wN9lj2A8rIPx06A9ujDqBcQ0ti+CCYvshRKg242yk5Im98jkraujlTbr3
OKnGYDkGA9Q7uHtF6T7qXvfBn/JTA0fBcgIm8vy1k32ZoY104If++C71/jrWRxCwU6Rxeh9iYE+s
MW1ZiqIGTO1RpvoYXU70goouYyYyty2YHydHHpbsFRAkaVcfDXyeMriQbDK3EkyYq7zdc3rlQ64y
JNxa7MOgR+IDNRY6BtvpDUSfL9zcqnq3p+lDJo0ZWDHLts9vo50BQa2H+zhI8DkNtU3noDEEiOOq
RhCckShSB5jUX9gnGCSIoknebNkXsLlBHpkKDpviCUMDEpXP5vQnc0zgHM9mKjtBLKbuMwn04a3P
HWmxQPUcbPsyckmQm1HzHGevOo/M390Bvznas/97+SDii3ttYuCG7oz3I1o1A18m9ScD9lxd+G8m
5VvZkQjZJFCovE6OQR4oS6huHx0fb0K5D8JJSxiSDsOA2SOkfnxX63sXCESLm4TbDyL2f5w9UYY4
vo8VpbsvWcwpvSi7cxHXMjCreSMFRuW3oGnHhepV/OZKXPXZ7xPE+A2hQsI7EnA1Wn446UGA5Ej1
+minyG+EhGDSNmUBVw6UAENA7kVnieHrlvj2b6E0y4wq483BSzZJ/qUK96zoRnKR0VRa5TtpFsoi
vghxilqTyQNzBIDlFsiTvbUhbI9E8i9v2Y5x/kbBX0psAWx11CJPBtMMERPJJpXb0VnLDwnzCqEk
khWyaaCX9A792bQWFIeFwNW2JGnFuPlImyngmZyGcg0cXxQX3NOyQmjCi8ruxgzIIYovCo/8ey8a
afdN1tBt1ytK4D3Mvt8MbrScwCEqndR7bRVeQ5imw4CR+fDA6+AxxCUumuerb/keadZqGkEwIIuf
otXWjsfsZNnJbTmGJ8hSKAfwHJWTVA46yvi0P0yl8UbW2UoHWIwFjkCP6T3JeTAwK5aTx9DhPUrE
YnWBUMSg+1uOJ7AXKz+IcY7wlh1I60X/C5dm5ATsDCy7e4p4x7lHeX6CGPU4dURwZAg4CEBNbfcY
mj/Z/CUWh0L0lkPCxDSt80p9MxoWu921jZzXzq1oNAD5WWNmC+dXdjCBV2YF/KLEFBuJgwPHaK5n
AUPxNfTYCOVbeJl5sqxKSM0PUmhMpXVhNqYmrAfd1xJ0pZxjWgIQAjZ9boma5o28JMKOE+uIxomB
2sRzhRee0i4su3se/xZ/jqeUMo/fIBuA0Dl5PnJfNaw0fWIrPHTHXtUcedzCM5QPOqIwLBZ18VG0
2pxS7GQHs9Pe2mH4SRL/KD/FpfFooBXLMnJna19QfsiykItUo3nQFClV+JXKCVZ2E/ZrOJyyZ8st
LEv32qnlYaGJESeVSDdPsG4e5OeoqVvLv8vGIPu/AF1y8AGKxeNwCSfniSMbPEG7mTf6lJIdYyso
T6L0kOqXOcV0S5KX+7CU6qEGhmxwDEjGE27aYDkUIyYuoZw04u/cowaUUz8iq12MHPFdrjitWPFJ
SwVi0E0MEMmMNPzuE/24EPhFuZIX2j0wMtoo48YVnAIGaHAdPZZ+ZBSvzYIQthbFZEbxLPu7PNcI
VxSbN0rDzC3J4qO0mGk6/ud21Xpg5C+G1Qur1n2XJUGPQXMkSlYBwii77j3uuqlFl4ThiIMnUNwT
zY5cIyJBXmqMFgfmvnZeHDJFYuDTwcHLpou820xQ1FaszJUcyUICMLXhYiKP6O1Jql0pHmmMGPz4
CCE6OHwWJu09CVgdJg32XW38FmYDqASwiUj7sNAxMs3rVy6sBfAORdoxNcgPta2SVlhzjkIVZZ7W
Q0Lwtfmh4WpFlO8PjBGdXRPkpJDCOmd+YPO6DWg7GsM/CF8JDEZmtJDkQYQgYFU5kScsu0nXT/gk
fg7acjHYO4S2MAxpdAis6B/FgYB+Agk1mr3P6pgwQxV1e0a7vyLvEtojz1WDqo1OGO6P92pX9E1J
nmkrp7DRAMAtYf64lrkbaJGMypzgM9LYJdghhGIl8CPc0XerjD/jonzsZ0lkRB/DW1gW1hoXafAG
jkgumgSEu2KwrwIZUO3YY/gzc/6StjQee17HvmdA7f/GNfsVSmpOd3mvpVRw5ubsD8uNzSCLUyaH
Bb0WOxdekVs5uWStQyjIUE/nZviMKuYgyKJmmDgvktGFm5RZFaBZSBd7DSPs6jYoyYAsRPE5sE/K
ySe18UT8jIVLrEmjEmNZMNnhQ9J2KKFAj8eTbFN+0m6rfD4oT0FOq84dudd+pf8Vo4HylxmFcHbl
Z9Y4P2QpVGqYI9QPMle2GZ/Ilwhs79Lv3j69c9JjMr4gw9BL22ziNAg3jRI4CFd70L1ROEB4ur25
HtAfPzqvcGODGCddL+Q4HE2ouCgdWbxyx29bEU12rQfvE0dgzQnum8MpoouUca90sq7O3stJgJGl
AF4NYhuOKHQ7cX9ofePocYrIMrUc51G2PjJUHnKnEgGyht2dib+z/Cox9OT08nEIdxMYtjkzN5lB
17AMODplkxa0zgPiA1whfxfhEM1EFhJZB8M/Vcy8+Ak0nyw4L9U3Q14iqDeZHyEL6/p7SRmyw2AN
oC4HdJ8FZ8Gg5epj3vWpbCD5vfYhzpFVvB/z+cXMOwCV/GSM1vkmdkAM34b6FRcugJva2BR1/OCY
xmMXtM9u5V9VZTyk/cyGo6UWfgHRm+mbSNzYrkx8N7KlO+ReQeHP1jml9Q50KcVyTxt3Wpu8lkRP
bUn3wNs+dK5WWJzryvxJc3Qu9NZA0G1EQWTnwTFzyuIrpcgtTGvThwWU0Xna6XHzMbuY1d8lfglF
PPbfeKe1Oz7d7+hOP9FMpYftAqRPHfvWvqytw5zV/QabrXVhkq4ZcWFanL3Yyv70MvPFQbdLWGPP
qra9vRsHKf7bS7CecBPZWaHtg0FrROLqeKAbxS0gqcwoBwggxAa+baiJPa01GbXyEMsWs6SGgW/G
bcdXr5tXlqbpSDtYPHVFCUwqKoBxQXEPZ/bMoDaF7eaebH+gEYlGCqsJzzYshC+NydndTyYYMOBB
klVPCndevOf0fWr0R60245/SJmTcVT0THABSGozueSkhBdVtSIJqV7+3QY5dUJ6GB3BAbrrVj2dN
lZ855axRJuXaWIaH2irO7ag++io/pNP8Syf/N4cp2Y/wB3YLuF+A/tgvXLCsvLlOuG/dOZrbsBoz
GBp4i6WjYzz4mTl961iZEeXgXA2KRFcvXhjLiQcBtSlL6r7y5mJjeQVkDr3djOX041KwZdZgrNw4
x423Dr+nhepX6bQC9lhh3eWE5OjixsYe8NlbJCeLhlSj7EJNGeeUH85r5She0lE7YD4sGejMPBqv
f2UAElOrGf/0EIZXhIkEkr1X4o8vqtDTk+MWV1KX84tjI0bqYh5PZ8UmTrgOfbHXn3UpVh0c4pxY
t8Qt7G0Z1akJYG930bpoHdxAcetnv+s4yurfTp+QQsA8T3KLlqxo95qChc0r5vsulJiseLd4qkzV
8n9NU38t5XIyjfAHvjtKyA4PrX68Ylz7ieHvZlAVrILlKS0igEYMAbui2Gmz9e6Qhlva7hcxQS9W
zXqvRys8OU39oEBHGjc7VUhnnMFuYeo5+abwLVzJvWRVGP1nlNMgGoLbi8esXTU/QzMxGQimZ6PM
YAWT6zX60zv2zjbpCfabU5GhinUMQUQx6jP9iM00Bj7dArGgh5uf59c4q9xDaA32azYEh6UKTxkD
jp6DvRoJdbDyxDwEgihF3mBtqk4VsLoVPId2rXdBdWhaPGd6czy0xFdizoRVY9B9+XDGtJRKqKgi
OmTBa92+OEwGOrrIJm90lKZuUda60dFba25C+oiWvsnplCQy88++Ryc4Z7r71Abeo8NiggH7YpCo
00LY1kLITsaQ7VM1/WSGMDWZPpIQu0qJ2S5DjySM9tHloUcTjB3PAuKkpIzhpmNnBc3G1p8j2gY8
7MILtcHTBG9AC1EsypfNHaiVjXwzDWgNHDLQjVLz7ybMrjaTT77fOEHSMApOhTyLIGQZ1FFWOMCC
oLKEasFbAwzEABfa8+I2cJ/J0EAYMBDbiJnuqSTJ/rioCjxcvhXmALM12zZXJfz2juxDQV08Ba+F
vKSij98NYu3ahlkuyNCOjK+Vw6crKh++iOV+2kMefHqjje/dEmP1MjuvSRXtUsvCZ2CJ5/VsRdkX
IYRHTn7wrlRfCJCbgeXdkvXsZgRK1iFqPAYDFbaOM/s31mjGY+vAe4ybx3Bm18zMez9dHpyCLqK1
SLBNXD99UMt81msHX+8UXpRvTOaqCswZMl9xcbvlMid6szLtzqOljF8NWJJW3M/QbDRgY9izQRLD
yR94G4uYj1Qa9Cl1WY6wtLCI6sZFgwJgRw/pqJ5Gz0RzkJ8aN9/0C5ADlqxHAtvPWh/RA2HfvNZD
6Kj459CIr5uamNtwdPt7Rh7IDwoCyTzDrdZelfI5agD1ZibR3dFwXXQ97Ioj2Fl6AB2Ux6sAZEwt
JLYkZpht5Ae9oNpqvf8MTnmgYEKLmHLYXYyCoHoAGRmaDGVHDGM6RzvqkbyuHQw92MszhTFo98wO
QKColSkXelDKmmmJz+4BGBIRQ7MwJ87d7hoE2TFlECZIHG3YneA9+gCRHOCMcxY1Zr+rx+VcplBY
Jh1fLdKWxomE95iqogE6lPWU1OY2CtV7VthfE9WlwKxKBmBpba9pzPaaTlUc14913mM106IRnEHc
WVoh7IeF32eENxcSk6Un8IuBf6th4UZVXnQj2lftcDGmTIIYbuaTuhmjDUxvTSJY2T6LEnxkfhsJ
ndbeZOQRYQaoYdXDrZL2ri+cTyGMKfrlicKYnlrurBcyUmnNfV9qGPjmW4u3VeaTsreZiFdANGwz
gfPJiokc+3UCBOxoYAuDAF+eX44tU65l5EWMVIc+A5ceY//4kjGAGch1rFWwijL3xZH886roCS9o
HoUXkFHoy2SVBuatMibI4NVb4wAiAadICz9FKEcBaj1KNLnRGb+oIXyn8YpDH6obXdtEH0L5Rng7
yb39ObHmZwpNgTmnBmdkh2+NrObewBK0ALKVO+0CToIpZhQnZhgfZC12QqXipPEYR3AVWtGuFyYx
/RJsZLklYPX+gj5zSjZRMu3dst7l8fSYs+s4UY/tan3ACF1cSnxmSU7urUujec/mBkqrgg2/qGjT
2RDHfU5xJGx6c7rpAlS1SWhWp5oTuox3JqjcnWyfNxiH2jkq4gPzkV5hAaDVpz5PMdalt4y9LTnF
f05acXhBIuswOetoi0fIYB0SRgqmmxcEnylHpmXwe1pKgpiGlhpbEN1qWI6iJhNXaFkPajoEg3WU
KUH5bYx44Ar3owZ4Fq5qYbsM5Vk6YwIKwiY8VizjDBja3JhTtsKOmsTe4Fm0Wza+YTm+eomjHooq
PWRAOq0fDzLBFszB9Lw1PCYg4nNMwdsX6bUjTDjPGFyyldeTfg0LKBfZ8m1Yog4bNzJllet2emuT
GFiOY+WcYqRq5jlu3NFJvj+pKWvt8oFnUFDed4M6x7wCjDl3jvuRIiIJIV5qbb/NmW/0dMEu07uq
iT6wxt/m3nQsk/5PJvbcoWAOHDJ52HD0GDYLbCvI1PukJ/cNTnaGq4u7VP+Y7DG9pNvIXeAKWt3e
xkExgLzBUGKkyBFJYcVj9Mg9FVhb4jsFuJY1hhdYtMYXBqKAmZ5AITKrO7RSWCNi1r5sEBuHS4G2
lXv+o2rARI1anxnEUK61XvWX5upH0G9Yt89BTlo2+xsQysGqsg/qsgfLjLcUe4fK1JAsQevXtAzT
Sm5jDNHF16Xn57MQKyj1wZXS/IM5h7LjS0WDPWQ2rqvebfa5eOSZEx2BO4dbHWc9+NdNMWlDWYvn
bfzYjdWXuCCF8fLxvwwHhJRLsm1YPHFlfLU6FKWmfJQ/WV8loDzt8p3ZOCeZzuBrcY1oC5LJFKq4
XAZMMGYddI/3yVzuZI8pq4D1ZssEsGrEBYaXSeBxYcXgIvvEmHw/4FEi9Ajh5ChLZwPji6S4CJtU
FjZ2ggctTi5ClBm5csNmQ7PBdQbLWDsO4II370IChdyCoGPtvWrafcSWVYN4xN7EWIA8vAgQmidp
sIh113plggero1vNTrYvFgw5lWWCHY39TcMS23+ZkbzG/nAPCf3eSa5Gm/wF46zdeT4mnJ73CS3e
ZY8SrEA2rcxz3hIQpJKzV1iwMi/wBPwHTYI61dT6yuJ0uFFHht/bdmLDNbCnncIxmtnTT+OXqHeT
R1Pr3wI8fbDnvms4cFhTvVIgfVcZXbEJJWNKOpF7dNPklf5YtkBuP2+/7BIV+lvRiogMLx/89RLA
wg0bdrqfDCyyEX6XugjFm3lTAP3CKJajCxdL11/lVXHoqsy+vQ80fa1b+kU1+UOYFIfZC298x7Cj
GiVNl5m5RuwUOUaVP8sVehrboPkZ5/Z/c6ddrI6IsvxXXCbk0w+xeGkWO3B8GUHjwnAmn4qAuGxt
9Sbb93YYOpJyETUR4rpYTD9K7U7y+uLmBQvBb38csrUM2ty2OMuWkkTR85SphxbwWrbGkM2tXawf
FeLCrScnZ5o+GSvcWGR8OoRJmLoDjJfPsj3ozrS18uicUCD4M8I+o76RfhCuAosLZZCjVxh93G86
vZUyPKbglfbuKmIjamoEDFOAIgWva7jlZUKeeKp2vq5dKxc8FwSiDlyIpV2BDwOhrCE+zMINnK1/
I6RPEZzEerjVdAI8cd1z42btFcUMnT1f2Ql2S/RRS3Wbx/LA+BhLkWzgcb9lUhdMZMAP2iaNp4M4
2QW+sxbCnWz5WCUg7Mp4VxFYMrjROxJRcIpNe+OClHjmSSC5Go3oRJaO3G3esEQbvt34UzYDXUt3
Rof5rxd4FNZ+8+wk/Q4aDkIn72wp62mwo/yuGrAGdvqnoRv+ZI33lXU3x+HWYZoYuLgBt/mlqWLc
k41PF0iX1gU69XSZnPp+yRDjOyndWJi896p6qjV/LwNVgZSqCSTMKuGqNA5iufagJwF7M3dyAh8x
p6PVGjtritbLeC9HTMtmJeAapSNQKfRGTB385ZO3xoT+KmtebrHX56swTdnc3z3subjBNwPAUH+M
vU/fUw9Oh8Cc8BIX5ySrjq4sZbKjzx3iUTmNZHucWiIuy/i+9xyGr175LysGLI9Zswxt5VdP4e3F
jsthL4f3nMUXdg4BOiyt3EWEiA2IMDpJIYS1qcYXSE0faVA8muO5izCs0X6gkOyzxuYwfCsz+79F
p4LnLuoKSUqOwlWu1olz7BksXARxYqbqPkkNO2n+N9Guz53tfnS8ixABmPbz+CW7SNadzD9dN2U0
Lz13htpER+nK1UaOdRwtEkfUOFGni/NcgQpiqV9jw9x5fnxqk26TpNVTpNpNROQxxOZTlvs3qwyr
iGmEKuPAVNjy/U2vo9+xdibRCl2UQM3NjnpwtVzjOOrwfVJzZRfpjz2Lx2hIEFD+oU+OxOiBe0pQ
PAFJ2gjaqVfcB/xuoe0JuZc0UJ2XyPWzZ/aKBEa7mCTrtQGtmpbAzo/G1K+yCPHPSOvk6H82G1AE
atS5RAskIQGpk+FfcVf/5OEvBXQFd3xkxjw5SKPcrLnOHVZx7H6aQXWh+w+sgCistvLY5LQriEUc
Ebqj1kv/yKjAArbi8yy7TieBGlgo6VLCcDTyodsXGYrzpNwxOsVzqj8VlrchYgMqooVp2ugd/RR/
hcyt1dVLoVypycTfKu9ZXOlytqL+JZ8hwNdF8aM0dCE1fh12+jS02WdTjsfFAyvM9DD1MKfM/7OH
4d2YjadUWSfoTO84Y72WPaO7WHPxMB9YnU6IXazUpxGQK+MbVHEM5dsXtnnwfdZu5+Ixl9IWl67/
3A9YlixkCuL1HW7drO92JGSezKRZjsoNv6FPP3WZeaaFle8OkbG2+aM+su5zTOCDNnoc6ubDUAHJ
WlH6T37rrMSQJggJuV9e3d5/mpSPOCl/D2av2WZ18N0t+Af4wXsd95cyDiC1TCaMAisjU7Ktfixg
rZQCaMITSX5goao3p21ogVPn3e3Kf0XccnrrHS64dXMd5vHXLVJmXEYFiKEhsc/gJIxN8lF4NS5o
i6Ba8P2kUpla52nMhjdLR2RVkSaAtnv+7Dy1RxFHYkHpBpBMXNZpENnwnPLnyPYOrd7vQo1qOMy+
cnyDZQ9ZyBIuk3ant+N5rKkBpgE5c/ZvKE3sDYIn3NoPcTMxu8mnY63857FKvlONuKGxC3dJ51+9
dtgPEU163kX7VjEqlVIfXQ5XnWMupvlfnqE9GpbLgZw8l1OSgsebHKZl9Vhh5h+ycY6B8+2Rd7OW
701q973v0h9Sfa7YnV/1fOQw4z9oPowjYfpUyY4AEwiVRBUMMxSQZcbOqK2JNoEVllTuUYMnfHN4
mJV30Nv6HV9BzNPq8RR3/yXpl9WkWNZ/clR5rWjqzUcDqnLeO/vMZjIEMZryWG65zn4kxiWVIDSi
ROgAWQmBZPImX9X2kFkiSgm+JPKm7cgBazX2QWIoPQwspDrvU+n+9XVcft/kcbA4ahMoXp8ZIS7W
OTbTtUw+5TjjZTc6+ph2II8T3gCzNbrtTlerzlGHCasBuXjNs1al0P8RQUuVlfAToN1KtWxyGWYA
jUSOVs6mGFOSmD2BgspOCZWIUZ/xnXQvt5OoWDiUCQvnSBzRX/qIQ3XrH8Mbi+QsqWkZjlYglh1s
hmSJ7mXIsmje2uIo0yPGrrB8Uz6Rzd+T4NGhJ7u1dseZDqHrMAxDLzBQaguP1AGRCVqGKbyGsj+J
aNeEQSYdcVwHGxSsjGay04jFl0mZlaPCHGktqRphjjJjW45EuD3lQ/QsvVXgxGs58NKGGrmdTlmD
vKmnPFW007OHsoM9tyr9zyHgQabj8Ig/+5MDfuM2pL0YHhzGZniuMmyA5HbJvQnwCYEEL68C1VjY
e4+J3WC+DvWtAbQqrPFV5l20pLOfP0SMwEhA/3ej8/nzyRniXynGKG6l0+goake93IqjCSzXb46x
i62MrwJ5EwYqGJuXNPGZ1oIy46iZGhsnJhEFqwMUOsJgn0K0IeA2aWI/9ZQ0CWeK0GznRFs7Jq7/
IIxwctz8H+EcK0X3mrI3Ml3dO8hjJOALry+pHm4fkLow9Ib/cO84yycy2cz8YKJUxpSUb8v6ZefT
QMp/m9sQnhy6bP5uT39y/npp+gTFaiNduTw8jU1hUZ887QbZkrw5ahh2neNtbPfcDYBlXP2A72OE
OCJCAEZtYWf9CQLVEDDzwugl+QnhbMm3CY3F0prVaKOySM+h6TBtIt/D/a46VITM23OIhzQvpw5k
zQt7Ygl3jqe/tsv01PKLkCjs+AWahUavw4vZU8SMESpD8b4gGOKvXWPsK4tKMGQeNHuP+Ahk6nEI
J/QCAzoLiDsWDiueCwXXAWxg5hvoT6TRr5h4CW9F7sWSZRfNAOhcoid3Ym6R/JDEss5NqDM93J7E
MJmiQzdtx7saIAevmp4dylrRWxjG/G/yJuReie49LLmsExaJCvLNqGf6Yaw8zPL07CLtwsKHd61u
23K5qgvOYZQSNWmdplLcKSi2tBdEhIhPqUzym0WXTVAT43M16y9dmKNXUUfOMqIalLmLBTahFY7p
/KhHVGNvRo8dSlklLV+L+K4twu2izBPlNnVJZd2nHS40cld0t35I+b4xT7YDLxcZYFCYfnsuknwB
mNgb4evYQ7qaVX108/q6RMFXqS6DaChi582B+3MXJGS9p+wywp1IWwJ0eC+7xPuPCKRTEcx4VJjP
g6G+atN5K6pFAopbS93b1nSKXA1NsnNmR9YT/6op+yS7sK1BXw6G1zhoLvC/9gmRW8JFtdPhXptJ
mq6do/LaXWuTkjaUuoE+KHuhH9vEcbz3q+UYc8gWRnBp2NcJcjJvLfUXjJqat4Z0Plg/Jtq9yccm
nRXDVijFlsh/a2reARiT/ZkZfgE01FTviTuADdYnM2refbCeZUrey4BTuF7Us59aYOi0OCMluXT7
fj2/Ib1m5MIYXXvrDZcRFWkI3fSvcyeMpK5EcmKvgMxtKd76adpZVoU+/QzwA9A/OuM+07Jq6+KY
No74OjrhulFk+XSkPZjuJs0iglPMjWWq/VLakE+4lCJ3mO/bpPJU8bbukn+tM/wTzMZyOpyTjBc6
+AlSBI968HEVdNTObAWBLYFkAPM5fAlQ1HlnNe8QOmb5ovnI0AvCK0FVYbCY+ksNswwLK4yHCHBJ
9EOt2we3dz7b3KdwBDAohx8nGwYSXrAGbPyTbP/OMDxrHe45rV1cIfKvU8GPFGE0kXHpnOhqszu0
dnrfLNEqM52jb4yHyFTHAtLcxLxgqvr3KJz2sot5JCIYeM0sBfkWdvFCENoZP36WOrSVOvK/Qk19
V5Q60NGL+wqA645IrudSA4SeBvug2LWG3nguUQXGsf4g25EYUPjC9TWGUyM2PvXw2KTW/dwk085M
o3jdRHm768Ow26aoATDKPOZpk8JFyzd5etMrPLCJ0SYH6s2OkBUoTPJRHTAmRBSU/gdhBeZob4Al
Gyc9d0kEQ6voQXKdg6fI1d/jmRCopCMUpM8W7B6YlFJpKEpj2WGKLNjTd57tKlB3MbVDmVd8pZ7u
YxCXBsBPHmva6g464GhbgHF7swtttYEQNCQ61J7uXJXR46gAUom0OLYeXp8dBY5RV/foxNdxox1N
A6o03wilN/4lrOOU5wxrpnyvrPlcdMNRxeYjQ+Ifc4x3UcacMJowPuDOyuYTcrwWeMmagbkhbxTN
85Tsidlcp1YJMlBCPR+wZU2VuXczYzcBxZhWeEabLHJR/9Sa8U42IgOCe7Nox6jCGKub9yry8QQ0
TjnBi33VnAdzwDc5ISiz6w4mpQwqGHyzQg3/bD+jYc9fCkxA7wpsOS0Cuy0D/c6weHiAxHm+Woai
YzzBjCkq4ZZFOb0Suqdgj2j8DQkCAPsw/EfuBwlSpfbkNsmpwYVDlS2k3aZGEzv6OYOb4RkbS3rc
hGha3a6PjYXKPeqL37SaP/AnptBbsmFfVbjvoRLGPrsI27WyWC6eYYHIBA1pG8FXGxSvSRLyv/yO
9mVmgBxghZ3OdBUYeU1IvzQs3O7aaHoi4tXdRP5wYCYdY0JlXcY2R6nXvyxLHW3KEoZTOjlkU3bt
f+yE/qp3OvrGxiR9C40kY3NxjC0LXJHzHmtcOtWdmYx/pL6TBhzj59TPGFUuAwhonDzU2rAX4Cpa
jtKzY1ENhFHRfzC2B6dZB4yT+e+C5BEW9zXY3bX34u+EpzVp44P8OYTOt9ah5Y0/4jov5IiKy+Pc
9R+Ds5zEZbxvYhQsiKS4nQVdiGJZU1rfR0MNm7h7rHuI+4Dd/CLRvORj99CocZNH7Oxq0rYuoVQR
WYrIxSwOWVg6IAmDCybuFVsSJlfUDoJYUyohSZREcSpujRNzIYcZs4Ns2cm2D5wCWYdyGZTfpRwQ
nYUQqMcmuhd0A4TNgvsnw6mhcFeSYQywA3oCysMaojQBqydjR2Z/BA4KECNHAtT2dQkbe8LCU/uZ
BPFiukzaHb74B2nMGe8VZbdPsKAjzAdHFrVqfKIVwJ25lr5HmPck1F7+smjFoSqy/e2UAgF3uCst
M95axBJABz4kJzJtsGuk70zPnOT8P2fSqqOum/nHHqaX/GDEjtwHPiH6QjeBfK2/DAwiB44aAXUp
ROnLW+5ow+qe7WjHCWo5By/+rImWNNIG6PObn5CPhMyQDQZGg+YJwz7Js/OcawXpQr4IizH6UI08
oGmgL8cQj3/RUWZ86Uid+HdmZQYdlrzmUJXEf8jW1K104qExDKnZKAQfkK1Owx75ju9BebuTRQcH
lJ2WXWLXDZD9pkzsowr3qaewjrryu+ExJxTReptupP2SaUCDit7sxCCLK7+xzcroJBEm/EBp45Q+
ftgthDTeeI8JfKugfWfc0EuVNYfYZh65hQAlTwaZNboNQ6cgWer1lNA2fiNZQy6DFzReXcIFQ5/Y
EXOIRkPaLVmAXEJPHQwOJS0aN6jI/9PCeI33JFHl2OSHJZznV9CdvP2SLT9S2KfH93xi8hYc/ajg
XFOXS+sqk6CCwkWPOSGQkQ6/TlJv1fDCXZZ2TNYcEABEbREVs24b6EiiKBWYkLKNV8DQvrAQvfOI
BYV5IPWb/Hx+jcxrk6v0Jfi4yjTJ/JTxQkrXFoN8a//D2ZntNo5sa/pVNvZ1E80gg4xgo09fWJJl
eZBsp53TDVE5FOd55tP3R/fBQVoWpK4DVCGrcgrGvGKtfyi+m1RDifdhVSyRN4E4X0W/w7kDVpYS
FXxlTJd0YIZWQEHLXNqGJos9KYIh+WDm1t1SlfC4gO1O/Jwaf8N4DAmIH5mtm0UlCHlqltHyFUn0
kCCYIzD7W3Y6S0NHN29vdoRLsH8oo2aVShTBIJQNPyzzFaZD1tlo/soNrlXwmhg9Xh2Lq02FqCHo
1A05zqVzYJYI1U1LAkahpk3pbXngk3pfRFbpA3Mds+QaLEEZkgVoyWAsp8SyXYjZCgD1QEMDFPtS
zOPyeRFYgpx+lVWf+xLdIwUj5TFlyZEFy3gcgrJa/vjSj8ztNkE1Pw+hfVvyROk6zbHCtl42k1O8
LutlQJFrKfQWPMWWGHV5gvGapeW3uJK9Nwjo+9A3qUUObOMlc5hCgnSDYZe9rXQOob3rDSt645pv
rzUyCuwwNkwvPzlBdrX8dCsCZHj1c4TgOr+TGAO7Eox/Imil13bxytIBdgRldY8aw2bZlkxpBsa5
pjCS5V+h2t8OuFoArVq0gp8JHlUDCwOpqajciZZwKPvCQuaNQ8GHv5PlwkJv4vGW9AKLti/1HTko
dIgJn7IATQPdof4A/8LP6xGAeoEoQrFrDR9/IwtjLN528gBs5wrwHTf0l8B6Y8QvT5tltYraQWay
aDg+rpcwiiZ8Ea2Ru47IzSe/Cg6zZfmNbvTbWhYazx87stYgrQDwocTAhC0AVnOxmiT/xrxkhl4v
+87uPKI/xGjhlIrce2izYLN8seD4XtZs2uU3FbkVk0KTTUAEGdVQIQSGcMc+URTuLJO6BgCt5Y2w
ZIuo9z4se7GN32CvOf7uAF3IQ3JYW6CxKs/bcqIvjbNrGcOpQ8pLR7duuFgrvAhSni5wvLZ2kJlC
WisddwOpZrnUZOgkbMJl/TLsBliNAJNAKXCHZ2Et96P3FBskwhbURSVf4h6F88gE2h49TU5zCD3x
WUTOba/BxyhJOKVxRDVr81C4ChZlfpsOAeSzsPnhDG26UoaM1lOCxcfUPuL8N/+FXPiX0FXbQCsO
coc3MEYldQaPuEBjzoPKWM1f4qkk0UuWiNdpQ9G6DlIy+IPrvkxhgFR1Ocv+MCQ1EthO2NdbIhz/
vpd4a4W9r3ex5c0LSB/Ht3//63/+n//9c/xfwe8lDzmB8v1X3mVIgeRt8x//dv79L4Chy8/ufv3H
v5WW2gXyaAJeRr/Ccj3Fr//86znKA36z+B/m7KkAe3Zw7EX+XAT+ru/xXEyz/uYft+Oa0lUOCC9p
obL0vp0yzurETfL5YMcT5NNxIN2SSp7U8eF8Q/pjhzRBpul6phKO6xx1iPxZoDvlyUOfBgZqJKY4
GCX4B9lRn4+JD1dtp6k2kc13Loyl+7Fpz3Yt6WphucoS9vs+mqkRhLkfWIfEiVmRGMwTnSf2Qhwl
jE7v3UTPn8/39uP0KdMWynW1ZmQdcdTbgKJh2HU9imIBCVPDrtAcSkb3aS7ZuOebWmbo/UpRlmOZ
wtKmtpQ0xfveAcAzyJgZw4Eqk3XX6DywV7LH8VZOebrpkV9GwT0qD7IhfBkCi7j+/AdI8+MXkGG3
pW1JaZu8ft9/gS7csplEaGHikwA594J6iwQiAgD9lCOu1DtDTciHDMEsw2lHXbW9i1WGK8fcCpSf
TYly5xxWUCMQtJx/1uCQbushlaCfhAHhrXX0ZrCiV1kV2VOgOfZgxDhQqBvk+lu3e56GsOJJSqja
zpm4S1BMx9TBaeqF2qQpe/swPlaFY1GY6GtxGDFvfnH8rL0NvGy+noXBsmgIHMglmzFK0hJs9/lB
eltkR9MkAdyy+hVbTRxPE4A1M2om1R8yMw22luizu7rJuut6kFQw2toOn5zKRICiDXiyfx/dqvxq
RYG/LfsmAwSUSvf2/CedWKNSulJjgaqk7R5vfWnCrE9jbNICFTU3U18BWWB6b7JK1Pfnm/q4AxWY
YUeheG0KF0Lf+xUioGK07tB0B/hRHNW461yhQ6ResmYxkZSd2JxvzzmxKVxbuFp5QlnSlEcNJlbb
1DpQuLZNExS6Mg/TH6Wyyk9hVYF+9wlVKt3gSpHtsoWGndVwN2zbDv5GOTXcKAVrzKnTep9R7Hlw
QlImcxu6uzDgpe3PYferSvJ4MxRiXtPnpCM8r8ctGB+5nS2qeL6T2jcweWxzXakoPAQO4ndBD/nM
14XDrTd2ABC77JPv2skeVri1DoKhA+whi79UJYYHL0t9WAk1tkO5XxXXcTVAA6nbQX8DggVSZByB
rkw9SHVLt9/REv5hBrK+nxA0a+/babIWt47k2+CkD+GE92ZArLHlMHTw3UUb+Fcj5PQjH3S7vjD4
H48DjlvpMPiuw49HZ5+XzG7JaaAOgCzWQ9oIHEtnIE9mvjrf0IlJ9kjKs7Rsz+GcPWqoELWlY9NB
pijEPFvZqU6ukgzkr5VY8L6dubrz01g82bpHfpIx259vX3y80xB71J7pmSYce5Lv75c1fm1OFXcc
KHEBdkjHZbPrLLZ42fU1zDuVYnxlu+p5JrFxU/YSOxLE45EtA6WPJXu9AfyD7Hc/lTEwjRZBsznO
yXcrfRd6ofhx/nM/fq3HCW0RWZAOk9o8+tqwr+rEgBt80IUnKMZHJW93I5MDkDxtfyWuS5Kr0NQz
8gikhM83vszFu+PPM22bze8phxhVOEd3cOI4XpNy3ICoskgilwkVhCCtfifJXK2Les5uncooLpxw
Yrl5/mwVui73vVZaaGl6SKu/nyAM0Lre92d776ZJeeONvfcoa898EXzhDoU5SFAZMyBl6sNgRmLM
Df1pCzFT/H2++5Y88SUcnkIAGzcV8c/7Lym7BNF9r0ekLJu8x9xJmsfJyZ07wHrYmckJR0RcDAfn
EW/kn07eUWBs0vY2KdtF7c8NnJfKDYpPrRqd22BU6T11O0SXzICqkCHH6cEgM4GGALipKWhmGC5m
uIFV5l7Y3Mcn+TKiNkPqCtPhX/uoH7ET25Q3ZizZ8uHLUOG0Mdvq2lbzPgYKc+kYPzVotkOA6jmg
Gs3jDT6lc6yGxNzLDL0dVyavNdZ6fgBl9fz0HK/Ot17ZnskiIZbS6midUE6oJ8wXzTfFjqj7lvrB
zz7CoiXSL5EKrs+39nYwHS9L15aOvQTeNHgUMJlwhwpEqcy9HTgLlrcMQaOYP7t2fGVRPke6ue5S
6F2F8yLxUgUKARatH/wY1qLei6zEUVWuclPxhFNYZnk6u5rd8T6XxpW1mBw5CgEvIUAohMFBi+m7
SuNbMRe/TFuSFHQn6oS+GjZzMv0oZwdEosi/1igOIBbQL+omXDnR9nyvhfVxNpdlQzRMnMhxcDSb
A1lyA85BeGglZLyhwBWqr2tv22lfI7Fgx8voI6lqOrG+d/l/kM1pjZiV5+3toegurGShju8PxwSI
4XAU8kkCFbfjWa+KiIINZ1IZBPnG753nenLMz+BixZURy/6nn3TkhZegFThVuxa1X/zlpK74irzM
BFBcypvZj/z9aCKJDZa6uB4aCKqu66J/mtTlZpor65AFbr8GxBmMq2oa8PyCNrZAl+UX3zcNmKNd
RGlpil/TKey/BV2eks4ZPYgIWLSg7zAm4wLoNXoImdX4yUdZdlU6GttDIEePARaZD30CttcbSuch
7+1hHQrKcZgOBHcNJM9rURcoiI5gSq5mbbjX4RC5cAi6WW+sAqPyVZtESEcX80BAM8xoPhJ0kJYw
5S87joDgSyO/LxryCNyGQEHsubgtHZETxVftjkjWRs/XnNeWjGZw8SQXBm+IH2F7YtSQVNi+pGN9
zf2JqE/sl4ubXIzgRjN8bpEsXaE97H3qRjkvWU1ESQOfuk1lQsMGsvLbgBAWtnB0zfEgLKxKfdPC
6XSRnovnx9lDVbstJOnZxqIuOE8Mi+0Ba/FwM6uCLrmreGs8Ff1QfUqzQX8hLTh/tUu9OJBEGChF
NkxmwRSkbqf+5n0UP7dpZ2ycNouoYqhmXaNbdZuAUgmBSY/549DXKDk1vJJdp6y3IiXBBggLG9u0
ja+nJgUtUrdoNzgNucoCXAbGcwBViflvSsBHIHHa8RCgb7wqpK0wJOxJmUwoInm1XdxIqIMAteU8
PcEWN59DIcavumqjuyktggddKr1rMwC20B7JP/Na2viAuK5yKiu3jpbhXanjYd1BjNtOVWJg3la0
K9DrLQJ71SK7DI2/qDlzMBtDYXHqrVtX1vEXN0zgaaJmdciHrF/H0PTucGw1N56qseUBjr8eYDqs
vNrN1jLm7VKSE9lWkoJcUxjDLuk0yqYdXwVDETBlIQ3ENdN60/ozxlpeNlFsa9HJNBbMkTsLsGbO
4/lTRn08ytnUnmkpz7KkEMeP0bkppy4dyI0PYpq/pkFtIDRESoHIfH7wwtQCylOmgIvaYKvHVP/i
Uujuhlq0dzjhkmSr11NWA6AW0kQnftum1cpEowNke7lJ6gEcVnaT2TaSAK1dXg/VaP90dUlxqsoq
iPAlbpBBW96XVaI2YuYWnhKIuy65tFXvzdmDNxifQJPZ92Wi220SQpTqgzyguBCMt8no+TwEKMx2
tfSv4STjlF1msCV80PZT4eN50TvTa1PH6tqbkLKaysHdNTXqy02NBETZtgPsY4SH/WB017MC4kVM
XCG7a+Q3MQzfb30ryX+pwLwyOBPWwphIh7SJADqz1AJBXeL35I3T14lYa9PoovxsRgWhomEZANHI
YktPIJsaGuUu7VBNjeyyfG3k7K/Oz+XHWIOsgqM9TyvT1FyU72MmpzCDybNgPsS++whbGHib571U
C/bfcJ7Ot3UiVFxuAm/JTJmu6xxHxylp8aGfDDDLlXcdw01pKqu/il3/h87K+7FDIisc4te8JJEA
9mFld2F5IQpZ+vM+LKCPtgmynPSs6x2HBWEcW0bTiZA8tbgx0ulTp2qYQMK7MK6n7j1iD4v3LD21
jqPiWadGWHRleKiDDACVspMHrnsfJebBv/HRKgECblbJlSHq9qWZEDc/P9YfY2FadwjnpO3I5YX+
fl5ZnYrDemyeklHWt3YFIhGeXfrX+VbEieF0TaFtYWpbmdC33jcTkwOuBZjLJxJni9bv3O5lai3m
qQDg8KLqQSMOa6vYL/ntCDLJdfpd4Ip0/jNOfgWPYK43GGL28WD30egFHhOx9wf86HnPH8L6QhP2
iY2iGEmbIMaD+2sebZQSkMsAzrR4yqmF2hxYIUy+gdJMm/41l1hyq8NIOs6tidKLcjNE4CKGH15t
3Jfldqb40ZRP/hyj8YclHjVEQg90efQ3yHUNkrkIR/HZlPvsFOc4D2osvBy/obplQXaId6kt76LK
vdCrjwc5GRxHaktLjyfT20H/RwYcxnDqAq5Jn0pI14Uv38Q8X/LQ6nGYnp7HKdqdnylxnMck3W6T
aVfCIlvMG/lowfhh68qyD+p910GE78IRz8m6/zTbMTYODcx+1dmvZDvt60AbaNzFwfb8F3xcK66t
pSMdz7KVRU7+/Yp1PGVm2pIYdRTAvAIbjtUw/dXPjrwwtidi8fctLVv0j8EV2iyAKoTj3ghjFF3a
dtyEMXw9gVYJ1czMuplmVHSteZsC0HqqXBkCmAkmjGKr7B8mB5dhZ3OQxBHmkjY6Wr1I3k9Tr8tq
3ysskKDJdK9jjPh/BzHi/Pi+nSzvT1ia8siVk+2kCmEfDXAikkaAohj3A3QJwtqVJz6FAcrGpbGm
w1d2jcyCt0+h2EoB4xYjnyI7QPSTqrr3Z0xQ6v7CYXhqzskfSVuSpHDd40+SllvNea2r/dx3MzVi
jqK+Rw4DI4Dznf94SDDCps1dSmjkmMeHhO5cXgpRjlVuJG7iHAlVEw5WmKxdh4Lcf6Mtst2Kkg8V
ieO2XKOe8Ayamr0oKvUcBq5c6aqY7kojifcmCNELNZATg/h2/JHppcUPqezBzyz4QsO4r/xM7uYU
RSGY3dvSb8WlQ+Lj5UVhzhYWFzRnBUmt9zsnc+LSmDy72Sdqwi26x85yDguq/l7B+y6vQBe4McyS
EAcfxD8gvKTggVMUWla+N8JttyLvpg51vjk/5Ce+i2jJ5uhweRsz9O+/iyR22ZaqafZBCZ5sDnW9
40V7KXVxnENkr7pSKSkc4bFl5RJa/HFuBNlIld0w5j33Qkm5Ri3CStFdPI8PbgZlUadkYmeLh9/5
3p24DP5s11mO7j/aRe6JgGHMpv2MHJgLyCi9IUrGdKy5Fu6l+/RELPiul8fncOnFwM/cfNqnbiSe
HBkpAvsHXNgtTAidYr6PvEh8LqvCOTiZV99MlnJBNPcUq853+9RwO2TpEH8wNfXLo6PRB7IpUied
94MVpNtSa/lZtSI/5MEC+zAd/8GsFkycMp0Lue0TO8ol74YkjoWwE2Hp+wHvXNMVWZTM+wmi2JWY
NNypYu+NZCvPd/FUQ2TvJd20WbbHDbmknls1z9M+J7UAE3CKwC4Ol4KJE7tDmVyqtmPahBXH9SBX
1XErrHzcB3FwD97w22wbN/+4I9zZyuNiMZemjjZgTclDx5nV7ePeQ2JRRc5ymzYA09TP8y2d6oxF
RlQtR5BkCbyfG5YZsoxd0+4BBy7OeouBC15L3863cuK+INPLaSIVYfSHh3RWovRpwEPb93OZoXry
M6XYsRqM6hFA2vmmTnUIkx8kpLmcFFfz+w7VzqSsBk3JfWR0FexDueGxl1xYaCf2EpVXD3Ec6h9Q
Fo9GLY7LyjCRD9jHud55klpRFoCv7ajhAZGONq2NxoIe8wvRzcm+OTxjecBSbT1eFm2JdpGuq2bf
piCMgPxMK6gQzYURPDVZkth/ySrj93Oc9bDD3DVy0Q57n5LAbduG2GPbE86Itfmrg4Fz4bL5UPla
kCnLY1VTXqGEfJwwt+deyUrVCHN31vCrw0XqZ1NPxbWwEgejIvJ1RuPLv5wm7FZ5gd7HOjEdc2c4
VXdtjHn+DR+E7CuORpiPi9nf6VRT5DZ48OOrBCP20pF+ahaYBJddYy9b9GiFWR7kumGsu31qxyj1
414E8ytan1/GJ44yRY2bG5gg3bSPl3EZS5hxVdDu26B+wiLq0BjPMuuf/xutaI4xUlzEV8eVJLuw
YEC3ab+vgHvyfkvzz0lwYe+f7Alza0vFQ10e98TqhhDVr6DZA6mdkC+Zpo2MB3Lko3IvXDSnVq5r
mnTFlcCPjmuoFAJlWU7sj6YV8HAH53saoIRmgR3VkbZW5wfv1Dog0eqwVTTvDX10CPSWNTs5hMW9
50UtQvWIMv8WfVFcaOZEpyj1ccxoQFWOPj5rKO20UIWqYW9w8cA1u0XfM0BUb/HO+ccdoiVP83Qi
6fmhBu67YQgl2u4xFfwMeQpxwX++FDSwLTL7LsVL9ziL0kVRY0iQCfvQrr8szxNllmhBqgu358kR
Y/PwAgT2Cnbg/RXAhNVRCJJxz0ObEsOAEprfN7/nBegrECw9P2qnWrPeurXAUvRxp6pgoAY36mHf
OoV/G0KxN6jCRq15C6PavZCSXmLio0cnSYxlDP9fY9b7ro1RJHSjmmFvqeQLYuCLNUGKbBgEqsUD
rI7nzVhdWBYnLjsSX47LnHkkNY9fA7OjBiO0rGpf6gH+iVU9F61xR6C36xaaceAuWOtLl9CJzaUp
8jOcJlA7+0Mo5xqRMBUvzInXtT1iJ4EshnVh6k72bDn8SOmBJjhOCpu5MVNHtId9bTbbFF3Bxb9m
h26ZB3KqfE5GGJNcfeJCsydORL2EWooEAhHKcbMj0m469rp2nyJtiU5xc+eMUNso4F6YuWWhH68W
StCuJ9gNmqjo/WoZQEqVYVw3e/IR8atu6vRFRUa29xGtuxJ9isFoh3nT+f0gTm0INh3VWQFK40MO
RtkKHsrQN3sd5PZeqjLZ+F5XPM1tPACUGNJN6P2uRMXLskVsJYSU95CUc/0jRbPr2mjGxYrOtDdI
5BtXYdTFX89/4KnvUzbbyPHI1oLneD8qI8qUkIZJKPSVA9ZKqK2usPmp8dsNLxWqP86AcohFl8Sx
DQ5EHe3XOFe+bjF33C8WYebYb/0AZKzyt7yWvvS6vxAgflxZNMd2EZruaect1PrjaWtnlpFXPqnZ
PugRtFNBeQtQQWxCK7j0RDmR4XzX1vHiGqemaWVtjFjoRa+YC1DqdeynEUk40QfXsYtUplmihK/E
XTQZz+fn8O21+n5pK5fEiUCzlQjVPS6xTFEwRu2UQcjsBTTmofgk3Ai1QtAXa78CrUBuDpO2Ghj8
nAtYaS0CWjqBqO/eW26+r5enaG3FOO6GWxgs8ObD6lcPyWxjMFZB5DQYtVHwMpvmkLYl/vQZ1sBS
IV9rFOqA7Mq3TozQ9LrsOW+crQ1btckx0u4z/S1z1J1CBjSaAUNaBoxw/34i2b2Ag900oxhTfTbR
z74GU/GUtu7amWIEvA3ja1/JOysvXtTUmisQOymmGwhABkS9sPG/2q5xt8iiua31anKCgCq4SVsb
Kp4at1GfPRhDgW5d8Oqawc2UuiQcKhtJ7ObFZfHJUG7b3LzTGqEpx01vyf6ACAGysHoTfwvSpxRg
b6bR68JYh1P9N3zTh0WfSozy7vwUnoj7CQF4P/MP1xmgt/f70OnaKEcEOH1STf84Be1N6U+7uYID
F7g7iM2baOgpLkPcq6fg76SkgNA5L/443pd1+ARZGqBKV1Zw4yOsaMJ//DBevg6AG+eVw/Zdttof
Wymp8swkTprQ70OWOcoeqS1+Oj8CHw+i900sv/5HE9ABwgZs1bTv9GLopPrvWFZgWnK+lY83KXG9
ZYIf531lETm8b6WxSf+SQBz33pSvjC67cuzr8y2cOHWoRpmUOcC+KK7t9y0gj1TPbWf1e2n1aIb+
WNIuEyWO862cOHA8By9fm+ieKRHHCSx8nOoSXLp4dOxf2jGQfUEJc9/hEAm1iBrqj6E1Nr196bb+
GHK9b/ZolkTSI3WBNMajUSSDwv8UUzlkUZzr3ByTh9nvsTIvO/urpgL+iBzvxZIc+mcM4PvDjqoV
sZcEAmsDRT5aiyNv0IJnv/PgNR7ajKMAyJ39zsCFBJ54tmrvSXQ1JL7C2tpRg6Ry8cuth55URI0T
QbMxF45wBMondlHfcfv+K75zAbJ4NSJfqr811VSDWCiRYukNbA5ibFhGODvk7B7SEpaMHJ/NKWtB
mzQeHvLN98xCjU71FEM5rLZ9iFhAB2IY1k6FfUAQQTN2yrtyRKoihWl9FabVWgzJ33lKUdSqpu9e
P4trzEtw0fCTAVKym22ljTqvVVPZLFuFqcxoIt7hQtTR1cp3M763fxoGEO5haPtXTtUgohG0CL7E
gqRmhyA5YhYCiRzl/LD9VOzwjg7WjSfDa6Uh0Nm4I6o++WWk5g+vl4hszbeTP679yNk4qn4NvD7c
tU3fI1SJ3LIaOgwNEvsa80YkkZvviBGRUUiTl8ZcrHrMeF4O53gVtzE6w7OHbW+xw25ur0tr51vd
SjvEd5CQn2prMK6ieN6aczNva8NDKjW9M13MtLV8Gtr8p6oQVqzkQ458XDph8DLY+gH87MILgzbm
6UOalo+6UnvE67/C8oHZmyWflD8+VuiNjJO6IXFyV4Ry3UfVi5/3e0enz4Uz4w6Z35tOuu1oMtAB
6qSu2GoT+j+WCJBOXnrb3tlDBJFu+ulBrgKpuJMKx9vEe42Nud+4wouQTEJYrAdhghDcDfa5e+2O
22HhjfXuS5m67RWUe/TV4ninUZpoDeDiisIuC6xb+7HutlXfYsXXITJdRKh+OIOBQx3VObjkyTqT
BZJwiN9Hfr09f3J8PJ/Io5KsI/wiKv0Qb5e1x6imBrhWIoX+ihv84h79eMh6y3uWKg5pB9I1R0eg
mebSCuYw+hS3KWoYaJjis8R8//OOkA/yOGg1/KrjoCdxUtQhLKd7QIGbXfL/0xHr46XEaQKgQpPd
ttwPSYDMGe3crnSHdNpnwpYrUluQS5cnUo9ewhQ+vNF2UZclEUNwVOxIR4RDu/bK/s5DXE7q8ZYN
sUOTmmnelvG+n4BM4DVq+Wynxr4xi2pR5L5wCclliI8OSWJ5mwI/jw/4AkdTkLYSQRNyzA/SH3el
+B3ECTBGY4VLkl18R0rrqoDNWwTTViAU5SA00vHS4Os9HS+d6Lz6zcwyx6uv7jFOxgp95IlEJxKQ
0JWfP8aLdEVZsDGMlW7a1TBsXRxL+AFFvZvIiKC05z81Ci19YOP++pc5z6t8wgCjgH+OsOJsr86v
iBOXExcugA0w6VQtjzNenOJmFCgPgTTnWlNUv2rNe1VgABejK4Odjjt731AkvNDqqav47eFqkQMn
DD9OEeMXEuTVmAwPaWeV1yJwUDXtAmxeKt+/Q8cc3UvsEXnBocw2WnUI5hAdh/Nd//h456WjFjwO
pW7PPL4UwzjJJ56g4qFOPeSTpzp8CB07+ly0dX/fz7Vzj99gcdsFc/75fMsntgiHCbk4+JQU1I4L
l7Vbp0UUteMDEciSjAvXwJouHikfn47LkfVfrRyXKRWR+AjjZXjoVPHEfzzlXfNJ+t19austbOhL
r+ITQYamPLPwX3ivans54v6IRv0ZJwkVJOODhVzL8+TbBP1TG13DtTAecWpFI2MJzCfLJ+fkWShv
oMER7Aet7VsRlwQAPMi2vmdg0pRajr8bSlQur/oa8Y7GtSeUd/rShl/X/ai1bhG/NsoYESGR3GHE
ZrwYeTmu7bYff2oUn7/aeZv/gAaOpnJOQ6DPlfGCU8l8gPLV7SsRengb1qiil0BDo5bgQ1AK50kD
Fsufu/6HIUuQH3JIbyeyzms1cpUHEKBRTcohw1tDQ+zUe/1htMPq1Wnn5pbvlAfInGCsUeq9RuIW
ynXbkirw0K7vBWcMcvcSsPsibSeHqno5v7ROLeo/J+Eo0kNBZ47wWIJK3Uzfsza+l1FrrCpbpSs0
vX43qOrhIaW/n2/1xO31buqXpfjH1Cc6dsbC1f1DOVCAwaPUmczxwplxcjkvmBG4ndROj58hBa4Y
qkWQ6cGgJIc8551UKX4eD2AYIcblf53v0YlzEX8UkqQa5r/4wNlTRt+Mqgv7/7wpffBlmOrNy8WP
ixSWGeebOxFhkDH3SPNwZy7p8/cDWJZmHQm7mh/Nqi/WwzSK69LH6WDAVmh3vqkTc0XKRpFEpzYH
OPmoqcpBT0waZf9QN0J/io2oumkStGDPt3LiiPMooknCPLKHJEjfd2jRSy+CVvQPjWn3CCQgPVDl
QfYrFbl16wFq+H2+vTd+xNHtTa2LGtECPgShe9Qt3bZ2VLth+zBqkNN6RvRDSjJKwyPwuPXUqTVk
+QrMVINLH9nnYL5yPPPOMJz1+S/5MJU89UF1LaVjansfrhXLr4VyzM55zHRo3mHzoV+sSODsUrnz
hXLVx2t0act7g3O68NmPK5+5qFNTJpn70AOg7QNMi6I5BaONIpVVKG/tjdVLPvn9VW8R8UV2NV7I
wXxYTKxVggZY9EBal8f7+2nuxhj7FF1YD2AxpsfZyIPrMjXin+eH9CNCcGlmqVsAywB4cvxyhz8x
xUUbOQ+Y5qFBEQR/D2ij9A417EJcDxbqla4YUcPIAP57GbQLA0+Ychgv1e0/9Bf9A3IIHmtMgLw6
RjsgP1Z0I7DEgzdFn/uofar1JSInXB8G7d1ShgfkwYRe1jG0neMdWrcTT0MC9T2U809pY+yi2LNI
VUXDypiGaaNNc+/htBKb7hVF7KvckMBUYv9r1FEJaIBSzxSprLy7nlxxEF2PNS5JD/23HTc3pbD+
gutNIbC07ou8ia5cdMdETpKv/bIg8FDM2zaF+jZzu41x/SAzPA7dfh/N/vM0fW5CKPzFdLCG7jUM
659STRu3Z1I0hKPEujYAJnZ2+Tw52adcF/eN6cOwdG5M/75B5TnuMACbcsR+zHsneK2xQHErYE1T
fB0HyZOog7veRzg+3vR+eyNy9F/pe+I2qzyoEEdwnmJoAtnI94gR/bBf3hhtYRhNK22TOEjC7RQh
4Ggiy4YgGKyIG6UzBPfacNV6Hc9NnCN5Meoc2z/jlzs/9T4e1G2IIaFcZ+Zwozt/FTefrQGrzUzc
e1J8Ae711YyjJRxE4lFQQnWe+rG78yPjhkonugCIN9V3juFsZv8+daafVFMydGOA7IJidl18yLpv
Cnm4JmzQ//ksBjSxDPSQqz7buAiv5zrYutF0zaBejViiVwwyaSMwCAk+YuWzN7e3XSau+yLaxNK5
qQxEBKcvkIo/l1Z64xfWKiR+aRkyszfwwEMPUpabGi4THiprANODjWGpGLeTmr9L2aMjG4svbfu7
NPIdYTDMEhxY7V8ljK0rOmGMZITr6Uvufx8qfBGnzLjKw+alhuE3u2oNqWe1TErEMjSZTUMkm6AB
yQ1T0PNwNvZ89y6S2Q6NUYWo0/cudPU6ThCCAtnqW/W1b4c3Zo3CeWWJZ16qT1lX3gaZ/xDgxTI7
4ybPDgz8qvMxeyy+e5VCw9N8tYq0wVlW/Z1Ms75K829V2WDU61zJkgICyhD7sckexUxqJXDlr3B0
r808/qR5ql25pQMPSKC7qa6htl9Z+Ly6Tb0F6XHlNOOh1f3LzFvOHvED9pEDS53XMHX3picePT0/
Gy0Ayr7faDUhYNS9OrU8DJX/NVH1VynztWkiTkhsm7gKohyBXku2py1XjjGvhNfe6qj6JHwF2xoe
DtD7pdmhXvdOuTcJFhEGvHKL8q4g1jRq1H3j5m9Zvv2JGBJmEFvYQxXXTmrskLZYd5qRMBczsNpS
37salWovxzi0JVmiuOkMA7VqLEwSUBI+PndrNSffXOGg3ojN0XA/D3qbigSy14hwajXhT4RSu/AP
tSUPauIGccx7d6TsgbKjsZlNzKNhFmXzzLPsMOoAH+7qMOv8xRfqPjbCfSmmmxylNWWG2FBMrIpA
rOoGMyOOoynl72jMFTXFp2TAkE82L6WewWeGmyaKDwV/EMmUK8hIu65GjK/qrzrydi7sUZCzcMEh
E4/5Oih/oHe1g3l23yXB2svxj2JZJVBFjTq8jVSzqVJstGX6Ofq/hJ1Zc5zI1rV/ERHJDLdVULNK
U2nyDSHJFjNkMsOvfx/6u/mOO+KciO5wty1ZVRRk7tx7rfUkghSx6Wr0ib0l1OB9feoFWjt3DcUl
jHIGcW8gKXHuxizd27Xp7C1akkTZTc9NlB0q/Iml57yS4ns1lXrpOW2R0lLurMEjuKiRcDka4ATl
6ouawxqIq0wJg/TXtY2gpL63YdUoWR99ktEIAckIPc37LogdB7MV8jJmf191pe8mjegkxyRyfthO
vdqWBjMDBN8Lk2RDcy/Eb7obpzCJHJsyoqya7br8OV1KtHGxRldlEk5qpD9E3Zrpu+AoMezPZdAI
GPdooXU0BK2WQsDy5W8HwlCA2VeexKzeE1eQd886VbbZwa4zggXVmf14oxXNDm3+kQ0dCyOOi042
x7ZrJWFxFfUwTqSyGY6L2ZOvbabQQH31SaIzz3eu/Ylz/zNt1DvYoa90qR+aXrwgZ7jvjPnAXIxU
Y1ubN5lmEQMzWmB9kmW+xWVCh82e0Vt0OlXbaOdnX8BS82lbnSZ3xPHWVmV9Hmzb2Rsy4YmbnLLd
pHMEIx6bxrGzLfMmMtMORE0oBjIoEI/z0smdcpM+0OjvtJb3TEYsia6at7xneoOfABU1IjyvhfIA
nsErf+paFefU6NKblepYoBnxbASxLNuxWNOFiXroIqJiyVbAUJm9sK/1YTfacp/VkXfOafBe+BFD
gKmsudiN492gcEeEjU9iivd6J9SrVSjCGhEwB0udJ6eRXvCLk7fjb0zYlo6gOc9PlObRxjPW2LSl
EoR2ENGVzDX5ygUksE+UutNBI0h4Zw79fE6irt8TYkq8IeAf4vWAji4DIbkDwSPEis2gxJuEpbsl
n6pJtR8xuQb9Dx26kRYLRi5Sc7CzELxwnlMTk2ArYPEN8RwuA57FTdoreU4mFs1R1uoNk5h8AqUO
R2ufDUO19QhP+KaFmoaTq+99bsYxtXfI78+ZbuFtojRP1fxMlYezB8fzpvBHXKryOhn+wwhphEfs
JJVxHnTYZuj+AoID952Nwt1v/2juWAFdImsAvdOP9PpXJBcuFCjDC4WenBrH+lqQOG4wVrwhqfmp
8J6uey7xKCTpEcqno4WDUbopdHAuCnQM7vKosj5pU+1T5nNaHO+mCKyOZhggHUuSVpXEJKqTQdZ0
YdIVT4WsvVBz0y80mgWH+f7DmtBkp6WDy5SMLJKWvI3q/ac0Jd1oyZtfjNtDIer72tVBNZtjHKAn
If+Sedqm7r37DtXAsiwaMTTZa+47p4K9ch5GxCQWP0HoR8wxZ0KHgsYQxDIm8UNFNijv9jCigdKM
9iFeohfdXZxzC6Q0MJf0oMe1hjU5ujW91x/TrihCvRRaoEvSKPO1h1+FcyV3Wk8TZWyFdvE1ue0m
/aJS45FQ7U3O4sKeEE4xBEpJAbru81OJ13/BRauaEP09Ubt4Q1Tt0hO19siaDyhbITmS1jjWu8Wc
YRzTySTyJcgK3ktePVSRuTLm91lfv5hEbczs9XHM4zr3ZJ35bz55ejG935Tuvt66YYEkD7Kvtl/K
5r0RziUfor2wjLCeSyode+/60W79fU7Va+mCh/gIyh0AyYdUGGtyK9Qj/9NSRJJaRF9Hl4XxYtm3
QerWKZGzw6/UWXbrx1uj+o5Vexg80k+GP7EhzrMNOCW9rcVYy26k9QQhdtN+AMwIr/sOCgi6/3RT
Lyl/1bjyuYAbZebKgNmLmlpn9Jo3snc3ufEHrPGBlKUT/iNQlDTgir75iUYf13b2x630l9IcHnh9
a10/GqTgSyJRuzeNryh9Unbj6p9trtatTSnHwDcfB4Y+azVS9X8E87gcr3nl6FtfsqcmPnmstCuE
UHSyMMm7/uMwRDuSDykJAswhoWFbrwZq+k6vf8ihe2A4SFrdsE215YxD0PS6ozH+6i0N0qYgGwL5
oM36yPRqT4tmZ/KtxUSgkYlJE5Ahub7pLonzldsbnZXFTDV2fqrKDl2CQUhb2khUolmp1rD212yy
dqvQo3fSk1/7d+uHkLfdrSlG9AXtl5qbjzauDm1l3I31rSDKa1O1/r7phnNhe2cfvQ2Z+WuZL7Xs
KxdMtEx3BtQVgwmBbmOzQ1ukZUbb1jdB3PRh65qhP9qHSfbP9mAHXOvIL4+2Pu4ne3k27OZe86sT
WeTH9aJPNPBNnfCuqArb9lEmlBaYAdbS0RZ1QCJTQH4KyWKL97yKsJaZHayP/0w1DOZsgVBN2NVu
7PN78rMwMwruOGs7jWDluBnHrlsdy/7GluQ45tIIR7ISSdkLUs0mFsO5xgvJ/qO+tSNgopREdBv2
c/6pR87e1bg1yQCVUZCA2tUi90k06qBpMTITFhlngERDDLcWhZrZB0wvqfs6QlXjD6/OYGyQiYiu
RjDVX49+MVUU4g/oHoxwM+4ixzQOVO3DMkLIYG/glNmhIRZzc8KptVs9aYXqTusplBzk/aQUTvHp
3q/zcF1aJY+ExTpcc/iojByiZ3rtquJQDMYNSOVj0oNbHpfpfna03/+9V7D2ef46PJuGiXUN5ySt
p78Pz2M6GmZbmQD43Ir9yuu+HHgoT920UEEldYPYWhTFzlIsAD1xh/+j+/OvLuXamyTRka4h4SJ4
SP6zIWKQmK47BSAad04+3Tm7xaL70+HUY5RUILuf2//RaPvr/XIHYSJECWgjjsaY4/zVgcFTbfq1
GvNbOtf7nOdp6OaHQZz6tn+0xLQvjZ/B+x+t/n//TMsgoeSff3w6ln+9SS1GEKUVRFUT+rIVzbdX
55xcOGDZggVhJxU9gFH7X6F1fzXW1mC4//ipf0nhcukQXEpt9qzQA4CE3/TyvqwPsnpd2RBudFUc
zZKfgVAZS9o7u33SU+Omxul/fMR/d93+9ULM//yMS7cZkzxqvOecXGQjZhM+mU21Nawne2hPXXXS
/CxI+o//fmP/PVj1aX/RjeaE5tNQtf8lo3U1ApSIbDSfYVEIznl1+uXrhIVynCbKZsNKpd4nkEvH
WAFondX4kC82nBfbmki3NB0WEAAMZ8r19tLYY74vl6hMWMJi9GHKTC8Fjsi7wUmb+yxWTPbTLjmY
zMRpZ/SpiUW11mGXt9r+v7+xf32ueE0ZejOQ5g7GrvTX3bSksYLv4Mysv0RAAEjrIoJW8/hPbunj
7b//rL/a0lxDw3I9AxUMKxhjqvXO/v8GFSB4EyFaXzwbsSkOuK6tzeRnzg7SFsn5EhXKf/95ZAj8
1c1bfyROLwyKq/dUN//uXQqbiIvRdsznplHHxdWvPkDrvECBzUdXak0eKOrbjdDlm9MXbyZJ31Gu
Tn5L3I5mZ7t8gL7Fb0hgil7MYCfvyStyqWmj33bNHNn3jzn5ISLmxCyX8ahJd9/p+kWTztkv65M+
pYFW25vKHU9FgmuwcrpwmpKP2PTv1z9Amkcg95q+YocRDmyOLFffTn/oNf5z7E6cBJ6GjgpQq95n
L71gcT12URzGgMcLd23VZduKPY9AaaeXtxQMFlClCfRLle4w+t9Z0gtUbd5KRB2bbs4eTSgYpf4h
ym+g3UTaDxeRyWOaCrHB1RIk7m8aCj/eIi+1Zu5SrhYpyIG95l5MJGFN/pPTO3tf5gcwncQbcRE9
2CeWGbRuszXMX22x3CVmF2aLOBXlZ0z3IAL8JqcPHeGDQzC9UMUGzcEprZMth/yj0H/sGLbd7B/0
bjlWuL9HYT3XrG2I5g9m3LwapRG28rNk2Njr1qEb5u3suTuZt7fCrM7ElkAeLst75GQhloutu7zE
ufZiePGdLm1O6uWuTUx02q8Lk/aKoIhtnp1SoyZ4vR9oC5Jk1j0vebulBRx0sR3vNUpSVpQmae4a
ow6W1lAXUfF58er1nv5SowHrGwJevS/GmBwhLzrbBFksEGSEk0xkFZGp1N9iov1tYFAlLUTPR1Zg
FhYgAy42sv/Bp7TzZ85S629Us3WeEpS30bV15Q61Kx1UXyPuH/lxOtxn6RBEosFFTdBUoQGQcf0T
eSVnXzV3y9SdfY4rrWeQ4Ov8coV/MnXixBjfjkxzdTdMGrgEJPaImqPDSiA12pDQ2KskU2jbZYIZ
MGoyuO1O2710U/OSLlMB15SeS1Y5ipLagKbJKUDxSIy2CCribKIaeij3Qke9sdEN0tN9VKHG/LRe
JbckQr/y3wB2s05+F/Wwq2T8baXQrfN2eO90GVaeBQ+6NLZeRMIE5zPIpT8kbyUBXlpAHkq6D26v
2scytnp6U67X3Lml+TYurdrV66WlSxeOkErqpToZY/7imaP1MBSNusCZ9FE51FAebfXV2ZVxnESV
n/oex4fd2sNb0lkTcEdT3xKtJl4HsmAjyGVizp9NoZpzvXjRk6ZZXjAi+X2zBonkLOszkLWzGfZO
1KA/QYkMmnGNaRfae16k0Q54+RDWqWmGydjMDwSIEhRj4dJ8KnAMBEOC+E5zYk7jWMXcOzEz2Noz
ya2GbcbNs6Ir3eHmtB6c0wyxa2CJzH2vBpdeb1NNkq22Kl+ccaH7ksJX5yyw+EdhQzBLrca8eG7N
h14XkWC8b7vuM+Qv76VxDHrKqWzz85yT/+FI66A4MpPRGz2bcbtZ5BC266inEWrXl7AES5vJeRdZ
wCF6vTk1fvZs+DFxUvFVkaIaSjf7dg1ZHzJH/EY192ZpJXjD/ESWfahIAtZ6Ttmx0dF5tsGurW3F
qXGfYPl91GS6LWZpb9POePMmh3yxOucGFBYnaciSbm0cFp43Rhg5HAcnEgc7uhJtTItWbEY8LW1/
cwB7N8O8s0tar2RkrN+gw3pDX5lNzqe7YnOiS4XWg18KbNwbKiXRtauACA3ztiCeW8HdJYQmHp8q
zX/r0+FdLhkZ1TZd8D95b+75QwHIvss7WgFdUMWIWLnoOHYqGjpqTeiPXxsCpjR/DGhbwyjqdwr4
bnPSNfdey5pw1ZtI6yQmPeA/k7n/7uvpj1Gb8FYjB1C9oz2oAht3gj6BUUPCESOOje2sdvBUXrAM
1TbQNC6b7XTc3TcwkzwcpJA0D301fQ+ZNCg0XFrTetDJ+/UtMkHc86ZKZq2mK7+R2mypUMn1fNDU
d67cB94XV6MXp5Ecssp5EdGTX1b79WcverM34skPUM2k6zuNwFnYVUtc2R1a76emSk/2GFHb2wDP
rRkWRFRCtWPR5FVRmqWzfImJ13WZ2lStke1aRrIo7E6lNIaTjF2W+ZO+8hfaNqg6FXiLoIB0N/1Q
BDqYGbNYDjb3HN/imdkAxuwE4onzizitTen1b6IEbU4LvFb0iB9uWRz530Sv0ie+JnIFjLhy3pFK
x6TM53Rs0xssXH6zRz7JMalh+SzcA99U5cWlMh00j6Rx6R+G1TxzEM811SOPPZH1tucXoxt3I6YF
fX5av5YI8/W1IL995Q9jJY/8X9+WvwyT01kHpHY6c4Hhu9wyLwF846KtzbdV9qtWJETwxQjJ11ea
pOKeX2Jy5wJei5iyDwWqmnMFv5ggMQtSYruZs0wv5JodsbaLXrXMDgmWC7W2OWmx9+5xpG0kLjbO
pcrUQtcGfcdf3tYXftGG5gsN79FaMvEg8amrjZ7K6IHwRY+5RXW0PbkvyZdL7QVt8GScZTS8xqX+
afeWtzHs8tLXNXQ1uklRPtx0iii9b6ELLQAsMngC/Rh/FmisYXAuJvxspBvEb5xERoJLNq3a4AUo
Shp1wGPNbJsIwL0gYJx8+RjYiYn1YgXVbdoc3vJMLR7dOcqe12P/0u6nUt2rNKbaHtp+u0Zk65sp
K0qeZmzw4cKJckNeMl26GH6sBd3HL2aug7Ip2LQi3w9G40Bv6nL4Tg7cAEubB9INcTKobeGRXsen
1dWBsmscwV5Eoz6dLTxyJYAHdOTXzBfN05Rq1s1ZmPL7iGU2Kb+3zfoWUHXOe7SKq2W3X2WaflbM
k7YGPu/t1OWfpTF/oDNxN6OcWbfKCFhAbLwUleiDcRrvmbtXv1I/f/NmbdpjWQGxOHmKeoWgSJkb
9T6p3PzqDNCKiSyAWqU5PYjFVN9XvknXdWBV1+0qgqM2I2grC+6/YrajME+mZz0BD78j4T/bxvm4
3FQzfXipdaNiB2va69rZp2aKn/HgdlsrUb+Yjf/WrOpr1GEpiib6BSah8xBbmeVMmJ0HKYTUKKBT
qDpJt2zsKjCNFIhfob3lbu4FlbNoQQGehKnV0LzXrf8BtdN7h2O2Aj9iKkqHkdR+nrs7j+goQRPv
WNtMKLbF0poPK/P2rKciO1lN8sronUaJJl/KtDQCjT3lMra+z2BsbTILjlxWtrgfzRi75wFygraX
5OndZ54cz7Qqik2lC5TnsTCPswlXXhfyQqd5fEde7n8quydb0sls5+jRFz/gKiT52zBwCtCSbY2I
ZcK0oV9PiK1iZiQZnYQMVzQ6NJEDKiEx6Z3scsCwSYOZ2HLpf2wsu09iOuYcbibXpisW6/Q+MOki
l+6GdFcNZU53p9dRNXdx6vfbwnCTB1bmmAXWiCZYusRsHGN26X0lYiw97TTdxXEBVz0yiGbPFu3m
EgrC1Csfklc/y6CbY71k4UE2GbuNfJNeM9wNarGDRgn1py8JaAnLwiwA/0Z9lbOZIphD4U/Fl4Md
qe5SM+vfanIJna3hN+l3ks3FQRtUdk6W5HMckx9deb9rg/kbbXf1Fi2l123SljvAoJv2Oy1aCkbT
URFbD7kk2MeaXZ4s8pcYo2lflK37xespw2ogHMbIVzGfUYitmkw21LJDI1DlAlPQ4tLmLeEdVW4n
HtOkrRgcZh1o49YtN1Hisg9lwDz0lL0JZ/L3EKeMLzhZWgYTL9mFdhTT3Fdux8jBhwY7sEpFfoc6
qVNPLmOzs7e23fV55606JUNZqwEMII3vNWLTQouZ5mZXGogSmGMwZd7XAqRoLaqNEhoWDrBKLlGW
XY2YkeKIaOLZnikHDLrtTRKa9XBAB7Y14W1GU38leu2MpfM81M22bJZdkivqdwh0Q4mrujOTP76i
odrDSad5Snwmu772mNgD1YXTAT63mdeBMhRl1eN4i3POoeV5NJvHItJ9vkj/5dTZVwTmbdM7YyBn
zoTxiHphuI4KyFxdnDK73rteRXxhT3vKvRqpxZBZE/tKq6+Ll3ypif5op7LnyceE0nT+VyucHViO
Xz0OFf5+FOWOBTtFDZLFRpOEZQ+mdUk8/Z1MQyZtFK4MxphxhpmtH7VluZFf/Jb5EdArbB3gZ+QM
B9FcXiu3CEnaOmO7CIpCexxHUk8L71itOTtDRuqq/ZL3DO6aWgoi81wr8CPW0KoZtkYx0ut06bMO
7ZdsIKHr3Rx0av7ILAYD6/ukmocknX+nQ3/pZXzs46zYmuTF7V2zHS58HAxabG/cdqN/dcwkIgez
O64vzk/qT2Lf0LCpWkYHt5dg9TzIfL5i5JeTzF+yZ27cRsxnRwLU83DeIGWFwjlyE8xslgv8HRL3
GnJjq7jGyYP1paUFn4uCIOD8NDvmVjPKgX68a87u1kiYKlWFvzVH23rW5vTNdoanhVH2Jja7GhsK
08Mv3vQYlpG3r5fyNug6eRnTZdWs+xkAg4pQUPTmW9FqL3HJaXFQQ1VtogFZh+vby8bM7e2Q/Zk7
/00T8NI2opODHWpDOSM+X/ZMftGqWuDG7ZLudTNc1cjjk4EuK7xJ/87mKtn4Pbmueft7nTCa7H5u
Ph9IiQywk56iIr5q/bB3AL+R6PcilnFfI6QggfGRxJdb6jMlhtg0tG2YROy1rfsTDYAV0EFY0RxK
X86bpflH1ALHZHmwbEVBFx/yLL5niHzJk5pCsb+TBdMKKa+VgGBoNr8Xu6MtLuGuTvMlj8ZjspRH
q4YfQvyvn/QcygUjJBryoeo8plLDoR38+9ytgyjxdpGR/kKhNwUzj9oWdiyMJJ3wZqFY3KZZ7qVn
fsJVBIheL+J+WcDaFqpJjkZG/FW1MK1QGfj2BR6DPk5FEAukClFFuO4yMlLXu/Stj8ufvsNvQAiu
i7O0MkK9j/OdrySrUBV3oZl42jEr812ewUibp/HAdPneKq35ro38jKVB7EwFj7UY0xntGGf3BChj
ySvKV1WZnWLymXNr1zb9OzOeW1V6xK50E0BDmchAVtZONoT0euNTVMJDcwAmnUatDaxJvqWFpT+l
dW+8gGCBG7ZEOjHQTKoMyfCL+PkLMji6Dk0lD44o5A7RJxKNliMmxa5VkCDJXUD8JD6+ZEeTdueO
3q0z2HaA1GUlEHg8Bdh6GaD3ikOY6hTz1/w6lkgLMhMuDEoOPZSgtqZGPySO8UhXOyYHJr/E60A3
1tVRkGiJUJDIaWZaqs8Cxy+vZuLs2b1wiakZ9mLl1jvyB+Y1irvbTUunwsYeHlp9OGXVelxm3L6O
QLYRUo9hVlAHxYePUj/p1t3Tsy6pOz33dXFsUnDvZdJe3DK1NiwgWy/B3N5W+yJ1TpZ0rmky/8Yu
/e5qyEHM8bzk8irb5L1ueno/xrhT6zMzNiaCkt5+tjp4NW3xqkXy7HWGt4l679toQNtZKVcPE/LV
H8xw6KL7uirfuix+GRP502dl9BJVSt9WIwvgDLdyXQWBJCotzHkGpEd32WHWht06dDuA8ZIdyYwO
ppv/mhmu5boVVhlemKgbTypvKFYyc+8TVkVOnXdnOfaJovMCVhhinvZYjjhABurKPGcm2l/TJvoC
eXdBt/0+N4ygVnfNENt7n9cP0unsrxjLLt7UXXumBLhTyToYaEmm0SMqm/RRW+odAcG39Zp76QSX
ztlFKIZslznCYL/Wg4/4T0NJUx3NvgpLHuY50dg90Uyk2fNSqj0t9q+lKteUVjKoCbvPXAC4YkZv
bP8Z+enrN8T49JDnPKvUfF2c6LC4A93JaVf2xrafm6DiL+555QamnnLmylPKnTktT/H4yxgJxK+6
Sy5eJ8chnu8tlzoz5BX+lgbCzMORYSDKTdRGCXDW+i5GXT3FtBQJA8RsaNzpQ3dOdNlvrATtymy6
p963br1ZkVSqHWlTX0kjPKSu2HhWcyYy5paS69bGFB/rLajWCoj9FZHjdXKsI8Cy45rnYqxs8qXd
rZ9tWc8Hj1XLm5m22kuGXK6s3vSmDw3W0AgJXFks+zSp7+PafFBiOPSaIMCyQw0mHleA3mzS7ls/
ifVT4fUd/Nk7Z3H61afTc4Vrfmb2sB+43yOZvE/WV9slPJVLVofjgkF/HtODM6OBAENq9dppqYHM
kk6xMQ21nWP9cdFGfExlmI2K5xymF40RPXlzexeHev5JJAlDT84u1UJZPS0C1KPjhlqCgqlXxa6Z
8oeUz6yvjOfMUN8kLqC60ZpP0VBd6loeOpWEmiCLbT95D4hAUF3VwJj/370111WNom0MNc/lHURh
5C5HlDZkXLbjza4QjwCnOsQEHg8WtV6dg3kEflLuvdLMADVyKNXnIlzGHqFSHvT0MGvKfTQdDNow
Pc79wRz4mt44uYN+16fiUSNZgLMBqJ5WSHAi7nfaVRpmH2/jQdycEIiTpb137OzSlePBGPJw7vJd
m1dhloktxfutRk8Jkmiv5d5Xr0OwHH2AgDH30lyhJFvNzJxwo21pgs3Wh13GY1Wlaq+M/LHmntB9
mtHTTxejOvbVfmkM2nH6t6kNSBj0yoEIG2WPmDleO+Dekaf2YNXR5WqB5lqXiGvlegVrCiGwLT/G
VkYIXeSl0+2rvegfDXO/VqvPM6Fi6fpaFsFkCgu3SRMw8qYPqT3a3J4puLstTGsIf+7vsU/PRckO
OqTxsmcIXB5zxPABnVX7BPRa27qO1oaNgaIVaeUHd+g7cpRlyyPYWCpYuIlSXXuUabHNOxB9U9Ty
Phxx8yVvaPTkzeLGL2cnaNkeRzot67Q/quxrhGZYTRXWYxqVhruXzXhoqJ/L1RY5D06g4ZAirfzH
JlxdOXMwdr/UWl+DoWCbCDNgzVnaXDmRwVAtL2Dez6nnnaD/XnWYLL1W3uuFf0kGGDZl9ZX6Ov10
TpaF+MwZxGyEpl0WIg9ayNK28khUx3YoU/YQa9/23EsuAxyStLqtS5955+S/Ex/9rwDzaaX5ycbv
hIQkr7gxJEHwbhFMZXXM0ZGubShDuR8lwKFtaRdfS9IfHHs4xE1JAaIR0FXeL7TrNqpYucEMl/I/
wCqeoz7/ZfIafac+RinLSwzQvshPpt8T4TyeI52nxp6nNmDb3NZTvIssnrj1FWeQUe3MD6zUBmZY
nBm47rTGDUrUNJXZXz1EcB3ndAehWIMCabQTUiHwY4Pc2yQeDQk/HcHuWtiO3Uk2NEclER0DkAec
DOjKpjhMDX9dcQ9mRyFE/BeN/v3Y9MY6Z5m2s7CZF4lXnf2mtiyGXgw4emRYrbB3dH5e1xsRlx0r
T8SgbLzLo+wox+iub8pQz9IfhEi3gqAKIBNBT2d94zR10ErnyVZq7zv6rpbqUIryIuNhl7YYRmlu
WnCAe2M5QmIIfIh0mcly3JbmXZoza1rmVcC4POfVa804JuloRgqkdsKWrxZFF8oSDb0pOHiEr4Mq
n2JfbKfE/pARCqhcleFQpNQbDlJAxtltDtO18LjY2m/TyQJvMA7eaN6Zy+Pcds9Z7pz8zt8xN/4B
1v5uz9GZ5dtAVC92VbecKTIvE22C9Tarcu2zHvXv9Y3AKGGoPH6XlGFL21wMdmeRvKXexLScdcBl
VJe1xymrDpOmTpxxgkyXj9Qe9D6ICk8UbYJMT3Z0ag+lhq4nzxHH9Chbhg+y1ffskXD96NgnLGYg
nHbL0L0iMkdxjWo/Zvl2ZP1Lb7mWKu+PeVP9yGb6aRR9Ie3DTZEwFMq8ToPcJY7PNhs/4DvZIqzb
JSYbTZzfIMXVWAvae6/VnqexOrDZHMRcIb9xY1glYmVWdr8mdul55cniP8Wo4Ud/BuStoO04pq1H
WrcYNx6vZRrNF32gTaVWPUPUnTuWqnUNiZjq9nKkQ6dloSLcGx0/UiHyFEq/fG3lyGaP2SECF7vh
4j33KjuUjLXGVtV0qkcarekDM9kVU2C9RlrDlmycervjSbNvI5uqLtLvxtOzDcEDI5cweltWt/Ea
c85Ko/8jA2oG79Sth5cuq7brak9s82fc6MdxUQvZCTSTOis/DDQQgjyrn1VsppSC+pvPE8zuUTFE
g/IxKIN4DXmqixiF/CJeyTbfLi4w4SGnVeqVxdYHMtXz3svZelT16mXgZEPygHURSf7YRi45QBkL
PAjtMaHHmnuPFfCJjdVlD7JI8s3UTM12MiMMFkuShXVW54e0LeL7qGSSZrTWcRoqc1M0tKe1gfZu
xidsF0jI3bTnrNl12o4LT3FjFYzHh5EYC58zfu10p9KVL4moQYGvFUVOlWQQcht0uZ8GaadUYLft
+7rqxQmq23aIwwFaDu0Rm1MN9wupnjQHieLR6GFQauALKCOkzciFaR/bHbWh4837uILXa/W8T2ig
NbVTcXGb/FzWJEj4w0cWtXHY1FgmemUeVs0Lob97wBeYzJI/9pCC0hs8PTSaggoOnydb1a+2IgNr
KNS5NVjrZ3Myj3XKdm9L81Fz6xfR+SIkPPMIlPQeKhCzLCM9uw6LpK5S2jbRrvY8/u2cV8Os5EnZ
YzCNlDjFKufyOd4T1S+r8zAlHh0ls2HrRg6gaVoRdGX1MULgaaR69EsU8GNPr0F4o0P1vWJPlqfc
rhl7lT9lbT/nXnPm2MwYMG+/U4NJLEf4o5Xk9wi17xKpsdyTLzlHVy2OrrRiz86IpsFawAQojpUL
9gCzrB/WDaGS5RjqquKiG9ZScmYqdYCGMlY35ZooPlF4zvJksOW0pX1yZkYFYxH4mnU0holsQQvQ
ORUfErIxwTLitBH4q+rDJO2fvRnevE6ViQqdYqBY/DstExWTxXHiE0pvfjPZGFjSh6hWR1KQTnnV
o0aai72XM8UbjOQKSfoo8QlPPIqZBXOqGJ4M3zlYVr+nQYfPgfFsZX2QeRaiMDlkHKk7wMyU0MCN
ExJWMIPcDUb/nYN1Qf7/rmflOxKiu0jSmkPAA5jZnaxwSFJj48bZzcLoup+IPuUk6NSEK/iF3NIA
B3pOH/nLFJ391A+ozwlcYsufuo/CqZBqLyPEZ+1TOSn3eQ8aJqlfECL1pyRfTlWpmHE0fb1Dl/yq
GQDN9bUJz3T5UTj/3C0oEViWmpCxyRUbFV7uqgyLCIV+X6DVKqKIJ0/PV8D94AZLkUClUm71f5yd
2W7bSpeFn4gAh2KRvNUsSx5keUpuiDg+4TzPfPr+mNPojiVDQk5f/MAJ0ikVWazatfYaQAkgWTa0
pjKZ2a95QEyGOsbB/eTdSeK1HTIlA5Yb4Li7nS6it/SW47u81dIbXzQwQXWweeBUg+bCXqQ5hweB
IqQiVg+9izjL0OgbkTw2VsuWnPpu5sLMJacCMu+6jOt+MdIUenM8Ey8OPUoO3LjkCoWTWPeNTYdL
9qP9Tx2MrZxJC3+8NPCpmzWDL3SiCC4CU4YrRWj5N558tos0OdyAbNIPK9FihLOe6/ZOhzO0NJwo
fixAEJFleMVxtOhK+I6jbmq7Kr81hLUulClm0y1L91kaSrkOPYVbhZuQl6A62SrzO5V0hLg/OGpq
fAfYAap0Wr54jBYWgd9Us7Rx31sPukqpQH8Kh3rb9grZPkmZIaizgU+cvtMwa2+Dp5DFkNLSAptm
p7Kw3Bn1mAZxIbgY6sF4T43U7SpcrXZ2azzYeSIWqm6Nj5le5ftUCz8Mk6eQ+gHmXIRSLysBiD5Q
+IJzti9lpwBAx3IBAvMrzJSITX4MwXAGaztKOJlepYZPbu4pfEDOdI1NgpjtrjHIjsqCbuVpIoaL
rQ8fWVjLjZHHuZjhRhzYBKF1/cEGa78JVcPrj6jF6/oOgNZwVymaCUyjNcrqEDyq4YBdSPionMfZ
L/oRyW3maePRpnWLbIpQVC3rq8dq9K1fcVzWSO6s6r0bG1+gfRrzlbBG5z5IOJHhNVRdgyhGheap
z7HlreMlSo9kN/TwgFvbD3ZSLbtF5vb9h4kltLaKR1/xF5HjGdtC9k67Es7w2hhGSM/aJpZ41PUE
OMfjEmWUEWYCLFKPYgwHpra13gYjlTNX0Zvb3uhA6Sbiv+2SiMGS9tLnPlbdrSm6Ip/RZVEOdT2S
iU55COBRy3ZrppiRzFjXw5NrQQKjUVE/J4UnloI+z6Pp0bsMHc3t5mkayKUdVceYzVXOw3Ikrx4W
1SFRsobgqdyEQ4z5/jwsWvOYJrX+Ptp5iubAw0OXmR0NTAt9YMHYLeNd0ZnDrm3ab2YGdwmHDq+Z
KxhNUZEOWREdAzDcnI8WBo816ZsAJZUZdKt6WEa9or9no1a9R6GJmWfk0dkoLDV9jjDP0yxfrGgX
mdQjkVw0tQNZ2w9qKL8lthBvY1/+HAWRSSLJaYK5tUStBEyvKh3N1GSc5SH+Lri1qfNWo6JIFACM
riNhK9Lj7F4Rk6tC6xGLqNP4mPUklO0KKPzjLFYTuald18zmPErrIVPpALcN22he18ECcNPHZA+M
eqW5ZnsIo0goi4AoUB94ysCT9YGFpmyqQWDIJcr80fVHMew6QAlnQQQWnoKR4Wa/lC5tH7irAWBQ
ZGjUgwT0ze1U5PMqaI03D/JLRKnM78A4hZ5ISk8atyVFzPIoCrcmEMUyNLL+p1rg046i98VsIbMu
6z4oK5pHCtcL27OhXfQOPmBm0xZLyFztKqkrJD16OW6bQklWWYE2zVcLJKbCqXkvtboVeZS8p0go
5FpXA2NpaWUP+FhFy8xy8y3Nb0ozoaoLp3CtQ4UZ97eh6ox3fK6cgYI/xC8s0mr63BwQlVgPMrHd
+YBgctZlqYu6Ymghh2ZPil1VL56hN69JPcY72STFQRRcYBMhkxeFzi+EBN/1j6qObWEhZLscNCDE
ztUhYYQcl4/cpnHuFCmGVJ4dfePr5Dqf4BngmMVklMGFo6sdZUab8UeKLo9NUIPqG4nHyoubZW+X
SDQrJ59rufFeodI9VGlfqIAhTUWRoVDMSlskP3tXz+md2Bz8fR7G6wxwd16Ewz6QyHTjvJZ0jFDL
xuEIc9ANQyCB7gO6wbfIcX6h4KcBGqFGkl6a3ZJOK/atUf5U7XpA9hb2OKmFB1D+fxIReOsRm755
2XO9U9iK0XeO7obN3b2H7zDRPQJjoeRqtFOV0dmhpIAy4/eYo0FsoN8Jwmnp6IYDu0wWQelDwnIr
57ugP/hIFhHmXHBbFxwF7qoLcTVJba2cWQpmkHTlgdXZqGAyUmFnYmxhC9l0dOsBSl1H27NT6Fd6
QR0uMWw04RKQOD3LFLzvw+kGagh7InVqktRGSI7CQ0zZj6KahTUzDfPiVxO7zz2ryM79lVbrxz6A
6iaVpaLD0YLpZYbRrQSCKYVGc7Ta4dryYlaYVAqRHGjo5nQqyg0r1NqFBFjPNJX8xCBagBi9goQt
CpzbqIWC974J7zV8phSz3w7teIRXNfUz7DtL7QuqGpXOrAz3UQI2hdPcHreARwvNiFk3L3T+n0Ld
IOze5wKeyp1ah2+SCzQtGHVhp+lDl4fL6Q9QHN5lqv7T74y9n9pLszV3VgeRL5nkQYB6fjzu6jC+
M0rjpbP5hIr6ran7DV8lPXKxbVtaniLNKHGLJ6uUDUiaXt8Y6VjNLOoX1Ab575/QNJABxqC7qZV8
RQIZcRbE9Wr5Y1gFkFIHiebcb2k6wgolIeI3r76ojPs+UfaJfKaueK8zTmCilH8pTUXJGyThMuJT
7zSYE8I8eikGAUMR6lQSQbqEPUR7jm7ZxMXx6uxRDuZPGJ+zHvGbMTi4AAQbk2IigeoEWvvAovke
uoCQut5NnJt5qADK1QMGPurLiDtJrYwHhJ7PcdEdgiKlKa0ttaD90YjyowmUV6/qSYZy4qU9JvOu
LG4ocNKZ3qgfbDKboE8ek1zZFOEIx9BCmIAQeaLr+yZewehjOlpxQd/vpmHUBqH1tP3ldIt6XNiW
0w+KRlDhxnujyvmHeB0sUTuxaXrr+/S37JFkRiOIFyRhQO0y/ANabtqy4BVR2i4xcpi3qXJA7r90
KqDXxLmLzJRQP4Cpwl2JuH0iMhn+tVbNk5wmSFPccHwoHG7+c13U+94p7+SQcdOs3Ne89W5S5FYk
p26wHp1pwPuZZxOAVr4maX2LPco6TThfbec7MYEUHtZ7Be44EyWliI2bmZdnN7o93ORp/zKheXik
Bqg+7dtiqNJNWqorNoR5VWFjm3HDo+MgTBf/xc44YEGyI4XvFbvL28CnYIwEJGfDtxZaPG7HqL4v
S6JfOdb0tVX2D+OEfWAoeo+V+lLvi2+lk0ye4yLzuQrn+UtodjmNhuitCtRNJLM7s/H4vLV7z0hv
iuk3YXaIncCuhuRbOHLlRDT5Jyp3hQf0BNNnctXiYqslCUFwmfuqqtoRBsCbozXKvPcMIDafnT53
ZbwCN3BuawFfo42bxy5y42Wb2q8eyjI8oOoXa0CW7ggFebZQ7tFOFLNRGd99I3i3dFJvO8RPdd1u
46BcEO2CSYF931UtW3QctluovN/9pkNj7uv7UJdwPSXewQ1fullav7ycgrpO3DfdGDyI2RkuiNai
cEk51tVcn2FI+RFDh9pofreh2bvJAvfFg1c369uB9iYb+a1o/WRNQkG8iUSdIgeT91kt7zLT2UP8
c7qgnBel3kyMRNtXdmkRsPPka5VehnRf48RYjEDuHhuUZtor/ubShFfoQBVN03KB/yq0IbTV08dh
Vf1CxytiZpbslja6STiOAgVex6brhcZ71kwHuU4bINhyni8hia/7EKl/dEQYxucyrgYV2qxv3EzL
W6GZGyTmvk8LLseAo11NFGm1qEo615a5DLVvGGYtwkxD04erozB2I9szAr1JmT+Ab4ZJhyZz5KaI
/hx2pg0/VRI+jJ3YETjWiX0OrMcMDgrU9ymHAmRx4I0ptjmfnoReeLdVpc1S1XhyaHrAT422RMbu
NMXZpy3CQuiUnXnfR95riQTRdOIFBSWJhM4aN4zH3gBbhCzChQ2gvn81Q3elGDXCwftMN+6tznxv
mIyoM9oqOp407mtnQ1ZXAwr7Ut/W4O4eID1itplJn7buqm2K3eGkQbRiQFj2GqaWVAUn1ItHgeHZ
KWagLxOZGH+xhdrma7N+6e23MkC0rDWbOrFXqH5m7mAu4ilkNXY7LlnFagDeMuAhT/8gs4rg7ttN
SYcOgtTgpw+qbtxoAU6fme3f+Hay5ba2dHDTaSzliG5wAc61w/Fzspve9n56NPVwn6j3nCVzGLgB
LNJKfOO31dnt9ONFi411VC410hKmZzcE47bN73XEw5mf7YpWwzgWHvhEyCqVb0rv07oOV4VwvhuV
/lwn+Y+hMu9gbnKx5c2xMHisjDStsIkuzVFijIVGoZArKxti+iYOWB5oLYjJU12UHv7jSJ97UksC
/8fYfHTf1Mz9ZanqqqKbGYMezqdHEidNTF+zKhd2oqMV7o+FMn5rEuNgDMm64yoPkwEYuGzuQ+gs
mSrHhUA3Na9a5XboIBvIZ6WRiywccHW096WSL8XINzs26sbnhIr1cG3BFEDo7W61UT6SCsobsgYY
HR3IMbxiPpNOSTYKLWK7MpeFA7nVUGdwMDz8CcKFE1XfCNreFoh5miBa1q1z61ZUHjxxDJ+ypTGk
qwkTaM1kPvSc9mmZ/VAdUlLpem8TPp6+t1cqCBJH8oG77mNjSo22eACmlhs7fYKu+CVt0G761jmE
qo10bSR9lz9Dhz7w/2n64HH+QqMPVaQvCdcTzRhvui69SWnIaLxaRUYrt0hWmji4DqJfMy/2seNA
SLZAa1GC9q2Kz49rB1v88fmlfMUe8pXO91dho6y43K1ZQHEBhVPvrd2kh6pKf59zK6YY3HEzuWup
XppKRwNgr2rD2MRlfNvx70QFriCMPf2u6c96T/ueoToGzKbBbMDYbO6NNNy6PF/DJ5l6GEEjwwV/
bLrOkrY8eLK6mB67zsN0Ao+2C9rkPn/0VOtBpsW4VNFvzKZ3EInoPma/gwBxG+rhtmFBBUxAUeNH
z6YxFbGTh/xLPNYEkveYa6u6w43BGN+kktxaFHQdr2r0P3LyNabnMD1pR4lvNPEIKo0T69jdwypD
HEUDF3Yv290AWh88SqNYK4Cwkl+q6eJmaPwlnDnkf9E/DYZGKSSEKDJfLB4wtzca0JTwPnYNToAV
+sQBTPARpffNv2vRrVILhOoojGgklnMB04pybZ+gSkgSeHA6OACAB+VulHwYffYjDnrI3eOGUh5D
GRhc/i88OiaZvRunN1HdIUzmjLezu6hfKZ3/I+r8LTIViBFvhWUvp788iYVr/pZH0Dr8fipQ7z5m
S5LkTHOqBDg1d7xeLvRLly9L41JW+/VSjYIHR8P+1IXEh7ALMRAcDMHeG8xMuNxenIOTg7/dFTGk
fp29PbGSaJaXCeRzXonofNw1/B1XxRsrqhMsl9i2RXCjuFT8buXjU5w/5QE69TxTduWov+LcsrTY
2NV62EBKBCpU93EatDw+rGqYDJ95vIekIWZ81ojKC6g5Y9Mh/cCiohn958iIH9oAnq4CVtOZ2oPC
FLoh+oU/yDoMvZu49gZuS9GwDRG9ZwAXyxC0ZD4kxj7rzSONoI2HDlEfwvSuMbPnAreUWdl33zCk
dnP2QftQQEBL8H6WeXkoWhdSJV1Ej0dsMTv8WJDqt2IbNipN+1ysjTiwZ0QoHYwRdVkZLA20YWHZ
rqkYsU6hodamyZtrFWLmK91j1KYHs/PuTJ4+yFiEsVFavTpWM2vIKvcdvVu6yHbmqhnQUKOW27RZ
9TI641uCFKSp8OJKDP2WSIVvBX4VORfDXB9fAy/FiNKmeSOrbPhmhtUxt2Aqog4FdazLXWvlWHMS
ct7rz1yel4Y77Khd6LWUH77t4YcQIGejUXKfmN1Op0qBHfXheNFGiuJNBOKOOv8Bu385K3wkHZH3
7I3RIlSMeyett2FYryk4lwJbI0zANzKNaDD1qMJttyCDwp57HnzVki4wDGyuUeRXrkDqyvsSvQa9
9492iF/cNL6t9eAeH8OVJr2nWGm2XQD1JnHxnyKV/HZyJZpsOUTOCdGxa9sN4fSNVqwspwQuFHwC
mA9re5WPiZbOdgIRFf65ZGgewqEZtnXdpWjp4nxRy249mYV1Ebt1iH8UVjAmnW1wnlmkVMUsjL0Y
vicUHAx63syUo1wAQ9aoHztoSK2EeZ16T/iFHfW0g6wbYdXWaHW65j5UzMdEw61H2PsgB/lJC/UY
o/2zOzyJLZkBt8TNxCtx55kTbX3TekVdufPqBN+Y4ZD3XDbN6W7d0P0H7NVsqDZwbbq6vLfGfl8H
+dxSagiuDmwCvZbsc25Z4Opc38aYYc+yQXfm9NWWQZne5qq6qUyLO5l2y/1nFatKDTeqeTAETml0
rPdNoj/kSvuQ4wihjg5oprFJQnOhW2QcWi1e71q2Er66VfrJLwpAK7aXdNPXCp6alBGtbmGaMgHR
YXKooVNrMiWbgmPHYfecllpgxZsURxZ20waLH350lC9zzf9ljeqskM9Olb1GlUb11d4kdfQiovI5
w+CGdtKqj6JbP+h3OXZFmYKBMadRyiuHCQufK3cWXHBeaOLuhwb9REkZqAl92/GGUod+3IR/WlzN
M0zKEqdaN5KobKzriLZe1DDtZ6qTHrtQfuAcu1DULpgD1G99OOMyj9ZpaG4cqWQrX8eaSSBX0T04
xZW+D0Jo4ZdFzWfyf+p9HaTOsFSwL0s/0b9rXieL1neGY+gjI1zVxU/Ph6E6VsdpVr4LC7DM/8OY
UrUQwP/r6nAi3C7osvjoXLpjD3FtSFj0Htr+8FsTyF3iszcg/hmbK+rtU99JtNuYmNtwyW1sTGFJ
TdL1P+TifddO3OuxOSbhjaM9FuYb8wXShrolfvWlv+I/iSTMF40Llvx3LtH/OzhdOYGNBXmBJ4/Z
xsYp9hKjOfamdxQoTcLovkvNpyYclpdfqGAaf3hm/B5JqNhwk683Od2fjEQeg+2bTt0cKUHqB24I
466qqyv+DeerBldLFctZU0jVtI2TZ1lFnemZwJdHZHlaSlWNYHCS81V8u2OONUwBS7i7MrPpHz2Z
mWGoQkqdKEpbM08Gdf2Ibn7XlsdUCZSFkcGO58YKk7EyxmuLZXpKJ2OZGBVOAZQW4bfixMegVvwm
sSz39wRN2SBIbJ4HdyP6W11umWmt4JuoCnadbd6KWZkPV37BF5P99AMm84M/VmsIK7yt/IDPEDUR
wrP8GMno2NX8x+X18sWr/DTQieeIAR+iR5BVTp8FtMX1SPaQqimIeqDaNrdqKJYZdejlQc9tN2yT
ZaNqxAroBAAaJ6s0KfU0HmtlyqmjGGtMyJyIJxQ/wddH3Q/FTYosu+aPI4TDl8f+csKCoCuNtCEM
Xk4mbKnYmpk2E/adNSw14Ivuoc6jfZLt4Yfc9fynCeH+PwxqqnyP0wZki5P5Ok2AViT7d9CQYBG3
ib+ncBX1FuqLAccs+K6l1ZWwn3ODDDZYTcNuFxt3k7l+XkMpEK6Vx8X4RAyz/z4YGopMteu2hOdI
hcgUK7vyaL8Y0NCFcAxcyzVpnW6x0hkJ0NJb86mgveDV/Qv+Uxh3cAV3r+yn57scnh9/jHTyeWSS
8JlCduaT32bFJiySOyXUkisBal9Mh51m2m7o6eu4w35+fj79BjPxcjRIVVdsB035YZuYuUrZ0GBo
DR2V+OVV8sUZxTFsCFWCpAqSV05ORmDMUYVIMjyhnKNofVRTc5eowaow7RBulToPeJjRMM9lRdfI
jV6xCZhf/g3nG8+U/qrrHM+E1MFR/Dxpz7CTjhAn8Gp1xWohpiy6L0Yq08vDnD9b28G9kXAOHq7J
Y/48jN2jspRFkT+RF4EhBR1MdOKuMXTzSjRXpnTio8+RSPIz35wjJQFz+qmNlDtoVBtAKk8ocm3k
9m5TbBBTAiJ8N8IYsOZaivH5FjMNSBaHjp7EMa2TD6+ADYBJjl8+QXix7Rwm5Hd407MO7qHt3QlU
7lm2ufw8zz8IhnQ49imqhOWIk8ORwJzGxbyifNL9D/LhXuGmX8vcOh/CmRx39N8h5DgXnQxR9ImE
L4MnTG7FH+5kMKkPj387C4KtOBRgJdkWB/3JZy2MMa1KkRdPWg+VGtzFW9eQYC8Pcr7CPw8yLZc/
jtZ6aIVayKR4ysnkHmUoVq2IUafp1vHyQF89MNgftFBUQ8UT6WQZ4BzPPTlioC70Yw7UIIZm1H1c
HuRsNjjl47lkGliMI+6wTj4k2WS5gUdk/Kwm1Qf6PyQTdq+iTY6e/nYgpH6kXKtk3cjzpPuirmBf
2mn57BTVWhlJtA3HVxDsy6Oc7QsOp6SD9RI7rmGI0zhUqY2x1jadBr9WOSrihlbTKpNyNppX/PbP
n9vngU5WQY7tQ6+3g/Y0tL/pPdGPDBykLsNrcRDTP/SplHRM5qKjQzU07lfWFLXyx3JLheUajchx
a7VfCVI5tuUcw66VDkkfYi09lr9+gJ+G0z8PFxrSG9scP84M0aaPiH5JSJqx1MeYjpJqh1f28bOt
bpodBFlCr6etTjvZFNxeevAX/fw5J1YuGKo7DyVOWxtL3EDy8bl1OUAwEbw8x/NzklEBFQzWiJTg
NieLPq1wOrXqMn0Wk2uQ9Rq4v7yi54HGzzjJzBTSYpS8x+TqV2u9evQ9L49vfbF4iOqVgtAhpi0s
4/NDznBgH7TSSp+LuEI6jCsE+nEw+Zoul7HUJoWZpvhzNw4ec9UFTviolSCbC6vFMkbY9NNQoeRe
3nGBwBIYA9OV7uBt4Vd0D7He1WT/oSC7whA+mVWdHLdB0uFEUguUvx4QcIr0ROYxXfnW+ojUD6V7
KRGcTILOXh32nd6tdRxaYBcB0fq437byTaPtb8FOm2ueR8soQ2Sf7tDBTtAGl/Ba935V+nDk4/uJ
9CkScjPJlSZPpoktPrUawxjgGaxRiasb1za+tS7q2hhVn0euoEtbnI4URhS1q32LigZxTGXEa9ig
3xF/AT3nP4vcPQzYeaSRe+VzPttr2WXZnQhJoqg3qAw/v5FSd0PF0wFt/cir9w55q4uB4KErFeFX
o0iOWHIrMJY/K46CDK6cWdvhc96G6a07KKj1o/TXldXFT/28YUhNCOoi/bc5oH1ybIyuCRsrq4vn
wDJeS3B+o8Q4vAKZEzdmmX27PJp+vj9JMioojnRbnWKoT55cpxWlo+Kj8jy94dS0NyGuj+F73gPK
Tdwnx1rkEVypjG0LoR6NPB90Xr1vcZcx4aVhB0NDwXGtOw/aLXUdfZMXaJczWNYA+uzfZocRyOry
zz7/AvnVBm0bYfEVsvV8ft+F0Tsoj6vsebAisS0Hc+qvhtE6HnDnujzU+ZFkMRA7jg4TgFvU6Waj
j+iJS+kc1dxDc1h/VzsLkjltixiWxd+PZTuGpMbSbY1D8PO0IGwpaeAMzrFxCSFO/PsqHPcGmqze
LK4cFOfvHZdRKlRMP6U2gdSfh9KFViLrFs6xw7UD8R1WaZhIlZOpFTZ+CnZ8fz018BSqB1JfuBue
fqFY5Hs00Gr3GDTtXU3GMjy45Wg2Cymi98tDnS8OxpmKFAJeJnvIk6ll0eibXMLNo1lCNS6S+h4H
kynKK7hy+n01kKUBn9rT9dCRJ+eAg4+XNRS6cYShOeJAGN07unpE5HENpdGmn/x5U7BBDywhBCU+
q/BkSpoelUqUm8aR93mTwJnnXeWlskAiv/Ow4XGUCuuS+gOmIFKqa3jNF/P8F7vkdgEsdvYJeK2R
pqlhHyVaaHIa6NcoJdo5OILXoLdpd/tzogZYNMuEju20UM4mirtuCmLkSr6AYY2pyLQmSX1OqFwi
Ia4UEqfz+j0YFw4wPioYTo7P30BcDRKjWgYbx+hnq29jtdq3nbf+u+U4jUKVMqUqWdJA+f55lKq0
rCRPfQzzFJcuuHLvZva81Iy/XY2/x+EF/Y7spGV5Mk4v8FlMxsg6yipGaFayZcOaxTl+UiVdntJX
bwkQnb1XcNM1TxcEllcYN1lMqRgSkocyiI7uU1WFvxJp7Qcfdu/l8U734N9TIwsJZ2QgbXlacCll
3BTaME2tXkEx+Rl3L0aPRWqf/Lw80BkyyUigLxwpFsZ2XOFPlgRZH21UtrU8loiXgHyt9Bb3gBW6
Lenim18QByruteBwedjz56nRfmEBUlmAbJ+i9gjIPIdwA1rG+Lt4/XArzD3d0CUmNwqBLZcHOyuf
AV4Nk2s2b07SJzj1fEbckGQwLvRjgNlqUOfbXt8W6ar1n/hfoz3wJUTKu9n+cIYr8zwtoP4dGWCJ
Ok2dcJnPn0LqThBN1uvHtKavlWkIP9VAvb08v2mdf9pCNKJ9MY4w6PJMkfInr1DEmQ3ZXY2POL/B
79K8cBPbdbSxEl2Z//VQNm1alZxZoGzCxD7PZ4wTM1D53I44vyFKlgp2Xh6OqpFyLYTvbIWAQDIt
stU51cAjTw4A0Ve4pQzkR0UB9ggJtxwVqZxqmhiy0/sO879s8ZBeKEB7AI8pCq2zL67z4lCLLIkY
toIJi3ncDGvCCn4I/FMK/r+FHafh+Op0+knc6OzTB5nTgXBDQ0secWhArUlohtHEBy3urizA88fI
5eD3nsXODsv9ZI9MtDJoMmJTHvHOe9cM5Ludc+8q6C1iCGWWcWW486VILTfhnECcpqOf4v4Cs9vW
9Dv3MfQS2KfUybr5T6S6f7s9TjUc6btUICavzJlm/QfGIPK+hq4AfR0Z9twy/B8wc5saPaOFi8rl
FX++eVCWOrZq0srggiLNk7FGHf2PlZT5sR5xg222prlX9A9d4OuqHVF+QEKBmczNwNOKZcCUL49/
WrYamkl/dAoDoAzAmOfki8sUnoGRBvHRUFt0PWXX3gJYOygXwKhbS9HW9QjrtMv8a8frFzM3+T+a
tzxgCLmn/QBHDk2vBzY6SrmlEJoNAcxIuYTaXgxT7dwm/9jOdtSKtWl4VyCHs41To0hXqZ6FRsvK
OT0g2typ3NJSvCNM8AfLI7a2tB8uP9nztToNQW60xMIQnPf0yda9ko1Ix46hsxZj9RIV5HZbV9Jl
z8/XaSJo5lix5tQJP10+NG9FJkL3kWD7WEJ89sm5FymsOpzViXjpSZ+wqW0dB2y2fgrV7PHyNM8X
EF0xqn+Vvs4Elp9Ms0TOXnM38I9D8g8mC7xLjCcW5bANIiIs7CuIwfl+g0kSoZ5gpmg8oex//jKH
nJgprxriIy5B6Ib0TSy/41PJ+nTwutS3l+dm6GdHn2XCMWAnFdiZslw+D2fm0heALMmjrjjtK8b4
JaHrg/HTwOliPYwqJkGjLuduCyd5zIPy2KPEWYgQh9OxabHsIWwPKrOB8QmwwDOlq0seWUqqj+OU
j21spYt+CPt1IPPwtnfSaGsqub/LXPQuNQ8bq18hUaXiwU5MiTFvKjvaYRhNYKmSJtAXiVz/64OK
otqwqNM59E35G6v7Y++zvCyrbV3LHtO0foPJMoNG+dzJV/h8kGqDjcHu2yNrufykzwpSEg4AcyeU
xjLIMT6pMawWFYJbdOqB6mpfKWiaTShRNM8SrIDl++XBzpYsg9mwOaRmMqQ4be6YXaWWipUaj/DI
ng07W+hl9KA38RtK+ecBW6+8G68M+cX8pgAHLi0GcNdZgx7H/hRreqt99E0sUbFJlWsYNM4SSjgy
IxW/qstTPPtOdEqV6XorQJE5X07O5cHMS+COUjtA54PYT9OsDjd4Y90YzQ/y1i4PdrbT6ZQ1cBHZ
xoUFheXko+yk1Wkj4WgHO8Itvc7MfQN+PyPa9OM/DMR3yEWCfjgf2efP0YJ9g8y4bB5jN+pxqkPB
XmZ6Mbl5OrPLQ52fTrpqgXnYbNxgYtyUPo+Ve4nVQQ7ljbXkflXOnviQ5Sicfzzf2tbRiPFTuupK
gYdVN2v73psVdnAFhf3iwdpAL1QafBcCptPn35ABIw6BajSPsqVrbRaDs004iVdunlvLy/M9XzA6
3zq5PLSPaemeFoyZESou7ZTsQGMjvevxyNlGAGVQiVtMCfO6+q6KgITYy6OefxbTqHyEtPO4pZ3W
c5qRqUGO4/1BQwOxqIJXjn019h1wmNV/GIli2OQ6Tw15igTaMqhQZfbioBW4YTTJUw6nAmfOhRo3
Vw7+6VD4dF/SmdQfQ021xx87aIgs0sgIk3yoy2CNzm6q3LDm30iKR+odSuR3M1euPEl96nudj8rD
VC1dI1jlZK3QP6iLCjvMg1d5b1Zd/GOmm9b/ZT6bKA8VPB2dQcPNqiZmkZ80YcyDqxMrEi9iSBAB
BaZmuXJuNjD4Yjf2P7QqN67sSmewG/QkHs3//8hpPfzxaBLMW0TUW8khjRprb8QxSmORxtssj0lJ
nAwOKxEPW92xyNZzVQsDcSzzQV7UxeXlcP5lff4hJ1+3YlWG4lF2HzqL7TFq1nDt5kpkXll12vlR
wzg293M5Iaf0kz9PGOeTvvf1On2sm66ds9PkC81x0RoEIbtHT2mv4CmARQ/Gz7+yQYE2HsUuERMs
luguDfP+iYt5upZCkfex14a7VHPKQ5qI8bYu0vQaj+SrtctlBBybe/50SH7+vV5XVUM9mNUhwwZd
xcoSvIalazqYebmwlXEpHzaXX8UXj8iaYHMwXxUc45RWhRuIiDK/yA+2eMOIEgUYbbjiTscuOkPJ
qfwtmgEXRxClZFIOQoo4/U5GT/UlphD1gRaQZh5wBU/Kx8sz0qZq5eRbnBD5f7kjcB5PwAVLGYqy
UCv1IVJIvMiylds8+0k+T1FExoDNPW4nmqHPveCndLZxQRQqdl2Xf8S0y3z+DZA+mKGO2gJk6LRS
7gddT4CMkodS07dONBzGSYB6eYzzV8cYzkR3BmeDoTM9hz8+5xh7n65tMKFqxs59ajH7mddxOwnP
9EJZ5Kqvz0pkl49l44xXNtnz8+rz0Cc7iRfQQbcbqzwYuW4viF1raa3httancbvXG5mAHhnelUPy
/OswuKar9lQYADz//tr/mC9Cbr31sqg6gE5tBlVOn0aER1Csb3xNmTZ23zHXl5/xV+/xjzF1/fMz
bjwizMpc8Q52R0Zxanrfc/n3u+GneZ2y1mVhIhaLcakcnejGNuM7AO8n1W6u7IZfTwUyEia3lFVn
Z7AiXRdfoejQxxiQ593SQ054+Wmd7+vTTP5/iJOnNVaQwmQzlgdZy+91Yd9UPczi4so7+WrdT1Uo
1S7IoXF6Lcx0DSPR3C4Pk79fH4hV1jY4zqoVdqDQCxZaMJEKW+fHf5nc/w1rTiXAH8sPYQnrstXI
6VWHYF7JuJhTWhC0FcCWuDzUV58X/D5oaQALRLSdVBOtqNsp/TY6GEF240q82KTmHvWmW/aK91Qq
zjWu5hdrA3ItN/pJOzEhGZ/nVnWp21W9m/0PZ+fVIzeWZeu/ctHvxNCbi5l5YPi0EZGSMqUXIuXo
veevn4+axu0MMhC86qpCVQkyh8fts83aa51oMh/pvDUU3cu8/3J7WlccEPKvpLTIIvCuzLIVouir
QaO01tFsmvvaz2EVGbK7XmmeSs17yq3wxYulURfE3Hgi0hPiEtZmtEsTs8wDxCcggkk5ZBp7pnnZ
1PCRG8emTM5h4n4JZY83wu3JtqnFkoG+ch2AvkJAoePUi8o0zZVnCq3jgZye4OWv4AyiXS7o/b2r
50tY5SsjKRrenabJRNQ4aJf7Zxie1qWaYBxrqQZgD82B5MDY7yXJz9tbeOWgKIS2okRIRPfS9F0L
BVqATchwjkKtlfsahq8DBFPR/e1RrkyHJ00bc6Mi+btp9Ad7OWQ5Oe2ugCKiUytl6lPR+u6haqEf
XLhr0pUp/cGZkkfD/ZklIztJ7cumkfRjS96Z9p24+h5ZIJRj04STSCzB7FuF561NOgcOIIGaB0Am
wUk2yvJQwLCyh0wMIm6In9a3V+HaddHBT3BMeewUQovLXe3EQE8iJ9WPUq7I30I/V2FPleuVaYTo
voP5LbqeBHWT3YOndI966Bk7y9GCBV/myrtLhnqE01Bgw3WbGIecdugcAFl7CjucpuHkty++86BX
pu2igyIZh4Yzd3vq1w7AxyHHPftga2O8bMOEJe4oWGjk6FmLylYZvrY57Vy3R5qncEHdYWaBP+FS
UEgcP+XDUIOAYlZDKfNopemzIQzPxRCltt6gupMke8zQLhKVhziDzRVe/s+3R79i6MkwjGBuzh7R
8WRwQ8lgXBzc4Ujwj2Oq5h28ymJl1wJkXGb6WOdNsXCq1HmoSuMYL6cqUvAePfHLCdMiUBQlmkdH
q9CMNy0Wu72Rowuh6am66aTMWplKqY0aiupKi5FGsSM0G+BM7nPYG63U2wm9Eq4KWcoOaQPRROQ3
IS3nCh3QeRQdAqu0Nm7Y+Qc2T9+mFYyzYd3Q6q4pww9L9WmRzUHdalKhIqjuyetA7OGT8jrysblS
OWulEo2HkEwC5EhtbGzUyEBsQerhVdMT1FmwtqvIcMWVmwbNgum58kKMT8Nos0G3YFEvV0c2LZgK
WlM7ilJJ1K54X/XS2kNP9QbjzN8iUdCDthRw7mQIyYcC6r8cLG/1IMhVRzmZZvPSpTnd8L2erkQp
ON8+Z1dcJniOx78UnR6labdZayhO6wwWfAixGtl5erS8Hx3yF3eWkOdHlAmMVZuk4oLhuBKJYXhY
S44bxO+El5fzA5VAOqnW9SP85OshbR5QOFkpIkxS4Tdo/2hevxO0TwhOQhnsP9bWe9YvxJtXjDu4
Dg6EQoHP5P8uvyCzkO/N5cE8AluR6I1of/fhUrb3SrJS5c/Hr6ZED6JjWmtqI7Mw/DzXjihLHSo3
/5on6bs75Ce61x/cHO4FVdj3IZIBufSFd5MajVQs2LFxIpeeDQVg6phk1yh0UyK4nGgSGF4BMlI+
dRDY2marfSVf+02Sm6VU13xFVVAIuAAKf9NsNzmzJvp9BUTY+inIq9+0Er+Dsrh9WK9NZQRysHGE
eTMv0ddSvYZ6RD+FWixBZe5GBzSn9E0tOtXh74dischJKqR6Z3nXqsj7IKcJ/CT3nvg5DIz6TOUu
uxdML144iXPDMh4NclCj9rrGu365QY01FOilAAMIMv9zkuYQtYyEO5W1E73y7fa0ru0R8HURyC3+
E67n5ViZbkQJCiHRSSz7L5XkPcaDu789xLVNohkI9BwOAUHR5LyVWtfGcVdEZwFKmaPsuMaeHoTu
zkU0aGGT5o8kKzd2nFDiGP3byVDoPglwyZvxyUHSpyytQ6D+9gPzF5UUYalsPDeUjEUhjJS4pc87
j5I6U0IoxkKA3QVc4u03WSzXAVI8aqe8yGQswxItj9tLeXXMsfqPgaKU88eKfvBAKnzaHi74aGxZ
L9OjLJQ2rbkJ1JP5tnG8ze3R5t4cM7TGt80gR0MN7vJsUFdxRLEaNTFaV0POQUOuVRlo4PB7vT9Y
6LTBU1P3dCGo2psZZOVCVeXKo6BSHqPyT0cZ/WtTk2zmnQErXYVfX0m7tAzu67qAbFZ86eWAoqOA
wJMgb4ow2zaD8UQ0udFD504RhIUTfGUhaJzFXoJDIiacLntJGKXCsaueWk1od5YcfUnjMN1EyKC5
UvkUMGCXwLaadNrSuzh3wagMwlWA0aEigqW73AP4V7WhCmXxGMOvuTFN3137ZtbtZETv1rRSggXk
hdhT/e4/Z6IK8Sj8cwvn4MoFVkHpUQ8FVsyBmJyD2nBNRy0H5dQlp1DNISNyNgVp59un7doo+BtU
8GhxGRuuLmeq9GGRDRWvhWYV6O04jyGc/nYPL87tca5YV7wMfEycDa7u9FBFHopWTSHkpyjxkk1p
Vd5bnqVj4adUtoVuLHEGXJnXxXjj93y4s47qqiWVMuMEIRm0c/lG9QEoDbWqLCzgFVOujekKXHZe
KXXqrbfQuuZq14snvaYfZ1CPbd4toFiuzIVXVoaoSaVyNauOZxpEa7GaaEc5U556DcVpqPakhefv
ym3joGFwADlRGZ8mq5Hk7IHJp8kJcr1Rrzo24OPvocWk/GLAoiZ1dOlnS+1q10bl5cBfGfvwZu3x
EHUjYZgg61Om8XMcQjc8FOqPrBF+hnnzgKrCozYMz0b41/hGoH9gqij90wxM+D654KUmZSO5pXk0
Uu1352c7TmyM1lL9u8zFH1UqDQvG7EqugBExJTwgJHdnCEf6ZS2pqGAtNXwThTBpBV3g2htwtWNj
15fZnZe1/tqKjVGnaiubxeavLyClNqr2WHVYAabNroOJKAQlTe0YOqgEh4ms7BWlrXZGWflwL4Rt
9XJ7wGte98WIkzgW5s1cjJ1IO3YK7USuvy0p31V0PGapQwA92Elwn3uvKSQTjfo6wOV2+wOuXZuP
M57scZW2aNZb3MzOFQ6VLq0FH94deINuD3PFADBNTOf4HuHZj5/xwdIU9PRTuWvEUxgNzmPlud1W
AXp/uD3KFR/kYpSpPYNrOwtaJoOkzF7TH6mpKCByZfPdaOiTKtyFWV2x17hXMs8PlkeavQtWXNZw
kUfdsRpZmPECHkQRAihO8We5aRcux7XBTHpVaSsGbQzO83IJ5VYRicBE8xgrwxMUTO+R3OS2HqLG
VEafby/kFWcV2KFBD6CIMzfLruRq0kChGGhHLxNgfvXDysYj/tEMOZxYphSu02HJfo+fPwn9EOvB
zR9TSWR/JyeExmwttirf4yCW+xS9XcjHvwQ0ONsjhbvtZ+7zELWfIFv/64eDWVpj3oygE9j45AYC
G8sgkSso95BzFEyIgMXfKTwgt1d0Pj1QTQb4xv9tY5gW8YsQH41lbc8lmj9hZz1QxbgvBeelUpRn
P1EPSiTdq95Sn8t8Iy+HHW/Mh3vnJXntxXXdnLSkpJhqfR7pmQHGjBgSM5e3/84kwYrRuUOIOM2r
x3Qkog8Rt2eesbsm6mF9j9xt3/t3YppsDRkdpDo/p0G9cDWuz5Ics4SDQVfP5N53WYlundLLpzD3
3tpW/5XL8oMJp5riac+yv9SQMr+JLCqRHE8VwdUs1ClL32q6RmrOblN8C5CV2lhDdojL4i5JXX/B
ps0t59jib9A/wb9pt5nEjUlXQxBdWQ36NrVlgyRFDQUx+NsbdyV/fDnK+BUfzkkTNiEOnNOcSzN6
awD7ppbyA6rDvZKjdmPpxYMbtYfcBwrUDwtv4NxqMzb9ZdoIOaJAMLn5gFqdsIX79iT2EWBjiGvL
eCt3byhCv2Jntp0Fz+/t+V67jWNhRiZ3KQLhnkzXctQ4hBggOqU0azRC89qr6s9UFx8doTnj6m99
37sPc+vr7WGlaydHY7aYcKCHdMteLnMpdGIHPWZ8EvJPYk9I5KigVZq4+AHcwNtow6umFeiZiKfB
FKHhFFe0ffuIXyjhe1Pn3+KuXYqgrnzS6GyRuifDQtp8svpa7gR92jjVOabL/atAp98ZhNWTngw5
UhfeUhnmylUlJ42jSOcMmGh5svJdUaPuKbniSUB91hd+tUSGa7em6z5AmrlDZPn2ko+ff/msGBfj
TaYntlXS9UYrjlCdwLCB6iz2yVxbQaB6WB8oJUAHTjZVUv2O/vOuPpvRSFUhNfK6QCcttVxIs/8N
7BEsLLxSsMGDlcUTuDxCCH2bYhRk9TmEUxPdcBeu1NjX7aaI5IVbcm3teBXZJrx/ju3kZcQXb3LL
j+tzBjO6Z0N7rd1rhkNbSRAkzUJG5YoVIPNMqk/Gzo0Qy8t5JWGY1SqF+3ORoAYPVh7C3QzCSS1O
sk1liUgb1QIZrazRfv/9EcGtGgM6Ng+LcDmykBlohrdSdQ7K+kkK9H2mWwhJGwug+GuryRriAgNc
odlhYsjRwdIoWHFMKhfotg0GGqRirifvaHsou9tTunYkidoYZoQYUZq5nNKgZLGjVl119tFERzEA
4jgviY8WfLRgFX7cHuzalf5zoyEHAgw3xd3LXcBwhVScC1P/LqYWLA/eSsvVr20HNX0QDf/GuRwd
U4YbszGzjgrfkdooS2BS1uoS0TudyktYiF94H82/vgFj2E1qbewolMgAXa5jFuaKNni9d4Z+S0GR
WnDXoRjEayOC5PD2Ks7P/+VQ45Z+eIHDAp08yjv/LH34EBuWj7H7PnTws8uwJS+hNOe7NvbbUO4Z
7bBpTNE5MK7mRia18lGPEZsPHLsJHgVrsNX6rfXrv225IeENeHVkiuS9JYdxOTl0n6VKEt30nHrO
e9n5e9Tivjc0q9htjQCRKxar26s5v2yACUeUDrkawCtTm5yXtVANFqZLqzTbyYN3Uwj2Jdz5t4eZ
bxrPmEWugNq3Jc8QK+gtu2oFUcWxyAzlk6KF+lfyGsVWq6LwXhUbFGVKQBee3hfHvx6Z/CoZaI02
iDH3OV3RCmENOgGPqd55q8hxf6Rq99TU1ddMQ9BXM3Ypwi+3x5wv6sibxXkh+iTlPt1FPex1UABy
eVacpqY9i75T0Sq7Taeaf91bx1qik84wRGUEEpMDk9eilqAGkR8rMf7Vp+kZGfSX27O5Apmx6BMi
e09ilzTX1EgmZQI5eyaKx0BGIS/7VVloytA01UMtHsp7WqRWdKxsXJn+DSndVXL/2ezRpZequ9tf
MlqRSx+FDwEdw+0eiQ2nLn7n9WlfpXV4StRQ+dSEbfFAMVb8cnuUuc/LKGN61KJSAG3F5P3R5bYV
u5SiUF6iNK0m/VtWpA+opMFclG1cHyVUadghZLMEy7tybEb+A5kuX3CVsz6iukNAMlLb4qxlFa1r
iYMSQm0dY6e2Fq7j7NnDp8axppeR/yF7Nzk1kSrJiGUNwtEatrlUMikU45ApGFpzd3sxZ3NiAFJW
uGFcPUzNxGcYgqpps9xyjjq6nOc6UoKdooT+SfJb+e+HGrHm1Daocszbo8sylmIvVdSj7FrJSakV
RIXwLt5UV5Q3t2d1Zf24b2CIxhgFB2RiVMzMzCh56eFJ8PXXyJH3em5tEVTekT95vT3UPPFJ3AxC
heAL/4Rc02Svct1AvCbQpZdQ8pFxknZui4CbNRwyaPE7o310RHWDdX1MA+21LvVHN20WPLLZjeAT
wLXDIUQ3qARt2KUNpfghhBZ5lxdasxEXW1mxdVeq2m4csYVvIdxmkriwxPPC4Wi2cV9IkcgGk5+c
HCQkozbV8valb311XZVivkpVNBF1M242URQmK1eBfZxulmSXCr17LAI/f4VYLdpbhtOuXQP5lwXf
Y2aAxmwNGHzKtkTEs0qeFBZotwtq9lIbzYuOvlFiifuF/R7ndWHkLsdQJnELXSyWVg969hJ7/cGt
1I0UCYdI9TaQOOxlA6l4p1lHo2R8jbi4Uu5bR90URfL99nfMjzjRBQVTXhfy0LNw15ejCFEYt3zJ
XHkLZuK7nDoeFKTBKc/CBbs+NxKMBfKDMjwGcEb+Eqqi05M+ymCiGFai7j0bsr93hmzB6o03Zbqy
7BxFWIaYl2m4yG2GmHv2kudCsxaEASVjLZH3RjTKT/gAzuIi8has0rVzjOPIWSFzA1ho6gz4pZ7H
ZipnL3ro3wdNci/U4nOrI3SXoMGxwfF8FoPkNTMqVBLNbes4uzgY2lWs1QsP27XTO7qwQEtJO/Kg
X17jwXNaqcvN7AUEHu3MVv1k5vnCVl5f43+NIV+O0dS6oIWelXFsyrMrJJscrRBaR45NOLxTFlyw
EldP6YcpTYyE10DT0jlK9oL8071p+Z9KGf1hLkfUFAtx99XV49SMSApy71Obr7ZBpcVopL3EelM9
oouEKFnWJOfb1+76cfnXMFPKzRoZXiI5ST17PahLUcIB+VR6r4n8S0VXjbaUtd9tTXgWjdAHRxes
9SJd3/6Gq9fxwydMzolZddB7l3n2YsrNfa4pz2qurbygXzgqs5iAqwgPIamEsflhdhwNx5EBpRTl
S9CW1TbKunqrR2X46Fqm89VHLuTJCwwk7nN0xRbs+LyBk7HH8iUuM61w5rRGFEOcHneGl7+gnoFy
jj94D5YTKfe1RioKHulybbhdsHaarljpgi7tyszIDi7EfXd9XFb3nYECkDBKBjldQkmbUo8t1lpm
o8flbEsVBW3TjNyFFZt74nw2/r5pmqMdI16a3C7fx4ZSbX5paHDLAQ45P3XnieqrDauTFx+kaIPG
erHR46eGK97nS1Q3V+7bCMuCv5xoQydlcvkBuPZprCQlJtSNXlEOvR9MaWsWlYuWofzp9jG8cuEg
SxlhQ2OhC7/jcqyo0/qR8qN6cXRXXylCuktcCFpvDzKfECVC3paR5YKa67S7qEjqwEjNtHrxB8O0
fRmQnp4Wm8oU7qNU3N4ebH7iCYBHWC50WRTtpy6NmNeyW3ZBxalTIB0V8mIdhCbykXrYbQj0CgSn
dO9RBST+11ca6BUMoyDbKZHMWmNDbiJhbly+oHJKffyzJiq2FvUL87tivEaEF5hjQn1CiymcWnLI
Wjd+Ur2IvmzjP9gcxDZ4BFO1ltwvCndGQuUG4h0h/W5KXxqkgW6v8J/y4OUbzxdwOVARIbqBVPry
0BQJvE9Sx36mtXyuO/eEcisUYcmmj7Udfekr14LZJxE2YZ6+O8NwL6DlVFXhKgjVfVRG+xR1KLDq
C67H3KRCSwP5EBlp9nEWU8aSWenkjrg3QfRNS6s7DR03+pDiheM8r09xXaCIYvkRUpnHW7SPZLlf
G+kLvCjVuu+8J9E5jm573n4KzP61NKw7kMPbxZ7/+W0lzqNgQ0QFcxn8G5cLn8IjEuRZgcJJUhtH
vxG1T1YU5a+393d+gwhaaZjGHwVrTlx5OYpReGoDfqd4kYt0lOHW+wEJLKQO9d4P9p7Tp4dGlKSt
i9jb0tGaz5CxMX04T2QgKUxdjh2WTaSnCuF5rpZPjS9+Tjtlbzrummz5r1qR3ysp+GZl8hFyFWoo
pvI0DMUq7Zxdnzovt9dhbrbGbxipOy04JGYec9xKYV23bfQiS7uh9O6cgMaknjeh9hccEktmWpc3
ahwKTsuRoWaeQKtSyGpbZLnOYeZLD9SP1Y0BmnB0CFTfJlf5rJWuuMulSP3teoXgH/xWTEaVQT39
KkD4s3XR334aasP/0Q6Av4C7opq1DSOj3QoJyrqFTkfIzup0H2JVQy3QIkU+2KqlZud7Q7SmK0pZ
aWYfb6KhBjumkHlp1SBZqbXfPuF705UZ5+mrogtleA/7cGhsqioA3dgphb7LsqLZdhirZyj18l2T
yvFO0oN0XbqO4dqFocKfngvqz9wqRgWlvH9jHpCDuqm1jeTPRp9uCgSGETMbVkMQNYGdekpI5c+N
V75X6i85du9L65WFrXlexZ6g86rFvXRoxbrc9DIFd/Tdyp9GGHh3guRnr1FYt1sQhd1KdaXiBVIn
ipkSEBLBrVFcTmjr9g3T3+ilGezjXNYfhKQ1AluXa3ndlIr3OSMT9hJbYh/irwjCtjes6kADmbTK
2lHdXQoU61PhuNppQLfsMAgeInpa0GzxMNAO9+Lw2+0jOb+apOQgpsEEjHWpaXVDjbxeLNOiPLML
Ky09Gc2bU3yXQhXtv+KzkCxYgnmgcTnceFs/lAGG1PBKVFidcx9ZJ5VGJrsQn+oIUTurMu/rwly4
/vMcCM0JJFohqKcmRW7wcjyjINFaJmp0HtRuXRXxe2o9w1hetc5TFRQ2Gq2LnRFXh1R4Lkj+jOXS
icHRIynrsnGKupKswUuYsboyTO+AvLOdW++NFzx4gr+Q65lDC8cuDMjNIGoEiYqxvJwo9KiBIsie
cCY3UG+btOnXZArhDnHCR8FLV6SqUCD1X3FxyD8F6OfCoar+tb8yfoQO8xjEgIC5Jna+J9FjiBUf
QVdgvQrqem+BYTf8ZikSuPJgMtJIpSRDkj3S/1xOFxegtbhlzllQik2pfiLY2JjW8OB2/lbxBjzr
fKBFzrMdcaHWM/MJgMKxs/iC1Huoz01GHtuuPclzonMjbvW6TuzMEtAFbpcertkxYhwad3A34VkE
9aNczjCLc133+kE/54gNWK1ra3kSoAHeb9JiQF3QvDPEMrKzslnqUpp7Y/CM0XxAfZXKkj47S6ER
oXcaGMnJNyttpZQ6DYJile+LkYDMjtvOeJKMTrpLhyzaqm0rHeSgRnzYbHpbC1J3FQxlv9WQS1ur
VYH8qa5+bwBjL3hNV3ZiVLaj7ZZeHaLCyU4YWdto6AUo50L1HoowOWaS9iv2l7LGUweCmo8GfoQ6
FPcKOuXJoW7D2ESivY6ObivTgOkq4Za+ifwvr844CjhLfaz80lE1ZVJuBN6NMpGjY62/lvXeqLZO
//22qZ/lpP+MQWRG/A6l44xNMoxSDe01Nz3l2j3O5UhaU7+FEh2UyeOgoZVduXsN+IMctLbfLLUL
69cWkhAY4BGKOxjliYmiObxRHU+Ljnnk1ushjhEUVeToWSkzcWwsbe5LE/lUNyz8rWVF+nPWNEBa
Eu03fg7chS2trVmhdC9OLnW7JlK0DduVPsRVbp0Tr6OsFdbDqMwdvfp0ceH1IK4pIb5zPyS9vJVc
uAGBmAG8tNra2wploa97rtg6cIXYdhopox8v1g9J3HvPrdFVK6syWjtWzZ9ipDZHLzHglGi6/uCJ
ENOJ0MpvQqGy1t3gpbA09dlekYHHew0L2qEhI9kynOI2ehjiOm4tB0HjrtqlWBfYxatsrVju56FH
2hdCcHWtCmi0E/HpayNAVRjhXnffZoW7HlpFoHaQNn/5GHMeeBR5+vkLszU1onXtZEWCSNBJ0kpj
nyM3ZoeIqu5V/LK169TQCyeevhBtXjkFo/MLb8YIRoEY89KupV6CehaNfMe4yt5VA2VaQeoWJjbL
uDAzoDaj+tYY01CNuBwEsg5dqa0kO0W9INsO1ACrPPQl2IVwA4S+ig9lPaiDjWJlapuiIO41zU14
sUxhFflZvffLTllRCzYWrvm12X/8sDFC+OD/kNJKxuxZeBwc/K0Q7vR1jIbIX75Ro48FLclYJiQx
P+O8jhshK6M+EU46r8NWDDvpQTZ9/7GHt39hO/8Ypo+BBr0T+AwjvI5uTxiFJu+UWNT0NLexf1Qb
9G/g4kP2Pq9yig5RiWIv+ep7UamyZ0Xvf2f0lnuqmKycOkmeZdFRtjEamw+VJvlPfpnnWy91Sdj1
cmOrwFE+C4bR7kV8YvoWBwGOKFXBbNXflMRQ14XRwtRWx9YnoWniZ9NoIW8dJBeR+iKwE0mN8Ayi
cJ3lUrsl/xGtyOqbC/MfN2wyfbjox0Z96DYowE5OGvSYSe2Jbn5MkOBR8vIsBPGTFCtfmnhJcGY2
1B8Y/qhBiBUd/bzLs0MMkWtaYunPaqYKT0JmDt9QXgo+lVGcPPIOlgvZj+lZBbAKNo6+UZHsBzxg
k5vaR4nUxmJsPAl9rXzLIzSGY6EPvtx+laYRwTjKCBoDc0GuZfYoaaVpeq7VladAb1eRl29DODPA
HK4NMSNCQE7o9nhTr+F/xzOI7sd+LWjpL1fRcjKxkPymPCVEnWYbbzuteUSbaKHuoEx36884pFZ0
+MVI3k2TalqQGT4i9M4T4W5GC1VuJJY9eJAMF15UEh33SWLHpQfSRFCrN9n39HPSyeUKFEqz5gj7
CIl7PDooTG9z37M2pSA6+7BOrQN9kPoJzivvoYWYb7B1M7Hu2syLnwfIZ14QTEIqyA3L+yyOfssw
cR7FIadZRIrdV8X1MeyF7mRfiNrV10ob9H5F4xGvcZ1rj9D5di+3l/zKQaJ1kxNE89+oSTFZ8jZo
SqltWfLSMGE8HtwQ4ZDG3N8eZZbGZMXBkWPZQZkwnjoNvAI/givWKE5Foe0SRY1tMNnnqoVyOHBX
RqcclCxcN2KwDmjo1LQAkgXBPw+DsXBxZpSGmETSatxR+lZpwp9m1VDjivXWcvWnvmhyUhC96Uir
XEf/207g7y/JiEj07ahdsidT3vY0g8guhzH3H6DAr1ZInLVr8lXZFwD3sGFq0FjVlZh8G6wo/Wrl
Tpct3Ir5FpHhHhOdY/sSqbLJFumdFgdZaGUnvfHeXKM+SmjE3t6faUAzLgrFd1rRiWzGoPzy4gVS
UEuQ7GUnVwnU706r5RvLD+N1FgjJNk+M4Yeb0xwmabWOZHnVrm4PP/N+/4xPEzGIKEogs1OoGUWd
622VneD4tTVlJ7T7KkRSsEAnsbM7y9zJ1smk+9DACVWMJfmoa9Mf4yoS+jyYXIXL6evQVBdxgktS
mZW3ygbEnPS624mD/CSFzTf4eaG41BK4pJeo667OnJhibOTmqaZ6djm04OpmFohtdirFonws1TDY
pGhU3CNclewFM4TUXoZOB+xEfWjQn3uA+rnf1EWirNHvG7YLGzFNObERI2wXy8gXgcwYf/6DD9QZ
XSFHSpidRM+DqjtU023Yh8km5SocaLjm/Luy8ZiHsUrVVnPWtVxKe6p21aOjisNdllRg6vnQu1Lv
5UfqMY2dNyK0fBjIJfL/+XNx+bGTR1cM3AxmR06tUKXPbage0858RzdlibHjyvH4uCizxxY0qxH0
kFzECVBw+Zm4d/xPSFnQsn6J3vdSXkoZTRvcx32AuAvINnYK/NXkzjthRtLfNWE+q6uDXH1JtDc0
YJLkl9688EO1fwoDa72w+fNnkRw8TKYSxTuAj9NourFQurYgNXz2m6Y+5tC17oFRy2uXBdhXlZEd
KqLjTZ+0Gh2xXrL26iHkgYvTld+V/gZ8crgRnUBdwYdLSb1XqoVPnO84qI/xEwkcyHNPA5QkNupB
7NrhySh3VWab5U4JF6ztLMMCgxXaKvyD30PidaolZwrJkFJvpEEn8Wr0DIdD10aNbQX1MU6zvT+U
+9gK111nbvNO32SmeU/afqMM+hdRh0LTaNZGXq+DqFvwxq5O/l8f9ifv9uFuZqi8SF4R9k91OKQn
DadvjfavBuI2DxaazedPzsUaTNMBDuwKGiXo+NRI6Tot1JPbyafbp+3qEGPLg0RHDv+aeAQkVWQ4
u4XoNDoA3KYsLze3R5hfWyZBzU4kp0FVZ3qH5FCLAg3H61TGr0P1FIuNzUWFotsjN2c04lqTX26P
+GddPkYcf87OWLEbQzuUu8ct/LBFYVfVcWcm8SntvHMkRQ4ogvwQ9MGzWI/cwBocqI6jPBpuBIuh
tbWcvyUK5wvGUu3YiUhbEAf48gs4C1obBHH9BDt19rmnbrQrhyZH9yDON70YJt7Cfbmyyh8H/MOW
9mHKrexHjdtxVFx4pLctjTO2Eie+XSbObzXTHkPX21iB+G7pweFvV5trCHJ5jLgAHFCavZxr35rm
ELuqdAwCbVXDe6lGu8r0xv8YvbAXhXSlE8/bPjytRbjUxTA3FJPhJ0td4tKK0sAUDaWtbQEe7K2h
Cf66wJP4EWYBaBctjsy9MRh24tgKHICrREKYNug0YV2CTD6S1oGjUQnETdur5SFT/ezt9iLNrhkf
CUyOFhJsGgZtskYpOQ1DpNz1KDe+ZyvJ8LkMzGzBLAOXYakvDj5IVrJVkLFBuw1OYOJAip1fRZ4Q
oL6jGF/bSIaoM9CRJSzKdxiAt6HXrfmUVaukm7I2DoJZ7VNSS5mRHwwnPAaQSTip6q1EN9sqDTgs
T1AEusvydetDNl+Y2V4tssdiEH+r+vDS1BIPgKZvVKfbm0kyICWibNJaeutAR9mh3GxNLf1ZVuF7
ohvnognOXqAfDJwThDK2pZXep5m6Gjql3lZmu/IjYAuG+FOK3F2cR4+Rnq8zjV311fp18JVvLezz
NgoJDaq8MfIlSvZq1dad7sPCH1C6jdXybElk4Knj5DZh54+oS/e1b+JSeqt48F7qLjmnapSsTKKr
QEufBs/bJnX5Avb/cSDQsAcnjlaGW36TW7pO1VI9M0N+faZt9bi663s9Ix8nvolF8Kq0pb9KWv3s
tRgzLXa3ruR86tVhzRukr9zSf4nj+hlqktehSCq7EZQv5UjfoaMnuYZVtdpCEaquOz/4OaTdUavE
o+4qq6LM1xHJGSONDq6Z/Sjz8K0JjVchibzNMFQ7H5nOPiJrK9LUkst3WUXEqlTCoSXtt6aspNtG
ABlhB2mhqYZfiQozukybjT90CJQpRrJPU2SgDcG/1wvxfqAJg8YwVVqrjbpOS3WX0qhmW40MCZuS
rQwrKyk6hxsl0ZJVkw/VKvQRGURozU6F9lyVK/K/3roz+eMdU90NVQALYw0XbWIJle274jO9Hiuh
eZOfqQfnmyr23RUdA9bOVyQoXmUIEzW/qp8TLcjPeVmbnp1raUtol3gb6GeNg1KkzVY1enMnpGKx
hwrDWgs6qF1bbXX5F4RxHcyX2H7bLYLOjljBu7ZL7pwc8sdQoUBPllPcDU2UP4ZpuI7C4Dekj6gq
F44NVWp9TiN1qQ43dRfA0rOZGpyYwLFw6ScupCBbgtazKo+D66FEqoXZN1L1A2DArluwxKMR+dft
x/sjpck4I7Qcph0ynJeGmGS411dJXz22UhJsCtfUd31Re5+7wbTe2iActmFeub/+WLb/+NH9X/dX
evzfP7/87//kxz/SrC9816smP/zvT2nMP/85/p7/92suf8d/P/o/irRMf1fTX3Xxm/iD/znw+r16
v/jBJqn8qj/Vv4r+/Kuk3v1nAD5x/JX/vz/5f379+VM+9dmv//rHj7ROqvFPowkk+cc/f+rw87/+
MTbG/MfHP/6fP/f0HvPbVt77z+mv/vX+P1xdx27supb9lcab60E5DHqiUNlVdjl7QjiKokRREkWR
4tf3qgs0Gv0mF8cwzj1VCtx7r72CnP/7X374b+CAUK6C1AA5JLC6f/2X/r39xgv+DasgtIEg/GfA
22+JCL2YZoq/hF+BlAaC+C0hHvcP44AU6var5N9AgsDHvVGrbrI5/Op/P9X/uy//d5/+q1f8XoCH
Jv/7X+C4/0d5AG8NZuM3eqOHJwULjf8oDwKm5uHoxQfPm4+ZqWlumTogf/FJ6/RlCdd7kUa/brge
yQJmiByhwEjSLZ1Kf1bT2RFkm7HWv6zIIyBkasu3lqT4PTgd2unICUyVWMEVk+mDgoF6YVx0Xtg6
3sGOlueiH/Yt9Ly7YOqW0sY9zydylwjM1nAeHovGx7lIyPLm9Fk1xMn3Oq2XdVVRaVOIZb0OcewT
T0sL4+Y8pDH+z+LUyDk+0pDcw2q82XWwjFRch4dw0DvZZlmhOWuLAYGhVHK8EbOq0LHl0hZjXVss
p5HYGGfCQ7hKUsWYKRAfp9oi7pOrlFrtMNoeXI70uiVItvjwy2al9uCN7JzV1K0AArxBzFAjLH4k
OXP0XCoIXm27guviTaXhFn+wLN66po/3jdP99Xvdz2mBY2k3R/QnEQ6cRD0stVp91IP9MbFq8nYc
fsiAhTBQl4m3uoxE9MJX+9Uthcu7h7Rj39JjC5aDuMzWCS6+MB7O7xaZRmtlvbauTAQETMmcQBmY
Ez7s4cj/4Y/uIxVtUJrev0cMEphGzS/F0QqG+bFN0mMzUVuoKKmaOmqfmD/lNMXlNmw6cCT85ent
GiVs3s5tXA6i9xFA6Xz2LCx54h9VNoxHhOQsRTrRayO7v9osu2x1NoHX/EWENEVs5rGUo/cwrbAX
EOmSbBK48o5xu6mT+dKHqGO9032J2WFV6C+HFCt9M8cwPwINDNI7RnO1Ii2BGadMY34ggXfk6ygL
icq8qRWyo9K0L5tVvhnPvKCiv1hdv7pyiNDxKZRsw3PJ+99wbZBqI1ClZ32kpt3gtaJF7Epdahad
IcQrnBHh6hqazqqTwZ7VGZI28dqdoYDOSds+N/DLKCNdn+3cIfulFfnSmX0S8mij02TOHZNOu3hZ
LqEeX1JJ4/3iZPs1A4Q/MgFSsz3OAph+InGhBZyfaDTlaTy8zJMuW+HCf1hiTTRlXZ8L/YH95piP
PjspWsf5YPFpg/gZfesf75BxamCxki/N+IHb8IViTLGlTt5WU+9Ua97GBVZSXeO8SPiSbkAia3NJ
HdxICVPq0MQ/ZrDnYYzlxrPRFXP/Je1Gkw/wUenlB4Q7A6xbkl+KKopMghlwOAcrrHcPug+CghL+
TOP6KzbuDT5WxSrOCbLqVMgvNeaSIiS+zZP4q6PeXT8kj7yFwU/cTJcwGXIm+W/dRbqg9dGn7MJW
dQ/66mOtHUSgD+JY100leyzAAr+k63Gu1bL1uPoYwvBGcuWw/s0+23Q5TlZcpqU+CzmNB3Q5z9Hc
XsyalX6H93GG9AQPDqgQvi+KqJUXNbJ9Znyx7Zb4XSeAEhC8bjjfLQp5676J94w6FdptkrfUsirD
XdW1mA4xCmdhfXZNBg87bL+7++eHPr0Lar9ovCaubv/0LCS+np6ivFvj73Vm4KdAMJvLFtYanG5S
Nb45ibjg/teZfyco3a+rKIzj76UzP8QJQWZCNHzNUbIBPRbzw2xy3sILIWJozVpxsIQ+A30juw6W
KUtTOsqvuhHdkIuHXgi7XWO6w5AfV0vDd26AT0D1Mm5h1op/2D2IOfrVHiSwGKfzdVkeuTteBrY8
A1KM83bF+xZQnGcsVGcs8Q4rcbat7wGSyejzNEHLAWv3pzVNTsJKU3qj/Kob99QxbIdtZst5ob9c
O0/cx34mCmGW3Igrksv3lLjH+ssGscWldXA9arxH4ELmk/ct1uDkEBWg/U59aLO6PxmsOu9F/9yN
bu536GbbMHlv1px6at2Mgu7JDGMhNzirCntFHOFGbrHp6HI7JmuZTJfZ1t+Zp8HSTu1p7P22AKfl
PhncbkM9PhXNco4mLHey42iS3A79nZc0H0yoj7HPaAkOKuaIjaf3qg37XGXgH8BZ6Tq69m1shgOL
zAn0xL/MbfdQeJGcD/q49IksOpVuPbaF8fsFn43gf+vcQQZxAuICuqczsDwyM0M5a5712vKc2YUV
nbPhvnywUf/MmKCFkcGjTjTLXeh2TxHFKnVIIM3ALrhvhH+WWX1AqszBTdRLhrclYunOBmkFH+48
XOZTzyakRI6YaNKIvi1Zpgvi+y92De6t1s9IULsOBNhIJu2JIVpqjfSGG/8FgplS+s2xIY8MJWEb
YmDbchyhSZjupvTXo9gjx05YjnNQw+skhnCxOySJAX8jS4c86aKXGoN2YV2dS90+Sz3NZVfDjKqn
PkYRNTwzIeBhyN5tKDckjXeTTi6R1m05LsGziUBlzVT/NZnmlOq+K3wR30V+80ppjYi5qBxcDx85
Q9Zl+tvrdMkR+pQVtbHFCqrJ3rHOzmdBjLakaJIM0E/Y+R9cxM4mWUMXB66aJZ4ZMAFr9ax0QjaL
hoW5p4cMKeo2zQExjG8LKDC4mcxfvEtQuzvaXN2QQ1mnXBBqFwOxzYoNgfJWqFQc6iEOOnIPpmb+
Run5mqipPU5u9zWaAUU1m0ROkCt7AHCR4+VZj7ZGneWcgoRsl2iT2vDVc7SHIz77DnpD83ha9ZH4
vAC5zStIN9Q376CnyPH8YhkgvejhHJrjIFwKlgxpoQqn9pHPtnKAevVcqHB1IbkMj6p2T6Au4Yui
lRHjphnVb+1HtGLOB+eyqyKnwzFl2uUYDf0TDuJmawmp4pW7O8GbsVyc9V5PHIFvnd4sWfythtEt
J2Ee12c/AgMI8arwLwwk5mevPiAvZQffzPd4pM4O3o7Htq2RzoV+ouABhmkuumK1+i8Q8lfC9aXz
o2mHbxlvSVc/d7N7TSVe+G7sg1y6KieiAeJcG1mmmh1CTq/xQLoc4Ws2B8gmymGwdkMbjxQUEPtm
GlaWM1piA116QfdINAI0Z3/nqudlsG4BmQwc+gcJrYR8i5iRt05xAi/SyR2Lv+rqoOIxZBZei/oh
eryjSULyBl2khvDCn2MnR4zFVUVjixcOU7N7nVo8tixE4hnBnOykRuTWb/NuagCqoCTPMb8mdqrC
9DEc5rM/kW5Ti+F7SCGO4+1JgJDqRWR/u3PCfAJje51w1XGTG9RkhACPK06WbNrVia4mt38IV/tE
UPSacd6FPDiPCV4E4l0GvwvxRlAvT034KHWKRO3mY6iDX3cMS8/ch4Gu5IxjfuAr6D0uojg6cuMs
liChF44XHH3WvUIFtYX6/Gu10VFT757gs7oC8FFW3zdj9wC9Qt6sKaCaBXzM2flQ6xSd5ua6+vMP
Fnv4VlQ/T6JrinFSX3bJ9Zw8kRZ2Sbj8R/C9H0BD73bW2vd+IiiaJDl1JK7caDjAk8HLwebY/XMD
5nA8zsP6uQ5020TztnXbXyebnZwjiKfP8Bp1ToT0HS0KOoVZCVAIB+UtB3Cyt1ElckmV9s5zNEHH
4zWIX8h6t+phhcCl/nMk9RArtcCJav1zAOJ4CX/NiJeUToJs68Trrx6gzqj+Mdl+ifs/omm/mSAG
ysb6Z6HqqJS5eB0KGV02A1pKMsDmq2VhUkQJu3dE8+Z49cmt7RndNKI56sQvQvYVhLWoBFCIqomj
LV9u9kdm7TdkXkmJtqONaHIaAuHjobRPS+Tdrz6d8iFaDmEygXS//C4WVgcBdgZl6tNd2gY5xiyc
6VFmd7HbXZq5vYum5riSeNPOrBrDdh8b6R0WN3vtTVvOXqrQy8nHMYzPTuxTvJwoBlSrJbfZ8tRY
VF/lsQfbp1WbRK+jxciFd5uBAkgP8ODZpPN4bgpMh2cIYzFYNQsCJGMAOGIbdA0wHL8uPLq8WF8+
BZn+0bV/gOfyvelDxChFGh/q9qbdZkBlkHRgn03tnTxsLUFK20+6/vXSl3hBwk02Tkcfxz06y3GH
+2thutVusSgjjP3UXi3wIiW86NvuMA/ZdZmCn1HyJ1N3BzpakZtNPbQvZLFf0NPPOcEwgxH0a2kG
fEdieZnW7Mjw9jgLQe8xo1HJmP/pNH6Bh+wN8s0ybGHlaFHBOWhU+bis7z3FEVG73t8Ioc42ddH6
CrY3cPTCA4wR1pvcwzrEm9UbziG3T0Pb/wY2FTuYnW/cCVF3RqvKJtHeLE8+F00JVt41y5Z7Qbxj
sCx1ES3TaVX8BFEPgjbkAcrksTBLcICIMCoW2dLST8HzymgFtQ9KUobOBi7ZFZ3DdRNiQ0jogIDE
+B2M+L1jcFT0EzA991at1Z+LPnuFY1oZ6+kSQ/pTrPIoG/dVCzbAsK3Z4CBGy2vtIYnpb+uKuzqE
Ykm3SU7HWB3aQW8Uj8J9mOjHn5n2AtahE7yDu2sLYCJvYlRAMmhRhsACJ3csMxR6EH/WQ5Ot12B2
d1KAa+ukz646Wyw94cH40fXNLxB7aD8lfMUlD4AB1/NbKw0GEhUcoakci8ihGxanRSjX3ZRlL8jr
mOCCDuZqIg9yDl6jFj2OM+QjeXAZAwzhttdABZ+iTil+oEVqqFd4JpNVq2+nmR/mpk3vTD8BUeXT
zyz7pwfteb+m1w4QZrC5tTiigznCg7yuxhqWlxgLTcE9HAst784x7cOi602Q0ybIJ6afFnRau541
J+FPQYW60+ZO5171lHTbcWCP1DhZzqnFELKO5YotU+510ftgx3NrkydPYKNCp3HTx+1jKpiXG4XH
Io0fwrT/tpJn+YJWpBDEXHrK+Yam0R2/WQEAnTo50/jucoiJHFO1cBge0m4u/RAwCbUj2J+Y6kDQ
gA4jMFfjq6OJvFwI7aF0+bCyD/xN2itztkvwtq7khIBRzKZ+/wiJVZtnRn91cHPQvopw5BKE57Fm
i5YJTag10DssRRd564GkI889T8eHXpvDEGide2LtAQhtMr+/Dy0mubF5XbHA6JRN8b5lf8BZfpzO
YyjnT47tfgS1L5rUFWRcIDxab+PqdCjkUG96A3X5gmmN9CM0Hmvf3c7Vfb3R3vjr94lbeCmmYzSG
LB9iex9b/wKPpxmUForuo0G5xJgd5ApnLLbcZEtA28E2Y+hKBGFvxvnE0S+f+hRzgFjmHwC/bam8
YMwzeOm0kijIpSyg9GRcNj7zHq3gplRJ/Idc+3oy/EDJDgi13ERLBANfmKSKHggK7548KWTV40tF
4neCu9VhNK5bNgLVeUQ5mRQGtnra1p1NdtNEURec8QC4gQndVixe3qFYeO0SQEaCyMrt4R+ZagB7
mVrJNmY9RtMpwyHjUEwvUoK90tbZU4PC35B3fwjMbunHkvVO2WnsnCF3Q4Ld8MZX5uQsCG4tB/20
dQf60aRuzebWCQ20ZNbiEguT+5F8F9TF9JMgrf62U3DavzWpl507um9h/4KZBwNlncBknmHem9Sh
4zNOw+6ZmnmDZBGUZAAi9bjmkD8OVefD243Z5G1hITlIK54zPt9gDv+t7+QHgtzOa9Y/c0dc9Whf
xfTSt/1rg+OjxUiPwVzjaAqc30iBHBC2Pro55OHmYaAcHJVet5Xr+McmFuXozEgVMLEgv4oeG25O
Xo/Hy4LM0rRwK6iDpZSRuTKauTBM4kXcOCBleVD5k6fM6VGgAvEhX4aBAcGbzZTfBHklkEU04itg
C0S2B3JGfbVYeod9+AU53Ns6ezMW0vG8I5GTFjMyJbBDhU/lEhBIg7iPR64G2tXpa7rAllRA0QHi
r3rVkuznhD3AtBWhpXb8C6V5dglY9sbgztUDmmHXvXMDfvLRTpmw/cncawK8ZCBOQXR2GZnWWzAp
87jTZx8x0/nMY1tkbX9el7TUGcBR9FqH1TTvenXOmJhsiRCiE2QFr1nICcAwc5mC7Bf41LvbAbsa
Ou4BFbG8gLXOndPiLWOuM2wnpTEhkuEQoH1aB/absreksWqrBYpnAAlv5LQX4QwHPgtRME72LYdm
kVL/za8HuG9lz1JNYIN3T3xNX8YxuaM3n4pmfERy64dNd+vqfWCA+MuCG5O9yXa9G1+w/biIZby4
f8iI6A6NX0d51KYr5ua/jEKV2cfyhntyENnbrznzP+Rg7ls8u7EOZRnH2GT7zrplZn0LcVrnkVwf
1gn9O1ZTPbjxf8JLbaWhV9mLZLzKbtplGbaRjSHf/mAqhyxuXoeiMn3/kK5qD4tCenIGxIRR78zh
gJSb1H1RsjsLdNV1Bi2QyTh2g/baOCItZ6neMOqEWw/mwmbCEm+92eQue+yVzk2CzraZEPThv6+E
AXiIbysxmBYohtOobuZisnNcyJsyMozT44zIibL3pnEXjf6Pt4g1N1L2F2i35RCy0rYj7s9kvzIn
BerlnSUZgXVMDN8OFQI4JQH3T+4cbR9W9cFqvpMT+PPAyT/AykISwodyuMasCZM/GzMsbpMXPi1Y
xsXLFb50M0imzavPGiencjklYTYDFYi3LDqFxjSlJuILj28EoQ0aXdSFZevPAbbWoI9n4b0iR14v
z30gv0zQPMzAW5oFmWotMdvarz9ho/2k2S1RzZpSIm1tGIdLUtffYdINxYSRKV66587BK1NbFPoA
4JQb89OawqxABOKnDwBt6qG/ePi88zgdcDw0hb9MsiBy+LVL6pfeNMyQft4Qm+TopjhmA7QCnV7u
oYbogSDfudENKozq93Age+xtURjAH5tE+rkwmPEEMz122FonQ5bHDDk1sl6fya8iash5E27NgopX
L0s1qw7MZbQQXXNMu+wOKTa3SJXk2x0QrgP5ncCYjmrPJaBdlQJpJ/CrUMtVNoiCghZoYl5/SusZ
UtqR3HXDcr+kbNOZKYNtQA81h8WInmp1WeJf5X7ggXAfRcAORiF9ZB29jxpimzxdzAdbCNoqnZ47
UKFFwm/bYg/pqtgWUxK9LD7uPoFr1Tz6qKMhL+EYDWZaZrdBFPDDSk2VivRldaB44CG5Sz1xbmN3
nyBHpVBZDJQkAxSLaxbU/CdjYxkLeWhTjrjCsL4TTlB2loKazX8UB+o3ZH6BlN7PGEv4Jrh3xtkr
WWKPU78+ovX+vKHoUQ3Xehc0XXzg4WmM39yafAett+x86/35K/TOHHlt2CKcXIyOAfd/Vo0IbRbK
DFBRWkAhsvEai8m3D86xBPo3mqXQUu+QYbAWpuNT6bHoDnI/Uigdd0A3soM32ODgGxFC6sH2kiSb
tO6RHSiRyNMmzloSS8o6ih4W9BZF3a1g1YbfK27zmLxDcc3KhM98NwgwAHMRutljmrDS99nnILS/
46w5ixngSMDMF/FSbOydBajEDAIA3GgAF5crbd18MYgcasT8M9pogPIQ7dkQfg02TUFVq1+BTTg7
a9h59MidDVO9RVroD7ne7lK0KsB4YMaUrZt9g7KeI3G2Bg+EfA+xnAqIbFGExr9oBecwGNe/UMVJ
Thi9gy3ehmXksQviVyfrGL7e3o17Ah17h2osxDPTHZbxcHMqhIjum9v1mKhSpet/QFH6DvXaG+0w
CrY9SI1+Y5GY6dgrKorbGW/DeJhjoFsqgNOi7BOGsSp5USmquQoxnswdZ7kTdptMNVmJqAI0Izs/
oOdWYaspsdXUHd8RPSCtDzfJnTZr7LZFIACrB2nTb2fwsyKlJVqyulwi8edwc2zsUKaZGqsulFtA
jVjzuXCzr4O972OWGaIJXUGfFj6RpojneAOfK4AuowQ9FO0RD9Yr8UNU0yb5RsaB2Mkq7CmEuWBP
WMZugDYcAxp/7yejV4i2Dot+vIN2p9nD/wwICaD+ejBYBpLR34IXiXhXcQis+FPGpXm/iiucPz7r
KYh3sydh4Z6WCtpBFb9pOFIXCGYKSukhOAK70wMP/TKNxrSKh+zB7bgPbDYD3xq4Yx4nLQgSwNPr
1wWFoXBE900xqueLwkygIHrfe4NfORPGhJShYgTWffcdAJKmme6nmYh97d4JWx/GYUZPQ3DEeTJy
0S/yspVoPdMBO7UWeqCCyvY+dNBut+tHisZvCys1VsB/Aqkn6FtVEGHAguATjw3sGERMC1ji3QcN
Vky12vh8EPCpoqpaaw/bsOwP8gmyDTS2K62NwZF1E3RSePnDsCnWiWePRsOWRU48LkPinOcsK/XK
j6Mz3dXMPTHQuGFLYXMYW1zhqlAfakzRdExws0d6Bq+lRYpviaVYtM1cB2meK903A1BvLZXcBGNY
Bd5G1tOIrmLGozeT9Pax2SYimP5xAO/x0MqKLRHsU910Uwf1KV4H4JlotQG844EDspfLsGdn240p
9HhhWsD5Hzy6LnsjWVr6HAvHYHTHvIUjCfqPodmYsP6mU6fyuPe6MkC/kpOZ93vXZ2hlKWs2icvO
WPVUTSi8s5UPvtLZw8ij9IFaw7cBCXFVIMqEOcPfJDN7RWJsc9BaHrUwD9kQbSHojO+GYa7vZlHf
9cJ5BUb5xqhOc69NPidqgsNw+0+fqXC7KgzbHaxDPMs3SM4q18nD+dml9y0dK1KHUPlI584dBca7
3ssqLfz5KIxQ+AfxJ90laSnbGdrHl5or/yDgGL8LqcLctALtitCIO0ALmGqozruwrzfQk9w7wx6u
68lhoag8KbhAbruiG0Xk8NoKeq+0Ai+sTTscPHzcuIC4mWifCW/vk9Y5tSF5iUnkV5B4AF4DYbbE
/uN1gjp7k3bTfAhSLDBTFL6FYJOquIVbchcHO7y7fdVr73FlTQUGLK0Wg01lyl55DXk34sc5uFvv
ZuWlrkOsLtomucM8NR1p7ZbD7Nw7ybRLqTdte7jo7Zc6edSxRnnDwFUlnraXkOAEFTi5qjHj0blX
vVcRvszFPz+mLB4q6EXjgqPgwQtkjaG+BWHg9lMSqPnyz5+6vl/33sjfAdpHwASXBeMnRimBtgDv
vbxmTB5DMbGLguyHx76FF0yGAU4BCwV5qiAgTrY9LiLiRKC8qgn67BTjPQ2VwrCfHepAblyvfsR+
GzJZv1M72D9BvYmiV/pBiS309xj7yx45uMkGMmAkjukE11NzCeei4W7uZpEHbmSqrk6vg8R6LCAA
ea3bf6ZWh5u+Ic3ei0mV0RQRbGsIm3i/YVA/rHcMGo48yCaAgBhG5zHcYDMDGhswaaAyYinnTuHk
Hzp8bQWuIQv1Z98xfjDp3OTIDSqYmzhbLe05aGoU9xnmbNGy6VczYEpOH/E0U+T7YUtAPMwonlQu
NpN4nHxf/iyDHo/DJGmBlvYxxXo6bMCcvF3WCTN9ESu6xe18cGETDYZbILaKOKqc0br0XE/7VqGf
nJs+7xZA105Msjyl0HqgC04eJAqKsfUZxKJDI0jzMOBzX2Avka83VBv7wgucdLAaTlAN1TRuIclA
6zUve7X4rzCV7fEhqsSfvHPkjicSYwDExDjvmkbRp6x+h3JUPo+RElhrm8uYAsJqszcp1zuYlYL6
JcUnD3H+R3DBwfIvaV9VDWbf4GU4h4f2gxCmjpyOdCPn/tWh3aszZGgBVQieUQriaGNRY3mc7KfR
1tvaFQ62hFN9DyXT3pFsOP3zk8P8+n70QRNuwBDcKBqFh3/+A8OtuuyWDhp4TU3RjUtX2NThaAnD
doNVL6sUjDWqVbkQjvHB3YZ9klUU0z7HvjtIgwWNvxOccBIepbDneWhsie8gCjtoEF746FXLgq1X
CkDmlOkOqDtSfGf5N3pMFjO6DjLpLdZqC1xogxfptbZyR30At5xt12F86tvoTzdjUPmx+Fl0endL
SX0ZhfrCsto5MIGN4TJlpxGwDK2lPKaA/MnQgpVt/RBpB1RvYF1zbIQA1aWNngHy62LTesOAFlZM
eaiDHSw8Ppq+u6u1/zxJUJpDuLoN/4yVkp9aF+Nqx2VhVgjuY0rlru0CXmQOZlC47YCEguMw4k2x
TOibLPjYFWsBdneKnvxwvkL/7G+zJrmhO+FzDy//kLgPHUSDYBGtIAT4ogrq6Xt8cQb3vZ6TD1+m
oHlF4z0uHuCF2EeXEeaLjwlUrHD14S5cVHowjsDHiSq031gWZLPaOY0AnXToz3DLOPttH2x8MuoT
AG3wSF3ca94dQkuntyxo8jpdD6A1gUKBGKpLex5jB2JRgQLOpqKL+8rNdLNTmDCQy0OhAuSgvXeZ
2UqEbua0BZEDLzEA25nk/eDUR2bQu5HXtffLoU1P8Gcfz6l+0jHwQOWhAnfGFBLH7QbvOF7LEdCw
09qC9+YS0vlaM3OBDi3OvSPO6QYwGAJapvC5kS6O+NQc1qkDj3kEAo6NcuP45K62fA8aD/yDxqUt
UY+eqS92DcJRKe/ZBVj1o+XB1fSEbnwbPM6xj6TpoZLUPAsw7SCfLep48fc0ah9kJF8b6r/XrX8H
LL6A/Z6BIV3D96CwtUXaqWnTRuxVLOmDwbefZeDtw8k8eLN8sgQCfsOcdz6Bsjzp9M3M3mevxKOe
9RuWvs91vQeW4GzTWVwDk2Y5CcI5Z954wOpMbZO5DRF3+Oa6crrOXL4qcEZxBGBvFQSvWIPoRjuV
DgZSUizSDxIqfjcMzCacouSEVQM2U4YtJ2XNtPNnwarVEExVnmtKcGfMvXKzr5agKDluhNShBdwQ
M4D1w+W4VGl0hPVCss8CB0tQARCbL5jjBtxgFjnJIfbaP/A1vkWCxtDHYmQJ4X4TkfFpWRFWLCEI
wT/Ugx3YRmUvxdttl92rxRyXfywSHQFwyaNvzrS+JT44KXnyrYT9mpZuOoopnrfuCsAZBNti9Pr0
Tbpw3mLCByc5id5HvgBD90QCNjx/dMG+PU0xGtIBW9hNvfjZNnbmplJdyCunb38i2065hE0kdmjQ
9IWKotcHJNyTwcP6FY2qbmMQBUz45nU4nlYi5+v/EHVey6krURp+oq5SDrfkaBwwDjeq7R2UWrGV
Wk8/H5ypmRsKbAwYSd1r/Wnx/tTjSQLt62wtLxmWNlXvkrmFa095OBwo2Dy3arZjHxSryEjOfTNu
9aCO8zjpe00XL/pGb4cEUnqqXKQCXv7c01pjcIzbN99Ediiq9tWZ548pdtV5yFiOk8JFt2QZG6cU
9vE+BX7BsFKxasJpN5n9DVpiM+Yl5oqZIjXwkz0JR6+2mNsDppfT3CbxKWkyRPDu/cQ2+r1kH8oy
qZ5FGuaLwfk9ON6xnOisi57rvnerMws8xVVQnijZylUzm8aKOeSmQiEDHosDwB/MjZu6txG5FDhK
7i69aD55cwvtaKpNAoXZ5ngR7CADdE0m9/y4YbiMe6bmovhm4dnp6DnJx/SlEGP6mqAzONa5/sxd
Wz3Vfflh0f+R0HfDdwFxMpZPeZM5u1Lep/uEsj6jqr6mBnIpc2jiXd6W4hltx1+/yMtjZYDxkS1Z
bpQvvl1KbEUqS8CpcQyAUEfJ1EVEwyQjeMrZVyNcjP81x3OwyYx2oUfv7BcMZSqGRUtvwQjDnK6i
tuWii5PN4MXqUJrzQcb5U+eO+8RTn2icorXgm+j7Biw1dsu1byiA7xzoqazhYYu6W4NNQztrapve
bl6yEKZJNfjb2R3HFuZrqMpjUQQI9duIfbG+BZP/7y412pKvcOgyr9v0g3fWUS6Xw1SpbSL6TVyk
O92RvdS1fO/BraaaQ91HFRlUe9ewj2Nb+ReVf4jKXnnzyBInvkga3EeDvow4Y5pwrjZKVpymhjqa
Invt4xnJQBF8lQ4jJ4rev+XuUG/cun4LpbhYXl8sG5e+iURe5A3AN6n2ieMsCgQB0IoioFW1Upcg
bPrI7ThT6WFI/9M19qEfItp+s823tiWYTtz31wKr5YZx0e0C9QpbDrG0K/bNEnoyO+foULag9rTn
qFdXKs3a1VxWxUIo90PGU037WS5sVwacze7vbKQvJZCgt8rglEfunlFk0TbbwARwcXhdtzKSaW8j
xQ1i5S6dNkCnaBfr0gS25gJZwnREKKWrejkG5nfozhJmGGgma1nVoyRNtlM6TCv0zpXJsfX3KSuf
rH0ysCnyYSfLL5gFyvQS5D500BAhWt9NXWCvS+9edOgjmXorJQ29MvwBiY1XlBAkhbMfh2KvCXJa
DZb/h96lxf1xLyO6Gv/1fTJYy7qZdCZ8az2Mh9RBP1yMwxH7fuS7y8oFN/TrHvnddA9KtOYrFOeq
r8tmTZ6JDafMwIRAyM9UDcV68t333CQHIJ0mGmS7XA+KPK859ZtLOtrvThPnuxnd4ikrfo1igh5A
wSSbNt5GIn8uXCTHifAFay+XZO6Yx7xiCEubmGqRVFPxLKg8QoQWRM2RFuQHXnTDBX+yR1QQckQD
FBvBW5mV7iGqXJMAhsy8+BMSwYEgCgMd5cIezPSo8PscI0qkXamHjcptfydD+yWuVH9OLX3ppKg2
U+ZdFaNxl8rX83Iknu3gs/UkkVNvum64IR/n6FVht54hkp/YSvo1aCErBampnUm0q5G20WmANJMA
BWfTKLtVTKNumNohj0F1q8avn/oCBEAbwtzUUfP+AKLICriaU8fiQN3eH8JwIhWS85xa8q6MJz72
IHsMgG2KDGb29aHKu/nwuOe2+f/eS/iDYHQDybwBBlaphWu0W2PMnGfZusO1jUjYNepWLNnAOBU7
0d/yBogbXjU9AxoMN4Z80Hf6+tkXU3ajb5jhuKJYjFc/CoYLCpsDaPlKZZBKioTqhaFM7wz+/7uc
i/E9HIvXXElnG47z0Qnbr0om1a2i5N7FGdgb4GZ5w3jgbXAveesstONdWNrGSnXTsGHoJKW5jUW+
m5LigBgn3/SONW9sfx5v6OWzVZWPxnaaWCTuP1ImC5ZHB1FMlN94ss5IMT5Iul0bif3TqrvJexia
Wy7RJxA/URdBdlatWd/Cp8mUi4kNZ5kSYrmrfDdDcwV7IzICUmEJujgubmnRBLT22lqaLRer0PKG
btZ7dtr23Aopb6KdNBRO8CtIDWDR7Ihf6I/C77aAvx23c19U56Yvax52u6ATyQthxNHO4N+z2w9t
YjJIk664EVxR7J1JxyurhsKWsgrOQ+XNcJwjYvr7G8+5BLgk32XzeGeJZWwFu3lkwCJ0eeTkN/Ki
IgoKl/UaEc8tDV1WfRc/G8QIGKReWaFOn8Nx3BVeQ/JX2qbnWOOHJ59ibYXp1lcyeHHABd91PuxK
eq9t1TvOMs8BUAw+KNsKkl+yjJaBjou9K7Ly1eUMYVoZjYe+NOi1n/BL1O9NfJgrJ3tpkMPMxnzt
bK6LsEXQXrnj50xSEaFlB7iufoNkAhBigL+MhlCt0iH7J6IxoK/BridBWm+laOojOk02o07ah7Ds
7WWjs38EC6N9cNtohRVy5FPwZiYQf1ywjNJtbxRJF+vALsZbEzfxWvaTv5mJTmlmCzq90vVe0rWt
RGtCivhgJ2DBa6nt+Cvo9dlDUzzLeZt5lbHtmzp6j7iOlnMZdvu+dppTaSG5yygCqRI4+TSn2Yxi
FkPaBNY7u785odwnDqhzGxpWuKAPLzb0f5B35j5UWEJMf8HEoBIFmGNsKtd21mEdXIcix65gZauB
4Qw6ehqiEkXiCHbVBM60bztrwS7tvjPOr9pkJu9/h3hnUUhy2pzwGPhztghhYY9j8z0Rfca6n5GS
SZeDnglvYJgrJIENsYu2/BWV/nQz7tI86WcJfTrPr+qyOHomRk0EmWpRGSiBmG3014S3WxhylE+F
lvmBBIBmaSeG9W4OnNKZYdUocFBF+8PfmqzOo9tO4cH1y2YZIydeWIP+25qTs+6FWa97Q55IAgJB
uoMYVqfFVowJ9on7w2gei/0YIBPPZb6piFYmLiJ76UI975MkdJbe/aJIYmANoiSRPN0fmsHAVzM3
uE0SyXUTzP21tcIPI05CtJcJ9RPht7LxzPe7S2UbBkO9nhAqHMwWO2haqGo7db7Ea5l3+zT1sEVW
doSJqj1GGGMwbnqECBIySLxovCH6iwCyXpLaW4rXanZDXizrN7UunXcBir0GoR43dV3IS1sP1ypT
83rIrgRrIu/WZfE++cTgKZPTvpG9pA3NskPvT+zt4tfM//rKFbU23aw8OACGS1Oo4X1oInm0mOe4
eDzsVYxKla8Ml/aklgIW6tC1DZkKZWwu+tSOb/D180FNqkAHz8PE9q1NEQT7cBDACmru30V+N12E
2GcJOG0PGWw02lrt7ikf3KW+bw0utMQ2SGpz7d0vKNUwem66L+AYSLqLUaubC8++JA2t2sNbdu9m
nRL/FM3pTpRx9y76O5ee+WIT3h/6VVtsjJIRw4/DXdpesaX0gXy9/7aSot4Js6j/Oxmauhz3TLuc
lo9XtplufXBbI1w8XjkeOnmCPiKQ7X7mCCLLzk5j/3k8cidfXsooe3s8SpPSe06j6vDfRzKkfu0t
tXo8copaXVX2FBeZMWHzOhhhNF4fv8L3s2oLw3p9PCoiax/VffT8eEnfbF6l6deXxyMmPPxuW88+
Px7FPjJPosEqopL5r7qJ8jIzu+C/ty9lzUgV3cyURHzumQKNsfW+YkvkyUNTJOsRlcX28VtHc3ap
XldQkny5siYImuG7Dc0oTxaBK7bJxMXz+G0rcR9LFzLq8bf4LboDOW/p8vHKYzM5x6EIoEXu75uG
RnFOkbsCDPPKRQ7iHw0R8ci8sCOm9rlL+tPjqcHQpq9ZhFGcKwtpiBmuojQd3mpcVXUZT+9zn+ur
Pd1dOhcx2N4FBa11YnQarCCyhjGtwpe+Zl+HO6cvTfTLbNTnmt77aKCm3Sk9mUu/iQEsfdb8KgmM
K8f+aPYBAnIKyx02Red9uv+niDWKnWnG0cqk0WBVIoM1nKcJUE+bqwil7rucdYF4EHJb9WaK+WXo
1wYeHITzOOQLpiMTnPeSW4G4yqnPXv1yXrHXxO/h/cYNvmxixN/SdNpnTWU8l2XwlA19um0CXy4x
4oUgncmAajB501X6V7LLn437dQ2wSUrv2DHRgC5/9fiZi4fpTgXsO+9uMbLuW1w3f/rTMO4NWxnL
oejm97met5FXdVvbYQ7t40eUwRBj3TSuiq4OFo8PmKVUCIEjvnLmKG4TV/VEg9fmS4hbqEsw7Txu
UucJ67J4e/yHQaw3XYxcflLexVOZuPr3lbKmhiG/s/wRMfSRq8nIZ64MOG4znZoyHba+kRirOQl8
APJA78KicK9MrkUfZ9vdWt//osPFtB86F3Wnos69L2XAc87JpHdHcO/Jd9+derQqBfGo/NL2VbHj
EkfGoPOV2yfyHbX/oWsKXGUerG1ZsRpX9T8rAlKIfXu6zqn5Vo6VeiJdZudF8fDs6WpalpUtdhWX
sJ+ZM5CFA1/BFLBeheaKyS3rTMXD1cB+BQs8ECpiQsffd4WgEvFeNj2ana7sr4yqjy9N63CyXBj2
qt8d2w6fObUP4Pn+WbnjF7EA/ZMl59PoY4WQQ3Glv30aJYelNyEA47jcsTKiSTRSmvkmfZnl8Iec
Tus89a69A/72lqUxiwVDq2goe6CgLPbic4oPx7S7jdXcNQ85GQ5hDEHRRqa8xtkQbjIQgZXTAOen
k/7FrI7mTllOYPqXTKhzR4b00+TW6iVoug1trMZqmv6OKMreJiOVq6Cs5XYq0aorIrkM55BYzM8S
w832kQjNfuWSFVatdGAa95ET3i6982guXqoNY3LidadCfbXKX0UV0P3N/T9BsO2KmDZ5NVoKvji8
4d3AOWRne6uivUiaSr324g/SHP+t7T1khm6ikVHk1FN07OVoHatQj2fbDd9kpZgpmKNnlz2OSfP+
mWxBjFwx0HJ7NeMp70fzDcEFQRfjk9E0b9hRjevjRqzJSEpXdsSohQf9Z9QZq1AG0HP/J2KXLyO4
f4mitTdhk3kro77CTFztuicBt7dPHny99GcbXwbLSV9Y9632HcTZw77h7+wQIDGO426P1W0fGANz
m0dFsS4GpEQlORjlFDbXCBM5u9sYsuXX7ZUY/pgGCJeUp8cPMzWrc9D44U7myNVt4BnXeW+CwX5K
+gDi11S4WyD6Y/U51IJcnQArU6Klfyh64CO/KuqjkxTMp04b8UZWnrHLMZouC7lJaxRIYO3hosHs
sgr08BXUWGAKOy2Oj6e75V1EZBg3RQBF3zLVoIrHt0kUG0EBvY0F8wsijTaEqFq9yUiAJls2vJiu
wFM8O9c5FM71Xjahhb1yGRsXiOGDobPP3vTWU26PiH0i70p4SrBKgjHfoivzr1yU5Tok69+U2Vfl
5iflzdUzbf0TsA1CdDc7Tcyk1sh+F1AY32ETZjvyJvu33iKdwldXyvz8tRxo8e4yAiYmo0fAwNMG
1hPR2cNu9g3euhHPyvioILTQnnbgrp4emKVaDU+Pe2WJhj6o2o+a9MkE4AblNKtGDwuV32c0pNgi
7FqlT4+bjMtorcnuKur2I/P94inXU/GU/N+9ip63pj3dq6k4O1WPwObxjOL+tH7AXp2H6Ws+duuW
EpoqmR+XJL/Alabg4plliFXsoA91G+dQ9vKoMZQtpx78iFxE9dSQEgIKHR5zdFebmizpReig8wrg
71Os0tmMpaSLbBZOOzvZ6SFAJ3YGpoJUBWrZJinpKWkxKjrnkr7g/osQPeh/TxnvDwWwXzTNOWQZ
P+86du2yR7/aDp9S5DRlkvA51pz/vff4GVLjYmvp+JzM1Xh43BSYIjZsUt+JG38mttlsCMbuMLTk
gBjW49afo+7w+Gk4zChfHo8HpGBe/ot6L96IjqrF05IIm/al6813r+mL76GuuhUUVwquUlbvQ2Ls
mRyev9hMOmFH1BsRWnobugifOsCT1aRVt+670VqgjutXKByjNUFs5ANgyfkZW/m3V928Y2QpE0Wd
yNwPDZiuk83VFwdrFVRF90NhyDwxBNbnivps0wE0oCqkPrNojLA8tOolIULHiztEe2lwLL2s3esZ
taiUG3fEzaWB8xpPm2914B8BSrC5tmb4oiYm7XrjnDyLTManrKttALtg/MkvQgwpybMYVKSHQCQT
5hGKYXieyOjRc7mGqNqZsns2Ytu7mQn8DMFq02sIuN4z7WSFxp5+cbK7Jaf8vGyfsKPZ+3pEvElD
gg5KJfm+iOMfq91WXQBvA017bQZorC5os52h+mkTwsPuZhJyCGxTv5riMy3EnbjznZvZeqAun3PX
9L9bqbqlZDDUpUByvfYzB8tAW+c7Mi+dU2YBcUAB9kvTiNyDP8avCXr7fdI46copBuvHjm62htIO
Un/VtBaMkwT/xnRSb0QzfRn1/ejp9sgK7V2RR/0yge7ogSfxTJ6nd/I6CIehj/CJNNbFnuKtjvnm
7UQCLfGtXCzsTwqiBTOF2X/Bjn+AvkZ/BSId7Q6s4TDX69Fyhk9OTzFGGZhPqNehaIbPnlMBbcjg
PeXYpK6u3W31/ZnSGxEi1cU9vAA9eVPO7tEW+AbtrMFbFKTVeWos5+aJX1q69WebD+mxhbNbBkm/
mEv8kn0JBCzzloT3uZsQzjjizWc1R0xZfcVB5m4UiPuWWAB5TCyTMgIVV5BHwMYcS4d4eJyibHIB
FJ6KPpKwHLZZo/vTHGXInDqxlnUiz17eSvCH6WeO0FZBHTekTaDJGXWAqg15dxU4r6qNKVbz1g62
RManiwiOLpXk9Pgds3FipCiyr7Ktn89PUxP9sLpL/JhWjMAvOGfS1zuFsKwDTgYqn+kRwXzbFzsO
s81sJiSEdahnKIoTFigEF55TEnlcWwfSglGWWiEEhDcFqKFg4Fpr8hFq/ktz2z3RA3mnx70pif+N
bR9vMd8j50+KZDm47l2i5eXYXkesqqZbLe+ss5PMp7w31lngYuArTHujTDA9dEXZGfyNQJWSDFDG
a8d+fUyGiVzuRvnI56kXfZ2dHjcEBTvr1tFqUQZpvXZH4bLYNjZGsMB4d+0GwYphHk3Tew8qTZR9
HHmnEonCqQesQneC2k01ESFb0Y/uAkxzLbpAvuiTiK8BerXlgBByyWSg5Ij0OTk+7hm1bDZ1EP1B
QepsPb//0qWCZK/JYiwwcR1Ty0yOiRklR3c07sI6XNgW/MKRfLLiCGVXHLXJwFtBR2fH5X8/+f/f
Nan+ZUzIx7TNk2zkJoeZTP//7rnVm4dn81BNYsQvz40mCox4TrXDeG07OyOlDhykqf57bdRv/s7P
grV/f6codHdzZvUrp7d+F6NZHGown8a3w72vxoowKPQYfnpuU9DtsqSRoJFjLRRhXh0D0VXHpsOf
qjKIU1lD0HhTu/djIlTC+43he8PRiAjOzQj+XjIYrq7m6FCHdu8vrbE8u3VDfzQlTNb02X90af96
PBp0I4+Pe/9/8/iZ9OTTGBrJ1rAYE9MZx6YaxJG5q3KhKzRo5EFCzna2zWfXeIU8t7hiAu+Wab8L
kbgeHzcm0td17ZCK4lTzYRYCpI9iH8MGKVmtslZFZo17d1RrhZWVwBZ7Fc5duyIOGTNplh0fX97j
CGVp3B1ygACnFuPzIJJ4HYOvEq1eI1IaGc3FuoVo1cXILnVVfzhmB4PYG/7X4Ie/Ayn0D4ftArxm
PqO5xShg601IGAmhQM2tDMmVCbT11qvKPuquP/jW7P4tS2eXBp76ZxuoXrCWHNLSfobqBgBHZAsU
bopPJlnZi1hV2abBsr7p02pYNqIvr1nNWB//rhWzq+Z1tNNsDbLXP2cD0SdDi2fZw6XCFO0xPdc2
MTGc5t9W2Y5HBr2Y+8b1Y7woXX6EHzJ3tdlYp9lGNmpA9B6MujqRfV2SkjGXz7CYcm1GEfEMpISt
aok6MSOvhToRUlB2v+VorwOJrGdKAuedCNMqh14HilvGmcM6n6TzYbBxnDXti2D3HLHNvcyYEywn
JYyI/mvMyNWQM3NKSwB+8hla8RbX0lzhUeI7MXAjEvdB71C558woqh1RGTlLSD0dLFfgCDQp4vu7
VLzpLETjQ9TtWsMOmLaN+rltJWSbmCiyTCjK2i53RL1t0w5Ur22HPWNCNpWEICYhztmX2QR+QCLJ
erD478EX3XXpYMfShsx3ph/+RDNxS4kXRi8mYwFZdZ1lUZhnR1t6X3n2Ja+DdoXWIHglr0P9d4/A
Sr1QdXSsO+2dJO5xzIHdyjS08VRZ09n1cVAkUUO2R3Sh92UEIUBungThxx0scXSVUbYj8LPdscT+
nRvPVo1/byL9J3Wns+U54bKoLyHOuU2lkJIzfeXYWYR37DIfx5iXxaTcOPnVdeB3JfYMyUC8vAr2
XP01rU0eInduBOj16DwNc/Q5xPIlLb47u3E3Se/0W0Upy/JgLdIsTe7lcPOcB4lBjABh7g3w68V1
/OvUVcarDIyFfw9KCqtUbvzcy36FelH247cXeEf6ZbGY7hF21lS/1Zo5ywFbtBs3AFIFhivVfcYZ
5i0tumHbQThwNoX+L6oN1ggjGwFLpu081qtR1TvoTHvt2MVfaZnfrbnPSsNYR9bgH2rKPh1bq7D2
4e6bdit99C9hRA52Njms88lsfADWbrp7fGprBebVtK9jkRwL4IQdzLUiUK9bGrjt0dgWvpM8Tw2e
yCwTayr+3CaPq/bCaV/nuWBmhOOvh9bzl7UlvtmdkFW8CsdPXtF3rBTBXGxntEt2ZO+NqHwtUus3
LnLraMUmCaMOUphk7r4iZXI6pPLiN2Z1TfBDwV37v+vM/T2Oamvev7xq9NGRGQVrlvmEd44xNr5R
b8iCWNolxGZMPOYys3A0uZ3+g1RJLJ27cw3dziLPUhsRspzPNcvk4DfdVlXVPxcGuSMEORzWg5TU
ajQ6TUMA1gAo15bRn7FfRgU6VTNuXmd0rlvYnR2IJJ74yRLwbH69KwurPniablfrWi5bcbega0Qm
YWsT7GXKg4j0xp/TVXKXcqRhp3egXH9V8MfLwtdgtJm2rQjZqtuo25DOyUiasrSJVzkNc9WfCeBq
lyVG9PsfcnkS8MLVbMTYAIy0+ClqrJijtImncNr+kqCfIjqMqd24ls14Khep4quKFBIUjdhw0eg2
3ERFkq50GpGopitjkTa08ZjIUQ95+NWdTp/03Jknj/jnvoxxQDpMlcfXTkgUDia0aekP+mEunIoa
J8a5oIbio6r9z3EwmjXhSQ4gb7dll0g3Hb4IBJzNe1UXPeLqvXTiFj8JRXntNwG9bROce2ClJg6e
fPkUott5wiTmMzLin051vgtS9MJGB6jnUIF4ipO36yN7ofvSA6Vwy9UwkEjw1vjM1Os6L1smgwlj
0QbPpechSbTtXYYF8OlxYyy6wd4y98s5tvHoLOMoHdbkwmCTqHO5NYREGO/n1nbw/HCpnOxY4B6D
4TP9p8dNTiliTqo7eMVL2NDnYJhk2f3pg2/JqceenVdLEmBejG5wj7HK9/joQo8Qh6J9reOgXIP2
/FhU/reaUaRNs6qYYoGa4jgVLodgDNo9vsKfDLvhemyZ15ml+sPoXXttptSdBHE9u6m/TGr9wedm
bTb4IMQ0EVLV+idi2eA+PEbhuVOwqJV381UK+h1+1pXwzzOX5BjWT1ME2axybBXgrxl6XtLHQmMK
CVfANTSW2SpJkbr7xvRLoLklF7H+QLI5bSwCXKRMmT4WEJvTOutIFQHCCetDJxqoXyxTQcsalEzD
8cLswj8dZaSW3L1k7HoVCn78SW/RZPx2U7P7qQRvqKNgg0NMLhIGFOxyIxhJI1LOuvadiy3yciUc
8g2InnU9scsO8N/jAjK5vYwMxSDsCBpojpFzk8Y0s9M5f0USkTGWVNt0SiL01xzP0am/PEncduMZ
P6YQb6FI/hhdYrPg4bq30/zD76u9VRRnfKzi1BsdSg/EPzI7ukFobPLYQuFcBuROIMezUJds5tR7
mov+H9BCi78p+xvXLomksHpzmfzhXzPXsoNjLgA+D3No/SGQE/2QaxAVGgFUcXgX+HXwo2F+6AzS
TQxPfU3EVHAir4whFfvUqLioddG/j0EUkkgTX8ocPTJPMYw5uzmgCjoYWbI1I0PnuPtBMb5TYcP2
HIp2ARxQbgpPIuFMk9tkGvExmR29GFT6ow3jR4BskHdDpWATWEMkegg1s+rqIlt3RQeDm+Od6ohe
DZGFskOdhspfxm70ksVcNywXrYPRpiUtYIGrAi0jYpcka4JF4gckG2pxJwyxkyd6S5bC0mvtZ3IE
UJxZR5aQlYhtpAJYN3Vm9hufEWHoFdkcq4RuLQUsqTvnfRTxsy/tH9vJmHteDz7wpcjRWVVvvYjf
85mAVl3MEHAukUXNLCAarffIaz4S3S1abf1Lato1TPpLOYe/bJgXVMv5t0MkQW7m7bUnoy8xqlcS
eK4EspmL0XR+4c10l1YANFUL9hAgcbv5kwi4tWSMSPUopxVNwksfEl+ii03ktyfkDNYefywfW5+Z
+pnCNqXBOsoqb9EJB90w0VwjLUcsyRcLCLC0o8RaegV1/byHni4WTMQizMzrfgmmViHLdRlPWroX
GXtUFeRAo6/am0GDoY/rJkeDvoma+gyLkuzzqHjzEVXcX6sp972V+Zu3nHgqylSLejL8jnsMfwRe
y2Xoe1ff08BfAQcY9P43mh8cC50GhmqPjosQzquZoJHQXYg8Wnl2fkiYlYKa3e+XZTielPsrt5KD
17sZiof4Q1bt5+RRlrphi8p+VM9cOmsESQ57W/qjLGxKTNgZVqH7R8W46JUOd3VSgcNy1Ntz1WdA
OVF5mRPbWErg3G2c4QhBC4P5h5BHhfM6HxnjMvVkgPmUhjKPdhmqjV2RpgWbHvNlSQXDdjz9Ys1x
Ns4QYADvNkrNFJxyiJaZjQ+qAijKXUZ2kcRgT6yHaGzL8g3RlUdOYHiDAWTOLGXgrvGqb9PE+Xy3
i3lJf840OjeVeaxldFmsJRQdQUsEOCe38rqvnIq49Ep1AdG7hnn0pGz4LTQEKytVMa40pjNPDElb
zLN5I0Tjbu0eL45EyFKLS5C0/6gLyb62DzzTXmSNKnE4x6sw7rbuHPwx3Y4P79Tfba9OpTZNsP7y
0jOqkTBmMHbEpwj2uqLZlX61qc+qEr9F6penxDqXPRiDcukP8JY9T0a7zBLoMoDMo6gUiTH1v7gh
A2zIMX+r+X2MvjoE1ghS2JfcwHDhBgZME+JZuynOca+ljCo+FEhQ7Yie09wHN0S+yQElFq1apeG8
xIGCuE4hTTZE9BbI8d0YSJvEBamWcxu2nCC+Wgaus/aiZt8b3oQMlphuK5wIGRutLSZjSpR0nXjz
H5SG7/n9+o9k8VIbZrH0E+8sFBd2N6i16K0zR8Rn2SnmdYtOaLTkL6IGPu1gn+CgNKB0lDLoKQKm
w8Qx22UWJUCPCAwUwIcjHYYOxri+FCZhgB9VybWDGHQBM7wEUHKWqTHOG0MkLfpYb9OQtk0EysWN
xecUIsIMs296lgQTwGtaz3v6hn9cPXzJDU7kkpUi8Ngm+9L5jj0y83RA3mR7bBNhkDP7z/OaV8Ng
qcQZl5Xhc5EEn2M47ucezajs7RVC1Gtcdv+mctuHBrsq/jByBhR9yGG20p+J+lBFGADxDgOAd89x
99S7LqitdgBRzW+7l98jYUuLuTXuK9W6TnE4ATo7m4ZOwbBLLCFV665ahQQzMUxigSbgdYGgab7x
TX/qnPe1dML6UDxbYYFcjIATRB7uR4M1tUFWpVwYu0YS0z1o9xVB5+/wrytKFvkEx0mG531ULoaG
fIOy1NrXoX8guOIUB/Y31tdwS1IWo4sKn4xDq1/4rdcvpyZEV+C8Mu3uRRBcsZxy4qAc2pWIcZXe
/1B3JruVK1mW/ZVEzfnAzmjk9PadpHvVuyaEGnf2xtbYfX0uvohKRCZQBeQkUTVxxIPLFRKv0ezY
OXuvTeId1DICtsLoK8UX7qMYiNl5h6aj5Ry1X0GcMTSpqBuSqG83Og+f0D6BgMMhjHlq3bYZH1AI
plCxezP5yciI2rFSJA6Gjhl2xv1PAUrE5oQNGzWeMT5H5m8VcQk1PmOc74yWIGNU3Z9Mqsco1kv6
oNpWBc2KzgBOYx4bo3tMbHERUfnixv0jm5INP97BZ0OllgHreaYwxrDzWOnxNUink110mhJxurLL
XlQnsayygQ6pubZjeXWK6RSDpV/ZTY0urOWdd45zI25RowAoxJtIKkYpN20amH9z2Mjtbo64a5jT
TE+JOX7op/exa/O3eJyqsYB5qN78gA2gtfSJzYRq0ftGhHNvzu1Dh45iYN5nR8WfDvXsFr7Rsxsg
/EfI8eXq5tsbnFsX8Uqm1SbyzG5lzaw7r4MxCoMQb+qj4rzH+fAlvPmdMCGucY6BFbTZlANRC7Fd
rbppvtCn5CCHLxPCFt45iG6n0f2gUQBAmj2uwx+r2JkytMqhf6pCJuqeeRJxjYiqQ1Sd7JTV7+P+
wRHJESDLgaTjp/yjimmNhmKwtioerl1qYCQLwMFUVnGYLfVL20Dt4aKF29nh25Ou6cNtpnq1i1zv
hEH53Wic+dy7cwrway7LPSJmzDW+OtJqqoG4wMoIQETlSLEOiX5KQvWeNj23sbo892Zn4hnj2fDB
mG4F061Qxk4zHqrj4DXSjdhTuvAyQRlqK6886mA3Bvq9bsfswEGbo7c/a4RXxLODERHWe6/7gxwg
pVYYnreZrU4e2s+NKkk/nTqiBNjhxrXdDK9TYtT/6AckmXmIwo4BYoYMv52HbeBk14UwDFYDZ0i6
xDYkWXeWsdiWiYczZEBxEhbH3A77u2TANNH9kk2/L/CIHLKh6EBuz97KlXZ9mFSEGFGa3xKC+Zat
bpdnMKggjJYcp8dpJEshBDK0isLqrHxIofOofvxkKTTQA647Nvj1lBWvg43mJDadZi37Y7W4lNoQ
JkcbgBJhJleMccY0gJvygKyyAQVIL5gmk/c8jBoqOMmYKzLsFjjkvB0NrjMTRfvWSNICraJ7X4fG
e+hnIwUqeieylS/UIQgA4uhgtSaXsPjgeeBBBDOlPT6iSyYRuCEwubn3E1yfizTK0xDkS8huiIi/
C7CIDA2qR6Ozdo2nzA1S8l031fu6dVGdOrmzHgv2sUogh0k1SkMdHxC8n8OKkIS245yJzezqoN9t
SkBHCLmZ9C/Y1hithFeLDU7D5M4cJCsIjxVRZv2HPTZABCmIUDNtk8AIGUhFBrMRhvxl+R7SSIbC
HVCiuzdzAPpUdKhzpT2+OS7sRpQiBqCcrthKGTCxSdI7XWLpXijdYg7o9BtdRyul21oGdWrUBhuZ
Q/lsfOPVoY4ezV4/oUWv3GrjcrpAtAgvwNSSTduTdByaubVOFcQa4DYgZIXNiNM2i13uwDwNo+me
xIBzngEDKaZrCoT6GKGHZHkAIcrKtwJlOVJkEXE9bzzAhOhxLVpVt5o5XGP0YgP0gIzssccuK+Jf
s6DUCoBZaEUTEW8XbwG2e86qX2gn9sFc3VkicTaCWcumtB258C8GahNeND/Ndr2wvB1CTwsPtFLb
bPQjMn566ibjewi99uCaHaJHa9swS55K13wLgnBTteALffRujPN++XMN8W4xXpogx40R8kACrzWd
QNgmBQIKeg8fLfPfZXRDl4rUT3bJazFbYuNk8oP3OchSThX8Tc5g2luuUbaT71N8HxxHIQQ66b6Z
A36qwuZT9lnzYNdrX3HvaxFN51krAcDRfvX18BJG1KbAozKf4NZoUiE5JJFiFMilyeukue85TnF0
9Ws95noD7+g4xQyxiG2RPLut4U8TiLwCQ1zS3HVuNG1FNIMrLBEcNSEmWAlqA/XFmTz538qd4r2q
sp85NS4yaTSniumvBppn4LLq3VyaP0PNb1z6WEVgt9KbQgYnNERGiCH90ckxtyh/ZO8BIgilCTzb
cMsTZW+rtCH6hKfo1kizoJfCgxfhq8A9ctFTc2+TSXBvGeLMBWLT0I+6yFgN3GltZ5dkkvLQiXa2
yJ6SIZKrAZLjGoTR899UgKmrtpGRTHtvtndiBNXeMQzamgje1wWRypuU57iGVojWwtM3jyco9Av0
mftm7BwQSRZIsspPkRpkJ1HvApd7Y+ePS+n72yL9eu3UVgbpt8cV0uBRZYKkl6IFP61L+2pbGEbN
QVQ4NELwlU0lg7wmqN7wLUOdMJptWmEO9GkgrcxxvoVMJ45wBW5NQB4APYYWISx1p0wHGLQhrIEk
Nc+Fld5jCWlew9HQ+2zoeS8YHm+KSZ0rg8KzjL6MJPyGaXZ22nJ8zaa3CPXMysMasQom6vC8AHAS
ZTNSryBmkokukHmMnx0jO72bivTGsFg8dZoRgjMHcueGe1N0/SmZ5l0yFOnOi/KfDhpW25T6WQbQ
iz2PjISlnu4z5ymxTXTg/dWdUTKibOIeM4NMqHBP1cL4oSg4zwFmQUX1A/M5jfbaqB99G2Ic+azf
HZLvPpWkJqgwPBHptapie1o787Stk1pvS7HkF+A1LpwUriho+24i8NON6l+cM3cO0NhNO3T3hi52
flwYQD85q0tAY1uvs0csCaO5FjEzHW6JBCUa8sMl+H1D/kq3VR2bwCwhnNbOcKDa+wgCDRsKsyz8
IfGA/KvblGWQUK0W7rpxJZJnNGSiUT+E79DOW3Md6/eIcC9mDqIoRc1R5OZ8TgIwZJQnx4QG94Zs
WfeAgAIsIA0isJo4KGe7L9ZjSEBZXmx6Hdc33W4gVvBitqKBOfGclwHU6dBsj3WZ4YkcaPGUzT6p
S2+f8U5rT6BrGA4qiY4oELw9LdZw7XPVt9R7El3sumuPri7+oCb4Ylrz5PGPiKjG9Ung4bqfvNee
eemiMZjWVd09p2RNrOKofgiF2R+KZU4yYNdwgvomVWRsGzN96Xnb+RiLp2G8zP5INFDsHdS4yOca
hOmJM9wlBk2NCVmK73pkhYackXT46p3U7jvHwZpeU/hrKOMX2L7OTmTQduwJut6cFCcZI4eoDHMf
8UAgduK7AxPtgzzPjX07GDGwUOST+IMx5xk4X6BI64eGxAGSELceTtnbOLc2jYWWVwxWFd7wDgJL
CUlbFxszqJOTxRuyd3EYQLB56pMQJW+HkcsUkvtjtiZCDNFIHyNyQPGu4/KnMpttbTlvMkg0m1hP
P5w6veyxp2TGdm4Q3yytzm1QQ8Fy6ZkTTIVdYuAoVON7noFfouAnZmDTG+XBdaqfgjMH2Ay7+MIO
rh5GiFfHMs+PzOy3Iswf2iG5D+lUr9KC9rthchaWuXU3zN5TijBxNc6QH4oSlk3U0vysNDMuj0OY
q465xRy8dAUktw+QxX2HZl/NgU8LsH1IbEPusqqFHnqdq/rDdlsa25jQV6o+O2k2bBM2l5WRIpVQ
Fjoo51Ai11ucEtDq6X5ZrbqOvv1VRdB0LIsZ3QzzQ4YK+ZRTHVOCUqm2sQl6DeSHHhy6YdP6J6PZ
BEiJBNAU/C49Ov4g/F3QcUdS4eFkIOkWlouUe4tY8MBAuu8Xc7HN6uSd3hiNvHTeyQatWRL9KTXo
W3LOzoMUxU6I+T0fkq9M1SDeawJezNRk4jtxZhbsQnWkNiYVd4XYhk3Qz/aw2cv7saAaGtz8ijuH
obG5cm2YSXFF/zO0mOJUCwtgaJvP2i5w2vT6iGg33mWSxm49P4isDu8J8eWP2BGnpNI3q2cfc1rv
kJVJdrAt6whQF8ytSQu7LErKY7P8HFKLKeHQ8L0hW/F7OzQ2ixzVfpKiFmiS/mWag/NkcKASb7Ou
a2lzc+jy8zx5kj6EC5YcMPUp5Ci+iQpheBShoAd+Vs4MIBmSYGYzvtq2EdsYFPa6rO1rbqjfOdyR
+7ZptuTJ0s5M6g/TLjuqa/r37otWjnVLRWLfdNIVdxCWLwgp1DGbDW+loky+RFN0CC1ah5WzRtYz
H2qfDCtrgOjhI3j1NDlfzKw5zEbmz+mIoYAmt4/Hxa4cDUSm9LYZiq4Hs5TypLvuFDgbssyZmfPa
b+fBvFaq/6SNuc4CjlUuwS9AddRaLVIZMvm6jORnB+ArtusPb0Rxwi/82wx2sTll+96E+imy0NrZ
GZ58e5KYufpDI7Lr6DXxGWe8nX26o0K/XFW0Mbpsxx53wkwOnzBg5DlHP62ud43bnhA3f4k+QSDQ
92eEN0yAcGvsBwXTOyYCTZTIrFSYfxiaYaeK6s8pcd59Yu1Q76BADmTcP1lCXrWPPRDOEjkZTnlK
WkAcizjgHDcdTZP5ljb4FXqkUNyp+a7js1UzBa4Ld5PH9icTJZO5AjErtjene24nDw1+6D62RgQ9
EowzjbU5N+FqiUYc83h+CjSmnpCkx7T+SL4DSeKi53J8h26385YUlti0d6iN3JWlZXJoOerEQu7z
AoAq/2sJxvofywb7T3li+9/lEsDV/n8QIGYLUt7+Lwliif75/Pm3n9/5v71+dsn3pyr/NVDs73/9
j0Qxy/7LFT6jsYA8N+7eHuFg/0wU42/IcLcDGzispCX6H4FirvVXYGKiCLBEeBaJ4qSA/TNQ7O+/
QmfH1/uWdHz+6r8RKOb+l3Rk2xKBaxNO7VgerHE2g/+cN9dVhh0NI2j+pW5t9C1xb2H3CVABLSDa
gcNk7uX4ZHqrNDg87IrqMUgeQGqAH7c3gmatUZAyGcEsCoBQInevXx2gjdML0gVzvkeqoREB4a9D
y5+Oew+IoH/zym9f3kfjRYaYRv8RHPs/tl7/H8yy80ma+z+vxH38qT7/de0tX/7PpfeXzZoTQSAd
xxGsvP8IszOcv1h0Li5oLxCYCKwlnvyfaXaW9RcLy+ZfQZJloS3RvP978f0lXc/ir/zAw9JpO+5/
Z/HZ/rL2/yXuUEgS8fDO86NYlo1Ozf8vcYet3/Vc/T/VWDfPYMdONYS8Sw9rcx/XljirAiiY9pNj
5CGeiYnNM6bjyLRybdnAsGunYhJSA0qksj9aZElecr/aQzasKY8XRFAeGCsAFmRx+N3D0PrlfdCC
vSwQAEfTFTcGsrE4aS89vR0ZmPYe/f2dV03TfQpKBp8JYh/Kp4oef+dv+tCsCBDp99WSaJcpdZUB
mLXMry86PeTQOS0D7qsVG8U2d1G02SCwk/b7758M8290G1zCBAh2wMpQIRFeOhGMLg6yJAhFSaUw
8tf2Dsdfi1ChJ6RgDD3YmpNxNyX5HWK2jH6wao+O4X2Vnla4WdAEhqXf/pQjfB48hUuTM8kJ9ZiT
HXElI10FRZzu8utMsuqPRF+JVcTGgAuuFRutF0c3X5Ew9Eb3Nlc0uxBULL6wswTKyZdN+7ZJMTKk
vbgN1OvU0VSMqdk/daTZYxfFAUOS3ylLQywSzaYa0+apiBAM5cIY7p3JycZdYs/MMehcn8c+yBBj
5b8cD9zDIKi+QoFKI40fM1y9PZ1xj2YWj+rSdEiEdQopYVbZOzKYm1O3+76MiwcjpJVSSB+nq2y5
kKbA5UjfkFZzoKpsb8wHA/xDLp1r2wyOImleDQbqq7FW4cltAvnAE/sVJ819l0EEHnpnPsQIMGz4
wfdeMBEPt8QhmBVqRx588tAaVvyAohoaZUb1ENmkVQwASe4G28fHk3s7x7L3fy8U7hfVa9P2oCaP
RcDnFRDmF0TzBVcLMhZ06OusG+ZnKwFBPoNdskolNqOKRwiNeQRZw+x3nkyskzEWGIhTGO1L3BAQ
AO/y9x95bG5raK2nMGn2WQiBU4eqf0IkUJ2MlklHXBoPjG2Nk4nfmrtJdB4KVR+jIc5WM0pOfgYJ
4qOuL10d3M9ZPzHv18RNwJ/d6EbLHSz1ZpVZ/hs2b1DirtH+pES5IQOHS27fxIw8sjGMu8zMXlBd
t+/AkGGGq42yR31XDHl1HLMYL240cMeHZhtP46dbV/rOkyA9IZa4h+ChGMsfQ/np/u9XX9lk/HQ9
yRiGg+AoaKc1tlpxzdpuOoaDXQD7T9SdSTQMykysG/CD/n4eTuV5F3rzdKlpgK7RD9stWtuuPScj
ncY5me1Vj9GHLm8RH2N/3P39X0OGl753XJ9goQL+WAUIoAogVrlzcykN0tR4jwmImoGTFKiiYYiM
JDu1JrMjJ4K36ZpoTBUdXB/RWxliD6+M3d8fZG4M4lzxRF0AczdRNK8+Xl0Q9VP9TGAGNXlV7A0Y
GIextNSalwLZkssxanWO2kQzNqFVMTFIIW3AftD58E74KB0ciQTVsed0E0w6vTOK5lsO2bQ3HNID
aABGpKGk8arIG2tNIFZ2LpC1bvBm0g2RkruoG9kvZ9Dy76Iu87vAzS5koc4PqM0FTBIEqoCrsrNL
RPJToZxjNNW3UPYTTZzgd1NyFc1C3C4q+knb6SgNzAC48e6AjQcbFRQDty3QptClR/4XowfWZ0I3
xIIdX9MFUFlX04RExtKa7WteJ895n30DecuQGvNpT+6m73qMH3xvp1bblrkRoF0BrqzpYEKqmMSR
zrvVrbcMzHGV+q05nhJBKlpYF0w8nVyd88o2D3k7/A7GhdNZqC/mAQs1odMIiyd5CgvaJaNHNZ8L
Ddx0xlEOX3aNpX/c+Ik77vFg/jZpDyPlIou4bqAUaJRZI73fNZ5RtQ767KtKUD5yy/qMDe4LaayL
PUy5U1tLWsmjPhJRczby7Oin59qsnTVDA4Tsk2dBsAc/K+j+VgsVJs6KJZyDsX1bQP/KCiausYnf
C5sywln6pF6X7dsKrUPBrjcNg7+tY65jJmMBS9IFS17oaPhLeBU4L6XiP9LNkQqkvFez50E11uWO
5bkaB+SIoIG5JR5QTvIaOuhoSvIPVj5KvmVqlDbhU6watY4lmR4s/bXhe2ghx/IFMdAbra5pa0cO
/T06iAFLUmD23rZNe5obLQ6tE10h2FkSOb2QBR08v1+JAqxmMuozqrFnoyL4pSjKduc22aNFimHX
w5FC+bcoDjCyhMXeKt8Vzl3d6UeD1h2yqqe8mB9d23sMcHabSLdogxYvpOHth1pq9Kk+noD8C99j
eCg4VM3LBEoJWx2dJLsAPBZy4JvVh4FUNJ+Hd3ex1BVgRdHZOuXOrblNiYJQ7NpeYi5T90Pn3m/i
my68cgjeMEAXgyw35VQ7qxJThNO5iNP66KAsWmQdcBWAoDH4kJiboJPOiAUCc98E6I/S5sNlXkPa
jfp0HMSfIsaxMWe45bHUm9vWy5Ithv90G7ujv/YLfzfn8QMfwFcK8X5jD+MjCezhhXD4p7FkYVgC
iEWCFpt+C9REw2WVymDnQtO7NCVnaG2EKN5GPltkZBvbqoM18RsQBipSUwLy0fhQca03dQdQliiP
RsDFzAAulVksTo1RiVPv0oSw8AdpfxQnokQJYvHgyjHOQ4SatWTEVDOp8F250+Hwxx9xqJhNkG5V
iWAKT+bSFmovBSzLjd9U0bY6y8Gf73Sffzs5Dtw5aRx+qjXSP4LDNWO+Fj6YluWlregfywgxXMPS
AXSUPdYxqyZJqs8otV/ZRRjjNdE5isubIXMSPf29/ds0NW67iASXJMw+5CD4r96HbFWzDDl5G49X
zAw5p0h68O9rIuw8w/8eq+HF0QoTueX598IHAmfq+NQPE0G1pvA2SHebfSEQTyqvAe0Rfy24E3op
28gDQe3X0KuZmF/ragLFrPHBaOJCSEjZTYVNauEEoROSF1rnrKhOU18Aw6R3aTOe5AdIqAYhuYRt
eOfKHg2jmj8nq3ue0vJF+rPLMZD5G9nysZNLs6WK4RjCZwdCg4lnPp4JQCci3nG+g3ARWCT9c2RR
44GHA/Nef+GaFSR9RRsa7uugRtKjsAZuZQE9Xhv6Peel9+3QvusHGmVOulYGw/kBKzCTSCQsscOU
c4Q9fg/9O7ibmmvnh/kdO8OmHphy2eTT7jPamKNlmxdRhrCy2kdBl+sIruVl9vqf2kLG1zB/7S3P
2heVhCEQVRN+ymIPu+sPIbT9QZgKkEfjXLWnNFJronky0irRzd1MwUja6N/Qaa0Mb3geyvxtsAq5
Hghm22cppUZIsmBIlNEG0B5mMeNmOtGx7CK+k4jXBmKjNYGm57ikZSQbWp4QtYqVPybngCe7aSCm
rSxkK5uh6xkCMeEK4bajlcyRPfFKy6eeCCzo06JgPgWVIMkZ0rnuDWM2n1lHbBcQ5JU5k8bidPN1
8JpTlY3vPjk97N/EIDUVrzI6ErmaRfLsWPHRZnIW020bq54BC5yE1qneJ9cgXk2wqaNhh4i1YlJI
zR3E1UW3/Z1HOMZeT+mrgdy9kFG3NQIfpafBOzRb4TGqmDX3igjknnzgKJD6IYnSz4mtSRiMNDuw
XbkLtUHGLWTPnHZiVufb4NHxh3kV0X1KBrq7uh4pk6pfMgxuWEOqmXSdwbmUkaYrnL0yd4zWdDAf
BkbAzB5/grIL1jKPP8eqA2zYMaaQmkGTGuUANCv5GLiu8HHNpLChuoNY0VywjR6nElRiUXx2HCKY
AUW4RUJ3QMFKt25s7EOSFVtHKfuY5egrap8Ei4YpCtb8xR2fRByW9XvMcYFr/KvvGCdunESfw7I9
IUjhqx5s0O1rWzKhmBs+wKR0oCmEW/rltC+iTYqlhqhjarl6kJec65QJO4RLVJ2tVWt9GSY1rA5N
YljSjkqhP3uTfw2MG4UgC3SSr7WTvTFBI4EESYBtDZpvS6k/4O7k9Zi3qeNfnCA7emGb7Mt+epRu
TSxvpZ4kBCQuxtYeLt52nhB9gFZdkVv3YTX2k2VnT/okrOQl4gY6B/krpex6rvN0hzp7iUxjEoT+
wxXznVVA7G8vmYcDepicn3yIT5VX/UIYG10N1XzGoeFvmoAowXzg3Co1vx7WgPGyEA5ni6GMEgGE
8snZO2U/7mhRfvZ1Ml/YF0IiNvcpB0XC8YjpCT/Bqzl6j+h3uALZlHVEALj3lJAoTsWr2aEcGzAx
YxslsukpxS5w1M6pVxWiwdq41xa2HiRgBMZnY3MRQGFasFe1C/jF1zEHgwFk34skv6CB3SvvydDi
zS7r+6lqHRAo+VXFenjSufkpGpKRYg8MjDXlBzCHtP7lEr5T/Skdm2s9eG/JM9QUMSvoYBklOFu9
RElpms186frhoZKC+jNL96TqOdCxWdMpoGUOkfcKBXpWx+beYz4YSChvXYFGd1Gr2GNuECIjfzIf
XHFnTJodPXsxPRdBkPUE8/dO2Q1fMvl7TWjFil8/KNIzYquBNrE9bhrnoczaauMdZbmEPPooowpC
9RzkG15I+IMoqfg98ebWhzwhwEbMKP1MdvtBLaHzEhNKTEk5dNTcxBRR9xi8uyr0DmZlhTvb6E6E
MdirOe/wWKNBhyVEBHPObHIOXhJreLY1OXVco9HTBejAwuV0aMr0RVGDSI/afWqGn76biQML/Dv0
jxjznK/UyoEKtuWhbs0nsunIZchOHbmY20zDV2vrmfglXs7Glt9B4bwL0/sC5cuVpIuuIxETaMDJ
4y7UHt4ZXoeGFL5x8J6sBbaRJ+kVXHEPZdZ9mfqXtDdPjs3VvbWKjzDrP0zhXEk/JeTd0B9xUm5G
27qaYSMOKQ9FUwqQsXCLw/Crt6Gw5cQ5bdwFAGpOiDGb6I072ME0oxfAItNK+N3HlMUnW8Ng9UNz
3w3uS6P6dTu38bXI8p1FwhrutoHbZ4h8YAyb7VCYX0EeyDvXuERZnG97OlQbS9Rng/WYGMF30o9X
K+EMi23xpJL6Gxgd9ZQdQhyD6Vk4D3P2S87+e2RNKAKi/nfaWaAKAlxAzYMkrm+LLps85sL8cJOf
KnR2gLieYm2g8+piOABgLam2rG00PUdG7C+y4wP4BbzH/fye2vFbwnB2E/rRyWvL+pgb+UEP2LIq
75p29pPrRs8G7qJhwYT28wWuDZ5FBlvA07DvmOnWsXD4ENvlWND9o8k3tjJmDRsOb1sTCLCXt0FG
1xJv4WEoZ9TuVXRRUZRezOFrdKi1YjT6GTT8KZ2/6mYpldCfhzGNBd+ngCFYA/j1XUkBw9KjLYeR
CiVtVJ0qNwt3Zt1uhaD4oEcebtTIfuKGJdkYhdhaB88aEdck5SHzsjftmU/WWHCtd60Vt0H0IyZW
FuCAHGk4fQz3PGXTYz4B0GH+rmKFe9X1Ye1oIG9QAjiim5Nrtj+LIX8XzRKo2wK4HUkC0zAOt7pc
BrKe/ZBxoALYi+cZJoDr9Ft1tYkDPZaGRn5PWKWb+3IbkS5oLH0YiJ0MqcsBQrPeTB73FnoKOHr7
YdXbuGL6zYQ6kMdEIAR9IZljVYmSZtrMubpVdDljZxEjBsl3VGPVl7XezLJ6UYxyvXKgBdbaj/lg
oDwp1a5PtHNojX4XkmGRuFzCqbEfnIGKxlyi/7BFMdsb7U3ipACVb+otjVnAdGjWmselgW6lEYnG
c3MzC/e6vBourm2SKvydYXTvVJCHIDPQMYm9PRjdyh2qg2tNH+ZcHZqZgSgUF5Itg/jNj+sW4QrJ
Fywyho94hFgFFynjt87pi0tP4KLVaOT1vXtRckrI+yAwY5A2prKNqtFqYyA+8L01rQ36ZdN6UOaL
biSX1tj5MVD8Gh32aYyTvKvGnzCMt4DK9znp3pUb34sU2kUM5ta1jIz/74X+5v8qBuRglv80p/VX
CQ7wYFkI1dyO1tX4zLg4JpA6MdYwW76biqxs2303sYMd5BLHolBiOnepnfOqIxVNlXyfByHAjczj
vsl4M0MSMrYegZer7M61++RIFsSXW7YvCTvLbhwv2iePuJ3Zr2fSyTc5sICV11cPrcIsFYxp/ZhS
LLk4eSYSW5BGp0yACbLkjkq1u+zKKlpc9AxQ7SYlygH8cC3C5ySIMAwUVHIQPlZ9yrDWNsYvM9dI
PVL7tzGxl8yGerdSQ24cLqirMveOKpPusRqRiFkCj0fdEc7IgemKHRaZpx45wgZN5SZQDIG04AJS
xuAABJAOd0hGTkiUAk44YIkaT8VovRMP9DKZXDZdR7zTOX5T5vgbwgJyYD8D3k3HemadpiOIpexl
bkPM+NiQQPPyGIuowpNlOLvMqx9izvkw6GnK1eDYDHVf+d8ywQXXh+c8VNVWURKvs0GtJtp5KMHJ
nPSMPke2hNnVzBDSY+2gPxTYrz76ld0sw6cI65JXXskNenVMYg5KJcmAHC696qcD1Q5Jm7C/wuWP
BtqHJfHgRWWdrgOLndxC9l2a06JkRCRihr5YtX5y6qiLaFWO204Pcid6Yy+nctoMY4Gk3Ylfmzkf
TnnHMByk6ZpEUZx5VfqYDIuG38N6KnK8+1n7R5lkwvjpTRZwTa2xOk8RfanA8N4T5Kgrx21+kkrt
ulQUJziVT76DYiToa1wxGKUPhmnR7J5Ad3K9sBTZxQ7XP6IZQX/NBvtuBqIsAK127eBJWnhUSmGx
ueYEDw0xlpYqdlFaj+eJTEmnvAgm5iWBd/TKn0wwCZXg+tS0P6IDEWhE/IrC4gIfxQ0ez/6kZWAd
mgxVpjPfy5ReJ5nfBNrkIFXIwWKg4bw7fvO0+D0zpKzTwOY8ktPo5sNRFdWL67PYWnHFFnUxC6yr
UfFJ0oexj6xqrbgnrwwUw9oaKEoI1uEcWS4spfUaN/oXQGlwrg1O0ziEUZ/fW20uLzXkm7supJ+q
K3890arbWtq6wcoDMtz6WwgqOy66w9Yu3z3LNxj8n7rI2rmca7s4LbxV0sffsm7mfRfgxaAHwiUT
FGeflchnadPNSO83gE2Z/dQk3sUsDLolv3S9CFpxCckEFSQWOtREHyRZ3aWuoGOajVeScoikt4mx
IWVvXzc1rTJdCrq05UeM9hWCU/Rayz8uiPoNExQMEREtYdHFw9nQ/lM419+OnoqzzYURTneEBMgQ
+yic7rXhH9zcJlXC3xINdDJHbDe5C4mZMGsapvNRW7S305jn35ZyO8cwTnFtr8uYHppDD5fWLXe4
ra2bDwgVz3VmYyWZ2HfaEZwDmMLFe5/n1rYcztp3rjPAdAqd/sGv2YqrNw/TkezSCDkVwkw1xsvN
AP1eHOdUL1G7wwdOisDEA7Sq5qFXpxSw8im3D64hPGZC4i0aaOOUrbO3Ys/dIzpKVq5GWdeMmdo7
ujrNbXqys+GRwsw+maZzK5v4N4WWAtm8mhefZuEG1uLxwlrr5A9j45kHZt3fVoqJ2rE7nIPDuAU0
ZK2FLvyD6qtNX9LKyYcUFbeP+pHbHEJ075cTCL0f+yUuG4iMbtVvPdD1n7g8cCSXIOTbAc9ZQ/FF
6uUfZn0EopvyWHEDWaF8ShBTP09OJDBXGUfD7S62KPptghfxUqjwpXJVt6sQD50019tTGbD5DFX6
J+BnXk11czHLYtoDwK87vKtEH+eg92/JGmC+ATU3+m2jKt8QmxtseySqF8MTPduR+mgd+i1ThnXp
36k7s964kTZL/5VBXw8bEWRwu+ibzGSuykxtluy6IWTZ5r7v/PX9MKsGY7sMG30zwHwoGLI+lYpJ
BmN533Oeg9QAJpLsfKYY+70ZenOBsmFWs81XyaCDh2aea1VW7Ban6ljYzTWfppcpmN4QqgDjBoVj
CGSWcfe5gYW7rlJgilmfPzdt8wW/RghuvxA7fmYzQh8geW/IN/VktvexUvdKIvft+jDZpnG4s3n3
D2FavmaMEjSmJj+e45kLyvZYowGDSUEJqJw4Fnc1v9nUso9pQ0hY3KXV0TGd8gg9hWnexEup1clw
NMDe0sU65f40A7BgpqN5gS+3OcZu7sDrGJwjIbV3rRU8dHhj12FqnZO4HY4NiudFNwYwbDEXB3e3
746lcekNWDg9+dd3bX5vxsQQydQdPDoOOz0J2eORrht37mvvFwRU+fVbHwbbiL4tEvL0OQpHdsU4
S+vS7Tn4DOKoBv9e5QUgcygXKybMeiOweXUWeXyOoNpYKbTkNV1Y0mKE742h/dKV1aekp1tA+1rC
fuIPk8hjXLr4LQh2iiDp+NprS5N9G5TBzmybS47YaRf6JWUM+AFebLJ1gJAMRk7/EPuNsWAJnHBX
mfV94GfGjvPTFQ/Oui3SLWVoVFGzilZhntR7N2qAoFF/cBzKhIPGU5pVRXZNbOzKPAqPgThNc8f0
n+F5qN6yyjU4K4RfcWPdNb54bXG4rsI2fupMtLvTaFgr9mIc5vLwQ79o5lRcfcrq7JNSHKBLiZpL
73XCxFh0C9pfBt7gnZQ1ilj5TPuQUq+MH13KmRMlhPUcGPEGvuQaPSE9OnjV24KgsmJALF0s6KN4
eMRmTFhGTe2oozWz64qa5kWsf5Mgmg1y0a52bZbwYNNjbCXZwZVIzOBvGB3nlFJ2LAJCu+MI8trG
HLZH8LYOYWqrPHTei8wnfi1LP8XDRGMmKD86CYw/CybHipXIG8R4jqBpQxzFVJmme61O96mTvMAH
h4NXUxYlK0aoLvlYK0zAJdo3JowmRG9cWttR54AW+M+0TxoiiSyvrPVPGexGDg2lTgcLe+VE05cW
TdlsUrCcbsnmfnC/5Wxpt6GPyTWr83StAeNHyzzTnNcAy8UFzHgIeqtwENOiZkWRLaId4PhnDtnl
xtWzO6vWv/gZmCcV0xnpqMAWE+fBtIV5ozRyiuXZt/TPujXhjnYGjwxZi4G/H4yeYK4wfo2wIVyG
EAQ5Elbyn/Inv9Oe8r7dm84ktn3A2lZae9iARBk4hrMn9kt63OKvAcShO7MjOThC5Ur4KCYIfBcp
jc516FRLIsWZ1B4k3Q6kG912HntG1ayZXwjzPk/9cojMgZslnDYTIsuCYnR3cQkw0OmgUspqlzXD
p8huqdkW1rmhSNAO43ACKn9pBspYcPOx3cM+3CBkPhU0NxE4+HC3U/aCHUCaFVwA2OFSoVZ8wbme
Hmi4c4jE+EduYEe4kP9ozaI8B+Dk6DfN55Y9rYq4GcQSX0LL+Bz56YvpFG9Gb+sg0MNXwhzKeXD3
guzELRlp7miOu4yIrFW6lAjq7nNiKgy7NPNXsi6zfdRTAh4MgjtNiEDpY4rZ5dKXp8gu/FOiWfWq
RQSCyaYhTbujSJ1iLouJoFtlMnoeKnbkcCBIr7cZQYU+L6a2pzrI92ldoZgkGWOMpbm2jfxLJVSw
03Ogh0MffrApNN+TzAIa0U0tmv4VO8W2efWJwcSHQytc4hw9tDWVok4erZpF3yWawemRx2h+4LLv
Y3sSORxzlUEeo5FEn6VqvtQRBrNeLop+0NSOFfmHue3PpbD2dtdWa6AYPfKFeT3CYDgaXfKVjC7O
zdpLnYFDEMyTxB7OJ1w6kDFBzNgV6UwlWXMMVTSesuBDOLQ9MnPY+e8ZfD1cqpQXWxZcxSuHmJsY
YVwLTNu2BEbcb+OYUrPTd8mmpA8Fg1Y5a5rwW3amH21norTcHJI8QhOf0qYGl0xppty6zOLrhr73
si3i4bxUmkvvIhYwzyo57voez8lMinzAKX1du/RRLJ+828noLoQr90dVcc6pdYPmAxXBqRwREDcx
9NhNRmdPp9ufSWl7FsLgpWoup9qhI+r2VFX4fUNDBQSoCk+M5yvACrmh9gXW0E7ZNbaZPEaxvFRa
/Rz+2mA+qgYs8NAiWOaHGOc9AR+ArnbYu1A5VfhExBdhOa3nOjYiBM7L5DWzYFVATkINXQ52xEr8
NYbhkW3op15X7/FSJiFladgWKnGACDQf4zjAD66VJ92y/7L7Nj4JCDhEa1PaAEgGTMDosDaQb6IV
vnEcY5si4dixqIXQJXR/T9rWfZRhzKRgBreH9zJPxw+CHRHRboPDAVbgHNHOvj1krE/lV62umZbx
yDlOQlW4p+gtngaDNx6SwEDgavEeBWm9i8PgvRfhFbnxOq0oMhHh2m+0yV6YGjIvt0POy5OnpyjU
UCEHGRY8R+yKxgy51gxfVrkEEVPsMXrkU63CmZsvxaAlKvT2R17C08FR+JJzoA3Y2aS1dkIanVEG
7p0N6R17UdntuZ6PkgPqeRKgFqSWE67cjYeZDdt5JEJy2w4FOH/6x5owxlULW8rTqsqbi6C/a1IS
nLqATF+r/BZW/nwkr2+NC8k9sn7jdNVo2yQz3imRGJBGnce0DQrCkbt7WKr9qiXVEGsuSBAS6SeZ
P9Z2NyHVsfVNbebFS1JcizvLRUtGgQ4bp9leVdnqntHIA+xRGj0I9/UWI1CGHaVr02NQDu8idlbR
5Hy11ABQpJusTRx/oQgfr3roF/c5CaYpc9Z9IglDQ+2vRhY4B0PnqsHHAifJa4lQs7uSwlzy16iN
H/Q29WnF0crTYu2r6bfxPVDVbTyXwORnXdvM36ZG91TSDJdgyE9xF/HmLv3gSITz3lRV9zgtJebG
rSnmz351ijox7OuuJ9pBtzy9Fn/RwcmxxuicR+AygwOqtkMUCA5mwOEb4TJ/mZKb4xZ3RQNEIufF
hoXqr3TD8fc9upRNXJdfzSh8ziMmcJcwljMRDEeO5XD9Crrumbrj3UhwmrE3D9rwWtNFw8KGiDFi
4PVT9+o2iflQdfWRz59teXY0M8vxYfJtVj6Ej9TibCSAQ2RwdgCZ1yYwN0y3N57HxO/2RtWSMWm+
9U6qkZsJ8vD2FY4nmnNCZZ8BvPoHpFzYTyiOTE+JSjH/1996tBZHXaNfMNotzdmO9r+AzOTpInEO
QDI/mg0GmxoS146kBNLhpFneJbj29vEwX0Rn07ptOack4IZIbd7MdIou0AltuB92dwgaOjWBItTR
R9KvAb4ihkk+UhmoV+YQmGznLfXUN+k9U0yES2dsj+z1vHjmpoVJRVedDTksQRxrejNeXWtDhXLc
pa1NP6ENjyRoss1D8f9q9ph/tEIGCC2TcC9yJ9ui7dsSDe4L+30u4gJ/ADGuOAgwbVg4TEqcAGw6
J4/lqYOHKfSPoT3tnLHon82kMVGI2e9pSPO1zJIDB5/y4E+0QyoL6VTxlHWmeEqW7pharus+FH0H
Qqp40UYqCJUq9mNjv5D5wSI4w0AxKFGRh2FZxi7pSPXVUwzJztOoKNzaY7QfbbJlbRBsWyUmnQkO
XKOPTq1Kws+aXtwPJDc0hfXg0jXycHLwH46dK0fp4NThUT/FoHfhmdiOR55zBfSmw04a+dk1VEV2
jdo5g5tLKQux0xN5Uv98S+LnQ4JjcbIcwdz2WFc0E8JTU5ISzQmwIVwdSHbyhXY01bZpEWcJkAtz
NVnHED4HiA+geKoGAMuh7oieCIWIDrptMPCzB9ibEDLo1Hb1B8Jmug9xyzGuHyLoaBHBfGzErZeh
CK5pGZVHjgcdhfslrJvawNmijQwCrss8E7jJiKCXgxmSJLOI5Dnwk3ZftTBOrKbhCMDk4guWQ6nw
/g+TBR2jWxhzoANMX7/YzJaTGtMdEsn4HDvtG3in4tlgEojaEq+VVuXHsPmW1Tquj/g8FJQe0V2H
G27+eNITqA8yglQyY6YLRFwf8Xw8ajqXAyr/BYaN3zGPVjAQ160Z7WqHYm2h46uK6aGvzF4GB7WQ
e8dApufGtVYNkm5mv3kzLhgA2x76LTLeJ8iZZktF1yByFBcNTYwYgqHNVNe7ce9ZifEJm/Ze08MD
muoF1NOtE9pBR6KZm9J5lW70ioXZcwrG05iT4MrmXmz89WwDcE9GECAkraNgMbZl3wIfhgEUjZ+o
BWMuJJCgAZUKKZXGt4JXj5sN4WSisXUZKnLDIc5UDhbeVHtLioM7chzRqrrAczg2+8kd3/Kh+4zi
seR4EBINQgApxoADMvXhqKXL2dzszoHdd2dtdOotG0NiaBpaTw2iwQAI0rqybYAXgTI9CptBrn8c
jTDZGVPkenQYvtUIXCZ0sCvhxChyBuOS2wPKGSS8+FzPOkUbzroCkehfmt9YXoXhOrFLPieuNZpV
c+JZ0CxkCJqLLJHDiDIHsc84Zwz2KfrgikFb2p4nHxsxEaTs7DueF9mcq8IkxhgCrIfxCtkyOUS9
P2xUYpwIjoBFN+r3Pll8PCtVr/poeAJOsqdIbyE5XE1Rs4sDiOxRAc9q0u8LLbkGgbuxDE7eiemj
VHOmTdfbL22XHuoe3HNSe0HQ0JYmDbMj4T15ddBrbmoGl/sYmdQXBLiFVdjVp6DuT0v8yu1ciXLu
aaTlZ4jwMR6Ms8o7GCWK8pmBYMXK986Un5FX5sQbTJi3axc9Wk1bs5WoD/UNwdmkoFXhI0EoOgb1
IaXouVlSSArizyYqcmut5+Ccdy9jEH80x2tjf3AzCzYTau5jY6Wf7T7y2NpjamOz1qUtDAVAO54G
/8/MeZcEXQteDwrQ5dfW9SlWURmwTPxXBlFrNCWCHck1Xtz1GkWu+c51q6c05qzX+eAy8EV5Dm56
plpt2+sodc2lMV68FgHd9BjwArI3zfAShB8erX14IdT72aBYxLRqBIm5Qbyfg+FjX/XdtoBYRWgb
TLBYdSd30KAQgDGc53ZX4SUDqnFFqcqkBDUzxrg3U/0yyYrzh7s4H1mws7G93P6wTT88FIbxQhLR
P9/KuhhIRDs7qDwL+0yC5wj+GGfN8jfCNuzz7aswotF8+0q5aOwQI1PTwSzPMkU+jBlryiahPV93
umMDyPCNC3xHlOQ943PJgM9CkjcmI6QVvvz1//4RVe1FgTg8ApsBVx10E0TWsLgoB6RHV5a5N4A8
PN/+6FG/2ykl7dai9IVTzX7w5Rzfm8zpZBY/akyKD6xu+n7WgSZA3whZepiSYgNJLwU3spogz7qZ
OsdtTwUwfi2GqX5opoCjfpgdekdURzd8h/CU3yMb9iKStc0ocM6zO5afwi55ruapvZQ3j4hmGYfe
zi+RPjRXS1f7m4fm/5mN6P9X25vE0vMbs9G6qL++3VxvT139veno9u/94zoyxH+6urCpxwkHkpvi
N/4fw5v6T0uYylFCODa4RuxA/5iODOc/MRYp/Gw0qYTSXcxw/5iODLxKlO+Fa5uGAnRsuf8T05GB
sek7y5Ht4PbAyWNb5LDQrTfFT5YjM5FWMGvADEcChlZmHceUblFpkX+L9cVw98wSZ51EP6+xKYKW
IwwRK1jrKSJT2dPFG2LCl0eTV3gYo63uIGOM2us0sH+C1nDlU0XHmoTHHZFAoFfH4JtWtt2ZqFfs
9eNj5lPzAkeQeKFdUqVlX0UShFP2yVH094QMhbs2keNec+fsHBqX7x7XPXjooMj/V95lWKHytvmv
/5C/+PiO0DEiCjQ3tpA6t+f97RHB/vLT/7suQ8t22zq4F2S2L32gicMsSZtWB751Ohd9vewRcT6E
CfaTRpIYkGNOmqa2/mR01NBj/cQSeg0wUtPgIqxN16Jx9Yer/NEXtjwk6do6T4h/GC76Tw+prUBP
IjNO73Fh4+nITGOrXNw4tRziY15FH8yiBBAQTNqGSWglkFURHzd9m0WoebQF3yw3q/dhneP6qKz4
+PvLU+a/xhADR3cl93D5Yhnh39/EMBqbKtCb4n6U7nRJzR7f0Th8lsLCB60VwZ1DkWuTkHRZcHOu
VtufXF8qynukcbRUn7EBBWczs/QL2R3RLo22fVw0d3NZBs8lGZrVkH9VeIrXYTZ+s9Js3DCkY4Tk
Y7ZzUTTXsYvSiHQT0X5WbeOchS+wyxVJ+VibMH0gMcq1g0mZtr49PhCkMK4tgEA7gd1uLV22n82M
52ogCdlz56DcB4bz7fd3SeI7/OlN08lEcHQbxZtrEnL0413KfPhhpAWj1at7ebH98M1u+mKrG02y
p7UCZ1zPA7A8abY3S1aJqLCLF9cqyK5aIk4pc7L8UBuwbBCOA4FH67jTx71jaY/BGMd/z/hMxMHX
4hdvhr5czt8vzOHLf/3HMuZ0alcYdBXzlq1c/L/fP9RG1LFhu5ARigw8Gm8O8jLrru3CfjtPU4Sm
DMeGSEsvI/j4FCk0ORTmE/+bTGWx75wPA3CCV468pxlR1BgHqWdZQ7Qbl3ts9e6rMnD1//4eK6bF
Hy+a8EglLBPrjqUb4jZSv3ud59h2S7MtonuKtK9aliNa7GPnoTHU19qqgmeINuQ1ac4JY4h8FCQH
P7dlzckmzWlvuZ9orGEeWf4Vh28BFSogm/uy3BQuJVCV1y/hnM1vQzusjMl+TsuS/O1J3WmAGWRg
hidsivKCeH5F+EpxjnHg+HNj37U2I66eQakAwqEVh7+kLuPsuYlyEEDNnQCJ+1DZBJ7AoVihM0TH
RPSWM+KbYINX/+E+3aa1Hx6uIZVluNhNLcexSbb/8eGaGlQEiKXOtSqhW41ylJe2j73GnQV62cDe
StnziBfeBwkO/SUorVekHuZJr7gPv39ochlJP14M16HjuQZUwQ7+5yUo0zOtmUy/uQZljxiCGIyg
rGnKC2JZI+AdJhSdcrnOKdblAfDuS2RBEXYk+1EcV+//88tZ7goLIrZ1xbr8471pbZl1MCaGK9xB
XkKX6iloTSYy8gvQA05rqxxJyZWNvu59Bkke8Li0jOKPy1e7FuLnH+6QvjyOn+4Qr6OCtC7tZUew
DPvvhrVfjU6glc541YfpsexEcQkqmu9woPtwp6mQEgZSL9Ba0dqoe/sO9Xn5KV6GcayxQ00q1tkZ
8txkBnhOYFc30Hc0c9v20YZwdbV2WoARrTaLvQypOP7hjv5rKjHYqViLtZ6NC896WYS/u/yMEVWy
homrvUwACuGkpsHQTIZ0TxM084CzIrP0x/SMQ8DYGg5FtbbBK9c///5K9H+tVFyJZWJu4CLwB/48
7qXZBU6hWnVNaiu+o+o3ku+jq4GtTHxJysTeRw0+VsJ95lOm8h1EzGxblL62Ky2oI5ka0DtiyYyp
o6J9x1oLedEZQU+FWeFFJeozgrIvmhYifY9MBKhRTMo44q3ffxD574mOoWlYhjQsS4Bd+WlEVKJx
w6HS1dUGLr9zIzf15hbCmbaY31wOWkHS76epqJ8M45kyXH2hs32wUYdv5okgTpC86KQDVGZmSfKX
7oTD5veXqP9r02LQOuO1tiX0KYM97o9PXVhpQuxXpK5cBVC2IFvRvGv3QOYuOQb1Y+1/tiE3HahO
Rij+sXfSrSZ4e8kEnj/VtZoexjHypoJgkxq1sYfBwMW/V5R3YcDmMqsc7/ayqSV5QaU5lWbgzwBw
mj98lF+8fj98EggA34/fzqno2A6humaZ9TEIwS258R92B8Yv7xamJHaiklX355HJZBZTBnP0q+4O
6X0RBpanBry2aayoaUu/RsqLpGtGvTvkwcfEib/evutqsJz1PE4RngGR7BcoJuFFVA2C+oJiH4rU
QMwjXWxKKuMmyAyERq4PL3AAuVja5dvy4u6RxV9QW2QUfmuS1M1xPwbuR+J/7qUotLsKGBK/I0e/
phl/eCnlr24v7yICQ4tlm67Zj7e3iYG00SQyrko32g80Z54IhiQYkO7nqseqvBKiFVuErvBHg/pz
UPr2pcX345GVqVY66Xnwvmp1/f34NX4xV5gc2HB484+j/7yXoJkz0hzt1TW3nbtqKI0PpN9RQY11
jMzOAxpn/WQsegfyg5J7GqvxmrMWCeu5sVOYOlcluoBj0CnxSD3ktvcxkvlzanXxvd/U0SZZEmoc
maeeA2y8XF6DIWJVEdI3T31NFe22KY1RC25UbWR7x4EVbFh43Qo7QG9L8B6d2vs/fO5fPA7Oqkoa
cNN+sTcgrdscTL2RV3S99TaaSmdbCKqRFYoIo4+QO2RyB9B1QOwX4ooIgKqpqXdx7dPs1wrgxfhg
kVKYtmfozRXKEIi4CAo+vXIU/1I/kWjkrnUwtHtKVKuG9Ni/19MYI1AZDMkdHcb32x2La5j8NnJX
+oEPlqmVWxWC1vr9R/7VssDZFzaIEBgU+ew/jsDZmSWubT5yVr7EfQVizRXdfrJD7QKSCu6sRjAi
siaDaNDxr6hz3mdNdAQIcSBWqBij2H6PNBvUZhGeAnjiaa0cr5/BNotlI7XY5+qmkJ6YqrdIBluK
Sc7p9x/CWObTnzYJljIV+yfTdniCywzz3SqLUX9WWiX1623U8LSw61dE7Y0xLNogmJA5LPs5WdtE
vvnENNbi0cfGfDAfNZVM922NelwQr7u3I0QieZNlG63HlizpQ/VdhyC5w5JLQy1Gtl29We2wrowQ
qkWst/spiHs02pxD0jC2V9BV/3Ag+ff5yVjWOsolBhZvPuZP04Q5CkOv8lReXXuGwj8PGKqCYaNl
+rvsETM5lr2Jyin7e6Samb0RbfrXNPPOQLxqjgWa4cLvX5GY08TrzPCcstN60ArD/MOj+MX2GlaH
wcUKZSznqGVD9N2j6K1yDmN34FJLqAeyVem9Dht8NaomPXV+4hI+kXPjMvdp0gzwnYR6XtKQfllk
/elaltvy87CwHSVNzkWWq34+nLud7Ois5zqbL21bS2z4I+S4tUzMA3KmM547pL3LZjZQybxPUNET
s2IpD485gsK5cRExjxI6X+6TpEG3MgMHIDuR/ulCfzXvOIZpudw7RR9wmY+/u2ku9aMAhbq8BtbH
sOwi+phRuZ2Q57Rz7TzcrnHZaJ5EN7zCP3kBkehCmNTpNmTdQ1j9eeP67yWACpukmLcMO1eaP71S
9gL+wG4yE/jSoCRJjQQuR+nuajxnKCiiaosa12X1caH6RYRAIbeQl1sVQWowy6IKEwEh7DruEKPf
/v6Fd/69ZeDqlM4JnW2gUhQCf7hh9iDL1s6VuGYpPuhsqDSMCaL81PdoS+nEYNeJySEz3c7CeV68
t1TT8LtyJs2czD6mjX8aA93fth3auMKg5ZDZyXYwsHX0CIM3Zg+bPfYVpZPk1dBk+WmchLzAB4qK
msxOY7xWBrhyVZPFYDTDsA/M3toWE1XxonHKT7evgpHYp97Qo4MRVzRpktpmc/oeUnrZ0rYrgG+g
ZspAHNPyO0uLyM2/D3uhfk8RHe0F/1sSwQmoqylRqqQ7V5Qvtq15nGacHs2z38l+L+ZObDVOQJi9
CW5fprpKDshjwvjB7cGD2wSWAkJOQ+wNxnMhB8z2ZQs1mvDxtVQJhaAAGx9JQfFew6wz4UQ/BL2p
baZCvsloSWjVDUICNYt2OUUMJ1QkX2k6plXf3cSw60Cn1sEfHjPC1F88aB4y74XkHcbE8NNOOs17
HHfd8M/MPpdjeKnEXtkUH8zqr8YUCeJZWC022VKrsp1oey0d8T5Bfjmio4/T8nGsLMIwAkBjOFGU
z6KO1529BtL1VeoUaM6MgMjtERQCRnLDQ1CJtnNQ1prudehNUANE+IR7JOOuhdc5cr/q5KQvQbEA
gfLKXifONK6HThYHyBxviLqLk87ps9DPJXuZ+04zr12tKCj4GQ47fexPQZvug6S6tPHcP2hR4NlD
VVKOc4Bnu3CB07iXO1/LBpKNGw5ppC1vQj/uzgR0lQe1yGarpS5AoBw4ncjXNuBzYCrXVstwSAjS
hlOSwGbdiL6c2LRVnzGMpOuhGctNbadfwtRGdRqA85jzlDimBGphbKM7bWv/620Z1cU0vCtYu/y8
CVU1QvaRu59NN4c/SdBrim11TGi3kml6yRcBiCmiM1OS7CDkZNXFQH1rIizfaY1DZh3AlQAXq0cf
PPT+vvis5wUbF7TD9K0ctHlPDtl7m/fDmc7ZV83RtvRw8w9pCzbR4jc38YS8dynKLbG+eWlCRbZs
aKIjVpdgHOAJabyqOohjH1YQ6devtiCe3bBteX+rXeguBr9OuP29rugFD6F4zvoLZOjpI2SUlwH2
P6CI7qvjsiXN4fUP2vSezXFwsAb1BZ12uiooJnvknReHtsIIQpTYtAtI2fJist28WdTj1hEzVqqG
kBPgQVmCBaxgX+skscSMQkGFZZNWWTbzvVGjmYu0ppvr8t7MsLuN7YeBCDIyq5ha+7mVF7RtQMqy
d1Qi277oEdUT+Xt7D2/vOkFV865xSWMzy2Q3YO1YE6fteikZabdTolYgCc6rFOlLQIYQByhCxXX9
ADzzzXL6/ISRDAcXs1xPXi+NZP9hqmGr9OkiiaqJ7MObXKxRaZhe1W/TerARYdrc1yBARpjcBTOb
+bJ56Kg6ChDdTivFOVu2GGPVu+s2RZCNmU55IeTcfJRkJl+pL2qgPhmFITJGXeDSKlsKOJ0g3r2W
2UtlzrA2sXkejLn3wCrWHuyj2gPUPF1s4dIIxqKcmnazIhY3W1MEUEtkNrZdF2PVsg01Zh+8c9pn
6F8lhP17x4X5JCTJPC16GYNG5OPYNotuL029rDG3WafME6keZ+oOFLnQupLMicQzTIBucocCDxep
YZN0yQxECxZzi0nUJ+sIjpjWPEWpODBKJXQNCLcaam5PmuI1j1V9GuHfeLdRWKpp2PoifNd9LiVZ
EsRKlzhAKkLicW7jRyMcLwYFot1sSXfjL9vKwAdnUzsYIcO4nS7lkN7RUZCX3r3yn+qfdam+jI0D
6NeanyvXLj330M8peBeXMb58rLChv94GBA6NFTEL5sX03e41oQACDZ3aphuRH41axgjLaBuM1kfg
GFgtZyQgvFJXP9DOtx0jMen9ypoNZAigbfNEEF8xy8NtqMUSCkfRiFPk0xePTaU2aA4xmIKWOQTZ
X0X30UUZGThBur+dcnRRk+VG+EWxDHwzTdCd3urktjQAMKX9NwdJYyut6K4q4mMTE0MyLy2O2/6y
D+McfkPtg0SSI1tL/SVkanK07iXkvdeUoCTktgeCDgqStkifQGzhb2OSaQXoYY9O9e422d2OeJkI
dqWAW6012aXO8vNQ2x+SikAvHOnY6kfbXxO6hSjLeEhAQKepzlghjmOpit5exXkuL5kRabvKNuwH
pNLqoeny19v/NziYeocGw2s8hWJjZdHXSk9msIbBaSzF59EsH0RZRE+9yz3Ik6R+gl8CFB978tWI
WwAgS6Mm71As5KiN3bnPNn7fzOfbZCoaSLJtmh1vP+Un+V2VO8PZ9k1cMFNnnpRevgrMvg9J4n6p
Bp96Xlx8pRS/pUaJhyGPoIjrdfQ4EzNyewSpCD5nFmTEEhfSBQIhp92laHmrZXJorz0HSghsxHON
Z4WhI/c6I2mbJdbXsjKhsxV6ujYVjgq7/mdzGIZosookuc+7FkE6Tu/b9brhXO7aWtEqyOTLbbgO
RXNfQsOSRVt9hDHXnKNmwWrMOgvpNH0QOfHkY9ad9QXEDqrLwljiW8feoMTNueIVMt5LBnHnNPd4
r4TSWtKJdM7oumYeqNoGSEDvcTcR46dJeXKqECpWleJxynJ9OipmpHnGFBG343tRIBE24mzehsR8
Uvvk7V8OOOjd0c+lBPjehuKcvMnKqe/yEJd536LunadjrXzMg0l0tIMGCfLs0D7Gf7trOhwwvKkT
ps28hhWHpwrA1FO9pDgFqkHVmQ3nWTXOg6aNJ7YV9Z5bxOI50iJGKoYKXoavVhEyXkJuJc6k4pzb
5rcGQtHxtknyh95Gu5yNOz0t8uuovSjglLepmZeb2HSzqR9sfgXTBtLeNnhIsAaciNJQZ4jr1iob
4vSoRzX3FfQbeqtqaxUzbW8N+HmTpJpXmknndY0LGptfHRdmCASdPMAS6owHPfo1943gMakzYumA
S1AvPSCue0yDwNhHFcOyctYZqwdV8fqzXwMFX8LUIxOyYg/lwsuibkH0sSCKJj7o3xhTdrCCvbAu
0AL2Nc6M1h93TQLXZ+A4tC9K81DKGXiGiVr79lzsuOhgQj4RB9R4LbU2VjT2yFNwIdQBxEczI7BC
zV1W0XAfxfXw3k72rl54oZkxPMwFICHK5lhXAFqtOxgEmsBZ2Z2lCzYozHBBB0lUr6gT3tdLRHZK
UPDfk5PePeRlndyNcP5vJzYUDx3SHbfLHlQWvd2WeVGVF2Rx6uK078wF+tqnBfpwe685/QA9FWCx
lpL97dUDMOHca/MlUNO2B0WnCJu6un9PQyx6y986vl36lTibJpxuCjDs1EU0XHFtTeB7xq+3g8bt
1ZvtEMZcUyKzadJorwu0aMPwl7XQUG9IVMfEYitLL8wl+aSRiPa32TKMevuAOnqJXSXLoLIuEopP
Ivr07ATgj4bQWQddMR0Httys1UgjFA4Nqhv2fnYSeZkq+QXJ9IKlV+E252FGKI8ZSkCskaD5HiA1
c8uWZdOXbxPZwCcnLGqPvf8HP6ez3rn59rZwVT2WlDHjKFCiq8taVO9Vyq6QE+DCoe97Oka3zrOA
Uh5JLGKjGInq84f4NClj10VLB2l5nVPk4UfoBSsYCvKg9QtTiRqYU6r97V5JNbCE9GV1Sl1ILK3K
PrQ0/leCKXRnBWPoFWWQnbKmR+qUzR1rjkzucmpHgRzwfwWfTEOjyzkRO8T0RLiY2X1iP/muYLZu
/KWJ5kf+fvIzc99qV78JnxOn6bEWyfE+KVM4IgvVpiy1c5Aey6zu9noSfJ3NsTw0pJf8N2XnsSM3
snbbJyLACPppeleZ5UvShJBUEj2D3j39XWTdwS+DFs5EOOjTaGUyyeBn9l57O1i23CQ2D0XhYtpO
Mix8vjeObHHb/LTcUFPIKZROJJ8E+GLQcxyavhfXoCnObGiJk7WZ/6XkofWBzi8F+a8oVfPouYfG
X5mQmt6iWJAJWhY+yR09u2GzeMw6O7vLTR+TEYq/AP3kt1J7m0SGIJ1d9LXXeCgiDaRv7h4gl8BL
8gIsg70JncuOtkVNPo4eUEAvL1Pm/9qutol0nfez1CKS4CuNrn5+0+pBS5qsRjNvuOLdyjXjELQl
sZZymAiCPdnE5j10zVOJB2jTZ/0Pn3sIjDBuMWXxdvcy712xTg1RABz1Hpny0rqxJbQTNmANW+8t
TMAR36p8oqJCB6g8YjHgpe2XOX0vuA1rMXm7mqi4jgXKtshb+BwI1w4F8fBrDVDEqm+wyVteghC9
V9sY7yVCNr15nBxC6yYTHkXWYsxEyhHukwooIB5h7xa73suyFxJGCi0vzvrTMnuANEZYYmXeA2Fd
xwZmrWzEp1HPQVycGE9TOn3JmogC3FL4+Wv70t8tHccUPUYwcfdJiJqRf3MfBElw7OIREkT4Ix0z
75gMRONl5NzoJKdtIs1Xe3KNN6Ojy48dlRvjEehoSuchBhHJWXcKknON1+HIVf4MiO8pDsw3NH/d
tUXJ75DDHrE7PAH5B/CZe1fTS8G8GLp+9jP7rRwyd898DlGOQVIV6nEDXud4X7jRiJozjK6RShoi
iH4Qy4Y1Uy90qFTqVVifYCZOiWVjnwwINzbko+MH3Q4UafGiRS8h8S0wmN5Co843vZ+nTw3rtcmz
iAyfq8aa1dkKKf5FzOVAQEjMGpNItlmuuMXS7ppA2CuJaPno2EMDXWOTg7QKHyKvi894t8DxwP1F
Tz6NuzECAI0T+xvkNYCpCYqeqvfY5gZCrtlYEZdU9OHMgO6Py73j+NjkpGpxe1bS3IWmySzGL9Gx
6sZ3X0u7XQB7cqWC5GFKlXGMFE9Cg76ZurWljGCxPbjOuwUizE6H6XFi1+WYQt1H3B+VieHyQ2Vi
JV+joYcvoSXJcRk+OD05rXBKeeQVdwKoJ2iaZp5fjNBNr1w0SD/uFUdJ8sAKKnQ1/Z4DPUCqpu2o
twwaOjKgUaBQNYQJyWKuyZwrxIvXl1yzJio6IkqKb9KqvBtBP++JaTEbnDtfGElPKkbabEH2utKa
w3pxWwaXxakZBmeX5oQkZ7jR94RTPxVa8NWyLOgF9FWgI2pAFzmD6+UHxLrzRVC4PgSP/ej6O5we
IAuYGVyXnzDARov9ALlyd8+239+QNGjtRJt87lwLSTa907o3TVYVbSS30pkHcWS9gESAXjJ16tBM
6mK2OdvAcqhuUXIlXek9jd3kSbbAmnTIaObYwJaJzbtyjMRVj4gwroBrAzQimTM9EFz/lZ1D8uz2
ePBEubXsqKEXIIWPC3jVGvv88f7EAYonMtyE1Sie4mpArpB6pyavJYMS8arM+ptKpuBBMspAOOZf
uwzgqmn1nEUpFNUgEdHXxPRPdSZh2CZd8VATkmV3uv2tNwnrCCRvDr/pXhjJ83t1/fTgAmgcG73a
eFYY3ZV26hzLlPCPJCjHI1/7KZDk1mm93zzh28zXuz4c/FuZEnWZkJ9uT/U7OZ7YDOx3y0m/EhK7
Mc0k/aLrn+oJHLoy7Pdmsr9WSHMfFEgC1/EhbMVaBHFMJdupCDsGX+knRp/eUaGO40RJP6G4TIh8
HLCsddxkkcQoiEsURjjx8jGhm5mWodMWZoo1JuvPxmh+PE51DeJoqIMzcFySQ0YMWWiJslOSYxNU
w0ORWCR/iwFsjr+rRZgcG8Qm5FYSBp3pvXHU8SquIHcUz7qeE5NmHXC+eJfGy/Z5xhVFUg+uqBxG
QBIROOip+YHbnO/lY1weSUgo53FU49ZHNrnlxY+QQ5V9g7IjJEc1qZgxdUN6naTx0x+H4oDLDtZk
6qGVT4Mb2mexjdo2JZxtdveONqLydhze9QIcy+DYK9lV3qEneNenkE9RO7DRySR3yc8pLe7H2HqJ
SkhWOPTXfoZPY0KiBYYQNmaUbUupfePC8JZgpLEqcqrl8ZuTGfy/EsaBOoyGa8wC/JPm+x19M5Ab
JsSrujcfG/QNtwZffAhwulUp+A1pQ6oqm895Q2YRfmH9jtfTtJbjbrbakI4tcAQlQILCeNryEg62
rV+TBhHTPGcD+WSiwl0aDNuuxNgCdPpUWfI1zvDPmdDt/ay/TYGUHMbRSymzlyozmT+0ybgx/Puy
YRjVGnQrYCNYql47PaGKIE99BQkq2hmVe6pdE0yyKlBNgIRjnkzWIVu6iTjHNkwZHSZezTDQfBst
YroyAU+lYq8NE9sHXOhirk3pm0yNsK8U72s6fKknHu2ebDIubHSnhcZPLI9Usxt9KIFF+dBjOl+u
Ch6+fT5Oz/ng3TtK+1HVZbiWolarMsh2WSX8dccLbKNN7MJg3LnHTGfrz53mdTDzmBbDLZJizeSd
ezdABMe0NQpGceokpGXp7d0sgIMk6MGjuXUd8SC6sS7oMlwdeZN+9QhXHwz7h9l3WBd9QUQP0DWf
KM6N6w07O+SdVZD6vY0oymLgEfM2nWTHCh1BRWOTkJ0chm+ISA96xd5E4+ghZb5YMzshcsnpj75m
eUckqD/LkIT6Aj/7hvBf4ByjcyYT7SkpYCoWhBesU4eNpK5ld75iIoWoL9t3FhjRIbsF7hGOBypF
sAhNUm0a5SLpDKZt3nvmdoD1YPgunsj+OXO9n0wJGVlBlHdJvEoTko5o8471IFnA9hjPUiiKqoRo
6omSStf13/h51G7qxmcrSr5OzgDU0OM3brXuFlDY063ucm4dYEo+yBO86GtdrzHfJE91bf4E7Po1
DMRT0NXrEKP+JtSjT/HIQCH27iX/5kq5AUwKQzx3KFpXuGOIAa3Cnddbn+zGqrYjYRnIoSv34Ib4
OcE788FNruBj4GCXkE5+X/pgA0A3rftET/eN1KBhfKKSII1IOBA9hnyNe+8pmMBCjeH4qTWpBIuc
qsyYHG0rG7EKYQskydZysRZFwBHVQOZyQr4Sm6L6RxrXR+zL8Uqvm5921+XYBrs7zfMNNOvqNNjq
Rcccv5kyvpTTtGuCC5JdM4oHN0tuhD9D0R0wref5itB0uiGJONw1k6MfEVeo4erbAnPY+zOxUTAg
PinN/i7CuDtxK3w12/LOqlZpIeK9w6JoP5ut8KHqa9Wpk97IXcIUfBWQkMfzL6GTRe1+japb38Te
cJQ0sNtA2s2msVW7nmxC5jwsy+eYb1UUhDRI8+jzdjyw8V4xY9vZGhifQi8Yswymu8oIHh14tAhJ
ss9aTthjRrjjIfaetAH6FPht3OGVs0H6S61QHzUZ3eA/pisu5rpx+ogQEOtmB2hP0nw821l7Hr3j
5MTfylB+91LBYg44ZF3b3wMBaIhtDbixzZAF3nOZKndFILC39mycq3EcpQ9p6Z5G0X1OSKy69grL
HCJncVJqNsAWJJiYrXduLXWKmVB4LcmCkd349zJq+nuNnYtislerSB6auh2uk+bfgaMI92mqZhoA
dzHXot91GbRdvxTBVhFIsC6CVPDyNt7DofOPANKoEIr4Qp9Vn2qpPVl9oz9jPIRZkkh5NxF/Zxul
e9DMCB3ZmLoXPwfdiKH9KvTPpW9/b7QyuavHnWDzc3IEfDU/g0PvMc86pFzlM3CFOzxHTySZpcex
NcN9Dc7n0JsVLgfVr1yD5YLTKYVwpo82cWY596Ebov8ZdAbd1WdhTFOMF8xPZ8eEjujYdR+WP4qB
dNM2BA3rObn38c9Ebv4ArGGdln9UEVkHyATTVSALTLnzHw49+6Up/AgBvO/seq8sTylhYzHsugvj
WIzpDEUgO7LZy02zZ2DUaHRxIAgiqAFkKo7kKqiAuRD5sqTapiv8o8jk51FBBK1kH9Mns9novoVm
2z2zbfP65DFIFd7qWR+bCIBig+Y9Bs34hLryOHsFVl1gu2QMKvS82c/ArhkggYPC5HVvTY18cdXw
tarQpBVBwVaShmw0+v5Ok09ChPkeswQQl3nyvwiua73xDgYti8ZgNmmxfZdG9FZRVAPjlSUsFeIc
wJAnyJLcuvkmonIrSGPF+VvkqDmd4c7kbc6MWTA+rYl7CbcElXSvuAwF4RfbxZrVxurjb2DU+OQV
SDxdS0N1aIN3t2pu4zoZdyquMde5yL4hOcWzG0tW9bfWqrpTl0GAbCBpTJZxJQv4mBWMVkxLPS/a
L4xcBzuVbJnnbzH02g/HJWNV7zxyG31Oj9B3nxfZMfow407Xo5k1noZnD/Z9U9lfM63TmOqPJ1+X
9yATx3PT5/Al5l01rkZ156L5/NChsUppQqt4GlGhr/gvRR/zviBiGzwmw5ecjdXGY/RzylNSK7hX
8Jd6BlOXlExq2+M/C0F9Wtd0qCR8TsPB0qRYuVr9FCeTOvI/0n0pDG1Hw8VangVZOzlnq2VZxdAP
qEUFXGmNcBPdvGmUZFb3bPLVdNTZ2RnzZtsuim2ZV28Q+pgHiOS+dQCd2CU6Mrgb3Dfz1yI3ujgG
rbAvlutdew/FYJQTB1iYijrdBlKC2CdfGZ1urUvuCdS5urHRiJ2mqk53y7amcJNPNfK/FRwC60kj
5uQpqWHD+dSdjamfclh7DGRAfLYje/I+xHOTzZw8W90YGp3sJnDPKXkThH1SyQBtX2aeweB2Gz8l
qy7I3ORalXjMZWT7u74t1oZouyO+CfYxdv+UuR0VV91B2RjnQeW8soDs6JLZ4hOxS3DLnTupnSEc
suSV7De0weEOJYe6C53y2eURsY02hPgKT7J3zItjjDeuqMcT7EHpAQGxHozkhxk21Q7ABWST+eIF
jmygx2TWfgjnMKbl6oWJe8uz+l7Hu40nPjZeMJoe+nnFhN/iGu40dg+8aKzyEuVO8Znde3jWYNv3
VluchyWv0+z7fWbW5sFvEACYxrRz8mzYRr5N/5x+THSLEl2W7r+Uaf8Kt9hjl0c/PN878JZvRjH8
GDt9IPAVXXrsf1lOmwlq5hlYMbIkP1iT96MYLDhnVbUCw4nfMamtsx1pDhd289mdDnqY2O3mwSoC
5LDgJNwBsntcMt8YNvnogaTKpi+uGl9iUHGrXAuGUzGix1pGBZJ6/KERYMc+DjwCpkENMMq6jiYN
LY8eQ/BI4fdsU3MgpqNFpaljA509V53NYKXWNunMQY/G3bIKGx1lnEWcvpGbiut9XmTVXKJVldbF
2tUB3yyi3MgCNtYD11yeVRGXpEcTnxv6iFVKQDa9G7nHkB7cd5AqDuj0nkJ4+yrv8XQ7U7A2Qocf
1rJREGREDaeo+LZ147g8zJOxX+5ORgnZgYnXallKlaX+xsqi3i3avZ7aYAWWVGyW24Rhj7vxGbzs
NU5m9m9DvI/04XusqVc7Mz7Z4Oy3ZWPTPznFSTLmHYQ7fGxCHaVYPvhwVFdtBJo55cvTZK+4W7fU
ENNXIy3SdYLsxrNLey+dsdov3zrOgMMvf32a5/3BCfwvmoYAbb5B4KXj5Z+84kLjCGpmtsM6KeqP
YPL2LSXLE/E+FI3to0G3eUjinjyhsHK22Ja+NVzFcyEnfrZBr20G1F33LOjNFjEgGVPVptWrm8rB
5y47EO5TMj4jg/4/ZkdjYifTIK9Q6tr3Tle9LwMtcwLwEvhqAOGhppUsdH+tu3q7tmYtRon54agb
mUG3de8wx1r7wRTuZBOwF5ifxDE25jHqc07A6UaSkQI1s8QqMZXVDqYSSCFjJBQ2y4Idl5KlNrfH
bFurUQ4Pw1nhKsbRLwt0nam9MQXLXsEsmmnhoA5a17NJ9cOzVYsD4z+SEIqMaZGlbzhSXQo+4THI
3fB9fBc9lhf08pkgw4tvdcflowcR42HVhSPBhVJtuyxCJ1BhdJJWJDZO+cL7SzxZARvz0AqOFoNS
Sqgx3xJjvy1mhU4AqD3ppDjE0gPuLD6UzcgRvtvVwDHKYHVZ6kRCfiEtoAEvUxLz4xBfHwltAFyd
U+ZF7sfr3nPjN4LhKJAZG6PTAjyA2ewiUSqssV4Az0YYtmOoPa5y1uLHnEEjLp1VmxdPSeCmbGqJ
eCRcqnkh6f1WMzUi9YIYU0dT922oD/ckQty7wNJiV721xfRTgDQ5Npndf+/y4XvTWsmFFRFoQh7h
qcrQ7CTl98FOzL3HGuI+Rqh7wY1+pLumU/V3M+736NnR13DO8dOKHMNhb7LnINto/bHhIiTt4gZ3
aL1WRgE3aDJjoJJOO57K3rVvUQ29YLlZOmnqDzWPB55OsrPae5R34krME2Oy+oaaLdpVW5/+iAwV
B+og9GXgKD6E5TJr95XV2jtQQVDmC7YQNnxvjPIdPz9vxX2LWPg7vxGdGaHgB6JQrlpSfrGTumLr
Xe9xMB7IiYvOLtHpGxqxq/TBxqmwhU03mjvHt9O9IiBth2Jy2iEzr2HxsPkspfjuZKQj8d8Njil7
P8IOaodEbsZx7vgzDrzsXq+Yv1rSZo0Vjfd9Ib/1bhpdZI2wJC99/WInLZXGImUBMviIUI1kYxVb
iEx68uomr9ev0DP0q9E09ip8DHRG8W4SnvuYFwYEiW7bzgr7wS+LzyPoF6DRk/s80dkKt43fWGIY
23ZAHCJ4ZLfIkcqnsBqqtUtehV/z9MbhJ9mnLSkEGf3y4mcsZzYUgJaNA227bsgqhDUy7nFAFwdV
WnsDlBDeXLs+YjLYomxWR2Qjh6Hh78rQ7Sy6iLj+nvUtxJyWLQlAxJic5VOJZuxgBTFZeG4tto6B
TiZQjblOFSFGAS8W4GckbruhCX8cwJpmKfrUwvGIp6IWRQl4dmX3BMADsZGMSdwqXEafU0Tci1ld
ta5+XV5F0gcJNwUAsEU8HvJpcO+SYut4A/sS/TUySUCr/frYFw07+bmmFY11p2L4/Kqb4fiqK1at
knP4kVwbg65ObTVeB8JBTJWaH2ccwjCWnEb0rkUdoac5TPA01GrCDt2voFFvXWARZuJHbyOE93tU
qOfRMM+x8u/5ogmKKB8mUy2uDBfn6G3BOTfbRWh2YSDF+8JhVwzMoiJHSlAqWcC8NXQOSdZIHkF+
9Jp78OqVhXWuyjqBL8VAJMDf2irBsNVSGPvy5Mi6D9mU5rxwsyZ7FpLBqlMkUvuEqUNCo8AMs3rY
6CGBIXZpPDWGph9lC2LTjq9Zrml7u2FA0iVQFRHcfJ9KH7m/OpWZU7DHKF+XHWxoQI8pHDPeeRlm
0TivteMQ8SosEW2ebMrdNVNT+spFXgEK4AyyLSuH8MkMLQ9z6T6vlUcPO51c4b0ZkP7Oywusy3Vq
a1WBH3M//qqlmPZUfEE0VO6J+wOdOKuU51+WnT3KGgJmxNSyJJFHojLMcwrLK0QidHW+LA2cIvQz
zWBh6008Ny8cYMRtzGX/OoAVduqICrANTnmzk6+dwpiMS4RmzAcBBCUqOxADMEASVHNz8lAqiOV2
oH0Rnk80kMi7F0sGUD5b0z+UPWHxMXzDdZvxsJBckDGqpBvIVDxcaIA+tME+NOE9zMRyRvxB+laO
se8tE3Rzo9bQ6tKdTeLfBmd1wxNJR5padbu2hfJu/HqbEY/geVmax64WHW3MBLNKStsFevdWz93X
UiSXzqQfDOvOwKiCWAuuGw9Uh8+ZILCYUJ+AoovIYmDGVlkTFFCAMykNypPusSplfozbHj1Lx74R
sJDqXxsR2IfaDcetw/HXq6a59C2dXFo2pNeEPhSuMg3uuIVMkM2oxqyLP/hHNmT9ZRqQKnUuhxMH
dB2QbS8by4M8GK5TzYtPhSfxq1JVmmLoyOVAKN3rsAynyIwfIh36ox80YFjsPciDkxWVAeCm+D2J
a3h+ZjPckKgECSshZYffg8JNSZcx3FM4hChSDP0UlzVD3qK6CwZ50bpxvgz+Z18IJiMDMDe7y7/a
4fA+yS7jzQrgfXR4xHxm9FZ9JYGmWhGEWO/HMvhsE5B0IeNtQxpTdsgm7uzWVgcCTlcf9ukAmTX9
GfPqEukg6HC0U4GL0gMhKZGzGeaqK4NNVBHmfZ4p93Hp47wad5HNDte0ZolNWLwGaeich2FUR9vt
WbKJRx+j9troegvlGyHtuY0XVVJAHCLJfgV1ymVRQPgDkbXLy1YgJjt4vV9tgtIa+VTktLFSE9Cm
BAs5g1lOEnngIton3jlIlDHKM5hIzUMaH+OISnfwv+SEd24iSbsiiYNAKj+tJzJTAsVzMw1kmEsy
jCpZ3OhdPaYdItlVKtwP6NUwQX/xy9Df/Ld34C+OJxw0jutarjAswB+/ScrLhspmVA2c41lxmEBb
Ih4VgJx56lLEpk1H4+bqDCRKQQcsg+CwqA5ElTh7gin6de9nAk00hKLaOvODEoMXADof5RtUa+2x
0SOBdyxnEMPGLKZIB/30v38HLNG6Y1imLQznd8NIO1RMeoqEsE4Jr8uHlLuzIwVjtqT7gafOvDlg
5YFa1i86dVfHcbvtqlDRrAzmwfADuRsbY/hcA249wnli9eRo/s/WiW8+HI6vmmbDFNKG8G3slL6W
cfwPab+YfWW/enNgr0CEkY7nCJzmszP+/1heosrru9bX3A/LFgw5tfErn95UOIjIcs+jQ2Zfj2dh
jmUFweBXjblKTFjH/7iW89/0+ydxhQ2hwsDbJp3f/MRdXXdxkQXabekOtdysXvMFtJ93GyKWSyQc
IwD9AcqSllAFZGJgokK7enahGuX9gOBUzK/QAKl2VX1JI6ZjiT3MyiCwwrNJB+YAoTyOebB0q376
789v/PXzW6Y+G9+ENORsLvo/V5JenTlPM2m3wii2oCyDm18QTOnKwTosBQeznU2IfJgpBIenF2ra
dunyBQbQFYPwk2ZZ70Ghb4e8Nt/0ihJGbkIvL97yto3BgL95VQfSlHiElRP60darod/6BadUHqsc
NaEAD4VyF7pyTAoqW/UNKdF0Lbn7D2jNn2gOOIEMWzBC2HCgLeM3e5mfkqraO6V5YwNEz4fK+NrH
02nhQi213vIj+lB1GByIY1K69daLimGHWmhR2uXsj7dtPx0NFcbn3MN0kaAchen6wwYaPXdseuOq
4z9+pD85AC6fWneE4TKg9czfDh0mmTJtXGncKigB2zKKNo7CNo/O9Mlgd7PyG9TUluHtA1m2uziL
622vsTEjAYtpvP26CD9G/tVjLtlTWibxjiZGq2OwX5q5ykLhA7/eZuGvrz88I0tbCcSbXy2SbH+E
f6HgQUE896+WU5EXIJio/fc3/esvNOMadA9X6ZwP/+vtqExW72HGAqXmkCd/BDHVWEzvMi7hVnST
QWeELZSY2a3rVSddAwociCHd1JYCrWaX4V4fesYsHHroYsGRLkXQImZlymtuvATRVsqesmUH8t+f
3fjzUOJXssAjYGix+Qa/3V2wiMDeafip8WwTtBAxZKyidJ2OYFDadB7VtH12SQzmFk3UqG0QO2vP
rGnUZxNhoNpNrFfRDumMdYnrFFweda3P3g1lItT1NDUeYZZ+LoryJ9Iqi10drsIcD/YOk7+xWu4+
0JDRUeG8qXvvtBSh//0l/2ImdXVL4oi0dMOy4Az8+gPNhI8+0CLiq+KGactUtp9FmsAotklc0ybT
P5vdBhJcWEv3PpgN9yH54Kzv9kTCI69sk+pUNZa1IbXmJYjHZENgpg/lzx3+cS/95SXh8jvMhxoP
j+Hovz01mt4JNiG4v6KURzgBSr7CDNehrXB9ko0KEs5N3nayHFvOO5bhnpWnm6DX1T9eEuJPOySf
xLUsD0IBKCr3N5t0L0s5ESmED00gnguH6Gfj1cYdcMzaIH4S/CU+tKk+GhFDbFZL54QXcgnKbj7+
7drVYBRX6h++YPnn0e/qmDO5W6Xueab92/XBkYXDI+dU6RwGvtksM0aoLIZoOiC9J7x2ftQEzHw0
+yaVZ1+C9DB5uix2vmNYvasWiyP+PhIVtRb0ApkIkNyGO1mhmFS6+xPLOnYR6pB/VDB/u6BCJ5TD
cGYsia3/9taiyFOW3tf2bdb7I9s9gdwGtF/gc1ueJpekQTJOErKsTe+HYhssisj8GK2mdfukZq98
qvT/vS5xOaYdHFhzYWL8/oLBy62Z2ZBYt+VhlE6BncURPwfSfdZGg2/DnLEmBRjYD+bNMuMTOc3/
fz+mfztHeZ9bOoWq7hm89n59TLVK6N68ermlUzzuDQII/Ng4xhRlrNzBYdChjTtyZEGTglhdSlRF
NQc00l6jlHO2biZ93tcFwLlA6/axb0lM+MXdMqmwyp6XCGxJs3aCf330vzwsfHJac1uAOyDz+teP
boADpBax7ZttlvLslP1bmivPXfl6hQmIGgNAE6uoMPueD3p49l3MOXUvmSHgXNXQNDzkfSj+v6Nm
NE0IeGm/RzRpHpL2UyaViSnL77d1KZ5yj+ZVi1v9NHvb/vffgAtvmdyfkrPy99KqMI1MC2Al30Ld
00D6ad1zW9uPS/WUh9lb74a3sAdFY45yz/oBPrDOtkjdkdkozksn/cFJUt2BaNSZlIszb7j2Zwdz
Sw+W+/G/P/FyeP9azLp0xw60JHhJs+bt10vfDMpkhN5at0Us2VloI82EeRHM2h2aEhbbk/0dh4KP
cSm7LTevHph3GXRN9vOEjXn6GEMCTY7sOJPtf3864090D1g1wSlqStNzUfr/+unatlD2FJvR/aLV
VD4LSdQDxpbQWKDoI/0WKWAMlxxVbirIuGUeHpbTwHfGVzaI/V0LduGpsMWbROtzquwH5KVEmZmt
RlK4Nax1JuC6T8XdQNvjr/pY99UQ2ICnjwSEE8alrP1igEm85julLBntSSJnxc22j5x9JFr36Myi
uv/+8n8hI8ykS1jppku78weNILV6UyMSOWZozftBd4PnHKclEwNpbkI0L/tQb1/cKgjPLtzU47L8
SBPTuw/if/BdOGi50L/dJi4McUhQDp+HAuPXHwIVbG9OtQzvl7oqYDp+LDJYHkoRDJnDoWLYXBEL
FyaTQyAhRGveLiGVXHQ3FC7GJKwwnS3g8+mzL5KoItV89nkW0c4+FGQ4IP0YNm2pv5Lr0m9thIW7
5Y/JQCgnmizcUl6wLmuix9xkmOt05I4KjVCQMXKS9VLFq9Ftma0iG04K4xlOuLjWihyJySYepcCy
00bkbc8BiaHuNLjqmDjoLGUGjjwtAU6JZU5a02sWGl+WoyW3k69plDOQqMRdWitxDYNsY5SttvZy
6NlBm9brpD07Qn1tO7q5lg3Aapmi6KTehXH5ySOmgGxNVLQTQIlVEmb2w9A7r4xTkE/Gt6AZsvfc
TG8aSlyapZoZa37BImk8BLm7W5T8cYPTNjbLjYXpkx1KKxiRTcElI70m6DpKeH451hhIkjNMyscC
Pykm4QIoe2n+tPQKRqNPI+qFRCf01uV/v09BSM6+aZB0uvn7mxknR4IPj/t0mcCKzCOFxKZ4DeW7
qw+om5KRIY0Yx+OyT17OELetq2OHWOAfn+UvB4ZHjSpBGkqbE/i3WjXw2NqyUo/uhyCExp2P9nbx
7hdEaOEjIstkXmkvKJcfEn/inoa1JEFRHL1seh4Y526qutmRd8hoWCTTPxqGPxmqBrpDidLdnkFk
f0wxOqs28r6yYCAxfWUCtA4IYf1cZdgWSeuqXsXkb8MBOX0GEfJgTKjDQ963BfE/HFU2vAfX+BY2
WDhCVYh1G4dHp4v/WdQsFJ9fn3dv5vtIaGTQpgz3t4N37IiDISI2vQ9t7YKsRF20+Q9HjPe1bqN3
461VWooPaxJFEiLfwMpRrqXZKRJpRucOox/+VzFudVKf1l4LvHEpkJYbemk0NXBB8OtBf+goOq2x
BjuRtvLNmXrzzsCi92ABU0xI0FGysLeBPRore4zKFUnkr5mXuWenrt693PgheK/vdaNKtsW93T0Z
SFG2hT8Fd+CqnweD9rcv6DVMrUa03RHx6dTcHCPDTCJrIkj/UWW6RwNFNek1TXDkgU+jtjjabfO6
KO8LE8eqVgaIczrEA2X8IhTLyASHNfLnqrirLLV3DK8/gjUkDykmNMcuGixZReGTRaT/gPoQ7qt4
UDt23mxVQru6C8v+itOeizA06lFJhKXSiyFeFviPS6wQljsYd33NfEsD1HrfsvXZp9pY7Ii3QPSM
/21Im0Ne3Fe6PZAamPWbuMwvvUIOnMYYFiePRKK2H6ermSXnqmnaQxd28Y7UrmYVD454W4bIRZeY
d4V130W5toucuj4Ka/yS1qgsh5n6kBU10XJZwjg5wmQphtA4uZX3MOr5aYwZO49p+bAsO4be+KzL
lkVoGjyP09uk+5B8Eu/c+B3mU0rigd37kanWfjEbK8Q5m5JVYy9Vvw2sacRmPoegodNh6+Kf3Ciw
32WEHm76FylY/tm8M1AUQGZdsIXzWPTXd1rQK5Pddarug1BjEm4k5lmXI32ieRnYc5yasLRW7mie
WUbImwpKHbWah3HDtMnqU2R9kNMu9zkRxWGmPXmTT4ADvKUImcIGVNnK6dku/uOA+7NUBjWm01hK
6G/wE36bONhNWk6pFpf3THQbBu3FpQRldB7FiJqR2JGVhfRuXeYRegTUy2ah41zhLYUmFZJd9SKt
xngZo/Dlvz+XMdeJvxwYrFiATrnUkJ6kUvjtwAjRhKYZe+EHMIfI1Nx6JUkZ2dm1dmKXjabLIyco
UavleeqSio2nxCg5z0EWWpGTFgfbLN6ISZU7fSat0KYK1m9BfV7+LbRc2QGKGmm8C0LId/xtm7B+
Tsn+rgNzh7AiYl8rAWhE1SMxejASbGRIflruGmg9iFLGRbourvZkUS/6jCcFgKd/NAHCmV8y//da
mKzPHNjTTCIol/4olhz2/AUhIe1tGZwtxX8xWgf6eeLW+m7rlqO30xr1qW3QjKwZe7mXoGDPtZjl
ybNFVOdED8SuleKh4dT1IvuV/NOPQdzECPUUesFtKcV085MyGxJL5kFk6LOnFSXngB/X5ub/sXcm
y3Uj2xX9FYfnKKNvImwPANyWfadugiApCX2b6L/eK8FnP4lVLobnfoMa6Iki7gWQefKcvdeeKhvV
tGPN554qOMSDU17Vz1OkXGzl7GglDOfI9DpYrkLZUiUzRlxE4Bbiq3MfkQsTQ9llZPZAKYcXMoNA
ufQFMo2+cm4KDmFkjx5Rs9rX42TL6Mf4ddKX+WHRnU8bdWVRv01jf4kWkEhVa2DGXdRfdcN8NSy8
fqAL61DN151ex8N+M35lDsFMtjFj2Bip1QjDqWh81qHnyI9nuI9djGTRQD4YLO6CVsE1DqKaAq85
a4oecB5Un7bnoyQeZM/R+yljzJ+PnnZKU7NF/8ZDsg0KbIIIdQYyV1ult8wdCpyhu3To0uXNwrgx
ce4YEhZHPkC6b4eUYU17pToox0W3GKTjpiTIPcaGcRYISeAsGc7dNi2uRcls0dxVPahWAgjz0CJs
Z+/giGPmTywoFv6dbsyTrydNQCKNcSNEDKbNRiSXj/nelXyX7V9p9YZ8Z6QVN9uHWiKqxriaFBwJ
9a6sePrHXm8fUmhl8oimoUujHiWLLnfnZ7xNJKr0qGn0rvR8YNABsvv0tMkqTDeWyqnCVa9rQYCw
RfGGRhcxy7wUlwT4ESaYJg+zk2gn6NaAbgiL0waTfKf+fhi643ZOTSz7UYcs/jimP1BsqHu3tM0T
FlHcNBXvczxcKmYNM2+ubiowzwBOissKr9tFpX/UIHp/RKEPazoatHDDhkP2p4655U3VQhSwehMN
U3IUDtjTNUfNSMxaznuHp9hIxHWnwShki5qObiHMt/Lu/6MfHpfmx3/862s9VCDm73/EaV39GuFg
sdr/23/++xswPXzun//lR0U/e7l+Lvmxkyiexb+Q952//5m31AcFkPwfoP8cz7NdVktu4n/HPvB/
eX8gMHPgqrPxs7Hwf/0j90HR3D/463AOEajIoS3xCH3yH/+KePoPRgnsMw5tMAM6nvZ/SX14V7Jb
XBVbrcuWxa5D23ErI34Zlyll4cZMZElQMhJ/dGNr5xR5/zmK43U/FDgmqVGPvEMFKAu4jqWFg22t
dDLfYSQE69IKnHP8XSPp8NHVe7IGM9CeS//R2Udu/f/cduSFGvRw+C+bDjOJ91jcoZibltlW8gAi
pwgJf/uC76bfFWYmpLMZBD6EEBcverDOS9jr42WFjtZfkAp90Lr4vRjgu4dRbtNdplvAXaNM+b2y
YipfFVaSoMAB5E9yt+KCHVzJ+KvQuBHvmGj1VQ9zrJJ/+Mujdfv2cX9NqXiH9tx+t8WYzyCiAi8i
4Orff3eHa1gXSZM8tDatHUMdD1qZU2BKUZsCLr3Omj1bLIJEBbxJQqqCWGwvGA2B8EReTy2y5yRZ
bzhP39oKa2k3YtpPIzoJblsz5eluDZP7KfoRi4rdoa7uMJZ7Zh6SZRYHXoJrNct/ojxRPvhwW//w
l1ssv1gOZDzxEk/Jy/KuxwsROY8j3pl7+MPJOcvHva2pI4IVLmCsddK/heF7BiSpyuGiARVyUoqv
ZsHhom87+jDY7YjFSgDrkh4Ea8clnrNlZiYfzqrP2ZNSJczxga9ebH9w+n1XJMp7w0yGubljaZ5t
QOj7/d5gOUt1u0vUh6jhqkfFe/SqRL+M+kjziRZhgsSVu0UvwiZacAMl0201TcUuVZB3yT+O2ZBB
2ylHocYBynYjbGbl+4BEgzAoBN70iUWgCOlPmRLy5F3jotIIJ7TtLvMJ1cabS2DkCu+AZwLdGFp0
M1Kj81IrHFsncZnTcNb7dN1vVzhkQB1V4X3wpsp29u93UeJODfp6sDsN4/1AzUomUaro7x9UfB1t
WzIv/OCblsvfn3+FYdIJ0Zkg07f7/ZtukWl1paqKB2uO24NV3hCYoTyi6CHomrMjboaf6kBHiaoB
Guxyrsp0RoW2dqcyWXJfBbuHG3Z8qkx+irzkKxaeq7wW8UnV4WRpebLuc3vtdzkdtlNnAj2hK/bR
Ee3d6NGiZNA9/keCD/s5D/67jzF6a0fHpPXu16HltAVsI0lUkm8AWrczSy9Cs85PGlGGWcLZQi6q
GWiIPdIjEQCJ6E7W3MH4aIkEnNAchTqsn2PvWAdTfdkWnv/f+z/Y+2Ur+H/f+8O0ei6fu9fnX7d+
+SP/CHzS/4Blzt11mKAx+OH+vuU9uX+oDiNKOOdgMi1nW8b/se9TLDgWzCMGbq5ly2Pn/2z9lvmH
xUOjIcvhCPp/zXvalAf/fE+hW8upiMcwR+M6ECbwi34VyhhmHtGVx1eorCvS8rr/BNvKoLTE/Y3j
TTu2yvo8YhTZR5F2zqaCrCftkbgkB8CfAuUDn0ev1jei72lTTw7Hk3K4dIto3LOQXwwVcp8CRfx+
lgZYEhF2kLtLHf8xmQRGvRyH1mVBbg8VfkE2f0x57nn0qmnX12q5i+LPhl2xEdHCJMI83Y0NlpBx
SV9Z9snIxuku9rrb9jvd62BjefUF+JLSFwIzP5ZPulwjklRAW4IoHQBxaK/WkCINQUUbnS2t6k46
TSK/MsS5myPpzBnGH0NkZH7ToGLLetj6g0ts6bWHwflSy5RrT9Nnvyzo1qzr0O/GzHxd8O/d5utt
5X3S8/SxMGi7Etil+NiGe07sdAWULPqhA1dIkcKHeqHL91YguwHG6OBsVdWenTZXfNHrt788jn9R
L5i/V01IBDg3MFFmtsS+RDPI+f0mKxzmOroGxEKDGYenlJwGvIdESB3QeCeBi9LvGpg9Cnf7oqTb
ebLzyEeiF6PN4nAGRLVHxt1eaEub7TgKwyqMXEBli/Etq6IvrSGFRCg7oeHoC0G/0T1DLZYpt7/T
gJ77Hil/O1kM2Wr1kyG2eek1yrc+wfdnRnA8VmEHUB5sskVR9AryTXH31rVznTrFZ88mJ/rvvxDn
3TmK15EoQIdzFAkDBlTud8PYvl6QCalFGzhVzKaZYyW3FDonxaS8uHjrfMUYf+B8Hql0SitYFiIS
l5TAqRUbfuv2KUAZ4vqMnpitZeVQXiIAdh3AiaQoIH6d0QbjClh7wGIeZ0Eq5iEcXILbcfqpvoJh
JBy8gsSRkjTGx6muDX/7j1niNp1MjKls3pCwnM8rOMadNQ0xOd16HOomRHOrmTl78k7a6dKdJpuu
nbmiCsrxnuPgPmy71jCu4mAgbxyy8haeGaAldsy9SYwkU5Rpb7akK3tqjrXeiMKlbr8PudHhbyCf
fiLWRpm6+bJV+pyY0+4wRTMgFac7xXMRfbXRTSJ379qP9nS53PxzOSLrghsj6yYbNJDBlOPdbMNE
wlu0ic2ZwsnX/eSkRFi2j4mY1mNTYrPHToE1csbl2hjiZA1mkFHrBY6VoBJL1B1GaA8d8TTgOomv
JtU4twgDbs16zkMd1qQPhEvmkxPTO9Mn+aDoebeXv12+rqPBA+VAa+y9Nke3CU9Zp7SFa8Hd0WO9
9idhZuFcGdDiVE/AV6P+2B4l6m6G3to+qw3vCJCJ9S0qb9uWXHUx5oQb5Yc+M00yLoD52Op4+vt3
wJIv/e9fNS1o6mwpleEY6bw7RGSCeabLBC2Iiom3H6GQO2gFQmZMrWrhfJosjXOfEERa2+HKwP/o
6O3XqHHmWy2rH6OkPa+jukKTa0pC0wGRKSkrtRIXoasvjBBp1Ph0wLPAksdFOhRJuGpZGbaQpfJd
vbTFbl5xjKLGxdyP6tt2zVMtjy1gFMeDqxzUpeYhQEBIiAZRtIRZH8bxpV/KbzEd4X3iNfeaXEg1
o3oYEfgEWT4AQCumK9VK+kvFdT5tVTFqsh5XQPVdiZMrZVSHg+aSetRSVPl//62+O0nLJ8AyHGR4
HM5Q8r4NmX85SburtQ5xlPbBAh/itFXY2arvFgti2mqTUy6Sc5S4fkFPtx13Ro4uPjfWb9jjg+1a
XXmycZ31YvXQogPS+OAC/+K2I99wGAZIQQ8Kst/3gtS0ZxCJjgi2a4MSUkurhEm267RTNCKsTX3A
EQiNPbKXIEkGw5dn0TMlrIRBoMgTnffouNWPoky/NoXx4Uv0rrUsv0KZtSUXADm6eB+0Mk4CYWAK
0I0oVZZdkf+ccqwjOTmK0XCXGwV0Hvztvl2peJ3WKd9bUU4CcxHFSIJ+gBDGUTFbSUg61ge3970A
abs2Wwre0CqgjH5/urPdFNvXFA2BVrdXXCXqrAo1rTq2kixtUS1Nu1YV6CkM9UtKSos8qS7gJ3sD
Y4bWHhsyp329zK7p7SiHpXCMUJAZsLezJyw2F6OBdF7O5z+46+/mQPK6XeLLkPZLsd6flGVkvfci
6swhcOxGCRLhTYHp6FcT2cBUYMwnm0YfOZEqzdHwhp+BZfQfnQj1v3jykKWZm34LLdN7fX7LmbQZ
h449tX6cLVhSzsB60QzaY2SVKbpWCE6M1UaN4PbaOCDzgk6x9EE2G8w0AMQHndsUIXiJL07Rz7fE
foP54mGsvVI7t44gR2Yg+H66KOSprTdECSrbQK/xwTLv/fnbpFx2SR6hIPVAPslP+stLTjrM1FcF
T6ibQUysPGx4lfAO5uBcY9p7pdo82RF/0Paw0JkfHPBGcfWW3u+2Px/zCI1LbN1OQ/Klj0FRAI/z
DgDwvissiRjAqap1ggeAeFM5bd2CDCpiYXal3xEzHWgjQzrFPCCeee05P/hqQhiTHTnomDjZC06F
WuGal6TMd77d36DPp/UtC5Qibl/NIU6Ctc72zpzRFlJLDyPO+hgtIr5LCO/e9TOjla5ufjAH9KuU
nlqaw8jTK/VxWwLsiLQSMSGIkjgFUmwwci4s3Glh6L4yE3Ld6M26L6f1E8yzfaeiJdoaSovc1osm
3q8R9JxRqe9wZ8EDsPo90jcHu66uUGRZ3yr8DfcpUoGvIkZtaBI8TzOfy7e4q1kEG4EEmvag9AzA
udndnCQ+KSsd71t31yyexe/r9A9e//eSAV4jNA2s8AjfaD6ihPz9xvPVZ5ne2XNg5HCr1VKpL7XW
u1A4Xl2WP+IRYys6fDR77gvKpuSM/AKKvQKCiriPWogeEBer2GivJ1ImHo3co8XgLDCq+d5SHTmA
5kFW4mEpVW5jziegJAKetqjfNWjJJIF7V4vZsbNYeRa0w4q1UF8Hf7aXaBcRI7nKLXNsHAhjHLpq
jwYC7Q8tbBYCEz5YVH5vgcq9jvaOg+ybES0DFefdt+H1iPm8umZ6ky/z9SAcRixGS0QSCDL5GeaJ
Dko3xc+6S2J5YTCot2cAi3gAX9zSynbNbH2xClCutqzf0tIhvJC88Zpojb+/VOQxf6p2bIoyZiYo
MDUO4bKZ9MsrC0fFRBRF/NnaD2SQC/JVtwfHc4mHI2X+GeTFDRiho+Z2+UWGxWwCSUxuEQwB5v83
RVw9v+3mZgq2RSm/i+K4neIMY6AGX69sJr7ALit6NAoUFNNZXmcGQyTl0IFb1SHeCxyJwA+cUMuf
aqvn9igqAR1z/LC9gitqssOkrt9jiyPY1ubUUt/oKvNGSfvmmNsWYI91Z4v+yAeg5e7Nz7BPmsOy
2I6fqcnZrJQDM3/vkBHtwfO57KNCYYoGtLsMVCBkoU1Osy7SnKJMYVzqTqBml3Cy2Kk0yAonbUha
0tO5e2rcMJtOFqi6ufniDM3gK7p+M02zxrBzb8SwJhzs2FTr3UGZ3B1ysFOvudqlXRISxHzsGhYY
1T4Em656yfRiOKfILkc3gh5gz3hoSafBlQWShBaddUZ89pAraAxXG2WriAnVbN0F9Sj9aq2zQ03P
X5KMJqdWyme8MHNcoQoqtsy8UIwiCdCiG5ukcZd7hcoQ8acmFXd5wyhgMcT91nqdsuxZKfJXnepW
7Ub70BbwONYC0mA6Tv0uSvrPFOFPUy7aYNY1mgQp49hl0p5G2XszalQPplsNoeH0x5g8gnOiTPs2
1UzAb118Yfc4x+JIfVRNTv2x2YeCzNe30qnSER1Xy6GLR3Qf8nw5Qx7GJh94Flmdyjh/SiHwjyRh
YFisqTAy3yjldGXEYVvU5pexa72D7tEn3qrFOnfVXd8Lf5iJmttg1FBJSTTo7H0nu4d53/SYZaRL
g6Cd7ZHflhYsuwoI++p2G944kXnX9qzUKwQff0j0OijTrN0PGQPXiQqRaIxQKJUIGSD3oDr4/Ys8
PxWWHvRaZx62N7jTaVJrLi94DrGIZYMQrpc64QoMecWcLHe9nX6PVz64ltN0clUi6+RlCtO+V4sx
TMu53W2jC5QEL0PBLKXD0hmU5Ah53nzrwYf3K2vk46sMPylk+IXdwEGFRnCYd/1eqoNg0qoweHO+
gyGpwDwzMXBX44naMScGZGpuCCJ5HWznm9aQRgR2SDktHXkackIwsFqFSgPvvaIhC/3KeNIxuUK3
V8Ku5KLxV4n7inP5DZjLQzu5N7kdl/eWMrW32fxKCPklZ0AOnabahrm1il0G6StYrNXa2+NdvKwE
mqtNIeU4X0gVBWO4ttcErGhHSG2COmHqfOlhH6qELK4UauC2ks4aCAWc7EGv9+OFkrQ3lQDBqWQN
TzcMwHHh7LPcbI0tZy6qgxeRDh7Fk3aJi9AOYQa8LCmdBsXmOS/dJvazFOTLdl+VsU8uFSIEJfBt
JL4AcqCZpTCP6H77CtYzaaQ2rvo4ecQ5pRyyptlrMweHuY/tgEWR37c0spoAEj3MpLYYNFLonwi4
OvJ5KRP5qjTpyYoSicchSCluuNmq9RrjeHr7jEOTeYc1+pwKD3NzGl/lkX5b6ZZ26Q3ktUQDr79V
w9emdLxz1vX7sOhmsP0FOlLKzpjvmzb2DhH8Y9Y5lRuY8KJnSCD9zliHg2diWUzDgWPsXsi3cNIY
DY6GerTs5Lu5FPVB7nqBM4qXbe4kav6mqVyQsr1vtA6qjdudkR84Z086Crc2zFjOmPZ1QAhkE4Yk
dMZ3ToNMCbAHR1IHI7mX7K1e4EBZ6O/A3/GITtypA5j9VrjlEQIWzOxas8KRnPMFS/luBmt6cGyD
9b5Qu0torQ/GoJ35i4HWdg9b54eR8kjJxAZcIo1qRq+7NlxalCqEYNnrKVkFFZy3flPrfNv68m0t
YW8BDuY/aXRP6shFYo3OkayLryoDwXPfzVpgqySDeiQ/7DVF/HAr5z6duAxtYo920yHI7F7bR0P5
ObXTb6Iwd9tyVpOzbuoFn1/uHumqnWJd2y+M+HbboX5bAt46H2Rorol7QQp2g6oZm8j2RlesAySV
TnuR8H5XGtqgRC1ft04QECgRzg4rGbpoAm41NgZFL7QXganyMK/0bnnHt8VuWxyb0X7MG9dB6j7e
bOWJjpwfPKDxpUiqq7rV7mvpzcpzboVmlT7eiesZB+HbgGhbMcic4qFByoqVrX879spxZ8H5bi80
TJ1W7b5mskRV8+SxHDm59ZxG1J4HbltJ2pTK1IkQwdRlZO7MFopsW9JPa5tB+pMPvO5QfJmsWjYP
d2HwGQdn/DTbI94Pudq+3WD5um5r5qh3exUcZrB9ob0KfUCd4WUDOdx2g21x3uaeMd52uEG4Bvqe
MZLRnXKEtWp5SGrIc5mXkKtDhF+4KOJidnH2Vmr+bfuSt2JelccOMtpjdt75G1b4bePYTiTzgpRH
nfJDOcEhTnqwYLquHkHT2b6aIQ7QE6IPtoF71rCFKjYnhEawyjHTD1EWpYwuzwqLM5NrSLoOWFTK
16EL2DsiUdRXhdfuYS2Wl0BLL1mbnVvgNUcD+ChQzyMwGcBa8qukw7KwqC0kmpG9NOklKQQglZ2O
esyl4Er8VqRvzeWxb829OwAN+vu6UpON4t+baJSVdCk2/4bGHOf3sjIvIjha3ohHMCr0RzwYX2i0
0YflLDTYiRLEbQxJP/bUXVwSDVNk2VclSzJk8XhVJ/Q8OydWPjrs/7m7bdPvZzaE/JpK+L0vLxFG
NHijhs+a1m+g0as6GRyW9nEKAk7Qk4ZPqX2a3LxjzpPuMjbd/d9/L3/RJ0Gzgl+MVg4tXQThv38v
RhNbVlaaPZN3DulZQbSgs/xEi3o3LcuuWKcWdjCVxLYesE7Mx3X81Dc8p+uIj0vvlZ+D65zWCP+0
OXzqPY53kkNzbpfy3E12du+sw5e/v+j3ZhR5npHiFw85DdeNdfz3ix7yuodHwXIa16TZQnfa6e6C
Eo9S7KBo0yGybBc9Sf2dU11M6cM5cGDMkcflRyKIv2gj2tjv6X859BBpJ747WonFnRbysIZAHQGM
scmpR2Rz5Mq5FcphYK6BaNQ2sN3qNsL4dtx0fZ3aXJZDepU6Q37lwlzZlQIMWeEAW85k4ps63//9
V7Y1id89/wz4Nd3CvLNpcn7/yuq0N9MBb1WgOXBM144SpKuZ9otCvB3M9UigOIYyGwOZz2wVnfo4
UlAokdhj2hgOkwPVm1AFjWEES/ic0CRxZuoFXE2B7q4DIDS6A/Zqv616CPmWEH/TPbpS+BSN+dra
F01HzZ3CZNltq2/rWj1wLO2tc9IQpWHoRbKbIzZfyJeBOcAp95CYotbVSSt0Hxv0u+E6usCLBWQ7
I7XODgQnMJfwqb6s8Ol91BrGeVqNC5MjUiCIlth7I0lNGTTIvPu07expkw+M7znjuyjySWOgvMCu
NVoWUG42g0YbsGxCp8XcfRjlSWr7Y8AspCToh7+/OX+1OGF8Y8JMM9Uiv1k2Wn8586IRTCG+c3O2
md4m/NmWcGNCLQXGeQOETc5pLl96a7jQBpapScqp8lx807P0gzHke3urfL9YkjSO2mgeVOzwv18P
s7Yyp6nKFG1erdCrifnjEHdaOajss5Hk506vmDUP/XFIwYlb3Q+xdJSczrBLiI2cTG3y28RtPljE
3zuG364LmifDELCg6vv3vnXsdoZ7OTEehbOvLKmPbd3060GFEB4pVdDVRridRVWzaQ8o5Z7d2soY
jhTlIYoRYRux8YTCuZf/wrh3PzPR5ZTU0XNLpQFDeLlzEY/rRdlQSHxwlyGD8L39/hI6eHJVcpCh
U9COkZvUL/fZbjLqEhdrSlWrnzQO8R7bNY5v2H+N6w6XnFfmYHQ9Bipe/5KqArXukvXXn9RRg+qU
flMxQe6IMgCDHvdHXD3ZTS8ccIHUYbih5oCRjWdTuM4q2T9yypOp2Td1HWcZ8nMaJpvGVoutMmek
sU37CVqwMIbsthe76660taSurC+2vkWjham9FmGlR1Ti2REfC+u+7AxWykpobUNDfWspSjEfi+uJ
FB/3MPX5OatoYRuCmLkprk5Tp/2sI7JLSujOO9saf2wluQHDMYwHJ6HQjm+rmIP5Vr40UPP3WTzd
I7m52XqqlalfrG7c+8kwXzJ6pP6UB4zUNdJQF/E94OFtBNU56nWaNhmHYq5o+1pM4o843baEiur5
aYLttBvIL91NC/zORr/WU2IzOHR5qVnuMbd99Wr9K+ERAJSdGFzlthpkHCuEVuyGQfgs0OrOdaol
UDn/htsXsG2eK1PBmUrKXyd6jp1CkmjldZ9Fpx2ntL+ys57ISCe+wsUpLqFne7CV7zLi6kZT8/uG
E4u6rmAXyyjczvqFzUh3ldWakdxQfWmXKsNrqNURSFENWnFOOVnLenvy0nO66pdU4iVNW4VezLJP
4Sf5pbFMR1QH4vN2naYF6tVgO6xJrNsr8nXxYgJNvVSYMoI03W2dMr2FXzxMDRgqAgN8x2oa7H79
N6u14lCzCnin5tyGtpQzxR1BUW5FMADK2W+jyeGb+J4kxPezU4HP7PkaJ3+IwJ82bR6miD8v8jRm
EUcw0Ijr9C62su4018mT6nTRRcFG/ZbQQ13UCQbZFTbGGJ7bnc7BAY8aig195STgjhm+W6lYcJWZ
4z06+BYLxb5nBGurBPBUCR5JpD6nlJjQhzVpdo1x1CdTvdeNWDxMJGNC8LKIaaJPJ1ugWgIPD0DW
Wuw78ov81BzLQ6qAoyw6l5COxbuMPXCFetYEdZRf0ljpdhjgAt0pBRzOBb4gPNqtlrdGEtmWKqmC
Ru1Q9zEdDbZqWBlKzKVgh8uRFWf2hHayO8qsdKUf73dzz7pEoOfbVjv0M/oWnWkKSY4Md9mRXMV6
IBOeVaoLSOnqTpwrmfY3CVhqqw/UacqP2zOwlfZy7AInBsVlQ/Bn37Zr4AkPYJc85CvLsO8XiIFp
CRUPBbNGD67A2Cq/jHimEIjzfPmHoIIIVIJDyQRLv26Pp+pWX3KHaJZNrukQPzquK1YBB3KrmXGU
klWCTjRgMaqgofXbSRoae10lgKAzDrlRx1yUuVdjQs5KBVCSN3f+JGccvdT30N49atj3gKpx5diP
TzVK+WvHCy3RiDtg/Hxtwp9ifE3p0K77NYvuaH9oyFm0A7qWNCCf5mitGRfVYBlR5PEM20l0bscq
SNqU+oUgFO4FZUJGOgSdWXim2IvZ7VblRNdzv5W90S17Piw9+fN1XbFiWy1moCRkKycu1kkvth5A
3WACSbsXseDntSqgiLI6siqWZa9jPEbfA8woSgfDY0BUVbdbe3RruWRl3QbJ3GMqYnqEiWEORzKJ
t6kfAgXmEmRB76mhAEuRCTeUP4cZV+uAwJUnbomOGc3qvJ1GnyGnFog0KXfb9z9g6fenUn/0LEUQ
udqsO8UwCzq67me7yWkxCa0iZXCIoNeodC3gvW6bx7YQt3JENa2cb6tKPNXGqNPDq6FspFXuC3kI
SBbMkmZ1jmfnMWvjV2u1OxDhsu2nw1AiQiIzGG+wKToIWgRIbQZjzTxTB7uPOcZnbgiNDK8Ff+nX
Eo3Y5OpLUSr4ZETinNeBU1oUl2U4yX5qEw33eeGR401XlKAWwdme9HjVgNbNsIZAATsNk8Y+2zoc
K41ka8a+uRbo/Y1WatgM64iojqQ7Ulh2J3Pqi4cagdWbylfT7QCU142xsKRgGjbJlkmuI5fcM4qE
3NW/CpqnbzteMrfpyYNN2RDyMudKzS4Oh8SyiGJco/oWI2Xk3C759z7tcJ8v9nw7OOI+jqanfJjX
oNQZ9WSzjYFRnuDzGRpjqTVg878Slzget+dujOgT1uP3qpiTY6KPxoXtwXPdzmMNK7k+DUDwZQ8m
S1sQ952vqkGRXg+IhmlZOCU3Vc4mvU0MoE2fJgOb1PZcbEt3z7Qi8EaT5h+nNyl3buwV8K+an0aT
sUUDeJjbTJJoCwsfVWv6HFXyTqVRsN0OQGsBelwD4kB+2y1fsiL2uKExacv2emlkxtlpetbDpfq+
zVSJo37EJfiUlZQn2+6M62sKhA3ArmrBJlieAFjn5E+2wh9hyKRvwiz5CkjY1VTVVUD4ydmcyva0
kMgG9BRSiNHoBUcYNk1jERceEdjbiwrY8OeCFpmBCp00jYSKXZmgjNAjQwJJwmYyaEMUUXc3eD/H
SuWZiKlQltn70kb6tVhYWTMvA2OpwzecIiYZnVuQxWzKMRIjmjuz8L7k8ZKe9fpp641ve/j2sRqg
MwRaYxy0VgPafU1/r1SEFWZKEYdbBQX/uTlVhLP5Lb7EPd5DGBt9fBsxSj8YZJsfo8UtZG4dnrEE
yCXrM5g2UN28WsU37vF4sToHzcCr6s7jtE85Rq0ZCsgMep6tl/X1WGifFQJpzgWV4j6jgvC325ak
uBdJcgoEwL1Uqu/JJSDZvCcKoQOdp1VoHSBwdrItNtVL2KakN2/PDVg8+k2y4zkZuROmHPeDjtiW
iNHHVjq0KPYutzVtKqx0R3gqwXmQVg4dHieWQ++mQ951qDOcz5lWfHWcJ2Umi2Se5n2xeMBsE4pA
2rHbqXE7Cm2N8QYDmz9OLJqdbfhrrP6wUGj7M9ItRHDKFLx105eXxWlpvNc07haTmzB3xnhQuVjf
UelyWJoJXrSMTlnFPrTC4O1sOrrbwFCFyrC3DDRtQ+1dQP8RC8Ve9JhU6MSquoa4PY5fxmGEjeDQ
rzFLJgvbh7Yh07lZZZ/mJfqKeCLZmXIN2drWtcUmbxBxNnYK3Fb54NfNEa38c8KLJfuQmGfAuS/1
sZBhmdt7iIDwmWDc17RqicYsaWE2sk8+lLDYRwxluUGuV7T0e32+aW0UwNt7rnS8wvQaS1zO3X2r
DtPb6LRe8na3fjHt+qUuWxJXK5abbYFPTHHTAisL41FTQ84uB/1TzIj3Uio5shQOehLCopb5Tckd
8zsil+qSXuNY3HI8JGq4Rh4h/7VtOpLW3i3Wqsjf3oZSKAcHcUAAylQL46j60dOBJjBJO1Z0wXfq
ZD9ORETpRY4C3qwfbaU+p7Qiw5UIGj+RjTc1d042S0mS1hN2vhS7IkHjA2Ks/fZoeF393UlH3Oxv
d5E+vzo9ZSs46lxOEpCmchuU5jGvf4p8av1Gihhmbfk5JAsR8hYbuaNO3yuLLCCPneXQMGoLqr55
0ObsGto2C69Cep8Kx/XsxrTKbahNIidPs+e5koefvBhu5gpe/SwHFFtb4+0U4yilb03tddYmOyEr
mkmzXupe94mfebN0bJVTLsftciVtcrffbz/vrcNF7xLRZcvqNnbGl9bWnt8azQK3D0gtAGJEEjGx
xlhYklLZOkl53NaejIBsqxRfM5xXJ9ZSaJ/68GN7JQ2leQF3ALgBYodPTBahWSPsazR9G6IgKucz
R2yUCKwah96ddiNI07JvxGfDo8K3Bv1pofLnvOa+bq1iZIIkZOm4W5kxKhZVWAsW87CtEMbgXrZ0
ZM6syWO4rNlpu748IY7EVUbgAnUE0zOqZJoahcbS50iSVxwVTvS4lZiprB22YrRhOneBAoVm37ds
CBeCIY+1LDNEioy0icV58S2tXwCv02+2l89qQ1IPJCC8oo57Grvp+3YktJ3mJkqp8izhRmcvAcnX
CZsZOS55i+56RG+AsFZPAi7kiJpHxpXqpW7K7ouSIw1ejj0jxe40RO2XTK0aYmoSqhAbU4fNcHYT
q6ZlHzSGThcJnPI2PEmbXTGjwBOToO4QyT5dB55RpLtvQspOfmvF2sWMRvqLeHJRKlT9HACiPHWO
vh9cNz24kdGHiRjRRuhdgyALYt+oC/hy9atwadEZkxLOaSpOQz/sYsUGRtRpxj5qpwdyRiH9oV1a
ZvtqKREYiG7klqnRg64142nuvKd0oK1mmWQBUwZc1NVPxeQHlGk+2IioL1L9kOlozxs6my3b1dHk
mocEeYSlpcQiwd9OyDvyt39YKzkRxemM/x4BXWiMNA22GmBIpyXQO6pbMcRP7oL6KnIHOgqZA9/J
wOw1jGoTZEb2ZVuV1zzFNq9oT1uh1CjDK9km48kdj/pC01Tp5ZmkyrJjm5cPW9m0WnB6O6W/I+qB
slBW7dZSXlfTeDMNnA/1BFg9k4J7Eyy2vbpQderqoLildhkfvBpZJZ7cEcMaMG+1BaiGDs4ukP8q
3ZGn+xJ4G1+1pZg+BnHnSm14xRa7jrrdyiO0gyVtIfta3XC0Z2W3rnjf2oHyYVEaDpIuOZej5TJv
7ppwLvT/Iuy8duxGsnT9RARogu52e5s+lZJuCLmm92TQPP35InJw0K0eTF2oUE4mc5MRa/02u7oD
H3SXv1GzwjjVIscykpr6WKJ7NgMYlx0MnD1jOW7bBWVR1uloHXiaDI/DLXYluWLdfM45/GoklU/6
2yztgWm2835RTKOeMbi7viP4FF/ruF8d+abnRuLoX6HgYzD+HqUI6dOEReeXYhJvQqTNRx2Ew64k
1KBdF3lY5CwvhuHGGypm6SVV6o7GXvg4ObbpIgwqZPqEQrGTU0sgUANgdUA6C25+lHFg7Ly6PAfk
K239eobLVbXoLh16RUW4gKIF6ZMZ9muUZDurTJoNrRbWtQszov3FLBRmEW6oUHG+uB1pQsWUvGRu
dysac7x7i0AtyclEn097zOo2eFx694cr6ZQDmBJ3+jy2SZlR3bdalLWn3Kb5ZFM4w/gQB8G5rtff
/ZBR3hOJrcsTcTDz1trx7Np7w8+8a9LMlw7NG4n78rKW9q0GUTsNy2qx8qZ/vJbgp8ws4CXXejkm
a3XLTPby4bwsWNtsr0qP5DE9tbQIUDNHu1lEs6UTRLByxhzuY7k8BkRuHyhd2NVF/nNSsmIrG8Q5
hJdbluWNZHrcD+hVLxTOcIzfHVKdD1MwuaeKNgEk9zzPoif4N67q6dHo5R7Dx0rr9VRf+YDljnZW
7g7bJbPAKK4lKMLsUEdDgFyypTr2lY2fkhGL+8oibmRrBE3Gejk8T+Tq7MKum/g06Au38mo8lKnH
lddPZ38Juy8N3d81RNrejtbg5LJ3LX7hfkAglPlHEeYD9t8woWqOidKOzEO7EPpM/9VGDAaphNk4
HwcH+ZVlgMsDeZ4M+toOflN9154h1Ab7cUlKoG8jYNQDhhLoyI9mVt+GOvkawe4+lwr4DMru3bee
3ULEe3slnICwqfWVoOkdyu5bzlh/p4+H4vMW0ZTvGtciN+NTOa7iba2u8Zqx0Hddei6Gwn3l9k12
aTEXW0/6P2ZjSJ5lwFEAS49VNRnSp8kinQ5xcWGu8UkkHMZ5zsGeAfLAr5CCUIXOr8pe80Msq+wq
TSiRRNbddpofYiqkrzk1fphzlRAMdNCjTDvoEuOtoKhhGxDZiDWleFpotSEfor7Fsu+ORUXb3+qU
FNaC3G7mmBgc317aUwYhu5ErbTdBTrOpSAYkXglhPrCeMp/u5AwiciQD6YVajaufnR0zSW/Eb2Q7
04Mc59S/sUhRa1MbJ7uid6mIVnOjfAM7SwrjMPXptBF5NhPQOZTnOS+Pwp9I6HEmE3JC0HSIPiNV
ceyN00T7nFgj1elDjUY5+qi5hhNoRX8gQiy4uISu+TQWvZW9bx6b1l1OQWlTDOyvy1V6nuqCch4X
QKPHtYlug2RcLr3RurOWyC+TTG5xWgRPFTlvKcDcQhzOTU6ZsS2j1IRw86xjnTPHKZAcIXfeH8Yk
HJDp5f5F/8Wr24PdZfJU5LZ/Ibk22bk5HFc6Z+nVMFeC3IjB3fE9IOcsIzkfuWxxtOucw6SPbzxB
zkl/WKsTFFSukAKYt315dgx/ulVN8kI6HzmzPA+Hqi7K17zA+WPM5H6VK+NmvNjr2TNgvumhVRdA
QYWbZz9HKsRWPztStN87e0azFrvWoRvM331ooN014cjhF71D6VvWxojd6SEYsvmhGBO6p5TTyIup
45x5BkZhG09Bb2CzN8P1IcsSRO1R9Fpmgfm1ga8Jc1QnGZnwD2uXPE2tF58l3jO4O6Wd4I+eiJF4
2pH8qID0RfVonPs0658Aj96Ghc8kpj/9xZl2y2L/WFEKPGo529g16antGlzphON8yRG1b7PyNUNC
/9oLk81komBz9QbOxpVRqSrK8oYcNLkWbCigdNa2NQP7fc5qdx+38ymW4YIOtSPsP2oOBCBRP4UG
8hHUmXxfM7+AixOByFA+2tEhSMtmEw+0TZLJeB7CqNh1bmc8SUp2xqb7BUbsoGanb37x07tXG69F
7f2hWaG+L7Lyni0xACGOd19GK6Eskg5L8gz27oiCYA14H1phXv0qty/AAS6xtMtM2jBOb1KsbxXs
wU3/XV2xeHZFkh/pokPxoMUOk4nkM2h7666Kh+92+TYiCrlmdGbcZOegIaxm/genXQVxBfG6G+jf
3Kl94MZKfYDdhTT1GvMYAmFQ4daxDKDuOMmOWTwjSCUupvkpA6EbRHxemiHae+svF+bsYcyN4VzF
9ntNENDNQhNwSHB1hvH4ozHX7LGQPtl9Uym3CekOVPKQeCO61t/6YxTBMLmCV9Cfb+PZmoL+hTFg
eCFWmQadvbkW4+s8o2cx4uWMsMKDiUMM29elf8dCktBMFOQn0TTTXqRTfZiMWGm5Zorf3UgeWTDy
R55q7A5CAQpudSrBgR8gxaMHR1K8lOQEiLd0TA1eWzxZMxG7Ew1aVxqPx62s3eng+Amy17X+aPL0
Z0md1WZCYQ5bObLdRZgklUN1mnH3pRMPp2ndaWahzTKZ8wdl3pY5S34n63KLMJLNkHifs56mpriR
m2G84lUJWQlI3B92tQX+WVogoalX7YqZ5o5xYSLGo4OqynPZLDLQ31ul1OSeZBzW06mlVEcQgW/E
Y7h32tgfCDcI94iPDGTi5s85a5yPCc+mke/T1rRfEo/KzCoNxj01d7g6x+pW08dII07+5LPJ9KOV
/eZmBpPYm+QG7FulfdSIXdMsP0Qggxs5XcEntTNywJMu8KiTBvIK5EEZ3Q75YNA91DXfhKgo7ylT
GDol510iKsdLKkIwu3ugz11fBhcsxNtyCBECTLOyTlKkJ/vqFFKow3XQsr+BHujddjGVbQHsBNtK
+xWaCl9YRq50igTLWBGCWqVbU9x8GmfkalU8x2eg350m3VbDe+tnVKRkOPQnYpCeapzA2yp4cp6j
wTIeR/uPGxBAT6pSMD5m1IRgQQs3i4iiNxmQaiSn8+g65SUpYPNY6uCGG6CtYREB+jQPMas0PpBT
tjsroiZVuOkLhEpCyTPkknJ3NQZfW+HWIccEjy1uTovVYLAwho3lZvBm3Fgcwecyf0NKQL+G/8WZ
7eruB/OevWM+2uZ0pwP1SIy9+dya5sJhUET7WprBJqzjmECibo9m/9EJ++ZM7c1j2y390TTln3y1
qP9KBIp0eBhYPypzTOs6o8radEsSbZOGBicgwq9lkA+HdKRKbkzS+WgZ1bWKx5RoI/7iGtyD1sze
IHNoNtR+B6IRMKdYonzII2yPXUEqm+eYV5xUzKGN+wdaa7gQUL8xOryDM+6fvT+gQo4oYr8Mo/Ul
sIr4ya4a1KEzKvRxHin6oUCcbAw6nmJjMp4MRufiPR/KfG+TfnX6By7dVBKE/6TSsSiZmE8JV3J4
mf4KY2j7upkDs+c7k0WQRg1To5LGw/wELRC1UTtftdUH/0C2nRzxg6kEf0uRvWgItPcEZ1g1fAcZ
HKgzrXZNUyz3aIEPL2UaHwsH5s9FETir8yR3kGrzG3wrCHHZeT2L2rAG667KQHXy2vvo0jp7wPWz
0683Fzooltv9a8Rvsv3U+cfdS1ksH0WmnmiFysu05IhcOCRoZT3hNX8pDfvSVBBuXo9kvmzviAXQ
f6qolLp9r8uyPLoaV1SKQ9tgoxDiw3Kddw26VkwmG2HWb0nn/1mt2NkP2TSqUmV35xqD3AIJ4ypO
W7ldyvUWOAVliOopj/L+JizSIGvK4TjRWqbTan0v/mj9+RxlxtGxYi6k9KmtbR9qZApuPjRf7XQM
lqCDOOYdehCab2kDOqIYae5PoiQH1TZlGMElC5qv3ZK/BD0d6gHa4l3iOj9aHGycPPlvjRm1iU+2
wBochnz+5lRltf2HZ8b7b/kFV6PKhEV+8b9o3TIbeNZEE7vVKKA15Ti1y3FfSbSwi2ueo6h+6Pi/
nvrcuRP01lBrFr0YqUghK1bCv6Ms2IhiQkskEz4TKRHtsZ8wD1ZvVoebxqF/5cVJUgRxRV5tNfYQ
dVIcKGV91bePl5k/qOL9Vs1MOCm9KCfL6tFyJ62xqRE20KTUmjSwFP/qIgtOXozDpVKF4zKOwJDz
Wm4LC4lYKtNTVIz9ozF+ZcRFO7qyFXgBJZaBdIxjXqvg0MT61hGffgFouhXwc5u4AeRvOtjQ0rKK
swZqtTVCxZFIz35Hly5767slkninH2McqOwYlftU9+4ZmwVOBb9xnr8VyR2bS3RpnODqNC65OK3o
SQTFHg1Q+yUJCnQfeGyWrlNAO4no6cqigVxrJJ0hnxgIEh9ZlrQBni1nPKa2/KbTjVgHCF3Gz4Yb
maZiETMwzmInvEI8+lUPcd4VFzTSGX8DPhixORyMZjssezEnIe3BKEP6wP6TFstX/Q9ht351avFH
v/lVFr3pwCslW0TjyFlhzNFOD62Rem/RZKOv6j6JuTgHrvNGsSkyBSN59Te3DZ/ypaMZvDFO1uy/
M8NZeIfoY86dBVIyIbxPsEt6KjayIZS8ZxQrlWQ4zatvrkUdjyaoAj7LS15bOyLHZqpXx9dEgd/U
ztX7qUw+ZGa9TIs97/zI/hWTuKwwWnKK/eYrBNwBaO6i70mKMxn5Kl59dsrcrd4mZ/hUGtgE5px8
0f92DXqT/u+3yfkv7arnOYGNOxTto0mcrHrZ/l3LlHhDkohk3TpZd7GclJKanOZl+hroRPNxbQXZ
+uFYNLDNefxq++4nDQk9QT0lRSPH2hEH/fHwqe1L2f1OJPJMl42K1kb0/2Z8nohlRGWG7AaORvsK
mF3BjUt7J10B1i/WNy2B+IevTYmB/+Ny8SDOncBxyHjjuPhb1NkmkHapE0/b1Jf3pkkWluw5fU7z
7HdkG+PJdL5r3kdTYhpK1KNdCsS4xZRxSylgxyviYR+xfjmIuQm2/NccRT9n3w+ODTmTeEkfbXJ7
N6MiDZrmR0EXar1aHdwIovyCxvZNF0q62y27+Qe5oQ6J+/vLc3w+O/JkHI+KgP/86GpIO+LgBojX
ZvmSt169szsq7fN5pY+nkZIXL5+3g3vUYKSmHfS945cdB0/cxedcAa55nL8KqFHMt0ftfRp8LBuI
mLfFmvz6vz+S/5ZI8pGoREW00sqbrGNO/+1xoys5ZP5B+pcYhJdG63lc6zd8GxTHhkV3auiNjZHS
bBYHyN1Ix3A/iaW+FsbIxJKAZVFp+0+CPqXt/ev7SMgdOYGEMiAt/1tTTpHtnHXcvVvTLL3NYD4E
DZx0YM1PaUxOV4G34NRFNjbYZW1OjamgCid6o5QBtnDt/jFz0v8vuzMxcx7ZhWROhjy7f9d/WP7Q
9xlUlVI32vhrBndfcBpcDNu78PrE8LxDekWrVG1bl1YyxFHmT52AoeV+CTI5HLwyPMQuCpQpQZnf
VfKLfgzAZu6FhTqi97/WFjnDK2a1HUGAKOdQkGUT4RNWKwYEA7lz7mbjOVeqQCf6GZusTGPaXPNu
BqWsVtRAwWo+mpQr21b1J1N1LZ+c/QTSrWFlv4Q3VrkoeogjZJaOF4z6y9BSFNZGj3NZb1QW17Ey
2O0iViASDkuxWSSd1/ClhKZg9+3r/EfuJuZ1Ihpoo1PHltB/h+LDNLZG8tRmU/9RJdO3upyGi+Yb
Rrs09xZYOXkxHD2Z2xwz94V4ofF9buPfbjdU8EJZffW4tIBI/Iv+3mHSrzajtBqkD4249H/CuHC2
jjPJr/bYfwEL564qXtugI0Mp8e6s6NSygOoIf7jWoVMxlgNZmGHeXjvY+LJw1ttcyurWhusZS5pB
ZmuWbOXqx0+CLbtuEQHXI0yk2sQI86DRb3b2VdcxJtSxe1xqBDFMOr9E/6sLQsqTYyUfNOPsGuDQ
IyxiKDfkHqNJHwRUjwmuNdlHlzTbfPVC9tgFkTXD52PZoUOxZPLQectTgoJ9wz8g5YrjYJekIty1
rZ1eNBm6VhRzuSJBWMeKiiHaHgh007Cv2TmYQ4IzY/o26UjztoMQbz0rFQV9015JzcHLdUyADR42
wS1fPHwQpRK38juDSagCe89N7zlyr40WQM/KJjdmUn46k3BsnJEGcteUxpt0ym9Jzwiv9RZaWj31
OHHipb5Pg/hp1Sn4JUzbzD4F4mjchC05Bgf45NC+Of1eyniD7kAw5UGKVtCnGyk+pSxKAqa1YKMp
ibzg0sad6OyIHu4/Wi6MESXo1jXC4Wp/ycvW+pTDpZEKTfEYJfR6rOd7wMPw2FXGPe+qX52Frc7j
RxciJaIC1aKEzH6WayL31PYQnEsUzGaJ0fKgN9r6RfugLyFjDQUh7NOF8+iQTYl9C2x5zEM3Omgh
BXZnvhpn3HTduj7F5iW0sWPBjX5za8/D2jm2mzYgTkCav9oJc2ZhP+F1yh7cpn2KRwpqrARLVWq4
BxMycNsaFiD+ut7XnKmvmj13v3TOW2vXxxzo/cnp6lvXo+hphtw+YLsUh7FrT5PbzlsPE/OZffkk
R7Js4tipyO/FcYryRIt4U1uk2zZGklvY3qEYBXUTIeE0KGGOrVGjnxnHL0kD1uOI6FfpPIztsh47
2bcHNwembcLC2I4diJHfLedegYs2vkQoVAN0YT64WfLi+DWMQDQf4dzSa2bE7yqjrBPTmUh8Tr1p
/BWlZXkd1+ouRlVpRt9sVtwZ7Y+iFfNTmYtxX67xK6T3RHXgJl16cfNUj6yFC8Itj5pBIKDgw1mT
5LGGn4obtWhgz4eAS9bX1mIOdjBaBX0lDnYmcEz6qLQDEX10qB+BNG4EVI7XtI4gtSNMNT4amo20
jGOBRfcWt9W1sOP4WTpOeymxLwpiFsrEwhRtLdOttpIv5op104r2wOeEaDUIQURpga+PP/U8pT1o
UombHHzcL4xhilbEKacP76GZfsrRAUqBSNcvcdu0f9a1+e6UFSURVRWfsya96TGujdxfptF7iPDd
4EgZNZJSeIgfekhtQRpBI93dkov6MuF4SUmBtur1Qm9O8+mhi1Kl0inzdqfzr+ZA5VRYwRuxeCBN
DbRSkm7McjRwR5vd3tpbFCsfzRY17SjHs4iHc6KUemVAa7HXylsUyPnBntF5yPh9HPCrjM7o4fKi
1y7JVqK1Vw53dUv9f2mVvgKCyX/OJphLKeDiRt4GSiS2ekP4H0GKdeoMJIq9OpUQDjgT6WIeuLue
lfRSNQ6wWWaEKiAIQQYypNwaUdODIljzcUVOsyfxlc+z/WOUM1Hcyu1Zqj0jsz1SyDgBz5VTUyNr
zjvLax/GMLMuLBo7N+DNyjwbEE0x9GMz35Sovs3y4dRkRJB2O1pF6FKL43u5BD2R69l9GCp5SlCv
TExHR8MOui05wddIRbrEIVJvstM2Q9jtsgFRr4Y9tbg6TSDsSXqF+yZOLZPjNw1ftOFy9/Dc7LTZ
Pp7H19xm/EtiVrFe2ct1VEJmJ+WjpC11azpYtYqVHI0sNfgc1bdLcxUGInK0xRA4wXrWZ6NNBtPF
U/1exDRuqmJMHy1EcZUCQFQuI/esmiGIPPv03NsD0wiLNXNr9a0USMYLAxSFsDvYZpV0ldViS8Es
N0GQ/l5H4e2HtfEIVgrEqauyn4uZ05xtI6hL5/UlD7ITVc5KB0O4CGxfCEc3DeR62qVzxXQeHs1K
PpmGk16LrAtRLaBHNCUpQVFhEWCKRDObI0IX/OKo1SuiiLBmiOw8TBZm/gFabxSyPfWI7BxsMlAs
/1JKM5APYpx7d9uIONpNYwi5jZhfPzPu0iCsWuM/gweA6r/lUdUcwQN+l3k88s2AuKKE2kHOlPQg
leM7URnmLP39uCbI7lEIqVmnLDFIhfPSXivnV9fO5ZN4Dl9X07BurbJ+QlW+WVlEcoGCqPTFWbS5
tXEyw7ouKXXtvdkhyVmvjZKE1ujbd2VQfjitXeKTai5l8OiCVd+pC6FFqJguliVsUoq88mgtXXyo
7AyabUDsh85xYzVZcWmod6/AxnZN0p/UwLHTwrkoKD76hnLWGYkiAixqBSpa3Bvwq9p02mdzqn8Z
WXVWPxS0ytJM8XXp9D9zfrRmPj+ZUfVQcK11K5XBWsVLDME3I2ooHFbKqgz4ghiSUzkRsTFPZ1TZ
4XFeEJxkEKabLqqiixanuJn5OFXByjdzn/qckUg2/lTNctMQ2VCDJSc0Eu98UWfnKc7epjkezwhA
32TPKDU1xCUt4vdYWjYdqUu5ba1Agc0k3ffzAw2jw5HAqqtnm2A4msALqKBuMGhoR/pniHLme6D/
/kFLufrJoLs2YCiL3fQil/VN/7yRJ++COso5E/R2TymnOyVVdNJjZRK3yWbw0bOsBbh/kZBFABxN
AJNp4FcpeacQVySHrlGVVj6m01pkzxEB4VK23V6QEHnImiS9hyyVxyg0fsRLobJtBgKC3CI45G7G
7e6jyNRCLw+PAwA48pnI8E7B3lLdg2W5nj6dDlotq9doUXoIFRHzUG9e7E3DfU6WpH5w4nZfzkt2
wB7OXV5njGVDctSyr1ll3o08s06w4xCCulHSkXhGkk1uQW38TwpkLpu9nC3jU7sfNoSIrlF7TKMF
Lofr3JJj8mlttYn7+k71zUnfZZhaaFnrUYAh6CHCTm4yAYujMz2WAF7O6Y1NkGPTLM91y6A6tLGz
cyV6Zf3pVEgy02TuP1/dYeQUybL0rt9mjjTY2hoSbOUagupV0q+6yzEcMW5O5IvsZYEYxu+98xpk
7la4xkH7yLukcrfmaJXb2fu+xojfeXiHI6aru/7v/cDWsjZojVeBawuSTUHVMeXndrWTtIw2ZMNd
Rk6zoXGdo1bMpqJ6TsikekIJSjH9QOZAlW5yV3zvE7u7YOtlEmAPLGij81PGTT1LIU9qJxw/uUxe
gcc2A3/0e+zFe6rPk51YHLei62O2txNu3LEOiAKhOYj+eWgWTxSUYUX0B1PheED5nnzJQsgTOTBs
J0V0jCg40u+Vxh+l2dFlY/NzKl/EdxIN45Othmw1lunrQrtqZiwbrG39icQ/FVXSoScxzsU8hicz
sj+tYPOCwUaW4XzzO3Prto148CY61KYW1qwU7Q8yM9KLkcCiwiE/58RxzmPMuZpav8Vauk8EtylJ
af+hI6cJCefDCYvfQ47IIRJXffvHYlp21di+pNIbb91qQN0qLbl+JVqui6NVcw/51CcroNwLwqdW
+DedFWWVRbwRYXSXbfyipYLB4n50hbtsEqXmRFFJDiuRdvR86ICuGejyQpzJ64Sn4kxT9IOBCAQ1
R/IjS4dTZi7Hrp/Nh9yHJFFJlyv9mRskxsUpC6HsVVKqxqQEgEnf5w8JTDqfdfZKjFtxza35gB2z
3Hqj8wz5+9FHdsJ8il40Dpd2H1kFK2JavWirkae8lKm7ECNkuqwIEZ+Zs8pk5+QEqZhEM2ybplLe
gKC9gEhURKpW3IoHiTXu0IHWDHY7P6DueJu9NL6OLgv9XMuzZTTjwcjd+azTGnIRkcGVJ+/axDAL
qzlGg+9vPdGF0DJTuEVt0eyiiextgOdpk3QuQIiSHoFo1Kc1dJ7RCNYsA8nEn8AttkYDwNxHy35w
FiQ0GcXG4D3whWO6bkquHtGQwRCSKvMp3k/sGNHoBKBeGYhgcDb9lGRhnjp6hiUr/K1lhcmhg8ig
ILeYipi95VcALqOK5E3kbxmTzqEiLfS5okosK1NcY4rK2EZ5wXsxOjuwgesSEfZBgMOHUSfBtlqW
u8420TNmFbB1p9Sk6HtL+utToYKaxhSKidzft0XIgtk/uuqgj7zDmjPXX1qVjUIh0Gs6ynkfyLTe
lUYDnJc6v1n53suO79FgcZS7hATvKAjN7+x3FoEO7UsT9SyqtJ3qY8CbQ1geRs+HMsK3lGdcs3lQ
eker4UV/VnPfMYntCba4qK9jCjXg8XKjKuAYyBDTzP70WCA/3fampYpfY3HyIoUiK2eLhcLqsKZP
ueQ+SnMWdRveIm1wBBG/DKfSz29hZjvHij1oHN3uUwU/jE5xSNRbXo2s4NNFvzoaW68yijHW9Fcd
sTwudXbFcVg/sF79Q2SrBtr+RgaJfPFgmuiqNm0Fnv8bWlkU3RjOg8ltWPV7TP6MJckvS9E0OfGO
F6qXVKyNvvx1rB70r7r48Xzw75+cNPxWqhSpkkDhKvti+AauGO5j9HmUrZOmhEvK/paW3I1mLL19
Qj4qkH/BjrXm9qa3I+gQt3ui+ya/CfMfncw6Pu/vr49IRYKRAou6sr+/PjEUhMy49kzulv8VJyIG
lWI9m1PwlllsbYSZ2gfLBI4NVrKbHWqVUMiJu5ZMZCEkC2kDF6PyOsi3XFyMgLmHSvfHyc/y8yz6
w4yY8blHWY0/mAjaLikOBvKNwb94EnXlMrjnJSHnsE3js54hAm9+Lrmg1O9Bik5JA3p3TV0b1QoY
0U4tOzGLgd2WL2CP1nkoqyuXZr1PAoWSsvGYKCh2Y04NJHKch1WMiGTwlbtKmWBKOkbtp8KPQBsW
6gYNw8y2CDwRtvXjsZWCySoe2yv1oyeynjAI1RzuNXFcpFrK8kpeyq2akVsA4HEHeWP+PPfGts79
TZyrABAyBS9t770ZS3iysWCcwritt70zhhu9owcIYN0IrXI4fteZhnnCt190i7UxZR/dZsJA00d8
xWU4vUyYaRGydjsqOpdDnNc3O5nyvaOmHYexp7FtKgdJxtnIDoEfLI3EwptKaLPlnkypKvGs3Qcc
o2ir0F2dxsD9iU8bB4CaV4uswblOtJSFXGlb+UO2W6yRRNps5tYTR9tpasSQVXSQxKweM85Kvyn9
vSkZuGMRwRoU/b6enE9gMFVxkcNCAkMudm09f0XGk/8D+Wv/L5QOZbFQOvBCPH5/F1KT9GRPKbjp
Z+AP0HMJxLYm+9kYGfRFlBysbkYQyh8lV0H0iZLg66/WQkTVK+i0Rs+7Mf2egLPRumWzPBYm3aZp
Z0abIQt/F6wKO8J62v3/zX18dnD85+tG3y0pbCoWHpXN35XU3P8V2z7haTpaLfFHbx8tkpk6XB56
DGVFH7SvpWC6GQ32QC6Qecs2fVhrFKCq6U0vVDxoxrXrhnhbzPFvYy1IA3MxGgcwbdgYcSiqAiHi
4/1DbLcvUZb5p8Q/a34g6InkHgP64XsEVntH0DNo9bxK6yVt0IG0KXloZoP57tO74BXfjZXtlu0B
abFnPg4qLwzhnxq78HUX2cxda5yWNq1vQny3jeYpiMuv9pQvAOTxe2YH34Me6aEOqBwHToKCYWjH
s06hbmhtm94qdwNRQ//yGFRxDlqvGGjvKtutDTHTVnxQa/k5jjeVJwggip9iJnycmkQaicUrgMi/
1B7k7dJTUtd5fyBYQXCXHxhuK/Aywqnzj6ydWHvO2vimQZGYbMo6RzeuUOjD0IQJAvFnL5xPmuTN
VJ6XQ3cgb/Le7aivr+OLHTIFqWQ90FK8pSqvaq1wgSFz/VwR5ja/gPLht1LUWzagHp9wSCihR5xa
CPizrqQ0xGEaUfGtGoJslApMpTv2IcdPlU1gB03VUKVj/HYmx7/WTuLv4uRPHfvfsjg6ywKNEAPi
/LCyNlgYpz/B9dwmYHZBfyvc7iPJSQfVc7Wrymj8FqiKhum9Dped0OtuRJO+aAY9s1XMR21urcn3
KerLEEbQ98nkJVlNdPRg9Q44lV6KIEBekKZ72IsEZZCzXIcVQhtwiioq73kk/v6kF9jeOdg2Rc6f
a1QTVQfU4l0i56eEC9AksjUy4S6UDCYvM5QFheKJ7O9BNnVHtB1ct3Vy0T+79VsQp06+Jc2lGvgV
yNjdLIPpncMKnRhOkxWXwREKCmAliUrKDASrTJpa7Ack/rvyRmILqZL+dEYdzM2rUjWaDrsW9O2z
A6lCdEjxEq/AW7q9glAKZ+s5JZEGDd6a/mb5eXjgBbrrxooMrIfxYyXOs6MuhuP+swAgU+IA38K/
8fkaIkyIB9SKaxMwXaEJyDN8BeZIKU5ILIl2CHYUgBE2GX2LV5K+0R2j6jN9HG9RhzOws5KHdh0p
fAjfdPOMnvQjFcY2D66xFTGmUv3vPJFcF66og1FJlNiAAcgsPhdV/RBoiNMkNnbXFGO80VyXCcBd
i1QJPNUvGIHauDHNBgoxE2aE3ioaHqKBozTyqmGTG+HTHKekNviTPPVO+dKuqKPXKno3Y1bDvsB2
0nvRPR7Ql8Hl4MOX9bWq+5/GvCC8DHyMh9kCoB9gP99KUKGnNQHvc1rTePNl/zvp5vza4yXRs0Bo
4qodSaOhIbv/loZL+jm1N6l3NmfLfqnc6p2sz4SgojbceUrr2Tk4bt2BpzcpOqR+EqwzNjEW9mgL
19Krj0lWDzu/Jf+4lMM9rpJzPXfuK37XQ5Mp8JFi3kMAe/hPNLOOhfnP45/SIScUrusIl7Kmv+Ku
1saeyOTleR0IU8HtCnybL8J6sMyy3UkiItgrwv5QKpajydbvCbaPNw+gjZy36TK1LFVxCnDlcuvH
2NHeLNI6jZ5wx7Wk67lcM/Oa04PpG/Oe/b2+9CireUuRCVfiRHIUGRM5y0Mo0mjnYq7ZBRNOAoMu
jZPhjSgYK/fdML7HaeruABN8BGZJdqiAWY6NH6OFLx8kHQyPdCJZG0rZL0PN1uIvgXVKcwJhFOKV
J0KQSOJ32yYexT6jdVIjI/o/CqX/jWXeXWgmfZkmRLuJeu4d572ZjOLTQYZr9FIYoJ99YmQqz7I4
Tln9IVbWNI0R+CVeJqPgj+sYWyv1vuvwFGQF1S4S5Em5L7DN617b5ZvCjfYdSkK/jpejPk8mFbah
QfyRBrPKDh97VuFtlqo6mxmWoPe3WkvVEkuJGabfOkve7TTMMi1+xOJZ7EoEXNGaPtguWKY+352q
L69uFK4bux7fw6yRVz/6NVrvbc7lkbrSQV+3kSRCoGEiafexUkOdUCpjrRWpCSpsbGCXAaSu69eP
Oabe2OoazFL/j73zWo4cybbsr4zNO8qghdm99wEIhA4GGdR8gVFCa42vnwVm9VQyMic5fed1us3a
qjqZhHLA3c/Ze23BX5Jn8rmA/GQrQllvd6MaXH22Hz87qELR9a4sxBtoay8FXlUnK31k3olIp8tL
DtpIVb+lW/5DgDO2ce3I9aepuUE3TH/S1/A0I8nJ4rRd+WrFuzfrdT5LdH6PX9ds+43Mp/7C04vJ
zgMvWVVivpwC7ZL+L6XHkMIvhX3EJWH/d0ohCjhKsYqyL0Wlt43Zg1wP3dtQhWg5fOmHBXWSB91R
pmrWRwecTEg5wovLN3ChdCI8hDS90hJAnC6nflDWnkx6eVpmQI8LPf6RPP//I7e+i9xCFfOHyK08
DbPwLHGLv/F32KYu/SWrbI9RrIAgsCSVT9uPzC1kyX+pBvH0hmmKJtQ6A5XS3NwhVFPS/kKWZaD+
NQzCsObIur/jNvmT+ZfNPENCYRGoGf9W2ubXTYPJX+foMr9Nsdic6+d8Rrp7JG6PPQ3JO/+E4XGN
4yxxJkdy4yW6l28kdWd4sB+Ho5cEfc3QyPs6x7TT8EsLIRrLRX/VbwXWXq0TrmO3WyOik67oSpDP
DNPDdyrHX0Tf7JCkr+KhX49+BicLpdaTYKNydKdb4BZ10B/vxKXi+sfvKO/Sb24soBvmI7SNGjWS
M+qkyo5zSnGrLYLN6GAtcKa1fknTf6+4uI9PP424yx8T5c8pnF+l4p8XhtwXo6Yuw9pE9va1GEMq
ptWHlP1pK7PoqVXb6G9z8+rPB/nKF/31IGd3T6xYlQHiIcSwfA2JL2M/8s06wFB/dyGypOoyqeam
pp+nWUSqKMh0H5jz/WQri9amZMnYFfG61UW7mlElRDh7Y7ycwT4+KdpNeStN96UBtgHNXn/yJHTu
iJYF4y0OaOvkESTtd1m8RDWENxMQDm3LAphG0rXbWmpeFdV/bNXywdJ0V8y2+BXlIrTLgu6R5H0M
tFzKurms5ZQVs3ULXx6IWHitWgVOiwoUDYHoCFiJQzwUw0uQPUfKW9OgyDPGS2kYbECBl14IuiRJ
NyoFRMnHBTUdmQmW1OvWk0bAVfGsY5QqrmLisCLhRoNXndRPGk6GZ7gMkvwyoV8MIExoFV1iAwDS
nUB3RMouiP/ctvIMBVaWjZk/KK2xsrAIRwCnQuNB69QNy2RNfTeq49ju4/zk14mTQJmTBg0iBs7H
NDpMxCS1ySpmtdgC0c7n9vq7ykYsNsE10zf2SPmI0qeZIOFX10azjUHXJFjLDKGkZYmhx3K7uCbP
mp+XKqfS7+aMAbNiNZLRAs0Bdg8PhXwZkJctegZb3JtgQtwM26lQ8BOjfcMxPFOt7hF037Wi+gp3
AKeB7xi+d29hFGpxRLGb0nd1WaI6MI+QcXB/k2miQBQh+6wortXaog5wiKKbpNBNJ63T1agFJz+M
V4Y1LEZAYyxzcUvTGO9HF3UhJaKEXix43mY7lxlwHCDSkq4MWo+dJV1E9KsS/w5Rie1TSwKStTVD
CWAajHAwDB71d5+qrBrdj3HiqP24aseacCVUaOGuailCX2ZhCripX4DPN+uPqNbsSSC4LQ6cMAwd
L7ewWUUI3ZVVaL3E/U1YuQS6OGEikrvl0+wGbIYp2+9qt5h0hGvNYmIzNdEbA2zGqukyy451uO4r
ar3Uqr3HUYZUr9Hun6n0fbBAZs1DvRXCx3C69JTrMSoOQaQtZuti3CVOX3qLIqUEEFsIzVQ4AY+x
9mYGFDgTOg2ydpB9ZalS4ccNeRTI3I3Ml2reFCf48kgDSQ042fKJUDinwJVpdOXCIAW2aSveT6Q7
GzlkE4HSub8skX7rIxL5eJ+a+q0x8uDo9scYtbP5rgnUs7OHLCeipMSiZF4b0YR7dZPNOjU1c61y
ByttISYvIDtuEhaGJjdWlqgkVK+JfEqUEDQzMTwfMfvsEDlYoj8lyanGFKBNJ4vvPWvlUiFVHjZe
neRXlXLZ6PAX+qeCxoggWWuNDRn0IyqEOpUGwB85BiCk7oU/lxT7RRRFjpxfK8YqTaFS0BBFE+rj
OOKZ59OVnF9o9T04Tlm5GdqBz9R9hXMOehahlMFaViEqyh9GiB4y5fQa+rBVizvGvyIBCx/CIZao
WkbVjSzFa8p9qWMGxEYLbyOZG0JVQG0QbTV9r2ln8kZiltfrp7F+H+EBNjFUwyECNEIRg5e0YONv
CpiT0R3lMhqSqp0TBLHKss2RsXAcq4pGEN4GqSm3LfFEUSHtRc9bVYn87itkGan+KVTBWxAKgVto
MYKGinvfxSGL4pgSUcMgEx7K8VBB5bGGO2EYVr5yIdZ3XXdnGpTpyQvUh8LRx4k7hZSp95d69ix1
z35zOwEN9nxbCE8y4jDP/zAxoPjEJAfWvS4WrpX1th7swuEUKFAdmnswAW4m4QWY6MEjYIwk7yB2
IPrKu9YKVzKJGLl4iRjZL25GblbFOVo9Ghtt07QetpbCkQxvxj5v9EFeVd5q8g8eC3APXmXpf6BM
dAe2CEy0W5SddhegwxQ2EYMzE+6n6Woir6zh7a3JZREnaSEPqFsx3+dxt+47TBW+4qQ9pZTpvsa+
1rcRswZG6RVU87ye7JDCSFcipZ18jZ47fX3s0kqJSsbf+nVvY5kM6Tn53p3ZSVDn85nnRSnHuwjL
EUYbn4ImWQWFvPYwmKgzCVSgL8yNrrINchu+XwS6VdVahz3gDcZWnvXC0rUC78OnFuoPh9ZiC2Le
CJwJ0EZngO2kZ+/qsA7iq2G8b627kEMP/avsjzsvJ7ADTFuU8WEDKFbhOR1JecrGa5HZTy83fXoZ
KGCDC2HZ5QaNiCMOku2QeY6ZW2sBKzFhkK6EKUBlgPUJHXzqyTHvLFhQNvaVnWEp8l6sKqSmS4VD
hu/nv8YBau5ycsXhPu73TR/hNayurObeKt86hLsaua86slOrh+MlJvc6R6J9yGdWNl1mmDSih0G5
Vuu9AAiHvJDq5GqcWPtBm8lTIJ6xaoNnciLrDuJ+gGZFwbY85mSt1pigZ2egGHQ8d1akjS6t5bTd
xsiAZT9djoq1LPNgUc33D64i3+8lDzSnCRTQeB4he0grvU8/ghFicNfcaEXqRiWayUgUCc++iX03
VrJ7vTJey1G6lzvmASHbotxcicYhi9tjL8/hsT0ANIxueihzJ72LAtFMpuZuF/EiV48lsrgs3kft
uOXLzdV4G19gWqusatep15HBy6S+iJhNJi1fddlLZRHDoN9CLHAllJIh1k4xZBls3cGAWreVZdpy
P+Bbkm6jEGi32c8iilsrzA+h6X+EETMuLAfXz/pjqWprYE4LdEgFTuyRs0VH1advfpC4kZLAJPL5
pihEXjB3e+h/Bx9Mtl48wt6apx7ixZSBpVtbqPuGhpCY8THhmV2pnXrTCaxO5JtBGZ1WCMjaUx/b
Dp9RVHZrFTuhKBaPLFkglhhUQuCMWZbts7ySGadE2TkoHeJFqsIFKFjycZ+RyFs3k0JQXyOqW9ol
FxPEsJYHrJvCzCSYlSX1rUKIiirh727SA09oDzAbaoFBYuRMVA0n4x2c/dErxyuhzy/SvmdditxB
Ut/N1jjhmbRNbSejtfcbNLoeuQe99USr8jpLmittQndEokUTq+tGjI7ygBKue/UoQACFWYaRAug3
urdarD/yVHzTtP11BQ9oTVEUVSbUUCcE+us2YUxqC4twVC1Y9TkYDew0O/x5j/DZFv2nkDdvEr4e
4sy02jGwENBSE1JXyaV2nDc+waXqJtfewnLGBxSpr/CElvJCXHvOdzHsv9lemqYmk9Uq8h+JHcTX
C8zYZUeBUSHw3JAeasOtXFA92YVbiHu7aYuZdx0v/KP53cZy3l+dX/XPxz2jmwtqN0nQjio2lslG
sGWX+Jx1ZxNsu6yuUJR+d7xft0lfr/PsQVr4xRXD5HggMBbdplylB/my27YLfRkv9QvdDZffHVP5
3eDRcN+oIBPYYZ5vaOOgoURodvM19m68C1bZbf7SPRSbdmVukiOf3p0i2vmF6iRL1pOAKmzaU47k
NBfmol+ybLkE0rJQT7xO+Xd1hV939tyQf07u08r3kxqhigtC8EgCXrByLjYk1uyCl/YBULKDb+cb
c9lvb4RBeDXlErCO57bAsvIMPZN7yp4eE9NjXT3++R36TemAi7EkDIeMKXy8Z6UDc0DdmKkcQFgD
knCK62DZ2eEmWJdHf9F+s+c+i3f48cb+dDTpTMgBqQ0BlzLOz5U8qTUs1/IpX4UH9MykZTtE3dzB
ZnT6FyDmOE2+udZ5pP7y5vxzrZ8lm58eXBuR6y7ON9NnvwDZzSZBiQaOTfLiSlsZT5LDtn1LKO+y
/m7MyL89NDWT2WuHKmceUz8d2s9LRaAvML9E5nba4ON28GpfsiFhmH73+px15/91m/852nw2Px1t
GlIWh0iluM0jXZkPyV+JbugyO90HH9oV87QTbIML4YqCw41sQ7/+9hx+O3CpN/7rgs+qRP40qgSN
cwomxBWhvTWHdPHN4/zde4hqDGGQjBQBf97XqwSdCqyml3k3ts0m3SKYclTbtPsNnctvXsPfDlxL
FHUMihSSRPnsY2+OYg5ni44YVh9bd8wrZanttXvftVzVjjfmA6tTHubKuEy++f5+/urzUUvBjbRn
SWUHdn6ZIUKGHopItSjd+gNCICmMi2HNHvyZ0sOltiTye4UtyUV7vq/ugh1ALXYrV9GT6f43bjjQ
ck3jrvPRPy+YpWEuIDaaF81PUGM2/aG6j+6yC98R1/+NkibijPles4BWLe38WGgOhgSxHpZIGwhT
YpNvu6DRahOVyY5j+/cD/rfaDYfwFYlo/tH8x/zXXvNirEI/aP7rP77827F4z66b6v29OTwX5z/5
5S/W//X5x/57vnhunr/8i8vishmv2vdqPL3XbfLjIH//5P/tH/6P98/f8l1DgfXB/7mh4L62z295
RQfh83dt3v7zf+r8hb/7CYb2F8kaqmWgxFUlOgDMDn/3EyzpLwYejYE5ud4U1fmP/tVP+EvFlSxa
FqlCVN2RB/3vhoKg/SXiL8IHbpkWcjfcx/9OR+Hr0oRyNw0Lg//BV4uQRxTPvgCA3zx4JCR2kHDa
7clmQNwuptOq79DK/nRbflP1lufF5D+v4Xysecjz6huSrrDqO1t2UQJABqYm7MHzkqZf12gzarey
0whGBNWc/UQgKPvD4DRIKdFFuvEBUuUxL4HCRHp/YyXJThRoODder9uAwyhEWNG4tZT6KQzjVw+d
mx2mISzCvvKuAhNyVWDJbHJEmaafkIrvAJ7b058v6+uU+HlV9Ed007SYlmG/nE3IMDIDnhUa474X
tTXgN1xWpQaGjFIH9iVws+9abQY/mnu8Jwzh39zMX54bPShLM0VxTuYmRensqBA/S81oaMcCHoqR
VaUaAHSMhXlOaN6fL/BsgaNBflZJ3EFNbWgMVTpQX2eJEclwMFQtV+jB9UUYCPgJEdS67lJ9P44w
NFDWqyRQ1u09iItkiey/2Pa4+p/lKCRc9M/nc3bDNQNvDus4PqEykwnq+a+n08tx2A4ykMZKMaSN
3IORFDW9fCzDKqch0CbAj5N4+W8dlHbC7GHX2aQoskp889lBR8J1Iy0YKJfovf4+VVKzzyk0LvRg
RB82QBLDufLtUz6/9T8Oq4sGY4vOPd+Kr9dqNGNvtkkuu4GesT3p6prKumTuglomfX3Uaqzg3QfA
VJBPheYvLUKwV2QGDY5MlPz07935+WyQLM6jQdJVlmDnAyEI01iaKeuU4vNVnRStU9fmW+BV/QYm
4SoI5G9WKPPa+adPxucRIV/ImkxOHp3IsyM2bNV67IqkgLRjD1yMwvbU1ghhLGujwi9/ibOye2nn
LFesJuLdnx/62Uv24+gyh0Uxreu6dXb3KUsMidJEJuGhqUE7A8XLxjAVT3arzByCb671bFzPR5u1
y3yMuVJm7rOjiVJXRFpaGIuKMtqxgkq9TyM+jFmNKT5PX+gKfzeqfze+TA7JK65rqML1s0U19N5c
g9ZtLARRCt9VDfp5isB7K+AGfCXB2lx3VlruWhbDm6qXk50hMwTLrqgozfj6N+UI6ayhqH3eg5/P
5+w1S8IpBzOmi4u6BwUgAZbLI1QraHZ79CZBTpZNVQPcUeTrMJO3LcXIPsVoZx2LcJONd1m7kuKH
ohAvUhNLHZKoaJwLokLw0PjQnKsBoHdv97w9sSC6Rj19QPJBwv88JNdtQ5wTYMNEelbFde1J2Ppy
l7xOonXSVx2pEUqNQ275q1C5ycRg6beeg8UQqrCRrgVQl77fLdWodE3iVsOKihpJFsJUn/Rcd0vO
rYzrnSjVO1/NXwNxmOaQ7Lu48J6VEKtwlmCph+hraxVOcvC/wxAMGBFkYkLURuOegKzMJzN2PXGE
TUcYQGLuYv4PGD8fqWIAiIhW0RiuGtU7MueDcM1nesVGxI/al9JKTa4iOacy3rrRkKJ9RC/fpcvQ
wDpv1W4T3LdkBGnSTVtQjKmGRdalC+IF0IZ2S82b7HoiSbfMj4xfUPvxvkpSGquCC3/25PnmMY+S
fSdSKhoSQuKSaAeYH7a2aMuMZ8yiBlkDtSPQacQougZ8ugI77ooahc9xLon7FZEg0iWWiye/es2G
W8V/r0faAqN/1cbKUWvEe4Ef4MIezc6feQPkysTtIwgnjPkjBmjknEy/pz9/CSTxbPHyY2SS2AmM
mP+yNPv6JUY8npPqIBmLusT0L1vrLEjfxpoUsDbTF3MPSvaFNxD3QDg1W7KCVeOpizAAyDdmbiI/
+YQ9hGFmG9CmNeJ+VB5A351I2KBmTy0RAHZ7nyvesmf4h528JQ/D1pvXCICUtQCcRgdfXOTB3hv2
VKPTslsWhoEibGeqB90AHN49EZ2+VMRyJ+ABnpkFSgjEIFv0xZ0HHE3Gu1DU0FRjmBrxsmutpdgb
H/gz5Um+9f3SBuqo7kKP2jO4SfolZvpOevkrtX/mOLNFuRm8shHHcUD5O38MAO+0AghBPVpUGYHF
Jase1IlxXWKkZS/VJ8uxRf5t0CFJpOqgFEgACS7YQ6S2jaDFbJS7vPTbWQecMt7Mut+XIeHncaS/
saoObKtocPfetwMsVcYsaMZsnfn5QR+GnEgGiqLkZYeNDMwweResAkuK8M3WVTF/8/AtgFCIHNg+
Ir85e/iRIZotw83k/pH1ATwDdJZEuqZe9Cxas0ODWi1soKSFwspTioe8rl97z7j2lOi2ijPBDQTv
mCuCZgMFRe3BwrAovCs5bRgDJcwJGatuIGBTytSboDPdRDTJdqtTbGH5CrD4qlU6ek10TOVes2uR
evoknizD4QvjjuVN4eu2kvOBaw5ST4BLRcOZJj0okwreX2URoJmjqzR3hR4iUSC6RS03RrkNFIVs
Uuj5XnJNNsApKt8VA+gqUHfC9fgeZsyscXJJADypLVHVgtC7mvR7FZldA8s4HPWHPP3wDBwJzFee
WTGKw/WopQeAmIfU0jB7hFAXePEJ38wgk2AnXVizLCLi25gKtqGTX0xOGW/eJeLcOVoSlhoGw07T
t3FL7sHMXMXRYSjNRWjVDMD+IEPDFb2WvmB4D931Qc78tRf3y7zO0NgTRwIGNmTOGn2UIYHnvfKL
OHepv0ra5KQ23rAMhFjE3Cq99I22x1W75zt3bTVND8RLPZk4GqahpHschhMol96DfAdbY4zv9Gkn
ROvGikGvZ9NH0AhP9N+lfhOkBMgJdp2O+xyz3NTsm3bcSXOjsNGQBvOigCIIZXp9YnSpxeUT6ygM
gZ6L1H2LAWlfeUh479TgqHEvlVszay6yCP54H8IGH4U72XMj4S5KtYse7CF0/HsMArk9tJQBlQGk
Oc0UAFA2xVVkOGbglJN20gyDkaOtAUuTwRStJd77Gol0CO8vHxaY4/QMKrna3lXlja8q+9Ef3DFI
wP/XzD5uQ1/AEi5GUXMCGi21qZFOo6+HpGYvUNFKe47JWAhJBsKlIrRXQXWYjA85ufGkAB5kMPfV
+EDqa91sFv4szcBEMSnNRg3Viz4sHzJcBjMtAJMTKzyMCFGKKc7/0EKmJJGTFm4xFqB/oEmeJOvC
QtRTKLgvrHWA87kTsMkgvaDY4VSev8lRX4Y18oXpnu3MyqvfovSBe2Zj/VlK0hP+yqVclrZcyCet
zK7aUToAyyWly4KSwnMGbNvqN5pULgf5TsAdnZc0tVSM8tYpRfw++CU5TeIukjTcOvllTeaKJXl7
DZGTisRhwDlIN2sTaPplzYDA995ZQIGMR0F/w8CJI7Fzex1rgkWjkkZnKy4CWXGmNlj0sLOdJKnf
8+kxTVqn9W+q8VDzraH4jCa8g6w8Ob2mkQhJ0np4oeHFnjKWieRXeGoLgR18i+5fWxopjOW4SIBs
67HpKEgbeuM5RZgVzD6bBJ8XFeNheKMXco+wfB36Gh8PHaZEfKGECBHwonojAwmIU0uDuhD9EwU8
Hk2cuiNhedAYtBVr4q3upQ+CNl54hFFBjXe7VrNNNO7DqJGjILALV5OZ18R+XS7e1aheE8fHQ+rg
CiL1txMrtNvaXMpqewGP+z2buv3AfYjGg9bViOCDraYQ0kUiUJFWq6LHBDZgMqz1Iy/ke1J6iAMg
pNYWb3RPbHZdaE99AaXWg6EEC2gRweQGXIm1uL32iPpGXzDcjGGwHKoKrpRxh78ZkRUxMFO6q6eS
VPMe0RAac4RlpfXdjvo3Gwty/4i01WnvSZp5Vglpm3Lo44SqS4O54Ah/QV5jYAqOpYJ0TCynEijx
RO9dkiabfCJtjSvBWBJmPLipb0nYTZtQP4Jvp4iIBuy7eum80zjbdVmWiruLrYih6efT3UDNITS6
iH2eL7Y7cDTqkvdncmUfN4mZedk2MjB0KXmj4LuRlYUxKeHSa7r3IBCrw4iRa2loAqaRME55xX15
O01yu4JWP6HCitr+uk6b6Zvdw2/2ij+dtSGe7Z9APDaIddk/ERoE/6DTCLk0y2Z87kYPukQRgjuJ
kqBWyVXydfZwVfhdfvqvp2CKkoIYcpboquwcvy4Sg9LEMN2bgKKitjjWsYrBW/NzWtGquKVPl1zh
qUkesCXWKxmb2vabVeo8br4+OJPCIbVetKUUnYyz7RPW9t6culBaIEF8kFVjCayCvAzAKT7oCF6v
G6m3CDIMiqNUsdrQAO76xUbkw8yOb5lCHMnK+Luu0dfVk075kuBmcd7YGrSzCZX+elfIxUPTNFRz
jdGCHd+I5ilQ4dWVmTGi4PoAAAdCQDDL9Z9vx2+OS7mfpp9B+dvSpbNVWyp4KrYiQV8koWxekOzd
PRkq67fWn/h2YZXYFlOAe2fS+of/pyOfl23MMETI0LKtnkYz3+iQkV1p0qVtJ1jlSm8o6LE+7oNX
hZjC+28O/fXl/bzb8LlNFdmNSm33vM+S+oLQ65BAXAvGQUyAOWFjicKN9ptlYuhbHMgQ+qaNnI/H
pIouc/YIdWpdjvVLGJS2ODbHoayXLdsBqSAEVo8PigGOVgTG5kkrL6BXUl0obbaMM7DjHuCa7aSH
zlD7Llu01eTpe7MYljpLtimYVVXqkjRfsA3CzhJqV5DGVT+8ReEVRvNlHcoXVjpurGhOFbYuRhQY
KcuJScKrVvduqES7vhPsiNjWQPkAuOV4jbVr8hpWnDqHAizZKeAAwkiNlkMhwEf0GluErB1qqzhS
92IJs4yGR5hu46rdG6HxBCadGq10H8rWVkMEOxHv1LTG9Z+fxGfB5p+38ZcncV4zVIjUleE5M+5L
pa7tVFWG9WiN8hYnQfmmKz5IwwEah1bxha+TAZ9QUsS3fz6Lr1PN50ngS6Cyw1SDzuCzKP9TIxPv
JFmAAoXiWIG3xj4GQnYgyxQPC+27ae3XoacQFw8IeXaG6XgGvr7ouoDJs5MwrRdqXV1GGRnMDgIF
kp7KjlyTdZ9lKk9b+aD2Ug9bM/EN2bH0ZKy/KVR+/Q5y0ZgfNVlRdaZWun7i2Xc4TxgbPvW8Bd0A
5RCNTXNXJxBgOjNPAbYk39Lff/nUzK8bFVEDzik10s/m5093OSF+iSBSTWZZ18tu0qBJ4xTJQiID
5L2OKiNgrwDPkjwPmdz3llAYUYg71dXqNH/AxKn7h4qcSAIVp5OsAWQZKrdSYCD+eTRgPPn1VLHu
GXSO0NsASzgv+TVmWhp52kLGUZJhoymNKtpkU8eWWw0todRjMr2x9oUANETRIjcK7VgRhkgNqM81
2RFD2CJ2nsBEEUMSj5yyr7BuKrmV3aWiR/ZWB5Ljvq7kyEXil7wRr2W0xKRHFjmeisoisBpSC/MW
iFGIBZWivOiNH99kMMlew3pCRqA08sksjemW4FAJ26WHoW1QciMmooCBFUKbvI/9NNwioK/vKZeS
s2CYGAATaUZwFSgIYY6oiDXVknaw0zSIA228igEkYSmqXEMosmvTKmgjaUzIb+pQxIh4fWna+YKU
r8cI/WbtFdKLWiNmH2slejZhs93KkTaemkJR8KyZzaxuq6zTqKjxrQ7ay4W5RHCQqksESoTDfV7G
6n70zPxYS4TYtV7guwAZzY+SUFfH87gBtphxnx2rz7xj04T5Q1Cg8qr4iu/7OMuxsEnREtRvcdWo
JMHNJskKzFYtR3Y0Gc1VE8JwWBstqkIp641+OXF0EdhkYF77+SCu0sKT5ug2UXwrE6USd6pW1O4A
12sGeSVXnlxXF60atC81Toa92sbZpshISDEIByPgkG1om+BHtwujJlpACbQF1x8qC70w8wBRnYwE
3LBILtgYQTnVTiurAHcPWVtJE1rDgOUH23ey8h5j2DsTxAas0o23RyarP9N18ZUH8BISSQ8sZylE
pqHlsQxRAlS9qZQLb/i5AdmDzGulhVKE/qsltcWTKMAIs8Na6cGSFbr23rRT+Vx1uhoBRtS8i7wa
wjslUecq62xRSeIGM3VgddZaZ9ws5Cr3lw1IkJ2X5KJbJXNKedqK66lW5APoW2E7aUa9SVgtuIGs
+tugqIIFEIv4BsxK/Qx/1LeLWqhY2RE2ppUt4NpR8V1Pk7stGM/2yuoKA5qiUT14rSztAsPCXeAL
tbfUJi26UgxqY934qpKJMW4GSROfNLOunRRRnuwY3UC6DZE67ChDi8tsw9h4bOVaWvpGZ+4Gwydx
vBRMZVGy0IYoJnTQ7BJ5FcVmvW4J+17Sjuz3SgIboGChT0u1YCVCjNViCq30Cc8l0qFG94lxasbr
OpLn7BihwVFj9kypadsXi2mYmqURjkR0Bzl25Sptb6Ih7y/DgduRxKF3B2dd3kVlrjh4FKp9JpsU
AiHqTjdtbxUvg+Cbjc3iEPbkyJIlXrQTfvuxJRVuIRLzQzZbTeXSoOW9LnstWhLTlZ5AJinsCwvJ
sBvBUG/FTlIeCCMhwzM2i5cahBSdkUYIwK6HhbGbqkqCbscP2G3e5Tetj6Y3NfT2VmEtgh9INrZQ
YsRT3on1qQkprdmKn4yXhAJIeNtL4yIIiHt2EtUcrlUe9D7tyngf1FO65a1iAKtzOUnUu+a6GJv6
SIqx5wIhATkRZOTFF0GsA6Xwijq3IcQITx3U9GM3H13vTFw7RtcsetwPBIjXFBzCQVqrZAHe94CK
HmkOdARsiCNi7YYmAmHa/XYq9ZQQAoOCbqlokNw9IHk70StTlhLAjHJC0RYSIowlcJ7UaeNYYCPb
ZsmuNwRpNjB5lKZrMa9jFkVefopji3K8pQ3iozbhZg1EM9sHqaDdJF4E4B5V81vFdh86qAnwOefB
nHICf+88MvbI8TMx/sdeQIi7UeAlSrS051l7ubGsJtqA5TSw5ApFbZ9D4K9tMBnaC+kD4U2vjcw5
Q10ckAjUl5XaSFjrYwrBtYj1QFNEYSOSgbwrYx1tsulNLWylNNO2ce8Vl4ORDUejzNsrNm9W71hQ
2NY1+5w7PSNB1USvneL7hVxpVac6NYl0RU6QMbEm/hIkLipfhBro0GNZCZ97VTGeSiqGvk2nC99B
F6n6h0Ga1qpR/JZ4PZXl41SMBhXAgkioTULuFqTmPtOZwJRJvaDJ1Nwp/CPi8aqXtgUxmHcNHPIj
jrGEsj91FPie0ehdZN6QD3aZadHraMgTfUxvGvbUk2EnSGpHlEkIHJHSqIc8SsLSsBx4KteikJWX
5tA3xzIoprtaGdFM57VEFTnDm9OaAep5mfUUdwtD0Er3YXkKkUpDirQ1c2WFUnwQBS9dTKZfbiIZ
+nVuqIBjwzaAiowhri4sEzUU/vA9IemSE1uZtoc0YK7CWjKuTPj/27iUMoc5TsOv7+lvU+B1J8Pk
49l1hbW1xDFyxEmObwM9L27jIYuPUjyAYmvykTJlM9zzGtN6ijwR2m2sOlNHuqWMusMZs0l90Kqi
OGEVEBZt2GUXPZZ+3g9Mh9SofPnO5HocudG5M1VVqE9tzYCXDRCDNqktLRXqgbIbhATJHXrxAMNo
n2nJsw720yd+sS8BCYrkVgI4EeWQGuOpg/lSU2PvrTU7+SUx2TuyX+yEr3nDjBQ/zQ0nARi9imVO
o0VWAjVrD0V+nACHZs3JAHJV3MlQVzqBTPmjqGwydW/Vl5QLxeRGFglXvqSQJo5vcXlNvqsewt8j
AmkLItr2iE31hbWqPhbKrV+/l4WToKP3x6PXXqoJEKqT7om2Ie01qcHHgxWVUepLe2l6j7XXfNqV
xiZCL0uYXl8Pm7bEGqtj2NCJnfXpkuj1va+yejgC2neoKK0a3HFRQKznQJYDNVSm+EVmGbWb8VW6
gEB+RaIMPn7ov0pyJRqjE9C5C4H0+U+xpywY2AsjbZyEyCG1OU4Jr7UHES5z/GgLyMfNAcmJwzaS
JdckKq0kYhu94b1aVdzOBzm5TWg6gkhe1Oq6ty5aEJJ1FzsarKlmAB6ucVd64XViCY0h8T1QBpuJ
9B2L0SIiqrEdPdeXr/rgxftfFJ3HcuNKFkS/CBHwZkuCoHeiLDcISWzBo4CCx9f34WIWM+91Dx2q
rsk8mb1ydPeUb/x17spQysBRrPdnBmE39Hu0MJcEx6CeR8y0P6sYfXXWHY1WHsfSWcLJWhAPvcQJ
1HUV78HkeDqqQ3Yr4LnFNrwDvhupFh8TyTag3Q6Tou4LKTGI5XjReNtDc00ZMs7hcDaUcU+IIPf7
PGKngDpaL6a6O1Sg+rLiTrjza1Eg74Mp35vl2gTNNYfvMgWkOY3ygLxzOcZ/+QzAssXARkHnjClB
Wyc9ZGScGTfAWmsPylNOmso4C98imQuxDbYa3VdIiqyKn1ReouJdozbIGzIdux8q0ZVrP7osIspv
1VgU8C0wcH36Z2aXST3Hgj3KBLS9BjiUy10XjrhPGQnjiwB4tw2tGTFvdIpEvs5rrg/yWYs8uxLO
gTewPNlp/KoV2G5SnjMjqS+wf5ZpqZzUeV/Qys5KAWVD+MKy/CpU1mNuDUcSPHBlGiuzyX5j0Aed
0gZRmm4ln1gNvifEW6pzFCbeRfMaOK4McLWaMfqnU12fDGCVqTyZnb4rrIVtlCs8OQCPamBjzmnu
oK6M7sK2jH3LYoHkEo8eIzM4lUYHS4pNFtxZkCicJf2Fl7xQ6o8kfTjqY0zytQZbPY1qQmtx2435
pccXmI/DmiUlGUHV2XjO1ZspWujxOTYBcsWKuU7G6lgQL65HPR18A7wmWxjmRDBrtzCGZ1XxxhDi
2oIJjXBYgQLGs4LdTLnJacB1oy6579ngYcsrX6mTGNgLfxAbpW03jrrOs3Eh53gjQvT4cF+NoV0k
s8ln7hG9w3BP2WUxgVqn1hObzGXJ/Ncl746zK5il4wzO9X2VHqIoWprZZzHR+uKSCQHaYM/j9PuC
nxIIxvRorJ4hPS8e94LrEtXYqh0PzXRwFDUgApllhP7aOkVAehU+tL1uDuSs8xGHYHChhpQ2IaHP
0wJWHn4+b7jq/LTiNF8WRrqK5LUG4NO+j4nj5xZkItshRZFttJkfYl3b1FJfEIK61GEzhbkZDNT3
NBWrBobbQleYIz9j5NEosx4d3aCyG6r3clE3l0gSb8gLSbV/UXS2ncQXVU7rbAVgyRZUkcsp/ysg
e7jqXqofmnv1SOewunIJFyktH656CLtvywhschciAivJj3DXTloEtoTWn65CPeFNR74Kn1xLFtxc
nv7pQqFicChz2j6hBaNzoVTddMUnuewaWObxnfXmSiuvY3InSKTMen5qiQ9TNOk+y1FZZAKPSXom
BiTzNtET1UdGtrVP0+akQ7BJk7Nwz6n9qrcTkJEXNf8SbGvVeB+Vt4lLPho8f2izdUSvmjnDc+IG
RkhfGazblbBdDeDwJOcvBuWFavFGCG8H4rxw9GKVEDRrozuO6W+6HtblV+loS0/hP6zO9ALPZ3TK
YWKyWWBvXAHI7KDzC576emkD0AmTmxO/RvmLo73kKgpGxho1YogMC7MKERvOCV494Z0c5V0h+crW
5D7WXmG8LpRSpYJ5DMY/mHdLtjQLMXOCtK8aaNcyeqv7P4lfn6WzFN5CrSuwwK+dlexZ0y4c4zOX
76HeBal3VA1lZ0bgBsiCHgpiQjE9F7OLeczYVmIG8TctPHmFJ7Oynfhm4m6uEguYjLvyot+y2I+e
tQ2ZI4z5a97960j50JLkViSHkcd2rNhUN+W6iZpdD7R1bH7ryF2OeM+VJ56XqrMZH3E10GV9z1Df
55iAjpPKanGYfgt1E4XdQhTkS2GRLVlwder3TNdVcUQIlcjS0AMoPa9M6y2XJIIA5Sm8bG2g6nEx
fyrupWbhHGla0JT6uiyNdWF7aDL0hSvgVDc7w6B8RWrHAqjju7aHdOU6/0YPMcKnOrioKGr83+Aq
c2RCxip0/xJJiJt4a6tP0/03hD8C+DU99wL7k5/PR5Yj9ei+9do9JkFzIJamf36PZH2mDnrZV0t8
GDGGu2qCssQmUIi1lnp+RQeRjJ0f0j4Mj87+e66ImXDq4fdY8HNxXmr9rwo/GcksJ4flaVFcu44f
ohOd9XxakfrAWWctlMFYUgXv4uQ9dX+k4flNpy81x11qiGTACiy1vuOLLp9HDigmi0o15HQND3L8
ixIr6JXXuEDzS/1kKg+TZIKUxIhrlpFvho2acmbj6oDCZ8IftZkgwAc61TTW1uzFfc3YKKhGWQam
41uLr7ulQbHBLaWdjYpjT7oHQepBhxZMeBxVhEk4dzM5zCNudIkgxsMTCikz5+WAYhiPeqmvqJXW
s/rlWL+upHn1PD/kANE5lpLYXonuJZ/flYaNdUdAvS2pNMfGRtlB1/KsTbTAY4IW1S8YXcqFLGxQ
2Cm6qWlX25dCSQPTVgKiv/w5es2b0tddFaxaT4/iQBYSPtKONyMb+UHkK118Oc0/mdfXHFLFjDE9
VaCNU6EU3tZ2+VBJxSHxM6ZfQmrI+CpvfyodIJE5bNL0xcvBOcwTRCXnY8zvuLz9cr5ZnU58QutD
GIVMVyxSwplEwVbPRsmjw6pil4saaVey5ipmqGRcMcN7V5/pRgI06KtKhQ77KGvjIxbyc8KQxkdf
WqQYg4PQm+KYqh3e2sMY32BdL4qYHfGrIXYRFYbIFx5hUqQbsrzO+dSGBVzgfZT0xyi5dfnER+54
B8v7tcLRH034gyFcvYqh81WZrY0l5m2cXmRDNkfI8I6dqq6+e2N66lvSJi3tVOcCEIi+lLbzNqTm
QmsQ1mAoVruGMp6oajkGGhSEqMCXA080j6N1bDPDH+WVJhpOJWd80u7zyVx5CBaypL6P1hgkhLr5
vZq821n4q9UfhXuyONzD9ncsd0P5cJDPDi5+Oz3h99jjpEJRJIbvwmt3YpjXzA8X8CSOU9hu01nb
i8GioE/CdSdxN3sD2DP7wHh9MZCG4OUQr6F9+3o77xhB7eq433oRUJUmsDL3YBBxqyfilOMOpvCm
wHZf0eWtczvduJq2M0To5+a0HQoV/QBZho3YqDAIm55/HC8dt18gyYQv1y3zGOmXOfs5V2Ujf+os
5NvNNpFxZDK/6tWTJGSjzXiqFbkEvY/4aVohad3V5OuEPQWaNm+sOPct65ADrosodoH854vM2+fF
C8HNo/B2uUlqhMkVlqsqog+tAycGsSQt8ZwLrqHBm3EDd19t9bAV+hIPCBRKJVgcIUq1VqdbiaSN
Q87czGAWEv2iaL8NoHoCBGbguVNfB+Vkc+aOHD/zGj4M5A53aXKh60jrM+ARiArXHhMnKUTAjpMp
tr4gZoH0BbLCyG4BNbEcu+7M5XcqQD+ErRHEHn9Ot7et2fv0vofOGT7MaL7UbkjklAa6YRrfJ+0f
shYPOncJwqki4tutT4wsl459N8CvFwVXSO+ewdE/OjGs80F96V2bU4GvYexg/X3YuWuR6pqi2+QG
TNrmu2gqskgm5d9Mm+jxBUFhfOsLS2cihIXaKjmOJ8f9iET8qswP6byDeWLudE4IQR9aAnYIMpLq
m64R7ZkXcN46M9RW1JHf+FKsM2HvfJc1mas4Af5SkpEtWJZt86WYbNbt35x+EFlDvqxlZ1GOqYei
8da5cK4VWThek6ELIxJC3VvPtqryYM30WwKFrKVsrQYffbifyuSV+eX6GaLnJQ4DKdAhrU1Ot0wB
ZepfUPN+hlLjlTH2adqWrXt0KWJr52mZulG0u2E5F4U6YpyTbQPSUZVtshoYwJCneMkQxOSRvRQR
Cc0JPDut2oV9+mlXyZfZUrSh94WPVxA9IAhjFR/awCg5Spqlh3CsTjZNZzySFlVXErX8vJ6oCNgB
8wAbiCSedH4klE1W6+3KRrChxDyY3W1n5EdEvFWk+qUMT+ZYP0mcu2G4NKVxTZ+AHuMwcuDJ/Yh9
M+bpLidiKV0y0Gr71EY/bles9PqBHulgO2ToimZholhKLXejDt8jMo2SWnHm4OZSucbU0Y5yNst6
J1quZ3AdzCu3ddQ9IKRvJlokfSTqPUyOSW1vqjzeuZN78EYhqeJbOKWio/7ou4QUJUDR+WBv8yEB
KxkHwHAYDqn9toDx6uUM6hwwh5MyB9LRzqR0Pll/tLoiNuK14w6HMnW2nDML3epXpTntsc42gRLZ
n7FabtqWFdtidBImNWXc8qMuyh/V1kFhFF6xIJxzV2eorZms1s8UrwiywiDPhkPiDNHrBvEW3jeK
yvQ0TyJ/EA9vb1IX0a1SsKKws/YhLIUrN5bXxm63kySZw+zmdiBoy8aLWKGZqwrDZHDJaaAaU7fW
o0Thj8fxW6aUbxnd/b/RSgQIYELCD2TJGCeoLeJWRqF36TJAPHpWCUStugWyqba+61B/h4T0hE2f
w0kNiAXkKQHnODDgULZKReFi5D3Czfg592ebf8L0CWaiSOUtsnvj3DhWutcqN1yqXn3Rk3GCbGR6
S60Ut9hkOMTjAr4HfqOMyMjydB5uU2UNH8m0XRSa890TsbGM4exMxD8ulIxRTJN2xIF3OvXCrJoH
Q3cgLpjl61SXq8FsufWyeR+XNqjbiZZxQsiySJAJW8Zwzmx33yTwMDP2Oz+V95wtRdku6Z13u4eA
kUUVm/vS7W955BlvRFs5Sz2Gex/WPfbklKsWBjlcxea10vPmkOQ5FCZUlgGLsIPtdjdjlHc4ko9m
7iHwp+0mc4jySMU5cWy/TkEUmUMyMWOLmQLPauZbsYnl2U63Ux4Xfs3I9fNppSAiNRYLmYVQlzT0
PoQ60PF5lR0gXcxWGY0GxCQwzE8io8FJFtpEQaGL2Q+jpNebMKOpef9SWzFJeE0ghxCktf0xCPtU
TIC6U3MrU/1LM0iaKSLu0rqBd9uSKJh74RugfXVT0corZf6vV7OU0SGbFDnT/qv29NYpurWKJx0b
dUeLLZt9byccXRp4fudUudVFNUGDTpWSAHCqJGCglvthHLX1MHQzqYDykbXu86OUvV+lxaOt1TfX
CeUKgWLlV3z65E46G7dGLCs887MuxcGL+Ze9JHeCKkquTuwec46iRGUU02bR3nRYIihJbvgd+Gak
XwRrMGVWb65Mx33hohhUQfRs56mozgry52VLl0n8FyTTuRTo+crnTwdmPSNU2WwiOkE2FITqVYim
GWtx8rO0m5CBpfqUiBWTZzXITC3x3apkgEcA7YSCHYR8CeyNsLuVpZI8Q1wVPVv6GKGsiE08qea7
5YWwsCqkR1cRDwC2a9End1nWpIo6g6lj8ZUzNGCCnhoGXHZUTr7W23RphZn+k+poMdSI8/rmDK5Z
HrQKHqc5aN5VA+5c0ftGnDVl7g7ut1fRJVBpeZGzypH7M/iFI3UmkrPzn/m/0FP68mtIPOuBSh6l
/VyJQGcMrQaO7DVOTZUuyJ+5AplytS3DYlspbqZaVURfps9bj6dRS+89ASNsxtl+bUb32VMPAOnQ
h8AwgsWd++Dy4Z9lzj4z846SrH6XebWbdOvJZLtpFpgWmdntHgocD0JICkzf/dml6WuTRRoy8T01
wc4Zl1pSlidTlgca25NCMFVGNAxbku9qqC5WpJyUUexZm4G7g9DP3nidCJIHXNwCmv7aJbRGbR19
kmtH4IwkMdCTDCMKr/+K3HnTK/lHr0bPH2tg6c3KVB8xayXbivdmgb9FieIt1F8FXJJeBGQxMLKN
ErjH2RwIB3eyTYQYp2G5q5r8IqKCDsZYWU9YYoiEt+/37vSnWQUeHu2SpcT7hiQIRXb7nnbWcOhr
fdoYnvubttZ3gqlFf6LARMMQQOp7tkQLc6T8SpovuC7fY9sRmJqdMMV031ma5JcIDydBEU6v0z4U
PQCfOCAp9hPZlZSrxgELv1AsOfHrbt1NynB4p0y9jqtIWEs0r3tjmoJkhm2RtyzHEqHdpqZSANuU
v2JC9a4xCCptZ17mWA0CN+rOJQNPZNwt8hiOqVNd1DoR7OZc3VLGD4yHU0/ZNZ57nGuJ0TKDuyUD
E7dfoITJQU0b+8YcRARa3dk+FBvqd8vmUGdIhWqlI+RD5mdlwGFhVCTwuPrdaWtfIUjRpblwUINU
qkvtFPMqO/XHc4Z4kYXFF2XVJXUdCPgZ0m+ndk+tOa7lREQus6Snyn2Q1aGU3skU/amd4q2J6NV3
1Kr3i0Yj9I+tdxaevIHfdTs5t1pJz82A7lav7m5SUq9pqYVUOpQsVdTmW7FVaOZNW8W4t6Jb1Wrv
EalnOJui3gcljkeoauAU59H4/EPz3Ugn4unihKkljuCPMqs2cTeIbW7BVguL0MJebLCY9rKz0vdB
JAo+CLcYAx0Cv+oymmbVg2AzNNMvNWmYn9uM7s294cVkO+uZPMfhML8bhd49pFGpOmunbkVDvyVE
6hiG6NJsAuOj3tmErclmO38bKHyKcd4P+lXrriGDNENRX4ZoZCpnrBw0d0wcN7Xj3tQahXd/LiOV
dEqI63O3h8PFeaGR+8Ss9Vn9s70JrMG0brHK3ZChHuDWQ84yChu5OGvplfvMkImTm4J8YYmeDYVG
FvnDpHy7Zee8ZW507a3ypUrQOEN0CzotZCnTBfaoQaY2Vj3R3k7GZTd051YRd1pKzt9iG7MELsc7
rm3keAMtMdPPLt0qoria5RtH4xKa9SnqkaXEVuJt1TTceGYJZDDJzrKq9wlEaHO0t97orqk4ryVj
xinv/aEYD4mq7J4tFM5CCFchtxgzlFSem9BjcCXemzEJYlzbhdxDR9t1rf7SxdV+LKBQeVUIYi5f
qE0bqM18aEaTI3bc2JjNFNf66sJ+UVQHCx97WSvLIjV9C1+fjlM5JT4JNKs/VVEwCEKe76qbfQoe
ndRmLURAjpO9DVlzMtlll2+t2BedoAh2CZrLFlM6IZ3ZlPTPVuv62vDtql8Q6JL5I5dfrf7qGRuC
gMN853FXD9M2GnT0H5uOutjE4SBt6JDAnBqzX5Cp5Kbs4OSPALqJrHdZl+jVxnMm3nqOusL7Z9pI
GOnyPEx57rAdGgQvdKjpc/Th3ftKD1QqH8M7u87JMQ+dXMfdi6ZvFTaaHBpDfsA/j1l3z7rKY14X
y8/a/ZLztcfB0PbMv0ijm+JPosFbS64Nigy8ogu3fuh1z+N6FerbSEOpDg1ttrUzhdwpfNaywQE+
3bz51U1qX6ZP3xEALgpE+W16r9ZQLg1mJy2xvFrMw1pQr5KvAoWvLm6W8aYadHQQphjP5DeLBJ3u
WI8kYyIFqC+o5gnEIELKCLg06T3HpWLiVCkd9u4xdSpP1K1JwqVoCT9hp5x9DPq5FUOQG7u+YHWC
FztOP8NM8fP2kVMOGJ3B7+RYJRuFaXzB3oF0O+6ScjPN3556YUGzVka66G3EQM6NSXkmyfdPeFuP
EXrT/znNGmX5pkQYo/GpZNglqSfzJUYOqKgq1v9yVTHKcU9p1D//cpgtWwijLqRmU2GkxcyMCosv
VwwPMSIwc7/i9Ke3KenZ9ebQNXNMoaCoShYBuHD6G8PoRe4+ybo4F2BRdqghyoFwFwRGTtExl2lW
DnuwlnfCNAFT2lHUXxILA2Ydv2LOayRMi5i+wXmcn41CmR+e5Mw+u+u9u0vKbBURotA859jezIJ/
I+1TYr2TgUKR7Sssej3S/7LXxn43slOOLMx+dwk9nfmJUcaMJY03Hx2WPG+A70j4bJf8kXLJTtfl
49oO2Wc5/cwcIpqAzgkyMd0RFCDs70Sxd7YKNdDckKvl68ZbbO47m/lBrC6U7kI+Q8BsmPFphlY9
5U49x0b2ncq1J1eVXbxb9ZGiJ9AKmLJZvkp6lTlzSq0cgBHlGNAWtYL0vv3Rat7ZrDNbhPJoyyDP
j+CIt537DqAFTQlZHjckAsvUNnee9VVFr0alXVXyQcvIr2b91PQ9qb74TfRfVRRLxyk3qZquW2dp
6PXCQOKmo3f0y3Y8YrCOKJY5VMuckbXo+6NaY+Oce9z7z3FsszWo0JE5Hulo/CkeNvnA7njk6Khn
AQCw3ZlDOWwLWd905CAWJ04tng85YNb4TuHkTcY2bsTSZVupZ2udsDzd+U2HesOoUZkoCRvsejCf
M0QjSaw1Ky8laKpiAPKsToKnPS1mfU8KwKWoxS7nEB3wJVc4Art4WvEor5B8rDLQXI2FwsL9eY6+
tebD5RSXzTHC0+Gqm0F8M5Dcme5O5yTLqJF065In6zJ2kNR9O+NdG8qb4Uw+E6dAPmVeMlqbiRNo
4eQrlPBa8eXx40RNBpS5B9NB/Is7+biE16gAua6dZUGyNLep1Xx43nipOBb4cM4Zkiu9S/0RyHHD
fqGp2ENgggT5wXZxWoZMkUOF/U9uXbrpR2KDFGO4iAli1BIjCIEK22NzwgHBMkMOl9a5WvmXaxbk
7mFEdOmgbmJiGschK5lvayOZNOgPxQDoaiL8pihJ8wOcrB/0ln7kfVCvWegu6EbJPt5mDQpG0+Bl
IN/9bsisqydEmABGyTFvuo2SfdnzYWRzVt54Eou234oCXxQYz+y9tavAI4QrSo4tq6SQcXc9LB2P
KL8f7/l8s5MWH0rpBpbS+XN6HVh8j9abM65MJFOGkeJFu2t6AY7VCljn1MZ6ZBBOMgtYTtLbnRcz
6hAiBbHc1t0TvxYIETHCvA/aR53LU8opG3ISTJeZ2BBPuWMQJjLzNSbAR/5J1G9NsnbmK8lHQU7e
UwmrUYUfRTSYXwkQ3WishbtDyOGrzsOKtjSHrPnXNet0wQq0RdwHPFUScWV5pzgJ1PqlZuJtjb8J
qhb5UebOShnZR8tHOLt7yfjWwuWE1oaGbCGUoCR5pSLLhlVDpr0yAUb8F/sO550W8xGQVJm7vsPu
taIh1+xs23flZUpwv9QmKU+geLuvmg2DrVi7Ut1rvKjQerFjtu4sef/KGEFEsdGbjyy7htopbhli
tT8utnOGbOHskRfLzKogfbqwh11Bky3U5tMYsgtwFDrvcJlTHiymAn+bAFidORvNsG+2OxA0QlQu
ivdOZC8lcSSAnX03V9bDNIBWUVDoc8rfZHlyjfe4KRZSBqQ698mugDBs11/N/OYYL7n13uY/yBfM
+Kg9T932PhKgFGW/mLLWhfiyawg5yNZ0RDkE6tq0N9zQQ3YQ7boPmU4C/RzfBtDZdRGvIf7weZ69
+cZNspTdqar1BV6aV/CZCySlu6zFqx5tUStAYl3GXNBylfBdNDoycDgKeHxZWJwynCTmLzHyC6tY
WgZOSL6SGZpopNrMRLiZiVdNyXt0df9ZU1QNonF8R+bAof4o1fe+vRT2qe/OvfJbZJtE/jO9aVnJ
c++4K7W/z6T1VS/u/DKw52USbLKAYu6+TH/p7pa2O20YaNJRcTKB6rA4eiBva+Bi26vt7EL6fItH
Zm9K7MdVfwGG5DcuUOzpRKGgpYfcWbtaUJIOmBbHKtuN9rXXkVjNGe1M0GUPp3qr1R0JUxVylLKS
78V0z5WOdKgrgw+bLV5DiLVM/U4wwQwfxHVlqrNo4l0TKrdK7kXn8VvTgSlsgNYG7rOJ5qoiugT3
H5vS7rvRi8WYtB8z+4PCOGCaJXz1LI1x2WehHxMNNDKUaFLBkbcPE8LHi7urK6sGqPozR1WjYMYE
uZ6BCghH5TeQBmS7rHQbgO3R0tYNFN8JE1ZBIZuDTxhUf2KCVsTMKPtmFxewCayLm5Kv+Whgz0+O
QnAZ0spOp0OUlAgPTx+DESlSX21R3FLd3mqm57Col4zdlzZa/JLSzU1fTOPdBOvf2gHuKxT8HANJ
zVLYWOMkXQ5uvG5VWuWPxIu2aULoSrh3WFqU1Y4xLG7rczlOJJw29CGUoPVOUrSSC7zsBx7kBvQD
OmzQ+AT0AoI9ZckJleSmt0vSCskhtNZGAsWWsLcIQK7enhqmrLa37RTc5R9hHtTuIeGPS/X+tMp2
+ltNdzXfqcNJdBrcN07YlCbTHh8dQEcv2sTRDrMls8Sb44C7WfaszHWkPXL+cjKspQhBFUKUUxEU
7lFnwR711NN6xoobnHi9sdN66aBo5tHekC3A0OhGoNWSQEih4rOqPrvcIk0jPNtS/8zEcVaLVUtS
QAed2UrsQNVXrbwrNSfuYO2tnr9FQeFohRa5uSMSb0TIrPb6edmWaDqkLPeI/4NYbzaxQnmRd99p
Me7rZi7XpSo6ImoyQoYxeDNjtVAS2syScsPADjg86hBlx5SG6zzGMw/LYcC/hto69PwySUvkTuJr
KE0wecMguKJwuKWeNVALNm9WGPMvePG2llMY+qYsqCqS+tdVHXPpkWdfEKWEeeAvJTJqtEtxRd6m
bObSPYRO/mIXjE8KvOcjgoBRLwPVzsunLI+ALuU4Qdsoc/EyQCIicsHeeLZcWlq+SXgGYlH4zey9
D5N3YOrqNpxvCSoru8S22p6VGF1rD4IC0RZ6qzmAAr9TUCOyKGM5OKzHAUsu9tYSkrha7HMi8xa1
FgZOqeWUYN4/RzbrxiOYLW+P0uRDbmrSWsHUpsa24TlJhPmBJ+mFFMPl1BQXT6M08+SRdTImfxQ2
TUj3SwsfjbDuw7mi2zImv7Oc1yLhnNT51FG9PIOx/xmN2LXqwFEz31uyMrReIXIaidns/szY5FrW
yi5PocEbIN8i5vqz+nVRck2f2+zLKhBvVtCy423YkdtCJZyl+qKDK26V2zYOpnE3DeQ/zeRxx7Zv
CvNbJTBPCwkOsPemLmk2KVtgTLAEocqTKdODJScMTq7ULH23D30GfLkekO+d8k/bmW39Ari0ePoN
mteZafgwsivLwNaEGBTaP25GFjTKeBE61gaww0jbDPeO2r1HlcetNZFgbTnLqrpIPDViPbLCxQFo
LJQ2X8TaSicspOZEhmszH6Lmjp5RnU7oUSz32yqXcfTX1LtieE9aztNTYx0hrYj4OMxbZJl19lox
4iQ9iyiNuKnXORMm5BWyO+ftZ9gEWftcNAVMwdpyF+fU5y8lx1f00vUbPXzvETYWZ3Lh1EeBTm26
DnqAoHCwN4l7aJp9jIAG2EKTwhDwOV8aQKGAcnhp7rSg5InYrCA6nacDuhA2e7O9Y7hAzl+UXyEp
DPW+ybZT/6IOP3V9ikC6VAFNofebK36Crt8GnpDMj0pDQZy99MaVnyxrU11/dUAWUAplPJnkSeqa
X935nwC9dHjg6bzT+zi8lcaO/LiBjD86YJskMd47YurGepXeVmeU1vkG1av8UPqb0X0bxW8Xn2bB
X0Cj067mFCC85k9/g/WqeW9zv56fVEnO+05nGrW1UT153p9uboTYlMaNFr0oaKKCwrFWLddD9NXo
p6r4JxuGaF+lh8pXVZa6iahmW4bfHfrb9IG9Izdv0zXMw5WaIBYdLgpSxZxp57dRrjOgFrykXp0X
FhJPCwpBMv65CZmTJaKAcekZ1iJBW2cYLyatrVbrLDuJPqlW+jPIcZWS/Wyim5vKZVL+mgUPTX7U
rB1+0xCv9DtiLG9EWfBNpoXZgnhpN0xOCImY0s2sbC1SRzATIbHhi0wR+PftnvDV5RQFyHXpSaHB
Rcg+yscTvawSiiI3uRLE/UqtP0AdwVmJmRsMNGbCZ81AyoADEL09DUL3++KeGk+N8tWNNpp6JC0y
qx5xAhFq3DTug7elp1clJflwa4utV9+N5tSphDf4Vs7/VbpqqotTHZ95J7p9Z0rjtp8YLkjVcRUG
1UfJhcrOANdezFEALIQ7AuVBP7tI8g5WCqSB/vtsl1cuDPYxCHVBiC9r7xhSgP9jjbE3WLl25cqN
wX2oHgPn1zpmcUpd4c5bs4Brz5Gp35lDQFKZnQ0ykvl5S1dXS/O1Z2LUpgbbwDgYoExBAorivTX2
F4nMhKDsxmg1dIhlXmC0uxKhjlxEdCXDQS8+I46+yd25LJ6H/azeZ+t1bs8pKg6GctmmBdaPNDNh
997mx9y75fCtJdUc/50ZSaofs5RBjPThTLHkiroNycFLB2wUMYtmwDpWzQ9atqPKccJDgSBPpIeQ
yYy7KIk9GNdl+FexG60QuyNF9ezf3kUJTosefomJ8N5ILltw1s8WEYZ4+ymqrxQ53RwetP5HGQih
mw4Ziiar/yq0VV4FDi6551HjkbXxN0dBXB4JpxyMR0qbMlZbobp+LleGS+b4a5i0C4afS72+qtON
vOmFlgjiIjtm1P947EfAy/JhUpjH8pUUc14LsZXxPmO8TJIM8DPGA01+r50VO0liOhTMpwe1ZGD3
LtwKPwK2I+Y6hMoYqPMIvNBRZhckXP4n7EyW20a2df1EiEAi0U5Fgj0piaLaCUKSJfR9m3j682Hf
ySmfG7tq5CjbskSCmWv9bU0B1oSZYGcGOwQdovDJ7QLKvDTxWzXcOx/k8STdtSdyjBrbpjrG9hbt
bcrlUTZPqfQTKFrnzsnPyNvK0V+Egs1GSNQwl6o94+paU+fKMrLrxt+ep6Y+DyyfKV5Ct3X8Sn2r
VuO2WVrhy3VDvazZ74yOyeTcVoBnGUEgH2ZmrYFfLHpsdMU5xeeSK+HVSw5wLfSm5iafS5uojwd2
YROT6rx1kY6MSNOsfWkt5cHniBh4gFQ2acd6jZiPFIW4CVJjNM5j95CqrwBZUUsaadr3m3Gi9LIm
tikfqPSg2GhJgnHHdZ1bj407vs4AZBUt3jWlrA06ooHSAG+AAy0okTI1BzGz9N3AvLe7xdRuyZ2b
1QcnoSNy6v1woiOlKQ5YfmBga/3bqcdjZlVnL4/WVn/EkDJWfxK4ZMQLBDP5qFYQE93wr+1a0H8T
Kr7kmZP1LrO1feo5wV0/U4eb95soDG4tyilDINvjIhek6k19s8sx/eqZhMZmXoUmr2IqVKdmNfTE
FVASZUjrh24pik9PkYUnJyZiYIQREE9ZEvkzjmu4W9DcZFx3GfdjjzXAOxgA+5UFAEHpdmcVMCOv
jhusY86/lNPbtdOz44wHiMdNUYgtVRpXlbwH+huCr/sEpCVFgT9S8N1FdDJG+tkGtBbZXo4jggSw
9/KqBzTSunBidIUF44pZFp38mx5sw/mgLRnexgS/cAltEqik64ct9AnplsFqlj+sgSl1lzHnZ87n
3LYyWlY/9PzPrLu+Bbio0OFO2m2Mx7u4p/zHnY8Nn6beQRKapFtdw9NiJ19Rnm7N6hjq3zPDo+fY
3DfE1RBOZi8hV7qF3NJBw3oYBUefQV4BzRRJ9dyAxqjZ3jP4+AYRYnJ8Nxrhz8Bm2oiEER40ZeeJ
85UJykQQ5K4ykfTosEqUJz1ZyfiNV3U3kwLj6cCOXp2tCQEd2Tg6dhiEXJ5xrUz36k7Va+u2h4lM
nqLXzy2p4oODQb84jS3aPIKfaoQ9Ht6HdNxaYbjDibxRVb6aCEyqMY7qGEBamf5McEhJx3A66tuS
3VQTV6vKNnFwquvHuLrmAj29KqF2ivso6skBjEiI+IzcfjXHH2Zrn9JiXKUYDvCSb+tCYWKY9znb
iNezLXmDH6TL0KrvZDWv3GCp3XT3aSqPGa1Z1pDh2KVFnDykWA8XwzMePssv68UgEvn0F228qVoX
usTjRu8M8I4c2MwykXzlUe/T7LzV8u4+tV7aCE1oq58o49sPZXezrDc14OAMZ9pBovcp1YDXsB9g
Ke3S4K4VhNmNMLjd9FjW5SoilM+lFMrsiQKzXiYHQ0QkjK8IOXpd482grElRUtcBQNKRxQv10Hm3
gFJW51bwbqKY3/ZFeMyi4tFOKbtj0S3IHhJZtJ4YdIzxfex9pe/nqvKzeuu6cAiOt1FuuNICZq+K
ez65KFLFtNwh/4gapRFxn3w2m6OydhNHmcm2l5ogBTrExJQAnMGtpLAbIzqtEDYIi2+b6PSzwJ0C
1VTum1kHD1Ge7fDHI8wFahXdxuzhe+zhEiwieIIVPA9+E6vVEOovFoVxLmhRGnxq9bXMXpy+2RhB
eUiEuZYtz3TV+IZV+zV7GIWv70XhPBkebNbI+RU6nzTqIqtkhg9N0MSUktyCCatdRcMSjxduUz3e
0qN7pisW5ou1OK2jl0o3D8sCamdnadywYfLYd1vTgCoLsJMq2tO6dQx6awIpDTHq+xNBOPt+IGBg
SSSog24n0dc7kU19dzz6dgn0l1brgfG068V2Np6pl5/ubMu6pRVjPngCCch78m52aMOBMACpSxwN
qpYPYynfdBOIAdnNduqGXRZxZmBp0FCzN/WHoaJDxXHnMBsA0DObhjsn0tdTYd3CJSGIZNEoiTdu
TFqWaHlDxx3maWZd70z+78oa0Q8h6kjGRvF7CsYi3du98BX/FtW4YN3wcrYNwtCRBEkdb96BGkTv
c+qgT3OehE39ksbpTLUef2Ag+QtAb+rxlotVUVaPoxWgwdFQN/MdBCnbVvROAcEbhbnPpMys4ibe
eyJ8mF22eBqMMRm2963VnzKICRfaK6zzc1PZJ8HB0sZMExaSSN5VFYVnTU/2I5iQHcxnIbunCDQR
n87WIDhGp+/JiMR9XwbbtocobY19Eo5k10XHoYLTpEhXtPF7RpPVlFO+AysVEbdsN+e4aC6B0yxa
3Zvu8gFL+rsxZAzo3z2sSIj9dpaA2HPDTQUpN+XOnWWSgN8/JDgey1ydVdIcbDt6pjP21FCQLNpx
C2IG7ZQtKa7rUMOxks6nnLsy73dNxzUYX6WqCcEhGhVHu6W2MwSuavh8jZ3vYtSirXDrDNGam+vB
KoKt2XUnC9/aVFCOTi2yzBlZ8r1uoKvwKPyD8ChgYuxEXfjjp85Mb8I1Lj2JrqVncc7rG0E3djtr
DOwp8GV4cIpL0yd3kR1sioqw2bllTzQRfpojrEEXJ3szdb7I/DmPI5NjOXQ3U1ArVWtXswYpGa32
zbA4OFRRgPmZOHSNjF+BcCE/qGIsjWr4rrp6WGtmxSwsi98+HYgaz3ogdxOFg+tWqHUQMjuFGf/I
cqgOwITigIVYe6KgXTy2znKFUaxtkXN0diRwWInG1HDOUqMETRvgMbVYfRYShQwreSW/W30xmurW
S5Zm97HeIA72SHw3NCjEsWe9KzFMZlrtrSo6s9d937y7trsEkg4AfowTXvXtlQpV6+AhXJr1XyfQ
9BUuFoxnCupKm9j/tSil8hs6KCsHGkwG0Fd7RvJCqri7ZLLRwGYFX9ZU0xdo72SiPWTMRk3UH5CN
2oRpua9Jkl4A61ZRh4XYid/DTGwjKPDW1m4u3u+7wBGpTw3aVVUtBA/mSKfNTqPcOsFL11V+UPyR
Nex9u9ZxwsswXA8aHTK6x3NH4gNiAKtmcFDJeXRmPAjRx/L4qolYptJefAjrGl/wlCCeoeArT36G
yVjnU7Pz1M2o6geR9o9t/Rk5t1RM7BGoG7ApOnb8NPP3qwHpv3uw6oNKAFfsX2HsdHSvXrQzrY+c
qKCh7G8Gwl1h3VqhGFv9aPqNZw5g7LhdtTUS6vIIratXfcvkN8+kwDB9PqRxs2uLwZ+wUTPZqV90
7YAtn6MbP+XibJqHXEe9yYxWIs+cZXecB6jgLPEJn33MvSfPw+cb+yEOFeU6yCdfa5rmmua5bB6D
gbTTNy0ysXIgz86OmYExlbicijIcRVJAsZpNfdgsWZAF2jSU117+Kasnw/omThZxhglrWF8HQcKy
Y547GzdE175O0zFj5bSo6jNFsYn5+TXrPog5HvmxhP4uoBintoGcRNBA0YAfeNZhEd5YC2zRpGf8
UXiAXpUeg0kho0VT05fRilSMw+iAcHrQiRAzheC9C6zVPD3ZjE4omDHgQULC021b+w3N6XoaeMzV
hxNuFKm89qdbHy0jWaWNdkf7AeKSF/IeoTL2YmagYskNAvpmO+fF4/6rhvhESSrjKcBGZPL/OdcG
G4tpI9ElPoXjvAZ/2U1UsplBcOtzZAQc1tTQkypRMLRrKENDgoGL0xzbhxjPSzMgiuL4UrN2n7MX
CJzXw1FjCI6Mp0x7C8zXYTH8PMazAcgLwBGvshzbM5npPd775bQWTGQSsK+rP9VYvDXoHQRSE715
T8voHYz6GLadvyTgLFJVNE29/TRZo9/hlyJU6LNLp9/J6zB+yT27kc8XeQgQU29yRUdmWAWvarC/
Ui76u152vyNLmZPpXIeFTH29QXRuy/E1MnhPL11vzAhucBijbCLE6OyxvkV9fm+gc24a7VC5HdWd
mGDRb9xpEQJ7HHW4hKnSY4PITwRgnrvSfKL7DhfYEiqTb8ahPncFDXNDe0qCYdUzsSvtXSP5uE5h
6B5G/SfjaB6GnxQPej6/mID3vXO2Uuuxs8J1a2jg/eCbd5EZsyml55akXNFGQEXfBqKhcWScs6MM
SrnJbxJIsXBxhA/TXscLxEdvzYy1cZhcBub5HvgmAaVU5XQg82HjhQa3K4qfEmsnXyd+cKzpvuia
p0JKaEkgW9cu7mwyEnqS22phnZoSdJwJSYEiEE1lUpCL5ugQDh6iqWJTd6gP+IDGY3KUpv5GFtJb
CE09YKgwosqnUOFYu/F2RO3vRAS2JOE2YLKtS/tRQ7VVJhGfmt3I5lLm+jbM9b0OblAa4HpVOhJ4
FALXajfsym+TDVZpzNBZKGQ5W6z5rXSS19KrH4OGH6m2+5fa4QqBPIgg2dwbUlnaF5fNQ/bBJrDq
ZNuygi4b5IUIRZznXvo9zflbHxhMZvNt8tIVeSLjum/TcqXSXp7J5tAvY95c7c59mTV5GZ063PUk
C/ktVWK4FhahzcYtip+waEGVZ6BEjRk3Iypdj0ZIBKKGKIG23K2oAY3kVH2lvdfdDQ27uZjTq+5N
r/loXid7iR9o5FYjkLTPU19qxnSppvwh6PC3RtJ76YXuPTiF/Wym+XeagHYQMNJCFsPgS+IgV4IW
cQBtjjcx4XMBVu+/knS6dC2esC5zdkgiMRJHh8DEiofsnlxr+PwYT90z0tWTgGzqdPB6kydeHUt+
GNTaeTNcTW1ahXBjAKk6xbIC2qLtdri8yZqZOdy0DBChXHl9+d521BllnyO4aaeSw+SxQonHPKGn
JR+DbUxFtgYZUms2OZQ1qbO0WmWetW1MsEA3zfE5kMMh2pVC0q0jgaZcERd/uK+q1K+NeCsq79g2
+rUAAqui8S3wik3rfaYD8WJBh6u13DcFTDqQkzQmvgQzC79uJuKkxuB3btR3rG/VnJ+XBP2BFU3W
9MzcK547HIUFVrUOkCq/5QNptBoqn4ZE66H9gwy5zjiR83Q9Os0mLkyYETS82ngvcnz9UaCdKGI6
zS15iwI1H+WrdbIZkuAlpfCZKPjViFvC4SHpiiX1wmWX0Y8RLt4CKYFyXQxV0SojbCCOS9b/8Djo
90v0+kjQNgBsy7uxpH/ZcEOoDCfujzyiQJjzOA8jKAvcmEA8OXUhFow/eXM82JDxBE218pbTQh2K
n1LP1pDlWzP/ri2Kr4Luo/HeSFHY9N05g+2ZFvoleJltEhPAKXP4HYNfdyCdlnyskvBA9PzSpIBP
OrpPnX4zgGiTFMsoicDP0vct914fM29EHUPWd45iA0X8uovIbY55tyv9DHxfD8FuWMKVMYQa5FMS
eQQWzM1ReSuNLmj0PQkPmRDWwwjNJDRk3rz01RTsi1w/AAtcXd29b1IE8hiz0kqh7LP2KcK7ioye
mSG7Q8jahpBQOe2nQY0oku8s6u4t/WzA08yB9+OBitJLTGwD74ambbsueUhwLKfl28jFOxlHk4sh
1GG0pXFU8YTllvjdGgDY6nyV38LqqlFIEk3dXU0dhI4cye2dQ2S4a1cFOwsoDyYgo5l3Ag9KiHSe
FMk3rslwA6yWEYFn5VuP8Z5p+DT07tHpfsX0E7G7lCN3KYHmSOlzKpLcKOTOhnkohlWnJSddwh5T
lBQ24oAN6NWIGfBMh3mFfWQpVjK8axPDd4QOFuQassadJx1bobafGnqApz9t9BGQQVaaw1PL46d3
7VNIkULNn7eNS0mGUpDBh7fDa7R8Odx7CfYRJ7fWycy+EYr7ydPvwwKdZ1+t0oDcMK/zBw+mwSJV
NBA7QW6Yi1IkLIK1xJTsaPYdLVmbSkspUeceAor3xOgPPVgk/CZx2xuFxsEMxqfG9chpoOylfnXC
T9J+4CZeUtzrHY3YKYQzwqmGF9NYVi9saETvMt+GK5dwvXbknSL0gnI03wEJb3hZ8D/xZM0YDoIN
jC8vL3N5dG2Nmikc5CFSVLe/uW29CQbyX/SfCQGC0IQvnIqZj/hU8AgDucU8GhwBMIxwHXN8dSAz
6ubiafQr1GpLV/VhxIBDahTgbAMxccLK+BU27SksBxwvkiClbF+70RvuvHBloAKeXY+VJYbCG4Hk
LRYI0t1fMsZZS692nW3dhTO6tlasJCqdCGRjIpdhTsn+NjHshO6vZuo/nZZfbMu40UN20cf4mrnB
s4YJUaKvdgxc9aagVr54z0S/7hpaOpS517XvCgctHh12D/jFxpxOFpIQ4nHJ7ozpjuhRhidqU0eg
ECGAb5JYjzNJKzjYOxZzBhbMCAT3kNYamtPVBqCPIN3zId2P+qIyt8+ZWoLPvPoWS14bCx8vvGOQ
2n4SdwfK5M/W4nolQYqYcHSC7mveT5gOP7oCdZbm0Mi8C/B2j9Vv7z414w3uFmVciy8ImTKJOLE4
gQiGi+oBFLWK10G5G42HRT/bolhMenzA715Zrqa8YWEHLL/XPQ84PgKXEwxVXMYsEpmgOiF+4W91
w5dJwLgbE0+K+Ea8C1dD98N+iQQu6je4FpA9nuibgHP9ILpiXRuoist0k+TxeSQhYEpeyoG+QZtZ
2qVBKAIGQm9s8oh6pMc/R+6j03MYIidETFOjm/LAeWl8uXMR4dD2RFn2QwW2GbtcIUedMASOFwYJ
ysV824QStV+z7LO1LybvIKqosLsGfAhrEjIYS9R3NNK9sbSS6M8YZq9z/V2gQrdqss00TLjpVhHc
VSNSHsS81fiUuJs0v8Yun01kR7ob0UUTPxj5J0CKzPZ6yERdZkeN1UwRohy5CsXdwcCnqv/EVEDw
4sgl7yHl+QRemiV0sZMfx1FbsYD6prhZQUA/+7Wzd1HwUwzvuFdmVnphXjhoivklgQiiUyB/Fw6o
Bd1p3c1uXmqixOKrNV6xXgztlUakTsO52zzjsfIooU/QPXDTDWyj+S/dLLDYsbtzChQ5YFBA0aq6
5dFLgkEHXBWlJaP/50wesdr1zgl8qSoSn4SrJflIzGfdMAmFfyYHL7wb6F8vhoBNApCbQ0fnJsMl
UCHHa9p7orhXemHw5XDdhzc7e9LCq0Hv+yLz+LIwwefPFofWYIdrp3+Wzlry/ig2UKzSq5y9ITVp
KyKHnzlE6n6NSNSzbzkOURMBKxzTetIe8LzsUsYioZJtw1dTHVqKd47LXZ6+hQ0MISEI1fDKOGcn
mBQY4/uLXa0kREjbX9Ppw1TfgdoPEgn3TsXPXoSyuNvkiItzdV3cVpG2T4JzhpF/PKecgdMun7Gr
39GlQIjU7N3M6JrGRzl+EpAh1VV6ryUfyOrkcvjm2jUjOFO/d8HePBLW472OLCOE1CTGKluPM1DC
xHpTfcS9d7KR+yXo3STwhqttdXTZ+Pohh44dE36cbGz7sS5RpnKVzRDv7SKw0u4KVJQWC7ba19aW
ere7DO5cMfyWF10RekSMjY0a8KXzBGJE7HQzqXbV1Ql/sDk1CJzZ7ASSNI4tna0ZMytP0UFbjnDU
kN2TGK4BvlY8ReSkgbkT3rOHsyEgZ1xH6StNI2hmnPnbHM+1eZwRdxkVaIukhWkTJPpG7wF8wHTo
WVq08UQ6KUSrDoG1+q5nvXZHc6/UzjJeLHFS1VOWXUy8gEnOOrBR+Q+Cey9+yceHqrmErktQyEEq
Rl1GfOIW52vvfkxEazsMKcY+rw+FLDfadCgRvHlvjloiTolEGyA6fNX/6YdfFF8bCUTsoqjLcYvy
VqGPXMQO2Z1hJE+ytdaybp+HxvTtyDlNCVEvozwskhGehzKf3xrbui+IuYB5fm2kRd+L8bE0Dpha
elTuktzSPUwxgUUBH59rzhtmI5Qw8LOTTYaYH8IX29dK0zQ+9adahmsVc4y/qQjnS88I+DgDDYaI
45ruMQN9m0n6y/nYlelxLpY55VF6I/bRhym9aUzOSy+QYMGP8oSP6J2cn00QvyEi21X44Tju4/Ck
wQoV81tXfQ0CI1HyVOJhTJv3aPhstX0MH2bVkH/WEjVzPw9vmosFQhApUZ0NZjFCU9E0T77utOu2
PA3lnwKBjzfb6yZ69bKa1f51mO+UUV3KgufRwnftPmD8cWCi9ZQsh1PB5RzN1KPQ48H7peyXvNhP
EQbofJ9Mt06+2b32mFCXkqNu6M2PYuZ25+OWGiFNXABeKdlRBwmAZf7Y47ukRgp0jNyqFGn2qeg+
w5AXF79WPLRnwyb+TDtjOg3HnWxsGEfSYR/iUKDeAg127yMErKlnctG9hQbXSWywBrBeUcvh6CAQ
VvdUm5VvQvIaFHh1SCNidZQLppxxoX8vfSMF6EBU0RpFHVnw7rofTbKN0ydJjHMJ5qxb1xqlb8E7
AVy2DlPULCAd2hFDNosm+xmKJcd7lipdlfLQwy/mywbOWGMS1m7WOf6K/g12ct2GmDF4LcuS/nnz
USJ2ybEOEVZ/MFLkiZgSnOynyat9VAcnMtMPqXHRtF9dXloIRZvtRJQbkA0nCPk/Hj6lQ4HydFyi
lmHudTWgKeS0V1t9fq29TVCFfuM8TB2amG7jTvtMomZKNqJJUfA/h97b2NbrvOIM5yeloXFlTMM2
sb1NtETgFehjje49kc5KxJyG47iy9Ql8lKGFfIWWk7RBCJ3Z+dqO7yu3Pw5M7wRUbeeE2cWkB7Uq
YdJI42DGmsroTlRPxFkdw24rXd71Bum4h/cbBxZolZcp0rjknvin40Q+nxZ1PtwKZ+0i40YtgU8U
FC19oJVqpeJPIQiy8ACA3FWEtcnTHkPslZZRnyfwo6p/rIjkA1yUmrUqLdsn7bKgqylBv1bFnp/i
4NJgcmuUx+N8hCVY926zXcaeHG505sg2Uf4LSBJ7sc5QoGP9MvSRFlXj0cyeAgr4MvqLkuSgas5w
IzpFfbaRQju40vZNquvMJVyqFmvM1DvMrvB5M9HbKMJSFPK9sWkb7UwclF8jK4j6YB1Qrdqg06Ql
SYgYDS9Cpl4/6d1bAVKgJ8+x2GsZioaMYwYwpbW+Rqx3ZlvTWnouHV4wiQ+aBCvYbjEnfoltc+Qr
jU6yhdU99jX3uTL+1PV4T6I2OkJG5Xh6zJVLSgyWNOL8j2Gm+Y6sVi15huF4n/FomaG2ZzI6xOSX
cFztAuEezOBEoO5OhXvMtDACgqDGbmVq6tEYqbsvvFXDG1fnbGl6mJZ+YDtbO2Ce876MdPqZE3As
FDlZCbsXS4cYpxl9UFwE2pWQVQgVaRtIe4OAUS6kAnEsIB1C6WlHrY8xq1dKO3hp2LxnbH7HpnSD
y+DI4tqnZUJjghm8kPU2fOll7ZB1qjsRBACf4kpPxMok6vA+n+OMicvkjfHorOQsLGFSMgUaoCKL
uM+i2jSZ+iM4OW/FgO2/0+czSUZ/XGcmZ9U190PKk64NtDYm0cLXJ0mc3glNoykp1jz7gm0MXZwV
mxC+Gv4tBmuGirxRFlJb1DrdjOI8iZsRcfIQ3NxCz7ddv8RqFUnCKTE25dkRMoZmi4JVT2cnQv4g
PqiuJlefoN+trXOLejgYNjKPCeBLluhno2ibTWUY4b0O9HoXxLUWLA50bx05obk18SC+U4pSIECZ
LDCYKamvseZuyjq7VKImDpycESyqdfVAYPlR0KDkRWiJQhtDRvrrJBxrm9bt7FWVG8OXm3cEtWoy
VBe3qgYLYUDW7mQMr4W8God1FaqQ4BsWBnJBZ9QGlgwshPoy3KFDyImT6lp1nTw1bbE25te67ftj
iW32XsvFwrFVXPlJW+sXZieMEwSH+FpXzMhhyujQ1Fl8FrYihAHfcLExIl6rInHDNXlH1VNdSN4j
q0EjXATWIz8xWX4peVHYwryFYB3M8SGYpuUyLFFR4uKgCEoNJbRl0s/2N4iqM9w5rgmGPBAkbYIS
pKglwGRRRDbdFB8STScgtgzL8JZYgK88FrCM/y8MrZJsm7VbveJaidZm3gfbyS3hW2NPv4Qm9Qmz
MvNrpHUuVEZbeRz9g3WWkaaRBkk0M+1fCVdhH3TkqnZe2xFf45L3j1A2cl4rgEXvrnXzZM/bEN70
oHIp0XQy/BWOywzv6a3TbZTuaYMfejmYKEHJ9smMDLxLQ5FuG1p/HlIQ33+p7DH+T2eGSR2DJ8Ah
HEPnv78aWE2Bly+d6ecwp+CtcHgw26T9o/p+H9Ik7WXNxpFoVrBUtl2+yduIzB6sT6hJCK09O8wO
esscTR1zN1VPZGe+TMjd/qU1gt6OfxSZmKaOuGupt7ANUxp/fY95EcxOOZCZH3SgEcHoYTDjlKJQ
GwElGTa7//7PLe3m//z3LB37p/SkTsW5kOKveqxgzsPZ5QjiQSAeLlFk7ZVesg0LezcqntukN/d1
kH9WQnyEU6P7pWZcW6s7mjq1o//yzZj/v29GCiF0x5ZSWH+VmhS6cnKsmdTyxv3i8cGBvSlnDAMF
cdh8VMnWooQx3eTGUodcDHjeLI2GmijOfdNZUOmyd1e2KMN/eZnMpcXkH2/L8jJJx+PRAfqngJzf
/1+lI3J23dHJPDbHhj2eSbNruZepoLIZLfum2MfZ4J7CykU2MuOznVsqBiszcx+oIu5wFnfWR6lZ
+esg4vxo17H4rJxpYOlJCNuW6MZ1t839pJrz91K0ZBUt+SMo/hzLGGAJjJF2K33JVqJtSNbED5CX
M4kFUIh2hWraQ6d4QqweCR4wmnHLdEDaHslHbqZYcW1Ekq4NUTnCvT7ohkeSkmYFyY5gSwaNLJ52
DvDVpjSy5ocaRmhxqAnkHf/9Hf4/ZTHca7rtOgxBJDUY3l9Pt0CloXcOvWF5SWYmZDwhQN01zUI8
saiF/qVcTSwdXH+9a//455bf/9/v2vLTpDGoNcH5LqlXxUgeHic/RjMY8PqRywCT+3hN6feT0uWi
Mk3U4AXkzH//uRH6/fNbIUtINw3HWvgnPmmO8dcDVJJD2de9Hqx7DZnhzG4M9t4vocBav1dlvCO4
Hh3v4yTuMdRtVQd9zMRHGg1lXfi5vpMoI64ZH17BLNudU8BoCf8mtC+CqtEu7d3mXgcGTfGzVZHn
9+W8qmD7sZGNGTjVJQnoaKMkWfBzSqSnHnp82ok+rb55kYqiTRZIAvK5mn4t51moU2Oex+SHABnf
bRFfBCPEDoCTRkrTcbam6a4aO/ozCP+JuLiTFhEvGQvFsSYHOoo2riId+lUyrTUYK7SJwU4+SNwY
GCMcRo8Su0YzUBKdXgNj4OrsiU/gf7PKrzocS7RrkGHF90mvVsHKXbi+620XjzMgj4AvDdWJ2h/q
TSpNOzoIOPI2PZkkdJYzN/FAsV/8k6LF4Rqrl7rgQ+puQsLn00ddO0/Ra0yC+GwxvS5DP1BCFlD8
Wd1nBOb0zbFhAoxAAh3pbR0Prkh8T9rbEkdBCwa8gHZjtFmb3beDBAGo3s+wXvcswosZNjaGbZQh
aUYUOWACBQmkIvXP3BpX4hIflMdi12DZHHdBb6+oQcCFHR1z0FmG3DUJR/+hPor22REfdfenGuzN
YPO8GE8FuDWhCDhin1smpLm0aLt+kzw8gg4ShTHDQjTvGo+2G/t5+4TndBW1l9J7dr1NVj8k4k/k
zWhdzi7y3ujQQ7p1iGEM+P0hGM+turTOr0ZymdQRa+9ixMF67Tvehyp+c0MB1JrrkIVGcwUZPzai
w8jPSXsPuPXJEvFqwI4ixAX0KaW5HfCUYdhfD0tdBNstkZx+DXIONOKBMBkROecSCslMH1WLYoy1
AJl6sh0YDctHFDjUCn5YZOYgyFrTj3xe/DLNR7MsJu52GnzNJrGFcBdS0di3cUOjsrwo5xsZ+0j1
GwGEgbbTTUH/Kx7eptq0pJDTQLlmRgD+RVvdb5vs2ZmRGKNjd+IaTo3JzQsps6JOtp/J21G/xYSC
sirue/NNNU/aLFfjZPlCT862ORxa590KsZoUuyFcNIdUAkNNI+4rq9ee3uEOJsauxCpUtLBRtUvp
2oAmBHrYqLpV62TnPja2cHsbwPtlk/qXY9cUf91f/zl+JIUrHpE0puv9ffwkkxGZJkIrhE8l/rRy
1Qik7o+1YjoWRLIVIBQjH+7pLes9MIwHVGB3Ez4FsitWdqNtEvInkFzmUbcqWvDOLk0e9VI8mpVs
fTR6R7chyLN3/6NmClayo6zc+NPjYIjzEujlYhtcz8nNiL8Sdu2AKODJOVC3vB6nR6tv75JWRwfE
Br7EZrzUqqBwtiJ7hSplnXAux2T9pVcFrBkoX3b8/ZgPa9joj4bZ7hLFH86qatuxYllLPbykP0g+
D/W4STGQhoZvA1CQ9AMtihSGgISvMfppBeF68tWkQ6K5hdp7CGSdcUq52z58KtH3Fs6919KmdI7h
Q0vcztDdAYQiPQJECJG1AtyrLU/+oknwpv3U/pKBuGsjHHD1fHKs+pa7fNuq+W7y5JwXoMHE3ppj
g2oV5ks67TtYGzEyn6aFTLG0jlMbnVLJ4V/SiFBGPD3OU0pGU6ayq57mdwNdwu1EJkoo/Hgy0Hfi
PuvYsdPyPV3Et15/CMqO5b0ncxB7LqHVRuluZ3oFFiWV0bnPTS/eiyHbd8BPjmzpEWO5G9g67Gtl
tyTtJmsjf3Uql7YUwOHyQykCU9xX2/gTuAHP8t4jajQp2DHGrVZ+Wu1LVrfHfsLjxKRmo2xXBDXb
KewgRI9q44dGp6Z5qIFwqGeJDaJernk37UcTTXS3GejPIUC3IWdaEtxA9n/B/VKqI62HKxG+UWB0
R5rpNhOEq4klipjCJfCXLL1ZrD5RBUv3P4SdR2/j2LpFfxEBHmZOrUhlyZIte0JYDsw589e/xbqT
7nqNqkHfC3Q1ykHkOV/Ye21UHVZbbslkZEzXQdtqVizYenlA/btm3mbxH3TaRAIL54F5lOFV1eYv
6pEF676uDdCnTmZ8d+Qajxz49as5PAQfrlzeQrDOQ7chcX1hC8xiK5/djAWrP00+8xYgOkOBETs9
wPBFMXzZFBkZflJz/DChSUvEgsXM5gb9yPct6dsEWzUzRgyFJBIN0c4ePoEfR8Mql3nHMFK7GvZD
tjo2HqhnFeK+6p8xps7ikMU+ppYuYeeP4yrDmGTiLACLOF32lf8zkEGjdnziV1NOdhGSgFlHJgoh
4MUG3uqTqKCui6uqfQfSYbQuI4wBe1JyQ2Jhv8iCQKq2KRQPz6mZ4UXlXA/eGjIGsOBWCvjtIzWE
3F8C1goa+Mz8J9d+Bl0cA5yjtWscazADnrTo0RoNsTNKTLmpOHL5sws5tIvowSR5LoBU2G16D8AP
j1RDJWgeKll12lwU88yu8CvW1zEOiQoICKI/tYV6H6Rd5JIycM3FSnKhXtY733zrB/Qc5cwwPuCS
zJIJHN19kj+FSr8YtgVuTfuM66bIzqURw/temvztI44BBCUDxwh4v6em1GdGWKDYQQtNTIbhYu69
m/2qicfloOGFHS9j5hHdEOMNeRu0cl5jVEDsT3eGaqx2Z1KGfwqNfTVMS6OK2ZVeAJ3ul2n1LH0P
Jpp9dS4S9MHBY0Rp3LMOE9aWt256WOrgzo7BJ6CYe704D/khpMZDPKzVzI177P+vWGfWbjieJXvc
hSaG6XlZp2RQ2DzUzOYHu1wlQFH8v5Suv4Va/u/msMTU9thky6m/5TsOpYQYrZic80YqttCsgExJ
ZKZrZSQ7f66STes/vxiDXWHZwtYU7beCXRqsMItGH5pUqDsEphy7Vt0Z/TySXnLabwqXUD0rjRNS
Y0kaBr6e+Z+aQ1XipmCnFaN+5wLGCleItZlZTkVlAp5fqgt+76+S8iIrDglXtTLM7NKBS7hWMA2m
JZPdhyxIUR0eNsQ/9DsiTVZAF/Cro0SfYEPuU+nZ2AOZDnHASxs1cYgCs9Vdj9oDgpqeHjIsfOw9
K/6/bZ2WkX1KHVKn8tLjb4Jjiez6IdUHrYpZexPcXKrMa7onvTpKwlyqwcNFTzoJjiIlnU1LEnNS
MDTyJh6cmhJEwVmQGuJJl5eT7yifBlTMMyeHRDExQnQQ/r625OdC/dmfOPfa+FES0Sj36bwt7XnW
nIaMOy6efARna9ipLVzNkZEw/1E8OfqQTYSGSeWyFQzQJ+Z1729M1AodqJ2uYg87id5d3DJPPlJP
Cw9wAqjAdcSwQoCr6hfmeDNtfDbpzv10nXhveW8vCtgV5rHC4Rp0PwZ2hYxCVnXfrSTfSiGR0b52
CzXzkqHU6Qx13ajWpk/3qMx8dTxgeKORfcDYAOaosl+xt3IYEjxELBLPRcPwMd4r3TLrz1JvrvPm
xUK46uk91qQ1js+ksRamYGNvOmhHS7DlVq6D67AAOVAGjlhl5p6xlXSGVGzDKfCtcT7YVLdTuTyZ
wSC64wTJmtuvJEJD4+0egL2wD0XVnivB2S/eIwq32Dxk0lZE68Z/19hWmhkZRNY7yOyZJgun0s2L
n17yYUCmkNKXuk5eHfO8vPGJTNHuMb3OubPrLeV6yW/cAtFcGycXTQRUptTc2d8xKrssQnHhL6D4
YR2DIyTzwzIT5Npq+suEcMtfBSvTUcPhAxzdinBVcWyTz0ytbV9CBUXicLSJfqh6iRijWw3ajZZc
XYeIMvJikxvo6jqyxTxKiibr4f1Ikf6kC/yZPZ+x4W8bWczqynMMON1Gh95IBS3gxz9MqQCAXWID
hxBVXokKiZwNTUJUE78ppqPRn9Bt0ZALUBD4bOOBVI+e9yU8MrDgeXtK1GeKNtn7saKlTsmptoBp
q4s9vo3IHQQzO6yTljyXZScFAaDqX6r2BYPQMbCc6JqDx+iJXdJTgJpIeBm1gHu3q2qukZ0eQjCA
OOg1+j6rWYKDziVWfTS2VYy8H+FxVzqBuQ5gQ8oV62Syupgbgg5d2SzNZJcz5bWtfbQ5vDF06+kX
QL8ZHr5yWHjuSkbp5IfQ5zKa7lMP6EqnAEwJTtPsiQWLdCK/9sVzErezXnlrErhzDTeRcI8lppAU
C57O06ojLEFi7CGr06OPUT5p8B5cFaNKwz2INGtZdR+UNm11FGDj2XYkIL1wh03xPGl1NXEC0Bhm
uH0FiiEJ9gBoNYDSpnvsqsuEwBS08Cpmck9j2dUuuwZrQ2DMI11eKfmjtCKgMYKNLZpQYuKAWdz8
5C2KTooN5yEyqaPqtQ/aQC8BH+BsQlkK6ElO8ImrO4qvrrUgt72Z6Sebe3hdmCIjlA8eYNECG2XJ
GJzZddlBLt96SjTBQdEffGg54P9+y0gWtU4wa2XEVP5NpUwhQcdPMA2svPowsNjMTPSV8scgHoJi
ym72UUAuw0b05zHFgqLw4IpNLMXrMineDI2lwag5ft/f3eJX1MYt6MtDLK6TuhNx4gJvK4IE5o4D
myUNhQeLU8XDnKSUKCd+KoVfUlsAulnm0UGPxJMseHD1jtfPmkfwh/hxPPmgGizkyquPqhyVtBmv
0m6rADIORuz4S196Gzws2llExR0TgPI1hFt07wHvnI4+ZNZ72wICMrldDKL9dAV8FFG8AZXFSSTC
NA7SeMtRbwTaBTCMC1mgKkZaFtXxG6QNoM9hT5eFU6IEGAx/Hyss7gPotTlJbd5b2Mdriq6qeQIw
x9iIJQlo0aWueJsiVxZwjke0S4Z2y2mW/NSxCI+p6JnSbj/CA/DitdlBZxAAMw64nJlA4kUBQlO0
UEca2HtWgEjtM8GSHYCd0Fy2Fi69WfhFuhJ8Ycpbk8MKdSmtsujo1HrwleHRpemWWHUp3mfb1pug
vIeTZdn0Kcau2iRFiD8tX1lryFpiaGahoOodoZqhEIqok5k58s5evGoNi3qWGZ9uks905WzqEFO6
ctlXVH2avUoHZRKfcQ3NPBsvWcathhhSsDhTAO3K5rKAckgGSnOpEGLKNJd5/V0UNx+bSeF/K569
tsaS3embSEiYuEryDyDnzjjV0R1RU9c0kEYYRlCfoowhfjDr8KERXErJOmtdgk8dAXnF6zZcca7/
1SeLtno2qyvR2QgS9gGflyar58bOiWf+hIYMW16Z83yk4SaAKlkyM4ij15ZdhQ94P+AJMLDsDMSF
pMVr295Uft+jauPsw58IEdX70axt4P5gjUviDx8F74jYuxFcdOHNo7OqUchzi5gMAyITek7T0WSd
CQ5DinnJMvXax+C+EjhPU5EJzYBRNpfvh4CkQt25iN2TaPHsgvqJ80PFJ6JYDC49uFlTrbHzM+Ys
AaqTAK4Ru+ZWDRzwdGtMA0+SHDvlZGsnxoPmqUd83yHPt81F3QOSTHAs0wuFmrKRAZaTYlFR/9AV
a73Y+OEwG42rjTl2sr+pA2NCxEILPSG1R3pN5AbDbjk16TwQ3SLLNwbzu0jz2bj3T6RoM2THCohq
c7g0jbywol2jf9ohJC/6fux/InogS64qwn6z7ThcDcr4qj7IcbhssnrLys8ZfAvdBb5OEThFJD3c
NuCs7j66rP1SyGGwUC1oXyW6hhEsQsEj7Z1KsQ+4EPrBYRNPA5I+WX4Ja8+0Hl2UL5gYLMavP9fW
vxY5/5iF/6rjNVlnq2QJlku/FkH/mIV7vSfiJIQGgKvZRASrtctywNjgYlN6lHEgLWwLuWTZkO6p
oH7bCevM6Dn5SvJQQKsMwUZIoCMB5bP780138Zdv8L8m5JxjNoH2MmHpv4+ojCBIPOamfIPJkC6Q
omozr44ifrm9tqhFhGW4l21xFKFMg1ZYlboQ2Pag6/qIWIoQAPKfv6P/mplphmxydNqGYEv27+1B
4LWtWQVQpHCuyQdB1XiS5cJ4adseCUpna6DWoqEd/vKLUKdVwG+flK6yK0eVYSqKMH/ruGIpEJWW
EFDTl1b5rPhwf1u3l3aZQcxg7er20S3suoRZmXeLQIqk2WiHBih2VzlHJN+CdcO7YRa1ST3DYatn
/bCUQiaLtmzhxqrKYdVqaoHOlPLej0JErpLVHVNfQdRladW26lrOeD8Cr1abEmkDIclM+bThnY4I
pRvxW6da8Z6joSK2uPiuCgNmXj8t5IZhWCh5Ev9lL/r7Lmd6fnVsgmRWa/xemGH++9PIGto5pmL2
XPjuCFwAEpTvmw9D0qvnUKO+zfuUnqmqtVXYw0+KBAhqtFGsvKS2vP350bD/6zPShG6zTlYU05an
RvYfbxPeD0sPvcqej+BcR1d9MqhKCqpR3SUsGki3UTi60T2kmARhS3dKl0O0rzejNx55Fe+iCZZR
0MCubpYFqQ0IKteExTPXOaNJvFpyutTckRu5edP7Z5Fi7w7RzOrLSpnSi5j20KcR8jmjX543eUH4
pTcvUNAEyrBktYwhEG8T2SRCjEBYJUYq+IPIxeSgh0pVZc/w+Zdm/VyDRIpwrhRKvtBpfbL4bNpz
q8uObXytWdEjHeeNxAMkLkVzQhm6kd11NcFHmbj69rHHRNCy9aT6DIm7CDEMxacm3YpMXpD51nan
ADNKn+WLXrLmRt44qruV2eQG4BsNM9w3meMbW2w9XBVNRummzHqZsh1LulAYOXOBX2xszq3a7jL2
8X/+JH/bSP56rP75QU5//o8P0gJfwR4UzRWGfQ0zgqmsAEUaWO2ilPQkwHPdXwYq/3Gs6BrIy2kd
aOicyP/+ilpfaEMb8BUVS+72KbCIm97F3Va1AgBFVc5ozYu0y59/zOl5/P1M4dQ3LcPQMXv+frgO
kZQNVhfb80E0hLlmZnMJQyoPOaybv0xxrD9/KfW3GY5iGSABq8ie20DWhETgrhjl/ajGHzVT27mn
Y9MMw/Hjzz/gf54PmmXJXB+mqiIf+PevVSbA2mKnS0BjquALkgH9gHYPF32exgtJI25H64pw25o9
NQMZ2vO+6qGiqDZ0hLit/3Zc2f//Y1ZQUxjCtG02WPzPb98PrkXbqifeac8tK1pqTYntI3wc8O2f
Jkq7sElAuWKUyer6uxpKchC8XRsbC4OGzW21heax4GroQc2SsU+rHQhamMRUKBebEBBZ27GfTD1g
rTWhbh4m6QRiGrShEZxE8ilwl416AyXk0zCge7g6yFpvytRqP41RzIhyhD2TrQy/mttJuezkDKAE
FkUWVwK7raRewd9zohxK1rAdx3/V0ODgkAfm6VBS253CJhnboFGQmnWNsPkSsLhqBcUdjQ+atLC8
Y72C44+MBgSrnGD597GPs2ysgGemNjlwyr4tpyiAV3mq8xR37ZOv3Cd3k5tM6yuyuDAUTyg/HYwn
6Qk5O+LwU8t11ptUaGQSSrB4DHhran8KbJ/F5rAUU99gF3BOCHDCpIbVFThOCCOPgWDVuitLk5aB
JS0a91udQlWhTSUdX9/CgtIDVyKFTXa5bkNp3rMkyMt3ze85MP154PaONG51lrYKcWVtfVTAlCxk
WDuaa2JWQu1fMjYm9Q+0JiJxPbNmdui7yzIq1qFLu6KqCw8ARh8kXzLeOcXcySxc5bF8yUIZYxYy
AQu370Qww5sKOiZYiA4I2FAz3K6Tc1r0R0UMfETRRNBMUCAToXId2SwHH2lrr0mnwbCR7CrZX2bo
dNyy48c0T4lsPddx/RGjQC7SYF624QJZtN/gI+IzVnA91klzkOtD3dWObXAySfPW5z1J74gJ50qD
2TUhy4lflWopy3AQ8xiLCG5XjOFQLAmsLdcSj2Ck8THl8MAmpTDAub+87b/Jlji2p7eLsowr2NRR
Xv777fIBsMuxy4djhRISAmWokWKaxcKPVLxjA1bNPKi0uykVwU/c++E1DEv8SEqVV2v075MLpBbl
/s/f1W/ypf99U7ZqGKapa0iqfj/ZB92Lci2T5l5gdZg5agk2bd69//mriKnu/PdZzs/+jy8zHcD/
uLKw3Y0UhjkfjIE3AGZtiqSklJImWvWa8C+lbGRnc1DdnSFLFkwrNjVyEnsP2wyUvwij/v+9oqho
6XTVNmVFNszfTt2h0/WsafkcBCQSekosWWRvVYzV6lJ+/fMPrui/y7Cm3zAXp60ousJX1M1J4feP
Hx2D3JCgunLn8qRrD8bl6N/iEtIkbzNjQyli/dU4GomBeJSLpwYNlqK/0eZsDA7NZIBt4To1QBny
MZQQHiESVC9xpjBTL+3XuUX2JSQ2IwIKCK8ng6vp+hjVRlb9QPLlJyvA957t6uAUg0oRWMly6Poe
cyiRLXwNxGagbI0JhskyHYjOoD1nuBMqn40mbO2C7QBvPAOSbyHtu8peEVXHZMcGBgPbiclJhNBU
1pjIuhAosOGpk3YfUQ6rZ025+z5pneAobOMnYvxYxxiBWvlWuGyb2FbbMfere8lY1neqOqvlVVGU
m4opZyH7cyNDW5BN3D3owTs3vhmoVuA6zEyxddkADljUJS4YL2WiA2A2BAMbYjti1uShoVFA9Wg9
7eB98t0r+g7O7K4gw1bF9xJPpugcjuuNBk5m1BszsPYHgeo2pVWGXhIQdDhH5y7kjcDbKWSxbFn8
QjOCclzNYpViK5UXaWU5KmahEONA7m9kfRdk3xZz6gQ8ncfcvQQw3u9y70PENwGLtDY+uqjG2/IK
j7zo9rFR8NGqzJ7Zq6g3g5SGwuh2vbj09U+u3qywYzAbAWIXq5yKTx9mKfoXLfycgN0R220bB4aZ
YnVkLVEhNFENTE5T2ubRSgD6kitjkTDXoMNSA/yFuGA8TyK45Z6yvtalpQpOzO0ZOpssFbVlavVr
gBZAvD8GoB76oyUWdUBl0SiHNOECkRnLTZPhZcjvtRAX37sH9r6WkS0VWEAxSzKaBWD6MyYnlY/V
GqA69p9Feo5Kf4p8g+31rpgqtAiFjNkl2gnGlYDbUTt9xf536n1oHU9YxP250nWHeaMRVtwJ+KWR
Ksr8yBaq3rr/GKyb25PYSRxyiwdz4AjHNKjzHTCDmUvDkbE/yEoKjPRbwbnkTrzPRy2/xsYGPXZu
nIP2qMMniYwZFgvCLVFvPiVuwTXwCBCMDJ8CjXb6XIm3nmvDN4GPfKjGzWa3kiDv4A4a4V6GNfzk
fMEWTgrhK7JWIR0HYt7WzI8ygyr4QbBBBDjfVZMtwvbFZO5uPcfYeHGpWsymtWCfVO9lfsMmWRr8
dXhcJr9SpeckKVHdM1e3Eoz95JxkP0OxVvQDgWUytIJgcHre9Kp8uB2rEFhNP753yHzWGCjhQBqG
YAu8U1K+SDqyp1CFCI4vfRqd8WlpTBnj+zDKnP9EXJPVF7E8t/Sef82Du6yyD5x6obVWKUFh3JtE
Gimxy4aTGYa9y9CihfrejJ8Hru0Y51LXvTZZRkLrEQ/w3GjaWda1i1bdVskSMSizV5e+EGQhISzx
QWmKzVhcLDx4nb3PKSCKPlnm+KqNOy6dlPug4E1L9Q0TfKDE1wBIjovlEZnHoKVwBh+a8u6jxFcy
UAYsD6ZoXYRUZT04nbJVgj3K1lkb04pBUmPvHieo5sp1oT4ylAeuZMyUHKRrCvtHwWI2LSmfK3kh
6w9NPZiT6zpcsKePQXTUOupYtiwZaU05A3vplWxSnbsZn5devctYK03/pWKYih+OucVqaH4i9nX+
FJ/CwegmJNm8hdXICQJH232K6h+X56YhuTwfXzwEhJPfP9rX3k4l1ynGcKimJIKtSJqRrYPJ35Fh
xZc+ZMNRWQuUr4mJY+toawGiONY7Q8u8+FRYd5VtAMWnJ5FlLjUMS9snF+e/Kgk+SycQ2iaoThEG
wxY1f1PZWx3DgS2WpkK6M68rApCOzFDprQ1/VFJNC8R3UADy/rnvD9BOQPCxPTDnRnuCMwFJkGMX
FjP80pkgxqDKsH7AukQ0uslbrF8Bbjd2XFo5Luu2dloZNzlZaX2gIScgN4+cyeaiYJ8L5W0YPxBX
LvBLfWss3lr/PHbdYZThchPJ2UyeTgzF2kQVl8nYsx8VniOqQ6bQiCdZFNvSTRjKrUHY5FOBmixw
XPPOE6/4wwwtz6zXriWw8JLFkC9h6Wp5iHlnRvFDsOm+VKHI9ey/C965XN/LNWRfBf0Utm/hR1t1
xHgi6HQKbNERaaCYc4Iyvoo+WXd6tSGuOuNvp6p54mOQW8bdWAY95aViLGKialLqfTPpfT4An+Pl
01Lq9gzK9hQX8qQZhBp5m4EZYUa2oM2f80HyrcG6m4+2yT9MP9jSS6sxeZgte1NCTCsealzDnPVq
96P2O0//DHqyyc7CpSdwLIQeuk98vbJS4d5p3PCYW7NSYERF3Yp23Ut2Mm0GOiMtcboqmGmoj/o6
XNjSZ1rfRQ2QAswXfVJL0R22P3KvksWFy4hbCIFMjGDNeNgZa7KTNBUGA9FSrJws7spB+pLEqlHw
zV+iijyxAP/1mUTvcVwb+UskjjpvrGqgRtxKU1lUXHv51URT2XoHfUC8F49H1/tyuexVvQIahfTO
rU6qSGn6eDuAZslM1ERDhgOnhQIHnaM+6mTHGy+exj2Gfrl5rY1qYTDsx6vOYlg9Depw6+B/y++D
d61IMsqN+mSyBMmVceOF7yLPHe50NH8gIG0BeJLITF9wclklftlci7aKG+3bjH7OTZvvEIJRnatz
nVTNwgbA1V4l4Z6ahB4mRZBENgC2XdDGDUobHZZLCPSzW5XyaQCVF7P+BiMCyjI5aRW6y03IuVEE
qKkl8CU4ZdHKuB8YF6Fg/JA1X7IjNd5qRNVWwHKO+HpWaQSb2IsOh2zEbvuVEFYu+ZWPr5VjV/Pe
7PwMvmjZKZC7YY747GL8mEPD/ehIHqg06KxVsKm9W5zBsuBYoRl0EnE10xKCXzYL4eOUKQuuElh+
K63zDN8td1hUUf9Fr4F50Nkn1wB1cnMdKQ6aRde999pDjfdlRlPccSGJSRyx8KnCo0ngCAYsFVe9
xa5NEwZYfY33C9HnPIjvYtho/mOiIAI13Q7qXNNbRzbXqnTvEMH79NmCYW+UUQ5qsGTSRY39JafW
xc+2QQLcIi3XhgLzI+FHiKFQIo/ePMTPBTrMpOwlWBv9XUuNGowLPd7a9MnDAFuAFVKCoNDoyXlH
tu0R/4AeZSjmYcuZIp0067Nj8R3gVFJQfPQLRrw4tzLUhui3WjyOb17wFkg/EpvWMHkd7GNanPT6
2y1vgXdqpjeK+1BUbKjQIpBSCKPus7Wdyj6oI2pO/JZmNk/RLltQFuV+FwY/7GUK4WTFzu0L3ihn
4GDXCZUHIxhQ/qB3lrh2Qh//ueOG7qLF1hs1+gfuuqco+FZxlOO7V1eukq6JOYMnjYG+99bq8I2q
ezvW6Tn0QKWLsHsRWYdcn9UaCieEcKh8uAQXXrkGOMnOeQRG9jXmayPqnMGrdwp35SRyqTCIRpMf
SYl2JBeVCRoZZBv+VxPfkvjKBtHNp0zHU9Cj19dfmL9t0yJ+iagz7Anc1EISMF694Tksbmn57Nfn
KHoflIzM7XERyxS9urtEJzviD2bvBkGawQCrUCG/J8O4YslFIa0ssKIsaoW/K/vIEwiNsbzIOXCY
IxMWAXKZgXwgZTkyycmKH9zRFiOrB9/QgfiE2FHiSNYbMLYY6AK/24m42saVI7dreKCqfXY7YnxG
R5A4Xw7WwaA6k31gBnF1jPyUH/XSkz2XMCSX+8/YOijBR+3zmDVXIvfwH3y08kfl58uigZEAJUQ1
/MtIV1YXiLiEjeL3olvvHam+ksxHjTz5InTOgmWknMIcWd88Q6d34BTo2cdVSwGXzl5hsC11htmn
CiWKCVwdF+lHlF9VayaRIKbOQWWZCkJlqFlkTXB46ADnmbYZs/jhFy+V+YV/KcDdqc8iZWt3BxJ/
C/cZcIgnln1YzxNjF0xs/V3IU5mP6w7ZKMZVPUb1cpeNnYJc1/2I5W0a7TDO8Qr5LTmE1WtjbOr6
PpoXwoXwd0zpUqjr1ewtAFUrv1ntrSpOgLZy8zGkz3F01MEdc7BxFkovwP+4OfXmKUtOinY1BLr5
Da8G5gu0Am60mgZlo4IbfGcVa81yZMyOSb+ItTefd0S+Yv3uoMDmRG9dAvNRDk6F0MazV8QMg22W
1U09pasRY8UICq0PdbqPlx6acvxKMFCs32NkdaV5HhCSKSuXiaJC5PhE3wDFyjOUD/q8q17Ucl4E
Tg7PkcT2zn1Vm5VbHBCjqN0pQkw7niqGiQmAAHnWwTQ3vhX1LY7RLZATByr6mydbZRisIhvgKKuZ
XCnpHKILYdW0Oc+YsKZcxIomfy+RnZrOU+0IHDa78iURIObDkwCYUCDyJUQ25/nW2T2T7bDQUlIR
oQfuLVjwHLD9HicvHhI02mN9QJLncp1PLgNEfuOatL1OI3zqtVHWTM1SpBQdmr4fPyAe/oO541OJ
/tCy3xgvoWV5q92Nl1BGAkJb1UgbwpXacCk9VdGLUe/Lk5nveZGGfFdxn5cbSeErzP2KMmUbVRu6
cFUi/s7hgJZeQ4DXmfTldgt9PLjluzy80ePRFjUqSdRbo39GMeDqhzZam6i/o02FTGc8VzISggfK
di71/r0bn4V6VYPNxBlOt3n8PoKAw5T03fAkEfwCUQgcGpGnon2jNh0sBxFA3p6rcGOJCebNfUhA
Bd3d0sWL4t+jyeDjDFQdqk7jD+J/gbRrXLvRq9fesnhaWG4VCPlt/EK2TOxzEa+bcjboz6R45DWK
q93YvJST7GxpZSjHfimq+aRAvHXzEcwAPn7VQIV0t8k6cXca0UHasoD+P9cBARDe6ydzLRqZZpKp
Cv/2lRe8Q5FJPrtnzIwGrP3kHDgTHNODgMMp7O8McTfBDLDAiVahdfWKZytYooSQxTofgPAsJLQ+
6UZWzkRSYGqB+wnFYmUqqCKhFTw1N20aoy+GgDyoaK0QWyUiLA4E1hvnpCODllFSDERbmVngWzhV
YgAU/SyiXGvzA1JQwG9tsnUZc8cLBHlUdEPpEEyhWwdUqQM3YTIey6mzi14tcHhwOfr+WR5XNE+5
Muu6pwRHCtP7wOZ3e3OzYqGLi53NKc0M8HFxfVbSVaBjItp54KWkTdoxA/C2lfbFbFG0HxJaldp+
1OpLmM7sakvRmtlvffaLeaDEiEPIx+XjIuiD1qLdCTIWkwCIOOS6FzO8lS0FCT3mEUFFoREsBKmd
9qDtt5zlrDWnUlSWzvT5lrHPi1uW7lXvKMUHFxucHX1haOTlXYRgZvOpWXhK5UMhnSjQ/eBbc1d2
fAg9hu0bT7rCN6mNcC465pPeLrQWIe6junvFs4HJac5Rj06GPK+mXRrNRBEfiQBSK2lR6K8tHd2w
IFIBrY6n8f6zIJ0FLAQiMEXdlgkds76kdBJeXz7a0P+Wi2f2KVXyQvCGNUw60opUPITZEYzZBW8A
pUXHPNrgHx6Oot5Yzdxr6OzXfgdcOX/CugJEmtBqOkhUW6uc0BSqPCzBybpwX3WPR2mh0b1jvkd3
Lu88sVIhjdAta2gUnxRCUD9L9ZDJAwP5GXF65VsHXPqprk5YBUlihQPTxdveWmNJKZlSonOKN121
6MuXNP6y4Q/QFPTY3pe+veEeZ+cxA5prDGdNu7LISIc7FaWw8OXeUfKRmm13a1l1AvvWQxhUdnr3
AanJyAR5tEhMMJOyD8r3SbTv6C1RVxnK1bCvQwY8Y4N5vpXehbbTg5uWPXNzJME65Afi7ij3dvtQ
RxhYEJqadS4dq+CoF+ciRzNHXbns8U9Rq5WzkqLIbGZ+8xzAR7GMTYhMqZol5t4sN7m5t2zG/+Y2
Te56tBTcYCBGGU+CIbTWFgjHRj7CWaQo06KNzjU+IitFSU0wH2V2b58047MOOblPFnE1FppEdHMa
MstFP0Ekk0dpv3T4IkmtSFYujYV2b/tnrJtKfx5iCG1rC/YIGiQB7oQovPTd0ucVo8h6xYevFQcp
omnuPjMmW9Te/SNOdvHwJtKPPPgKhncqcXxz2fTw4nrclKQyJs03VqhcW7uyIyqShDid9OVQbrTi
tRvmsvJIWMmEWM6qF6xxKI0ywwmtLQrTCa7nrkeBSYLp5bBE64ukpWTT1tLtGO+uR87eXB3vunh2
YQ4J3pd1QF4jUndfPFzMasaMRAW2Q3q/wfbSS+/kRhBzwHdk5/fK2LbGxUTq6H9iypyIAyrMl1Up
DqayJJPeNTbYB0asJ9JG50+bw6jOlX5FK1I+Sh++3ErT+QXPoaiOR+CvALEbvBQAteTuudYvibmE
AoatDWDH0s4+WkwBtjMkzLbffRsj0K02D6W4Z8ZeqQ4yA3wI2IF35VEn1lvhlEmxlqXpJdGXcg+z
cUoYDHJs1+useFGncEeeBeG9VxOd/9Ax94mzeZ2ojC1WPVpCO4HiJzTH5vk3qnmKijErV2WGajVf
jTx7sYHAc2a4KE+Pnbzp+CLmuIkRh9jdG37NpL9F9lJrXzx9m5qPRr6p/dbMPro6mnt2x0IObduq
7Y8aK0M5uGXGD+cBZbvaMlYC4zM8N/TWpnw0DEqLu9wWG73vFi4E8ZSamcj4/qZIO8We0hpm0qvX
UZE4nrhV9SPxnn0qf4LWiuQ5SsD0vtREDfRLHeGHTZaqSgQqgdu6CmqSB7M6cPpDsGCM4+a3it58
eJaMNWI1T1vX5FNkDCDrp6q7gMuzu61GrOV4H8HxZNqyUejdcdblBjibda1TTUw7EZ4l/B5PKo1I
u2Hu3SpvWQjgnySAEMX/0oVvnM6LalbQFCt8IoXuMLibrF0VkApYF5ZJYhc84G3FhjRsEc1+x+EF
xyISAxbATb13R2xH69xwFHkVxo5bb/v+NkYnkIExeLc8PHj5pzauE3lE1PZo+h/BZlwuZrnY5cWV
/mNkklmj4ccGN033HFgosbVTg21izG1spMoq6ZcGXthib5M4mbt010ciaLgXO/1Q4/2HWJnvuviM
UbRmCQ0FF8eRTPGrlBcLs1a47DJcf/M+Ai8yw4oWdUuJCUSeHetg40MaYZnISlVCzMBz9X+kncly
5EiWZX8lJdaNLEwKBUoqc0GjDTTjPNM3EJJOxzzP+Po+YEZ1OmEUs4rqVUqkR7gaAIVC9b17z+Wc
Uq0DfBmkDPnYxi9aa0nn5CRQ4eVuZXPpGXyB1q63sVCBAcjtr7kkCUqQCl9ZPYfiZ5DwCTlt1FOt
3dnaS+XddO3rOCCq5KAfN6usuEmSVQavrs9/hQjKpQIRolh0FJchoYUvnBs4CI+YvfxdlV3bzbXn
bTMU8irHZ5MAqVNKsEb6mFFhnbQ+EkwRFHzTJHOGxTx6Kpj8KG2tXWnjdyHmbB22S0ocY2WeeLB0
OYGyA0q2ar7G9+2TVtgNhMPB3YMt9aMQsKW3SXnvMBdd+2S6WzV2DPTGFJ1z7aJpnjqvvwOUj6US
XsI9nCbi7TFNPU6Od4p7xn1tbflkTmhmhVYXgnv2dkzRK0r+frBG3MTD8NQzo9oJa6OIjxEXHdPd
O/HiLQi6dNhZiKoxuKQ7evllygr6huRaodpLJj3bVKj86OrZ8CwdojTIWujEjUHQdtbRFlnU3nUO
ilnD/7qB0iZsgqI3ZrarjbOUlmPGhCSmCcEBOHkMQ4ACaINE9gXmWRMWfho/IEePWtTq1q8gy9ie
cmrYKMq5aRaLVN/q9kWpbQQ1v26lplcUaHI+lA0rU2rs0GeVlfESovZQEaO5+DlyPuYPYHGTbOMZ
YqWPHJivAu/GpyJNWFzm7yJYbwqLNFgCSpZ2d4bFAXEDSuhTojntinSSVY+1Dysn8NSWs1R+7bIH
bU/DZhtLoG94GaCJgNHsjRNP3DVEucocx8BywqJSh+nCu5hWWEdVNLcv1IST+kfb8O+92Jxj0/oh
JV0zw4hYqLvEZdngYwNGy6MhlnoFZYPm1PF/qdqDO16a6nNEDrRs8bzY/qmH+CwL/KXmNaBS75rg
TmskX04OLOFHU0Cw9LLLuGkvfUoUZWqvmRJjRP4ARGFZEPN4YRBSXfySoBuHh8G4Kr3bDK2Yuw2L
R6a1ar96zVZMR3gIu5yKvbeaw65nscI1OTtvPNMKny33yauuVf22F8+GftPUHu2wEXZmeKpULJbj
FaBXYvnS4IdHDc5VdmPB2157gDmNiy54rouLEAFxfRdp2AR+1fK2JsrOpuvSvfbWB4WTzw8dbXhA
4nxp3KVvEVxGKpCa3XvlRVz9LJxXlogBDb3mehAPTZqwD9SPjJEB01UOhMC4J4OBBOdg+MjDN0U7
D0uYTznHHQksRPDRpyx0FXBSz/G/aR9sNODknEr9V+huUnIboT+fgC0mSQOG1TIyrzQ0knD/N734
yFr3NamcG2lYd9lwplr+ZZSZ67zedjoo35jviOpVGHzYzQRO0j4kZsc3LecxvieuBpEyb8E0I4Z5
GywXV2WpO8m55nska+kdm0ZrasuCU6FVlmWFshCap5KfUlikhsdd1F7bSouHeNCcbFu2rbVrOGeg
YqDHjML9Wi14r93YYDqahHWnNGYEdXVjgQCV6hYHfFkUH8TmNFs4YXzEasSdcOhN0niBipN3cS+D
ljZ+MJz2oWHy7crkdVvUq94aLs2cKml6Velr1X9QaNCl6QTnXthOvBSc6GVgbdSY1oT4Fcfvvn1q
YhRKQoyFgKJjTiwBjTb1rnMaSk81nt2YQhkEqlOrIv5EmcRFWFnferkbWCu10tkZja1yPoJqBl9U
acSS0IaGIpmnUWykB01jWAwIfIm1iblK235yAeiI0MEL9h4o1YZZukxGZU1ywQkYBQ7fKLqyVWaI
tzpg++RdSqT5tlFvaveRRlu6+D+QKvGwSwSymiCREvqwWLY3Y/XqKBvnmHR8X3GIltJQLc2Ei2Ya
9kxql7TtWEi1wLRoRfz1oWZfV15cYRhIw/OgHAmL9LRsk+WKcQQptS/yMw0EwEiRVBW9tjGT4hRd
WfpiSHlIXY64L6xDexUiNXoqPBJZ9Mwvb/MKntFhIcx0PV8FQIxKyRUJjNRRH8xUMA2ic2iGOdRz
VdDeAeeAFKSKiT1RjGCivrClODyiru5rmxjTMpDkWA45pGIm9GH9R2CPLvbUJgM8tcZtTn6u6gNs
kPaOkh00BLGJAve9jv2NFQ6PlnfjxO2LZ7EpEop2aajFqekZK7dv0dl4Pw1dgB+FBZ7ycnRNfdMK
+zYPWpzMvNymOVBPBzRrlBKibPFW0QOKquyiJ+Xaa2JSTSWuJnNZ4VRwvHyZKhNPOlmkon4PfL7r
XrP2iY2yJRle6cha1YL9oL2mcFzTwAkriXI/icjLjv8tu57UY7Ye3rRFuq0zGlntc93wMU9c6y2N
2PtgqRqtYANi3gJrSfzt2AfvPmc57gTucp8DabypevPRCBCOWASOxtfQmdf6ODHH5XWa11dJfclq
WXouLJrwDOPBpmq7s4ZuY2aahD0M0UoCVxhDaGmRzreyuWz1/g5y9VNVwQEdHWybAxEfnEnrsdlJ
K1yqVfTTLhA0tS2bjtgZ14UaXyZYGAuC7CORYTPHIizYUMNArMoPV49PY1YaHaBcS3Pdda5DKNI6
eWBShdRTPQpUP7oaA01cRcWjX8g3d+SQGEenFqeogQZp4m5yTflhauGGpLt7H4WUG9HR6dCEd855
WT67zZukQYYofK16F5mCMAfmItiMEXGIi1HMItqWQLQVSKu7hhMblhr/V5xYO2wgCy2W685/V222
f86GELvzADd1TpKYkj2NYfQexCXNmk2mFLtOe3fRQbmVutHT4EZhh57Ldlk6ZzXPuqk+BrK5u8nk
SH27BG2k9ZsRkWRl6DTmLWTCzwngdSNtFiJ/8OqnLpLs9ylSWAAuKfE4jXxpJLKQHFB2TPMm1fNn
9Dm7gknmoL2NEkiVyvPhd+7YGzf9+W9aN3wdo1clrC0pjkg0ZarFbiOlwXd4GG2SSs5XE13T0IUb
KNL3rAwtxnojx/tzKjXRlBhp7Oo0LAcO0UYQFHiiaNMr+DvIGFDM7WBNFb3a9/xncmA99jo1VZ7D
P2nfXGEaNJqEmASFAt/H1ytvwr7GgomWlu+6F67iJoxfTIFpu40xK7eeZIeQQsjYhaFZXvnTtD/8
A/Tv7j1WJECDLK8GIv2vvyD1Er1sklYi7rA52Lc9BSHfDMvzoXO7ew0YzIbzvXMRpZOBQZ/YvpHe
rBpLU2gw6t3CTGSPxMzpVlWkFRfZYIWv9uDxCAc3vDIHtWHu1dEAvngQuPSGvK1ORGva2xzY4vLw
5Xx3NUKX0lJBK+AAmxmZRiUbdSSxYPVEXy2zscVc6NFFPzzKN7pU0xCGrSJcMXXVtmY3Tdp5qDsD
eEULrhKiaGk89Bz0N06Qgd9IDBsuex0vi9qED+QgxevDsrkujFLcHP4l330fYUuYwoa2hhdgdr3V
aAATrfgh9mjGN10RN2TOJnjbLNUFFE2mwOHx9OnjN3+Ffh9w9qr2uBNtJxrlacQKxWMXYh2bJAjG
4CsuVLdmTUs466oFPQWJZha9icrZIYGX2ky6zZS0TOoEAJTy3AawlFfU9UuFuJRqykSs1Po0DLR6
Etxl56BolcfCHLUjV/HdXbNR1xrmpObVzZnBqnWbAjgum5Wh7GhsqBjTBXw47N1OvMlCwzoy3je7
NsO2bWaMJg2ol7OnpESjJeqEHUUYi2EVa3TegtqNlqYRDmsjpe4WB2p2Kowy3Bx+XvtXaoH6ZMvI
LsridZjt2lpwJo5mShsSXWSt3Z7jY1drb6FqiLPAb98PjzZN+6+TYxrNQq2uGapgIf26lvhguoMi
ZzSUxQ6ZiONIIEiiLmLuybG1fP9NB6tomuxIHV1ihpwm6m/fDA6rrR3kjX1a5q5NITPEbwq1hL7Y
BK2vR62mpEEYaSEG9TZK4Zi3tcUjNmEs4I6JVs6AgTqXZvT4l2+CzuozfWEslSVitjaAluE73vPD
2gomU2s4FfSNNF8jnxRHrDf7T9c2uANMLLCmGHBmu2OplSW+UVY7CQ/sNBdGQM8qn5wiZXKpKqVx
TI+/NyBuRF03idIx+Xyq9syL0LbEK3UGIL5KiTskq34hLvQ8VK8BqEYvRumaNoV5Trz0YBUPPbDR
Y74fAn0bxFHLR06lqhw7nf1CCjhlKE3EBa5BTJxHnFnm3isnPz9o0/styU4Ss1c8bTNgbF1gLEVW
ezdqDODJC7LqDGZECH+bsl0bZuyVeiQ8rkN13jBLqMZZ3OjrJm1kuBh8pYU0mZO9Hhnmxunt7HkM
GrHL9Dp8lLqfPokgtj7SLIuh3pgqHLihAx+yqHkRb3O+gQvVVPtdb3T1rZLQrsyaFFFu1tRocZSG
fmwsIaw2kdnu8rwZd3ZW5A++nzUXcVPjsMxFeV0Dhf5gmz+6p7olKcPaaUEfzkjUja3UMK85IeU3
VZM7KCji9Kc7lMkRs8fe0Q+YJwpFCxMKuD2m29dXzUgdozVD2EKV6ya3nHD0W9cbhlth5WgwSzu6
UHpF+Xn4NfqcvF8Wk0+EKM/OVuXkAZmN6gi1CGpW1GWd+O4lAUXKe5ZCKl4mvH5Irsjv1dkTI4tG
iBtmuvtueEK7PPwr9ie8wPNhYsPl3uLEna0ySiJqBKlMI91ylQscvzrVMuWWQ6l/NRSZ9ldfaBi3
0/FanfZiHAtnw+V5IamRjdrSrLN14cbBtrOCfsmRnABpTVkevjjjmwerq5oNhVjwYhvWbP2IJ5g2
B1idNkbf/ijqElpGV3jls7TRYbddZWEVy3q3g/KpUNSWfd2hNhvGtqH0nOpnaeiU78JJecOgikC1
sFpkdWmRBwsP7doKJ7VzW1pDoqCw9OurwYDTVJYJZJyWPq7FdxEJpquuIi0J3saSdFI/7GL62zg/
AOyQHEoS6lL3bP4GiQWEzNcsMYAAju1D39XOIyq1Olocvi/7mxweg8W6arI1VzHizJa5iuhm8C2e
tQzGBM9VXYAD4ZUbjJ8dieQ3Wueg1SsGrBplImi2oj2jJFihCXWqgc5iJjoXppLXE4mNQRyxXly8
me3UCsrCbCprK6RBckir462XacmNlhs5OZG1b+pkq+Dk3h2+oq/T2DZxi5qmEDhiLdM08Gt9fYMV
tWg8u2Sb6Ak6xspYrJIhq9dR6VJIVIL+yMf567d5f7jZJjH3y74hTYCIdiWRt1qiIt9K3ODl8EV9
N4pw+J5a7H9NW8x2VeD0HVko6L+VzEbrB68GnEctj7wk2nfDSAzFWBvZcOz5vvrYtts2AuSc23G7
UWTwxtMH95MAIekyt9gkOW8no19SvOVkI/AQFp6SrMtASjwW8IdjJtNf2th93mJhToAAMO8QLuYu
Z83TSFcoWtRVxAk/WDEmkpMwQ5UVS8IXkfQ78shX4OsX9c8RhYDXoEJQN+3Z7e5lV7llLhiRTx+M
lvAHp8GOaGLC7QPDdpexbMRpDSj8yOTVxLTU//tTYPN05USyh5dBsILF2e7r9A1r2Wl8KKxl35YB
XQyizdSisi9zQ6RL/Ev1ogidYJkNEcF3Q0zSj6OW+llFbQkcD/WQ18jvCcrKcyido48gT4tsg04G
WQIPY17lj4Nl9T9dUavnjTSUlew7JDQ5X6VLoGDo6Eo8ONByqK7UjlVf1YM0dlrd6nSTKUfZKgUh
HznRijCq7hI0dvNCh87BZ5tVW9ujfWVGobYpFIRKSaRHNJMoApHZqa1sTYQrnZiOHOkF/FJy6xA4
tRyQQlnTAh7rEK1nYbKpwwnDgQUqWgw5lLAB5ykrR6JprNR7tBU9f6SWGT5ACSrWIu1G/pqyzKvL
QEMQrRSacmYkfbMb2TX2G8exp2AWUfYqS7lrI9AfXEk0yjBcW0VRbzCghf4mZPEGzaU66bpN8/45
8oxq44V0omJsBsDvdNfc9WkZ2utYJYgpCCQroSYBUayjHhxuaKauQeiRqrhn5jB6F7HrI9GjUh0B
Jw7Fc9m/G75eniGADwjE0Evaqsi1S53uQ5fKBGWdXuoLN9SzR/LYofmoUifbtNBQESX65HvOesBt
fZMIWo3uUKBlzojjzVpHpQaWxMvOdpE84MtoadurPXlQngEjhja6NxLjGRbRrggN9m1xMKxqgNwE
n0bdBqhoc1bovn1bxkCuMw80mbB7sa3sAZZs7RDqG3uTIJDPHhVYTI/wgJKfedyoP1w9JOdFkcTy
xFnYwQv0xVr2RAMvfEOjWBlNCRb5WDdXBH2SBNF54DeHtEQcSn4pjfNesfBJFu6DF8d0NDr2HjWN
Ji2rATaY9pNOAItchKOvFWulctynJAz0u6DP5JGlZlbt+Hz9LI5aAGIcBzCJM1vOg2ZoUzSEGL8R
WLcgpuTAzVJCkSP372qqYy6GFWsQ+q/OdM3H3DIlraSeJJJMkrh5eNmfXvbZYmDZlgP9QGLF0fTZ
piWJMOVEJQS/yIP82oZJm58IeCwmjKxh3LKAF1clyJKrrmvQc1Sxi/jy8E/4BDt8/Q22agpLFxqH
edtQZwfdLlRE4BWKs0xdG6+Ds1UCFl2Cu5EVJlAh1Zsx6tfR0KAalkSPE6wOM9iVpER9UgOypROg
RYuBMyJQy0P4skSXENmBBA2yt2XtcozkZOuytJCNQg+5zcjgTAh/HxcSZgK70rPPa/qP9/4/vY/s
+l+/vvrnf/HP71k+lIHn17N//OdF8F5mVfar/q/pP/t//9rX/+ifV/lHeleXHx/1xWs+/ze//If8
/X+Of/pav375B8yaQT3cNB/lcPtRNXH9OQi/dPo3/6d/+LePz7/lfsg//vHHO6enevrbOMelf/z5
R2c///GHxdP5j9//+j//7PI14T9bekFeZ/N//+O1qv/xh2H9HYC4DfPI1BxHp7bxx9+6j+lPdPPv
lsNnyZ7M7wZ1Wz5ZaVbWPv+R9ndLUufh2KAJvs4qm7GKMx1/pGt/dxyDwgiGeZI1wFP98d+/68sD
+vcD+1vaJNdZgI/8H39oX98E6lbsfCyTL7NkDupiTk+y9LFuXcemr34anpE/GLOj/uVuWYVPrvqT
D/PEPmms9/Jkmy+cf82WL5Pl97G/nhz+HFpwQ6grSV7F6Yv9W/WldVXhUY4kVAhptd0TG5nF27xA
ZsUB13Gq9W+P5M9L/324r3uw/eGm/e1vw+WJDzVsRGTQ5PqOZLE1u8kj7/RslftzDIdIFu4o9ZR5
KdX3cNz3KSAMmb/4FdlbdPGtfOd6D4VHWBBpRdVNDIPLob12+OpmR93/HtqiC2BTO9tLzIgwfaSD
wtBKetXWN35qbDMtutRac9O37rkei7Vt/Yj18ebwwF+3dJ/j2mxtmcmCcihdka+3Ve3bQmYBDO5s
9KbESk1/i9ymWro9IbsRlDlna3ZSeT886t7DtA3H5pVR+Qx8g7cqCL0tosELqY6M5FQBJ8jetajw
zNXhcfbmKLFQFhRnY9q0W3uUNUGynozNHNE2mVjDSeWTH0xEsJf0i7xus9uqAauA+qggD/nwyHv3
lZGn95vbyqKhm7OtMigcKwoLRFV2plOd8yJXUdET+nVKIL3Ctskr/II0DmEGOeo+r2mPHFq+nvd4
sDbkCMHhyBb4HzV99gPGsqvIYAHAWuN4x02FiCHiSpFC0dA8fK37T3Mayplq6ezQ92BlUkmpLkxQ
+A6ZE4/i1oX2fHiIbx4kE4YTufVZxf4sY/z29mtuZJtjM4QLj7pDSXI5nkxCyF3E43X61zpI060T
hERRuqXLAVppfrCKdElGkQIXNNQR5MUwM5Myqf7y85kG+VRwGOr0yn998UZMh0aS+hFm/UIH+4z+
O87g8uotYOE4KY+1bfbnA+OxX0FCMX2A5ndQ6bQmV3suyvA65aI2KD9sOr+pXkcj6OMV1bPq9vAz
mz4A/94h/es2Unb4JDByONdmV9iodhCrjYGwl+bhSgvYtcZEl2MSGswjb9v+DBRsxkj74IDOBJkX
zazQN2VeEDepTzm8wavv/zp8Ld8OwLukayp7PWN+90KCKLUmoSScD55y5TUD2zc9r458Ur95RvrE
SqNxMHXy5k0izaFRT/hitNBlroVQIYw82ypZ1b5XFPr1Ey/E8nrkzfrmKfGps9lEsCeZGENf56GM
1cptQ5xyMXzeQsMpFRQgkW33SF1zf0GcNDw2WVG6oQIJm31oajXX6gpvziIv40npUjegdGNLMV8R
pqEzNcNenBUczIjcyYLTw49vb5tEf0Q3hTYVr+0JUPb1IrFR6irFyWihEJc6qNkrSP76LOmGV1Ik
spsE/dQGOl/1vxiWbR5CIW0qXszXYB1EQhSmKk5QtAPnfOG7JXmv7q8uibTzMelA+bQxOZZEmmfo
Bb3gyMf9m/lEpc9hMqkqH7/5QtbHuM04qUYLr/LXWuMpWKiQwdgpYVghcsDDN/mbd4QvwFSn4WKt
vfc9pOugWxGzd8z0Z2twQLNUd4eHmE9Wix0Kf7c+fdi0/Y5f3uQm5ZWpM1NeguIlkw69Sp8f+Z4d
G2W60N8+Nl7dVUbbMoqLnV5Dk/qoF/+fFzL9hN+GSBTN8LA6szYiTRJ4Mw2oB5Pm+fD9mn82P++X
wftG2ceW1rzLbVEgxYLBlYwYGKJ7xXqOF/rNYDwcHmb+5BmG9q3F20WMhZjONF+uZgyiWii0Zxa6
S8mm9225zcrBOTK/5ivI5ygavZHpjTL2LsYWHdqVtI0W1LUAiGBQByqHb/wJnTRRd4SIntPAii9y
RGNHup7fzAiTvEi2x7aj0i+ZfcrEaHLaMImMEl4i33zdaNcAWJPNmDTN6+F7+e1VWhRXp+LGvkBJ
tZLO7yA2spnCxRnkRKuQkHlTWWd1BCQpT82fSgI78/Co317gb6NOK8lv89EqXKuzO0Yti4QoeM8n
HUGpBqhNjXFkqGMXOLuXAcrHxGsYqsqHNxEaxrkW+Q+B2t/kXvxQOgQ2VAlRE4cv8NspSvWYOvl0
EJg/wT7IKxgwBdutMZVIuhLQUQmUhyN7nvmH5rM7Slwx543pbsrZfXSIymyVEIK+0CFAukH2BJIL
uZxpb7zUv8rD6B4K93qU4sjWYe8AyQGHSHZLpV9Fv5tmz9cnGBZVXHq+oJnTK8g5EUT32UPW65SK
i3um0UPFV7Wu/UXixE+H7+3e5JkNPf35b5PHNtxSbQiIXWTOk4PFVUnfAy8+8gBnTRhJZ/vrBc5u
bdDRJFdMn0N4SpigG6wUDdutbr86FsitjJ30kGjI9s1TMhS3SuWe+ZHGnklAh4qhQR2+5r2Vdfo1
0p7osrRNxXz7btEtxUTHgzZIQi18UvHaYVsGKV6paNuo0dvh4b67xdNyAPGVZRDpxddbXFSebIyB
p2tb+XlQeOsCvpymi2M3eaqc/r5nn24yGO6JmYu0g+PJ13EcQzFBuvMoPT386ER/HUYwmLJgbY8g
RTXSVWCK2mhoSH+j1XRk+O9uqjRVld9AgIE+3y9FgewatEkFDZrUbO49pzKzlZGExXhdU2Fyb2PT
yIpVH7e5uD18g/fWBwmC3JasDNRBWHqNrxcOITbMs5rENtHb55qe/CJA8Mgz3Fv4piFQnAq0njZl
w9lXMguRo+i9Wi7C1oE16yzUIVpWXn1aldqjpwQ3dC6OrLXfXtVvQ+pfryoR5ugKBb9wnUCIGCMc
bcmxrcx8k8mU+XJZszvX26bP0X2yHST1jy4TNw1pObhPANsoxyp08wmCiO3zsIILgFaEJmfTs00o
uCcpQDWte+ohM3DXIDlglhrvHfP68IyYL+XTWLzbSNmQd1LWmK03el/UjtlyXalZoXUYSN4RRfoj
isT9qOHF8jsiUBJsTGgmir/43D7HRtBJ3YjTpiqmqfTbiuoj9PSUeCgXQR6Xa732oktFMasjG6r5
k5tGEWzUwTYjVNu7m16t1CA2uZuNHpLVBPtglMTQe06GMPDorno+Fz9Hm9YwXm2qxfPpn7NNTd2O
paXBwMGbTbKldeS2fXdBLI/OJGWRU93t621ryRFgP81tQ0xGCEhL/EXsAArowyMD7VWKp4txWCRZ
JRGQGvN+WB7rZqI7VYlvWV2ast94OhQxNVt7JmB1gc2hQEiDSLm6iUhZCqtjuQnfXCogYDRZiFMQ
qcxPtGGvoMKNCaM3W3XlECuFld2r9IWq1UcW5W/eA2QjtP5oLyD7k7Obqspw8Kjllov22QYqPGYv
RbwT6jrugxWsf1CwR27uN5eGUpaLY0ZQip9fWlA6nqe6Gu6OCpVBZLfyKQgjQqP0FAYDka5HXoNv
Jia1D7oniEimF252gfnYBe04MmuipPg1WmyyBzfYHF5Mvh8D+Rz9Qm7kXL5A9rjn9gGvmiT5A7Uj
K7+NyPjIo5rvEpiVDmHy6lQ+mjxa0/L527LReOSt09gokfdMtOz7QAe4c9RCMd2P3/cI/xqFBRH1
u0PrabYXqdVSRfzeQ5ZzsnUE2cb1xVMhehZl1JJOfDoaNiAxKJxpDRzI005grp8pIInceiKHi9sw
Ad8iI0IGmyK6Onynv5k9vJTUl/jMIh+cn0X9OqkKTi3Fwi21ZJOncN7aIU9RUsoAmVBbHHmyextv
mgsqxhkpmasUCOf+NErjrdoWvB+s2jBgIJIkzg4544k56Bu0smurVK5CSXytGI8lzO9PK5N6JN1J
5i3v+1ziOo6+OViyZBeKncyUzU0S/zXmtUQ3zhDUVmF8W+S5z1e6ssvGxhqYUwY5znlzXfHo0s4+
MnP35xTfBQo7k2Ycpek8JqLxUM4MOetpYeEgte/yYEAvRsR4iIAOqexgHlvWPjtbX6YxOwhQ9dMG
XrCPd6af9NvLYncW1gLJ973RAAc6vrFBNvAhx2DTOO0tdtz3Kqs2ReiR+ovZclSeo8Z5zwI40Ydn
7N6mxrRYWQ2dsrJOYXR+hyMR1WXfMYFM3HueeKH3AJaFTBDx7GXjkem6t5pPgwnWhskiw15qtoMS
6JfUMoNlSJPhut6NJ8UpB6enen34mqir7i1GjES5V1M5JzF95pfVxb7Z4xBXTnoNkpRV6ORuFoE6
uIvQVFt51as0r6H/sxNe1fgE1GWcW+znNL0jKMtWIRgtSmAUAsawVjgTztOCDdJbVjTeEoX01hTm
FrdLsdRl7f3MjMgCeSIb8u80eWG5hgQ2jVPYTEPoZQ54xdq04K/aDfvG0viZKNiAM2t4xXH20ECM
ijLwSKr2YmHmz82f7nifCH05DN0SVvBF/Am2oxWEsFXJyR7qzhVlXTpvVlUse6/BUeztegVHhy6D
kxA2Y16uhchPCxi5etYsZemsxxDcwEOhD6B6o3UrQPjLbFe11SYtFZzfd1qbbjoXqI0fnggNeYaE
l3wmwGtoKtkHBjllsAobAPA2gFx0cheRIk8rPTlFsArNHZ9yb5iTvjwDRQeZBP5AZvsbVz426XgO
wOC8G+CUdcGlhYANo2QCq4gk6xNBXHrWko5NN/jerZNNbPB/5rRTwAVVFpBp3YQPRgRa1V6mpEg6
wVa4cCUwTfurLg0fFEVaZ1nVvzu9eBc0esw+uEnsnpxEKEimvmH9AypclufSj9ZGINdgoe6ioH7C
rnemI6wzQUvo7YsxBZ8GwVKi2Dc558quWCk9BGTQk5barh2QjTIkqV11EcpA+zK7cwN0BwjhgBg5
3U7jFfGTN51RLweLaAu/prZKaN/44Pr1tgDQUtjhKeiYC62pp2y8Pj4DVVGRWGtjegyWrDaj8+AL
MtxuEXQmHVv/C8faNsbG4BpCaIEgu3Q6t4A/SCIYwsvEXejFqx+SodkhpDv3UUwP6H5OquokVjYa
hk+i5CrI4iX84TJbu3BfWwvKpPeUBj/7+FoBB8MvQOYHWrshPX5I1K1Jrp8K78SW0doXxIGS6xu1
T5JY9ByDbzPFNCfID3GhuogZSR5cYx31YA8SQeltx+oeAeAJBvUTFRB2ej6a95wsdjlo87Z6ztSb
Hjkn91Uzf3Xu5I7NF0q1nfCQ9mmsnseNe2aE/kNC5nMvLkbApTBt8lvX9/Ei3EyYEwwKsrmFsdvg
4+hDZRUDJMAxOZwGkCG6/gKh+1a3kB7qD2HPBquB0lSQ4fk25mexS/Ksttb9+rQYs0XSPebiLmqf
22E1aROdyTT7ELYS8eSFqT+M5kPWnVV9fy/8q348owqEpcog4W24RxJ24quYdvWLxDvraHE45VMF
38IlMVR3m63mtVeaBMsByffMxvschilkuVUHOSAZzuLgxeVIp45nKZBYKH71ddDEZHVD+dr59pvU
7zrjVdHIY4FPgGnDTtE9Ghs6ShUyTBA1xDnai94ms804acpzq2lPfZQign9Sz30ieBuejM3xn7AT
cSaSVdisE1Db5r0GM/4egHfsv7bwJpyLyTqtbylwG3DiCxw0vOG9OJ/IKEr7oXYNQQmujBea474j
Nb3C4vSR5vjtVPsx5AhQq5m1is1uxE/aUqNql8Ku2uuBOv2yrPJ07ar9cFIb9XBi4mbGgEaQJPmB
Yb2u2JYWOtmGY/SzJQFcSN7cADxu3xLAXCTgl1DwN5F4BK+yMHF3iyn7we7dG0fJrpK4uNJj3rhM
tW5GsHCF71y2roLlOsA6Pv1gy7fW5LVtu3TYGqN5HvnWg9XgOZ2ytgZdgyKm0dbx1mrNjMyUVdmW
r2beY2cUWxaUs0DhSKUhPhZLpBxnVQq8oboEFHEVN2exPW5BAug8+WzcBs2VCbwUw3t0T8vPc9C+
805ot5x07ea88zeSuE/TpS+OorhdxQ5xo8Ta7qCaJfFKvEZiVd70fbAk4yCdCEQ3esIyHZ149btW
MZmiXQ6TJFrynYAhaJePJZK/ehO9ZuFqSB4qZaFRcKb3OMDXlvqWQtoJTjwAPYuw35j9AuZTCj68
2zHVSKxQMFXJXZmtcAed9KmBXjUkTGkdJsPaI+/Ftl+sIH7zvPpOdC3i5I+an5FT6myByetVcaMN
3YVOWkDnDFdGjcUJifCJ6EBjVb1YEd1O/o0dPOdJtWpj9a42h9MBmwe+PXKemZug0tuHJjrX62Fp
hrDckvxExdbbPRvRYxS9uNpNZV6gls7Z/1trgtbIVmqnxe66HZcBi6PSXrXdA4mPIgHPY0ZLl29i
Zz9VYgOWx4l/JnRCHX+hRD/JqzfbdxcosBrelz5Yo2Xg7aLgR6DtYqDzPnBNJXjxoNLrIK4JXYFF
3KGyHH/5nAntX1Y0Acj4op0Ubb2CxJR6TwhfTiL/Vh1XYPiV6i4n8EO4bK5WIHtdG6vqL0RrSFZP
s7KAIf+U9+rKH8lBGB877dJ0Sojr4MQT4tVD+zzNIF6ZfCSVqr1PUyh8OeLtk1ZGb7HWrKouPS0D
APGhQX8XqkuDxKYoINiERBmBPAsC7JDVi+XdCn6910Dps2MocpRVixczxP6KWaSObvRwQHJM/sO4
zboCguuVkZ1F4dYD3qZbEEVhXdbZnQCQotLyQpf44Ob/l6PzWG4cCYLoFyEC3lwJQ29EiqKkC0Ia
SfC24b9+HzdiLzs7OxqSYHdVVlY+6Y1sidM4KVdT2cvOl6ycNf04s9raTcZGcYhXrO8N8ft9Scav
CQd7jHeiSe8YKy/sMO9ThxTN+aUjvby/PSEjUnZ3rO7UVoRRzMqNHQTgMsonKCR2VheStXqOVnM7
LRYnrenazRdZ+axprabwVM63CQiVpZ0bRQCmAPda7RyLiwB/ENSyVT/bXpH/DNDKF6ADcqOt5PIo
oo9c3lgSxm+ivgJAl17RUxUVN52IfXlMAqv5FMtJqe+jdgTGGpJ3k5hw9VQzqEeWWyXOkbQiBC/Z
mAORV8a3RQ7eKDl88Anp2vuueKY0tMZwwEi4zpvDQnqJdANU4DBjw3e96qfWq6plNRM3OMuEGEPn
YBs+2iy2siUi4cWc512qTIFkUV0VI9FkHEILOdjxMQtrTx7MldDEucqnDY6unVLXmzQeOc8dd86y
dULMUGqTBCVCknwJBME45cndTH5+G3625ohHnz1km/XNsVC2PQDz8Vmr8I5VlAhC33VkdiukKMpe
Nn5pxHjYSbKfQZ3FDaFaNQfETNutN7t4zm7aQrWLr6wtchI7S/JxrXplFcOB6fo11t/s5iYtxIj3
JESykS33ySGxomtrk3Ro6r99/J7zHNb7hQikWXIOXaEH7HEeJXraPiYdv6cbMrdGyO7f6OGZBzIn
PlNSUUfrkUNMX5pbjuGsn5+XQOeL1u8bohdB+YzkQRH6Gvdkn5rkDC1m/TIJ21eshHPlHg9LUEni
PpOgwrLcVzn+LvlCPiwUDcDV6pcKpsNqrrEd+QnlKB3UHtvULpcJHHrNrZyiLN5mUwRuw1nIYuUU
Vdm4Dh20YhKGPm0b4g9qyXUev4a23/b6QSZMmttOmnXWWwwkczlbJmoaGopF4m+m1k5QD+HsM0Mz
X/uRW90wFzBnYiE3RK8cPmZawwiM6Q2H1RBUSVsejSwCoSSnDUCM3DkPVlHtlCyc16BG92Wq7eUq
UYGnOITeZZi7LaPwjIbYQRh2HmHjxNjKhKB1pqfHiZfMup+YRG7SNQRqG73VM/gYGwx1Ub5lvBlW
LJ8ra9iWrfCKTLqILj8R6dP5lWPab3ZCcCkkJVxSxIpXpPurxFnxgFjSmceQL2Kn7qzJPg41O44T
ZHdpujQ6uC07PbTEG0fla9T/OLWONYmAJXLtk7dR7EqyoCeVJidIWIPqlm3B9VjrRwcisKTgPCxx
HaTVXp/sVVbrj5DMKHuuSGnKvFa7TH24X1QTsu19AZ0M7AyqIehkoqOSqLoqeXlrxZdBlFa9CfPh
AFHUB50ClRMjLks3kJ17rM+DdZ/6nJgoeB0F1Ixu9GTB3WETgGV7IU8ZW8q439jfmWk/IBQWPE+z
s9HMgSuHbrFWabjT9cTSXjGrr3xlH0Xeso4osxPpOC+OU57Zw6B2IbU4qkjuHHyzYhuFjM02XBPc
sarI54ulyG/t6twTL1Nz80rmJ7sTgUiPswITOwvdGUeGlLG33h/s8bPAmQpfhh2Si2aRv+bUR4Lt
U07RYWB0WRF2RWC1TGcS0h8kzq2Sd2HdHQrT3NQkthO2sFPKw5xx7Z0nNmum9qKxLKmnhKAT0SYx
M5Xaf+3Y7h3RbxPiA0cyrmIS17Q42uokzBWsn6BQ0s5gcTDNmzQkJXGRTWANxP8lWfs1LdK34ijg
ZAiypPOGwdCsK/70ySgDDnOfnSbsH1WQTws5eHwmRNq/tuX8F8ksO94JwmUnS7UvDvQxmTsSzkmZ
spsvfmrqWJVSjCfCNuOzEoGAJInXAYnEUZFlbUCg7RzRQyTr5zU/R7cyv1ZkffM5jJClU4JcdPgB
nJMj/atJeNrZjN4hiC3jxowuQ/Si4hdNk2G99NG/kEiXhPKviGI/j1r2op7Ju5NBrUwzTAC5RSBj
WUL/WKfgjtJ8w6j0SGgAYScNS0ZYaqVnPXWcKkBd0Slrt5MZyM0LvZhekD/tmmw9EWpvT4/c6NZN
fLDBMoKEASOfkFZ6MJStmr8S3gavQaFA1Rp3psgz+u0AQrFTiHJe1rk1fRWs9vgsoBIdgAE1k9S1
VLzTNUDdM7rdoK/FU5KXa1JDy+Ns/Uw8WSsng3b1MsQhdHrepr8aQjxcjpVG6mEjdD+qDbeNZteZ
BhKOdnF/SSU/lbaDSVdG21ry67lsBg7SmAXUnNeq0dR6hJmH830BWx7HPwloJQUj5AlAxyL9KMNZ
JaE0XltzwPJuW7D4Vn1ZHMBiAvvxI1Vkcp40WlNpeRB2Keg/LUrbaZ+VydaJd3Z7kcNTR7KRgP2i
D9euf0gUwRh69jLLsEyxrimERXi55XMBEYWnI8SxeRtNeSdBrwv1ypOSX6m4jYgxuTPvMiLT+68Z
IYbQ/VByNfW1lTk/wVhBkBPh52xKm6bF444chlV8FYvn/WigA2RgMQKk3CgHRUJoVGcubrLcEVKW
xXHrjN5eml2k+GOptET/75IFyk7zKhC7l9F92hnjW29j7P4yaN4ZE6IIwStI2dUUgaTTe9IhOXTm
usJl60VRYIwv6Xx5BkaP9n4yMVOwddxTD1H9eOQTeSBdpkLF9Uw9n5JpXmgnlLx9OVCNVlAyUih+
oKeA1hMnQFd6H1l+S7P2dSGLDPCbbyQcrrq0arTXWt4ZleyKmayGsvMtvfO0iI1O20Do0IOcdcc8
OUxkDE6QntXJT3mq057bWNDoaIrPDoZenVtnF2kkvyn/svCoNfBxagojlrEGxgIrk5TimgzXrAz/
1VL3NzmwR5ZiK8mEGvYtEI3lY7LsVZsle514LAYnnNymh+B0kjCty3LvZlBr0WkQMAhgZXlZIzDW
sSFAfWVjAqfu1LfFbmgenfriaDNLt9E2xyGQEoseHUUrLpRrvMTZnxbDg+V2a6vUX8xmDyESeSuv
A+35bTFcYeeWP6UEnRstmbtJaPcIw9T/jtOSdx8Dfe1tMz10xKbwoqG9FInorRVRuvFKL+BwR2OI
eRaXgvHdO9RevjqbZK0IGrWX3CRi2KiR8F2RJIu9qpQhfFUYbQHLU4lbC+3mc1QR0iR+EdTE16iS
PE1yCrH+5TIRcjo3kXytS8kYV8tcETEshibnwF6kz5Y5S+uO2fNe4jWXlzlKRm7vCcw93Cyexlwb
5K3QwE8ldrqYXORSQxfU6G0QCqtCocPYYU2QjVoTYxvQK/KfNyJRUSLNNv00nJRoisyy9ixCTWwf
ylGzIUEvv7M5bpZbEev1rZjM6oI6S37xWCbtWYRmvxmYol5l8gF3/SgWIv1x6vpVI8a1FIEyYFQz
v+lqNqNmqdpdFL36OtpK/68orPK3d0KFhPOR48QNI2W219JSZt82+1y7Nq7jK871Z0Ke1OZfStkn
ORj3nrqmMSDCys88O6XCE9QxPpwIcqNa9YYpU4jI5VP0cFGxgZE7bfNhWolYLwLdcZzZ2RBVV76b
wyCfhMFrikoC6kPifW7toFP3GEitbZXZaACtoSDvGSG0Hc3oXiojUVelJImG0y2B1oaIeohNFfGx
S4ryZDAydlD8CKqRiUsBpC7LZPsPZQp0gyksfV0pDR4BQuO/klQykut7LWQNsEtQxod8rN6SgdwE
X57HpoKz2/Y7iIYJFVuuveRz05yauZguhaZWn3aokrNsJw3nV+5ov8RbO4ioHWGax0Es7Bwz+kx5
9MtMkMesco3ieJ1gp0kVlZEagSRz+7QcTnNlc7BZXadcm0zRjr1i1SqUTrsmIJeWv4Z282JSO+16
UyLnQdKysyxlFl/9mfXaagSbNYiRqE6LW3SRVPEZdYp8k9Wx+bJFGB/iNrXQ+avKQS/I5fGNPPKW
ZGIDsMgw2fJ6QcNCZtU5motR7l9Da2KrV27bT2vEeEpiBCfGmNnTtSYL63kJxu1JqjP9ZzJgLzhV
Mx61snSeFvBK58jsNymwL4VE3wWESWqVYGzimZUNr28bGommVJtknTY6xWOTWCRf62pMow95Se8C
uauXctvluRJ7YQLbejUY0cACfDb0ANXa2Kq3DYZwby6s1iYGun3+TPCH6Y5irqg/CmWoxM0YoDnv
omlJdpla44tAsdOOVSaj/MmJRkSRWRtkQxkhDdlkck3QsBcHq7eGf0v/RG0POSha0DX2OASDpsc7
M07No51VybucQYpIS/iYheIUiBKa7styQWVopoPEOcuuA4wimmgjC6F+1vTjb/bYNGt7rlWmfNx8
+8FUODmVtiTQpywbUiGJPqDcqHNigDH9yWLdyyEqlsND8tInRfMT0qLc2lDSjkmUosAYqCA8AXDq
8oF0bJmn/dEMM7JbmhYyulM0abdMKNaG3AoSPWMHsVxJQpahtYwBxBQlcO5stqP/Wky3QAZmSwna
RbfPxRQZ4Ceg2TMRaPP6n5qZRRIIhda4G5JDLtqryQL2XenMd7VvSUR82sZLuWxBwta5V+jD5yxi
lIBp6gOCOGr2/GIgKHafnVkaj81j7xTCpo8s6GL6BTcVWACGG5gUapqfjsJerr8be2rAjFt50PYZ
15shT99yh0o7ddqkkMjaI7Asqnw0CNH5UAUquhkn/XoqJwLTC5DOB0Oq0lfqM6YDzVJy9adKUwNp
6xU0SsMc3+1RHhhUzgAOZD57bVUMCIhNtxB3nzD2XmVDw9J1t+SUU6yHnZZBbj/yNseSP8tdHCC/
MESIZ2PTmOCKWoeiKFGtmeebXqt2ShBCspEChWlEU+9G9jW+58VJT1aTlC/RVHIntt2g3DUN5BBH
gLia0KdBNBFstcNK1MquLRXRJ3O66RETokr1HD9Ftn6SzhkG8bVqSfG1sTPa0zatL+DJZC+ty/kb
12yD0ZD9+qGBdIhQBYbMqYX9KbVO8kWgMkHt5Apy5irS/DlqA6gN0VQpLfuYyc6un8JBc0O1K/1F
RIXXaWaJKogVHPvU3HKxhQBnpSQiarsGpo2FsV7yICuq9rdMJJbu1ZRPziMihZoj7ZZyYPTWa1d1
blpkULBBha6HN2OxYBjrU+2qGev+mPpA9sx1E72VFrpT3fSxq6QRp3zhqNA3kmqTGbHs7J1cv6bj
s0DXI1YC4XlW40jiJKW2um8kfWo3QxM5Az97YvJLsBRkMcIUlFWCSY0k6n7SulWD/aOlWItRMpLK
LMyTahAtsydmp2fbtx1mZUVgjtHskpi0RSiXrZacBK7q6lLMVtiwcz7oYfPFu27BuxuwFKNKD4Dd
UnVOjZPTxhA25iI02rOiizrcSk0BzU4p06E5JiIaQZ1ESa99JNloWyBbdUPSW6o9SzYygn80fPGd
VA4Duiir7V5PRQNFhpFitgnxhRFh3SQSdb1PUaSiTkcsq6kGFfdifc5xpX0NApjdTJ+lLF8d+abm
2EJG6KuWbcoomr4HPR5il/ck+yeaXHnTKrW/5MIR71jkrWMqq+o2LYrLZDr9to0VDuCMo+QtVBxx
mbr4t7MGAxiOvcYBQGx3AmdaCecJoqqubzIr1E52obefkdakPp2SRoSuKdZzTGfCLfZQWoonq6w5
MGSzXadOeRIaOgc6zT3txr8lFUydgHpFlFoa9M7ctN5luQwSYRxavTg6fReoDeqnOdZflVRPvibz
to4zLUc91OAHR3ud0fgTykmWr3wyJYo4UjqpCE11bcx9GWjcQKs0DCcwBChncxnbO0MX9zFcQBSZ
/iz038pk20ctup0lpNZXl3GlGhRvBsRndPJGKBDeVLDgHyXYMOEYntSSTh+up2Q+dPp9MiB8ExQ+
iMQbI0Lsu+pcFrUftsuqlYg/Ashc4ZUgwPSTEHU289ZE6neU6OpYb/qi21hZ8hLRRXR5FBDk4Elj
wnXZXqJ4IxRokeNfn9gvcqP4/fwahuo7q2gIWuZaceDbDMXaYGqjvi19v1cVbZ3p8peTnudeXltM
UCvG83Wl+Qz2fsS0sTVUZrkgc1K6jmEGUGzYsMuz0juqIm0fk5es9HtbjJ4AuCLX087pWvg57W6k
HiNHyGukLtCTf0Qykw8nBXg+XE4Av+7n9UjeSqIIz0hHJFNaNlYR6Z5h5C3mzlSf03bqD8n4ME3b
z7r+3QbPWvetR8rIxqwfzJ4I1GW8m/yLBPqyFfG+JvUKB+oKZ9gpTPABqwDN+eTijC5Z9iJ4ariD
nwjJ0do5RQ/WvaHXDXey5fjAEcrwZId9oMyUHJbGbNixbxxUG8k2Xto6RbrzCk5JzK0wbZqjNQ5H
S80eKmtoWfKjwV3IUdQECVuJ9q2Vra8w1rH5sU4aMBS6D+Ixmc2LPBw4YnHYM9EfwWpDxJZt6TUn
jHvp7nh5ICqx0JcfY8fYt0n3YZDATjxAYNfaS8Ss0VSzrWXVh74HGwHZdOj6INYM14HUnLcJKxlQ
jB0G2rrht/FjEWcNzHKkk+MO/lrqH5E9UhgvR9SOdZ/Jbiib/PttYWaIk+7Rz5DUsakzOewI8l2i
0i+jfm202iFZMEde2/gMW6WT37J6cDP5lUrVK/tLRYOsy0EHowORMVgGw7cS3GrjsYYkGeFEqkiL
p4dvYZSK+ZhVURDhc2Mfxy3MRwf+FLquN7b/5gqluaGLJW3bRqTmfrMBjM3jqyE2RbgcwRO4bXJL
E75FWBmbHuKN0a5H4qT6hKpEGYM6V9azxIB3sXUo7ar9SETyqMAwymHq52LB2wki9dEvj6p85PnL
Uo7BuPSfC2DHsAk/tHFs+XLHfyqxrF3IrAsFZ5phQ2YwRT4c63WkDermU5dDlvka7CfzKPfl/liT
XAK08tzzECmqflwIzQQe2um+NMt8zcRlKGVv0Ss34Xdk4yXuP4bsTYJar4zHPt+B+1K0vwmyGIwC
3+kOUd3A0tD8hitBJRNdHRUPdSUb9+kIYBVAG6p8tnbmx8INALgSlMxt5IkM8R1TjboVnqHZHihS
ACCk92yUIIUdKkbkzMA4UivrfdDki9KbQaM1njVXbxVQvVzvtxZJ64jcifGw44cV3URxeraCgi+8
kJiUMuHq9WPbPazpMMk7peve0kqsqOKPZOjcwBZ/Z6b6ayYszGuA6EhiUVnSo7PTuiOJjYuM1QTK
DIotUAn+kw09uqJZUPkmAHtNTGaMzt7KP2Npk1d/WvdbCcCv4OBS9UPJ1wPsxfbmWO/sVYTOVh7B
lxxA3M3OIcvEOmJzqO/1oIxgA8kXSIRd+sBT/ZPEhStBeURAFsCU98ANquGW1A9UW705Dn3zNIEM
0SGhZZyro2Z/CEDvcCC0xKstVOIx6LT4pUN15LRToujYs0eZ5X+qoJyZsCuyA1zLi4uVZytlZyI+
1tTTG3X4nsctCYHuYI6BRdVp5pC0AIqNO/OJGomQoR4jHPQVm/PfPQVwaE4MCLE7QUYrIyhJ2l/M
vkhcKR6zz6PS7MYKXausXEMiyxL5e5h0d1A5eZJzN+zkFt7bNKwaepwl3HacSjJAV6hBSMTAJ6Bx
vA51E9Txt8yjokabwV7QWU28TWvNDN0Cm5fcobc6sCOa6SPVj+robEcld03hRCtTMJSiPEpzz660
ny41XcX0B8KHTSfbaUYdKOZ5iTWwR/tifjI527O1wC3OdSq0koqNAztSXSuim84B1sDYUBEarTHQ
pmXXWPD/qA/1UWcgytSXlMGnLBZY+vxPNdpdrlXe0qe+inslgUyoF39NfskUk2j3O1kLGGVZ/zP1
P8mpQrc0fVNbL/JDTeY31aqw0zYrmji0fgwlduw7ZueTt0q+mBYYfb9z7Bz4dQdYiBAzht55A0T8
eYYt/JXVeB2PT19SjU6h649caa85NYvQUABETNQ8UzZGMHls7fIm20Yx9i8KUU2rfY0VsqWsKC+L
IxmNvxnyedpynhbvQruynwNr7XeeEM54jMn58MxO+cISy3hM2oeFtS6n09LeQssI9J6JA91RESNv
ma9Lp4NTlt4y/Svl8hKJr+UyHj7F00DaZBIlok61Moq3pfgaUspDquihRxntoD2n8kFydDfqCc3n
0BpGlZbFKKhgYgb+STKB5JCHV23GMlfbL+A1Yk59E5ZOkt1YxDjphuPn1JV6ODPY1TZRToBjk0E8
usn9F2GGIJCZky9E5ycvQqIpbpYATX0/LPEjlcmGU6K1rcbwHq5pW2zChYNtIhBc6XaLweI7EoNr
gARwJmhOYIDUgj0I43voca1sBosZ9DIjZNxN7maDTktlj6xb8VOYZjr4+6T10HNRUmvJl6WGaCn9
4kn2ZvUr0mlLLrJgdiAWL5UllxTykxYZLgvSB5HfZmPcJwLk5ojJjnc87PK1UPlmSntbvg/j21wa
+3TOo7XUStStfPM6IKH0KrI2v7QDAAxV7PIB1C2BKkEPTMxSil1sSfecZF+SpcWFDVlzRYdJ19Im
EF0amEKaQ3uLmkAso9w2rq1/J0/feLJaBPc71KSn2r220Hi35YW40wlantffesCFNBkwN1fK5Ynm
i3fdi8iOTko38WSwRdQH4qYEGjArWAmjK6e+LV3lkefcNxiuSXxnIaIECttiz5L2VPVrqth5n1qH
/M5YAnSK9LDsu/oHsg584EPGE/agj7HfBDQKEltqLiyvCTrbBRDn860fXyYPR9md11vvJAKmO68i
Mt8Fmih3x77z+BZDlUnw2g0CZ8PwEkMrHFwmV5S6w2kJrEN1bANwyZfMSzjkYQ5v1B3j40P4r2i2
+WvpkH733WP7CjSO/Mvybmw7d9g9eyZ+J96E5k1OPHnx2JjdVJXboxBuxImJAcXZQV9TMz0V4xfp
XdyoavBUQXIL7LdC3RfTqtkTz9RshnOpb6HOoYulhc8wI+p2ajowMEy9Kv1O25Vxt+QgCZ6Uj1Wi
/VnFjWeJ5Vmk3gjXIRDO1/qS7KLnRunV2pW7/hs4ImokkDZsMAeU2pkJI2dZUMJd5e0mpm4tvkqP
zmwL3/BBFcdXIl7DEmv87kF2dXTnMWHc9bwUJ7hMWxVFUCjABpihtu2fM31Vxm8b3qz5U3FuQrw7
y7HkR+AsygPV2faJpxRew+C13agKdhcyHK+MaRwIJiT2hb/w3J82r4DiQNfYvF9Z/dtkeohLxjOO
kHrUrbkdNUQ2LJPMAeOtrLtIZwRHdsuGKYI8Bd14SHssoVXQePx0G60oEBSCzmuJkGsBnuKpwB1Y
pK6Db12Gdnth/A+gD8smvldD3VOzWylTRr4C62jf+uGrhFkSXEigXwteicd6N2Epw6tx1fZLFjTf
WswNwFm/iu7Gn+VTt5qUAiHmh5W5TrwhmA7MeBLXsf43mt3ibKvzKdTQYNmVhaqGsp1Fbge3irVR
vjv4WvDP7KZyM9wa7vvixxKH5nk3wx8keJBDZFNAMq/PJYMD3p4smv36ZFbnBN8f7t8h4K88EYGK
//M7tNYM48dpLahEU3Z0iAlkXLOhSt8X+GrpoqleoytGHHnwp6ux0ZZLq3hDsn6Gcj/0ZAsFpb8Z
63o37TB5U6EInnUMncZa5bLmHy0J5DfzHgXhOw/MtFcApKiu8phsCt8DMwmTC7xbjXTP9a3DXt5t
03+xvBpp4p4bwMqqfZUij532/EdOtw02GuWltb9azcXiD1S8+kaEm3+VJNA+iuK9+rBvbOnIL2PK
m33UhiPRvQBmo3LdKQeywNTCt6fVwtoXZPfUT3md+kr/jS8c8y0jkDjAX470Mn/a92hxzWUVHmsw
a1AUC5//YYkxG3niYZwdbaWdVd9Ys1N74Byh5EZokHx99nmQyIikcU/AsVHSwv72eBWquTezWyi+
If0iBI78vEQKUKbBXHNTrmreDoZpP6n0PCH6a3KlpQh5ap2T3gTm6IXhAcB2o7x27VaWP+JonQu/
4Rxk+gkuuPEcG9aL6+Cvmai8VcDSl3kIYmWlv/FicD5D5eMyoYLKmgsKpBCBerQ+aBywl3eGZ3+3
J4qwK3GMEdrik9nuTti1tJNVXHI8wDyRoekbgCGL+B+NLzko/UjgM0m5CFh/xvLpzJ9ddYLy7DSB
2n3EJt764uvJXfTS/YJ9bF4Nm5KRzS9je41/ztMREi/7BZJb+/lu+V46kpRcxhrSRpZX2Yf0Iu+z
S/EmXkj9mn/DC+dQt2t5uObdU7GQV+ojyd2BC5X/y3MYA/MtbvlgXVY86cSib4uemj+cOFixGZ1b
Xb/Ik58MAbVN6Ro34IL5uLIxnR3VfU6ryy9WbmjxEbkMQTiV3oDcRRt1r31Ukc9Me2NaW3LMQ8Yu
PVQMN5/OXfEnBzqC3LXbgTnn4R8WKEmvXY1gdR1Tn9cofVVHvhsfqnl39rrljZwQHNHCxQc6zr4z
cdlEN7RI6cc6mNRXu0U7YLRoi0DecVwNL136MsgriaiCHG8psUzPT5PRNZO4ncXCRnRc0FNND2i5
njzG82IEnGO4kPSZnnylncShhGzr1dsMJW8ldhEARaq9lfheHvMXwNv+CIrJ/AEdO6XbqfglQDlS
eSLp3h2e0LB/1JwfQ1a6cnWXufKrwZ8HX3E8rdp1NuhufBZp/xcjOW1y+UhOVorF41XatoHmyTtr
07tEqKTpOhx/sJRokk8gc9StIU2uydY5OB+4+ug0h58aP4L6qh/FVrxHP+EXBPL+IH0y0id4Z6V/
kiZLn6m40psMMwaAC+AnNleyPYYmtkL+jf9GZ2eo2+w13an8Xrf0o4f2xsXeT6eO4lZ2MXtAoP4E
8dtQO/1jqis+Ss+msvZQVfe8ne8DGrPLGIv9EL/ZV0DpHsnVWkt+fTHRzs78B7h3z8ZyTyA3jpB4
2c69T6kwQclbDe/LevabYrv8M0/tT/IpDtIF7yZaNrfFweFqTceg2cQX7tUX/LgnOlLt4VyLN/lu
vjunFJA785YVO4Hcxe/qB5LYIJ+px+bw2UPhCzECJ7zY2tWUg2bwLY226pVGRHXeCnk/wKTEwukM
n4OxM7KXulmn5SnNcHVYt56uPe+QFukr2D60T+UI3/BdqUEbrvH2T8t61F2hehmiWHmhUQAoBe4p
cWsVg362Zsb4MiUHRsBkurlVzKLGWaHAjfqDZe4XZ1Npn22MoTQGm867xlIMDctvPw6yN3Z8WaL+
XBXo+KbzJ54+OouFhjjiArIlzXG7Mvyx1brdJNocYWfTL5o8vAN12xZSuoe+xjlPTaCnCoYCsKDN
XePMFqV5SqRfZV7cxeZJMmC6OWYwErbLoG0lHuXTKYJR1wwMzHNDxvTU9lml+4v4A3UklCp0XHOO
sSpPPpt6S+wL5zK3e2u8JXQZrOw6644IWG6h9vtpjFxoQXgY9fVINlB7l6YTuzBMflosEQPf0b1K
+A3MWWNbGgBzL+UjkbnB8Yn/RSgEsrpqxge9RTassARSYsfhGqefVgYTD4BqhW7TrKQx3ZU9BtNu
K5pdWDKW45oNz211juxTinuy32Wg3Lr/P0zAE7f6J+Pxmfy4XGP1oa3s+/VS0BDUvR/X8EfcJYKP
5XElabnw5Ke9LLtqmMrpHJV7x+seXMnedj2qw6p5qfWrpnFu+e17+9LBTBV+z+IoGSeuUQxewbZU
eMly+6zyRtHm6J78Ld5p4eb2fVDP1DfjfKmbS491GtVCfAK6NZS9eR8wDKvHmlRe8+D8zporHng8
maHXWGs/WubEuhZkEsezeWiQHmsr3tvlx9jngMWhzubaN8vbG41BhPLF0donrhz+waEmA46I73VT
XnUJ5Jw7Y0YT9aP60nt/HLdLuaswq9k4AusCM1TSHuEWuoNEn3Nf6KW64p7wcWR1SzPMWtMUPA02
htvVHw22B/Mloy9uVvOH6fjzL996aWaPyVtYD/GWT64sm+PQhvzd4gYvV2NSbGN2HcSqd+4zrxUQ
BqMherQBp1bMLeo8qwAJ1CYvQc9/hbaN2rXD8Lyi2SSvOUGXaBuT6PTenSZPF3u9+393KXYJVtTs
IJQuebJulLXTXDFvjM57tayfU+PyOEI6AEaemDJuzcdSMt70pFpyC71cNzzVRAswswFrz5ON6Cz1
zAxsRNDmZlW5OyGYGoXKBAPCc1PX5wnGdFaN7ASh4tZa3nlGaTF80d4xQe7bAfKF1fX1HpCrEsRU
KkucgR+2e+fdkFIs/Oxd5TLjOxi1maMhGPFDMA4lukMhyXCe5TK8kr1lz3sVP/swCWlvib4j1SFv
rP+oO6/luJUtTb/KvAB2wCaAm7lgecOiKzrdIERSQsL7hHn6+VDa00fiPi11R/TFTMQ5jNgSRaKA
ROZa//rNWx1TBsRu9DVp43bt6xGDUkRvQ2x5d0FbRc62TWH0LhE0AAtWngGIaekai1w4eLRWQzu9
NioMXofYhHMewpVk3Qd3SkXppqidfgcxqH0JMlnuUzIJb7GFNz5k6Znrbiqix2xSNB2qV3dG2acb
lJUwOnVn2jsj5JI0Evn1JIJhZ1j6XRwClyVOXL7YURIc9YQJEDRulyknnk0DUc2ZgekAeXo0HQ7W
b3jfGeONU2VAG32nWUfNyRjZt3XobAJsV4mGBGHwJdqnBiUnDUXYj5RgSWOtohx6yGpgZgHnAqFs
ryE8bASm5pAlYAziQsCajlQ03pkh58mkSmJ29dQ9V66WvqSJGS7DKIYpGou8Kx7dumE6JYHyBSKf
tpfTR5e42lGHk7QTKFqW+JtrEHRjZw5+bqCTwfBEvl99zwYP2/Q4z6GgJiVy5K7Sq33b6/Y2drLs
enCRZTDqiNtia3RV6vJpbF4b4U6vSQSQHE+9dShszQhg14XlFoY2r9Qoye5NB/bTwmDWZ4ahAYm0
STeTFxg0Nr167sTsioUS+w5IjGokBpUUTg2CEQC1Ri7DskkT07zUZd4vo2bolrU30cmV0l2R8YHu
oUvpDJt8/Bb26CLJ9BXHJqKFCUuj2ZuDRG4ZG22wKUnZXbcBKUlkrVjLKG09aOqjft/0DpVRZHsV
u05d+3PDoQFjWkY5UqZFohteGrgM7U1oWqT6TibZLrQpZeNCm7dKUjrzcdErWkAprOa5UIb9aGgO
dDdVuAMjqiislmkdwJitSK8X+CHMwLZdf3g1ukItsPu3wsg1toIhxXtJNcWpU057TJB2PVnEwdK5
k5t5NakcfqfZTuVRi0qa1K5QvI+l64X+0gzTjPbYNlFbjLag6ZaBr31Nh9FvvpTmkCW3XcVaYfQ2
1vohLLLO3wW50/mHoXbhv0q/M8STAMfX7isipJwr5QMjPlncdurGSjbq2qzG0t9Xld9F7+44AP1k
vqtMquKUeAB8sXIGt4GXajr1cF56KmOnMBDZZVIY6XqCJiePse9xbvCIa87dDnsb5z3oKqQBU9Al
3StzN+bphEiTfkPtKu0YDRFMK+05x2bRY0+qdec0BoppY58Cg+5xQLGzTaopPzrhgWZ3m7YVWlBz
9muKJIesKdfEyYT5wY+COTGHQBJZMuDKi74zvVU4DSa1fIEFtt6+ekUHwEkErTlJbVmYSGArzasn
yNgiStBSg28mxBcBvRjYOWnWxoTcZ2X62nBr5w8mGv9OxM5L6MxOov6cR/Krmj4XvkoEGPlC73Pi
0hPUIG4w3peOdm5THaccmr/fS8yNWar+ScCPD86/fqX56VfmlpehGoZXHTGRLL5TUKkUBRGAVls+
4OvDmfeIAeIf5Pqffy8GcjaOR7zsuMzMhh6fjAOKaRKjaRd4cbFBlQU6HxGcjKSE9H+dgyoTJ21O
/lqXf1sx/O2Pf/vjs30y5P/0n//7XGT877Pl/i9W/Ztvxexr33z+pv8HffldntlvfPnT//XwNVVf
P4r6Z3P++R/9MOfXPBcPfh0zDUE4xS/u/Jqv/4X/mWU5BJtaDm77+BP8bc9v2H/ZNt7jOL1bOqvV
wEOk+WHPb1h/GQ5EhdnYB0cNfFr+O+78pvmrQcfsmoEDgmMQA0AWKa4289//ZDLh2tMwWkRcrWP4
vq2dvhXSpDJ79jR0+YDzCzzdINe75qkdAtj/9ilju1gE0H4W+kStGANg5ASY+FVmI+G2Vn6S+psG
7UAqe/2q08iaUjHddCoJ2xMihxkhUU32bP1pzWSsniju/Kjb98KF5k+KF9nFV5EB2VDEUF5S5wND
DvRAvnsaNDDE0vLP0K9fc/Ex2U08M4ot+g33PH8EqzDec2ZUEfqQOblYFcneMyq+oeSLkbjMiiyI
nLn1vexOtVp3hny7/J1ZhY9D7+6igPO8mPWgCVPjzunpzFzGZh0StDQWq6yZFODSQKh9zk+KS2BC
cDKV+memEhDnrWxatzXX2HdIQpKv82UNbQkQZTi7afLOqarouOi/BznurNw7m0XyFhvTxAyuhEgQ
lh/dJL/oAVT+qWs8BqEZWCMqHKyxV7Fkwk9d9SZhK4RThkjBh+Or1WT5VdkXAR36qnblW1a2fGor
vjErdc64+bXesDU703uQD0dybbHHWZIx2Nr1uSrDZ9GDsUAkQACSxV+0yP5++ZPKj941LJUUJNTC
0l8q1koWqvtwMvdjFRSbLrN3tdZAau7SEyksgKPy5HSutdZiCpA2rnZ23bYrBBIjIjMYo1J/yfws
3WKkWTj5aZipIbIz1k6NFq2BlVv5AvJ9HXyMgXYMof9CCw1u3eKdBUyVntlnb+peDCYSZkr3HDOT
quF6ITt4rbwacVSD+YHl928uIqq+Y8TQI6mEaBQsS8aFaKqG+zDt9cW6NdP65HHv6DfbXTRujcrT
NoZFNayZwy4JUsT2yUQsCjxfh0BIyg3KYEKcstOYccMIYb6tp4MZ0fy6Gi40kRbewzi76h20wAHR
Sv6oqyu9Kd/Sed0nQlCiUiOti6ITeAzdizh2DyoeKQDsALgWwBHSeYrYYx4DhKDwScg83AnXFKnf
dUiXSK7CeuW49qtygIsR376mhpGvsrwAgEqJXinpSW6ZET7oY76rSwC6Mp7gaEzGLcTP23ZEccXz
MAAR53RwTywkvLnLLBuLxzunqZxVxiu6EP0zI+vnoY3S5aAnd3EJZBsNN5KBeb41dflhGna+LOxp
1zbxK866s99EsIuYW7paku0MO7incHqfp3KqBCq2MF/IL8BHVu4CXiCTYMtKkguip3GxK4lEReNz
7Qavet7fuaYnOSn78bop0fmJPiyPPPcabZCjbZAu2Kz+4SoKMPtQU5Ux5rcQkBX2PggieV1jxMFT
t8nGSpNFpoYzse9XQ6m/GBP6Ac8D2gtU9tFHsJO1pvAOiACWMvTDx751rupOgqbaLrN7nC0MyssF
aV7ThtArYoNgxV5ZDiGt/cQcIC5eWzXCYg6b8yDSfp9VrAbC1ev5gUDOcB9yHbJw7jqHMrQG0KsH
oYpZlNs/N0nwxbU2ZRffRFYaLnyNTbctGE252Jnl82Bx+DI66SuBsOGyCpd6NLSMfNAyach8+2FC
q0rH7fXB2RyK9UDT6vvrSc52KI9W1ThXqa3eUCuqJd2ogAkYGmsf9FVXJU50ukR0jvixqga0TZE9
U5+GrQU2iLdohj0Djj8ajCj+nb/tMB5d9trkrTz4F5ioVHcwS5lAkQhlm9mHrnDVyo3q3Hp4WSAL
ZSkrC8uOHKOMsl8YXnvnRbeh7rRLhZ/bsrAytevCb0owww6wRhnTFTjWqTER9WQmDIOGcayRaWu7
76J1kk67srEY3iOFsj1mTgZiWeKcnoQ0g6OIgmaZVNFrkztfmtbJl6XDTLct0V4Sjj5e+Wl0Vzrw
ZITM0Ur5qtuWqc6ocszkLTU7KNZIjzCSPcCwM0MK/a3Ihg2KHi5HM5leYLvHIvLIxpLQAJ3SLxYV
vtNEbbFG0e5lw5Or2+G+H9ONUczfZ84mF8K4lc6FRjczYcvwtva1Kwtmcl9FUNWE991VTbu0Uy/f
OySmYYKgSlhiMML0m9EeH6oqfxf9tjdN8LG2hEeXi70n8wC6XECsUzud7MlDI+MXzWmixsXNAoll
7SMFs218ALIe4lNOi1qGB1mOOZOWRZ3AYTMxW0/7j9K8b+mfd+QD6qjQ413YJ+ND0fgv+Pl5S7TZ
ctN1wzrpIvN+In0drxBkHgKs5h4h8VovJcHKQcZp2J5GHaoAybBXMtXWQ2lZC+j2kFtwdUSR0uyU
k6VPzN9XiLpcDjTIwdWDHaFmi3QoUnBumwPMwS8EfuXbWq+/12FZ7KD2Ar8NA04IE2S7zl+Zypdb
+O3xJvFWBFgC+nvVax03B+hl0PwenFJba62R73t72DYarXHXeRvlcFAKER3PtWAKViS3YxZf6/Cv
GafJ1xbxzWoyi43TG8a+k9GuKbU7+kg4cOKj1BkOX4qExl4SIg08hfITKNWAXTANDKXPCk42DFm7
8sJTjtCh1Xt6OMgL/YBRgmGvVGDsDaO60RuIeBr66dsx924Soz45yGkWyokUKTfWQ2qDm0B+Pba8
yMuhC3ej0x2dALInOo4vCW7cC1WtVRz5W7+saatB5wopj8i9Nqlp0taqmcxQ2O9D0xsbYAa9PKms
vKdXKzmOgfajuN0VZrYoCiNc1usua7R1FGFRE8DX6FV4CIV6Tmw5LWvDf5lqlCnlfd1UHMIwaVJz
hOuZ21dhD3k1yH3/EcUGMhOOYg+Jj9uHELnVAV8pzEb2ng4/N3YdScxc0e7KgNmTFkq5djWzWioT
gZQLcgBrCz6ql72aLUzOtCWfRhI5ttDrIN+OGPNtBgfgZ4zWJCe733N9KxqCs/2+qW57Eejo8uDh
RUkYL2uF0C3ThH50YoYy2Jho/XDIQKKxcMIFQ/Y7w61mv5m12XkfcTxzTDp2Fec0lOM5zNE6k+px
iJT+XUd6h39ni2ovxt4plw4qD+PUxdOOF+2+K4PvcaGetax4nSDqN7FzT1IjLbTK3UWUmh+TY2w1
ijNkfZQcTv3Ni4LD0NXNukvxcDFse9k7oLchZazqGLa0+EZc+fZ4b2IgCvoEhYPDCXT1zffgiadW
RHafrWD1MrNxGYWlYUXFgbFGANWnntHMms/f4AJg94jRrC92mr7X+rnGGSUw+w/Do1z3ggIxeg8u
ohsP7ujcSpmd48zeKFPg3xTxDGSKOUqIa2FvP4azy4iVgZQYKCVgWDENixm7dVHNgqgtBmX4EbTT
NRF43/zkSRWHAppCKUxBCB0rn3xAPEv4gYHbL2LEcssQMvAqn4keWpOeMlE9ZaD4E9/NfN177m7K
LnolzIdZb+o9TEP8ZnvJsQ/crZ+eynC8wZc/2skvjkBZ5akb8lBOqiwApL3kscbQJAUiTrV5dg22
gVMOF0/YhRu097XebouS0qpo5jy+Smb7jIGe2wl1GowBBgpHNUzMylnGhjoaEoZtOFVHBBjJPqnE
VyOFbsbDXHYivVNZX58DC6sv3WFzJYP6xb/N3TrYh547L5xh5EdAl6qbp7JBwoMlGhHfotA3iXxt
wiZAYac09nFiODVVH4Ts7hRMeM0gs530xGgRNVRYZeTu0sQ7BzZdgIxHf4F67+xj8YE9Hbubpq57
bORVOmIZmME4op/jRUPujkigyDbu3CvgZhcvPGt8t0MoWwFbjCPpslBGULOH+psBuW5ZZrwMqZCU
GniZoCsRHI3hKggcFOauphaZZp2rQPM2nieWqGv0RdZm/oqX5rGwzHxjF+3JDhDQ10wus9hSzJC4
TBZ8s7RbfFWs3oX91WJaU9rYpIm9ns4WXl3yVgRmfWUIdSObzuegZfKoKbm17dqnuOp8bhO7Kx88
Nhg82ZLSSW+9c+IjJTEqRy30yj9QpX7zTkxPRi1kUDNWXwf5dPnebOD7LndCVS2CO1QQGjnPQf0K
AfRQyggnI9o6UXKEu0zPG9rDy78By+E58L2ZgH8SjhlnW4W2P0wGgu2HRYT14L7qnfcyv09zd7qr
DayoEsvaw9JoPZh8ExbKB6PV8LhyTX0ljOQNI6tukY+KkZVqDMg89njoWsjYc0sQVGF73/HjlT6S
f6DbyTL1mIAMNoQNEo03WndNepYJ2SFJeXjTo5173l2f2Ue0PvlGN2sei/bV1jJ1M8EQNJHVPpZM
2X206nqSjtcdautKFfyoFu+XjspWD7V3+gXyHEdMneZ+s/PcHdMNpi3m9/+472L0nohrShYtcrCx
1fUdou2JDaxuQbwxP3B9+VDW45LAiH5PBPWxBLinD8WqhRH16OwjnWly3BX3A1Sd0auve0qHvPWP
TlpfWz2te5xntDsBc1ysS4t97Zq7uuM9GQ1iYdOqRvSgopnVbo2nome8KP3ZfAlZ4jYMlq4BCUfG
4YsY8eVzxdGZ0JepYlQLEU/7YWLDLHWP2HZuTjjeBQ4dcgBT399ZttilNdr/Gqm5TOM3kFzeXnmf
AlkUvn8Ow+KagKqPPv4w2l6syhk6UTDWnd79UmQsGZq3Zjm6R9kKqM+07pzbalHqLJ1GcAnBrAyp
hLaMJkSUcHejArqe4lZjYQRjn/Xt6V0FmwWH6oZnsZRE4B3DxOY73RUeijeUaGeiDgAmJOoHug9g
l9OUgzzYPQYzdcg1GZ7gS+ydUNPCt3rKu684GcPzxGXBCeCp0B4wzgCycLr55J53iNjgv0zTR1Xh
rLlncCsALeJInDQQg2C4vrwOusk+0jXpm0sUCOIhMJwq3kX5vGCGkosa+RiUQOC7DgNHdzffa4/v
BdF+1zAS6evKnwN5oQOielyknnyXQ7HrApinrmE+63HXLHvbPo0TNiWShIos36Vj/JxSuMyLc16X
usknbcOWXIBtHubreUPU4ukUJvG6KlBbhAFNhkkX6IRgR44CWZp/VBC211rGO6bryZtOgfPjcoJJ
0IbMuxLwTqm0VTYXSeywABaI9RiZL9NWQcZxrKuBrGSsQ0GHynlDgFGm5VQdNRF3qmPL7rL0bWTk
xNxr2npMNWVecOBIb9pqRBZfleNLZhR4bvAxNIutzrRfqjhzF3rKnnt5HPZ8zXl0tjvra+VxWfOD
qBpxNnptIZJwVRWGvygM8rzx/rpqXfflApnFjCgWl/s7zojZ1NsAV3ayztruNDjDfYzjSJplezux
V4hf/Sr5ak31XYp8fWmS4blNvSFckhHrrpx+gLNmaylbGNWKnihIdNiOrSZtPLoDi1gM9YRYSztn
mLZdNsjLxj2EFSWZehfItFf1gK5WrefHfzkCiOhEA4392eVbLZen4nnNLeXo1jYbdzda4bjE1ynZ
24z2FoUeB1eFneANa+fhlu284VwGl5xfk0EGa4eJ5sKWQGbMx4W1q9hqr3JHNct68M96oL6WZfOY
lJxDPwHAfyPgP6eAWmC9P4H+Fxtiw7Bd10AZP0O489//BKiK2m1I0LKdi4mGGuNt32UHN5kQjaxm
ny2Rt+8RC84e3JOEl44vIadLWgbn+cq0vAR3DF/mTWB+tjZWdF67L0aYkNVtFZNAxiKMOlZlCZmI
PdEvmf30vPlOaJ9iy7zHSe73H+lXR96/P5Hj6aRtmHjzfvYhZoTn+62jO+sZE876jPodZMyJ3lrX
2BRD90KUApdgurvf/95L+te/5ic/fjF21S4ODCZZCpb166008zwaaYK4lXW1LogeTT3nNMPALX4w
WitOeMJfdpFy8k/GfOR3MJZxpHgj3oKG33/F+vRt1A+C6Z/s2qvOzL7Zc3HT8TbLMNp6NQ7OXDhO
c29zzTBWHDKF+EMUi/Wr5fePD+IiwcRa3QO1Nz59ECsmUkSOkCN7kxdvvvL5HUfsBE0fJXf8Viq0
G26zqyJeXzdhC6uoO8QYAexRetjsDmhpTw2wrjvADy5O8xafsAN3FtjvvMmNxvvkcGYWhXXljvwD
6/8WQrbNbjrXMY0FYzQngJzbNz9LSe1yeWT/0wOg/1qG8/9PYyKmjf/5mGgd5enX/CMiaOvbJQx6
Tnx2+Sd/Jzgbfzke1uWepwuX9sdnEPQjwdnw/yJu17RI9CIRU+e7/mNE5Op/zUk7tiBZ2XVw1f/X
iMjx//IM7IA84c5pCCy6/9aM6JNNtq6bwiUM10eubICvi0/TxLgzjSG2bbmizbN3lePd2s6El36C
wLZxcOY2SozCbFQt6J8Y4mJlNBblugrha0Ud4k3MF2gLNXbhn27iv9lqzU8jXa6MWGDiRxyLSRjp
IJ+swrshxUNj0CSVcLx32n64s2R/k2EB3DQ1aeUgrQNGq4HVPnWOX3wxRLSMg5bTlQ+hS4iQloa7
bjVcpyWbQZHSCyo9uC4szk4Mt9sfR6Y+j2Cypi7XplUfgaYwDJFq+EOayyXF4V+7HVdvcmhgNUwU
rWsyv/30acSgdarGbQ9CnLZH6NodFcHtmaM96k45PVsucTIAHLdTYwCj11UgAbRT7SFDub4IEBbg
hhFgy8qX3LfeMeXCjaaEaG7YIc6Qfn0ftEH95KM25iQti1um+5kOa0zJ5l2LS/HYj8fc9qalpw3V
tlfUarFfmjvhIc/yOmYzlYQcSBB4vsE5Eme1ZPzj7PrX4/PHXfBNy7J9h8wO3fm0VUZlaOdK+BDy
gz7byno89gQqbnCxcg6Xuosy2d8MVuUcehdjg1Body4mk1jAZOX69wvMmDkBnx8Jg1lePtsVFj78
vx5AHiV4lxRxsirtcbi9LCgndPJbP6tXGOIEBzvPhuvOWQyBtHexLCBKap35p5Lin+uccHfBrBgH
c8FRMb+hP5UUgSMHaygq2OUYv20CJo5ITuQArUCma131R1/TGSTiBSCAWdcGsnKtz8+lO96mqk7u
R1uL7zWD80dZH3k6RZvR9oODoSnGmukwbNJylRQEBYkWWCtweF2Far9IoX1tXfQnNNnxsvRdF8Er
lqt6XL97UT4dkim+d2E7LQtMph7twLx1Yv3h98/A/ESi4LVgW+Qgt2kueGP1T9uPVeq2yXrkwzdI
d1o/6Peune90leHhwtUho3GSJzxB1zr0K8Ck0Nn2hfUwDLrad5hFAOQHgCt955+ghoiFORf/btYc
TeItT23l15vfX7I3r9Fflw07s6GT8+tRLjFX//V5ZUUV08VYEktrWMrhiEm4pkq5FnqJ/3yhvs3Z
U3QCyRMsgBHTIGDI9AAJLDla5EAsWZHoQfxYv+kH79kcJ+9GDLD1xyw56h5M5cTUjHOTpS/mmGZr
f/RRfBm0/VwUM2RNJVsr7unNoiCNcJLPx1OGPekht62NRdQSWEthbwIznG6HvYq97BanoV1YeOlW
S31WM4Bckqlgl1YdrCrrW9oo56C6zjm4A01eMoVkz7PlX7WmPq6zxlWLvA/ajYu+xbeZWTRGIZak
JTCtbhJGN04Dm5/fM9kWRsHcjIMxxfCM9GRdzK+WCjVt2SEiS7OQcQ+Il88mSzX6YtW0Jn0UbNIg
r45Rka4S7tMmZcR6FOBJvfSGgyv6aJOPTCavaMZ5U4tpONoaloK/f7LWPzcEnwOajAViNgmm0j9t
CFWld6Ed6OHKVzBTLSNHGtca22CsPXZDD/ZlrxXHEv7rOGJqMV+WGyCHG6f2pqgxoY6LqdhMtrES
qo7uWzNrHuvCPsbNgFl4Wl75ZgWZktj2uwKvNrOUOYIkDWymxn8rLKfqe38lUhP/etMoD3Xn/CFH
1Prnac9sHV4kC9gQsJc+nUKVXnSTHsKFTmc48sqY3BbRWpXfIrHWE5OuUSEWqFxsVfxaIRMqYeRh
IFIUmGkYzPtyzSO4GLYpeg3MT+NW6W/zdg+0CCN7iq0HN20HFDkjLWeNfBkqZrO+nFZeZN4R9wDF
TWVnX2XJzTR3vkmiTVtnTPINyD4AXaihns3a8++frT0/u89vLQWTT7HD/8WliP9pl8UurYxMhvEr
kbpyPQTsglHsyw3FRLVs/ehWGg2SpQEhjL7PmfndjW19k5tdxNvdHHENzo4TUu8VzmXOgev18b+E
xBrWBTnAug1q2PorAophgPZauYa4GwDHTB4CWRjZQZX5N004nuGMPbRe+wZ5T9t6GrqwRNrNli4w
KSAZOzaMQOEyWNaFkAxPmG7j2mVuxbzaUja3TRHZq0xrrT+sfvOfZzMbsDNH2+mkKv1j9UsLFXwc
AftSjvp73YMVo03VuI5atFNuNjmHvGi9FWZML2FN3KUpB7UOEmtC+JxukgaXi1oz5A15BrfTqqLy
fSzMnNkld0OnhjskWhQfmkytfv9o/+2Fu5hdwoabI2w+Z2HqRhMMmVFKnEVdJD5DhKVH6N+2oo1v
wsLSEOagz/En0tORU85RD4iURIxHB0MjezOxHh8b07uHr7TzkulGA7LadPNJz8N9SK8J+Q3/kBJl
/5tDhJRHF9cYdN3mXMT/cuhrg1vFUaUnKwfybUzm7kK9tB4KPnD+Gdst+mOa4x4wdWp6KI2aIfsu
xFQd0ynXZW6YnkU9vcR2FNy30v020GJvKzlq19U0sXX63xSGZTft/MUOtsVgUCz7D7kHvW8qs2Wf
Wu0R4mm5re3Aw2wO4TCDAvgLRSA3fhOuRs/pllnYYBJSkCaCeZJl1gIljGjxyM9XIP3xHyLazX/s
TlT7czwubbRFZjnst19uSlX6TmbBeoZlPFsaZwkuBFFXITE0tg5uaIg5n5IicA5SzfEJXgffOAZU
nCrCQuR1n/Y3PWXj0qtzfN+ISF1Upp7tRClv56b40qRUneK5Gs1NJvNvkFWdw+9X4z+fLNx4i9dU
YInhWObnEFG/KcZmDPppaQ6We6wtOCAl8OMRz6r70Rq3icQn2C97XqchHqjVpXntazMgmdypsb0u
fbzXRdABcRCVsOWg0jYkU6TbyHRioh+TD9Lpws00aNmqa5sWnzQJM0PlHvJXET10ursJHSNfYrdm
oYl2+52p2R0ipFFeN51ZrXrTec1HakWTtg47cix88ajzlrkc7a1ZVE9tLr5XtosKu//DJnNJ/P5l
G0Y/w5q3qXVpiQ37U70X6WY6ejnUNKuqTJjXNdR3qKsCB8d7g7Cvra6F+tIqTSDO2A6oX/jS6/bX
wY984gCKEUctFV5jgIZDNIDmOnNzXBncmXdEDkoQqOQwjYa5g8O3wPvOvumTSa3wjcL6ZoojUmEm
CmCcxdbKqyHeUXhe5UKrtxJKQRIPJ5Ps3g3iAp+zqzCvJCEhsmh+QC+KtIQn29evMS/TriMtuxU9
lzoVDGy4k2fOcf/WI3huAfoS/WGjM36F6uieBCiTcDjCbfZpz583lZ/OMFPNAJOVOEtsOoZbAq0K
Hly/69rI3kUKgszcr0zYR1ApebSM4dTpW7/SX+RMekwUitaYxJwOFhZc82Gtm5h1GWSz/qF1/2ez
y4WSHspZ65o85c/NrpGnsOKKkSiZy+rqWzpOUOn6yNu/7TncMXDaAtklL7mGJ0nhD89TG5SbUObD
trVvcoHlFbIF+Up6yxbiXXOu48C4jhSTcTH/uW1KbdGqJD5Q669zCVY82NibYQf7FQaUv+LLY9JV
2bF3LezfhpYclRH9fD3NbcTgJQ+hhvcBGwRCkkjc5MBtf2ow/7HJC5p9n1A14kDBd/xPm3yqO6xL
fEiXvpag/IYm13rESvUYRkQdzg1hF9DrzX7gPPL8IY4FpIqxOczo3X8BUbkAkb++fDCV6bNMdlnT
cD5HoPZqcCyMG42lryM/WURSt5YXe5K4rdHIkYzH2BUd8QUN0Qe/3E2Bla6sWLTbIMIIJOws/Q/t
1GU//PWiTPZKB6aZgLbvXA6FnxZ1L9PRsFjZBJC0RI84YXsTD6QtkJ4XLLrAr+/g2ajV5c0rY1I2
fOVsBZP5Kz0YyyvGN5hCNMm4kdi+LhKM6K4t/K9M4mQOVe7BNey2tianPzxc6x8FJYZxFEEeDbuD
/6U3H2Y/XfeY9fBYo5jrjtN0KTzMK3FhrI6XjUpv0Oo1LrYgcdsVtyQrcLYOpQLZTQq4GBwBRT8w
Iwq0ZI8Sa18i4zjgQQkZW7Pwa8EErJAFiDFekCF33hklJhklk+DLmTWBIq806gf4hY1cDH1rbKTv
3gYdfqR9m0vABPf+9ycbj4WP9OlRcZ7Nxxt+jSzpT+tZy7qEQgDF3ThzaeLp3omlokViwqH1GiJ1
Miu+4Dn8wo47QcFNUGXSDAhOHSJBZXQagnrlosy71hwzXGAtkyzZtMeb3t7kHGKX7s7A7Ewg7dvi
XG49xp1Clp7Xe1GKlLzOySREKC+fS1rwXSs415JxSp8uKBIbcZTH/k2QeG+k5Iw75bpyAagye85P
0GZLCZEw6StMRKzsPJT8vAChYci0+2QoskFgkXAYNgYuVyXcOFpQL8QiK52zdXo6c+VneQBRYqzW
tAj1sZHNl6kf3F1HnbEeA91d2Zjpno2iSp/A+RvEyi0UKHQiO09GzdGLG951qtFWG17LEpYjUg5v
I60amp2d6Rs8bovN2E/PVYLRSeuP/bH1xO1UMMWgjMAdDp+vKrmeLVBPGh35eui8ZFdlyzQxcEmC
JbgeSxfqRBsesskYoDzTsZcSZqbMpH6NYOm6TXDELCF0bysSSe41l/l6x59furk87TJIH4r9lNiw
INFuNLxcK0WB4IVti40N3utm+WzWxhP6NWyNYUX8uHHEJYIVX+5h5al4Je2pPoYKAZaMLeBIw934
UdnthKte61bLTlqdQGrLm57EkOmtUTYHF5qGalYgNzdxQm5WX842CIkiDsr2/a2DFy+kL5cyNiRc
MaVj1JMv2DwjLIWKtCwJrN4i4kKgKbps3zVjtLFwl8ybID+Eo5VvwE+c1aXzRIaBNMyJoreunp5A
oG8uaIXoZbWOfGwAOy3denKY1mgGURXbWJ0NMDHzsXnrWQ7PYL0+5oVEL2kVYs8Ds8Bz50z6TdRN
jwVsNejQpnGQLexybzCdvdu1WPHUw5PX1jUiMVXvAf/3/4ez89qR24i26BcRYA6v3SQ7T456ITQa
qZhzKPLr72ILuLDHhnVxDUOQxrLEYZNVp87Ze224XeaNTs7NQSgt5vyp+GlPlXzACgoxfW3B5dGD
SZvkWOOFbDt1K9S4vMs9qPTWFBmw10f3ZA8gkTWpo22mm5AYw0S/V3+N0Z58dJHxqgoiDxnyengd
+Vk/9r8m08Gi8d/LhPWPfqat64aLq4VZh0n77osVy5JF7lYzlmlDkxD/FzM6GbUYDvMIYhh4cbIR
vMDA5pXT9T/OSDxU9P3vntXuZ9XI3zXr4Xfh0FmNurcKyzvOmJZHNe8fhD3/UNHy+oU1dfu6Zh1R
Ic8/XZ9d8WyajM3b0TZPMoOEmTv4tgdVJtBzHLTcUREdOLaWZ9fAGFxYcx776wgiTNXCeGg6uLxE
vpofSzG/KLOwnmjr13s3ko+DLd2t18/qe+lFW/IM9BcEbXg73ekk2hEjQq8pL4Y+e35vRkR5RDrp
hS3UGgd8yn/fYu0fByWbHjqxsDRxVIKtvlbRlaqkpoIbB0YnDHe9qG4KVJ0DRoDc1txznQEaqhLF
4CVQ3tC8wSypNQBIOoSJTPGOrqEoIU7tcvuHC1vL9y87xDrjUOlhMlSixvj7poiAX3cLmRu+PZk1
wDM+sFGJf6Gh4M2uwTelWT1/EzLyTTwRdzpHdZDE9bvdoy4WnYqBZuKJRJi2xmC56lmOEFQBMtKs
+u9L/be6w6Qm8zQqtH9pu6NIJu1mgqeSkT9n0fvbGob4WNAfnOq8BufStOVDUU7VAeM0EBtTy4N2
Ba2WQ/2a29MjM1/rpMoUQkAnCKnLk/2StUpo9WS7dFJ9UsyemeH/Dhbvft/Iv8oPrm2BL/fXZBrG
Z05dTcm0vnt/KTpKU8aOluWmT/gi7lUa/4tS7Q3ObEncs2y7FtX9UkMvMVFLKfYvs1blTQd3oeYJ
WU29epbI9dtN/jAFv4bbf700nkluJ+a19Rj/90vrkWJXg0aT97rdG/lb2ZnTyS0qUvIqa3p7mN0Y
vLBrG/dFFukspx7S+JRxD41vBIIFSCvVzbQbBP7ukYT76sal3Pt/3ECP9cl01iLGcL60eM1KJQIg
0nWGGmTb9Q1G+6ooyu2oJnTQURNvrx85sh3nsSmjE86OywJIK+ErH6KXFlIqpopDi8p7HNz2D0c8
/V9KLMa+uunw4SLJ+FqiC9rg8yBN3dfVlvpjfbXjRH7XM3fY954Miqb+vaIrsofy46aKX7f2iOI+
7x8LtjCBBR8bw8QLk+fxtyoVF9cxlqPZmPLuHRrJTNQYeIPK9GAbY0zRwbyTkGGG/32n9X8efox1
kmGvpx97PQX+/XnAZQaTtFUtH0ykcXCdCSVdPR744ltcIfId6TShZNR6312bDxXhBLtV/dG4Dttd
oh4UV75oSY3FnzDaPRIV8vsaC7kgkVJQtghS9kL87Pcx9uk/rGP/sjgYhqu7hscpiV6F/qVNkdLI
bAmQsvyFlaCaogFFenpOsVpvTTcdAmJ0gKCkvQ7ZsawJJC92+qIYhxmsMwgtVq88hVPR6cpDVxXi
okAFSlIzPpSLfvaiDnZXu8Tvf7jl/5hf2Fw1MyR9DZ7X/3HeHKUOsbEmwXVZ1AT8SA79xSPTGK1v
BVCwRX+JgUHDTHfTdYLgn64+s5g8TC6xf/Ms2fzQoi6eMJ7J9AJ9YAckz5fbcrhcT1JJl/d/eOAt
ncfg78sGc8/1sm3TQlX1dSKcQSSRUFZMv4k89xxVSwP7x328zkLBnNurCCid8erXtY1x3plJJKxz
bjWdmO9x54276//o4k8P2xYVe5LzLDsuADtlmfEZFoA8NRyuNIbHF0O07nkdRp51XuizMa8wA30C
mpv0ZG1HHQlPNS8e3Ya3yWm8sNFo1AmR3kVR+hCJBpxyYrlngqhdn/ff1+xaee7xdkbEgvsJHTex
RD8co+/AfOBwiXLtp2uk3X6ZOc7iE6LXlbjFGbmp+Yeui/Zvt5KumuF42H2YZ3/ZfEWNGdMaGtvP
XDYGqTu7Uc0SQrMLqDwA5Y8MnsB7L2imZ2RZe1z8b/YimqPH4vv/uRjLNFTHJIGdw+aXhVZ10iFV
Ws32mwKZ3khezRYDDrkZrTVsFmN0bpJ14GKMwHOQAzt7+PxeMOagA6saZ8p/vxrXwdbXx8wxGNbq
ODCZgK337i8bZ9fPi+AoSY6h1vzqZGMcxwmRY5oDRQTncJ5SYstW81BoTNboV3nSBB1wl6IpHm0L
XzTv3LPG6OSUYGljAowv14Z2RGTTi7JYpL4ilztVlcNAuKVmVUZ1N/BkYXjFM5MoYEJJCEPOx+Nk
pfqfus7/1DLYhkkhyCCBatVifvP378+a55lv27SggSOz1THS3VxbnqmiYz9FNU3nxTggN5t2iVM+
qKrEj2On9/99m/9t3WS1t2mJoFpD7vLlMmiuj8LFb46PaKJzYb6oFlhlO8rTR0U+xi1hpV7aaHRB
RLxNmckRzkj/AooBxujBOBLPDM/HI2CW9d47pxNjxLEQHidqvMaFPf1AxZz8qQX1Ly+OpfIPA3t9
lel8qaqkS3GcZCksuZaOEloCUoRNsyaVeKn3epGQzZhN+kZLOdbRHFBv4kV507DEX2Ti/ATwzOud
Zoi/lZJwS6uNzp3Nobu3KwMkpoJNNhZHgrD2Xa/Pr/99y7+oD9emMNNMjWGSbjk2lfeXke5cVeXQ
TmxV1x7IVT9DSpXg4nPtzEiFoc9EopQinzidM2RkfOLFHpnYTPOvh6bIzh+j0lPP7ajGvm1WE+hp
VX9CIRS4TEbfHFUc1dgefVPBmTauD5ibIq6ItVYg0ryYpDmRKxl74bi26/AaU2p6Oq4Ry4Ev6i6H
OAX7rml59Ifd44r1+PJa8zqze8BMQCr3dWJU5qVbuzCDfj/2TCXB95E4BXwskh46rgaLG5aYsIq9
ivTqXPsQZJfwdAoV8079TCsH4WgxrGjw9Zzct5MbangufW41mGQlTwJLi95jHV5ZNafj2W0U4gmv
BxLL5RFfW15hVoC8z5f+gymvvi80+ZiXxkRiPBhjC6cH8ZAgo6Zpfq9s51RFA6Kaaq5o6dTvqT51
RLZ3qi8JnQmJ7Wpuuly5raNFXCqeHlz70VuuwVZUa2GhhgPtWkwkdQ6VCxuwqc0bdZYfxWjeqqwQ
pwjzSRTOcUP1bWYuKQZw0aXXEByEYOWsl737EoOPijWDJEgEvwvxv8FVGibaHvL/NP4BzvIvZwPD
NT0qKZMrQLW41op/WX2F2xHkXC8YjcrZPSgxneVS5KvKGH+Rac5vFGM0OeKEPt8wQ7ax7DsKRaL5
amcDDCuXIPXXPHMvLsJiGNo3UA7b/8ux8B89cp3RhUXThcksykxUSX+/1DExUOmaQg0ie9K3gxhB
pnoZ/DdIj5lSw8yMy88JLcFpcSqMhvrbVROGQc/akl9o+v/9el8rzb8+4VzPupyaJupMD9jIlzK6
UtVZr9We4MgBitPE7wgSTGeLdwvuagolT62fgKoinZhClLVt3tikDz9SnLNyaumpGuUH9nR736az
jnODsdtgJvGh8LSjnBGlNLWKMZ+McM8oPxiqmr4xYhrgSY129poERjUh/1BgO1/POeu3xXjR1NmT
AKiYX1atIhJ0r3uQxtPcHSXNFQggmKlpm8qYyQQcbz+ba/B+cNJ8isfxIDJH3mWeHgoymKNB8b7P
KXDZ64I20G6CdKw3yym3jTuFRByCukR2LKrsWatK0gXQI24Xs6yehWVMQW2p86aw5ynbK61lbSvo
Xw+otoEhkhMeF8lCTOTg3VbKQB44L2LnDC6A9JWzseBdV7ntG5STvN4pXZdRGdqz0mi/rgsqrHtx
JkePKLlJhS1OQks6N4GjVd5tQ2P91omtox5lxVEfNRCiOpJT8GND6EqZnywaTqIGmN4t5rtWYh2v
k9R4RhJCsSk/tRy0elmU7wnyrQC3FOOzGbrzNTZILewCaxdGqKgnvFTXoDaLwqr/8D5/ke47aIbB
R6Bp1m30FhYH9b+/JG3Jy9PlUwmsDw+M6uK5c0s2zN87NN2wfVOnx2sNr80Q4NPmxozj/rmoUTgO
LYVQVYr7Ggs59nXNr5q4PhcATnIXHLtntHKvGPcyaup35gfYQ03BMXd9TPNcxVqZaru2Rsv/f1Bj
6l8FicbasUREAjLHZNKxwn7+ulSVvFAmEwrP57cBxMsJNq+W0kqDAkaXRnbgTdMXD7XwqoNB68+b
LWB/XuadPZbevm6wny5KO/h2sQ7kvQzsg0iSM9/mvs4sxv8yvfxhiViXpL8uEeslo6K8nlc5utje
3y9Z6GSesRdwICkjPfSSHOJfI++qduDwbXnPshnxZ+muEhhG5+4tFzB+pI7763BGoZFkCY1W11Km
oTKD6KtzEFpppb9mpbRPein9OVvu0jpK93mnV5dUB1Gft071hyL9H92t6zeCDn0taCzkoF/ufW/Q
VCf80MOXhtgpcz0ckmmCV0l9uXZqVFgkBCG1t3pe6uyNBVKIuHnmeUAFYAdL2igvsaMgcYYl94ci
8R8CMi6Oq+JWWw7/EKP097tsQ5BR4tHiLq/9DBGNsMNTsllElu1no7rvmra7jScy6uMh2bma8uSt
re/C7GvfKwr48N3wmZVEj8shOV1HgJqMFt9Zezy1bILc6+JLuTjmWcZU6YsJu1O0ImQI5Fx6d5Vo
0sdr1rNvB17wKIg1cVpwm2A6vDAX1GdEcT92FPqbuScTBsMcApgmuccur+yEiM0LLTmPIpuzmCmT
Pyhf1jL/n08idBC6v2vnf+2c/P0eVVneZa26Hosh64V2hLpmmAgvaQxRrFGCTLGUpqjOjeOWv38o
K/uRGGGXgUtJddqnRx4sa3f9lVi/dP3ZJNIPY4nS45I1N6mcxscR5M7JJJD8iHxJpXy6T+zqxmQm
eyJ+pL8bAKM6fTIfr1+6CryV0f42Gsrgo5pXWU9JdxlQId1dC9rYzOXOnBuFUklnBk5Awzxt5HU+
Akfl+uG2ioXPC1zD7vpLsGvRVh0je9errN3CVh8Y1WXBoPfjqc/YfdIGcHpnoCclPZuHKt9Wc6ye
4VSAA/UMEhA8MhDaBZ2XSX2xd2tDnqrpGwOxGvZGNty4pSCYhDVFA/m5+z22N1onQjZazydFm2cC
xZCB/L5QN3JPwiy+EUTS7SbJCNpbljV0EHJ0OTg7nYJ98/uzmPSqQkmDV7eGmtG3o3GBKmkdyVfd
KUlm3iik8fldR+JznJUkMuAAvxslAHk6wD0cLoKt8jx7Qk067+2pT54Znkz7Wrb9Q6ylPk92fb8I
BUp4Pr8JhGtPPdBZwrljbT9pVbfhrCyowZ3P2DTmb6NGKvHvS8tMrQoMBQlA3E3dITMxJJgOWj5C
f3ddpqkPtHU/FKT6QeES6KUWTz3HM07vWssxtzegq2bJq2X1jw34wUevsV6QVQcmQ6kXHYCDr8PH
JYMkhgyKG+OZJKrN1MUPszS1S9ZF6oN0Iw6DYzcg1nhMTDV+VJZFPhSOj+v5NHps3T1O90uTiuSM
PNgBQGKSmIGHorC7B4fIA1KvJisUSZyGnicoNhoQLqYnLhFC1C3xgE1IVRP7VPJ2oGpRGTrYK32F
ccn9XBlhLGd8IJzkoFEMrAKtXXahlJmHiNoeUdmqfmtrxS3c5PJWjLWf5xO0Gsga1EAQcXuc8yNp
YtfjRQ+xaHddclblXYBsSjtdf2gmZXd9OYZ51HeaqsVB6sld24riEjvPfW+qZ2dEBNrGYGev4orG
nO4tjqGHMiNwVjRMi6Vhn5K5SULHmF7csn6fPFLTvbm/z8vy5tqRwHy+5UiFhqHR2lPc5NVWo9uu
QGF/ZuIviaBOtXM3sHj/9nUSoXpWsfawHgdp3rkvhIQJGBSmEl5LvuufilURHYsA0Rf0xpgcCBFD
YGCXysYx6SmPdu3tiLMkHUxj+IFpv5I9SXJ6qe3R/BAy5kz10ZCLcxe3ChNeOg2BcCqTMaTDmT4i
ewGkNabvZtnbEoD66k7xNJA2XXVPsqi9n5UmZSPFbGss0M4LLZFk0AlnK4ouDq8EghLgwcxIP4R8
pd8olbGEyfqzyabNPzlpAkpPJ+TerBxy2oaafC5e+JgoyhvRMfN1M+U8lZIWIxaUgJHgD1nGuLLJ
o1vli/Qj7Mv14F2v4YU9gmxIVAxUIo9kJ5H8AnSb+IN0k0Oiq8xhRVkuNwXP+Q2csflY0OEMPIT2
gQrwr9Qs0FJ1sjftduTcDrn5uhwwOH2zWXjRKxQyUGzQ314kRswE3fiUTxnTvQVJ6ZzcLm1u3hqz
8c2ZuvoITe9xLElGVBPARKLw6vd5uszkpt7EDEwvzXjWs6YiKhkcdO7e9H2OMmZu7+UkysP1TN6u
qoIydUnuwLUMnp5DwiAmcewKK7qX2HT5bEu2F0keRtNP1jbPdnCfls/IRb8nE2k+KHEK9r5Ogs4q
Ovq5tYldAi2ZjNxmXzOwhpMzPqEZonGwRKfrD3kHJsrss3Znusm4XfFmAdQLZqzeXOw0BJg7gaaW
bntsy6dKb8gRUKnCvOxbHpfqT9TmP80VhUa1OSLDcNGL9LRODJIar6sH4eHVJZuJj/497VZZ7nbL
sJuMxbhDeb1G/PD+wfdx4EnROPw9Rl3Y709w7DJ/6ezHSUVWUhGSdl1cugL+nOPgVGrthgGshAZM
SHS6r1ySpZU1oavUsVZhU1gbYuGULPEB8bGQDqLyklhdaRTd65Ad4tnbpF2bfLg03Pw11R03WnRn
GQhkVOHNp04n8suuoPQTOO4cm2neDYgwiRXuEISPa3wlxBGHCAWpVdFPpX6+ynuqRCUupkmQLV4P
baNZ7q6KzrZvQSdIApZyJw0gHjeBIaBF5Rp/91XvsOSKu18SSDQ2+G6ULli11tsSjVp4Pf6gu2xD
HVTJ9RblhvkrS1oiU4w0vyyLE86GrZyuzw8hSSMDpqm9rW09SNwnsuJCnurmASe69dibRHgQG7G+
Z8a0ekE8uEycV/ZpFUfnqcky//rndG4UJqRALZX+0Q6kLmV6rm/XmXUHPvJIrTttHD1WgSFC1LC1
mic0AdaktzES62g553m3VTD/kQKSHKUzclK1eT5sDPAmofV6n5HUK2ZW5DxMoAF7lCY98R+crTh1
Hkv7MBliq5gHrE99c6nbJw6q2xoVgsWssrZvwT/B3/tcSDZxx6dY/iCwjpknfyIvQxsqje9jnaKh
sWp4GKr9tO+N8p01iu7IxkVyVWeArkupUh+0up+oIPlN+W0E4uA7jfhkc4xvVcIqUi+3n2x9rGhH
JPUKqz+LfGYjIqIYrp746Jr0PXOX7xlHoakUYd24Oy2i1BA6TPRSO8aRL7sgXXSyzDJQ/At6rTvg
yTfgBGBER326oyjuob9H9YEEBGdX1OzhBGyTvuWpyhFY3DQ4NwuWIfb5A1G7Y1h66ZsJb6ghlHDX
zu1KBJx3ViewuyVETUkXWbS5Jou1GW2mMVqQOOEiyK3llpoa/jydPUfMr2U0GzvJtFqJcoY81Acr
x7SbX6QWny0SCMgUCSXXAzt6NxXleaavkK1EKz0zCPVQlWnXy1R9kXrxrHTaS5+PoWMS9mU1DJ3s
LUJSZWclM5naMdsgn/oVnlTDqEoqUnLtU4qnc06g2GX4zBkxhQuaBJkRuqLN/dZEd9DSOIsLNai7
UXvCIXBxO+eXZY/nSa0PfO2X2uCOa0miTdtDrbf3WHyfi44gzTlJ7oQl7z3ypmGLM3qt+xFl7vzZ
LILdyQOhqLc0wZ2YEFivuCFbjU9oPhtLSQBNoz5lPSxBbLfkSlV9cWtMBlyl3HP9CErf1kagQDka
JgqHSw45hFalj9D3n6rUeb4+KPhEUP51Ke2fXo181i/36CGEx9webQWw4z0xQVqV3ilutU/LKmyr
6LRYvzxrevKkc9+KD2uITnRKQ/bS2yjRYaP2PlqwYCH41jUBdhLjCcqv2DKDUmmM0SFj1LDonbzl
YzdTTQ2LDGD1hHluM5XcFkP/pL+PMjAeNb9ovY8sIddnkpdqHh4mVX929BTXbYtSSGuCIRoOSNW0
y5So1amT8z4lhVCAsTdJD3ScN6sHmy4rwsmsxrXvlX5Qdo2G6W5MAbpobdXB49Jg4LVt8qpkamBb
sFUGzwhS1cCZd+vZt2b1qwRf65YfdgZWZ1CY1MbfZEOABb2Li6cT7UBQH5UjloFxbzY/5xrOz3zP
dIio7DMYs7sUOI0C3gfNmseMON8ZZXladNxIkDQfbION3u2nnexMlNZsecMAZobUPlJsaudgEfix
LM1liFJlP5MUi9OL6Fz03rGXz4fc6jFjryepnJysvFjIra8+PXxWLu0uY3wRzx0gR+9GMOQvkOoi
g4xINQfUTU5dTBARKc0pCwR1Oa/nxvTe+qzwXoQ2h55SyOcCN8dJNET2qkUxvesRetRJkFMds6Ur
zdjfGXH3lNZZ/56NDsMcxXHw1XXFsWzRCON6PSPUyfyhIQizXuYh5DB7Lzs81IXXM/FxXizCyQuy
HAtyUAbMsBGZR6PFy0oQaIThtH1r1JI0ZpY2UDhtRACOtIPJY4VkPEAKDsisx3ng27XAVGn+lL7S
UOt8rQffRx8yDVMx3Q6YyjqXjQls/xOFZ3+InFr1o6aFOths44mbyA5R7mSiHFKaVoeoI9F2Fk7K
++OSMEi+X9SZpCeJnBSePWyW+77t2WBm1I8KNw8y+ksSVTde7BpgN/PPebJu0WVh50Hy1E8ytJx9
VCW+mMs9zYywRNVmgnWkUYkNnYKo/6QXFFqk4E3MLZxxwjwPENHpQtd40up3wIff4vQZ6Xn+kDTM
mumFjipWcse5dRPzc7SZ/zbD/iMtFd9Kyu8RSXMiKtJdsbTmfaLNuy631WdPBc4qCUHVvO9ZgZnf
JYa4INALfSAHUcJVCCe2GK8ex1o9KYZYdo2a/mwGjtzLvq6spzJrossQk15TclpisA8iaiRksCXB
VrF9lwfZoaU726GkrwkWpBp5jmUKt60sAzMpz7lNQzzVTRJhomWvDgsPm+CwGNuqQxTjs0bPU6tZ
bipnE0PXzHTkrP2YuGer4umwqGlRMcMI8gZj2tnk7Th50WyWWc+Q0Rb3eVp89HWmgwcWhC0ZlXJv
VO0ZX2Z8GkiOPDvNuB4C8VNezToP6ehSF5RP6WDDVLzQ31vMeJuD07EhaBsoJOKsCnkE/J5nUGGN
qwXyUFLe1JShHNk/GURGCAcOLKPSy8M07QHzV5OzabS82eKPK4gGAtJbGUOKcrYcQ6JV+WjY1gtF
DRlWY2YkbmPkqQ1oYKey3cZL9zCSGuI5+T2UAES1QzuHuWZ0e6JMia8gu/iEUGbbIb7+ptFvDbiz
q9fB1Tfr18v1O3dicUkQU2acbTpBsGwpx/agROJnZ+voemVGKiOpSiED2YuwWK7ZgAjTDnQle1V/
jdMvzSVJDfql/MhTdKAzhKo1hQeyWB4htCV6pbuo+D2eIDpvtZhwweKlGH5USrdlmBLxelpxfuQE
vTG6Bu9BRg2IfLR00lNP+JEuPH1TdtA3M0OtCLGGwetEbYq2dAiQKGcvTmXpyFlZEy65CvMoH9Ga
S7fbLrPzfQKLVtj0BFKCRdvWn9TLEl1Szz4ZqwGq6m6nlpaQQQiiXeXnMjXuLXI4NkUtwhE9jqbs
1stypfEaz7S9Xo2aoTpdcekntNbuKQV2JQ3QkzpT9U84TsPCIAtScJQpCYfZjlJ+2i3AK3fkYNHL
vdQpId0uwycB/NZpeB0bvnUitFDr2RuzVYkvhhYmrA1nWOpVAtc87L73MwizPmbZG597hHHpS1p+
psUbGe4OFYGeBIWchrtUiV+apbe2M97K41JP4+s4pZeSDPahj+RNY6f6Y1bj5eedV3uqL/b87IhT
9OKm9sBxEz56B6rotYn7O1M5d3p+KhfJpEV8azv6mr0XPyekOXC8h7U9ARdOCqII0WfFpQnnz2E2
Gi/LviNdR6zeFZWQImBqetE7IX39zUT+IrQD4RvI59Q5kMoxo0IhE3Xyaz5KSd49mXCRbZwStiGu
A+EW6NAGq724b1bXAsV93JEKq8ZaqJMukzt4gUssATD4yCcGzfiMLwQWYj04n4r9o+at/EXG8xOn
Qk7G+isIROKWT6bJoZMY9mBiijUfGXFVKeOrgt4FVzD+dJLQLoKoRChzlMadXRw85eBoj73h4U1/
VPNfQqH0x7hD6UI3YjVhnEolZHWdnCyY6p0mb9L2bYruRoO2CjsXqC+hE6RyhCwxD89G9SQKP2le
mPQD8Z1JEpx8R/ga+4ZQ9zAvNwonMKDbW9H9MEYkjxVbdfvTIRyXAM9Iu53dt5mmYml9R+vCsExa
OzcLjP4wOadBvInTgskCkTzaWXvHNti9RLAQXJ830GlfaUyYhCNXp7pinvU4seTmG5vb7WnK7QKP
0lH7wPNY/FUDrLA0MaEP4VCI7CmrxBIO7JCBmAeEr6X7VlvyUia1GWhOYQdVLrogx+A4FLvM6fm8
Kk5cMLc7cs1VGsZpq5F4b7t0Cz2T4NlCfwFp+FmSZ7RrLRRniyigs3doGZTqZ75GgMOjTzgjZYc+
zr0DtQ6z0tmcbiUnlV3TbL0capfJaLGG3yFd766jFWXbZ8kLNW68kngqupOL/oHyn6Txuocu0pph
TNIaCEfQkXK0rJ0hY/N2kbDfK9KMp2F4bCGOoTT0nIvHVHI3KlxCzIKzHaaoeohMMDimSXKkrN0T
w7sGdF19MQYNXh5lci5ONvLrHldiOUTBPGAzIepwcYjizt+gmSOSoylN38cItHEgfQb9TqWBl4XM
1z7VeNuj/JVpLbkmfUBfeJtz2mkL3zEOxXiJCoziwKaHagDWvAYAWxve7X1m1vsqjYg5z08UKznL
S5fegwKQm7hBI9VjqccRcVfJfZ6iq5VnAPHNg4rZZmFN6HbOAI6W/kGK1iGNGs7ey07nfekt5t/m
M+u6mzLkxt6HrInRN/HzK5gTgk9gEcYTqkPOgb3m+C5zVzsiniakgbQ44oFCu1mjYpuAz36jLtml
9bpDaSwQMDDiN7QepBs0RknQucv+JfYDibMGKk+soH7dwZoerUviSGDdj1UU7eLB3JFm4GfrMTYl
Q5pde73PzCOCKtMBV/L80Z7CbnMe1s/EIwxu4dGnBksLgRU4Chzk+AUq0WSrkwrVlc/FtLH0Bw2q
J/QbAjLAphtaQOzMGs/EgZ8gvBYes8EpQeJtJ9VOJwW2VJDOpzp5h7zE7rmvOEpOBB1CGuvQpcry
np5toCf1WW6MKuYU2Ptz2+ya2jyyUwVigrPHdLtoLvybFN8SEOE6atd42GoluOgBzp94LAAoFB1l
JSNQRk0D4/dxIqNUQPAwt+5UbxQD1+AwMKXQ8JATLBwnZ4oGmoc4ojV6Dfuo+waakxgpCygxcFyn
27ml6lvTC7U7O5G5q9OMQMZbOeTimCVle1+sP3Sl89pHJ2S0epjh64lbGrVDOTTsJ71fkzqoad9p
dXgkAXd5omDlmECEpstF8VKNU9q8xZeabacpOqpWdupyA5jjTNgHUjSnwCzMoZ3vKEdDkaek2LU1
PW6VxoPgIQTK1037co0atBRfX9Sg8D67EnSmvVtGgY2aFi6xIi7HOum4/kIhFkfO1iAzY+AZicW7
kTxl8Hza2Nyi1dgUJQa/skB12FGFrmlZDNWBVGWzGni2ETSRGQz9bQw8uHwgHy3g5E7KgvQL+2kF
+6Tg7Vmst7VOFLhNhG7xwaKU2Hc8Bw5IdTMOoZIHVgLkXVWsc2m0IEziJQvmor3EXORl3eoLyudw
0PQfysRXFF4cDNQgIzE4KgFpah6hfUV/01QD4tY6Z+3kV/mwaEwZRre7QeVv7Ro6aZsZtTl/3dRv
bdtjLOBs1PE9Mxieplpd+p016EQBtgfG6+2lyBDYTUsuOIWxfUjHuNjkIPxkOnU3OzMFLBjdCGdj
tCG/ACVQ1fT7ueSzHUbnMamyFce7q5udkcBtaodt5JY3o6GeyzY+uvTOhi45V7QoJR5jJj50nMfs
KWpXEZb0Op9EPU5STl/ztjn1bdd0z/bEFEbv2pNszPlmmIc3xBva0wgJltH5plUf21drKG+VrD+1
i3njiP4UKZ+TF4eGUezwue6Y5p6UgbCB+IeRcNoD9bJUJHNidi9Vb2sgVy4nDTGLfYPG4Uy3n/Xm
sSW8oRxGv6Uuo0fFBOd2bj4FUSGa/qAIjH4o+9TpHq0JpTtLqoyOnGICyRMQjff0YjgbHApAppDA
eZjpheP3/q5mRNRuKEchZHoDTN6F9JJB7LGtJbddFL00AxQTg8MMyb0d8bMg4OBx5cfGrN9cJ+0O
5liAfClQPesdkQVUCPfJUH0Ug6Ii2hXVrT1q5W3hEH+emgWxn6aW+dev1ZWJbQEV4NaS5QFak0kW
ep/c1MzIBOPTk+yHVqWk6+68mThMYAXtXVcxnW1hV7G15a/oQ8i76736oWuGYY89nlLg021c9xDV
nRZ4Mf+fQq7fvknbbzEDg9uR4cKLXgFPduxn/tLi1NX5XeXyttljl9x6zqJuk7o7NVVkXniGESUv
N6W71D6Wn/KOxDjCm+fGF6aeP7uzRymUPQtaDadlKImYniRpo4D8w053hsBYyLfBKvwmK9K2430S
2yQR6e8jLftLZHYVbR3869GUN7tKP7lW3Pq63ikPeVGVoSbwNLgeDJjYw97IGNc+lW7+a3Kz+VTr
jjxdf4bMXNsNqnJn32kJoKCWvd9sgNoOYwOo1rY5IIGeGpwgtzKLzqll0r68Hf6HrTNbbpSJtvQT
EcE83EponuXZN4RdZTOPCSTw9P2hv0/UiY6+KMKSpbItIHPvtdegJtXJBP6uGO0dCqcikbDXSVY5
WaBl9QZFqUo2a7Os0/KrSIiRF7FFozcfUO1uAq3rF2ZiUKulWXGM1K44AsHSkNvGeixls9JmU+h0
sFPCj0V7Ux3l2sK1fEMA1e06ZYsFdX7vlEbxg9SOV+aE73QR5VjfdF6MC1byFcGYZ7DZGxu7ACMP
c0wgsOMTG9M+RhUOhEqLCxZzFvregRxYx+vgLwoKrwKkauJMVC6iUbGqK9lu1aG6JmsLTDWKYPTX
+vTudOdMafmLm2dJn3oaUmtnhN10qeqiPE6pB01MG06oPbuljN8qLb/ZHRGodoTwRhi0o7UbMbUX
xMNyP2eLsYMAVGlUj52Njxq252acgFUlRrpnqylxkWMgZMZu+jZl9RUi6Nh/yLb9iaopxRqWJEJi
mcZT1kUY7oJGHeGxgnfZ5qvNdozLtXUKNedgy/ErBh6iaizbNd4H6d7W67/wjLCbVzDQd2OiU52R
UNA2WTedboB+GEG7hw+B52G0FnFmr+J2/JUJgef9mB1KxXapTglVL6UGShQH+f7x1b+DETsNS0fS
rW0qmThw6gtQIpkaPqDK2tKIXUbOEBs4JTkehvjEmNITBH7nDN+6mqLsTc18bfaFxp3a0T5MZrZR
7EZ5C3U6d6XdEluCTTJu1jYI3SXS6HuEhgyIaNERv7KtjBT7NXOJUkjFsxaor2BF+qrpB4Pz7Gnn
vtM3mYo75BSYydWZ9PZcOXz+TAlIN/4OI5K1u87pt+EY3MsMeynHchmoZGq1f3xlawlCo8kLFg/C
SG0biZ8PVeYrpiRfGwZgJg1vK0bNfZHqIJY7jBLXMDk2Fh5PaHrMCjGgTpa4i0H0+FlmO5ngO/la
KRbFk+cr2Qo2ky+AjGw2+2RAdNbW64k7Y02caXcrh9hgz3YIO2Y+8l4xCzDdoflkPRzXJ6JV5M7J
ot2Ee/vNSd8ZYCyNwHh2tMJbG01tn8AmJyxC0Xnr7dHu+wAVil2uemyF6d+6liwdoz7CMiIgSngT
8kW32thecYCK0u+RP/0Q3SGXbC+oR2uF1YTP0y0VjwG9Eflumr5qjTAPY+GcnSrObzlaeP5mmmub
IfwbCDIqmurVA1I4zIx+JOWEFNkQLO555uXPedOVC7BVb4NfOTiosL/NxGWelOV0G+W0i531RBLK
YchdY42etCRj8oKIdIb4Xkhm+Qy3mh47gKkkDtScUuBHe9eP1fRal+Fa5h5ZddotV6MOz9xWx6WF
ORvBP81rrFV3eLw33cTlemgx5c6Qmi5rAxrOUNGEZIKg25luDTDjjE+e1PTzXHfGYb7nHF6TIM4+
WFo3HRGay9HDDysqI7qKcetSSZC7gL8QWJyaVeeydspzBuqx6j2VgE4AWoDA+Ul+urXzeuPSCmtb
NdmfsY/OGcM+vTHAi+Y3Pw5ChSEhCoKWoJCFcXvs/xRN/lq03LSgQ8s6WKEieDdLQkodRazy5Hn2
Mw8MMpg6qAUrk0Krd5AyERG06gzSi6uOsCP4/pAd+vptDN2XIcM+0ZJ1tmYXxy3f8Upfh9ZE1uki
w1naIKVF0VcAlOoihsboYx95jvKaBI8s/BmzwBch+3gVPM0hw6WebZquDje9fZFM1XgrbX2rR/sh
CX+Uutka2LLomMctwqRcTtlD2FdtOmb/RHhbFgqEiXSdhV3gg5IFE5b2qUH88gh4F2kqohrTkL5J
wJmvECJQWw4jPu9UdZNcC69ykY3/gRV2yRtNfTEoOCoSIMqgbG4x9XhjQRZo1E2l4JhjV1G/cIYU
Fdjwx7TnfkoFhSYIjRRWSEZYN5oJUVZloazo+5dBUWIBQTgzIcVLboRFmZY3bKmsJd0TydjgvJkH
G6FykuOAkzWi/TWeqUGlvKqlYMKV94JSscyXBFVUK7Oa450RU/gagaD8eO3VSPJqmUzRfjSctSTK
I87yMymx16qI9We2HIayXcBUMm6ONsEHux7r6oUninfmZBqzccZ9sLvWFTFgvoUwmc/Z2aZw/y9V
330MdOFGZvzmRW7ePHVaDb1BKPCAuNpZ1SNpWw1RGa9N3TCMZmqicBonZu+0OCVhFRqnINTeg1Fl
S/pjMh+wjffOE1uYlythmAt9rNCKXJ30GTa/H2Un1XhTATdIUlk4DMIT4YCaMxBXcNvTrWhvMbxo
gvinLTkvaqa8xrqdH1o1Cc/pjVwSQh3lzERoP7v8Ox4mvGi4P+0gOiQXHL4ThkeBfWUhuHiZS7Bq
0e8T6aK3KWLaeiY/ezNxSpLCleM4efYaBc8E4jjhhyJ0ugi8dnY5pPYF1OHwDcc+j6VqwnG9oXku
ydVeN1VV7KSSKM8MzK5A1k7/U4jpA4hnCeLIG6P1yHjTBNQJXNoug/tCveb1vbDxI6i+R2wnlNxY
hwnnXucbBSjZqx20BLr9cfgwotRCMXIfLQ9zmEcnOBUmlItPEQLix6hiAzwA0YGghehwA+vmNDSa
aspDnaQQ5R5VGdiMQmFcKfE8bmSlwqy5KJZJrexKApP09IpHqt9xHXaY+IMhONxIdvam0VS29qpu
zp5GAmb5JVxj25MNWEyw1WHoZObOyIqMLG3VuTbJ4J2IkDHZdLwoTL8arilCY+4EBeUnSF8QQEqv
9VPbiL7CwN31tuu94F3Z7aZUowxqHT8vI+VTc7tFa8KXiKwUBjQshshcYPW/iLD3zHuVoAxrFaYM
Oq9B+uZuZH9X6o0b7gPP8guLC92+MDnox9eGTG8zCQy/yTE/rC31N2V9TYzMXNTSb6zwA4Lfrg5/
sReDzNAta6IuWu2bC1YZ/05Mqst4IXMmdGC9fYz1Jptm3gR4z1emr3sDsS0kWe6gBcBODFssMvJB
WU52Le5K8JwVorjpgL6nOZvNrJNkHR+Qx47cUME679SnVo1feqPIgMhwxOmnXnybE/lhjcG0gRTD
6hrCQligkEt2na2h0sdqG8goHj760f2JIB9fq7YOLjrBlIvH83GE+Ydkdr2usydF1qd+HoTilIwh
oyo/Wjgzm6TuIBLMD7n597BGu2ettw2s58b6v5eNNiySTrDga5V3HNNwvOZBjymly0gi8LB3VFLj
lkbDbba77GMPXjvmrTdL4o7TKUn/yYhDLJNuBAduzo2XMuSoGOm/0icvGvY3oHkTvmjL5KVEGhk5
EMTtbJ1iQwfbxxYLy0Dvh0xBxQ0Xc1Dyh55JlaMHfffGV3d8cZJgObkswPxrNLpALh9cIkJuMxse
hWmqPqdkWRDx5Zw0BsVVXyw1yYwmeYN8sFTdfFV7ZFwy3HcqubJKKsMSQiH0LDIwmcgpjIs1WpC+
BZpweto8vLY9f2iGtRFB36v9EgzO+jsru03yNNIWpLEikKYCgGFIFgIKKRGJueW1DH8NY8Cw6nNG
4DtXrkKIqBrjaAlLDyAJl9qlQ25b/DPa45Jow2U5wzIdw4ksW9ex6k/WJSrCZT1xd5C4MpvyON8Q
tfx6DPdF0PsOLzo0lBhNzJ76ziqZaGdm+wuhvFrgXi7llsCMKOQDbZg2dM0TlkD85sEClSGw9W/J
XZLU72351RFEGIL+YiqpiQQepot49QJBaT2aORm0+Jl0fJKMHSoDYqzuLmL7vy0wd7yFxu0kgmox
TBBQ241B3w7blSsu8TsW+XneyDbhWwzm6Eh9YSCnkc8wWArm96noQOAhpGs3BRvUtv0A2WVkXQK2
7bgRlkQ5LoyBtBCAWLOO/cG64+236Mw3y8anb6c4XKdpvvVCeCXhk2M/hyT/SBVEpH7ik1zU/F9a
RUxkVy0nDJdCl6ueVVMNUM6Yn/DNOYUdegZyXSeCdPx5cDqm+55rW+v2GhpNGwKCrHHLVu+msZ79
2Hr+yDTxmIyKZUkpZ6e/QWtjrCcxxgVJQdPreH8j/nSFOKNsvp8Y1Mkv2/w0wj9ZsyI2Lx5eupYx
q3J2s50Bw1M8yoRfh96a/0fY2K4bUFKbK4x5Aqi+anIh3WytwTiiGF0oKh6SFNSN+52opAkjJUqr
v43IkKYQ1gv9QNF+KoMACca7Q/TSKx5uOyR3cQKiXOHTxK655ofg5CyiAdoJPs7ed2C/u261bPkp
ZmNgbbSaDLG2M674WMIk+2m033RghGHNOY8llbi+UsF9KHI2SUDOIJ7QdN99wpDTUJYOP4FfElfF
xUg0HAECWA8VFBqR77n30SYMHZWWTYZRW6OhLEwGKjnsq3VaJNG2cBH0WYV3LtRWvOgafJIOR521
QwrfR1C9MqU1IMPfUf3CzK57miH9R5+83cTY5RmVgXye4s4faknWkDa86JNurHJQho2Gc+BbMGif
AZfhNe7M5tkl4bSzkm9sVsOrUgf9vhkYLnZ2d2pMc9tPibJjMT63kZfe1TQ1GdeKg1oP6T2pc/Xm
eT6k5hpdL7aJTPohbkb0ZuAFjrOR2KfeIRPGdwiLOz0M4fVlRb2qzSm6V5OunhU12mj4iNwfh54K
zG6ZYYSpUE+2iKuDbitYoGjkxGjNxFbFpvxDAUyNaQffmcSzi3uPKlQduq0G8LO1Bt29Rq5ecepa
+S1CXtHbmFfJbUO2zt4iBntqyW1wuiZmWGahFpBmdVLRMfk6s5MG76qXmsDfJB2Dv62dXGTHhcqU
PtuEUrVP/w6VGkAzjtZ4o9f/Pf145t8LzNnVB2OPYfnvG+ztsF0AxkGEDfMk58M0ZNtQVtP+8VQi
upgrZ/7GUMTgunr6/nhZhxwJTP8P6ZElg8xQPRmOJUdWIvd9GOtiG0t9Oj2+UU+1eirj4ruOgnqJ
8jyH+obfFEze9zId1I1tOs1asyLlnYjBZ1EZf+IhTA+aBdbluQGgkyahNjV28qHY0vJLJ3WWFvOb
2Re1+iDNMuc209WYRbsV9X6M+l9+hQ+rVpy34tIPP3kV/IR9VOFVEpvb7KKM03TVCvFrOqIlOZhQ
4SjEPbvQ4w+d3V82ZO925nc5VgEZl7JeD67CxzuCs+v1LTeCuzSh1oKniX2iAFLgolZdUhvY01a0
TWEDX6aBZn4RFLhHF64s+gjEeUo8LFQx1dxACZTvuid9qyj3ooRdkfQVg5dKXGCVO5tamZjjdPpd
9dL6K1HNVaRGVIiDME6pgkJJT7VrEQZEOmMMCZTabnFB/RlE198xnzeWAu3flsCq6QgjYjpGIYj6
Qgx9uMUwS5d3JUemqrrwAArdWoS1Xe5lqoOcGV5c7XvUIhu8o7eaYiybrkqZD9ebrGjor3hlQhQV
Ep5oO0j8wmaDlv1kKcbZdlZNjlW56WeWcTK7XtlqVWBu2kq4p8cByRSIho5aWkLZfcBBjwPR8qAz
7nQEK0VKFViCNbdJrW3QkoShz7ARmq7WXUxpkRNLr1rw/0GWHm+2MlAQPFSPk5exVj/+ryzjB/WO
VjH44XVlNEH7LBJl0xSKDYhgOmuoYS6rRjxgUcy0IT05tcivsIq52MpOp+xVDmbZaDdHM6Gy0d4S
PX0t0Un4Im+1FbOd0lcqOAua+3do+Ox0UmUJvkp2Y9v/FjaD8aZ1cFOMb2lCBDeqzXYVD5g8u8q8
2U/Fbzg/ejwVtnev3YAZGncdRfWznVQ/JaPko5CkkMm8HrYIY2If7VixzeLIeG6yEjPoNkG5Mj+0
Uzi2jcOI9/Ew5rq8jJ52qCoL4VBFbkUEovrkNuuocdnjZYOTMMZ0ugX478ZT/jFqNaZFpRftNbc9
WEI0l4QQE4Tt8kw2Fsw2+s3WyWEexjg856PzFuYTie38yB7weuwEPLPBWcPPVOhXVedk9HrLaNHE
ibdI4tWoS/Meab27xASTDdgrIUu4sn8XiQkw1HXTl11CMi4KyYYU/iTkWaJ5BHAqM+PkmLhRUkqh
hmrstt+5vU6oJI8e30WSBzGi77jyPFnAc8bExf9f73t8+XgzF/bVrGWxezz17/D4vxTHUPYQmdf/
37f2mpevQlFVy38/+PHCRh8vVZhFm7INN65jfpYpzFwMciJnJRUBMsMwCjtbwnj48Bjcy/oyU7wu
kzDPDWvX/vGodLqZ36IrW2YQ2iGxqltIjuLVLI6xM1k3Mo6zrVUBC2BKadztzmU0XxN01rXWvcB4
/LP3cJCtWckWjRFRyZZTfus1OTtL/kwZzhJR7bXQuLj9yTb4Sycp9loGomRNrUBtnhrryvsUpjLu
u+5kDxHh2KFhM9KHocFCDwe3Jr/WpKi3VH3j6NO5m8XSWgvwVmlEF3tp16B7AbXQddPXZlADkFPi
5G5CfApbWKSpsTTU4I+dpDMroK2Poo5zspurftUg1dt3CuiLNZK1bgH1rN1usBd2aLzDpVTWUeQc
4ej+QbAbbJCIuKjn2hc9QFiLNJ78dipDI+h8SFj6ztXa9hBHTbXVm/oUpE1zId5NXEgZnBZlQ0TA
2ADxD4N1GcyyIkey2QbQwjZhBSssDgVkdR3WTlW+tyzRa8dDC+1U5Fp68YdrwGM00iTaYRccVE1/
RGlgHk1RpEtoVbBKzIHNJhbnsMk9aonkmpTczV0PPb8qQxwArbCh2LHyU0BYU1kSj5bqMyNBtokf
iZYKzoHbygamQP2JBtabdOnELn2daCl+G/ePMcAPsWzAb8bae4hUXsa4QxMOHPjYO2QTpNFiUGB1
lN+jrdSAkopcBVKU2yJzdn1Pk1FkNaTU8KmGGbFgl/olyPEZom+xLgbqeWhiiwL9R5RjEebgEpPg
vritrVrbC7JJAz3oj1GnZmcLVQI5rvYCA03KYyPexNokdgK/sD5riTQ1khqVJeQEhIHjURTsjIkS
YCk/P7SHABhg/qp1Wgr+f4+R6qq+fNLzZPIjdbJWqtm/SA86EpWWWIsJro7SJ191q09LVulmYSLS
9xO98HCijGGYVMqpGpFLNlKaF70zV54jgA9R5w2jXdwGWuyzJhgcVTcSzYeLATyFz5lyULFgWlC0
6X2M2gzz+iR7LkQXQQtCapVEqTxp6fQ9tGq/KXvGhYPdoAykiF6QDZNB5RvWmWKlV1VpviqG+TtT
+4USXR/TymtPOgrCzsXFvA7S7pgDXOxgpiGVLZ510+KDGRh5iQzZgSR71m/L7jJ5xsYUuYr/jvpe
z/ulY0RnROYLnHg/g4r9a1DgHcjeLA8FPTFRECAU8SUzoye197KtjENms0WyHex6oeGWdSG1RnH4
exoGA/y6NNamhWbFlk9muNLtsLxXgY65aYd0DZbiNgvq9NIMjOAMFqt1qgbX0ESGHyn4tbcuopda
EF7e1c54TGx2/AUjkW3cC+XsTfG2FwZk46B9jalGF6MH68Bmi1uEdNNYC847QXNwB3qIJrO2udWD
KMk6X0FfVmhXZduIw0eNp+6yVuY486pIV2mAD0ajAc7aA6InEumnBhTdaZ1fO8jVE/T4kum7lnY/
zNBzJkVTGCskzOK/0k9Ki5DB/JvLJNszPVlHKWEUBOIcyg4il5tpMY6XIvb1sKyXLd2QG3So4AIc
HaFaQSIBS427YzHa96A23EVKgTj3qSWcsmhp9ehyhgKjWXwBtfUE87irNX0z9FjlwbTyVoWWwjei
KwkBZ1SNzBFvtlyoa4u+eYrXaDYIVSvCHQSfU+ZglZ7hiwNHmeShWGBoX3vdWy/lCicaosKcpxw7
kSFgWUf5uGu/hn5UT2I07lS8xVsGh2ZR5qI+Px4W2rtTuv3sRInhVmusMhz188FrbxEhkKfUhqQ1
Gc99Ka1X2dggL3GpbLxC3zNlA41DmUlybnLXUUouhRd+QCBCW+2O70bigb1qmuPrPWdcjeRad17c
arIWUZOdarfjhtYHfBEbE2EJWEYLSa6SXMxq4rV0zOoxDzEiaXG0mGe4QPSkby/dKGUfyfNrbpVi
6Q3uayFpsBm0misJVJBHEVnIsziDK92iF/T1dgBGxOcYQQ/Ky8h+TkMnB3SQ32NYvFhdhTFb8dUn
DeN0wFny1r1lFjdERppECqlpyLUTBX+NHPNrc55GE4NOxhMxvdOus7rRj6B1w38PQFQwaXKK8xC7
3WHovVvoES+vfNUsgceisvTlhOvEosDobyxsDSHscLGFYV8Lw1m5CQKrxAQF6SXAy9Bqus/CMGgC
EzP1rKFCKkFLHaxalwQl7ZDuX2SsZRvZRE+aPX3HkQYZ1nMbH95Skujjlvt52xKavIPHdteav3j1
Z1jKAFNgoor22aRHl7PFyxDpOEegfyxrbSHGziWZjNEFJhoTGN+grQSIxUVr3DdE8u6eHWXYC2V6
UbwQGi6i4w5J/WR5PVpWHKXqHA2mWsCdbgg5kFO605VPMx8NnzTvQi0/7MJzDlEyPusNoMFoghfF
NVkoZdX9mnoxXQ1C5jJcA7W0kfs0b6u12TAjwMcj2PZdSmHhTNw7nnHSx9i5KQkLqhIcyrye7ccD
55omtXut6uEX26lgF8+PHs9PiIFz6BJNXx8dL8mgZrMwZ+RdN23yfw/V/JWNuq1HUwJSnJSSRVXF
QvLhI5lEIZzI+fB47vGVjY/NTtcyBtFDvheJ6ixHqY3L3BPPSqx1q0HPvrwqc28G7QkG0dmlVWBU
GGLc4cjT+W5f9YdUI3yAxg9YXWpbrMYhe9qYJHNnq4l9TiM1O+g55FEGK3yZB7hgWgw/ocrPqpAY
YwkckHt0q0ARkWSia2G1dSo7Ew2UzodcsPzuCea+FwNOHHnflYfGASkTksiTSCjiVLaaOD2+cut5
b225FF2jfUd4kLyx7m+xFkRrnYDnQBsofVlbyavGXWNyPxkMf39yfn+KgOC7R3fTDofJdcZDnpCE
NmKpXZAbMmS9gG47P4/gePrvFaonm72a0FHMOwws+/Ria4tJg4gFIptd/j1devU1s1yx/3+ex/7E
AtbD4eLx7nFwMgw+Legxnf5mzqTNpHlD9TiPOUHHHk/bCJY3AfaT6yzQ7KWmkMFFx6fuHwdPiVBp
BKoKAss5BSh4HB9Pp4K82LxOwRSnIDr/O+RTmoDdsSflnleoix4vEHUBcSndNZN8erwwsHJOnSjI
tWy049Q1rLrzB+9mXXjIa8V/PPU4JFaNV00KQwxxi7lwbVdsKzbaCOQ8GWAAD7ivV0q1KQviICyo
IDBPzZc8qZRjZ7MfF9h7vtsyDZajMYWHEZzqvf1GpYuG1mNYGY7PQaCIV6pPsdaU4FtPe3mACFMu
i1Ab31zTGRgDeTaOOTycbMYFKGOdc4DhyKtELjQWIzRkaZxGF0Lqf69CLAe3ihlP1V1dnVgqHHQn
yPSYPGkVQixDjqiAaqxXSWCDX1O2y17BoLAYg2yTTKH2ggKVwpyi2qRDCKmrLmlCfefB6f4Q8EiW
g52jN+oxgIzscP14fgLn2Xgebksp+rEPrWxXKQObZ6d8U1FbHd24+d+HtsUpIY4s+BwJGYyP72qj
+j8vIV0t83NDZxhPs0SrzJsf/01TFhezReLQwo7sWtMB8kjdqxFYSLKdUvop9eUxL4YNimSo4kER
bUYnH29yPgTgfzDp03VvWxMs9ta6eRLdiGOLm20xz1c1byfV4u65s7po6rtF2RL6ndUeWDlwm2+l
o+Bsmv2fULzFdRd8Jflw6WV26XCQvk2EF930TASr/E3YTXkYy0DFZV+DRuqq1Q0gBLzYgrGRDAgN
sOVyzo8DTUyzcRUUS243coLnw7/vlrCa1SmRyMj/5w3/fdVFvR8FLGL/voGBW3/2Mt/BKOvOMhDd
pza7W4ojj938CLSjubaZALbn0eNVicqu3UKLAnLp38wU2lLWd09WMJQgNogrbA23Lq/DEFQRVeon
KBh9mIn1LvK69YNA9DgAfQl0ocOwVCpH3THXXkpnjd1ve8Gi88Wty+RkxVRPTtJ3MCzwSJg868hf
na8GTW83dkb96jYzzR8UQul7/LR6PdvaJhTuusEsOIE7hKNj7fcOk5/Jc7m8ZWIxVC/kWjZTvmgl
zKYsThhhe/3rpOozhxEDNMePZNoe9YxbFzKpc+qT66D80FiqG1ga2dJL5XfWGp8NeMNawbsYt0Qd
7yevsA8elBMr4RpoR/pRIt28InX3UiCFrCEvuUOLIBh3hFOI8XkWZu7eTLnLKrW4JRRmsDAp2Bmo
7uGu31oFS4nSHrhDmmEehnVIsE02ulSvcYecUwfNlsshl6AZLv3zAmeBeI+q98OIsG2hod+4xFEi
ZgNXrdofpvzp1owvadoj26BFX9WuU/oRJ3fpqoJ0JEC5Y+i9hdJWtxH1hD23JOAnXyQ1hjhYGKFP
FobORWOtdCPQ7n3EuKKr07+xCPtnl5FRYkcNYn4Ec+rY6kcTbdihQBKlR+64Lcfv2kl2geo1+6R/
qg2jPNg6ErBWcyifs3TZJWLtqjlkKeFuekHYVFm5QGteou61JH9y6IlXnHC5pX+TmvU6G4zRGfe5
XLpl+TtEglH+pDFEqds3lVY3dr2Zia1ay7YfSGarMOZLjMLcY/O1JIXPPeD4B7hRYBshBzM7aCEM
g47EVTagefoAiWXvsO/Lod47wnI3Y8eqGcqo3RQNKFmf31kc6k1YsrsrWme9lKbYdWH9jQlNucgq
fLkCql/mSQrFmp7+aQ17orFHBm9LiG1p8pTir7rXZQwDjBUSYh0itHFE0SAIvA8SFgrca7NF73hr
HCd41QAZNWdBL5lNbKRJoGiZMTV04+2YQcNqjeAw2na/JY2voYwa3uFupMzCDXVdaRL9YTpuwb0q
YuFnYnQ9lj7lIL23P8CDcpINmQPWqVRNjCuQgCQgGiN8xzVxOpB1VOFcyBXFHcXRkpWK7+fKoYBb
wg+yziJCH9PhkrNCOddcTYNwpgI5+9rCGAuVLL8mShfzPEqmUXDzFi2WfutAFvuJylzFvW5VzTta
4oDGFQUpzm3XrWAk1kt+l3pryOxIi5ct+15V1sQ+rYcYVy9BbQJKlBp4YkWCHcnSiwJeanAjCNfC
sqF+mboRJZU+mXysMGbHFujTOeV2oV7FmH43mSyXnYAfUkBX5V7bpENG4meG5oxOaBuR2nWybTtc
AY7hnOqxaDgpvZnlMNpQUKMplUWoY+rJTdFR1xjwB5UE3xCALPiDbeYulaYdz4KJeOJMCgsCySy0
X9tJBhBlIwHbERT8irt2sWz0ttx0kUv/PmpPlc1kmfYiAH5M5vxiSPgprtmDaWALpCony06Ho9fT
CsQS9THMy6tCFiEMXy1fdBorD1QfvIOYOMPduA2l+GPW3kfZTrg6vuQa5HgLBcjCxiPC9J6jCvVf
mnruKSnat7LAHcaJ4vwUOuGXjPV3U6TlRkc4cZpYXDV6pLsjZ62SgLFWNPj5tlnmHUBL8l2iZsfa
Eth8qeGGnXEhqIE/SA/7RG30Qgsbn8z5UFJr407uLjULLM3QsXSZAC2aarQQRSFowi9nredRuyPH
MF9Z6R5vGAb7RYg8Q/I/EuuzJcmHQCQ1zC8mzgNqSySnFzoYJ0vDN0fnr1WrPwnek8z24qXlpW+K
VZdXV+LtEUWE2E1vgwvjqNXxQQLBv3vhFglmtaeSpLN3sdV3IF9vRQ0MJkqlhN06XZnG/tHwCAIU
Uo/xiN3DqKI9qabwGo0kpXW24DfvBHhEIJRdlH8PzrGNtPoc2gJ9MZ5CnvzotRqKKRlKIeaUXlMk
RJZCx27KBPnDm6OPLbTqcGaUQaYqQ4HSMYAu6xn6OppybZu37qc1jfa+GreFVg50i/M4H0jXtEgC
S2YnobJ+Tt0UmjyMUAEtTKqHqYc00838EhIyljU+LpxPtAqqAuaAAfhZxVNmq6alX9vM/ELmXovG
FMSGyupEsPpA69Iay9ZDFlxEjUSyDPQ8e17EGSV70DCoJCpij6Lf21cGhbCqbAbA1HPA8Nvkjj9X
aKi04jjUgb4bLQghRRglviJN/WD3f6LcqE61KrQl1NPUN9nMfORL+sKNnFNEXNa+JQxyS4ByBD2+
XpHeZ/quWrwFdgP1eRw/OilAZCJ0rz1GPCikKnj72Lw5XQoTIYv/wmfq1yalNxtEWjGJH/OVSncK
SJUMsz1BRJJYu6nwLof4GP22ut7C/21KFCeogiMFP73UFYt4jH/zMHHXVTh80hmI3Yx5S21OdrE7
xlOZciuRRm26FsVT33v9MsTUyRdafGst9dNE4Ad5rHrOkIcfpSw28FT+xOrwhV/GRikh+mKTqPsN
enYY1rtsdOQm6vuKphu0gohT/DXKncjARDXY56si0qyNmEoDzL8go6CA11cN/E0enFXGjsqXokTG
Volt661SnafKStCylArGGRhd70zVnv4PZWe2HDe2bddfOVHPxjGavTcAx63zkH0ymZnsREp6QUgi
C33f483f5h/zAHjsW0XdKNlREQyqSGYi0exmrTnH3Hdzb7tB2bRLfce7GpaNvbkmK6sZjfFQN9Mz
6P87A2lw54tmO/Qx43zTzAxKUrMLVB1UoGn3U9TdNAWpk120CQMQ5hiY7sumflR93x8P7LABNvSk
ayQGqDCb682MsAcaFW+RNuh696NMkP/7VLHZPD2tu9oXJzupYfYZW7h39kVqzquTTmJVNMAUy7LX
1rHuPHslGoCw0MgCQ9PcU2R56DJiJvLgSzz23WXADU15blrjKjFOrO6cHXq0jSKajSJP9aRjBoKt
MuJaHO+MNKp2dp/i3cYm6QwvbhaVmzQ2aD+BDrFp/6wqc/rW+/648uqXKUIWp+IYykXOeevk1xGH
0o4A1motehOvf2wC9Omt7RS0DxNtOhpsql2P9dyQ7S1rJd3yjwiT0cpQxVuRMwzoDfLi6ptl0TlH
7l7vTLI8KOtxG0aiudXyqFtZqkAkFwb20ap2tWGR1KiCC93F70gSp23DStCK2+DWi5yjOZDYVaUO
Vi6NheDyRfh2cuf6+lthAuKtKgq2RfEMD/0N1oa2Fnk07Jza3JvEITJ+UBFvTQ1VaR4ePMmwbKUh
zYyow84gn8O+5sOwAENdnO8m/y1UTXseLI1FqM4RyphriqR1n6DVNdNOOyV0VKAeESk+MXgnr6L3
9nlhsIwKsm+iM7+xCgm3EQZ1WmNZf+pyejNt+EX2U3et2GGQsODvhCbqk9uGt0QpGojjWFF1fk+e
e37pR1D+cSW7J0qcdIr9cWfLEaA3RIxnPZHojuv2DzNq400qzllVdmdNQ23PfoHgUw1P3xSeMa1P
G1RUERYFcquRimyMJHVQo8gfEdMD9TEYPg7nziop+xiDOkxmAY0mymCINUffBcWIFHTc6D5RwlqJ
/FPL8R1mFWfEZ0uOy3bj1Zh43NJ4qNzA3NKQP/Sl7xGZB3PBirSzZzO9A0GjjzVHV4XficKdaMiz
SLQlBWCgmtikarYJDPEr2ykfmQvgKALopmGePxqeIKg9IqQ7zunr88jn7KXQqLIV1emoOkDmMrA2
dW5g9qw9g95hd2DDSPMgpR5LNgAyBBa1dT+aa125L4XZNbtcmxIIX9YxaDFWIPwBiBt890IyflVT
zumePWa1ZmweetMlIHvs9m5K0gbK1PZcuimacaBhNgkRN8sX2ppflZnIfR9xp870CYZv/THOkYYH
E4NVDCYu15wScypYeLrkMa4D6vvxkJrrSsLew+yBb3bG/5HDSi6uXTh7aeHVa+0Hv/P1xwWM9h6o
F0s6t8LPdgQPy73qDfR3I1VvEcSviiC8ve32x9yn45vMqua8F8YN2ScPY2LBrJ9p/yZI901X9tZO
oCqPLbXuSFIDNarCc5ph/Rk7A3IESu/W7aONigbtaifMkHFhJc9++WMgCe7RhwKPWwd4HXBFuEwW
a3dsA2qVpZbahLrr3PsJhZBufkuDfe6+sZH1mX19NeFlJ12wFzPlWGU0aQYZpNcqAeYKdOTKDJZS
VsyCO1KBvkLru5LUKG969uaz6GwhXNqNnm8szCtX5eVvTeV2TL71Y+knGc9CXT8uvyWDadihL/JO
GabfytXYTsYx4OOhYN2lRdcF+zY62mWhFCrLvDHoRyDb1KrzctKXaEHXrBHwwem6uGWuQVhyh7ss
oFg9h4c5LSmqbgjHxSu8e8bYnl6Pv80SCwWTrZ2qOA4hF9DwKQt6uqooL03tqzPF5zlnEyfZHFi7
ZBVSqlkLDUZEKb18XZpFuQathvqkRRA+r0AV7lTJp1szcrI9hmx9roDU93UpTloRXv1eTjc1O8+2
IMVUs6LozG6VzDOsEpEgF4EwWDvZloOmH/rCNo/K8PCahLU8JUxot5aQt6LSaEfBnV7lofds5MV0
O6FW2hMA/VKR/HATSkX5LxZk9RTN8M6o7F3ynLEXUolj1r1dvvMC3B+VKtL7obG3vml3T/z6chN5
oNpxzbGKW760DBRZHq3KGadu1s5DnIGzd6k+rKaOzSxJ4hE3cFDTlbSLjachkG20emWwZrk3MBvR
qFH6I2YQ7GZGkG6KlM1nSiX+NDXGja2jOp1wnR6nygX6hG3KYTTFsvNQupb+LKbxOOCKbOa8i1Dj
0Hw6BCNWhNVCZIdUOO70BhVIaqJ7bhDuIsAORoi/c0CpFrUQHeMZsGWPxm4QWOtL108xsjKrhEMa
X30dKbUf/XjneZrWe9TmkrcZxq6BFHZsjjoaIlLUsZEIEW1839GY3ll2O134BUf2VbM0ZGs8g+f5
X0Mb+Qii6e2O0QhgFDljOVTysR6dJxfu9KVmnYiLU54KzEM0mYtN21IqwRw7sEEcUT9pmDtECiVG
B6p/h4p/w52AfCPVHGqp/Lm0ovB7EZJgX8id4aGUSbXIfr/iQRi4bIScbaUzT7hRnF38wtO/D37C
EIJQbz31ATgJ4f5R5PiCWZJ7J40IgHA06JAmNSLP0oD3OAZ+t5uIcaAik6cbQGrOwcEs8syKhzLp
QBzeKiusDH1rNO41PZv2YdE/tbV+M8YZx22h3Bx6sn4ierdnNgPVIdTLY1O3LwUd1zdQamvPXcUT
ufJe4BNi2cfOGRHVuDX1gXUwOP/790DirqH26mQjsWV80a2RVElSZ8nbgG2U6OGFNSuL69F/YCaB
3upNFhOmmxzfj1/zk2ddPJS0RlhbItBy/fAg4b9uggaTLBoBrmLdsC4LouQwkKNLbqFxh9462cFW
qLZZPzKMVBqKuqo5qGzy7ntgTSkeZDm5xjfGDZoCkzXuJ0e+tY2lfaKoDwRoPl9QmROKxtzDpvno
hrl9H3fyECT+0STdd4WZrETejZ/dDcTWChOERvTsL/T17+YZ/Nj4oLFIpbtamon53NMky9firXQF
7nJu47vldNt5Vx+Wxx2vME3HuZQjmckL+kNbz6TtjDTCpt6f4qVDPVo4zqfJffTGNtgYvVOToAYU
yYpQHa6oeJGvWWv2/n1u8xCw5Gtc2XfsrgNSeJCd16awtzHh9rtY4qQpaGyxt1blQePHB2THgEtg
Wa3bAlVzPMm9m+CLXBla9IrlmXwRl3IEW/EJOW3lJNQS2nrap6iKn1Igx8dxDjIHkQuuS9c3HeYm
NPnpnT5zaTOjkqdlBniP4FsGaWxY1k3vFDtSL8wL+REk8FT42AbblGurlAQ7lN7Bqhpto4V1t5mw
RV/d2njj3aGtch50ijwAF7zBV5tpzI0nwA5Ukyuru4/z/MbvjRdFwfReaxGF5Eb/begD0muoLDT2
yzskWcxrqynM3HPfkFuJIdfFA4w8waSyswNubN9VDSL2SEvRVGo0Jl2lfYKwXmx6JQ5MMt9jxNUv
00gdG+sGSc4IqcCwzqN3ZSLgJBfhU06npJlB+BNuVlrqLJ1xP1erwJI5K7kyzG/jaBp/OJq2akcz
Qp783QeDds1aNH7t4Nu3Xj2grm5nTphX38Y24YbC8lFkwoOCcwvtCo1j6fBG0Sczd2h8tcOo70Lc
I4c8oNlMDtrGauvhfhk78QXRZYgi0IKWhpFnoh0LcOEum6dkM4yaTRbKbdy549chBAgVZHL3fq+Z
La7rVIivRCLZmA4taDdpgw+loQc6yRGDmOb2hyEzv7ZhH21hXhC6kLY3eOpYZPg4ufTJEjeBhf6j
IJ5rZWlUlqIwfOVEWy+6MNielRCcIeoU1HyOminbg65nmOljAdaeJOwAc2JmeuZ9lvl4Bswqv+8O
mU7IsUZbYksqCEqDVqysqaHGYMkMI6KuHbyOnXLea0hb5lm6kECt6prnYhB6t+kt8CB2V60RMQwX
5ZSnutsng9lcyTiI1mUYOqCrWSml+GWWs7UMhRRE9e+JMKONO48MnpFiQVCyvSHT4k3YUbotZi4F
dZUOfetk/vAtYK39ZmEXc9m560w3QM07BJfGMSGPdfhnl9MW4yrb2tZBjENxdXR2361vbbOoNg72
MlJVJF2XdKx3pYk3x5mZsl1hw0GWPvkBjnvQq4ycqfb72JBkQ9Dcl+VdDVO6e2EkFOGpyD0j+m3P
ZmluE4+ntjCM6kimOfnOo/PDb8ST1Trtg+p4DEIvoMeL2JnV+FBf8abO0IzqYnbj0SwytReDjL+P
NSLHMIvxp/aFsfXbpLgbMwRHod7KS9t5XzSYmt8HuMRoGfR+b3AzrPpqSHcA74HLzA/PwJYJYwBe
0qj010HeJw9xMcflodLKZF3d1x0dQCNVD44xAtWcK8MkXW0KJ/NvW/S9F2jk3zXdbY8FgDKK3CDA
2wKyCbkwREFOw20sXEkFjaW31TFp9ywWN6Y9W3MCZ7hbTg0tShRYJN1Ucyee2KH2EGNkPfkxS6HI
F9ohNaMcOwMLLpetwEmT+TkooacOdX3NwF8DAeNgiROZbQ1nzAybFq7jWkZWeUwNkKdVBMc+sT3r
MuHuxXcBLTOxeYk4ReEiyKw8+iakjC5LcMfOw31p2N8ARdqPjWRQMLNg7leCYFe1wcACLeamzAOF
QaIUqPAKl3Y27N7RzQSQFaRjRCMo1rpqWjlOGd42KW4900if5VgP35YRgOZVcRpw/G7bkidjFEW3
0TsE0I3J8F9Hg7NJMOLg8VPJpUiDjiU1Y1fSV8jHLXJVASkxJpso9giuHjq0FQqRAgb1BPdxlqW3
YRNOMDZGlKx+f1fMJr4Md9rGcApewtWgNvVltnVi/EhBXg3n6I+GwVTFX+xqbC9umNnrLJbpAdw+
Bmmm1ZWLdfhByPLsIgiwhty4CPRf6wxfz45DNA7UrVdj2W8Dm23tcsarQORY+/G+L8H2aDHUbsp0
VqVTr87UNjHs6WgOHeoz26KqimNeja9Ubfx1bnTVfhpeoQOjZexIG5AgfipHc7eeje6K7nyJUSrD
yu/XzBYecd6oOz+TpabvhyHs8HSSdarD6EJowA3VP0xkdj7omM52eWcOd+9nK+uGAFErT4RVtlhl
gAQgFOoE90EMOPZkM/jCEj9Q+h9YE0A7KUR2gKHgn2JHsBSa516dgXZTs3TfLvMx/ileBGelfmiR
s/LosbeUyLKbb4FOkTaYl+O6bDC51hrC0UJhsRza1TByazaJfAxLie5qlBy7gY56HvMAflf6JWy8
7lyVaMpdWABLJMEk2FpPRQHYCqjICswPnRc2C8LMr1TI3E3lYirV+I2tZfQBeOmZ0qV7t35hB9e8
6Q+i0e7BvEZ0vzr4JCHiF1xDlFUB3BZaKh4jInQxHVUE4wRpu142nF0QXZ2grW/9ukSmhyDruGxS
89pCvOqHj/14Xe71zMG12/cF3J9ouFIltU/LFhUoNVIwRTAt8XVXnjRjQ5G4IsECMH9va0yIs1Ns
CWunGyq2WoM5wcVLc837YNMM9pPFY/QgulCeMQM8VLrRHjvLuKVWW6xbBHc3EwQ49ItafWql/1z6
2baQIxbvrBW3jim/5PbAHTEvoSzCijBmGydoDdWpJn22xnHmC6qRIEbY+egBvNNuuMlq504CU1mL
ZNTX2Pm4Wp12C3oxPMP2o5CA+B+9nMTsYuIhDStDXBDDd6hEY+1IeIsYW3kbJGW5ea8Q0ASzwaBd
osZ4DscUKGKX1JeM/u658lRzM3zhZsyZ0lztGkwCM4U1PZsd2nUUHCB2VYvYrPQbbKR3foVh38GV
4CfmpnNgLKDw8k49ClXU5Ml8ZSONzTKfmFyHuybvnS22GYEQq9+OYDtklWh3iSm4LI5y1+Eg65dl
aJ+a5nkgsJXISeM6IPRbpwau0mIiz1pK66Fo4Uwpj2XPRAnnRve1H06uv0yhHnyXDi3frAXUg7rm
CW1A2SC/UbCwr3pZfmJjNdyKtCv3HuEOUP0oE40REBdD7/qjWYvVWOPCHlOIne8LXC0Pv2g8oy9Z
6UyrMK7VmRoo6NCx+FLqSX+ZqpakvjpAPm99sokHPTdjGtxhVLS3ZkJtrJ1s/648pbfL9NE7kHLe
B/9YTd7emltzTlMn5+W7usVl2uHIPHhBJ+60Kn9pdTP8XKMhtYf+Ggvkmy7OxSoHmM9Ba7yvsxnz
QVL5g1/fs9vf8Rs7yYJx1tqGJ/yFB2pD+aGFs3MaAi04sfsh4AGVS2cch6kKH9gLRM8E/BJeqj/b
qTqEYN8sRzXTyqS66pMEtR5jY7jt5Yi8YfAH9GvNU+0YkFr68hFDCn0EvKbQLPz+mRIMFueqP0Ye
wJnlPjF9bOzNsFFlnBGmkAAC7zyximP/x7KVEmH1Pcy+LO+Edsl4zARDYt8+BtFkugxxQ3RGZ72n
uGRsSMOjY6DRcMh8yGAiS4czZbPhvBQQ6OwC4eBmW6UFy2GjK/8oDVpxvtlElzEslm0PGw/HgMBn
D7AeGf8eO6RL2yTWup0xTN3D+8AcqLVp4Sxebi4NPmmCYr8vcfCj77X8o9GwekDUlD5hnRYscHt2
o6M7mWuWJP45az/RW1v5vcfeNjG+Bg3oczkUr2p+DGNETHuSCSxmWhINYWCshoJwVVZYQLg6puyg
PA4SV15aypfE97Tn0WFhEXA10R7E7tVmKQo/zvR/TNGzSQzP69QwhOhNnD04Y8y2dAriwzI46r3j
vYxW9qzyIbkvAqXdAxy7r/O+/hyVtNmxgPk7A6vF59AZEJJpeghOqmffiIhsnsPRJZ8jQFjjskGb
v+QATkY0G8dlG6ib5BclmdWftWAE5eSWzw5ekGWamSJ410K0lUagITEE73EfjtBfSoBxaeQ1WzcJ
0Y+NSb6TNU0hNpDbJfQiaSp5kw/1o+kv/gfdwOOF4a4rytN/filSEgt0Gl0nlKBXVCkmdYogviW5
zNjHKmNwHgHOAhHdOB6Ny2VirEbi7liNV4eUwMx1Si/vjfgugGVjBW68ngD8B7ATHdrqt3ouQhrL
QbWPXC4ZPpj+xtTn/VWNqjZ3Qzr61LjYPol8bU8Rqggq04QTzws6q2luuiDUIFGS8ZaxhthOekbb
qsCcEOpFvM8ENYg8Z/HvzWXVqJc55an2LiHTd9+5vJpCRbcyVdHcUd7Kr3rVcniDH37NJshkWocO
kSIz443VPERVdSY0d7oC6wbMm+AbD1FJ3dDNFE/MO97GtZAct66krsKSYdn6qKk5+GICx6KP9UFB
M6EgglUk99VwqHssH0XSNad2coLNbOfEVDtAns7IS0AX970iTHLdKcqk3Gvxpza5cZf4IqycQHsi
G4pQITDbQJ71O206FnlfvM/wWoYUtlE1TlHTeFtuplpBgIs6nj+pd9V91kU/EraoG4siHAOC9RJ7
AVwjTi0z6yay9ODzCGwqsMbPjGeHQFbR2o91+Wj501MChuCG8l31iIbUu1luvlSBtSqL5Dk2pQld
Ha2eoblyX0XIrFAKt6b+quLkABMCQ+NwnkuF7x0JPLNwHnM/ONaVMDZex0o4jKfmQgz6vWPl8dHw
O5s53vHPwgF/A+jWlWDTOnJ+yYqOBsAbVr1Kozo9Cw9JD+Sbc9jn/nG5DJWG4FsOxi0dNPrSjsXq
oCIOlq3ymuhWb6/3qbdeItqKkAUaJYQn+FD2HgdEsFaNxO3FztEmTvig4wshmDJ9qCf6VGGu3/sq
U6+6qi6tBSqloQC3Yd25Zqdm3rEMtY95ziKXDGsyc2LtqaBJv8oGxBWwU89x4dyVVkeJMaQEttRS
YRwG2Z2oh2A7Zt0rEKsZo9kQwxTgiEJG1SO3JpotTbr7PmfXDvwvRmamm5+8xIt2fEjSSObXcPR1
b3nb2uusT+xBXuOUKjIS+AncBhtzPdSo7Lqtf7vs594rC+XXnES3h0qQFTTb2LXUPC1FV4sF8Fz8
tHs5e32yPyhstqjQLfc89uQHLDfZsipaRkdNENfbm2i3lv8X2yUVl0TdT6X9MsyVfJH45dGJsUuC
AN6xGXimGe1wEi37QhkOPEYFJXz5pxk6RM+kuj4zEb/E8AhfWjaluCnHG6R7Jwy42Z0iOubOYLJf
3m9yQPKGkSg3Xqb3d0qXIdIkAg0Am+urvCWFR0Vj+BBmxZ0yA0yFqcvVqmdVrl5vdBU2W3/s8j3q
C4LG0/QzUnncTCPz/PJEy1KeS4vsMG0ip7pVr56X3mO+bpn0KQIX6lTYnfVCEugDFmBYt73d0SMB
BxbFDTr2KCuPcoy+x01O2jc8mUvjoXFi9jjiOwVtq1P9IF5w48vmD52K3IOD25BweMsgoYZK1HIJ
l/eSHZEFHruL28DWu9vlO6Fw1b1XPBV6buwy9ZXoavRZJuXfMjOeYKt4Z1JsoWN6tByW35BI8OIE
bobjs/MPyX9DdIVTNGymvdahRwdaHl58Htw9CQAopuYBTSXxtwkd1hInNRG/UNYx2X1IhD/b6Jbm
TA/2kGZWH5ZDTmkAHXp1o4tw2r0/nv7Mwa/grxZpF6+X4R1FU3FrjX55ek/ORoIpbsP8rbID54uO
h3hXIJQ3iZQBLRTv+siMbrp0eEzr4VmwpFy2MVkyTpdOQ1le7fy2ZA+qD9Zt0OUT2xi+T036pfFL
Apb5jCjoe2+hOX1fphRuAW/TDfu7TOd5UU32OTaRsquQfaMWwSZclq+Yel2WBHa3a5JHSyOcopwx
XssTl7EdxhdPmX6s7jsaAqdRjD9CTNt32JjsuzSZwmMtDLjH8fCt0JMzqBX6CgZxGtyqBhVOvkic
5Je8Hdj3uiuzU+anydHv3md74Zi3FiyZjs3upc5Eda+4U9amQ5TGUjQXCdrxnokyTJ1TyyKHyg1s
D8Jb1fXvI2WXxPu/RMoaho7t1HQoQZumLe0PQZ5moqxx9Kut2fsbx8dLngU4BuYIs6V8TXnKRqb7
KioCSog8ZIXW5RDt4ZTkWGduaiG/MMrCjrcabQuk5PkXBzinrX48QHiANNuEa0lhfsi81bAfE3Ec
cPVGd1zrZe8dA8AO7II05FUttdLBkk+4v8ob0OHxNaRc7sNH1J7KBj6MNxZfoUV9HeuW6Fjhn5HI
Ou9xtv/9x/A//DcgP8no51n9r//g3z/yArgJgMEP//zXE+b6PP2P+W/+7+/89S/+dQ5/EOuT/9H8
7W/t3/LLt/St/vhLf3ll3v3fR7f51nz7yz+2WQPj8759q8aHt7pNmuUo+Bzzb/6//vAfb8urPI3F
2++//chbdky8mh/m2W///tHx9fff8Fz/6WLOr//vH84f4PfftmlYfWvy+h//639W376/1f/4lIWv
ef3TK7x9q5vff5Pqn5btch/aBnnASioygfu35SfGP6VlGdK2hEOb3TH4SZZXTcARqH/qtkPiPH8p
WJ/Oich13i4/Mv9JWY50F8udk+iFa/72f87EX67of17hf2Rtegc9pKl//834EHiLB8JxTKVsXXeE
pAb4IbFYmcqFAIg9iQ6Dtc5EeY5Kiy69K+8t4aEtgbq4CyCzD136EgsCFZaOlt/4MQhyArYCaB8J
bsTDn07pvw/0Lwc2x8L/6flYDgw1pOIj6goJyJy//uMbE6A/f4z/lproH3IPvKO0EhY9oSSBkJyM
OyOZrmVnPGjSoQFhnYqoCm6RLQFdQ4T29wcxP4M/HQPnxJWmcF1T/3AMZW6qROUORGW0U0WTniB7
rHRtLgiSKzjheToiQpM07LL4+P//1jiFpBSWJXh05+v2p4+Pz0lhMTB46zIN1iPjwdaS3bgfKyzz
00iUMpomTID3tluGv/jYxpx+/tfP7eqEH9vS4GMrW3zItq9KrahtYnM2VIs7WsVfBiyqlZT+TlVQ
fwwEgqS49MYG8IYByMzrb92wQ67oY0mAZvX3p2J+Dn46HGVaNk/E/EB8vAy46a24H0mI7VG4H9oA
QUgRjUe3rI0zyMF94lDIyixce10TrRq9z6BM4mUpnOkXd+XPN4TLFGBZUjcM9q76h3jozovJxJWy
3iS1Ya9VT/m5SKuSdoDYZUgLjxMWJ+rJ7ScTQ/UvzsN8t324KsKxlOnwn+FY9ofM+tx2u9F2MA9V
YiTrpLK+96rWjygDZ45s3l7+/rTPM+SHt1PcA7bkKSTfSH24A+n0OgXhPC3YOrJq/D6vd7A2frBt
omI43nq+W978/Tsa8+n7+JY2NC/bdR3b0j/OiUHX04MbENAazN3o8xyJPQmTJE3zqzdrfHwrfoAM
SDaMb97mFnM1fZt9qjFleijVTWI7f7GQMP+Ls+440nV0hyvOQX14FgDIWMXEILNxWWTsm5YCcF+a
fEkj6l1Z5BDQAR5HQrOj8nWvCDs6snB/NiwrfEhHqPQuI+Zd0RMLKFFHrBzaMadhBObSagRGgnXR
d0nhVIfuISKzEZCbnRlb1dbtRvLrf3+KrZ8ebUUQhW45IJ4Z+Ulk4RL8aVypTFmqsqQ2XoDRx+4V
H+JAxTdWO6/yJLKiyhi+peZAYlMwfXWLL1qWhtTawDiHjcInna3gaJnPiRzZFBvpN9pSw65ByrgS
rX0t8c+cNbCENwazDUV5WR1NXT67bhwcMJ2hjMzbcQW5NVx3aCe3QT45Z8sjwbeK8+3ff1jx0+Sm
uIcYOZTuMrkp98OHbXG3CjGisSunOsRumU0IGVNkrxnr7dyU2ddh/m4qm61M4+n0vZJhdTOY0zMs
oeARnle+rZVp37DxZROSOE+WaaUn6puV/9kcSgLNYaOVMcgo3aYKSFDM0czNJ23U20vVESLK0pLy
j4tDT1GKBBJOBQ4t5Qr7h4u1qo52QdYjMZYKMATJVTtpA4dH+EIcHet1VGg3NgKJzy1CHBbo4he3
w4dFqGUr3dIJ4FBUv6TUlxP4p7tBQuqdUmz7aDLqblcg5toun8b2zHhrzHbSJud4HHfwf/FcWT8N
L7y1JZjmBTKB+etfb0SM5ACmVNVsDBnlu2gM3uSkX1ktpydILmc0QMG2AXQDeQoJnTFqZMvEC/FF
Yf22sXg0MkGAV3jDpisUpTVlTycZIKBLpwGpcsA4YppptclT55CqMkBJ17w1zqguo9F/UnPpMyKN
AnKwRgRwXtRrs4zFEYoxFjgVnwqH2SRyaHVnDgSrxiQS5O9v0J9nNsXaznDo3jGnMLHN1+dP51+5
bOyVMzY8dVZ3jtpHYw43CFEU7OYY9zUYYBflMDBW5bT1LgtJ9KrTpACFJ+LNLw7m5ytisQxE2iSV
Kyi4fBjwiXHsozJW4yaCpLCnkPrgwf+7S3ZZ/ZLOKzxKzXLttClGyVx785DMHGXgf+1MMN6hQn3b
k8Fl4hjFH9c5v5h6fxqHlTBNgwUJK1Xu148butEWIeaBGdhrJUcwvcwPBjdpHFQBfbIs+9WT8fNA
yYmQhprXQJZg6fHXSwMqKR+Q17b0DqxrQXqli8Lo3sfHhxQ7DtcBavx1F4bxTeSwq02zDHS6RfMe
j0kKu6feyqCN4RPbz6HebNIUIOJoGeWZyLcmQXmgmXhpMnZ9eVudicOzwIGNn4l09Ha1H4F47ZW1
njyp3YwTyFPp9PMU5J976N1ZAS5eCmMbcAvd9+FAM1DEzxYm8Eo0SF6bwbv2pnpoqmQ4dkaljjQK
CJ+EdfWJjAAs/nAqUPIowUSGrkDRBctmx6cD29hIfZDOWKgRn5R7MfqX0k7InQ3N6FBPevHF7syZ
qYwFY+hvQ9wij0KvtgMol70V811j4Ev1iJYlcH3DDr19VPMEMUV696jI4MCX5rU4+tH3VsJPj4ir
9osSlalr2/hBcZpsawSEGg6/uKymyWX7yxKDNY0wLPZNlsEK4+OIlypTQ6TZkJVXxfArix5G6GBG
21hDWYDmjgwf0M0grGqI/3C+K89UwKhIQZg0/DKB0bDTth1kDAGhYfbo7rwYJWkjBTE5ww1lNNIr
mqC766Ga7P/+CTV/Hq6FYJgQSrAAZUU2f7g/DRco5R0jJDkF9f4krih+WX1GD00j9Fujxdur6U51
dGT9qhlNuJKdbXwiSckqkHHC4OpRVEzetoUadzMY5GQBvDvC74E9BP9uC28J7sKop4coeM0QiBPs
im1HDdSHaSVSSXEGcx+TnfSLUdD8Lx41oaTt6pTa2O/YHz5WMmCzYQtJ4E+JPH2OmXfUqox1TEim
/TrMHTEzsY5OE1ZE0xA5bsdvpIfo18pOj4uoQtYxfGSB8YG6FrSfduuULtlfnfvVhZrwEsQo08kg
Wf/9BTFs6+dLwuitHDbjNqO4MOdt7J8uSUqyFcB6ZiNIHdGxCptsXzsw1VGHJZsIFffzMAA2oBcx
HQZJm19SRMSdJ8ItvDFV9xeDHeBKafVlMuSw9oX1hTC06mA40cVpdLRBvUtSQQEWWpW9mAPwHtF8
EJ8ltO9RrtN184AmFaOPhompkZysjduMd/78aLsEuoQ6GBw11zzD8c1X2g3hC96aQFNRxn84A4jx
qfNeqLY/i740Vo703kTifp8qX1vDJnylVhfhCra67Yj9yelrSqIBwC+4km+RmRNoqEcb8oNh/nqr
wUbuLDpkYGaekOZUX4Ny6LY5lifEIwhCVuBfxE4TjnOQXfbipMlINdiJD7o3PsGAcc92q59izQPW
TeJXG420YorsvtUmB8qq3gM3w/IrDOKO6pAAyTLG/iUx6PecxT4BEhc8JVMXoi6OEIsbrLwKxB7p
GILBkHQyFfHdyZdR87NL6z+VZTldcCLGTaPhuZgk6r454KBi6GnwNoJHLqftWLj082rQCqmTf5k8
s9w2mEvXiQpxlMHQyN1hH40JiDAYxc64VWjKbrKchqQ5E4QFLR7TKpGlICnf5JV8Dfr5YscNjnaR
bhrcSStZduG695k9NHTaPIiwnQwDML5e77NpAlKEIzDuLJTSZnuYZMS6GQ+39FV1UK2xr0TLMCoC
pCQSUWVJ+jretv62BwK1Tp6YQcTOc+xkP2nxsdZR3eOwwq1kOWs3zR94nQvpUaCya+46A/XWIZTZ
axrRaXV0rHOJiG/cThG9l/Vntv+CBGjtjzQkvKGmRm+m9EwpXK35iw20gRS9XuFv/zd557VcN7Jt
2R9qnIbJhHnd3pHc9EW9IGSBhPfu6+8AePpIYt0oxXnuh1JIKorEBhJp1ppzTMQYMGFKQll1NcS7
xqPEaZYXK0ibbTSOgFgihJjIglWf7ga/xvvX2yBlJS7UgN2bDQqZDi1YTLVF8Zmt++rBs4iqjs3u
hzYOj33ZnZFG5kThuA9uiHQz73oiHuzpc1pF/oF+wEsm1X0qTMSxMF43ePaPXTjdVzq+QkMpb9Ob
BAh5NbV+HqigKzlHpnzq6fOvKP9E25z2i44O/kC+ujVLLnKUgOt+lOPWi+yDNRKjrWkkc9sEZUE3
Jac3LPzZt7XGksGJPXO6dQ6laZphZHUzoGidnQhkquWQDddajrkrsWVKWh8BswG9zZi8cjF/E3oc
4QFAerlBLDUdvFjjlSdZt8YEgCCwcW6JE3BurcB8HDv9LyfA3uL0Zns303rRfpWjYa4aZXwhhnut
d/aPQi/gKxbQk9OROVe0JQLk+JBWrBBVPrGDGfQ1M686JZJkyhZtX0T7Fgc4+3D6muvazD3AsZjp
9Mw74p3H3c/GtHNOUWv9yBVW7lJjmfS2ABwJHkxSgJ1KodYFci1RAjvprqqbPd3P9pAOxHdamDsR
BCBi97riFXKy2DGC5o5O+bWKDwlnAN48jBqeXRxVCGrR5jWhUQm0J+T+ea2B0UVhOHE8bTcLJyEW
d+jseUp2s/HZUmDtQexdT9aqq/yTWbPSi5rgR45pnwfpPfeF1iFnhSXXB5m5DlIyM82ufdrlISAR
gipgywxEY7htcynt5oUC/jcnrZ+akboTKVnbMsftb7cB9GlzjrIVRo5HAz46GLCRLBlG8i1J9ME6
lgX+5KI9uljpDx2St4ZoQooDFBSymqLabJwqSrJZPH+aVtW1CEF5jB1mA1GeK6+IdknVvUD5axFw
sxVN0AutrbY11tAfTzlJ0Y2BNXmM+IY9M3UXGC+NsFe9Tmiyk/k4sMtQbbAs3/Xk1jY6ifVaTIa7
PHM8AvhWDPkadC+xbLCLJ5m9yhyjqVl496gWyHEGe+hjyy25vLWFc2cVskSUdXEmxPqtdjv2JTlB
NmacbpH1fFJ6vYZgMG5sNdA71uNbJj2yP+vpMZ38T1XtkrRXA6/zm6+V042buAOigu1hm5jNTRmj
kNManVc1fZqixIcKx0clbeec28UPiSgeu9hrMEloS8CwVqOys00zGTd+BzesCQe4golDg21yT024
r5RG6U7iBYnj5j7pplkrHX03W/9bYdfNDjGCRUuGRLwQRFPH9SKhRU1CHgLtICioCXWZFjckCcpV
yhvsTFe7cV5qP2lYbHENVFWKsauheONVcUcggMY9TZrnPqAYEA+fEsD+rso+BSl1AcJk1JpkCPCN
dV7tg7RjU+zAi9AnuMiVcYaKEK36ye/ZYJMW0iSfah13aTQND21vdzAcSL4FwYIL2x72VsV7LeOX
PL23GutL4ec3LkAV3UG8aoxIuxziylXWbzSJHWdIf7StsnYQsqEJAua3CkQQOiQFMN4E4GYZ4nr9
hS4r0+KrXXF34+YRSayzUfgm+eWvmloB45+wT42USq8lSMYy5tRiHwm+CW8wML67EaCfwWqfnKnf
wKq4FuNs2INMMvY1aZQVjw5nwV3U8I1J6II5EW+FHp/iZjgMDBy61axl1gaL3ypFxgkoEphDhj91
bXnf6Sp+H1CKpykxCJ2Zs4C6TDmyKlE1Fdl6GGbxuGx5n8hnECikOUARz2zFkKew5xs0slUK5MWX
PtIxbHKe/9fogLtFKzd/RWwO9WxLQKLh6W/SUGyrTx0fARVytdImidtK5nsMlSTMNna3SfKJDECD
XJh5Par6x771vko8+Suzje4CiHqW8ejUg8mqaaDSzqO3tJ7w8ce4DaoxOyIDfBRT84KzbuUkAxFA
2fS1amHpK9m++iev1Y6xFF8GVeIjSAmjqmNjb7f9ZZAu+r1YjGs39W8K8YNB8skj02sVRiYO3KAn
M0MgAK8i7nGOb0/Wh5EIzY1qh3vRiMNMMAoEepRJD70NS+JXR0sIWEmxcnesO1797GQ1Z9bUrG7A
m9Bx9uxbDFeAsudfGuxP9JHT/fKnOiST1hIBrN7ChmsWRvqJAOtpbcQEdfdBfKL+M52YnCVCiKAM
diU9gNVoJ8almeonujPaJVMJOQMjpeBm3gqSFxqY4BSCPFj1MjuYrZTHAYDR2hERE9+sl+E+rWFT
Ydb0DvYIPrJEtST7SxnUbHOCv9gN/TCMWh1haqQHK2y1nUL6sQp5VTZjMLorJzTDjVMOCSRgz7vx
G+dNuRi5aNzr28hyiCarrAnUQbfnLOlvCH80kZ3JdBdzVFQaM1XeWukpxJQd9X61S81e2yGUDjT1
GRKWc640q2Qudr43QQX+CA415vJCHqI4wZbABnCLp7AAvEs+tG1uaBmL0+Qmzg5L4iPkne7ivmD0
6m7sVD3CcrEfy2mItgGw6jWr6SeZusHeAcUSGdbVCrNZ/o08rizU2knJgqpSZ9fOwQFY1y4R/J0b
rU6zG6/i8F3avb1D9ElqS97vc8ylKnKTszWiv+304hL37ews4eRMu3RFXER2zBudMApc9/uCl3jF
kYEorh5DiE0KSsg2KtZ6CqpONGM8yzv0cDCaOw0xBFEze601gp0WQAIdvtdD74A/m4YnxKkBjJ5x
l5Vtss+DXL/0NcoxEfD3uo5+Jct1UmlYks9mEN1zjGjWIHrr+yb1LzT1ngr8fQgYmv6pqvtdEvSE
nCThWe+1TZYL94uoiEKrFThrwCGvYyNXQwAqwJn0HO9RCBAGiEs4dae+dd3thDAbAE+4Vqmfn0FV
kMLkYBIBvgCsbDd6nXlqx1zgU0JJaXGKWtdMSfuBCV4Gmb+eAcSGqc3poCn2Lw46QATfAsMCWkZm
blFEb5EBd7S2sxJ9IRNv2ocQCZFNYhwutjHSa6KolNja9XR0Z+EjvliWvr44a0H35tfJ2Y1YipqY
1U8nTzerIKkmevkjlmTHF0Q0a7zM24h2IlvYHs+RQUNTH4MXnXNCbPQbSz8SHGUcDKsdn4NivDX9
qT9Mmp4cvXkwNzll0yCt3fuOCiVKNZoHVhrLe3qwoHcK/3Nt++5dXeFb8QobqRhCDVDT0sF3e6vl
bQeqGftDOhLHDpaxuVSkxB1xkQArD4NTGcIHFQUriFFq48bRA2+djpN1Ysjfi942jrUlYiyFcY0s
F9gMxaMWoJC7Mw0kh2HZsMUIO2ZG5qmHiB3xzg4Hg8J9IM99MBUrB80i3SQVXu3Cgl7R+mCTGnJn
ejxDLFV9drYBLmy02edsVNW+80kuJx0h3ZUlx8Aqb2I+mjKeyjzbFw5GMkNCB8hTzCFZChyaff8J
CGu6Y+PmfbI4ekzp9DnxAvzyGDVqO2kPqoibt1pleFG87jXP72b23iltKwTnsdE8cfbcppOrYYQM
7rCge2vdtrVLSYYeLyHboc4zb1CF3aVtV1yobQlkWOeOqJe1DqzofspHonTnCB8W8GcbthPTJVZ1
eKQ7c05cxsp5U5YSwwl2n10MW3Jl87OgINTWYYx3Wv2NokV1EYM66XVn4zC289mYD3mcTdpl7Fyx
Vbbs7/MxunFbosPKbpp2Q9yYN5PGQisBqF9ohaGxtRpiKmQlr9NUP7YjJyXlI/eaVHSmxUEOU1xp
NJl4miKLDwCJH7h/4X0Upv4Ghn67SyCG3bSD/g1mV/hARh6Rmo6nnvM2Us9G0n4ubEAGcNDHE7vB
Q9OM/mPaDV/ZMhcPwD29XU8Ktrd1dXTdMsVnZYr4BtldctOlNd7mLia8AePKCZZXux1zm/SbFKSs
7wInlljwGxWnX4kOvimDId2TUosmM8Apj4iY1yBnLUYwzM7CJXLLa+Nqh1eSSBq/Zkte1EdHat51
tEPCsht2ClVmPWshhBgTiIBWkQXWd6P7mazAdOVm6bVu7HiuOkTEFUFPDeiAApwzxF0ytcRtSJvE
sEZFt72V35qaY57S2SowqTg6xmV1wsUMrq1I6I2G8/FYklvDt7WpuTrWnkRo2qhx02571T80guNO
bWlEDwbpVxQpD5GMurtx4/dmfIlD0Zw45H7BJSJWbV97YNCc/ii55UwyvXA/k0CRXrNJ5Ls4RVQ7
oleI2xYd3+haB/JSyl1mJuXaFCyBQksM5kfX29YFODc7Mx5yCIjPsYK4gb+Ps8RY3CX4ik9t6YWX
yfqcB1O+y8eELlnnznYeYE6Gzv6qwiymDaZ5KNCbXdlt6WuOPYS4BgDERaYjkmCbcokDc1ibJud1
pgu2Ik1Gr1J0DTMpSU5aLu9DR8EdTKdqk5oxUTFdTh5WS0YwTgd5BI03nUvU/7NkX250Vpg9IJsv
nMsrnnRo79xmwMLS0koihYx9P4kEaV0hCm2fCNjOS6A78q+RGuLO86ZnZZvN2TEIXsgATB0LiW2l
cQaWYos3ler1ocwZIjXSxrsgpECo2KfvrKakbZrj02vK6VvVpcGK9BlwOpbXX6Eh9lc1IXLro+jJ
w4o4jfqDU7bNIZHwAkbZEsuetT1cf9e7embz4FcJy9fQqS2g3nCNXpv5eijFvmMHGMvoOg2fhsZ8
NuMBbqlRfIngdN04E3w9ztH+bEWmNbiLhiy6JRaDICylUf9OoxQDmt4d7TEt75wA0JzV2tMu9vth
Z/TafvHIAcOOQX1TxECqew9ymqRjf0qxeSCvHy2X5cEVPsdPb4IUSp0+cgJ17pwZ+M870Mi+vsle
S6B3nkL0H7oyO051aR2C2Q6m2LehLE9PCIKzazZSqJdFxWdkkLOSqyOpTcWNB4U8H16phl+qduxJ
GgG4oSuz2rlVMp/mPe2EMXbcKLJXz9U0uTi4LX1twUs/2Ma4lfDFOSTGAWXQgPg8gavbHHHsubGb
b3MZflnciqjH8U570dqTWfzWaeZpUWnHybiHMkpjJAuPHW5xpm2MSSWEPbLUn3K23UPUhlu7HFF/
EuW2aRKcfm6s6lXsa8bVUvb96LrqMhlI00MHFInvnfKC+5/JcA+gi6g2CV0yKkCioO+lHGKKgVI6
GPmoY2sseuYm7KfVgx4Q+QhV8kl0TwFv/9Wuveh+nPNk+iqKnudYDXuyvrnCRcdvedUKnmp6j7iT
oyb9io3C5gVuTJUv43DKo6A/dXrowooSD4I17ylE09G2nbn1FEcUPTZQk2JnSAiQpsFQy8e2tw5E
HIQXx03slZaN1rVTNEARq4J7AMla9ICtMOL2O0fwEc3R48xGrDhoMs96yLrnASr1JWqbZ2it+bNW
AgmMjamH+QKjgb/bke2LkikFfhEa3zhUJytEsiHaJrGrhf+aWfYljcWMbOmDnbu0+Do9OGexITYU
evaNYleRq6HdlxOYea++ZFBSnnJdUkUgzfCUJDFFPMMJz93UqHPKYZHBE+6cuBavFafADpOPk7T+
Me2b6S4jXe1OQAPxK0IqaocszmTorkRa4q/BzrUSpKaduxmHOoTlna687ASkfMAG6DYHwBoPcWzt
wwSmlpGgs1fZ0O3wK5sbY27WjqQtwZEi/4hSjb0rsJRg0h6bY6fCFw8eJzGtns7oUECyx1a7G4dO
I7ette7Z2b4Is76YMTWg1PdBm9n+tQ042PLtA16bELNKbWqwuhEgaXUX3mTapmkex3D4jEVO2+tu
I4+ixO/bgxzdDCXBlF3ai1MczrQnQ/vc+xOM4k72V+TczT5y4+icJ/XVbAWjcjD1O5rwJ06pwd1k
9l/DpCX8ve3Gexb67N6kztSVV6Xsv2zl91RuBDX8TN/30vOPWai/EfeC80EUIIwF7VoLFzlOEFrc
oQbkuMyoVIm8s3ctmwYqvSlqnCCYo2ox41IGPtGTntZlmoZ7LVLg7ePkfhaYbsRUUibB5TCfd8MI
bmCFm2qbowTlGdHoNUwqEnhSzHNHzuWRele0cVzLeBiHIKPBv0Z4l12t/Bt0cdapyGz3QWXcaTa8
2KkKP9ec7vYN6PZV2HfVtmt7lEIoE2i/69W1ce3PuRzyg0ua116yadx2VfzSzwuFBj4IIFXh34by
0XduSE7xTp2kjx3a083yy1z/2UWFLE+ZK+4DqATHAcrU0Wus40DtL4FK5Ban5ZeuTkq4nb2Bo37G
H3XqWrdjhwWAqMRyUl+byoGV4mT9o20ERBAH9hy+nnlnZKQlWzane/TpddPdiNVXyW2oStX/wHAC
gSXO3/SK/momjOba935C7SECgjD0/e2Q6dbGIfjuhUTrL9Oo+Jn0clxHUu+hvtrSCXmWWC22eOH1
m8nUy1M+W29wYjX3/iRJK6EU80mN0Xm5YoiRew5t4rM5hy6LoW8fulh5Oxar6DwQd3YZ1Si2pqQR
JbKwIbtb1N9AWa2Wf25Z/jNnivAv7Dr5hk13d4d1wDkkRuAeFC/P3fI/li8JwvClne9SjcZfa6zm
G1VuounKanoaKVptXVEIDtz8YMvtvJ3gdX9YLmu5QMCy++UujXVwptjef3JSo1n3rmhIt+IjpooM
v+VjA1vItlOfm8+BisD72jXxl/F2ueL5vnnzDRwFvipZJsMtiqjxmERpeiAEsbkuNz92xvxtfq5Z
/MJR3qa+TmDD+y+UsS5MMDFOE51Qh2H+xRmHb2nBZjqs5nPA8oXL//j5T5bfuaXwt/mA7Xn54/IN
3r/X8tU/v+H7/2a1mEb3/PM7Lb/75WcsX2aJAZ/cVCP8WC5r+Us1X+byu/cvzydoTkXlPP78Zj+/
5OPHiRz34LdOffxfr2r+wO//gjpmBOwho876n1tRwIDiDvznxy/fIq675IQbdfvh73+5wF+uOjE/
QQTK9h8v65evBmVrbIuSXIb3f7c8nv/8zPeP/POTzpqlhMwwtdyfn3//4WqcEAaXWZO3/fPj/HKz
f/672m7YpNBD//lXy+8+Ps8Ghcvm/0TCTkgXh7msj12IGypKb0vacEz+29TJ1ZPoH9IO2HlNf/wQ
V1RFGq0HvTn/MZy0dTUO/aEn+7d22CBTMF9VeiYvkpP3CjZyeZfU3XQKQoqsOFDCd3nIvz0F13ch
yAeLw4c//n/peHCQNfzf/2cj+JvhYUdm0K/uhvmr380NmuG4/7IIYbFsdJYucjW0G+/uBsNx/oWa
zBWGZ0B2lxbKiH+7GzTD/BfaPowvwrRMvnCWMv/b3qAZ3r9MtGco3hEFotOR1n/jb/ig95GoiXU2
n9Jc5PsoHT+I2lyigoqStOeXdxse+stK9vsOPMOnvP6Umxh9Q0/zL1bUfclBA8ECFKBs4StpELQU
DUw6eRK4qgVgvaigidSe3e59+qqG91pEqfGSJe0fdSW/qZSWq5amg18Kc4jpGfLDVRMMYoQB2OAX
doTZHlxDvzZManuQvRn2HNci+lFpQUySGwXjtkv6DZZqfQNFRvaQrybEyElbP4zquVB58+mXp//v
l+RXb8b86H4RUc2XZyCFQYtkS4G21vtweSgz2pRTkv/S9wS5lXTr9uSfTUBliAabqq46ao3zzSOK
Hnnadw0Xx063y7somx5YGr1tP9b4OdtyM7QFhjAr8C6pTH7UnGBpPLPRtwhoKRPNOiYFQg+6F2B6
64bnUbvW0SIpntNB+xDCisRQ/ALPTGZ/UkP+rjdcPuNsvWFEQ9+zXflB2NNYnTK7NPNfOpfTAp+H
1tuUA2ayblEhVBujQ2ix9AnmXfLQTOfeJc08pFe2hx7jXToy4+kJTWN0+cPt/10v9X5pyBLRQ9q6
oy9v1q+aI3hCNPlcw39pSl3R9EHjYaYb8t3gdJ8zUVSPkVFoWyMWHMVRY/pOUl96pBDEDz9Fc+xe
kWX6VgumLyYct/0EbWprU39faTLDmM85LeKH7AsSZtZWLg/4w4GcqtDcTxHM3RFGO+UsQn2qSBzH
wL/Pgz6+RAZf9c8flZf9w0hz0Bi6MHvQpNoEJs1P6Rd5VasXMimCKXxFe2Pee74O/5psns9iGL2V
T+5tHjJ4CoN0cbieu1IO1aGC1sMJPSWzzogeAPVwaK8IcYpNwscEmd3LbYtGeVtWVvnoTgbGaf8W
d6lLBnybIRaeHvM8FMcQLdoxpwaXzJ8wOKo099chHJMDBblHcOXi1h3Gbw7pX0cyz1b9TImFqbat
wl6/TEEYrKzGDW9CFKYbzgYHVwU4c6PwzR3OlZ7m36r+ufC7v3rKwesmSowb6apiuP/nu/hBZsyA
cQzJbdSZaG1kasaHsRw02kxi6oPX5YG1cSqOTZPGe8azncgduGu1R4AM4phQOSI43UuMlmwX5KgI
/3Ap89TwU3+5XArtO2wqqP1Q5ItZT/fLA43wPASz3OFFMsMcXZ8SVku81wZE+xlNCF0CmTHW6B5v
VNRmK5dCLtWRJ3YShDJWIaoiLxAnpoU/vPCL0+3DlbmYjKigI8bjvf9wZQ5VBrMrIu/FAi9vFP6d
GVQrhyD5w4RlYld2b6APgArODztrChrJc0hw5xjjCQIurDUqjqc4gErVaWjN5ktVQZZtpsqYthMM
3QBt900xz2p10Eq0M/Z4KuaBWetAiNqsAhtQP4Jlyt96lwJvG5twa6RpHaXBkU7Hjm3BtQu0brgO
JkQIimRP3VSJrXAKRfuq6w6FA0qh9OaXe3imu9miSB22djoO94akmg2bXNOtT/oI9UiiBtGNLtlQ
M3IvyYBwQB9p6oPL2nDc7U/ZmDcbz2gfgzaPCdpFIfvfjwYXKTevt2MzJMQsSf9lNLiN0ftEGmov
mp+YT1YfYp1WJXTmFkFVNl60zEaBWpKeMM7FsOUBjCi2nlQ13ePHefFwuazKBAnRP1/Zotv8fTSY
hqmzqpuUkWcV+O9XFtZEgmusAa+CKjYVD2JTIuElNJ5Oy2SSFjvfQutQWoFxs1wXyl92r1ly7gmC
pkeC08OIotX7zZUNAXCde/s+6gWNrYq0hH++5g/2qfndMoXhsC5wIy0Pt+nv19wMkYmhvPFfosFu
drqJuo9OdHKOIoMiZUS/083Ti4b6YPHpR/hPqcwYbIfi+soknJOOp1//cFF/n8FNid7aI50G/b7l
fvB5uAVbSGmX6hWWEii6zGCViSxBUBLTbTuisOg7bXxfNzstT1DMx09VFwz31GPGVTbWf1g+ZzPv
hynItHHPsWtzcHYK78OjLeHCAfLI1WvdSOOpAuMPm6r9nM4riVcaAe1w+i9qIO0o5xrdkQyV1tIO
QiYnexzFZZqa8AZ9FAFq4II3NgJfmLO5vjUi4wr0qFsvGwA0FzZB1V51XwXDH+yhxjwb/T4+2UEb
KMEBsru2sD+8OcEg6L2pOnntpyEgv8t4paMPrAf7xMxWzDExS/cC2AR9i3CNc+0hip40lv3GSB6W
zVReZuHJ9MYHOFxXx2ZRNxRcnn9+/ubfJ3zhOLOJ1MN5xqD8cLd9SsnsTIfuFenbeAVaYDyl6Lxi
OQWn5QFYGShOaWMIW7Czja7Jo1mAukadoHZ6BPnXJ8GSzPWvFmAKVIPAK2lZX4o2fdDjCXQENKag
9hFkUrYhM97KHt9RE//8Uf6Xey4NiTLZsnSLUbvI83+ZrTDQI4GH9fqqu+NXZB/pTeKT9dymR4FL
9urJQO01byS/VSc2VY8c5yDc9NYsbfu2stnI2vNNrr3Yu8CymGW+ZPMF5LP89xMBO3MELFwi85/1
8Z4T1OqXPvqs1yCU3wxPIVDuJQaOQZ1FTF3EDE+FQzxMrH1iHbHXy/ZjWVxtFK9jath/8JIuzs3f
h6tNd01akBjAMjCh/j41mUlTuAPowddWGtG+VWB/8JxGuDBY/wJGCKtOW62aFFRPEskbjSreDpsi
6dimjjjMNL72k/mKW3A6jQbZ4TbEuL0F8Hsz6KGza0g7WtWpdSpoeq0yA4+MJ4zhRIAizSf1dXJY
dh09f6jjqviDXfp3U/A87WIxZGRQ7XMEy9iHGS5Lwrxr4jF9XY6Yy7yWE3SBcHh6P7WQejDtnDy6
IG4Qf5oI/v5+0bGBUskEK13sYPPV/TIolW9Y06zneF0Oh2kmzR17kGWbgRon0oeeSjgzWykpVVHD
3TrNiObA4xw17xp0HX47dck/3BNrXmt+PnCGnW3jFcKqJUwYAuzcf7+sgCcVF0Jrnv2y1bYLeVGZ
7bb09fZU2GyA5+l/KNGgDUNE6nmSbVofXJ6YGcQhB5xt5zsctuctoaCXuAKFF+DFCoAQg6Ha+pr6
UWZ4bRUT9oJ9ZQp6n3djC/IjqcN3qpvMbSbxhqHw2yeFV10ij2zSf54WFsvQbx8V94dkMcEyzyB3
FnvLL0+gaIvCqUOnfSHMxD9b8GqZF1CJDXykCiVK75AAha/zjtguouqsSjs4E5wYusNNEbP+tQrd
v5mToxWEb/ZY3pkCumhe4i2wGrWlefUVrtoVjER/6HTO2WOj0S+YSJmPc3UCEeeceu7WbirNByx8
7qFB6nt0onACXyK/Oy2MLzvJ9EvlIyyHt3Wo5u0/PNGDF1X9hbb0yZjPrHpBzmeROH+4RR92JvMk
JCzkKTbDlP/45ffRgB0MYX4p9BehkO7VHCSXvf6yhiJEmHepcIj9WupIKchbRs71nM0nsCEq4ez2
uFiGTv5hafpwLJqvSvLC4ikzqGEwPD68uKmeqcLLB87R8+sgsICxgoPpy2rzqbWN+EaH0LSpqDes
Y4vo9S4y7yy2+RsRFPqftsLzC/H7KJoLXrpuvlM/9Hkf9csoishArTEB+i+TNxRvvT+WBwcbDZp2
ifp+53jkPMfSKA4cswW2+Mw4pDmbdw8J0UQOd4BC6eh2wVcdeuDeVc7un4e5Nd+NXy+QG8WJbeZg
cOMMY9lW/XKBPMOxE0ncvyxzi2lk/h7z0LpqEmI+OohpiaieywmvDdtqFmQ7KHa0puydQmIP4Qup
IwYifI0aDUEiE9cYg0iQqSHYA6iqoSwirgSsIV4g4tCDwzmJqCLs18j2xt37jlVel8CHXFOHf/50
yyT9+6cjNNAR5JoyYdF2/rBNyVIOYYkzv8QyBrKZINEigO/VS0uHmQMnZmzkez1wWlQo6MErQ8MW
GITVrsviPU39+Jhq7SX2hbHOoeW/V1Ja+nmoIqW5AVBa/mHEiN931uz6DIaLqwOQ0T2HQuuHEUMU
GhLDtOheJpiMuAvMu4Kq0Q0MZTatypCHPi8rNqBBshYSQRvdzocq6EC1J7G71WkLb9DsiT3pxHLV
zmfbxGmHPX4uTJtJ/yCNWFu7IiOQb16l29nirseRIHE+qi+V3GnaQRPDsNHjvl+1JLwVZt49wlrC
IkLnMuu98FxYCOUM28yPRtxiQbAh5Q4W7zQWFwqMVA8TYGqxpdd/eKIfCFDL7cHO7HCHsFZ7nDF/
f6HciOTMshsm2l9Y1poQ4UhIw4HTUHtvoChlT1+2u+V8vZQVk0onYa0w30SWaNuwEqtkHpjLni3S
M8QRzaD/YQpiv/63t2pmy+hzhdxj3MkPyzcGPj32Jtd96e3Gvm2d/n45Iga3fjy+4WQtTsvhXovq
bKcdF3djgv4eVQWGEjtHHe51ME7r8VJ5dvlsh4htOp3aV2173bXOom9IpMjOnP+NP2xNs20vLM3Q
uqeTURXZSaqhWHeN5u66ebRa0/i9RF3B3cHSFhhqh+UV/BuvtRTdsM6dDvVFkLG/xVyIMIcyx1Lr
WF7QVI32HRaNs9v4Fxc39GpZ5zVJ4l4lvsLs2RJRsIKvGjJEcT9osWlvAFLAT5tQoS43ezmFMPbI
8C1RAkVMvyMngEPumy9WHA2H5RqGov7cObE4CamMnQ9I3SN1mYH22CSwFTRszURTtTj1ygJdp6qR
Q/i5W3+zaFSdsBRC9IhJ13UG/8L2/eTqZX9M2DJSMmW5Rm9/IoZk2VQNbV3g1XTbR9Nuv+eEPljz
LsU3EdkzSxH7GlZ/ZbPkcQyATfSu7NYiAPBOJS49qyETaPXT9hxkDd1Cv3/RzAF8Ta6u7zvf+e1S
SNp2Qg72eqlOwjZYl1WcnEs/ar4tS8JcIcdMecDqEe3nnOq9mWfQWZoxWZE/mRyXgrkdDEBmk9Im
1860yWgLvXVWsgObK7ukl9mbECYdYVUEOWRtp2gudPY6DNV0QMDFnKYsosiUX6z1obhGJZBNhKfn
WP01p46u0T1W5wkjfJuweXRbzHtmnOkbo/D6G44SDoLuOWtM49k6qiZfTIiEzQlRQ6aWPKqoIlk4
q8A8TRePvgDzQOuvs1RQQHWOA/KWSwVwt8CLvONr4q2HzWvok2MxInHhxLN2Kx3Mo2k9wihmf6Cq
pzlJ6H2+Jfv5IaSktPVlEm5ML+sYAXMlaf6gywxXIyVeqd7EFKLn+EA1B4qdha9gafmQxVwQA4kC
JC7M3TD3JZYDytzsMFfdgMHVD7GPxiH5LRSONkXkR3dRbN25SN2Oo4/4bdmxYs22jgjm3oI4latc
eA+uDj24LQhscaOVD493XfYkQMYmCaTGUO+HApF2Wjc/AJSQh2Mkap/40luhPUb8RyIWeTik3ebH
cCqJX1J4/CUG1DFrzK0y/KegMClzm/5zIMW0dVVLNhAEn/Vy/RVggCM09YNABf1k2ataoM6DZ4CR
LtVhNxXpxpzP/qZhNNs6Gu0VvM95/Sg3ZdP+8PRnzxy/VgaS+DKZpTI66aIxzuoVQp+Hpefh2vJ5
SeIJdVoOgYziS5/LSzJN276XN72qzFvVzWaY5FHk2LX78XlZV9BNnvD39cexwnypNZQzKk9vbtB/
vRijT354i3ic98nhvEAUqy9IU2Qfv8bBIo4y8MM9nUmEPDMe2snLaDsNAC4x1ryCO3QuNaYnL/XQ
i86l1Nmpu0OJl67AYApoz2m21zTv63Kf9HrkPqvuCEd7rbd2sJHkORxsAfWG2gKgXJhkK4sYh4Mo
ieV1/eRN+Gxd4PU7m2ouJ9FH/A4Z3L8QizT3VsJC+4Rf+KnRQu2UI+laK2ICNiS6dqc2SPKt8L70
unbflaP7atbQXj2w0Pk6oAtzQRaNP5YJN2WtXr69mXjIGiOrP9T6yq7Habv8dRjkOLenlKJJ5ybU
FPgRVYkbqfQ8gyQSxbDg8aKuSZGIkXkONA3H4YD5Gmq//j/Mnddy5EiWbb8IbYBDv4ZWjKBmMl9g
yRTQWuPr73KwbLoYWZ28bfMyM2Ztll3VTBDC3c85e6+9cHDLrga9egDsMewLBT/BfGPnl9kKQQ1W
ncymbZQFTlIYWxYKixLAilsqzqmy7McOJyp4fGHTL3P8c1zvaxOqfJysZ6yrRhdtF4qcMGGVqZ7i
17ta0o1v2Rx1ABUWrr6hPlYwwMhtTteNm5yiXPhrx0n7tSC6bv5Hgx196+sJvTuZJ7BHfyGYF/v5
mOVkdIEIFXwo6QL05uicmEiy6ViEyAYAfFUZnhNne62y65teM98yF0GjM8XafmSEtbJspXgtiDBc
RFnN0t2QqpcR7/zOi0XsV2FKI8swH4at6PqO6ROFrY59dsmUiEOQbG9qVqfv5142kY/VMaXRi95t
CT7H2M+DKM9+7N20u8x7LVDyLesyEYDYWlE5sv3GJYF1tqMUqwHD+9rJ9Puk74190as7gRB50XBG
Xac+druytYOHunCeLJ+oqyGxqnobmN91AD47S9EOWhnvjDo6VukwnvCefXEzVz0J/ZNhMJ36348w
tHVRXskuvgrK5uNBq2M6MXZ9im1uyroNDU8g4U12RGCcrmisX+Z6waqJoUrUBqlH7v1QxSOmGOYN
NHCIPna/dKHW30Vyuqu26YI5llRbJ8fUInoFnx4Zopn5UNqqdEPvI1r2JxsfGj6/adpNHU+pJ8t4
oXRsQPODKF392VO1YR2O/s4NOv12TjAcu+4RVJpyHkt8hyM4GZKirLuBJfjWxiLHQf/Cik2ACEme
QHbiHL8sVqSuVHZ/nWTYRjtELWOPGd/A6cMHbJ4U9gGI2fhr9Dx9HaPGIQ0GKIE6hWIPAxh229vc
7DSKCK1eHsCgbxMSyxjX5EU8rdt2+j4P56YWJ0FfiXgF2SZetzYLIHCglYqF9YSxsKk1C9Zrvo84
UZ5AxzZvkaleFEN+3rWWLKrSIZ5GeajU5L5EzvjKYKdbNp4f35Pk2W5cU6nemcSaGreMBFTe57v5
5dTr7F4LOwjNo+WwMOBnmW9moEVIXV09XhiNWAzOOB6tQSOyHhdUnMVslPQQ5wZyVKvepi+LfOmh
mt7laGCJfyxREIriq5wC7KPsQhIYeeJanW2t2HntkeudwyF5HJqDA+TnzSqSmyqNq0MyxF+z1s33
U/+QOdZbL2ggYyKhGTTKieX8wSQaZmoB3oLk7XBlR0azVBs12kZRnpzmHcJvgoNL5N9pXjsR6tkn
ekjH2B+/T2qrMMZLsLyvDb0pXsc6/jWPR8dmfKGNCn0KM/8q8Yrn0QwujZNpB2E11WY+pNEmZoHv
urf3uIfAEu09KcsP85ljbgbOr35uUPiIrsFzYUzWsrQmZgmJ+S230BLPuBPPQh9cikfvjgLix1jR
9mz7SiMjXClu3n+aPCMmletsY6MoNrWtfy2LIjlpKlNuRyE+SxMkxCc1IY0q40GEARsLWS9hsiyt
NTsFG9Wl9qr7IBTm01CVuyHsv1qtpeLjHMUCz9BIAISl7ItBxtOj+1iQzLdRq3q80eSuo4W2se51
I1srgslh5yYNwkW8NhN2kylQ19VgpDvcVdY6E/XZtZnOz0corawegtY5plBPtk5j0Ogv7X2dVPZb
xhX2HeiMRmMXoMe5tb14Pe/Fbi/vclVfxrRPjm2edAdfiV4nbeJfz4x+lVCTnDLRv8g1ZmhdH9FJ
dtOGuXUzNvKO03vDZt+Ej3hJj51Zb+Dua4/YTnaujYl7aNUWz2X+/iyZI+zaUqf70x4IEyqI3i6L
W85z83sdk0+E9TjmzdrzKoYb6M3NoguUddNUPDwTk00aq/6ON4Hc6t7cxW38JKTBx0u3jYMfkASh
/jmwmgdYKKvJdbRb1Q+0e8hVd60L8g0d1aX1K7KEavupUmLU9b714JDWQxPEPZnNhAllpSBtvBgg
95bsUtOiIdLrBlvmj8Km8RB37XgxaxyBBqRwgmnoRbRpscdAnO6aUHnxfVGvfC23nxJK3JyGZZoe
Yg3vamOpw76Okef2Qa7duLzol8GI071nJa9Tzy9bEJZwdMZqwQiSs60MWweNlmznqgM+YsKJpFSX
KGSnZW6G+IDK2t3UOPzeewuGWowLs/lZWV64JpKE/GI12yll6UCK6oh2wl2xCVPS+jydijZty72P
qD7qw69+PJIpKD95XfliZrq9szPjTdAvOuD1kIlBsbLwUS8/E6eCw6N9zJMpve9y92inqotixE1o
ijN0nPve87S26HNnpXAEX4at/U2GwG3G4i5RcAyUrDmb+ahO2knTGt0p40YMzoM7hSX2quRnoTjO
gkIAHgY94X1lU6EO9kUFxrCts9hbqU5WcOyqXs3U/5W0NGNzmOhmBcOmN1r3bAGPmqddmtbLDNiw
2s8vPfWiseuTslgJyN5bWw1uc9uL7hxVfAtytOVYwTeeWmzdwYL9X2IWtyi0pFzNKr1uw7ivXtcl
DqdOuLeGJsC+w+cvMYPsmjgh3zdC05D14mJr/eldqyQnaGVCWJOWRQdDHb8yBKat3pQ3mSc4K4/G
j0zrHkahpJx6qXvxpy3nqBuBue69Qz/vjREZSvQkyB8nHCNeZlYjlhnwk/czIhC7jd91t47Oc0wC
X91HZ+IuEFYFbwzHLuTbU5vSrF/OpWoklGYFFY2Y17b0tvowJSe7cja1bk4rmOXgCdtx10FaIKiF
SezciKiH4eDDgtprJHiA9KsIBTEpOeskKLdDSl8sqpSzr9rodgRZZE5LKEis18Zufidi6ptFFJXm
Ygo6WcMQwJI5SwvM5aMVon6Yl2Jcy87a7/lXgZsMS3yEFWNh+8dUFRtGDP7F4NQAOG5rJ2BSgNyn
m6TLw+28kLjl0mhT3BmsMVuaoKvWegs4i5zR2VPFF+XJr3ZzLZdCNx1TkRxM0WKHh7w/D5VHEKjL
DGHaEi3LHuOOsZqTDpSy88k8ivYF0KlTP9jLPldSUn21X3XqfYmNsl6Ljs/D9PGvtWVCZJT+Quxf
DnLB8RBXzO9jH8sJpap9c8f4ltq8AU3kTN1ivr0KuaJz8PZYWpc6nrpjaLi3XkeupGrdIHmm59d1
wc4qrWpFXh0HpKqN1+N0Qk4oFhDZSeYtDP0wCf+2t9vXOmjGVWcN1WXSqHCZYIRMSCmo8e+xABxb
gd7qz43ej8M62RUEKQ1tEWGIANclruZS2IaG1KTL/VzrxGOPBjuOljYrq/XE1gtV3NJBB1O3yTBw
Buln/OB5pPCxzcwoBBmbwcLAvNC8GoSkfoUQy26DF71Tk0NUNh2pL8FtmAbJpgpHE3KfKPaVN5qr
pGyMvSeUsH+aMFc/+4DrVzQyPGool/eudqYHm4zgsMXPHDjwVSHXfVfUOtyKKrp1R+Jk4WKX66Rn
WVdsQFkFVJyDFWLhIQYdSdFINg3bsHmkbX0e6erQf6mO74kDmktMatP1GIPkj/Tjagdjw1k4jTJ8
8kz+6a4gB0PLwB0xmTNcDWJGPazZSjL0aYJtjnzmlVHl9l0P8tAq7Yyo5F/AS+HUUfWbis5coarF
0lKI06jYG9aJo2EF4p8e5oUodXFLuKU+fJ+XhmzgNIudc9xmlk6DRm2J4APxsZjab/Pu5XW3A8lT
l14z9nMHUqSs3sYYn+mUfgdStYrYqk8qDtd5ZurppnUEojCsmXd/ci+utLXyBZWKWhCXDFm4I9ci
g8HTnCTKOu95rhf6HrK0nwLQmY+lPmCzAk+1ad1F8A3ZQ7A2EYOiLzDxpisTyD+IJOsEzYLYH1M7
5qX6pBb07IEm+Jssw2zsGwySars66RbD1Pmrn7AszfFzOfkoZDstBBOl08T7tBKi+K76HK3//Ble
6bLnX1Oj4cLYwtJdybr/WDSqtDSJrUDDaod2t3UqKK5+PFTgsPwvMn7pNs7oA2ZFTF8DIQU74OBQ
yDfpEkAmeTKCBlnnqL9QmVsntWO1BXqBma++I3YzO0ZuCvTBK7705dis/3ztV3j092uX8grUQ6bm
0BP7eO0GAjwN+BKqtZaZG2fjXeFqARntqbft6de+N93mrkSm5iH5f+6XuXOvGLm46cX02QX9PkRg
8KyilmfSzmO/Hq+SWmr3Jqxu9J0kWNP3e9By8UbFSADpNIWH0klOaS5A64T4w6WS7n3231p3TVVC
NOnCzyYbV1DH+SahUFIR4WmWbWvXD3jSPNkUsKKXvsGTHddKtE50DZRwuNdUejp+IJ7nrzVPGVO7
2GlLS98OfZxsKBDZSZR+2FpTS53Dqerfm1OfVPd+PSiYxqZyO5rOo49B5pOv0Px92Ck9DSYfskv9
zq39+Ihb2uvaYBTJS0078J6otz29tsVfn58J6a5wQty/4q3DDnivBwgQ6XGPG2AjzkIpcY/NFSIJ
S/Fd4CcxLzev8ywqVqOvIUERR/x3X2ICRy/uMCwJ+KRUC8CKM+fbz79t1zEQmczqffQJVfettgyo
pCIQbKn4lLO2ZIQPtW7i7LSqeiVmzBO+zSV7r7XTCXIkxEH/MJfBNOtsfbBf2nw/UOWqranckZ4s
Phn1Xyl95ueO4YMZMco6JgPX3SBo0mGgg895rvH3tJA3vNLYCd/tIbxyFi8zlNBNob2rKBsH+J5C
6v3eQwgKyoW8uUEjMM4vQFTRDZ3u60B56OuBRPPBL05B87WY1GpfVROkh4iTCfWGsbeZ2KNWXfDi
VMeMxzOLrP782V9JQuVvhozaQuVB9AZHROtql3KKjoyzSPWeAdDTyw+yTaDmq9wmCneeFCIsZJwi
xQOlGdhrQArgg+TR3EhDsdQKZ1Pl6de51J0f8Nxcncdm793AHPRaENLB+vN1/8Pgnotlqo34QiBU
MqWC6G+De2LT62ZIo+RlbrfL2Jx9Tu/4FDfEw1Jm7KisbiNlsDe0m1+KMvb2bR3+MCrmCxRVi6pl
Kjx/quTQ/CL5o973SX/JI/JHZS049NUqrjVB20oOAwsTd0YdKkijg++aGJuHRMhFEFTHJ18piFUu
/eNxClSBqiMte88MuPrViihoCRaL4pf5DlY+eQH1gAJ3cIc9gOa1F0aL0Cl2gzzWBqHaLict49f8
Buuu2FD9GRsmYfT+yvdOF+IpCOL6tknFcu5Ggq/gsCSinI45U5HILm86OHLLRIH5RWr1giOKX05v
PvIGWtSTuvTx5DJhR26WlYO6MCnkdobRRmiBogVKnH0nh0CaTsx0qNskJgv/PE88zQFlyQRMce7F
zW8IctiGrFWmdaJYiqpGVh4yjud2grWLBLb00l7kisa2mXuktyjxqs+XbVofdIA2D73SCLB8Y3qY
1wRFymsUksDmt1UxB2rQBmSUfG3DojJXjT7u5ykfALhklzfD0pNHv7kyrbLEJU6Vio2VQ2V+YVZL
cq+o30bvETLSMuqKzazujK1SnCvdfm8UtPHwqhecUix31FZ9Rcgyjv4eGfDjfDiLHbVYGTm2ykF9
AtumnaLAeG1MP9mSGfczCBOsym78sxv7m/ljUtrx0WeSTVodkYeidqBie6gJCV7YlYP32jYjNmc5
6LX89pfejyqBugsYM5r21OllcZw/u3ok5AangXue/2jAegE4R4di/iPMBuekRqfYBL1poh8A7x17
6yZL+4VV6lBnTO8wl4xuY8C+7dVDOU4ldLgvg2aNjGiVb54zeUDW4vMo684+jACrwtxa5CP8ico/
hm5sbPqx+DHU8C7mw146hGfdsqpNb9goEDzPWkeyclQU/2cnqE0qJ+wvzM9Nh9D12QvBzBY45/Qu
SnGkNcFQ3EPT9O0pilJs+byCf15ODHm6+fjNOY7GxoiphGwe61opE0z4ADrDrd8F3eCojP1cF0Pv
IZovMwvQA4ThVdjIjXIPhCZZefkoa2BAl1JoZY/9o5kCzawZBMipCRaZZ1ICFabaHE3mYe18cwfV
eak83djOD2X07z2fBjZjcRQlg+JekP69TRajMcuvIOPIMysJ4uTkQmwiZ6LY5uNk3nPPFoYdfwfI
WS4LKVT68w2Ztasfb4iLuE1DfkdOkGpdnxU6jNWGlVndS2P15jHu6fTUCpK/0VLJ5ZUWrWFgluFC
MVj5PhBSHDYlgHWmy47875oxT49RV3YrPW34dKUsc77E/8rW+v+X0vX4v4j7kpfzPxlh/zeSvKTy
+T/7WtfguKuf3z5YW/kfvFtbDf1fPFLcf5zy4aobkvz97mzVrX/xJ9smW8R4t7b+j7NVc/6l0lTD
MKgidCSgix/3l7EVz6tuciJCbUjUFyDx/87X+nHnk65QegiWLaCDC8wezrVuKGh1FfQZYVBEN64B
0Aip4kRmx/SttHX7LjbMFDRCvNII7Uwyl/TOBiXYCGRuQ0b1ShlgOiRwx5ZjWIUHk06oMbmoJKx+
aRVuvcd58ZTo5JwLAgN4NfNbzjbrv93v2/eP5O9O0qsqYf41LAoWikBySGyKmI9nk0r10760Cmth
one6hDF53tZGgHTZszqAtypUFA911h+FiQipzrVzVBZbvDPwI8EUrvLQbBe9+4TALd+3pe8soNra
REP96GMuHd9Et3BzZIr8yL++Kt7i/5CdJouAf3/47xfPreT4QZWDh+lKYeY2oI+FRVTxMIK1swsB
EdvldK/RnDAwTBlxgf4WJwPaFXsDaefb3F3oSN+OVDf77yTX8+Vg8VMxrVr8P/2Uj/cy0BVrCoKA
WVBZCjJti13feeMhU7TvdtTsHa0c9rok1zA4oK1i3yG032mpxX+UNYN9BR65XT+MAG+RKyvn3uwg
kyutWHpoVpmO+BzxxrZbd4AyobOE/m5QJUmW/gQd/e3U5mdC59WDL7JTB+rs2FjmJy/M1WL7/kvy
5aFzt10C9Yyr974hHi5CBGYs7HQqjz2U7iJwidixlV8TfE+E5G2xqdzpGAa5Tg5Jc28OU78ohk7c
S9cb58McGZ1fQ/or3/78Nmsfq8b3i3MxX6HkZUNAyvvxCdhVlfndQP+YyjFaYWRZzrdqfiGAmyGQ
cIjsrIM91ocLrbzmfZ3/z2+kfOOu3kgXW71NFwBzPZkEHy+gzNUAVVqPudCkCZT7DjBGNEBsrmsL
nA7RliOhNzWIIqdDOzw/3C5N7bXefurt+9iUmG+Gi1ZRxfbh4uWYlY9/KzvytCiaPg9MqP2WeRQp
pJasjAGPW9nJRFTjNAyx09FGowI10AO2qDK03cyf/ODozJHH4LP78/sXa8t9Gjsalikd2ffH+1NU
vM16GRrIKKZkC8J8nQXamaj0b7TYxMJHKXh0Qu8ImhjmstI0K4zdwSKc/F2VaeYnkur3v+/j86Iz
Ylg0pWlHc0lXL4yTF+iLkE7ALW/6ta0268oo20ULneZcXTj2bHKDCywC4OmNB0uUfQHKdkkLlM+Z
uAW5yCFQl70wvkkgSuEiTAiJVkUPXdGzN2OZGBscM19L/8YcsLqhaVD2+oh1XocRWINSgTU55fs0
YwUVAugZKtVFSpRJFzl3w1jlWJzyZBk1MAo9GDNaMJrHwSahw+hTrteTE7tY2Taj+gL0Y2HnEPgH
3ThqqCbzcmie5lcPaq62q5M4XE2CEsxwrKOn1fdGkn/T6aQ2fbjL0khlQMCSj30BqYsxVEg2QT+7
ttJsRAn4nkPzcl5Ex6A6q+avCXz+sQAStjWds62P3zOtMo9tVq7juii2mG6UVR7DrUwSH0O8hkhv
DF/mIxZ1zxplUHZfDSm0MbMF0TeQkYP9+TvhfdREch3XjcnDkkj5EuAOjztFum6h6zZTRoVZOHd6
7wkO7BursyWOEWVGWws+ssw4xkFa7qTywc5JPWhMT1kmGIJBMD5/svD803vt4pHnMAA5w73WOodT
nQvsDH/tRH1VnxSGqiuP9MptC/A10BxQ7L0NNEhybtPqto6LlKGlddfpxSfRXv+wRtsaAX4M/7F6
0CO9WoXs0ulas6O5TPwP04reuecR/IooGRfDxHCMPFwFybJYzBXgGJTKEnTasn1sFwal4L5om2nR
J5bz6ff22/IoY63kty901aRH9fHzd71c78ZkNIFl284+8txlrvcCjDBACctzv9KzvM9csJpq2GzM
Mcv3f35Ocnm5+tzxvcs6gcoJQ6x8jH9bEhtFBdgqDwyRPFeRsHg0sQttYj960AoMOXjj6JB29F3+
XQT8583hH14Snbw17GJIU1XxW7pi6odjLVhsBg2MwiTVlqbl/TIAgS6LTKNr43s3reGUq9gGDF2U
9jP4HVWCUYiz/uS0gi/595tBag7pORxaeB7XbmU3p4k7llK6Io8roW795TOIK++tCZJhIwLJGNQ7
gvVI4rvkKcVeSuYgX2VnNMXSs/JDLbdzNYnPChXhGo8bZ2F5IPb7GjUsuoo8d5tz7Zv7OFaQOEsZ
De1i5iWeYpBtzc9qu8w7yrRGll1Gp3HumcfE9ryFyNkUQwVeSaHo42rKpDJzDMalPSLj4YRUvDoB
vWm7j59DFr0MaMat28CcbFOY9UDQlhXH3rUTVCSTBgE5uvAFlxQH/XrkNHUKTX+VOiOxN5V4lT4S
/AwTMhkWYquNfrlyKpuj7lgZVpjSsUNBhxN/PLQRJ5tc98ErEfjS+eFN7bs3VZ+H68YOrWWkHB1a
DXfzFcc1na6q9HeKx148eCWiZNIw1Ex9ERyl7rwOxhzb96Yrab+3A2rEXA828/F58izkEA7aZ0ZA
z0Ptsn2gcRFsF3EykBbCe3YKrXE5b+ZQLSs3Knd+uknBsp5DdWEP0bjUrZJkFaSxAyhL1Lt4Xs3w
MEICRHQJtcTx9GQ7L/shwt/zkKBbIPokaJ6GkHm11vAjmgpbtvyhjsMJ5j1u3FMekD/lyxAZcpQ3
zVPOX0Mu1FroQ7AZApI8AHxso7249yN6Z4SLnkiv0s5ekzzDcCxwbhvnSWe1jtPpJjesYKNkLlIS
Np0ViQgDvMuOqBRyd2ik0IeLSlR2hYi+VkV8FMAyGM7n/SIokBEAr6nWRlxOUmtXrquofpqyqL3J
+x/zC55bwsSA/bMQ2ciUCPBq0nnqIXaiExhp9wA61l7oBSc10bTPql3l5zbj2FEK7RMz7pXvTZ7M
8LoRHq1hWaWfZF8VCsng9UpZC2MRxDQsTSRCa1/hOzLR/3d04HPy4lYRGhXw/BLHLEsAlMM6AzVT
+2xNpiK+XhNxXYE+xDmJKd++2izcluCNYAok8wO3QBZkl9YZ1Z3fNOFKQ927fP/u5J6aAx1eYWD5
VtEQ/mw9+v3oDG8JCxi1kwzqvi7m1LZ32qihoJ6fViUa9nfIsw7UtwgVSgHBbzUV/rilfLubb8mU
yxl0o//3JY7cOjmfsqHL0v7qUIiyDHneAFGErEHqLDdv1qk7Dcu5GKcpsNfJDV14A3kRXUrEse+Z
+56pLeQlGaFiVmfHpsrLRnNTfYpF+v02OTQ9TG6Rq7KVXgsYjNT0+3YyWEnk0TNLJmZzcmH0EUou
pQqBY3PBSariCxTFYT4LqUG8H3Nu5p93U/lmfNxN6cowjmFGh/EDm/vH3VQPosYbMy5lduQNbuhu
SSl2t0jV9UWbs4vOj+nPf+mVlVV+PHSDbBo8sK9kH+dqD2fWjpwsYCzSlCNxX66Z3HDEL14jg3Ag
UmjvVdP+AWQJMJOrfheCqJZZCaWX3jlKpCynN24/uSb5wX68Ey43QvpYqWzM3+a/UI+iYmBstRD9
10FPzUMI+XtM2KXiCOazbLrmoUDEEZGQV9f+tuh/eGiXN4aH3s4vewnhapbzsvrnS7vygcvbRWK2
w5mDGZROp+SqwYMQ1a163DALnUS0E6To+1rda9IX1Vg2QW52maDRbsVaZfJBE8pfdvJTNzIyq9Sp
XOlhVxPGFL3ZbUhYljcSDj0YJ7REgIMMcg3tjDpoCvtiw0AAtHTy4DQubiUf8zt5MgEncYKw4iTd
jQrMBTsx86WTf5oE+Pvhit/T5f9ojTvWb1HDAa8a5aKjs0gVL1pi/7DTEEVXOplHtcgGLOp+D0g0
1Zbk9TBBiM3nqiRnrPYYXifGp27d379TmmokH+PYpU1Io/LjxxG3HcJFnUw8vXNOXTAmu3k1yTuy
ZKfQU7YV5LqJIgxKFfsSiWiqS2JKHrL3agFWiiRoPPoV0k3CWcofpmxXacG2nxBFJmaxzz2HnD4o
5mNlX3SPzpwNhMtWFWhh8Zckad8AO6aL+UtoPZM2nJl9FvD8+3maXxKxljY3WwAJffwlLa2pU1ex
Gfcitj8iQwDcWm3tMCcmo0HuImvBFGTZflTNxz+/2HIRvvrk0H5QvVv0e+kEXy0DuWvjpQ8hrL3L
+uTLOZcR899px8CCVSu0Fg0n1+2f/+YrDIns7fCFM4PWbZvxOq2wj7+112ZUXYFlLHLR0DkYvGXv
perKScOfnsc2PpfbeHKBHstSIoJMhs9Juysi01gIedgeZ3mjDVUFze43B6b6oi8m+5MLvdL4zE0o
gYbJ4PZg/udOfbxQrcjamvEN3RY5BGHaWW8rG4VS3w/mdhqH+gY3A7SOkSPbfFkjPmIox8HRqy+F
QN3QY9MlwfaCqMa8VGb8UNhjsy0x0607zd/GK27WZ8cjgaH56uHqmglOg1kO6zxb3XWbqCZs2nGq
GDSkEOk6q29iJXGOlZchSzE68IRkDjekfm/G57hVMuCRJsqVAFqNtYKlQdLA5GjLwsiijaaO0kQN
Qn5Qo8dclBXGs4qIRnjnhlYd8QY4BJwgRpZn9DgewQ2n+rryavvg4Uc2HGUJ3uJiOkp8dM0f3sDz
boLgZ0lISO/qBUTC8antDJncaT92HNISzsSMrfGdUB4giX3SFHp95CT/8nvMdWN9bwowOlH/SnPn
hiBMfYm7Jl+YSVTfpH69qetuX3elucc3eEpE/TI2unEaWts6WZg/CMekhzKBvuRndeay7ZtXnxXD
0A6Qh6ZVniN16Mx4eBj74psKVflkTUb/0HWFRvMhAvKaG/c1PdKd2egrv2ouUCyL0wiLfAF3n2Xe
qrcyc2xdsmTEfuFfIpyL3wts7hXf1lIAc7htOR5L9eK9bycVdj9KP2wo4UQYhpaYK3h9lFmBhYrE
rY4oxL/nYixIWivjlS17NUUMeZscInevxrjV44YsGoUAw9usfOrcwjzO55rczPkxtv/w3g2KA+du
S4ANxo2m/Un+7/P81YsowxZBZ3cZhMPN/D+EPTXQ/lKfRK4Rfyi9DXnOezIJ6xLY6o+81J1Dylu2
iKr0VxN1T6FVYo2W1Sv9g5jJIcZks+tJUgApmaBDWtV4EKJUOSmjAnFKFq/EzRwyPWs3k6eyArYG
tPkgwSvmnEw7AClC+O8XeZlASLJ1mmMyVS2AZvMfkZ1TLMb9+zGurr1mOaVmt218TrZuH5kHv0ef
WuoPhls2WAhBzeX1JFa+iUDLH3zeubBrD03f3PAd14nRvUBZwTpUxJuumryzb4gBrvP3wguqk+IT
yObjG6ISVR+o/6t95/qbuZIcpJDRdMVOr4fsbl7B5htuCZUxssYkfIy6ratkw3FujRSNfoZH4a6z
iD0X4WCznOtmQoPrtZVRdRa2U+PIHY4iI68CLlSFjnkVaPoTOldWaXXH1NZZ4zEkcLQltHFMyfYR
2kSwrTYctWHalAiyTrn8j1JrIyIdVGWbyCNKBWx1k2so54ygCTahVIeOYemvnIKZey2VWKkizhHL
9LqhJ0+SKT1DnHnEORTkDrrEMJdaNkC90DihjLXe7gfxprogXxRwsM8+kzopLp9gw/wMOveIx3lh
DHp952RhekrK+LsBwN6gd3NOq+zVsmN7mYzenetKL7l6y3QZxZR11EIdsWuE/TlDv7KGjXWZT6Ph
WJLXTods0TYZYGn5b0S68xomusGaRT9sVHmLXF9/EirdOCY+CfuNNWLKgJfvx0p1JiAlL2niw24G
pmAmP5DHcVbzOXnlVk7/TGTHyU23KAIKWXbrWVcsa6U21oUbE5fgGBc3rlHHe1WERgNkGdECNrfM
mHoXBGz2JcuR7TRT+S3xMiJ6jWE3f+aTPe5p5fobfsx3sJfNoUUIpiu2tbLJBTupSfadhPFmPal1
/v7bWEoAqN+lPT01hASqTTxtVVrB2/mtaUdtWWW9thXQglaaEte7XJg3uY+YvR7qZYIcbMv285p6
wCFHB9NVXLjuxgLS7xnWrecE+zBUo/vOyJ9r32BxyctfIkCoMK8FxDcsJzMHL0PyLfS7bEsOz/s/
cn0Gm7iZg2XPx0DyZfRse1W51yskmbbSl/SLlIzblgcEykzxJsdWsKGLIjh5HPqmCs/OSNBHkd2A
1sXYqvlr4YnqYHDdkTZ5WOSbaRdcLLsyLoBTJNF1AhEXGGc7iTZsqCluvj3FgoJKM7BPzmgchRt2
t4p5aROUJrk6YOlR62lNAE96HjzmSPJPUabWtwRZE6ir50sEqOFDVOzUeBzIR2h7wrs9viXL2VpF
xfvEnJeRwAMuvnBpdGlLEYK2x7fiHjfJRCDhgJtZ80nzRDVJZf0zLN0YqoVcNPAT7R1gik1lphsR
lhOB1BVK8dJItgRdJduwhREZtlQHZRznOF8I9Ql1f9vlpkcvxk+XqTrUJ8Npv9K3WeYYzx76kJA6
I0qh6QhvDf+BUTicxhM8rYS4scQ9hs7zZIYUUZD/gpgTF76WellEVr4P/UPTwtMYDGND00s7T2Vw
iEbNuS2SNDeXQZpC/AxUQny9frzRsy+QOpHyjCytRNARq1qmt3ntZcd5nZOTh33uUyjkQbsfI81c
DdPYrutGQSbWwfosNGWh6VAoi3zXlUB55+K21OITTFsS4aVduNJ7soTHYjrpnnqraXzUiendwq1E
350wjuE77xZagQJ8DsWYD6tlmN+oHbhPJ+UxKUNzU1VdTTZeEvOIpzs8rPEKkDftuCZ+8L1W2/vC
6/Gn5ZvRCOoHHYA7XzMj36x+m/SnbkIYHxXt4wT/G0iOm+1bm3xjXyfsI/QLY2VV7J+K5FZAn1wM
yEE3FFBi0xLuMK/96HnIPKwm7cF3NBqrr0zoCqxYh1nwnofY5Dst/jV/XLWH9HqkS8ZT4Kqi4/wT
DLahXp3eiDDu1qbXOA8U80e3Vr+rtVI8KlEmToFmprctOBN5HKhKTeODU4ODonRsf4p5NL2Ia3UC
PPaMdUJOrrNeV2MDHpR0PXdA5tH/fB29TTE1pDRB/RsnRxpYWjiRclV78VB3HefWc9c5BzMx0EYm
ucJXm4Jz5ZEXpL1aoUmzetBI6yV9EeM2KqI2M9GYcgmsshp82tVYpgom5XHz/5g7s93GlXRLv0qj
7lkIziRwTl1olmXJ8jzcEHY6k2QE5ylIPn1/kgt9ah8UcNDom77JvW0rbackMv5hrW8xxgqJjyPJ
1r8MRLPSS9ZMZpZz+e01wr9H01JhGmq+ZtNSSMnCfi1Hxum5B0cmmtNbVopkrMkgAZZHlxTTnLH+
NN3F9fdErl3t3KqLto3sz10uuxXONGbB42SQ9Nmc3PmhoZ3+2SpbDtOOIjOnRd8SCFn7Q7jqNKyy
Sy1zLSYmNWKFau1healFOCtY7AWXEG4eMEtr70XUYkqWFT/BnX++a1zJl7F3/J/XM+mH5EAZemqS
YdzZtP+XEnXLiH9c4DI2T9c6jJEM6yNn3tgZFLHKWFWkP5OS4x6uZ1qlHI2nZd7P5bDJc2fc8PIU
+24mRt1zJvADttwFTEOuL20rW3xN0ls5vPFXc9AZNy7olDowM9LFO40lOvBWeeJ8jqSwKPI4wB6o
p7Bo621UpDGLBtte0gDkN9IwTmXPNrecyj1n+YzTbTIXKJd/5uiXpzJS414iNT2EbFSBzJtLjGZk
BcEWgGrxneEQXXXjiIuHfF3EFvPLVCb1ISZ9DgrcRd3Ku/8ylCNDboQI6r455tjs4wEKSh3S9fWN
w9w+cD5k6z+08yBwW42f17+iLJe4vxkQ6nUZHXKLzuwUcZGbtDsb0uWPKo2OEc9p5aMU7vOvq4Wu
g1UPo1EV50HNtJI0nNfvaAZdfij8eM/v3x2jCYemSEq1hTdJZ5RIJJU57mlEAghMLy9LIEmXlHi9
KXsEzqS9mbDmmOK2uL/kF43GS2ilyclJ7INOhv6Y2vKMzJc3hHlH46KOEiI5HS/cocvQ5bpPGDVJ
cCHTmBWEZQDbl7q2nrN4aRkjRbZEaRkYyTIo1LHViqRhVZwS2ydrvKm3Q2XpGwFWkoqBFPYu/XDG
ML/xydAKBhZjcuymhV8TCTeP5UCZSYTy5NbhMpjiV13LR8YvxB+lo//PMs/oY71TScRbyb+9CnBI
3kQzOrd34hkH1iIqs+ZmduthS3XTL3zgGSqU1q6OIoeCo7mcdXW2L9rhYSA+/jQ47Ru2T3FpkR7y
ekweO9x/pzx0YXph7edIOF1b7zka9dJPL8nSF26ZdlqYOIO/j4NR37hRdHs9g2gq4Ctk+VbXtbe4
cHtJbU3d1XVLW5lzczCSZjcVw1vVBQG6fgsvKQrhbaoVK6CyovK+iEyGDtaUE3Xg/T2LzUxUYwO+
7L0Hz10BfUsuzLoNC5KORNyncmRKVBIpiUWtHc5+R7Hrjr+4SIYfZ7ah3WTPHur6VlGjc0MPjR2Z
neLu+uNYoTLZnBoyxhmtLZOpOFQD2euytc5wOZfX2rMqoY3YEfGEI3AW5kXt1+i6A9ic8BiP4TrB
c3WeEwKxLh+NbeyTi6k43w1rjdvB21zrRDOwibMfU+/geuqmdi3zMJAghKpGIBQxSWLlZkwime7X
1+c9wIe1T3THm70rMFlLgsBdWxsvueafYMkGI2auNqoXZ8pzOEm+4d4QVXeMDFWeiIQ5DaFf3VAD
DGZd3TRuc1dmNY9L432fw7KwNEbQQfyaxAd8wHpzvaFej3bCU5Ml+ck/2rRgIJp8DhnttfdXF8BQ
9vcV7y+MGv72emOI3dJArU7W8LXXbpkVH9Ms3F8bcum1bxpca6nMYX19+PVMihvqL+z5zdqOVLxu
MKGi1R0frmNPJiv/vCG1c36njekXzRXMh8tbBAZSwKWzreiYvZYth5H1allb2e31eaNs3Q694W6u
P4qrq6Vlb9XGHMiGKCHkAzCSN1aG80sSN6XLKNnlQfLrotZf6RaqbuRVBJa1tre+drol5MJtYuM4
Fe4DwznzdH0W7NT6DQXA3AcsyRZKROg8cpoLwZXAGtN6L7v6jdFiujf88TavWv+Yzma9CEK2MP5c
VKsw927SMrGX/RQHxyJh6VzEDzFt6zK0cjad1Jmz59nnRnGrdtN8zzzMXqYOLeLlfnhs64yqYd6R
3OQifHCqn2HZdJErphbDQ/XsNO3z5KNMcsvEIHMtjz/coAx3EQVxYxW4DTDNbWnRmXqWprFBDApd
qbbag68G7GCmMZL9PZ0lQw04mn0K6au/YKH1dEg79ABikGxGNXy0zJNPcsKO6yQpvEDzE5++uss6
EREKP33aQ2fSRcXeqWhq8grcmTR27k16SGEJAmt4iqrPzGNCA0TSvEWWwlLBhMczj8klI946mJRS
m8ytH0q/r3dBlQ2bWoPbITNo60U0FbQT/ruaBKHwdrMGrW1sayupdvCSloEn5E0XoZGAHv1mpXTN
ASktO0PwSgib0pYEaE32knqvK7+/j8dsCwX8Nb0omZLZT7m5Ygan3dylaO1/bHqUkl3ubGhd658a
ojRsfYv5g1GkSVH0U+p5Iyvz2vmkACv3vBjzTa/7EyTLfMkQsX2iJBMhvBusNjEuWj/fzIXvHYVo
q13o5PHBZ05xI0Lm8A2Q4rzHbTGZIJTiI+9xdUJqaR49H2kS+sWn3EmqJ2lUCzurxwdnquyzMOtV
GcfyFhefKA4g8AQTsHR6Vkg1MBUvmlYlcL39r8FnIZJUKdP7+ilRbXcCdbA0xjG7bbmKK2mvqfSt
dZJEe42j4JjhPY554WFUcvEnoMViy0LV4LOABTG+FOb0R5rpHdGeejFbSKB661X5tzO6hWNp2ze5
16AYI9x673aTt6qKmKmt061sc5i2YRwveyP/xXUFTAdhF9v/tSZvlOsGN6KfXgKke4CUTiPpUmbK
8clKb0395dn8lvDASnq3KduSz/kb3y/zUTM8iTn/ZaUFlmDHBko4OhzThU9SL9TYQ1EZ8UHWrbut
xPwyQx3jcoiec2tBFGyyzzL/uaKJXJTpQN8fktKRcdlj1uBG6lS7Poh3cp4XrWs659kDIpA3tnjq
iuTeM6Gw9vuE2p87NQfTQop87TgMQLIKpy5RxT2MxegsGzbJLr3OtuozVBNeOK5lureawV5LIASX
ir1AU2ezM0yGguqT2SeDkH4ZDu5F5tHs69ZODmIfAEpZWrXw2anm5S3KpLeSV2wJMCbYBAZdpizr
tyCqBaOI9CkkpWZjjUPIK5UdYU/VTtzg6imWAcs61jfRY2MQnwb6v40Dez1WzrcUxtMUG/6NDIvg
Jrn8cf1QW4FeloZvLMeJ9+PcWNCNc/GALmYtgsG+u34ke4aVJOamaRsdG3s4TAEpJjypohmslU0D
SktDxEnS09n7BZEjeUsGsVFx0+xQWDRMnjuvW6Awz1es4J1FZFvQQVLOOx2R89c+5TKKeIIPga2B
H0AJpDLgr7vqy4rf7aa9bzgl40urmHRlv+0ylsCO1y+1BiQLjXVYK0GaroR5mddtvhqaag+T9IXa
7NsQH2OeNRunY2bg4tECtcz9q6OYBEaQb8QMl7G1IARG6lkTw7sMsgxmSTceAhj264Ih09JUTMxd
+eBrsKEsjtk/h+LSDT6QHkqB6zuELzjVKbOJNFBFoe6EXgrir7dOH0sOnWE5Rp31YJopGHMBkEIS
S7BhVSyInxqT2/6KsiCvWMT2OWzJgc8V2pKpq/eZxxKuH0+2So2DaIqn1B+7hfSybCOnbz3IdG0j
PcbWl266RnwPMn4FwvBqc6NR2WxwYMqltGfYbMSWLpx+hBENNNyGmyccic4ThAVsGXGTWdaqJgF4
g4q42TtYPbk7iuAwB/IZrnZ1TKn7RiARPkYs6i/YTzPAcXo1dFQ0DJlE+TR/atNGceMgk/YrbvRw
taEKRMl46zjpMfC2WmhvEaL5WvpZTeE7P45RfJ6jNtkwC9zm9Q3mtumI/vslviwpMXv5BPeAko0L
c906rGyM4C3l34hXPKD0qHwWYypcjOn01NWGidzHesQb+yv0M2+jbWjdYVD+Jpa9XCHq36RTYO1z
Ozw0tXyRbdWusrZ8sZyY6B7sBrHJkgOd4XSH/N8gj8A4dSIIts3MhWzWjP35jQ7j2HWUUjDoLNe+
0x4k6SyKmgXswJhd8bFMzF9B8oWkVN1O88FLVEI6QufvKhM4TBQyI4hhpYMWkc3Bg70z2yAKgrh+
753e37tQP5h7R4tKAwQqmZrNbjXs3BkqoTk4K1S+X2HUk1TeDK/Gk9MExCMoUy/Dnn2pCsZ2lWe8
VKzvyrtQtMd4bsFGT/XG8gvWSOHnSHY8eKTfrquNXQ8dcgP8l5awOTUMaVe672zkVi55PAReD/UU
ExzQwgbeT5nbfYhLVFOT1E9ZTgtZS+BqtiDxnTzyZVoV814XiL1B0y0NkOCDlxj7KXRPJeC1A/V9
fe85IzPXREKLCot+PYQGGIbCtM99Cn1BdPoOBLZ9TuPaPjtUKIfOpSSk19XNu7b6Gx9PBgHgETwc
j+Pdcv0V51SPvBcQsMghzgbhlhDE6nkQRrzSnWKvJ4du2U58LeprzZk7sNKroz+twQHXkBIVJv0z
I+p9Z6AkVqCWVtlgOS8NDN915I3GZspq476qmy2XNRjCSt77GiO0zhMonlmdPA1t267QIR1773fl
0PRVcvDO5pz558DSzVHHRFdePqUEIm984qTDkoy1HLnnrwLQbdbkkuIwH9Dvn418NM+Eb5eLZgZY
aubpykggoFUe2ma75x5M2Kh5G1aQpCrMgFCfdrJ14oWDShF8TdZy18z7x3wgfsqLIGMp3ZQrA4HR
GiNFv4z4360fw3kDPUXHeHTKRFymQB9yytS2il7byKzX0FMuOY4Tb1bx4s3Wp41Q7CgbnpWiSdtD
lmvw3o5f7u2qTU89hLZdWTnPnNPDjW/C8uq8+XbuW03c48zLxezzK649yVkdrchRt3Zjab+qwAIL
uAmczrq5/pEZY7JHc7hC3tds3NbvF2Zat0ff1942LIc34Wk2VSpvSqKOrv8vkf+u86kBmYK08zbs
63bhEOgCZd8YDwCH00U7heQYV0wOMms8aMSbcaZD6kaFV6/mfaRgNS9bbx82Pfd/j9ykUsXt0b78
6GEoSKlj+BRHncfUtt5bcW7sHRjDyJwD9nGsuTJvPzCDC4cgeMzv0plhYmoLOJGOOoqurNf2mFq7
NHsoDAEe3dtizBqM/NnA11LI9N7Oe2sVevW+082DeZdAE0jSgmkBm3F6uOJ+aoLXoRnVKoqTt7rX
xaqWebrIlJdh1eYez1A7pM4E0LeQiXryQ8OAFP4xyShmNBUsLW3JdX9QYSxWRNv4sFLUXaBctAMx
k3+rI0E3D4hcZqAM5dA+1Q7qEcfDIKtnpQ9dXpAjDbRpNQEZuKwV03VFDY1Nkio9tx68vHonSqtj
BsXqJmzlerTsO08aKcf/JVZe+tsJiluhLARCeF7ZTA1LL3He4fWZm85A7FkYAbKSjt/OjQIKcTxR
i1CPaHBG4zuq5/cQ8Z6Hgmhd9BcRKULVok2mTRhUHNAD0ThFzuRvcOyP3k5isnDSx1AMZ2nbPZmw
9q2fk+SOfy3aQhj5lCNkFHfmHPNke0f/uiZ80F/HHhrJ2g2+GLQ94yFmcqRKCiREVywnrdUVXQm+
8Zz4BIvX7UYD9H9JybwJhweGkWD0NRbqMTUAQ9a0VU734Y/eCLG0+3ZUd+vJ7pfI4PH1rA19o2+W
bH5fxyD8EF30gK1sWMYGqT+dXCPKX/m9CwmmweohiTcPlC4g0leoWk3FnpBY7ZZjgoiqBYszdvmd
khtX9vjFOvyC/E+YUhsGgkKXiv4caN0tDSvdz7goHMOZEf0GzbqnK17U9rDvCGIFV4mq7NVp9GfL
IGVZkilUyoYezzI3WeguwSbcdEkJBiJ+BxiMVkUFz2WaPiHhe8jK5B4m3htxlh2ICve3srNvn7rY
8+5tA+66DXz1ufQruNMJ6zXfY5wiVv2I/VsRAA+0iYFdEEjI0jc2vw75uA9MKt/guL+3nmLG4qi7
FM3zrDts4GBfeVOWq65LhmWZG1/ClNYK7sKt1OpjQo2FaIU1DM9bWKTvRq5eEzd7CCniEHJMpPik
oSaOzQlhvZUdw4D6ElDj3xgRU8GWtfuiCTQy4Gr6DqZVOqtFkqlzGYWPuT9819L7rvMMDhjx8A6M
iM0oIyyCiBwpabj9xfN9bU36AXmwsxPuxeUz4yRZFr6NjFwT3o6QQT/Q95jnpBIgDgO+Gjsi3o4d
ZcPo5/rh+hAQAb/Qcg64dfhUVPbqVIfp4frdr59CND+szTEo1/P1R6Qius1twzlevxoS3nAAYf7x
8xPcQmersg9BJlx/Yp90Sz9vq/PPdw+VDYGcGfR/fftivFTShtK76+dMOq0H/PoyTbz9OI0YoW0u
7MxkeND3Z4sx0ji23zUxcEzJxl0wcCMaKdi5Ef/que7yqNmSqvNNDkzRMFsJ1O9wrgh3wQQYZPNO
mOHBKYr9hHKl02+WL74QQW4hBTRsF/X7nMb3hBKAj4byV3q86lHEbK0x5GvdGbe1zQQ3My308CnD
LDVP6Gc1wPHyjzLq1zxxjZXRqXwJ4fzOT5DfWHZA4l6bLNh5fxCJY0CEWfo6VCvL99QhOAXMIadg
Tk9+6J/90R1PhQW2tqZqNS3zaI5dsoq7h0ha2MXBx+DFm3kuXtpTLTi9IXR/O/nZMwDJxX40Lgfy
QWRUonV0ogO6GtNjVhH5ikpsQDvgJryTmCewG7ZZJfZA9C8oSGZRMUjg8WOWTb9NH+0JRYqBMbDL
ShQnjW8AT03qVW6yTG4PdTA2i766SefhtfaVhe/WO7ssckk9xydaiGpBrPsmKVFtehfyTSDhK4Nl
+ZN58TKSDcpLCCCoI5IEPkVYAt1Cy3mbpZ2/6rKvMgElAU8MXVgSspCPnK0RSC6dYNiz8si3vVuQ
enIRIgqU1zZF4sIqrN9Qg9Jtg/xt2fT5Y63IHZmlh5MFexXyjRggtgBRa6dHavydBk2n0zLflU25
VbwQLBy696TlGq28/jiX8bl1tEPKGKqbwLRuikuGKri/Oao4jtuKe60N79rNYbH5aXZjB+F079pq
79asYmPKGtX1nxENQdXihWAuyIbB7M/uhaaVyZKqXltr5aR4wMSMa8TAY1FCzORYo80ayi/EcHLl
wrReVz5CqykwtlUdc9baHc9jbHwMQ/wlDej9SScvniDacTFCxy87MJwhHY+K8wcOobVh9AE6orRb
NDZoilgx/JHhvcAozU2MVxvF+U1c5uNaN3DgwuKOgz14BLyTIE2i+MMds2RnBlmXs9kYQL/xnqwW
I4s9shu2hZjRMmbjk+fN87KG0EnFn4BlLmRN/9gsR2wRg3s/GuVbVOGz6G4pe+HEZ56/VEH3DPKM
kIBhOdT5L2EM8zpOzW1TIPPryDbODGPVNm65qlK5JPcJhZhT62UcBfdaqmTDgHWFaQW14vxkMDKU
FWj2pA/B/hPuZOVM9JN+qtaFmYAQTC00PBkCQddaZynk4mK6scUMYGkkKocnuVacKqpPWDqNvHM5
M/BtY3qUowX0dmTkBdFhbSVAFPP8gtSV8d2sR2KAk/E9Gppi0dfdEY63uWEPiG5Fzz5V+kzmXhcw
eGJ9N1/UG4nPlM2enD3WnEMlDO4cFSkURe13X1XvL9TbHNnROu7DP2F429ZTvSgsHu6ArV80BmyY
OWSwN8bfDnT5yt0zpUb85/otDcxP6gMI1yLktTD2IRi4ldXokzT6jDbUYXCXoYnIEPwK2+WIFKJb
oFtnfWJggENZIsn9S6fsMwi5teAushYR75fJN2jHAWE6S0ldv3Ns8rRyAd69TLM3ojou9rkKGUFx
j96b1jnnzLXc8Xlo+h22mj+WDflkyOkaGhI1PGQVZrDKm/xd1emLaRu/cWpZbpzwG9W/O0QE6t6J
ZfQgcmaDZS7g/g2fJLSg+/CJ9IDEfYmAcqPlYDW7Cj8+vae/DIyMS0J0+W3hMMxWCTTwxncXZg7e
MImNr7E9TC6rWjfv9LunF7BTgbeuq8AwbtjzrrWa5QfJyL+xpmGHhs9iVFlziB3PPLlxeBqFU9xc
Pxr4mXsMutSx1IwR0JllP1tkJ4xbbrEIOpmZrFND/Zb9cAp6Yq81WCL2QN60zp38qSxLbxGLsthq
SsXJzfdWqcO9RfLNqukFJRs5AH7DJoZpZ7zrL/fHLLUOMk0fk8ACkyr25eyaizq1bJZb7oNnD584
Uh0O2/G+m/tV26ZnP0a8RuhFuGnUS470lpaMtM0xYhzV4qel0eI0MqNsJ2kcF1xhTJHShLFyrg9Z
zAakIatoMVrtA7AfykeOgSnrnlMbrX0e6TN+MfIG4m2R0xoy0IgXoeL7uvT6sMDn9yhAKVtXn5pC
pRgrlnSmyTVtRO8gvCzzsnw2pk1e/pFsDjV3uaXw4lc7MRjj1cwP9WPDCmGUIQMBzG8bZU9PFMnr
PhVYq6qmXXmDZe7gHY0XDXu1LjuDlXWejQcHP/fC7ldBm0SPQexFj519OTbmccKj1UWP8eTP24uR
eeVfPkR2p85SBFvB9HLR1iymxstbqBDZcLB7wlHyyvJuJzLeTTtuH69/APX4riMjvrVAkD2Sgm7v
kpTn9PpFy2/bxyYjMqIOvfP1EUlrDGsxFKwQL98jNprh7ATR6vrRfPmUF7GgxAtm7K6fy9LWPvD4
eHH9btfPda6mqxjU8edvjaG39VxUt9cPr39Y5nMsoL3/8wF4t6BtXxasXr5qnaI8xML77BiUPAF1
LVBlNME2amb/yYjrN2tq8l+XB5DaVD+ZrZnvYgQE//MDTCf/l+9AwMbncPkRFgynf/sjUPA4Yq7+
3QO62fv5Ha6/5L/5Dn99wH/9kn0x6TWxt/WS20t1l3jjazkGNc1V0t9m6JKQjlrNS9AOwR6vAzjs
y1d5bZAseI6CyV01L0N1kbUGMtpcvxqEcb7iQk72hXYpVgPCZ3hz7ROnKZJF35+cIZ1I5guYjnhT
+6cEKGbRPRt+Z/0msm5dzijBFwjWvMZjQ8eoaSFnxdCFoegunvL+G+bzsyu9+lPZLvu80uvevAK9
UozX/7l3XZf9aJA8VshzVrljiHPtRBIQc9mdRpe3pgdLfm0Lv8KaOAzPXWLGBxBMbDAMf3gmhDW5
JTcZ7vblqyGK6SNHIvbWy4dMZatTbTvvYZMOz000D3duI+6vHwlf2ucxTQ9l3rE/aES3z0pnPAEn
GE/KZ/GDdgJnoOOB2rx+8vpHhWs2z/t3k+bghVtqUiTvrl+F+5xwcfR4Tf3ujZelhi6bMzNm58xu
//v6ef6xxgrf3UzKOg+zXgVKyHdBXbiH/Q5wIAurn79sTnNzHkuK0D73yVpIVkgowwf+1XrdC1Of
Khh3ZDREjBfCi3CusJ7VMB0slCZtReDK3CE8bouBH5e+5dmcPc511Kykj1rr0obAui6o6rJ1NnBz
JJoDJtPv1hIpmPNkeCpKtbFcgBBVVmY3CGTWQ863jtH0hkLtinKaHkYfpax0V5ZXVzxzSJ5QwBVc
jeVrbEHq7SOdrT28oqbP5ioKCKWMm+p9jqMfh+f/Fe/p/4XkhKf8/4Cc/rH9XZ4+89/tf/yF7/SP
v374/wfuCajyv3hpVp/d5//6jTCnmy7/gP/827Es4jJLP/8V+HT9Kz/EJ9MM/x5apNi5GNWEbVrg
AX6IT4H/d+QkJphavEb8N+THQA/vkv/8m2v9nfxkR9CeW/jqA5+/9E/ik2P+HQOnB+kJP+nFhOX/
7R//8Re7Ps/aXz7+V1SS4/zVME/ELR46vNb/3e/TFD00nDTKjxM457HchQQXmQ4w37QfRqxXUxrE
D03poviG7Z0Zw0Jh2GDLZaSpMeE3S3riKpHEhta8LQLNuSg7tM2/+7SdHEk4kjcREoH+g8A8Bvhl
5pcrkUVDDxncdhATWDG0QEXfa9ZQJdI6qGneJIA7k0lvOmeEaIg84n6mGlE/yGG0SHwMuH96+8gJ
o2BYFuCom+9uyPsZHbNjanz/XQ/CBJt9n08gEYj0CKtuqSY2XxzvNYm6w1YDiicybR7FjCA+9wPc
lDZT/IrRatPbxX4UU5TdkZxSOP3OTnHWsNKYCTvB/OlaIO2pgThkTYqUcrA3c4z2oF6mMtE9K7di
MhyUTvYUaNSWKAjrI2YoO35WPk/Fx2xYFcOiyLIz9eLEzuR8xAjMzHM8R25xFyDSCLNVTYw8jZcf
ua55b1blGCMBDDOg3pPrTieCPacaa0qUYIvNqU+MXyrIjW8RwbfZM7zvhpMpjGC6pxIZp20PiLO8
BfSRpdgRSlMdbKWDxOTEGWbrYa6CObkP+hn72SIOQHsf5zEQ7JjDokRjlA9hgmJaBI2Bvnie0uwr
TeOWVNemUek6HHLY4VHcxuwM2qIwn+bZdbp8aWV+bd7zStiMPqo0m3b9EPaIwOMOUbdUnJK3Q5ZD
uyd5AtSf2FR2IS3G4r07K7mMBnC03Srqk5Ilk8ugME5WMziiYmKgYUwJWQkGI/mWNLRMjV/OlMyZ
gx5JxRGrdvS+KK1qs3LtTSVG1/xAecfCz6sm/g3LStuTvXM9OCfHMsW1euKbhNhDhS6L9Aj+tGqt
02TiQFHLluQRDTlBc92svbzW/qM05llQqAknE7d92gnjVzxSIdcoam0j17vEknUNXqabQD8eSrdT
3iurigD+I7/0kD5Jf+g1ZeOQUjF37WAw5+dFqqDGBP5kg/sLZKngk8cjZB5crFnX0ESNTWaYX7lp
TsVL21eT48Jkjwv/TwKduSNEsQjBTfhoZ9W+zdlBPDaTNHAoMNNDJ1XLtPkQXh1AZ5tasEB0bkgQ
4hfJLL67nW1GQzTgImrTJweVRHsyS6fSFmbLsPLI0x7GstrzvYhInKGlmg9OkLjRPhCBjvYKgyYZ
u2GQ9c2hLWc7/WSeppoXuq2K67QauWqvUG3VXy5X21BfvSYjZuXyfPkVmkRZ5vUqnmRib3MbFS+D
UYOFyGPGi11TwIeuOsWE7lW3qSP64j2xels+RUQgqN+ZUFXw3gu3Ii8o4bCePorGoQReNEpMAvk1
0qBNUw3AkHhU63mLkbck2NLAUn650GBTx4VhcIdhS6yy1F+WlkPSZJkkTfPkw/C31rIuKv/eECia
vgSkq+Aw+Y4dMuF053otnSZ3DjA2kA0wPwlnWmTDSLLhCJix8w/jkNOdjO1Qtp9D5MrpUPvsM3ZJ
TTzaQkYIuraGKe2LewaemNZ7qy1ArLXQbbxnix138y2nIolPRVkl+sNGKaWp5KdGeLR4bWMfWmzD
7dIjv4nhWEGK14npIwRvaeieHr8EkYVLp5naJml4Ypj0nGKtEnUacrefTkGlfExaZGu3LKo8wxTj
YTJNp/icEls3t6Co8wu9SRQDSx+pvMQ9cseSYmeQMUlMOrJQ8qGgztu6AprvOeltFw/aRedopd6j
kyPuHBeRMUz9ZixKelquxtZkxmULUSYnAjTxkOPmYyGxID6tm84OIODqFA2emO91a4S6wsGhPf1i
cTWGqx7UDcbuYiJKyA2aUG8AbABc7Qam9stsDiPGM+D/bDS65NQN97Vd96yZAkfFeqPzPMWyQfSu
Cv8g+gr727TIMxxcmfLHAAW5w5uDaaKB+HMhIvLgWU4Fmf1ikUwX/LaNVErY8HI0P9oE/NV2Jr8l
fWoS14vPbO87eLzJpM2bJPJmeWsLT8mD3Uqk+6HoR3HTKpY8r9wWSa9ltahrev8y9rclEB0Hj2XM
ioMTdnLH+zbsnelYd4H5J25AyP6pOTi6Y+XpibC7IpHicYqbHsV5Uk1M8RPknibTQ78vzYuivhfr
ecjS+OzNHI7PbRs6yZv0xtpsl34F9BctsfWe5uJPWI3ZV+Z4xEOtDVxAxVl20LzW9eBgQFV5HIto
VdUuIDFlMKG7SUq/Gzbu4EDgruxZoHBxSByqvnLWl+1dlHWD8gjy1E16SCL2s08z6+/00GZuAuam
z+3kVrSeQNXV4FbwX8vJnrKDNpBI7AAz9MbKs+RgH0jWUMablA4claWuaiC5kVZS7QQFgFzjmwKp
sFKhrrvXAUJCixJsKIAtJzE5d9U6kGbh7xCWG8xnSXIrH7DfVuWNQFMc3XFoo2YPQiL2qguzJBeP
Phto85apmpZbd2YJBXRc2NMxmtuavA0qP7aeNk4SjaNmguBTw8EMMji1jW6G+cOvAG29t3nQuR+Z
RvB5cNgQs6dRMaZ+UlPLSD0hVOj0IWTDJ54SS1n1HkJKZYRL7glZ9i7/N3Vnshw30mXpJ0IaHDO2
ASDmgcFBJLWBUWQK8zw58Fb1DP1i/YH6u6uzFmVdZt2L2kSKTDHEiADcr997znfQbiQHSVSBdiS/
XRs/TbtEa1xDWuSTLUZOApPKUx2yNhHlTa8E2kVUL40l3rtw0tv3fIxCHcMa+2S9bAmxiEx7A047
Lrutm2PQMNAryGF56MDKdzkzcFUQecZ/LNNz9ageyVVGSwcKUTP15kfZo8m+w7MjuM6FDxAx4DaI
v2yQIHCpZ74rWzSMGz11XBLAzE7V6OtwVxflL9SRELq2VaNpVCJk3+B4+EUxFuv5dcxc7FzBEAJu
wpfAClIyPhO5MhG4hRMz2xYdc2QRzMIqS3RSWpE4IsDLpri9X/WEDaNU7hiAm16OIo6MJd7CKWGF
GgSEwRPqztL8nVJCVJg5qnQR9+9TwP/r49J/o4OQtjJ//hPwbZdX49/lP09C3z/zr5OQ9ZdFeIMF
VAU+F2BWwAp/TkJC/4vzDKcdYuC5jlbW8b8OQob1lwPuTahrLLnQQdP++0HI/IujEVkAhqmytxrm
fwl9K0z7P3AfVI3zGcchWM6q6UKA/w/wBZf6kDzs1ZlnC+pzwWFEFSFytwgdX156cT7j5RuRqyoY
W/HXorNp0769tQqE2bCHW47PmfFxgsiv7J7SNgz3uZsx0bnaOLDPiAG3TtsJdC8mbWxwOnQ1wA7V
QZKL/OCiO0N94C47pvaVD2sjSAbS0POWzk9eSA4TZcWhKPVLnJnrVhT7A46fU5lkZyYGD0XI/N1m
+WOihzGhjNFHJ6lqnKZlJZaEfM8q0FOs2jNp2s2hRDaWlQ6lT+nQfS5d5JWKxNRJ8liim34iRmCL
c2ZvBMPrMkyMo23q6SZlRhciFLVrQhUMG/84ApXFs3Idvkr5AUyGuFEsajE2Vxo7GAJGlJyx+Te6
GRxuppVu2MO2s2qQA0THAz0nwtFVY9FM+p5cAzz6S1WQodwYAQWgpEQxG3LIrHnTp4dY65xgiip0
cXUQZxp54JEt+P2bt24MrwvQK0aDMveoxbGeDc3FddtHBUPcejjjVLLcWnBkm0LvrQ3xUXTgRUp8
X+hs4Kl4fS+AX2Rtt8nBkm8gvI1bDfGTV1nDEjDfx5ExxQD+VnmwwajQIo8NljuJ81WUkulLWBkc
TKtEwtIFOppcFOfmG77vnSuSnI5dsRFj+96ryeKj5XmWK0wcsTLF56QgGIxeyRz8u5xiJjd4DH3T
bHytLEESY8hDn9o9t5W7nTgqe7bNywRYskoE48DpauE7ZLwyzBuvwCDKnU5scqdoC26vnJN8FCKL
KmGC4cjZ8xIR7kAz2/Q90x1ynCrOXz+EiUZ8TMnqJrN6587tqyWDerSB9FvEhyXO7FEksxrraXuI
277cOPSjCKCrPcgKO0IolcCauncXIwPTMnQz2AjTxFID0TsXW/D+zazMRJto3CjhW4/Y8Bil0j6h
VyNrGIUX5Za6+En+WiL+k6zdgEDyDeEiL2oWXnIxul6mLRdyS12uCskxtXauoYZ9eYztHfWk+Vii
7N4WQ4VwBL5X2q0mbaveKnwy1byTqfVY4BnmPlg7tqvegWsRdq1YbJ+Rfca7NP8chKyO8VzvuPx/
INm4DSq2Iqug7bpIBCO4RZHPZO12ltqPPqIhIEsEU5FSHEMdKEJKQAasv4De0E9ZMnvsneIlWSfD
DMY3fcWUdyRkpY56VCxCsmGxz3qyyVfLOLOwvkQNggKqUbjgNad8d0YaFzWNi23cjWA8dC7dutDJ
RZVe0hsTWBbivAiC16haKpLISI+ji/TZziL2gEjilFelpy/OOc/NneronS9gn+Cc1qCyuXeHp/Vw
43CjFNlzRql3lNlAmlrK+Ivj6TFJljZoEiRUcMq1QFZaEJnAF0LnGhEixsxDaD6znnJjtHWKnyod
94zs5jAjXqtBF5Az6BHiE5svimqr3eeFNniayT2IzbpHkp7AZOCuNceSlw2Lu58N7m9y3RCzOPda
yVpf5AxZS6Ge1Nh6M+Ks3GAfoyXlYDScst0QwhDI3FlFbYgurQZpsxyizqGTHfPGgKFc3Yz03kPL
xa0BeYJ5n72RJJhohsXqSs/bzIuMCgbRMrVOCSQg1Ghl5aApii+pFp1vgJxZaWh8g7ZR3qL90h1k
I5GOsmnuABCnXN0dKJhNV7HMtKFyt6Pkta+QsWsl2oHus1+UtypJf4x2z8pTKKfc1NRH5MYYK0oS
iAv1M3WX5ypyQQ1xeTLHJoYAobFrdGfqMJyAIAOc8Wkpwoi89hjdrttDJaFhUDq/BvSXO8Pqt5M1
J/DcXiGs9Nucg2Ydj20Qgjro19R286eZBkTQ4G9yTYPNLfmlj90XOn7ICaHa0exyUUdwnDs2aFo1
kd+HRYcnbOu0z2zGFqEKGw1BuYouKXloBZJfdAwq7wR36jMCA903c69xT2HWPfUhr8QwMemn2ZfL
Or3pkU34bcs0ORnZgYxpZ4FaWAUPpjaeFYWgRnItdrnSvRZcQsguq02mGeVhquv3IY/GveT8iC1p
XNUEYEgGy/CSmBuwVcN6X/c7Q8ezENbq1/oc2kzUEw0KUelerRJmMvUK/kYl5byUZLtGLxn8W/Xd
LIb0MY7m5GQOqz7CFQ+2aHe2PgBgEJFBdgo5GVi0nothjXiUGOB7gRSpC91sQxvvOYO505eYZBfm
iEoNizMrEApEBdaMkFWr0ZgFZaowPcyq64HuFyn3xkPsp2LIjpyjabCO+c2hFUv7oWjOTbiK03e9
7abI+NFCp6AAikkDl5f060RIua9NpE3UXgfR3Zd2SjzObUyN+3ONkNdDGfjTSqYax2T6rpDaAgsx
2Whxu40Y6RHybe1NKbA3LKPpoyt9MlgNcFwqHIZiXN2tcy0sclUHP9tVSjh7mlF95KlkIkMjgxXW
Ur2wwGyLU/kWrYbcso6ucz7tLaED6s3mJ7R8bwXDd1icbBCyuAo9x2Jr6UjtHKSdUW5fbRUFZT0w
OjUrC/BzVplB39I10sMSGUJGgqSanWBDF/48wZsSkbVLcpbmOeTfd1aIW4YHbJ4vZU0mZR9Sm9Tj
KZzoGY8ayE0t6jfqbJ+6ZcDmkI5oNsL5PBRgW0hCN1Ij26U5a33j1FxZ+gJUtCN6JMnX40SLNK+w
pnd0LiS0Wxb7dm6PmyKaiQaA5gQJU4K+sguPYWnxkEDPJdGm8tiXgrR20r01DFBQuJk5n3zGY0Q5
ViW+FglnN2r9fbEI9bK7ZwFudWOSwbupQb2Z05prSjJQa3YimBZaE6p0N65Eg00AqzcAZfftFRHP
pIidxi1xpdLgdgzcITrK/cce8ECUIOpPp9x9DytfaORd6Q3ig02WN5Y/LxIxjdvrR9hEo7d0k6cI
Iz/MxMLAKu3w3jLbRK1a2kF4HsNEBIndzWgSCGQbevFSItJHmub+NLOcTriWpdAl5LQ1jPZhXCoT
Q1wVAwOIEGN3ZuSlTeW1Mu5YDm1cQxm5klov5oNrZX/XOoyEjHhnL9SAB1u6i1K9pPvIZIbuuh7t
gWgfXRzSWzs07npJoI6rCUizhmZ6NNY3CDt6wxn26mTUVO90P3vbK3v7cQ7dR9OOnukWy2trJuMG
JqbiZxnqAkNVaSDHwMxTyrRF4TKC7Qej3FNHZ293GWL32Zx3qMrdjZkgzTOJy9loIDP5SVjTBUjX
2pIvdk4sU5uGbIXyWCi4EGm2UZondUaJ2WCmj4W/ZFS/aZJanhqVn1XPbHaM1xyiRBEs8QhMesQQ
viYHyC4JJhCrV35DlINT7H42qDf8OZrPk1oIGFbTXWmpxdVFST0jpaas8Y+kUxmdBy0iLc+1F5+G
IrDTpNwX/E2d0fgGXmAFJGQ+t5HAEYuXa2NNluvHjuN6cuXP1lFV+QtTyLqrB3+ZCaUSo+Z4qhjO
mgWWoQzDX3nU+MQRljtEeQuM1afEFQMJdOaWcrzwVJvlPC9D1281CVquoU0avZlI7Lmc4jfNSMKd
O4I8pqtJy/nS18tjYhMXbDZBiOJvg/6BokPFXd/OtygfGUtPyWPnN9FLJAZUgYJrASIJDah4vxgu
NUmd8hbkFTmAmeVuqsE5OJERc1nAA265DUz3qi9GB/Jh6v1mdH8D7G0pZdpX0tS3qVq3dDyeO3rB
ux7+PaiDij5GZfIMEmNv35gPuwyMBWrUekFpmdGJLS3WYyZOSzR95MlwxgzveEwbIs5B2d3Uo/sA
mdZTlBThE16shg/WpUMc1Jok+6qqKCjTZ/rNP/BhOv40GWCGnVtLNlyc0ycSJmUiHR4U1cCjjNwp
j/iUvYVz2Y7Yv58D7huYQ9a6vDYYY8x9EXNTi+qE5TTedOE8HwRwSNt8JdYvQM84nWalYIAyUuEV
MZRl8pDwdXWNN6rVfqgNShkmgMQMkpc9Y2w86xLvL4tc4SEA3M15eAp1ikTNeVw6i7zbJA0qHblo
mxSXnBL8wbLjYKDHzWLA6bepee64pVCQ7sswkKvVqBeN3tWGtNZqMzoRiUYl3fIpbE36eQ3yUavg
rWJPmEuhBFIXmYcgAjRsQwFT6fIrjNP4EnMb6XP4GQ+ps9f4hM+5me1rfpZkY066XY8Nzoy0o6ak
W4uu2KlpKiVQ2mEOOuIkK1eSdTPScYZbPJ+hp1Hep/TzJpnCqYzX1r6sDU934ceFZnZm1HFQwMOV
qI18cH134GNDWGrPunhvGzqAOJ5AZLojGAsz2WALwXIiVvn8WD5i0BS4ipGZVcoXXUf3WCBbGGYJ
WqsCmI14Fh0pnbJT0ozvYcNcpwfX57s0Z1HSl1OQ99ERKXp7TLRqmzdo78KmEoECPjvNXXdX5HPD
lZvsRQPouoJWsZF1zDlWpo9ughCzxai/ISj6OJKfKWuCEHP3CRRFDqeLaPApyw6SeDK2y3X/K8Gx
iRwluIfJF9uUWwIcXKpso2vgwVTwZnQjm13s5DQwZH7WE+MJBR5+0mKON3rnsrbZHHI1F91qpajP
RAUKhMU95J9seGBUg2dTjeNt5HIaxahhDtPFJHhnkzfCONXuHFSDBLvJjmPJSmXGywrcjX+HixA7
JZ/OM65ILJouSuJYxaeOHtrhHCuGR3NQuv00jy+Es2docNDKzqZ7MiXaGQeRfaxifbGjbJcYwBo6
yDTTWOEBnyuYArrKwa5QzWDs5q9lqAkmbJNg0SnsmBAafiHDj7CYIzKN4e+3ykcD5IWV9JGD0AaV
pn1ic3MxUB8staVIyQEZ5gLHD+sJk80kyPXJ8gqlnf3ScD4n9XNIjHan6fFdjJ3rm/qjqmfaIUEU
OGmEUtQsP43OUTCkawwtipyLpdjNyeozdVGdCHzqTKXBJrdZyNkDbfBJhBPuToo/WktpNyjnMo1e
UsLFNqqmVTs5uyTrTEniiRRIUOZobHq0yYJOl8MlCttHk4ET8CC2FTodbDClScFZEMnetowr55Sj
u0mN0TIqwpHBoshvIyfMnZh665OeT78xg+QB/iHzpMScsWBylmvXJwTW91YYzqapIKU0bXNkaoHn
MPXzeA7q2fk7t4twy1gDCsYMdlQb+FDRB1ZbBe9iGRZHfme/malPFNgVvta3nwyk7234d9iPn07B
mRowiEfjNwwYGTeyZKU23oa2fZlanZ4eMsRwsn02nMDJ8KtXBcF8olJHv2zE3g3z2YvEZzZwCk57
pQz0SHF9o01eTHfcT2X+1XICZGtP13qkChq9P07T2AWzOlyRcS2bVarFfqP4C2GQIqNFHRYk1iuE
JAAcQIipZvreFtoWNNdbV/RZYB+4gNyRnR5DeHsaOILTN/woY+1dqGSAytHOdgJJAU7alj5SaN6j
usac7iYfhZI/SFUDWBTn6KAjMpUmKrKzoxc7pi4kwNdJYGh1SQ2PV5JOSYzFyaU2B0q0cYDVA/5K
gsEEIZW3ysT2Mdn7qmsDc6CcgX4kI4Qbc/4QWQxklWZIt9Kc/UwQJ+hWs3F7zZzwdYnWgMpwbLZM
QOWuWrNUTdYsZQ7HfVEXW5cP+tz21i2r4uRoTgl0EvHIcdXkOX9pDvJzSBCHVEaHFfudCfmKkdCs
wdrlbBTa8EEd5XpFZHDUNyrSD6cLBc6DIRuK2qHzB009KYn6o7b0/YBVGp5Mb3i9FW77tdeZlD/B
uLI29RTAIBA3sfNWN41C+2lmPWjDvYy4BONx5Ead7FusMGA1SzqwRLHu4LbjKJbpsZTyhyrTi105
V4aUqifqH0hHHxok7yjee0AkEJ7yjsJHZSfaJA0ulcKeGCRq8nGJh2XjOPfImG6zDVDaeYk11Tfh
SdEyOvBueEvS7jvGMEWqkLneRm8ZZAonOzLQa1ji1mdrMQQZVU+yA9rzdgB2nbAEKrRTS9h98OR8
OhOPVqu/OXN61Qr9t6OZrCxKUKK47czkajTRkwZCBcXqHcUpHCkne7MTBfHBWNQ+EqgHgG7OrQG/
mAcDA9oHCxu9Z4ZrzOZc/SxZsM5mYfzm0G9u836isNHIxHCt9tjUw4cKRtTOeq5abjj2etZI3udf
AsKZZZEFAId2sKOPWC7sgNbw6HIL7eJoxBuvpmKtHXbCzAzP0GR4QHa8USMLJlaOkgOZ5EU1QDGY
pX0f9GUI6jhUNkWlP09l/xLXw+TH2RA4slbxaWpYi1vcEBVmE6zO1e9W2m+OUt9GVveLG5UHWLTP
VZZ8Tonu4FKv/140/Aic8JR9htuAQ3uxE0uRPBPZSuVNGMbYOHcT6QH2abqtmIj7oOT6xhTLTRlr
2hY2WrnBTkdcG2e0cHmZlYE+u508jU1neDOIBL30MQIo7JV0Bw0M5KEdDUdo57ZvODTeFkBiqftC
VzXygevmXg4FKZZ4iBXkDp5CjkBIfsg8FCf+j0JmxDShRURmgYI+3tIXmnhPIqqXuZ9xhaSPNWxa
b1oWLdALzKsTX/Uhzy51B2dlSw9OMFmsq/RZjLxhxnBWGrCMS567GAFvOth4yBx0EJ36oXTU94oJ
3tDTEdNrLfYY+cKZFUsw9t0zJyBwqtLACre2udwk3o/U6YA7aEm6bt3QPV+CpBL3sWu/8rxOfZdg
o41r8W5IffrK8qMdpwWz/DreZfmwjexVOY4iydKK6orElmuIO6dLMNKmXfZaC+ul42PFyJlHUMwm
i4nCC41BuJkup3YypfYpVnAc1zrIhAkZO0S6QXnOYowe0j3rg93DvgikslemkWWht+nX0ObkjNej
XnDHO432Y1Sy1TmFTTvGyraKMdSwCvDdKtO0XSAFcYYLCjG8x1H0aXax31jjU2ibK65DvBaSdhLU
H/o4sh6oZ2hcYH/i8tK4r2NFf8xrc19zsN5MTuvpKFXYpySvmXsCC+u8oRx4ht5CdwDbJZ1/8+e8
GDR3O9IWHexvoikwXqlvhpbLgJ2Zk8dQHMdmaIG06PR8uT9bJldcxxjSM3YAdDRLMCByJmXNnXxm
V1wbVecTZ5VgitTNXYZkNqPzjup8hj3SGm8qZPgtAcVGkLGbFDL6oIXN9Kfq9hYqPU8k9BAaNf1e
XOkWKqziVnVVB+02qdiCO3wAHkUsil7JKzOj6iKNhQ8HXZXHZTvQwIcVbB2U5JSnoLFcpxj9SGis
O92XO1bZmX6uTQO2eXWoXjb/X6a5/3d5qP+tZr5Maf+zmW/98T/+7R/aV03wE/9KO/1LR7wKFFMj
sIFB7Soy/TPxVcg0Fba6ftPUv+WvYNz/18xX/8u24XPYTIv5D/rY/z3z1ey/LBVZLIJYS6i6Kaz/
kvhVc/4ZsICQlqwatOGk1hC36TAC/idMHlJIl9Cq+p005bgVWhyCnYPmNCJ9JLPrYwD3/ZSY27kv
yxcN/lBptPcuIbSu0pOeBCe5XDPTWGjkJMVnZxGMyeILmdQUEmZcXF1jVb0hI0237jDp29h40h2h
HznwAvtDPJ/QhxzYfS7mmDQvCGw8pLb666DgU7R1rPaZJdclJ1c/tIxefTuVSDgUZdtV4SbqG5ju
qqO9GMKsgzE1s93YOs1FDBi9x4aJXSSN7Bk9qggW41O2zfwQAiC6RcQAFYqEZFf8II2hO/bL4t6a
Vc0zoWDxtVRLjnlDip2uAhLJwwxOWZudHfXoVH0UgNDPHpYW0k9vp4UvDQp0hOg0DvvhHc1qdh8z
fbmE0gxJEY/Cr3F9fktU7g1vyyf2mOmA7AjBVDL2J8SUyZ7tG76da6eH0qYdM3YkeCuVGPcxkYEA
t1Td+/55p6w47dcDfE2esk6zUxe3Et2Z4+xVNrHDUPfZVc20ijlccqsXZb7GaaTt3RlZcDIP7iFK
JLr7tKZb19q2ciRXSzl+/6lev5SaQdNO77DT0u9O/UVREPt0Cj0ap5yviEfna68781XtiaCUUIAN
JqxM6TjD9tY2gZ/1xsQ93zGM03dgEtRHI7rofaEiE6J79hAxZ3maE8ZdEnXr3oSp8VQok7wUpvuA
WEXsEHVyTRkiavfKgin3+6FPS5M63zjm011lPEL3MTNenXTqdxXhAgwIoXsV1llzNIPodfNtSt6N
0P/24vT4sVFirb+mjratYWLLadWC/GTM7jZez7Nm6NJZQqu3m9FB3JHphSy+mhtERYYlV0kcTvu8
5Tokp9ufV4OKJz7koisf+taWgdUgKLW6RIUyifTBbQaqpXAJT98PBEUImEfrr2AseQU7QjGOqaQz
Njfj8DgZhxK+txJxWtkkSr0tDTSutJAPaND7WyyNCwGtyhEytrrPTGYUkTZ1t2R9sGELaEPONegY
DcVoks5HLic64S6cqIp+2IPZXPI5Nr7ajk49lKVwatIXq5niXdF1eP/GHJod+C+jpNopDDBTdnxa
gCo9uLYo/X40YEiYhsaQPe54geLLBKB/jnSg/S323+Ofd0RZoTKh296XqoGgZsXpZtaz98nMnR8K
0quNMjqfJdnt1z9fGakADbuE9NlXaUdoRZeywodoJ+IlM1va3THWyBPwEMytY9oHtkYouWou6tM0
TfhDgZCuX7jrt0dVgGopBhh53cZpXPEsKvMZM+G8qbQufvhOFHIG6ydNneruJPlvR+LjHNevzMzJ
CCrAVf/npTp59KNDzHz7fgBT8GC3M4Y1Wz2WaWndw3z4clNIwQWBFHs3sdt7XjOCWnwlU/S9XjQl
IOrUQGmYFZxZ3HQn4ePCgeBvMtJDXAKM09eyBuIoIH4rpwS27f5vp/wdR2YXwXJCBtqM0895WlKv
s0T4mKx+GSuX+nkS9SsfUb5baUTMYOrqF0uLWY6/8rjCWd2UrV9ZcGW1ttRflN7+AluApLKe0WuP
lvYy5OGXVVDv1cYsH2yjOWlIfq9JQ6d0ZsoTwDudXod+uoZT/GAlgnJESPMJsejvOWW0OGnjeIJm
7WIJXmySNFwHz23CkTOqA0lpdFHrSaCVXi+cngbbuWN/8GxGKYeJij1S4/IBshcWo2Y5sVD+UNIo
fVIiKhyAzce2UyuiNpcY4U1rPVVh/sZ8JAvaeFYuc+koFxIXELmrtQMg0LQ4GLRrPuiASHya34aF
KQmdWHePqrq7EcUzEz1BEGoftcc863/Dp4BwRgDI8c/qzZig2xty3pO/Cr+6iUF+pREa4ezGgSnB
Xz4nzHGS+pVaq8EoqHZ7zTR80Tjt+ftBg/Wzc9XXEoyGYV3nLsLbinE8PWKS2LGAHIy87m6MtLtb
K1lT7cpst4M1yEtWM4JqMhNsSiSr6zQgdpEzSPgJ8ehT0dYv+G3HI2pUsbF7Yma/f/uo5+zeIBCA
aZwl5I7rU3PgXHrnJKISx4S6wSnb+NKDKNWB6N++Lz4HOHTFkiyi7lc2DK9RQ2vBgMztLZPRnsuF
nNNIj2FMIPNwc6V/1Cf15GStzsrI0ogcuSp+pnl5sYzK+D30LdAcQITKOvCiZQ/Pc97WLW3ezKCf
pKPH2WKK1V9qZ8UYOypEkaR96HVURibjxbfKmJ/xu8zA1Gl4xlMi9wxdK1/n5jWItzt2MDBvMALm
gyKid1nf4UsPV339XOWYAxMIrXZXhjbvQCXlHcEVAZs2UX/z+gAFPz+joiXyoNd/yDj5EPXSvKnG
eKpBbpFwQAsjq21xyiQjWroJqR8tzfw0xeoVGcUCSQd655eqHWGLojwBtLPD+WteCUE6dnMw2Xr8
Cjs0PRXw1jzFQUeljN14dvI6pA3q6vtqKct9iE77XQ6jdsYN8VkldfHxjz98ZzzYvdbuXEgyISIh
X2vDcevGFZPUdZ2P1wfwBfKMrnWbYSPwLVQcu1THmdnKFLWI1KaP2Po5VBhUkUu9ueusYoTZ+qil
/E0koOlBb0GZlfbIbBTlKQUcwrN2dQqawEkg3ZNmoofKoUlS/UXQ2NsgLzjMSqvtNNVJH78f1m+l
s9MclLrF51guWyOy3hyGHXBTNzF4oOdvlm7rWOyYoXuFFUfAb27Xx1JNTzYe4ycjX/qbLBDU0eBJ
ONyiEFLjenmYm4VVOekftdL44N5yrWO0VB2IlhIEhdm61DyGujc4acMghCiCthdCchEaPnG89oWc
BUR/Zv1MDnTMrI71Lm6jihYI+PB1ZRbrQ39YuuGSxkX5qqjZ4C2oeu+uNhOOMW4Mh+Z/7Gr2S9J3
J0MJ2w8YGbjldVU7L8CIz6HWBTLieEfR1DIY1peHRFV+LmNMdwVqzVeLR1/V0c7rkywumVlal6pn
6kBxU7+SgPg+GtwQ5qQLYDVz855KlWwEInKsgv5WVNR/w3zXX5OhMHdiCkXAXNt4FTqcjBLP46kz
zaCyWidQSUp5VJxOPNZ96k+6kz3oSTQy/SKaXc4T1XJDwYFXJH6CoiwusZId6CFfbdBzPxysQ5tm
sEECke7xyAA/84xMyz5wuB/qWN1Pnd19SDjIOtND+ggaclBECZLpxRe57NsKW+99ClH+hUubHVGZ
x5yii+6ehE1I7A00HEgNSFjQavAHNYnnC/nWzpYvzO/vIqz63k7sAcpgKhcrKAbb8ARULvD5rXlu
0NCcufBRcZbdwjCiHC+ya6tjVnX6DoqZ2MJXec9tse4IoHKPeBbP31uFMlrWGUIpgzlNoXIa+vHG
ttD43aiVvkW83YFZEcP+sp73BbyJXYns/UG6jR0oFJhX4ETG1baQXOHfQG9UCKjurjNcenPixXcL
NDp2BD+XQ/Uy9GwZDeaDU89IBXKJYR7jxTp+F83fD3OPnBTxVE/HeGSEtaytVWRH4FbUrdmXxhX5
aL3tBcE6wOT6ersmxS3sBl/rH+SQdm+WiaPJ0H8w9bMORph3N52Qdy9pVcYueUlEy5hm556DVib6
9Atg8O8srvtni72NwWiHVZHgzYuj1cUOYe2//rR+sNPixKfv7//732CwZbSOQ24VgyQ65DEVpayv
FH01JqkKa/aKKQTIH2Rk3HmE8yI5+C6hNdCNyDxK4gR1iAh1XHNKmuuKkmGMfMHALuqS7mzG1fFP
nQC5t/pJnYHotJk/Ozclo3Y9NpiLa/oQXl9QHrNrr6dQQg9/i8VhEhDrVAo2SsgmXUbc+Mr4rKnz
TsVP/YCShXa3RrbE+lGWOMCDqXRwF6OSSvr4/P3Qjxpt+PXh//heb9X7JCve4loAC+RSPE4KyFdY
dpdlPUcmhnUeO4JC8pnGmyn5QL/bcH96cVEaB+o0wKhqCu97//qzia17VlLgKVVSNjGfBdCbDRkd
0ynUL2Gn6heEvwZNfL6MucGCZmXsaa62c2uD+iR2o+cE6UMZJ/bB4l/d0lb6WQlOuW3dr0UQ0ck5
U7ZXorKPTdSIXzTCcDhM4UedxcltdB3YjXFuYy0ox6c5T0lBQyhCGTr0iQAEMxePUIe3fwrH9Ss7
q7Y4LFcrzupgGIb+YZBRcm4LNBNzZzVBjgxyjutDmzPpSkfFRubR7pmoV/csHJN96Kz6Rk0nykES
yvFdea2fYdn2f7713U0AC1ftFCuzTn2UC18fdJjfUfFzlP1PPrjprPRJ+xTqbr9HJ49oUw7t0yKs
lmxKMLQD0mLKoOpRVWt0il2jbIkeIDjA4Nfo7Zyzly2emQwKjgQqQ8txOI8WP0SeerdrcqV4pLtK
khslKP1RWb/beTbfmm6BZhrpym6wUSgSa71VUeS+F7p+CBXNehqxcuDzzUAfKVWeB3jf8Zyoy9gC
phUeAjvzM8xt7oTM7l/KEqp2pPwmxWp+G5tlN5CCuI2TWB6csPxRLWp0GsTAZd31cbZxxzoO4qQo
3wyluhpMaUtdpxteIrD8rqD1HCWyW4sJGxk1d9ygx46GDlQIc6fdoljqcdaUv2eyr3YqotLtLDoO
zUPrz/aU3kBzOsdWhoR5Ltrsd/oiyU4h5Ehn7g+0MXb7I4N1ONG4xbZwVhIr6u4QsMabgj4oKyyi
8hjK10S8W9BTtPSeLHBM8GZusG6HnlrjHHDEk6NUT10kXlTi4ujtA5s3f9uR9NM4eo2N9KlI05fa
DH8R6YXiHV32siD3c9FvJQXHfaN7RNBkQgxGcWef0tipfUclniJuH7uYSAu8X8FYB6mSXXvS6kDP
qEReDf+TpTNbihuJgugXKUL78trdUu/QgDHLSwXGoH1fq75+jvC8EMZ4GOiWSlU3M0+G5INP/aDv
ZZc9G8bs71Krcw+l8t8z8kpB5j/rtfPod7qGURlUj+h+1ROUGE0oEGBFi3494oBrsXE3QccASIIJ
CnpsWEtGSJHoaMUrc8a6E2IfF28Ftne3Ut+cJOwdLenkHAz5R5SuuQO4SaISjPlVzZxmB8vbjAM+
egvn8LVoP420LK96h13Glu+UVFkXon7MfrPLmAAWVc1dQHl7SFRhB27T3AtD9ZsmtyDFL+aDtXh3
qYvelBSYE5oxqkrGURV1ghoOtPugQW6CMZ/tfBf3Ewj+OzdDwSatYh/MVhYHILIuIQnjkbEKV4dw
XxLq8SCG9cPRq2btqbfz91TBp0qk+h37KatKlUdwpeLTCDH+gPbZlkIHgtUY95Omf/ROOR9JzEYj
rY5HIZlt63U2Xv1Y2+fA9fO+hhW6gphbxm1LazTHmRuwqWDSlDlWFIZjof1ZaDUFTT12Epen3UAc
13J/9Z1fnUfTDGtPr54xo4dqDB6Csg/+9vU9AGaCINK9r0puIqfz1UVbTXHmuF+0zD4SATiJLkYm
MUYfTPPyUGQWFqUB4ta8lu7ZO80nF+4bq+lzqtGIm+VoO5wu2QSWO8uf8YwQQBd1gGRQwE+nB+Sh
SJFl6T2pDrJ0IidVjzg3UUuEQJ7vjo6XdDtTK9SmXcyXoCydX7mvnMhGbsTfZeMFTLAEtLIMrsPG
CVLw261bn1RjGWGw4O90KIs9MLtiG2JVD5pcvjljfJO8xI4RoMCbjUSJsec1yIH1cB6jQGubM8LL
uc3sDfh6pHsMj5aBqZJqA04isr5DSjvRIhlmheBM24g92+H0ochPfUXLlK5j0eoZPWwTRiDISBZO
hWEGI9zQ6EQRX32VxgVzYHVuy0adfFBWuRrX4hWzOBTefOjwt2/ykW6AHk0IqwR1PRPUQd33vq2Y
eViaGdkeJRo82JK8Nv7wbT4LVd+6VK8f0WtRzEqMfIizdc64I2PQ51nkqbs4bDrsCizlp8XpQjhq
VdiTV92YuoVibJ+LeTgH0AgLHZg8dRpMB/SEeXJlPBEy2okg7Z8qM30n3EwAqfegY/O1l66LD0Gf
n0y6ba7j1NzrsX7zPPOv3qzSfHkn5TBvLQpMN1UFjjxNx2jU2uqk4i7GyYLIxdCNEbLHKMsqwfF6
8108FJcchu9RC/y95dKDQ+JpT3CQbZA/ffKIQi2czXtn6Z/8OTWA0pIuSrzhUHnvqECcIFVtbB/T
Wp50I9Hey7nn9c3ZiifACUxaOLC6uN5p0udXJvbFDnfcm6Z77ZmKCkTpIrIMWH4tBW9sKmtw9cmp
V+Zd3anXACSVyNPv9TXACZS/SFN+t7qFZpVgtIBYdY/4+22VfnatrJloA4Ot6xSbDw5HD+YgGsUD
oQE37Y7gY3fJcyIxvVYcmcYerZpeRFK25l5ZMw/1AbSGfZM9ykKaImY26IqbQDqwcCfSrDU0OcBU
CQBBMhyuksQx1L3fm8EJr+xT15DcTILfiWHedYpzQukl28XwfuVj+Teb7I1Vr75rk8uAsFm3K4AO
c8Ni9lgWohQFl6bXQ7tvsZe7ifmSKPnSDVDDvIqWHPgLRHDKbzXaFPvUTKVh5nAeNBVIHBwwzNYm
c9NLXzCHLrRTPTckFSgoyGf5XbvxmXkgGQ6vuoFKusukMPbLQn8a6Sgw8jZeNcCCamp3qlVNNLc6
yRbRvFvEfTmplo/YAhjmChMhveB0OmMYq6nCeZUloVUwjBsrUJjVAtxPZdLdsBFIuuLtyzS7xHO0
8WQ4FCJ4PCdHyi28Hq7e0OLM17r8L/N6PMKZlUeNgrSUWW5zS6vpjr3un1JBJLF6e9MH9xSZ4PXW
CryK/RSfdWdeqEKdmshS1Y7HOrkvuG+h2wUbK6ltWjrzdSwCTs+YYQePrXY/eb9m1RTEv8xnvt0L
/bndET4YW/tlMcJG10F3YxO+luyct+aA+1E6RYC0W/1hSfkA27dn11XvfGmNW40FBUv39KXs9mv2
uNgtmhvzIfO4hoe92Zv1e6uCi+DQZnpBfn9fdDnT/LyIirzF3hzjKi+QGsqu59L331HZaGZL7S+A
+C71skaJZ9m5xX69EP0z33BHNsx2ejgNsV9ttNJ/yWrKZtvmuUVh/q03w5fFbCzqRLu37G68J6cO
w1UrvlpMUl4tXvXZCI7cJM+u0danRuEZs9y2JzUBDlOgb+VuSaKkLiMLkynLxACes6IryZ4oeAH/
YUTBEK1p+Q15TEqZTeev3zIkt8wv1zE+R3NhAMEoBzdD+ixc6zR0yodJJ2CJ99NbUjfscmPIqiYE
dMnxr22X+4DQX9RiGtnJEb9uOf31IdxtRjd/7OsFi8WGRB5x7NhbMBqP1g4chHru42G/NO7DXHkc
eEoy4/CZ642Y4jQiX49eXQ8z/GK/8E+Ov0BKGanaWsYmPWoxbS/QPh7T5Ctrdpwc/ANIsSFMqStU
wn9b25Uw+DPwY1nGd9A0E/eG2InKTY4KJsqxWp2kw0RR12TeGzmQPz81SZIm4xqMiTdTRcAIr8na
ezlQzOj1e1tz+z1i1y5IXHZ2QqdlwroRIBpPVeNUa80vAhp0sj5ZM07euJWuZb/bbrls0tj6zLy8
IZSi36UlpZjAxgjji7BEU8SDPRDFK9t3l40nyck5A2TKr9w4uEscv9eiZlnsCC8YngoKDhNPcThh
6G2vUZ+yuse/qW3LCQrqENRjiM7LvMgKLusJwqnJVvTC145q/Mo9qHN1QsXwNDqXRPLgdad53qZ5
c3Gb9rKUxZGEAzkGCm8yV/yxMgaYRTyUDzpo1cQh2diYkvuonA5uz1gG9aS5CjxK3HuQexV+xNrA
9A+FBztIG394mcdSQmuFMPriMhnWRneKhCW0THDCeUzwGjWcmozWwqoL3ojiTysg7hLQXBSwHqKY
OXtf0SbhLqTY+ro8AvIiv+VhlBT1TcRTEeGrxjmztHe2p+80QfplgAK7Je9DCif762d9e0uXJmpy
6TMq6DAeaVlBjahMtjWPDqH5nxj685DE60RBLzeIaMftog0PFNIyyywJq2Z9R4i5gwsGMGjZmI7G
FzxYxM1afzLM8nXdK5V9gm9oHhqOiS0Onrg+e4EcNrAO6LN1DIy2FCa0cRAGJkO5BvQ0+1T76HGm
7iD6HeL8T0LbSoR6wMQ2BxWUWnfkIDy6gShyIpoPZtPN3iwFETEfuGM5IpZWHJDZtTQ8NHp3sk1a
NGRJ0UISc3IxC0KuZKr5IfRsrygE2Un3pdOt74KWvLyzb/RcwsIQGVATDQ2d+UTT4I6e4Fe4TvsE
oRwGTqGORte8aGyQiA0RfTkCwvlOJFEusyePTJtMsjOd/q8h2z5MS5GedJh9FgbaCzoyQxs6ac8L
hpvLbGojUFgejMqxeObyoQLpc44hICs7Jz6hlS8/f71kGPVzRe32FFg3aw3cQZHnDFKh+/78Xb02
17p4uxKHDYOmDw62RRdnIG3BEv4N9WioNGQiOLfyWaMn+Y5vmlM4WdTXnw8qH9/02gYzGVO5Xvst
F/Bo64+la/cnFzTNv089E4uehcRVp/NNFb754iqvCplfMMHCPcuuy6PDBv/PpjBrBPUqRX0mCtCw
yzwJn3N22UzM6TRWHBvIC/IC/DqlZoTWRPfjc7kqPFOz5BdVifHYGMQAE1t1l8bJDD71ozEjGmzQ
97idhwJWuqqtUKyKdldP4tw0MYzw9dsFA66CfEm7cM0gvXjkvIk9bCcD9OGU+eXNzuk2DjSLlrfZ
j6/Qub1th8t8k4qvclWgk1VPA6nxbpYSPHTgyBD9z4kW0TZvjLs1Dj3WfLUIoFexHb9VpEfyMpjO
7YwVrKW38ZHx5oPbddYFMmP+6KuB9cqbaU+wp0zeim58wxLnPAWEdx9N8bXaM9zBw2Mwy+4h1g60
ehoRz3QReRBJ3jqiFg6NZHuoMqvwMyq2dlZ/WKQZ39hUh4nR4KaWWnCGj7OZGs5rPx8AbZ7jOsY+
x4woNt34pFMfuaWX5zXW4/LPTBZUL0z7WQwYHRdfrB6OTbpU9vHf2BR3Go+rPg7ZPHvXbP3ga1Nx
buPm0C6NdwZWCUotd+wnbfVqzKk4TNrYXeSqgAWxvS2MlvqemeT1z1X48y3MItYpy+MMRHLTpv8r
Hnn3fNI8E3s6ByQkSpTjnPF7lzjHHLjSpNcnEZlBa5zqnrzFz4c8Vk1DKIp0bt/SMrHHN8JIhxH1
ZcFsTrgIL+7GwMrA1AUBvc5JX5Q4TO6qYRF3sjVdTpMNK9/qLZCyxR/hjn+tFDaIz3hiqGj8Kzxh
3Rmusu/SZV86kkU8cRaOEr1MsUQ2we7nO/58IEiEDiw6NlqtQTWIXwX6JSDvzSWTnReiDqXpXOkH
GaPaJdIZw4UnHmVAa00Htf333YeAkyvJvKjOBQXDQjAb0D1lk/DnOnKbQODJ5OcNdEFy92e6BBwG
ePP6upNQ6y59NEpLbRO7Odc6OXB39YUo5o7wGJZT5WEi4aDDo6sQ0Syr9r7pCbzYXrWOpnN+bxNX
d+IcUinnp5ZwSQP95l4ExrTJchJ3g6wWsJVTme/Kef4MMlRuqbvcrXEP4n5hJjz67XRqu+KTqjCq
eldb5UKZBQQn6UaV03cPo4gPYqica1+AhPj3qxdpI7YJ5/5zo7uvP3dDPlDNMaCmbwlzGMDmbIPV
kj81ySKjMQCspPVecs3tz5//i82J+hp7x2p1GbWr6YhDDSXhU/f4b7UcCLWUssz5Yef/P8SmQQ+o
kZ01qfhinrNViWGYLyPewb5jUP3vT1lsnUYPRub6HvxcLj9vRI1nYkvTozTIknKOaxnM0QvC5egy
maJFBaBFlfrRz104OI7ieWwM5n2XlN+gOO07f/0wtWyiXJ/ssO1bDyQm5kPp5uMZdYzptmm9ANOj
+dca7WvZ21+m7ix7FIL0MGalh6CXa1f265DbLQZLKnW1PYNc+Vp1FW59rXiaetqAAaK5+B4IYxQ6
+hnOmf3PxcE0D3X/lHF8GYvepVKRQeCAosNrRMPKoLsHo2mXqMrKPStV9VF5cD4WjFsbnCklHGY4
Oljb6pMPZ+Tf4Jbt6GWY0Wh+ll0OdPnp3xf8bvnKtaTcQ7sYdsVQ4GEicpkEtX3redCQ5XuYYN8e
MMUB3BI54fC6HMkdu5jA6Wo6GCXQYp8LckOVocuujcu3we52nOjgPRJ/ru7GVf5PqxECoIN/eeib
PQkp/xnbxSP2iPKzUXX4b5GbRPs6GzbHMEtfyPCtPot/D5MeK/vJALq1nWzT5lGDyxt0HRQRLGp/
M/GU9GI4zEbeRySa6qNec8IepiRms7VOnuU6/F6cRgIHc6kRObauPl41XKyXoE3lPx/bjxeqmRZ7
N3XtjgQhsckEMefHRNB4+ooQYXlGjfyKCcy9/Lvl/aUKkyz7C71EguCr0N2Ipe/+qTyBSej2x9Vk
rZrWZFm3PJkuOm9oVuTai/mjBblJ9VfzwCl40JnNIMbewmfxzNY8mxysNwhvzwJmTeIGNbt1tTBK
X66OS1MAfmr/jDlxN9mT+Ty73v3P0xIbC1ER/rOmzJa9vjAYBC+3XH+emPP6p7ZkEgtMcQDBPad0
V1vme+B6ofKJHf48wWeLnd7PEvFzwxgA3jY+yRBSyuTYfla5nw8KWPFuGnlsuCl2+02rN3tlJMbz
YpaPMQj4TzpjH+OFSZypKrQxm9zOAO5pgCL18/1VQIjegmoM53HO6Ses538bM9kzBIexKPe8iH/s
HlVDx1plFJlzpL+i+z17yT7NEQvX2b7ZZTcX4N6XhbNfic54Ynz571dOYnc+mKP8+LeWGY488rAk
rLQ+kIdiHA4jOdLMFpA3/KZ4o/LxQclx/uTYHFn2uDz/uIrIZfn07KKifXYr3dnPGRrxjkzyyFIW
HOfeVSjC4tuIi+G342lsVEpEZ2p2sB5OnAL8YFrT2lMS4k/BwwmJYdwEfSlZciZ5MiwOx0urpb9S
a94PHJypFT5VCNaXcagU4P3uCQIsdjWp83KlE2vvYFcJhY3XjIdSpiWRN1jdCdogR+6FIxuLPwuw
M2N0itvIWC+vdK2kzrzgSOeqvx0TKziBGqn3IscR08ZKC2PLwUXp+NV9PmtqW5dCRX6r6/ueZBMt
939+5KRxFtPOiclvpjVnK9g8PEDI5x38KfeeOiv7QyNa+5QXDcn1zorm1W/lzM1HnrrWxTKmJ/K9
aMT61D3kkrJK7IBdVGrDazsAGKiYXaNMvZbzsLC1GsAnr5/CCnmSTF+uPz9D7rqvuaRFpfLdtx+h
2zb85mpNEn29Tj9q25ZY2aslzDPx8aPUuezRd1Pjc4pgjnSbO4JigcuQIW29FkkV3DNaBXpDbDh3
E1YDzDo+M/ON4eGEcGrnfw+dgRDJKMs8aKX8w0ncwoM2DkfLopKi7hYYsWrCRagHkXJcckzL+MfV
YnXQqP44du0ayLBAKTUW7T40cMk6/NkSpH6xRDapp+3QJj3GkGZGebr7t1gmWHzn4hcTCaZo6y61
rlSPes/65kPpjOa18Fv84ac2TrJPpvsfxyNUPVxOKD17ClqTawAscocndgk1L4nv3dr+NJh8vDAz
WUsofI1nf3AaNdc6pqb+e7b9R0ON2V+tjJ8b4Ra/S9hFkUfB5UY3PHKhZnDQs6r5fxdkm0N30+WL
mLP01UEnMlZPIFwxcrfSPHpQbhiAzTa1Odx9rCbBzvPKJpxng2bKtLj7Ef5+PqTr68i3P3UiBYhf
Fzd3GNOTPQjWfFptE1WqDx3vzWbUSPlLTA4Rw8fq0R3nX73SmzejKe76jI29PzONN1bzIPkMNHMa
CfyE5gQoseiXyUA1spWqc+a7PahWr7l189vPUQPz83irTFu/+bEiUYY35ZIbrXEpNf1z/jFKB2W9
H9ZmZ+xw3tUcTO/aAvneuqPpbeU4TqfFowx1XO6rjrOwJRDY2SlTvVOuvsg4mza9b9wLABOeFN9x
bOFq0HzzNooCRwIwKioXUEaw3gidUFTiJb+BlZkHjtfMhIPxwVrlKg+Nvu+0Ee/l9IXMrultdTfR
LU1nm6OHWnu0Yq+4OfGjawQMZtF2hD/fDChYT0sROZqGS3rod7Wnefd9wdKKiQbYjMrCEnpgFDN+
ydK63/cSDgRoj+1sOxyyUcuxehbpjhaPdDeL4AOLA4HywD1TjOIfXCRRraH2mrHA4FHgOJvMs/Jr
lVJD5y6v7D/0KPcDemh5+gCLJ7CCRXiDv47V0K0PdsX8JUhuBfCz7eJj4OKM+jHQ37BLbPOrH7vv
th6DvZ6JS7zEO8i4zjYR+IpQDv64SttPk+fRaTgxo02AybJ9PS5pfjZpqKnwixKPzZtDRQNsEntM
JIcm3g7N2MM/weeBcLZLRfrUFsmJ3TOhPvM04UXUVbow0PvoSzhqWKf3RuH3e9g5GJKZPIM1KS8F
WzPMf1+2aH0c8sqFmtNMYRvyu335hrn2hBq3IZAQ5Tj7O7YGzjqlrwwuT2e31/7JNs2FgsP6rXUM
QSFQlx39Zj6OE+FcmhFXf/ZL6WTaxWlItlZDfI/1Wcs6tUXTOXpi/CgXRu2TC0Ogb2lk7XDbM+r2
12WaKUijvuKik1udDCFdbtkB7aXbdS2zaxJu1K7oxhHqMyQq60keWNBBrtB9dtSs/rOjJfaQdVAa
BH1TnO7zu3oGI2Ctmj55r3m29Ai3J7sCYgrR4ml2iI+oiLBac1/Ty+xwF8jZBI6nO3sbgwkJe/08
jcuHavVtCmNtnQ/0W8HVvdF9ee46ww4znzc4axj7sY4ybcTWnPG6k00bx1BYDWySruCtIQyhrxet
4iVKQJOYWXuRSfDkVnYLdEELORXhWUrU++CW12UGcAEs7cnU3L3Fxnfx2pvU98yxJNXmzYDQGBd4
MQNUjDvOHNTJl4AUYvt5JvywLQH1bmq/w6lsISn4g3t9bSYuoCwf3zGtiG1PKGET0Figa65/rERy
Iorrt+LgNCkKml0+cEwP7YpqoimvCKoGjKTnIspn6hh1MHQYC53fqWw+UrG6FZBZh77/S90CTdiT
wHmeM6oe2vkEPOcWDEG4AOXIGbtBrpq+cUQ/DBXCYRxTHYRwe+MRz9pTZX9ap309q8l9y/hK4qeA
MbwsCKmWl+exf7DB9fSuPDRdFWXExeTk4iKGoQU15XlSOohtrBiGYr0L2px+OiIYMHsABLJjIhBT
gGdx4v3sme12LseXwbGfxwwA9rA+NvK12Jjs5wGXKZExzm6Ua29ba3Q4AFjYnh33w6dCivEOaosx
b4iOQpyYgQRN9cfcKdKDTHb91oellcMLr3xJhk3lB2HIHe9/M9GzlHkMMcjP7eNYI+1u7Ieu006y
dr6Uogy7Rldm0VEA8EJbEcMLnNQK638gxeJXwGyQdpn898iFFLZ4xT0HAB9X9G+7YXnKa5jnY6Vz
P9jeHuPYHcnYNtQcsURegpG+0wG5rZ9hx75vWxR2s+7xSeXU89gmM3dnPLDVOFay/9B1tL4KcAuC
JbkWkI3WL9X/cmMErApOI5NpUPIDkX6p3OPi2kHU0c71B6jwVWBiOBvucA1muhUnvTqxw4XihYz9
RIiWPVWbXNjO0A2mxB99ZBppBN1WArUlGIsKNw8MJzvfvsBepv7RXuvAXPN3QsEZefkZH5qPNjCS
1Uvu6Qh/R5rmYi/ndtdpSxSUBd0etPGpPoEnIMenVHUdeK/gZnfGF6igPKKnAIBGRSa+qV+TBLcf
Vq2TD5dkrDjdvc1kwNu0/ObakduhY84IzXXnjCPVTFVx4n691UbpRqq9r4t+ClMOZBtUUYXKNJy1
JoenAfgWesaev7QvqpMkL4XhHn04CXaaYVjgeLP1l1htUmZ5sha0p5nlG79WSQEzSk4dVE/Ap2pM
cM62nwEnlBn1ewzvtbNb/cai6YVtyW1pZnHkthoR4Wzwwio5T3yffsTAqeWhNeWPS5PSmmYyyOnN
KmpIdm6w/JBpEKhbw12Ge3bjYoyFACFop7YIh5YgvzgpuvCUBD2ASbMeitd+q654xomQsRWKHwue
Szwj4SrWLBEuVLu6BfDUwjjaegzVvQWDRMC4DhPYuG0UPpRe25UBBj6ETOB1xccy6R/gv42dsC9O
G2s7+hnQAgLtNOhh7QRDqPmQ0Fqw34x3sLumbU1OthxSlOQUZ5x8QxncGJgC9/3EU9hPo2ZppzPV
lqik34ODFroYSP/ZRHv34sN+WvITh8x+m6fqr9fE+X1fdzxKOzBgMm3PQ5CSoBN3tRn/ghGaI6j7
d7p5GHTnu5+TOZT2HAY1eAx6F576ybushjagOPSQWfhIqtinZfAHs4B93OpQOvya846VL1sPEs25
gc2j2TcF4TQcMlRXUSdcLwORBkFBD3tVi8tkXH1ZNguZZfSRNzKloUYzrwZiPnpUgYWp7KU69vP0
acei3Nt2SFo9sszsK/fNlGAV1mrW/juPl6iif1YtAWgzDYNtldIWSWz8yDFAY/Nk0jH6KBODyO/8
MpSkA3Xu4B3AAmbmM//CVowtsl+V1c/HEihHPppP6D3Gru9XTqNWb9yZGLcJ2UST5SthuL9lB3nW
wxw2ahi2GCeRJOCUsu1FhufipTBqTsir16u00HQMz9+XozgNQOIjjaKODQqe0c3YUMrTgC9jANy2
Q9XkZgwY9sSdSnemaXzUTvm7q/CsUyS87bJg71NTeCxHzMjBUGzhvssNJurekke8zUkk26u7OAfe
ZwwkjbjgFVbsYY2b6mHWNikdsX2l/gpCWjhAn0GEsUj3lzpzpq1Vr+wsnEUbtwXiq63+7up3L/Cb
ZflL3Nn3viidHVP0AwTYZ00ybiIV9z5BLe215I2G0wcvsbRt41CINCa7qaANo6WqgecwP4bvEXv0
tRTALyY7FWPZZvuUZPoHC3vHFOg5sALCAQvQBdB9mIH45dycQOCM9EifXGk9onvkUnswFoGcLB48
D5jtBCQJ1E9oGQWKz/Lcu318813rfuwPw+Ikv4nVbOHs+ls99fH1oPpHEmBT1td/R/MyZ6Tth5Qv
py3Mg2qCXGIr7UoYzmdFciIWpfSsx+rSgyQodT0O22z58MhLd57v8l9p2Mzq/D6Qb0Vg3xcmxaKz
SV8Rrc7p3kvbd1Y7VFFtLk5drr+jXIy7ujNWRhTTEJkqehULipLa55IgLD2xw6UYWdGY7No7/IYu
ryZDGb90H4opuCxo1KZuv1l64+9jpdCvICU5WO5ZlJIh7IKehnTTDZu6vwoff4arzR9mmZwZSRsb
s/GpbMXqaJFnORJovAfNIk+0vDzMOuoq/mq2oow3NqCROCfYGvB6VHi9vTUF5EMnp8xlTieki1ht
jaU1r/CbxU4aMJBrzb5rqnK+dCi+PJRUkuU7elT+aj7vN6y7PqIqMwJq6Z5KqrJCHILLzui9GvxB
/WE7oudlQ0mMG+tx0ZNPIexuo+eDOqSaXTL6OTY2ljrlpLynxG03s0Z1Zj3V74HRjkRU6HXUW2fP
kkXm1iZlaJfawTfjbpNCHtrbqy9aaXcVR5qDhE6lmS9Ls3Bpz5SU9UHKkcySO7hhJkR8gW4aHBIx
XVLVvog8M0Jv8qIxttlTrzMelLsbrTVn2wCslGrWPbgMQFlwXrap970EU4t7iNVKzW66TUh20fJt
RJPC7lzpLXutAJqW6WTzIXjo2wazI/9lnVncIBAIiiVH0sDVBHa3hs2INEAX5tHmwBZACIZPxoeZ
fRKgK5Jgx/RvqgbkSmPpdtDnz9hF7EgGkjWbWkCIPlgEuwxWKM6FbVIKXEUAphSiBgGxZTew8rUj
yUcbwwdwTJ7QBRuRcVcwnsM0dOS8lm40JON+tCtKcU+z7nfHwBxZEnk6lCw4STV/GkG2LjqnbIC8
WtL3tWXQfPEJ+bmcBSaDIoDJWIqd5Wkwse2YXGPwvSxBOC/cqb6ct25gPeuWuezkkP5yZP1L9DZc
E/dQ9GQoqZlWVXxsx+C80OGNWUXNkYb6b+GESGdxH7vlZunid8WJeWzKa5vwD9J6Dbq0OJfEKw+C
fFs0kKUSrTlR1bJdXDHdJNVkKV46jD08Arme94yu6Fo2fffQ/R454/gUwSMNCQHseMXtYksOK2Gw
GjFpQfYdXUIi859sROw3Fd0JFvW15mqgF5UFLFV78qgE2colWREZN40z5gpG1U8u1RScNICOmQ4X
u2uwn/U+DI5nG0Lp7nkcTz4UZuoy3NcuMBg90kfNz7pBndlYMmgiSckSD2gnDrOKlZAGtWPpxhmY
xeG9GoZnr/TW+d7cRZM1UQ47QKpxhw2xFEoYJoG69DGZ7ogzDMHM20ICBUUhTVbwidR3w2wyoroE
Q4jt+JGw8FKD6sI4+W2ycaBg1i7P61p8XsqELWbzlKyH84EgemvG6gbTsgC6qB1MOernERPrvw/N
Yp4xHGGrKE0TDuqHoAOS7Z99rtzZoU24EOGUVP4hV+6NrMef2HJ9+Ewg5OfEobm0cIENcfl3y37q
mNsZ/mNgqyvj1uQIOSkHfWyT0PUlhapTKa/sacJqOyU8JScaE3YyYxND7bnYeAnFCmlJI3PCgLGA
FhW2nc8WocfT1fXwg+v+M8jxCrSM9za9OR3w7X9O616605pXETTaOfVqgqoB0yV7tLYmJSPoNfFu
Wivu0Du3Rt+TJxdShIOpsQHs1XWicMa2OJU6df87FSoGofiUSfuhz6pnD9bahqKVT/qfYYHK5XnK
CH5Ogy53tlP20JhXmrk7kr5IviyITCEjsfkOt8IDUlXBNDX46dK6IrxIBgGK/0U1/urBHxcx/SJV
sPzJp8Lb+zXEpbqdPtFFF9+vImiKemgbDjMEo8bhk5bHmMQS9CTVHpP0r6FRwJSk+r4say90qwMk
qiqse3w1FBTlsAV3qWS0IYPiIZ0wgOl2i9O9+9UPrX8fWAtPIU40QTeFJDsfDQR0TAVRiaALbIcZ
IfcZIwFM44MJKE/EXJvcFcT+U5wGKZZHw+a83PzKlw69taBQekAvDDwgMMJd4vsCFyVbuI4Qbl58
jabq93VGxeHkTJE72JegSZ+6Zkl3bWP8SoaoGsCBZneI5TCStPYxyIvnrL/B/ytvzch7ylUSakaV
vzoaoyXbY3ddksQIwClBeuswBRYgeShVWR/dBuo5bVS2nF802avIKQveA2JPKDwKo3plhfD94yiR
7reTPA3plWLiLxvEFKZUigsS32Gu1z1TlaavdymP4IyCaDaDEbvt4Sh6/5VINk8UrKHAkaPRmLtT
pu+HTKPGfjBGnEbVh6UoJDBkMF4bmHU9Zh8aIwFhCDU+cE5JW2jq/Vr/Vhls/2jF+VYFCe4s9S/m
VL+CvsCAGmu4BPnHimFoMNqHYKhJzc2x8bvh4BoJ6ajtYNfHrhTvGqz0bZEzu6yYnYunaa7M02wh
fVvb1pHysCSJu3Vb1stgfBRCqH3nVFVoUPwV8UQgnfSVuqHqDILYGj8TUA8zHG3sXhNZ+zn5j7Iz
W24jybLtr7TV842+MQ9m3f1AAMRMcKbElzBKlGKe5/j6u9yhEkRltbKuWRoSMQAUwUC4+zl7rz3C
Ut6mu6m0b6MyfXYMq9okXv6aduF8pRj4PZMg6lZOF3DD6vdqx+qB8vyXKOw2qOHzZTHTdvVpxU1Z
hdOV+92qSEITyUjyPtew1/MB5y5BTuOSjmh9jw8UjlMUb2ayEJ6yYsR/p47f4QJqx8SF4aPAT6ZN
U5jMd1jCjfEAgTCByQW27m2kN8fUhIqq6idXoLew+uq1ekp3ftE7d/0I4iBFBRR3VCC78ZtSkng0
ALFTlaZbBs7naOy+NsZrQeu3j4blmFHmZxBdD6X3ufVA44ZPg+ZOu7HFd555p5GB8SpqTIQLz7EI
sGi1zUjzTWP8cubpZs6NtxSKSTsTlN7Q5HINQsNGPHYkZd6CpznSCr2ykfx2XsJSeaY6MGWoEkG+
1RSEEEN+GfMHrdH9W7SHouCL1KPMjSURQtZedKdpYoenUnf3vmV+53qsHsOibdeWwdorNuYjbdUC
SlLoWG+1lTyDYq6HeVwZuZFuhpjoT/41mBq6fFMOrYNACK5SU1E7VGvWlHy0zyzeNKzW9VVVoQM2
G4Rxicnche7ybavjFdINY0fMzbztID7bRJo7bgmooeeNnHXVqY/zmN5zD65w6tjhNTk9wPH76fuI
YFR3kAtAhOMPxb02nKnVEZ9lr2IjYvUs4MAmWuDMFwP6TKgAanx4fiutK0rq6iT3+EG4M3vlwOJ3
rdv6lYbMelMAHwZIHwxLz3LadTjx6zCp3bYmc5jUg7IGlrLxdecJL4CPiHIZ+jitOw74fGuFGPRG
xz13HdyGiudt9dI2roE7xtdVPW/jsXHxsVxRavrSNKyCXfpZMPSh2VUFY0vmcFH0+jWpXBA/yVK3
JnfRWFghrLRJN2oQTxuHHF3I1jDKp4I/p1KRJlF7RBBnCqko6FpNj5iCQBkKWknhUiX/8soz2rWq
UGNUpvIuyj0AWcwluvRJhT1OwNNDFfdrc74m64pxIRuf9AkqOIZ0rPygUYaQikJvcyUi3sWQ072g
4hfK5eo1ovWB99Mxt5ZdPVTKI2yGT4rpP4OGwAkCQK4okoeUIHRuqQE1Ew+zMC5HeACzDfa2ujN9
5S03lAaijHujG8TE5zG49LxKSLy2hJm9chn3K2PdlNFbz2elOA0q6PQ2zIFZVuGN25KkZ/lkUW3L
wT2RSz7gluLL7BYBRS3bXA9G2iwUKICACvN1xURqQZ7XWxcAf7aKQdC8i4IEjfApSKbXAZEx1yh7
WpZijeJ+b7/VGWv70fA+0Qf9jEuaQC/hrbNf0QivXI8SBGk275s8uSEn+hWHNMuEqHq3PagvVlE+
YqZ9phtE6YKSLRfluGAxs/abyWTd5vKXK5FLSHso0G8Ypp65lY5RhiGFalg3wvmNneeGUgFlQJ9A
sHCwd1rrNPughhR6RhIpjMFZEYJlwy2MM2OiAycfaroRHra2DUMCq/NhsvcV7NhnyudH7vLxHbI4
VgYoxtGSqNiFIwTjgrJghJ61m/AhKKwaHywrZrgYkxsAeRaDxqCuets3uNConxYD04sgNJNt21fu
AlSt/iQ3TRpC1EUSBWyudQWRHMtEo2RHrVDHfZOZybVj6QH3bC6lGr03EYwRXz1U5ZlRmq9ELYKG
07X+SA84WJP3s/dmYtfnlnu5nZeUkFxfX1o4wqm8OOgtfTMWTabrvO6mu7GJviCri247Mo3I/cyc
w+hDQLXchQJ7f+eCdDidW8dmGRPEN0f7yGBYieeBqBS9vWmM/DohzOk+NHGbiPsWkFqa1a3FT0zK
CC1PPeFsFO3nIOqfwTIh857DkxFiU+F+VK64l8GDCaqrKLeuG3R8VdpPr6RPmksjgsoLYhXkx5yx
aSTfqe1lj3JuWpSNDsQqdFlKWP2GFLd4aWeziSCQshFB4LpPO0ANaPN5+bHqXGsrPiSu7norAUkh
DFkiPyZhL89J8GT8w20vninFfHDGhmJvFn3GsTrsaDkhGE7mk+/606uPwGtpD98tO7MO8IvzbdiN
2bYaA+foOCZOx4ZKlV6haZ3dmHtSoTXd9gxdYT6rLm2DZpAWetGpEgasPmZlOyt+cT+RfY7K2p3f
UpX5oBm70+0c7HrRaadYbvVxd9RchS6fkJt2GpeyUyJ+Pb+3wmqSWuIh0vTXrp/sW0/t7Z0fthqV
XX6BX7Bvt0U6Eaf0a5CwbkNKO+/evhNYbDuGaVimZVm2SYqWYwOBK7++geQJmv/+h/Z/qsKEQWF4
3zTP5A452bsi1Gjb5tZ+iE1728/E1wHrAgtpPMZIdlYWcirgIgHTkrPqRqqNMrzwWA/HQ+zSPnMa
I94C6Q7v+KZfTZBSlq5/h99hWLl2DrC3s7Lt3/wigOd++0VsFy6pbXmarTouiLkPv4hr9wzOxYxW
rrIBEtTqWs+q+7BVViXIOsIj3Wor5PpqETy6VRcIDNh36LcRxhmgL0wIWWQieMgtpsd+zyQfQgHD
mq2flEjZj2GgnNmE/2uIs/Mxw5nP3nb48FWXCGm0Bo76G8UOaTETvQq8qEXMOI2azMzWSZXl6yal
np9gAfpct/rWnRQDR3kSbPNZS47FQNgPfUsdjy3lmnVhlyOSydTfBQ71jtzSHhoiHTMhiUHyhxrS
1feeUF/Lh7IMl7YP9T8jH33H0Nff4BqgKqoBUE8cagKwJWoSYWZ76TrJQ6hCGfXIksSBgBLFjOm9
qB6oodZUD414kM/s1ng1gFzA3jEpOoEOO1KK7hbA28f15AO3ypk4kw6d3dJRxRXhOuY6sGb0C6bj
fsq7gWdKeKocpX4R96CwKYuHtlH2fhqh17RjTEUqeWMzRvCbJBzGzTgyly1L9GBobPkm6s9UtZU9
gp34vrf19pbkXgynRv033xnvL98Z13ENLjaT9DukhOZv3xlmjCFVLwWmCEN8VFRbUg+Ch6m162NU
TieMFld6qNjZWlfKaGHULHFKlSabBMiBibAeAtennm1C4Y3mcj0IalNr5WiBaAlu5WZnA9ocSwFz
UNv7qkuTrRIqGGOoh95XEST92NHdtenWDA2mNqx6j7pv1WCvq8bwoannB3tykmMdWShbZ9avQqKZ
jZiVDY8mXuTl1sEm2JpiYHCSt+vJGfulPWvp3sz6/opOZbS3TDNYkbtBxddtsj2ijE2Sqs6zCw9u
U7spl23W4wsKSTa+Quc1bmCc9OF526qMQ1x1dASwvT3UdlRt5t59GTPvTupQ5QPy4jvwa6h2TJ94
koyppj+F3ROkeUyDtjo+tbV261dAdu0xQ7Vh6tRkSKbCIJ3T7EhwUxyCmPysMLfKV7o5yzL3rK+u
UOn1pDIs7B4bWk9QsVLgTMc0kXrHOSLHMiqSzY99RWAf/3xDsv9yQ/IECdPyyNug6w234uMNSQlt
FkTEsCD8c7zrBo01REa7uVYsqry9Gaqbdka0EzgqZYah8Y6ekXQPBrnVTE0sljRI3EA09iXuWxfB
nxNpS00xnvouau9EiPZptj45WCPvK1LSubgiZl81y55Yu1ObNgOco6TfyyH97pXzEWWmsrc6lrKk
UFMPmgdlW8ZGsypDNNYSxjI3KDkHzVjHUU8gaZBOJxcrUVS7pIKIh6LrQIagfnrUS+Ys0zi6qEhV
awElHgWnuBeMRo1uao6z7WBp3yJSjT8rRYhCu2hfAgB/MBgywrBiNX0GC0l68KSa6z9/8CbZkh9H
AlIgNU+1DM9jSOOz//jBG8bUWTiryCJwPdwmtohtD7Ii24DzV7PhNVaTGZYewO84L+yDX/ogNPLm
rTaT+qZWUXTFCOwQcBW0bdBaUON0gmNjObdBEo/3cUx8nJmxrjVrzJ6CGsjN1dk5/vhZiq/lA4h/
ygha8MWddFxDdu/pT5CArmnAqwu16caFDx2SQkZWo0ZCbDaYw3wgkg3RlUM9JixuAoOcpD9/Npoh
7k2/jveIjbgULQZK3VJNXVU/fjjQHOfUC6vkCg+auZaAykp4elDdAaovG5eegDPsybijMG0WxEIm
vfk1KMLX3rLqOwr2Pl76FkZVNntLo0Xtxld/XNe12u1HUpt3M/hEwruQjGuteTfYwI2LugoOhH5k
1NCFHrZzC/oin+Ueh+/p3srgCcnNKYrrk1L46hdiaZdDEpfXjVkOh2jUtJ1rRdramKxGjD5U0jVs
sa5te5js220XhvnXZrDvzdK54Z477yULplcd7kyxB0evGmZCAXrgqwosPeD1dLu7HW2E8ktkUqoI
qYM842UtriJ1PqGU9w8mQWhnJ4OC6qzDNgBKQEME5WErB6OWJ9NyoEi5U/Mqf1Bt7UvYOeGXGe5K
NI1rWj7TJ4rtRA80mr2hSwNP3qF3FqqDvko5sAi7FrC1OoHIG5sYQEeF5TCFS0VjR3FvzvfYqECP
VzladfLQ+glj1YCmZzFVADMkXU1+gYema/ZMeQV4Y7yl0txA/O7Ma7nZC3AsrfY7w80OUqtpCMEm
AelQ3o4GecR8giZGo8hrT8A1pyWmxOKZzF16MbAW8YKyMrMbZSUXDk1lL6ZUmQAXpcs+HvlEdYXO
MTfql5iy5BJlmb+Gd8jF38Vqs6aDMotoqvlzmpJVagzmd6hJC4271N/MqzT19zsALF6LJpprcbWb
tueKidcvk9oG/GLpVwkgGCcM18oUqBtoS6wpw3IjsWouplibuhL1bGdhEQj9xA2sSZhYnSfhpUYo
Cw2mh8yIBnQ4Vr2fu9E/GM7wQjI4HUQ4Z9peYjC71v5GlUADzdvs9ExrnpRcbXcjTjxwfsE2bvxp
pSWFATFlIA8HvS4tkugT9r4QnBmxZtTRs6M+uDSJzCI7Rp1PMX+m6eNNXrhtwjyg0+NmK4VJ+DOL
a28JVms5qslw7FOjpfDj2Xc015GMcdtgqqAf3IpoUnm1zr0/Ly1E0kt5oaQWCFb8MHgTcthbSalR
3u81dSFmwgaMulM0Qy8gV2y41sSm3OfS3NwohDw6wlsUVDHAY8sGNt56fB1G8wsQaZLGiyK4GjVr
RXs1QJYzatO+sonRyN1w2E0xtQ+rtc3H2qhvuNWAiu2cVwRX33M/Lu9UhaV7kaB3lyReBcoDkg16
PfZM4jnOvlKY/RD4vkMgjfZyKyhJ4/ibW6QpboEfb5Gmw9hsEnXMXNW2fpvezcGoZU6lsQqIkwTW
YEWcNj/teQTkCdp/Ct6B1mBw7iDHO6Ai6aU3eLX16k63tdOoa/FTN51aIH6nUo03+RwCIaFJS+k5
sI11UqDTaGEvAIMGQkJDF3GkBZ2VjsUcrpxU1fdtHC+qWcUe6Dg9FJkoYqZJsyLWG+u2t5zuibz3
q0YQ+VLNs47twE3LQB0U548lrdl7Z9TO99OWmNXb82qh9pRFEA04plXD3HWVET7YGtLPMa932tD2
7ZUdxdkh/+y0YXiUD5LDabXMkrghq1TN8DKo3lWYd+XLRE39OnO4A5lOUL4krf1oe9jBQhNeX48w
40qJyOvpBxrO0iTEv6tcEl2B/UQo5eXDEFiw353EOO8LtDFBKo/0zoJft6Nrky7VyvCODZJVVDqE
Z1CFIF1PmAnIPUdZVfdweCx6rgID7LT4zKe8d26UaKJfBD6MfuzduTxBfsUxU95G05o2lpq4KPp1
/1RntrNI3SqEgIEeotC0dO2CqIRzEAvgKaJTJ3+IukEFv2QU64HZNnNZGhqNaHlzrdY7JuvmPZAS
0j9a/Uk3nOCmJlLAS+qz8xPp3Cd3HNO978NGUyf1cwRK7qYXes9o0qCe5oPXbdwsYW1m82VGT01v
z6oIRdVnba1TvO9RuKOxu0EQrmz+fMnrkNl/ueIdXbV1epK2KSYGqgmw5uP9Mhy0aTITH2URDpBU
tzZkMN32xXwf8nUsQbVuSmrDVDexyI7uVjOLeNMGt4ZB99MPn0OU0zE8tUnL987QGY9+mt94gbs6
30U09FZaA51hxGIKpgA8Xsmcs6OGu7Xb/PrPv4zM+758ffll+NbaFrMbw7MtPizxy/5y85/pqlJG
auIrL1KQjKI9eTFLGmPSBqKXDLaBgIFFRjVDqujW5lBhaBGLJrWsEDU2w06j5YvDgBV2QCDRspVQ
Q3y60XYGbovEcHrpHdgJKaGIhWG/41ag+xxXr+cz7b5VaPApJSDF7jrV/BoCSaVDNuznlXQbTCPf
nI6JiIwKjCLtYFQpkjBpayTyudnXlra2VC8+NBEE3tJHxaVHMCQDup2PVFScVTsm5sEdH1LCwJQ4
58pRWusBO8tw1CRUu0q/49rEzzVk5M6NFQ4MvurcVad5h4qmuFGGdR8SczMUsCu0YNnoXnKcGrQB
rDfJQRksfRWalMVb/z1MfBrD5dBvFM/azqC/F2NcGi8eKLoFau58N2T5Qt6646fA8ofN6NJZlZD0
KlW/gl3z9piHIiinya00ytU6FfO4DqyN3Czhp/3Nhe1+XKk7eKQMQ3NdjQaxgQ7KEBOFX64FK7Rh
49vteyHYmNMsLOu6/GxKQ5Cmub1clWqg3MaCDuW7+tHBZn1vIjNexD1h8ZKirUxUcQV1LXdGZOCk
jWIMVfwFrs/kSIScsxi6dl1RD7yOcyaimBT8RRrXPZp4cyLhsOlvp06IVOlKaUzNt4yE4HX8ztgV
CZpCeUkgHrvY8OqcwOV+wregu2b5WQj1yFq+0gd1WPEFm3e6R34hSE9UMw5AV9WxEUqQ+yxMSAfE
1DlLfRIFy7FZp2PW3MUzMOVkruAcS8O0XZ5sWsvwSyug0BHBp8xvG1IE7kgaXBS+oV7JWg1a/ekQ
6dnjgPtlp/QFPU/xLBhsc2l3XXE/uww5+UG3Gxe8UwD5JZj3rT8v3AjWR6p9D4nCZlEQU4xH5eX5
b1FaP/75O28QSPHhBsbf2VVZ0jiAlTXLdX9b1YBac1Jynt9H/XkwnP48yWPxXS4ZU/tNlIb1KZuZ
c3VJ+Ozo4Qbk4/Sq9XAV2vj2fEkMEd6SuO1ZeUyUpUwCnIreqD5XPmWCLK3xyExO+RlpJGz5uzpz
0jf0N19n200elLRPduVoGSsYGYQr6+qXICDcOzGYNLKyI2QsXyqzERzlgysGWKDjf/4UmJv+5WNw
QeNrBsJiDWae81sNlJJfxNKY+uVQZ6jmNNYdca/Pb1YKjd0PXvNcna+zOH0hYLw6YAYziRnHAQsn
utyglixgFzB1UQ1UYRG98LcqX4PiOxpuU3+2QkanNDWBkoblpzJkQJ6yaLqVDy5K0J0ZzoC5/E9a
VmAK5InasHpr7eCT2Jj/uZe1QoNl+mXIazLcQzBXuCerhZyQRGJ+YpvKI8254gZUSUaHbka0Rb2Q
aLxgzTfKpYUHBzlHTonaB5hWGHcoFqEKF29ThsAED2R9JOLsyhRtnLaPPnWjlWD8KL8OVd6dHEO5
p1mfHPLR/9TPxIKk/H2PZqR067RlZMc02lzJ6lSUecW+SYx3g8xdXNoYt1FTUouPiw32W/Ol8g1I
eTaOpbquodz7nfXUhybgvxgqOg7TjW6/UHB4r4UNrjTakjEkx1kd1TCVUBfuegNzCF9yj9x3USfr
W8Ncy6+9ObX6JhUlOxr/55Ms/OC7oBOmsDi/bacfeGTiJRAuwe3caCPikXHwv41ttmlSHKl1DW4D
V3SzN8QDC5dmjwPHGohipvSqb87rW90vnHWW29NTZGdLP+6vz37boE6Ge+npnEfr5I3GjR8l+bGv
A/9Iigh1yJQm9fk9ktE5qVlcw8R/KdG6v6CXOSIXVK4RmJYrKBrhF4gXpddQZJ4qFFFBzgSse9Sp
1z5lYYi1vnM3pYlXmVSt/rYs7AmIW2ruStvutro50Gdh9Vuoc7rOu5Dsxtp5zIupuDOMVOSyojjJ
Cv0hmwrlzmodxEZVexQ9Kui/ibdTDJXOzWi0N4WDJHEmR3oFitRcWhN8Vig/6bKtOwftd1TsCJZh
Qmg7AYxNDLyKpajHMq/UZ/AUw8bqnfSrnSMhl50xn/hH4JowEpN2k1XzRjes6ejPk38TDPA/TSsw
1nljzjtTVa7moC++tty2MCZMzybz45sGttkGucs6DybMR5VnvKSwzFdVU9HXtEEgTKwqyNKbJr+G
sMj8w+iVGCQhFajKqL/nOh+HkgMHCQwTnmNxjb70SzDHN2Bw20Njqe06wbN77XfBsGmsuN30k4ru
p2q2gZ2MxyGCTdNq6b0B4Q88l3Nfm86wlMDW2Mqm3Zl2bLoqNwZ3OOa+Sspt5P2gHeskm2EnLR4L
H95kMqSrYPDm54bKPuVouIYaCyYcLX46wgwDQPig9mZ7J2+C//dDV6X5n/9i+2tRTnWEafO3zf95
LDL++y/xmp/nfHzF//x7gU//61kf3pof/+Oft3xr3z5srHIRa33XfaunewyKaSv/GcG3Qpz57x78
j2/yXR6n8tt//+Nr0eW0be+/obbNCWySh0QrD5/CL8OFeP8fB2/eMl63atq396L5j6c84n9/eeE5
+Emx7f/0WP2JhS+Z264onQ7fmpZOoKP/p8lqGDiABbbZE5FQeVG34X//w9H+k2qLYzC7otzCK5qi
E/uJivIM3dIYEHVH80g8+P8JfQLl+WFwMyG6arrq2YxuDtJbVy5ifpnLpVpc5+AJrG8k2R1lzWas
Uh334uytZVFnMCtotTNiEXlUdRXtfFTWAeXRlOCP89F/9Vr5VvLkf/VazXuLqIMug76s9vIBazQ6
iMu2N07V3hEPv+2LJTrnvJN4YxsgziagInC4PKQC03vZjFCM75l3yNtAUKbZwQBSsFDEXaGaclVo
XxxkPZD1dad9x7IynIIRk0cYgpZlrpKI7r5V4n9sNe+F0fTa8uKWsV7CbS4IHvnMFoiV3A9sMGwC
diO34eEYu56gmWTCbmA6uJZa3P4BHutZ2xPp4QAaMF1tL7dDuzuXbcsEkdoEP+oQz2FxoBRXHIhG
Z42t4tX67YDclA92VBeHpEyQDcqn5cYTxBh5DA0lsAKId8TgTf31iLjvJm6YXwel796E4tk8jnBC
PCRWpUasktE8e2ql3LZpkayhnxQkKGOZ78WDryQ8ONXEoIiwpm2HAC2NmTHqlRDT1kbb3mgoZ26C
EkmIVkTNSkdRc10LiFQYlABvyuapAvu9VEPV6u+TJG4gfC5kL6YTEWT8Hv0mj6LovE8eEN8VlqRo
J+SmPevB/Z9eJN8oRRRh1EWxHUaDfAqLaIT94Ca/Psh9pe6MvxyQ+3qzfPrxN3eNmynuN7QJ01Nt
ROGD7yvWGmeCtqhBpTyMzaRRqBGiEJ1YKqRJxl7DtbwrHRZ8rlZFN9YY451w5+IeQKmxsJQkfEkE
Hhzlcb8XoyIS9RG4w9DEz/JZ+vNZA7fjvO/yzDF0fROnoQ18tSa9GJjv2gv9LoT7wfaQ99aaxXew
6TXK5T3sLor1Q/iAsDbfzHVfbQLKCfclfjQoJVn8Ho7DCpRC9tr6oIFC1P5Hq9VxiuMCX/rthK4a
p+rVWQXELMDCNUcUsVwIy3aLKvRAUhRUOXQYR8DE5z4M+msEivKwErYABaryq9MBV/HTVz3OYKmV
XqXsxCbcPBpHhTMrO6MrXvl68gv93JRTwAa+nTHDY7NalBJmAmEpzlNgeW1SEDszEGUvd56Px432
xYZiuHEyyEwFXeVFx6Dvri3lq4KN7JgIYFaG+tuNnXR+JkQIX1cVCfqnC7mXdSNhpoGVTLdQ1cbz
Qy6yr73o1z0BTlRotzNYFk4d05FCOAjG1AmiuwIi8pVU20RDsBnjbnwBKQV+uVpfYsK46/l7S9xH
5D7S6LmZXLb5A578GT6YU2uAinotO8LEcpYMN/OnwFcPdqPb72E0P5jYal4y1xtWKhlEhwJ79zHy
vB+n9vl8iM2sePllLLw9V4d+lcFomujGXqpGNAlU+vkeKhiPAhsDjRh9fhldHC2LutAO3W8JBY1t
5CVxeqV7oKyVEpR1m+hsy6e/b/9+6i/bf3n6+2ubaU5QaY3YCo1Zfeqq4B518njKUBk+FXDYMgTP
foFQX3LRLnA0H8rZIadGI3dlxMUYV/KpK14xKjXKQQFRu7zs5ysu+y25pJGv+PufQTLXscoH3LJu
nUAjK4a7SK9rwjuR2LMqKd+ChEjV0QieM09kRuHTAyXhlm/9vo2CBHxC0Vy3Eensdpo0z4qSbUkh
vxrm9gF/bn5LCqp1n4WsFyan+wT8MtzMto0swGm7TznhvYQlN+EpI2NsUweOttBqDbRgPdGZRGe4
wBQ3Hnos4Q9ZUt06Yn/jjsRZZLNPJpCVv8zk9sr9nUeLdWpjWPRUXF+19jRMJAn7U65seohDqBDY
HfTIYuMyego8t9235gyXcwiiV9yff7Nw19yPDSuuPscxuOMJQQkzHC7Fj1ffHLPCtlU7eqe3bCTR
gqFLdqlNFZQEOBXmDKVv3Hezy1AuEFSpZy+UANfk3EzGPdqkl4kv7LU2YDCSuY8yATITWLZLFqTC
yinJ54AQ7w/75RljZ4OZu2RGyp1UdW/p1vCJS7bbv3iZ2sTrMuzuHMssVmPXDQe1RVCXkMC4yoo5
+NTa8ckRX24gg7cVKrQXeaqO2PB8aj8TI/vzVAo5znuhGLdwH7QXkjmLlVZq4RJTYYB+XDGVucxv
3W7Y8pW8RqMWg1bhmZqaiYiQCH88+3j09/OUMboeSYw/v/ZytCCNaKfXnbmQMEFJqLs8eKW2jQ27
3l52yWeXcxO/VA9yE7X3oR0zH/3OxHLucsrltXKfVeQnfUjJDhMvvbzd7y/LPPVeSXSk92Tp+XM6
PTJ4iqKAVn+ycahdRa07fAnK9jgnAXFHcdKSI6cQVpqx9m3BPN4T1FAvFCt/0uIxPkn96s+tWRKj
oupJ77P4JPlR4pjc0hmpnn6e+W+9bhY/4ee7XH5ewE+QWz+PXX6eOHbZ+vnzrDx1tqhQO1TlUI3c
EszlaGGnzgRZUe6Tzy4PiTwQkExoa+OP8/7VyeFI2uWfxxHnYwUO8K9hGKbL+sTWiMdl0fPxi0xM
G03a2lDeo1h9aCH23blOHB+hW9P0FboTpgRfu9wgdCG0o2P1c7/L/ubnfkS6w6Ko9EmePzoRiqmf
58v9MH6+ptRSa++e0ttMdcLNtIMvEJjyIjo/E/vUucFiGtmITWQE5uWwPEdehfKZPJHREdWxYfKO
cuf5zV3NpymAsQQNFZPiKk2Q9PQe0QliUkxeu7oOVQMTk9hUia++a8EXyC3o3NYDZgRcjWNW7CPr
FXwz6vAJl0bVNqdBpzoqYWt08Qgnt8fXjGny6nKGbb371q7pXXvrIB++ajWbSdZlmy7En/+K1se2
gfwrisWuThMJX6Tx+1+x7KbC4R7kvitBCinmytIqfSUXhoW2ptylPMqNJNkMVqk8lpGNQmp66zNn
7zdxcLRtjIEEu/3YBAbBPxj1+/mojDNEP7JUGW+smcYQgLBgg0JMP1jimWwWyWdy3+VoUfoKNoF/
niefDdFwrxErexgcgmAdUx+vW8EyS+bgx4M8ADhpZFH4z33ylJlBdiEPlFZKa6MWrxONhvPbyLPl
iV4yeVd//oylsLiQemRRrRCfscPi0KRgjVeTFOffatUBycmKOobGuwXMaNGIHlj38wHaEfQ7uS1l
ZTbEYaONmt1lV5Xzh0kj1DzAckz6vbBtkya9IlSwOcrwM1yeP/ZHZCuuPPoBi98OyFeNXsrKVgd8
2nlKuy3myElv1KLHOqhnn6ox0rYXHBzMKZFemxH/CCjnfC4Bt8nJ7JK9xDPOeuERuhHt66E0ngxg
4LfiGIkJ+tPPY42MfzaHx4LPbFVgAYIyUcZ7+Sweph/P0NX9eHY5enkWDE68T/SmXv/5b6MZf/0C
IHG1aaOiTaYcJCUSv8yGQ2yoIqy9fk/gETYmBBfQMyLBlEb5LfHZ/VZunXfJ9LqaxsESThkI0fO2
OFsej5No2g1OvZ1E+qmRhVa/nrzil7eRB+S5JAGZy7YQRUJ0vRTZZ+Wzpef3BVZGNPWHYGqpIdaB
cTvqefU6+BC80jZXH9QQ61ZeKP6xQnOx1aMctbcdGseEQXOlDXH9YGR5vICWF7yKdwwTRxXvaPpB
cu8aYY3ovTRAcVSECasAFUdQ61GPP31WHDrCqQ2hX5yR1vZwk8ZxfNXKy1WqHs1OPTjymh0Ej9Yy
gvRayqJHceRyYkGraUlwUk7D32juPFx8qeg8m5UXPuhDB4EMn/a13PfzjHascBCP/n0lWgggxkk5
8/1o2YhNuS9Kney68pj7OXLFGfzcvrQU5T7FiwnGFkFm8sDlvc6qXfh3dOqVdmdW4UpqNiTYVT6T
yh9sd9ZeqwKa97RnLvvlM3lQvFKeejkoScHYK639z7eVZ8j98jQ9Gs9vK3f99vKPb9t4xd+M2e5f
LnZLt036Qy5yAW75vzeJWztS4ynJ/a/JBPQcjwTWyrliha6yTEcolO3lZmX5mkAXAOKZWROSJcLh
306M3ZDonPPp8qRRnCTPvJwu31Juyrd0Swteh5FdY5SZbiLTKPWrlpzmm3Iv98yDMd0kcrdTQi0O
BgIZUgZ1Hc0Lr5DHqdqS3k3yG1DWaLo5H/7xLhpVJLpAGQ0yETzkdu2Z66rFRQXTVYCs5QOxNz5s
+JXcUAfQ1r+cfDlNwsZD1fX2Skoyc8nbyV3np34XMQA5hn/tC/B9k+ek6jJnv3KovREVyD75gJEp
GoHGsO0OzgF9fL21Q9RK532XE4ly+/EOcp9XWt7ub253Uor9YSyyPNVk+cX6nzsUreSPs7bAm2PL
K1vlS9KQh0btAg5S7UI0L2BRyTHiMpa4vTfeuK9yR5SXnCrHlCkzIJfNUHvl+XKffIbVbLzpv3In
Ee8qRqnze318//MPjWLnu8OfVMaQwvPDIuzch1jWb89zhshBa5xjyfjnngDJ0G0ZH8xOX4z8xe4S
wXf2FOw5jVlgsBCR9dj44r1d6RVBDhyVBgTxAtPnPiB3UXHlBQPa+KbBASbwmYqQ3/KdKTZyM8gA
m+gQhTakARlPIZFU56Oy8n45Kivv8qgqTv7ttVpC6FmRDdl2Lsfv/qRnZ/6/DAFQgv59htW9lVvy
IMEs/TbW6++oKvNbhHHzcsQDxG+SFVh1YrLPeoHpjXvCXyEpWadqQobsNFa5sqALvDaOsgCEaHya
Z/AYQQX9dgQKxOBCn1UI4LRkXHlBq5zkrjEaCyayOGQwYTHGdYh0kQjl16ES9QtLK7xTZXruyRHP
SisIrqimpNvLgTHxzCOUsIU87bJfvgls3/6XA9QKgV6oCpONyDfnfV9XVDdotmpxWdyqiv21xZHx
aeqL/NqBZUz+RDl9+n+Unddy28rWbp8IVcjhljmKEiUq+AZl2TJyznj6f6DpLdpa++xV5waFDqBk
iwC65/zm+NCVn8zG7s6R7//Lg9D6W0WBZkABt6PLuqFYpG0AEf59GwD6tUsZH6B3IC1s+GFGgwo1
9d4AYK89gIFy87lV67+01nf2Yyi3j4Rtq01kJd1cNMWhzZ9wEizOoqHCM1roluWuRNNXQNBTJfkg
WsLKsw3cX+jEmr3aSvkVzi6iVsMAmqLr8K6cIpzXWFVsO/7Kb2NUmRPEXYxcE/NO4y4xg1hI8U4s
whKHlXKUx/JCrLuyv5voapNFDX6btJdx1OLsUQT3xSGPknuvLfM70XL5EyxjlBa4B0zZgLA0b/Mz
ZdDmLQvUnR6ithFnidnbTwU1cgIVLvr1IdJ3Tu3aT5DuvvZrncxyCGfxOQZ+nvtvKznD5m/256NN
USgyA6U+qaA1nfjm339Tu1ArrAfN7L0aAIWlGEVu66S5C4UwTNB3BcVYnGVRWm3NsrpjP1cZOzF5
aiZCje5o51iOraMDn2STO46/q6UuOVohvsdWmvSPvFmcWRkEyXcr6fdRg5PFrETIaLWR+tMasK1J
ZYPqccDNBPFTIlzwG3W2x4ur1NWMB1Qd+M04Fv6iCdhJv1Wj4AM6Zb3AnRmg3fRSuh0EuJ1i2t/0
djHQgkaRlR5lrurgPsjyrj5nrQn9q9xQ264BdPezxZDrxtZAj/VSmzaW2E5+buIBVn3t7nkERs+5
dbKsMTrwq0QHcSYO9kjtO7z2GkuMWNmIvhLY91LF2Ae4/7RtJvH0RI0MdoTDKP/ekU/78FvTnXbp
Yt/9OVd0iRmmlC9do623Ve4hPPs8jHiM7JM4AUaKKkTTvBw+x+fotW35fEVNd9wCc9JPo9ktGpi6
R4Qc+kl01bx19vKElZ+6eMb87m8zGSFwKGNk/tknppDD+aY0IKU7Yrzle6jJ6RJQt7nVUpPtVz54
bwnEhDmxy2GfDXiSK9B8RX/mutl2gJq/JDLnv2kZ3KYEJPFJR2XyoOj1xZz6DQIkq8jpKRaQ8PDL
1AFQEtivSTxOQbn5mGpZcKmzlQg86ZUiGiJ+pPu2P42IRjxN89o/pmHyVYSO/y/Vf5o81Q/9fUvx
bLRUE22MJRvmV4Fpr3UUS6Sj9g5kqNpaumwfxIH6V+pFsRyc3fp0vx4Q8REIv85J41g+IMk0Pq8S
c780xXyDauhZnPBPsor6EcjDsAtbh8DodBgMea7rrERuXWZQybOhUNNNoeLtIAZ8DRmyKVPVI/q0
LgKwWYDPlh1I/qgDky3wNOcJlb68NLWcjO7UzEe93ES17bPtoBkOKfnALK9nokkVNkapsn4Urcgf
syfPuF4oehKz3bhhSLmUE/wI5STdU4Dowd7vESNNe5Zh2oB86RPM9ujvebc+ySBzfc21fbmu0aAF
GwhsqL323pooiZ6rtpWWaHd4pQyIlMyRavjYiOQ3efS2stKYP/+eGlm8ffRpqlG07SKA2LPGpc0i
89L6d5Q++HeFTDhXlqlrREp4B78mQQ09DYh2Z/d3bAP1rVSqcHJEn9Ma/h1uWPVc8wfMI27XFZJq
rWMbHUCBe+dJG+tvo+XIz6HJMk1PCI6JZpl3+tqK/HQpmhTV4z9jd+76Ojl2/bkat9SlTNd6UvFK
zWBzMr1SefYjKgo146NxG5KJkwZuMIrgmJvKq3iLiS5yc3v2t8EJB3fr4EX6GTM18pxiQ6YkozzL
FWJJt53abVsmRlWwNKsv+zUJkuoWEKi9c0aXp0/dDOGuCPSt3+MEHKr2Vx2akKWNuM3ytHMo0kOa
JrrEmZCr3ZqiT64hQri4vK3Jugez0GvstepS2JdlQfBqZhRCBuMwHqPOc5+d4eRbqP9k13D3qO4o
tpqaaGf1hWXKyVY0qXHbt6ninsMyfHMr83ukDNZEdux3DtSlS+3HeyEXFf3B1K/q8n/tt2BC7CDw
jTORDu2R2C5FU+RERTZUDNzSpre+Zqw3QEu3UiVrR1f2sxUvP3nisWrYh/3n4HyeAWfBpqDQg7UY
9Yh9DNfZZaGGFLhu3bzQjqETFkuv16lAGzX72LMNn3ldh6w11Sn480133xKZvOQY1CqTQbgeSfo6
VBHTCbJ+oepHij+bR1v3nevl4zTty+VJIy1EP0slfWkE4SEocBgQUgdx0LI8nOGdo+1Ek5WAcqrA
/YrWkOKTZYysEu0GVCzlLUHv4q3KrhyHMJKNiz6QyqujmOgzTIUMhnVxmuyvaanxGnXsfGZ+LjkP
+nAGyBpTZOak0iJStWAl9OiyU7jTYDFpH1wY1/+ynzS+pPN4N1AsT+mBTB0aQAIRX/4jfGYlEtWV
aZt/y129nSesv8D6BGk50wKF4/XcnEy3WiuXQYmYOpXg09B1ghi6Hkojp7oRX1OSn8W6TbCaFJuq
fGqiI46XYsvlQgFYZ9jMLcWGzGyz36Nhm2QPqN9XQr9wEzo0VXMprSbY3vpvUggKCa+DYr7QRNym
OXJ3CcfqnKnoJ9MouFAUC5EyGV9VJeaeCijS1jzqHh1wSqyGehjZTnedJo0WNTi9hFh1WgOxupBX
rqHgsTI1Rd9tJfQlo3GbLAZuy6kvzdsn854CWf/5yeIKtW8PtRbCfuvrO5GXTILuQZGi7kUvjWKp
h3GNiVjkHCRv8JcSdQuvlUa9WkWAvxEB4tSrMXPkXTpT8ro4QcDrHztV3vHWHl61ykB3O5TkC6am
mIbbT4efUpvOMhdSIhGS5F7IWMV3GWOdS5v38u76Zcbctt9oCXtcMUUc6knz6pvZpekyeXfrv80V
n3m9aSQju35emFHSV0E6n4vyOSLRyqKvDGcpSufEQU2Cb1BZhms1nQvC696NXsWQuMa3XGyQa2Cy
t74vn9OnkfwvSyyKdb4ssVTEhFRwO4iMtCks92XXEvVRlbh+ln/DaD4BC5v6x1h3MFKrEIRHbD4W
RoVGeyE6/9uwGKhz462iengvNpq1c2pMrz2LRlRi1q66tk+FVdo+Sn2jHGW3P183uVEkfxSZ5R3a
EgDeoBgBQOve6BYhDmgLDSvdRYdl9aYIm5eArc8yC3wEPCMsKUPvFIv4oQamUw9h29BHpbtzCgeJ
XBysctEaB3iWaO3QNnVtXp0HCnwB2ruO/mD71FVOv1SiEnmQI9Nfit2ymzX+A6nquZl53aOYUer4
jGRpnG1Fs7BMe9dNgR7RVDTQWFTBdutYx5Ip16lkYrV0Z+YDUcOiJs6oUIe89MBH4wXTpOZCDFWS
/M3JbR3DGeC6nuf5m4yauoWHA/LZtyp8bgnuYPo0tBShchZOfdlUPiOJZbsVKQ7vyIBUeuzfY3UG
+n06wJaqTqKfTd+9aI3gHcljO3vbjKz7UWrfxKOjyrxx1eYSZhtl5+2bOjS34LBA3PfVUUjWaujZ
W98pKa2f/PbEQUrchyiyqqNo3WYIyZu46vMzxIzAo1hA446f3Z6L4mGnKpV/nIqepnpa8eQT3aJp
tap/JFQlGrdHppglxtzm5+1hKc4K/dhWdmmiOQdlC1KSOmK2z+wbEcOERnfEzQyxjB33xPv8gP9U
I8SAQAfDhQvT9yKp76Gcub/M+r1NB2oqJQUxPQrCn1WtfEtNJ33zItOb4zys7XKVDbUqadbxZgEZ
GFW2TZXowY5SbQR5V1tXe8nUfjR91oCtLFFravYeSOBW9da30FyfxqvMaY98Cx5scFc/Pk9iL7z2
wHi7DdWKdZL8NtqbcmwfJb+CMwnAdoT1huuT6HQUFJyLonbzVdpZwUMQGsYux/Rp5jdTLXyFVH4h
Yb+7EosDnj7lQziAGbDXBSK2w+35Z/G/sWK9BxVSrBfa6lz7trS0FGSWXRDh5wAjQ3H15r2hqmHW
KiR7qByvdpaca8uiJIdkJVi4TDOyRgkQ/5cR1O3GujNdnTLowlK3kp3x0oXysc/Zue7L6SCat0NZ
gOnVYn9768JmqVtrCNjHZ6WsmvVE7iL45t+pZCPvezLZ97YUmmypRmvdWjo8qMym6sIvTNxvpmGK
PnQMhTH2g/dNgrMI13YAAUdrNQqV4nLc4cyXHuKoVuBulnx5dF2fV4ZrvRSW8aMfjfQjjzRspZDx
UXGArUtRAlqV0FIAloSWTVB8ZuMR8ZhJ/sxRVdjelV08ZngZLrGMiFZiUAtq6+RKzkoMii5PSbGB
JiC5FU1Jjru94cE3SyY2BHGaGFazFh/HIk8XuYEed1VUcoJdL+kQHx+BPQXj5FDEqegUh2gavp7J
KhXNOVXv1+miUzR53MJB0ykiiqDCT9SsMtj5UPl6yJEntwA+2U5nhQq9XI7yYSkGuijrN24JxInd
izWP3IDHit0Pr/DU2clYL3mrunuvz6s51hyzIgF09DymMm4MhhqexcGTLo1buPcSQeczvJ5+rwzl
t9u4Vur2soMmvBB9qlx9t7Me74+ZhcBsDXaTTImXf68NbBQdU80OAbTzO0WBNs03JfnxX2bknqys
ulx/1dienT3inxqbjItohZBbb61pTPgKirFMgek9iXo+rxtMM/pICOLu46wJ7xs0c9f7rYgJ+vdE
Qq/LdSE8Tqt27+oI9tw8uRtqRXo2sOcpy7F9cqWqPctKusWtSHrWU6PH+RN6RTfNCvPOWodYWSzF
aBxOlgJVjro4R0IgPlrN4vheqZs/NgdtR9lL6Ya/fwOcP5M12OQQV3hbO/Sjem4SzH35ywQ4rZuk
ehXcgs7iQL70DlInhZBudTJEBK6syJDB2CN4Py3+rp3xYGTrViWV6uLEtRgp3lwGapTe51qbIoWV
ulPo44RGz637NtVXjOQ6ECdKP02VLclZtzm1EZsgk9UlMfJqhro0/qgQlymZ+2ElNoa4Zl1fjAmt
2SnNeOhzRdlbEm6ncxaJErBjRD5aHOwcc2wvsmeVu9bDIeCzH8/G8JiN2Xvi4T3AywcPYc15EpGW
DIyUE3T5WbRC13pVWte9xmVUgqDztikoY5piOK0HNoJEXLwWzUAzazg/lroQn2YOkAItVYKnb7vV
qlWgdaqqQ67YLY2DrJNZKSk5nHVu7b9z7z3gAeVddI0XWK6CH5ahYB2HKcPFbnqNO1nw04qxN+MR
3DxCk5bWjQ91FxVSe46pc6IgiClhRLQFFci3uJP4i1CLfBzVpP2XGLj+XxaTlmxZuJdMNAftKxkO
0DVF0U4efwuCaGa2RXOvwOM8R7VKzWaFlRI6pfos+nKrUnjox81aNMXAiK3sl6t6SdkMmVNLjwas
zJRaV3w/gAI1txO0FcmDBptqSTQKSYCl1dVeHPCvKFaZIX8fJanapx4lxzOVIt69PB3EFNHU05rr
xOnt4j+uEZ/TD+Xbv+xev/AvkD1ZvIeo/kEHjTL1H/9fVSlXfpdo3Zvapskq8XBh0Kb1BPAp6yjO
cvCjWOrI9bkMrHAr+oJpUdFB3Rxn5AGqtSVpGMlMnU0U2MeEctVDhGEDanKPzSikjC9nrRqr177+
8+z/f16nlqsaU4i1yFMaCIKxNiewJrbFounhiX5FA4lmpPfhH00xept8u7bO8Lb5MvnW9KqSHxRT
FS73inWwsyw7gXunEBB1hzgQr9fmiQPmmACs/xiPTnqCzjiH0VS8lxiKQNJP6wfqNNRNHrGJ9G09
Yl+A8VnYt+ZPMFQVf+2fZtRg6BL34Q6j9mpu5rBZ7T5OX72BR77k98paNNPeeqK+MH3AZgwOoqzd
aY6WvAZxVm18ibLHazMcx5nZucOxw+bnWUs/wmRMXzscZ/eajpey+CwqDYJFZssYWU2jgy7NHT8t
L7CWe7YT/Abiw+Qk8FbiN7g2decps9v0oXHS4ly1xl3i+cYSyGqwbRDWLcreMkhp5O59gIMUPqtF
8M7N8RbYmfaoyaG2NQPFX1GpWH6zrXephqz05ULAgv8i/lPNv/kvVLJZJpXkaEGAYah4EX5Rpo0a
T03JMZNns2fZ8QyGTV9VPmiGlRcvmraZfMs1d++3xYPveUC0ppboJ7NmlbNbm2oaIu/IwDZdpyfb
wQzZ4/l6hgGk2igzrKGqrdYa/bkozPw+M5u5V8bDWXSlWd+uWimtF6IpBnTVeTRL/GJEl0VxzqHy
x4toiUPvKjnGVkRVWiS/y1ClbskagU2DJAA9ESKVZJHpz6GcxQcDMcJLH6BKsBOqflsNO4sQUxC/
bY16kkONc5UC4YW4ia+3vLiVgzpb63q59xpZneHqCNncGauTTtLresgjXZ3psRH/MeBPU8QV1nSF
mJzm5ruiubhJOznuWLiSkZxyItyhPs/g5TIi2iR6MY2xbetHnzsIvqeJUi/f1bJ5/yUOIJq3vgCE
Kyq2g+iBEOwdbyGDWsXfviJOhx1e6u+oAJGevdD9pvPsP4lWU59iPbMvwGKSB9nyT6SdpGe18fu9
LOtYZE2gYYqUgrVJqLXqUKcCaPTSM8/q8KHiD+JHsvEohRwKn/J2Jw8LCtdpJrmzzupkWMM/aveS
KzV7KRvavROrdg6M5T9tcXabY0+zRZNt351PkFltlX5z3cT5BC92vptfhIxCCCfEme43xazPHJTm
A+47+ENUf8wzMirAKikcWR4o+kkJDGNuAh9dalNTHOTaM06pnj9Mit7dUBqTKUIbuceydWdfpoUF
vjTX6jisnPV9VJX+SRxSfBLuAOKKBtFAws5Elp/x+h7Bm3Z4PYoRK5iST7pC2Ha6FAJXvLfr8MgT
Jzz3GJvEuKHdi1Zu4vHhEYcULXFIYlJcI/VVLC+YLw567rOWz+15ErX+MS2Hn5XbarhP5bZoCWvf
EDOaW4uc27VVJap6iSL3j7GWoqgFoddk4eXmuDP8UN6Js7rDk+bWRx0mGLAO78ygiYudZdj5TssU
l3Sb1aTx7HoOUSdaA2ZIMQBpIb5ifLLtkyY+qLZLPZ5EEXnTJSPGD453zpIcK+/Ury+pgXu425G3
6NvgI2Q/+cNIFb7OU4F1GIT4iE4G1lVZzqyJyUV5R3NICsl+N/3qF2AUwKtOBichV5JLRpXYwrUp
RvrfC4p/VO6C7rdlNo88VHmYMvxFXhWZLo48QJIvfo3/sghfd3lTQLkL450IX/cSlaq5LMc78eoV
o0lQ/R6VcZ67jt6uFaOq0W8bNcsf/tv14uPEBb6KwtgoS3XYp0WPrqX209mXigDccYOOzXALcF8E
sezQ6Q46zJ05++XukpduOfccs7vobNobxK6SpJ4AbuQvox2MO/ylpowsTSKF8tL2tIGHJE3Ts5DS
F3VxHGslezGMbA76IF43Br6d0HygAtpVsTbwvbk0o3EWG8EBJjZmdUH1GHYGjoKeXKy9OrQuUqud
A0qlNp7h6xutL3ZylaVvhoQ0H6azctS1FCqGoxq455ntc1KZzyLK/Tk1qdLfU63WVa5Tbad/ybpc
WlAxaR11mzrkhRJTOxVmDWYDPmu6ZjI+VknBHrW6s9/VZDyb3JTvsEI+LL8337Q8QfuAhfgLVWuU
RJpme+ktijASR20eY2zlFkVDkEKW6nYJbks/panUrhAG+3dumcvrvtHrg4nV8kaVemfn2Fay06Ss
31pw2Pc2OOnNYFIM6ARZsG56II/ALKWlaQ/jvYosmBRg15yB2oFrC+z6qSpV9vJq2j3z4NJmDezb
18CSYlQTnfTNGsdX/iXlDxYAR2ssrA8DOJ/eZP7OI2mzKfAvhdKaxqchG4qHNC/e+1BT3hRPlxeV
p2AFCsTzRYkBqk79SV9b6xJt2wqAuPzmQzXyY9t/6ppTz829HZ0h3OSUSlMpVWHDVbXRD71ogLRF
zcdQ2NgVmE1+CdzYW6mGpO3rIvWOtmcky1guvJeoM5+hKTQfUhSumsbQV2YWqpuBPc08Axx7ToD2
rLRGxokLNSsPRC9fNaWfP1ZJyOPS15J3A+KVkpf1PsqANllRbk94Put6EE0TnCxrEMNfiAHFws5l
Jk7BenAqJl1PnelyrR7TfRT88TFish3U3dySs3irSg5OPp1c3rlyoAJKgxnnoVp8QvCY8sLR0w/N
f+tGf/yRTq5DfZnKD2oxphsp1O2NLnnqPRxKbr3CKt4rMF7imtS2fzWqnF3yCa/f8NXbGxqV2Rjj
WEh4fUyE3FLmtRgmO56Gj4FYfUwHbVqliP4SP2yUn7+7bv1kJR9Fq3NViiJA2F4/4//ZJz5E/IS+
jV8TDZmAGdg4f8qa9wSEsbqrE/telUL/SXSZRr2rSCajv6HLdsqEAkosjMRgaNgJcjKSAaLpqAPx
OHOtW3KI5VnfLimvu9PisT6ZtVQ/QgPbe3FEGEtp402hQCBqp6gWpdPhrFWd6oRzcvOoNt4f05oB
pWXivGiRBdmNMF3iQLCaqYVdHoCn/T6IZhLhwNUbRrogfKTduziS3ofBjtJc4pWiC179N0126t99
o8mNjgwAGtx0AauMfP+/3yfEGf7ODtkUjNioPEmtcnMqijxp3v5IrxZaCi42TNUL+U+SMSuetfmu
G+21SdztAWaKdhkdZ03Z5u/WNHZrTWNiZj291vu/Zv7zOjGzmj7z8yd8XhdEUrnuynQEGO+STnGb
jvSKc5CrFs2kbQ53okccBkRRaynEjf3LQGXG7AJEoNi2E3nhlOnOjwwqGSbeJTd4dmeU7ka0xEGv
AmPNg6LExdrH56mt7WbeOvaw9lNlPqJbogawcU7WELi7QAtxRAmdk+gSZ1JAuqbxRok3xn8GiG6V
qzTxhrsQOI+ejCqwY1aouBPlCzOSCmQnqYGfWijvWT/guJCo7xOj9ClQ7A+oh/6lVNpuNWBEBz4v
Mu6ADfoohr1qm2edsyQaRfVWbZytPMkfozxdR4mZvZhpFx6MhtigaPboFXlqGfWq7FMQkyO2hZKy
AxzZ3ElxmiyISano74HyLJTOAEVaLscJCB9XkrRlKVEv24Qi2PUwQr1Ss242RG29JDJtX5pcPWsk
W38kLSmUPqMkBGkQdn4amfT/MoPoJp6trqKuKeRRVmNek9RQk+TIHjhfJrmcPPMu+ylgS6r61tRN
dR9TWaxvXKv02DrlBtGb2Ljv4kzZhURKlhRdGK9yLq1gFCY/FCn+PYPfXt5NRWdLyyR9VeWQ4f0E
F0kh+SWk3szjkr2ymiNyQXMaSHa3v0rkXL/xDqCGD73sgdOryKLUUkU9aIUXSYTn+i9PgVYkW9F7
GcPLb5HCvth5kc5ZlEZPeFVgC8w/5j6G+7tKkY4fDT/BIKtGyoKDq7/HegXWlZ3ZR8KN8QpgX/DA
XwwoA6zyBSamMM1Zg49HrRiojVAx1vVkaXiNet4Bee8QM3fLY0/9wUz06241LjS/Z9r04OoLHHs/
p8kRTuv19ASThpRPq43f06KIEu/I+cWrPYLnKK2AKJRvHriDZWza/qEOi/IuViJ37lGg945ZXOzJ
5o9AlrP5WEckYT1H3VU1Rmy5qRYvGHnfgQA2fyRx/JFKXflkFUX+b0tf4wtWgEeVo2i6qhBOkwGD
6l8eVTAaFStusuGCWscBp/Rsaw0PXnAZO6PFQFeYPCRBiDe0VDenFhblAwRZ0BqYP0QjfLQBiyrq
MLAm7aOt2IiIZlDhtXlrilEzq/dFkD84ox0fXKh+K7/s83NcRuW8J9rxpiXjQyB0uY69xRaj+FWZ
+XdtiO0XiRLPedIpyZbkz6+6ruS9JFckb5p8+OZb6bmCGPRYTv0ADdOFp2vDt/ZQhG526mRC72JH
n0Xj5K6DVZnY74u4AAmu/hioubE1Y0uv10aGNXZhaOHaiuHzI4XMyFVCmv0dTLfwPEYt3R6sMPVY
IMl9dxBt18u6g9cbDVkJQFtfBsQUMze5REysnbJfJnZ/qXXzXigJhfaQKvf4MHVJFA08+IBIQUzY
HX7pqny0rbpYWvK0GZLlHAQIJst1QOWq6hm/LLs4hxgxvwIUMOZRiCvBSLE6z3+FWNzn5YGLZkxc
zv/c9XLT8PRfZdCeR23wTg2OKxtsldJTRVnBDOeB9LUsg3plW1hGSGWVvvqW+da4encfFGPwCG9x
L7oHBw9K4AkgfqaL0oHdn66WUMp9uX4Jso2uucmrk+XAwnDtm4tmLw2P1N+cBLU7Ld07KzSKJ6+r
432naO3VBshLvROiuuJJq4dF6ozKTI7zlV7XLMFZyR8Qj/95uPXJFp4uelZqMzHlNiCaKEW7JTVL
1iLtAIr3ahI/OEWKySqJXl6UQbuGOFwcvGLIthHLwh0G1QQeuUE3Wtg0MEJgRsteayNfHpPlkIT9
OQYsPs/ttLpEOADCm1aaV9mvolkSDtp31Z1ywHn2UQKYHjBJ9WejgW8SWlQsSmGR48vnzeSMJIxr
1T8aL3jUsPEOf7WIKbYiY9ZX5AXcJnqQp/xZZgc7l+fbgxgjo3Md06ai+M8xkYX753UAgHGghpN8
rR5w9MBEVOr4G6HApDYWAGjuU5w11UjXniWt9C7OkbryjWweHdnbsoz3flGpuPXdLHgjFqLwoMCg
KnZibYdXoA7OUbUe7ZIsdgCa5QODPu5+62epFCA81VQ628qYrWsWAztc/mzg3aw3CzUe3rLC2wdO
XB8rOdLWFpG8GYFP7xeS0yTVtV9SXr9lJJdfrCbKFwUerSfNyofNqKmYiLiA5SMp9veQUoJV7FfK
XisVDCTrIl4i+opetC5+hgPQfKByWTWR7n8fIrgduTn49xRG8KQpUn/jla2GZXeE/c6gGu9W9+3K
LRe2QoEoUzD7vNtP+Umc1fqr6RCKoN9nujL08A2ycSYPhnnfdvVbmTv9awvEeWWlWOrokxCrVvSF
3EjO0xB3xYG6pmAu13rw2mQhcjW+HhvRdMby2FRedy7dun7o8HZTp1lOhilgUg9AaaYmwTsin5L/
IzW65o58Av8VOcVIN5HUGGDoBFOGWP60ihOHoWkXEsipk2hZqRWAIfXxPM20fRz1FFx4lrPW84on
gxxLi0ppmqfI7M0ZjoPdt9rLH0K+Hd4sl5ZRNNkXpGG+HzQMaetRgQDgBfpFHu+uCwMp+sGD+tmt
de0lr5Vx0ySpvxRNx4HeK0ncaddR/lld6pl3/3udbv7j3WdqGgFiFQU/dhz/qPBWupESabOQYMfi
wZy6moZhwdie5C6JdlVXuivKJbFVzliW6Gpi/czRBXo1N/Ft7kBd43aI7lgWMD3IYc0WPtDeibr8
OT2RIVKJj44pcN1d504fbUzVJJUL4vhaqJ2ODZL6ON7XRHw/ylrZ9U0WfaurVp8HNUBNHEBUWIuk
dL1MCe89qkbnppR53xLqsD0W5eKitrMioqDoNEZ0E+r0JMhxGXuyJqfjKTvvA7x6ijqSv9MTRIx9
toZo/Do2XYfKxfoXrAySua8bJSpONBgGMnI6GbTKFxkd4RtXR05oPWmkdrF0HSJ48eDYkZhFuA6R
brTljtpMcVo2pCPr6XAdSfUBGwLRjisykSPgVS8xUJKa41HoXIQcRpx90cR8aXadMUCPqE19Q7EU
bKAGe6GefBpG1CqLTrtt9opUWIc6MttlBVrjAqrEm027oI8kPwBjMH6KixIp4CIrbFayxp5fXFRF
Hrelb2sXK85Z6scnVc39n02H2ZhacZcU2EyYA2IYqvu+W7U5vuJdXeHBIBtneYgoi40C81iHurSh
/lDeRnLkHw3kAisdl5yd4+vPvktALUZkcyBE5+zRh4YrKRm7p5SaON6V3fABPT2sdb4g6PHQe7Th
pYscYxk45e+LCIQH14vYthafFw1CKVCC6ioxab9eFE4/ado2XX+Sq0rdExxrUiQIgNat7sCKRtgZ
PI+19x0eMu4xWhTuxjx0WOwSZaxc1rJV33sbfYpBFpqczYxiwPdoGgUvNZv2m5c8NhZgYGVkror5
mre/qgmLXMMxXZXEUza2EVpTd6GF2b2nR6+Jlbh3WOKV+A+qL2AM3TvRJQ6i6STxisB7ePjSr1dY
azdJVy7T4Rw12rD3JwAiGZDyIM5uB9EXeS1WU+mBJ5Tdsm+TH9NoEhzHrnFQphJUy0RPq9qpiUWw
qV7EKLbexqF0Hr2yr7ZqEmkv0eisSNKZj3Jv+Q+l3z3GUxFYplfORkkiEyizqi2lBh5QlpfppiP+
vhB3LeZN6cYZ7ObaFKOJmW+Bv6+NvP5l5FRj4rQIcAgZF100pVA5Fug/z272Uxss6SAsKsUC11dW
gSUXx+uaFzN3rDn1Vm1x5ahZzkTQ3To5hJ5W+airYTeyy/QW4Ar8Qx76yaMxhn/2j+z6+tRIHqf5
RpM4b7p6iAcU/klNjW3U+Etd/EZBkm9Z+tuLTmvljTka/AESPIqTuraPdeRnF6n2lmKfOeDqsE2I
D8+7SG0e8YfP17mthSuRKHSjBEx+pDvYO6naSxre57IyPKM+e7qKYNB6aYtRk+QVa2Nrl7iNhOl3
zfYyrItXo47uvSnW2Yb5zkxS462L+hChuBOcCuxet45UVWvMAfRznMbqzEar8rNWcc2usAeRjbc0
OxMMzigi/M+JJH3t+XMoRb2AocEfc9Kitt5kivtEygHty5Qjsgi3Tl+ntCJlpGLYtBKjLWWSRTa8
Y3yeDuzVXf6c2Htn9V0cWNGhMbIA9lplvU3+TVVcKz9g7GORrUTjQ8wiCSGgaa/ioHMuSd0+iRkl
RpReHMSXOo9xdrDTYKvETXFupuCbmGEBnsiNdjjmPNMW9eQ9IQwoOpliGtlPlIWt+AP7ejOsTp1l
avO4scJL0gd3mhoX9+Llk9HigvxefI2nsVur1rw/Wp/XuS5fxP/99ndk65/v/0luQ+ZHIVH3TxaS
ZkiV5Mn98DQ6u1JSumb7f7Sd2XLbSJaGnwgR2JdbgjtFiZRky/YNwlth33c8/XxIqgS1uqumOibm
BoHMPJmgaRFAnvMvYQomCZ+6bt3hJH0SxAhx5rceGyAdjtMauxwJLBkGiG2G7A/kFHj45CZOpY5G
YRbIz7EVOxuTW9Vu1JsIye2MrPAMLRYg42jWuGkwQc5KCGsYOdUnkzvrZ0t3Pmd2rD6IluwPKy2L
nuOQrI1iZt6R+3a19jPL+Arj+pcFUO6KTrV0H0/dsEphmN2PDkbNaTxcg6arIf+1vzCWdL5WZNbA
LnTjS6S1IXZpySUe/f4+j2Chh7ad31eO5e0jpa8PFbvTlD3kBj+A7mlQ5ekuCdtvyqR2T2OZqS76
8/7WdKgqFDzrfjlmvdL47vaxEkn70mt+jLgpP2IUWfB9+Nq6V5zqu8KvPVML60UfdW8HHTjbmWXR
XgOzOCdAeb8mqbYWdSW5QZdo7PPgYkXltZeC6DAMoXnyMrgo4sDjE4Qiltq8Z8ITmnlV3R+9yvOW
Ck1YOl8CvOU3jSZXJ9samwdKYjxKcUHZaMZQbivMaR8q7k5u75X21u5BFKxgbaPa1MbWo+3JDxow
uO8KgJlVXuQZhjpFwYZn3Oay/RIYWffDtvG6LvsKkfCpjXZmJSsud4D+xTFNHHT1oPvpQ4ev/LIP
VriNdJnu/GF00pVN8b6hOr8eLRgLY6y6TaM0qz4N7F2sN84pH+phb9rS0ZtyzN5HWOxJ3a1k0NUv
U9YO2w5c3Bb5anbgWfOgFuD3akCHP1CzvtgUW39TciJnYzmu7wX2Frmg5pgAixFsPwL+pAVmOKRC
W0juBj+IruJQlrJykmIgfHNXLEmVG6a2sSmMXDn31gj/oC++DHZxKc2seAaV+6xUTvKAiJKMGaLy
OfcV616Nivo8GtUFIgCQ/jSK2ML9juQ2u5ND/9GB133wrTTUIWLn+p1EAtrZTIGZfu1NssZFK1db
0ZRG88Eu2B6aatfft2Yz4KmdZV91KQrXldwGJ9XBprZpbfDPsJcFjSZwOMNt/VdcBP4uHfvXfjEY
k8QkXTOHiDZqY98kK8/WnTd+ojKS4TIZfeL9o74fh4hf0tQrx76vu8+yzZ0aaHi6I0nyi+duf03t
TjsPg7U3Ej0IXQS1SOjpQNDnQXn0+ms3WNaxmOIf1BiJ6FFIOGAtAtJOtEMUcVcjrMmVN2TdpiCz
/JnXmHYD9J7H2tw0NdNxZUdpDxn6zNvQKUa3x3EU+RdTy063U0tv2SbxxmW7/dwb+zygbBXHy/6+
6APnmNXjpRwj48FOmx27z43uaL/yXuENL2p+9LrRXaYmLVw1t6ttFX6dKoC+ETudEc/iP3r9qbet
/lMdB85d6U1wh/HiXA9xC4kk4paOhJ+3l/swXRX8nC+p1BaXbD6zdOWSctM/iS4x2OV1uut7HChE
E3BTei8p1Y+YknBeW8ZzFcvdoa/NyhVNK/QnMm/x90jKzGe0hfvHtM3dZG4VOYzN0O/azSAP0t00
H0CTvZ4lsYblfGB+X7qWsCXWgVFMaYOrv820zPoEiveP0ivs41DW0cHG7uxE/jLdh7riI0If1rug
0uJ7SonjVsMN6mGyK2vjpEh79L1/cXgy73MMHU/oETfHgJ//vg1z+05DKXWrjnj3DWWTbzxwH4/t
FCM9rffyc5Fcq8oAdWBP6RVd62jf6VV1iHz87kaMa8h7JdVX1cvOcskvPU7AFihZ/S2qWs0FqZde
NMque4BU8r4rkP0vcxW6HVnUg2KyWm9I8yOjL13b0pTv2MttVLkyf9tF+qTwDuFi9yVfek3aIC5S
/KFDKgu4F371keR3+yDOL0YWYqo6Nuj1S/IuVu1+NxhgZWTLJrdgBuqLbNQ/VDON/sjMMyhNBBb4
MV9Mas9frUArcDBWMA432R+VSZPjDlSdnIiaoOdL9QWGUetmNZWAMh/cIK+S33LANsvJeCcxbT3b
Qi/MT9OkGWcVHMk6cHrli96PZ3IgNoVKR+GWva1ls/weBsa06W25PJKmtB6zuv8Nt4IbJVV7dsQ1
FlZ1G5200EfJD4fY+9SZty+G8SNSCh9aBp5SSoD7kolHwCcki64tKN2fDjC5lZKl4+OY6j0I80re
VlnXvpCeoEBCRDi/ONtlnl7Vvs7BAdR7TPaSgzU55kGZovyO/8t4N8qN+eDopbMO+1muaoic/aiG
411WAMcfQsd7NrB8vFjVcIxhpvZav9JKyr3+0CTnEFG+HRXkZiPAXT7fJVbhYXkQ0K8WYXOQInZz
L0br1l61aJo+y3KXPcpeTsq0MU5G1SWupnf9oW0VfzPZSvYVIsZvqi7DpXSgduRa8Cuc77lG7KyK
DruoUCUPOzoyvtthN+6GLs4efbV3yFe29U/TwWw3bJXfEiWLUg6tT6WMT7mixF/tsSrWeaY5l3Q+
QLDvV2rEH6pnSqo0WxAp66myik3gVc5FBDqOqe/sSMfN7a0PZTf4LQY3lnkVEZYYg3mxb2vfFktM
ZeeDauj66WWUMIqw8yI7Sz4JQDiDvD93WnLnRM43XN2cc6ixvw7qp0nTQledVARrHVjulXe0HFs5
482quRP62kBPEMXH0k09ZB3Os8V8CPfZmGZbNsfhvmCnsNbNVn1B7vS7Vg3DH9TnJpDKvKiw266k
JF3VjZNvenLf3C4TfzpKCTdqXTKuA/eRvYxl5zopTeWTGfnW3oslbNtxrSJ/lXwBM4PHvV3zwiUX
4x1GX7Wbaoa1jUxtQA8ozre2PFp3edm2HUpK7ZORW+le9C0Hpbb/DKltlbyaBfyLtxEUCev6xZ69
MDJLDz93iLqvu9TQLrETsEUFCwGeexdpExQBCAngexCCxJ2pX01hc+4rjS0gGaqnlDrTClI2NtFz
n5Jq5qqbGkjFkn3B58T6TS0KFwQ8u3z70dd4Sw5V+bssSeMR5CnuIxJMk5WHdjLOdaQmSqnnRTD+
ItVh8rWXAwDrwIFm4LJNAjw4gkrvkDnTTDce7GpjgqE3gpCCpJ+Gd3IxZIdwyvg9FLK0Li2c4LTA
8R5Hq3/EZu0MN9oPEAeSSLDE7c5TqvxKPg1KslRm8NgaaOMmb01QaqtPZj5G54G8BqmQpvoUF7l9
78T6M38/5vOEdftMB/+TIW7NajELFaxkF7cuOwrAglQrBqKy9u6b4qdomEEgb3Krj9eWVU2XGGms
laY0A8wEbbrc+lD72KmJDfZiDhED7BbQSJHQgKGn6PG7kY2MF+BZNW1wrPKubZPXs0Qr4g2ykQYy
X33dUIcl5nbKnYi/q0Tutkjmo4toIDkpyVC7U8XxzuLAn4FzaGFa4aU2nY3K5AGQRtemlGJ+/twW
eYO1rso0II7CN3MwKsO6ir7Gzo9qXE/7PLJVBKZgdrWJSRV+QA1OztBUKcd7qk7aRR5HzJq9wL8G
fOrdaI3JXmJrWar+BBttnFMIDyBY1x3ewTymQW46hQoXJ9K/dpD6zkH3C48iCq3tWGwde/ZfD2Pr
WHs172LzmRIjn3PrFG1xaKx7qrzjdnau3pA2pURRwITspeSrFwfxN8wEZkUUqfnM/V5xm8jzn8Ci
hBs9qrwHU+aPIoy/s7miAN9WgPdbg0fL3BSH3lFB1RoO2QF4bQypg2Ues34t9Yl60erHUK8hNsom
0iseXzCSCCgny06VHDxT7eFvKFKIIzb5AD02knU4SdpVHMoASiBvW+1W8eXXvqppWwo2ankYkkq/
xfWKck9Bz7yLc8PZFtGME7cU/diEZFocNKyflcCsH/u6X8mI4D7rVrdxYlm6zi/qXlsrLxqI1TsS
BN6taRRp6kZjH21TtcAUOOtwwCiQ/98hwZRQi81/2l6U4xzQY6xqkWnuG324GihpuJhmTjvD8exT
XEmfgyiPH3sYknpb1c/+OFZY59iQnhrlvvCl6tnResPt0KjmDksTFxZvp3SkZrzGuzdyQFVQt7z7
LDJ/KdMUvfj4Ox1COaAi5PjxiwlbZqP3dbgXozAi0O4M9AL0CqPYTKByG0tPsq3Ljzw/gLHQPVgd
vMUgN1cmG82The+pW3SGtje0OlmjImLCmIprBJtAj8EDNz+lpBLwr7DlNXl9RkdZ2RU5j3cptgxS
LAH6ncBEN2Ku6nT+rlCKdnOb2wI642lPnm8O5g2v3uYTyHgxGnfk/vRxKm9NYFo8sMZB3orgrE+o
bw46cobzdWU/zjZVS2LsNncYvLVFQXsngrWuUddVYHu3UczeW/Qt0nJ/mxv2FN46SkLinxBPgeRS
YY13mPHsDcvpHjqk77cpTll3dnwCfRI+S7XbKXL/LClW95xWw2dYVM4517Nhj303yH1t6B/aBgm6
sHPgDuG4eutrlO/lhJ7aratDrOBep9jsyQU6txE7ZoDmwdHu7f5BrJFVYYLmSRbu7GxwUyvrecUL
rTXw6eTk44j7COvtZ0Zy6ntRBOoKlIfxkHpGtA8H+9g0U3ppjfhTK8f+C3xk9YivBYrXzuC/VHHT
bMm1j1sxCnigdqkROkcxmuvVU1rn3cUPbe1z+70uU3+vBrm8LnqjQjHErNY1vNVdHVHkxNMCGSSn
wB1kExnWn6fJfKoraam67wLeneqpUmzjkfSBbzx6kDA/m/zznhwdGO/g+J81/tquXoLD4dySjF5/
iPzxUbSiKUPqNOt/ilbFPxr6dlhSbi2Dz1OFdpA9UKMTq0bNpG09kCnryJS0h9GTXw+6dLCk3n9Y
unnhL46J538SQUt/orfKJhipFH8YyP1IXpUebIElWISQj2Cvg45Z/3Y5r2PDaFSK8gk+/Dbsm/Gr
PZneemoANWPTKp9llXQX2Om1jdYL/PcqcMOZ7S4O5ewOKs4SzbD5eWc8wy3sUUSf8naW5KmzGToI
JR8GRLAY7VsJ+7R5ZTENso9PCbuvyUqQe72tWuPjm9QTwL0WUjEJlnHKjsiFvR4iXhWOyXwQZ8vA
ErcMfIj7ByHL8hOAeMzq5wsv80RziVmu9A9CPiy1zP3LT/mXV1s+wRLyYfnan4F5H4Y/XGlZZvkw
H5ZZQv677+Mvl/n7K4lp4lMq3VjiVR8+Lv8E0b80//ISfxmyDHz4Iv77pZZ/xoelli/sv7rah0/w
X839++/lL5f6+0+KvAMuyZ6WuwiE8GoXzj9Dcfib9rshSlHMyhL7ddat3epxflvl1r5NeDftP15B
dIql3s/660+0XHWJkak7T5tl5P1K/9frs5lh693rEW/nyxVvq96us1z3fe//9bq3K77/l4irN3Ag
jLLvtstVl0/1oW9pfvygfzlFDLz76MsSYiSZ/8s/9ImBf9D3D0L++6XA1LfrEYeflR6N9X07BNam
AhHvimbQzZIBelaD3GEUjJbhyqXtrSW7ztVdUmPqV1cOb5TzsAgcRh9MHOCVO0jq1VHN8Wxai2G/
2+h64pzB/MKgE13d5CSn0uEtsFALdaeOmrXWKSq58P5cygxAL2e7tpuZm/B1E5ZucPaQ9BSnxjDF
krsYvanW68Sla7GC8zwtQuW4Tr57YS0ddCSf3SxN4x01KfJRcpo/gsrc62XW3CO2lD1KZF/uDKe5
iDERVfLL3TpmNayhhWePIkzFwXMVkGw5ihDVk3lFyng1ZVURkBQ5GC49Aiw4X0QM/MOrq3Z3sQzV
I4n6H67sjCgvqd4PP9PIwM1OoxNIrHFlov1xFm047IE7JM7r8DKgv4VgIkxIPhCS96/TxFxxEHHO
2ypGGQfbXIe8qxQwWrQqogogTsWBLCEipUv7XVBs22fQl+Pu3RyQp3+Gv+tFXDGx3UGTe2T60PDH
5c2875TQuhdnCd4VXZe15w/9vBCFa95P+Rv6MGFogrsu9lFr+HMNESEOBdtbVKDMbrf0ibMgwR4b
GuTvD/1ikaK2T1UxmUcxKLqspN+m8tgfSvD2YCapE2LkZPAVWW5mVs6tXwyKfnG2HIDXmSfRnIQA
nji1KaZ4VfQ6V0yr9dBbh1rV4HmWDlsgAJ0bRpPqrNDXqy+rUiFJgqmRxF8tEGrSduawjZy8ufS+
3FwqpbCOVmc/i66lH/mtZyNtbPYahIpDChx5a+p+547zTNF3u4ZYaekU17Etf7xdRwzIxfQlzat6
J2i64gwdqOsrX/cDdRcRPqdY3cZu54KzK9i7yMKCdmjWDrqcATXco9xgYIyueZnWR6mUTM49Sa7+
5bxRtEp2RbjXVN1wahTVXPl1l67rSHvlTsdS69hkN2BHLwetqBHrJJsvut6FfGRei3E/siFdvwvF
7b4X0wURG/mCVYjOP8Zp5Kx1DaJ0ndjmKZhBEThEyt/SHHWg2UljiQhMRUE0uE9d9fAB9BOngM+3
otOa3ULhvxokQNb5GzYITaNTZvpUjuYMIL+Ux5AqKsKVyOKJA4LsKb5yTXcTzSsmGYbzHNdQDbvF
AbXoN6ie1EjHFfV1VijYhk0VrQOk3gMXpGAGHCSN1v3sp1z0Y3UVfcrc10LqxnKIHO1WtMXwh3UG
OXqoW88/dGbd33Wy0d05PRXilWhHqNCfbPU+b/MhW98GSD6BBxis9keAuQ2Fe7VDf9kv1ssKbRa9
rvWhL5jX89T7D92mHEo7SR2u7ZtL6LvnyquLaOVNLjkE5d0T5vbYoQR4usWI9ruZt4dM74Wy6wN6
cmH4oY8rUTFNk/Clhxe2y2Z3OHFI3s5GYSq3tMVw18e3GR/6RZMddLcD+f+l7lt7WpH4hDXlQGJO
sWc/L4fMq1+but+sWmAid2JQ9N/mdrBxXH+qps0yjay6t+6KUnFvarc6hENoUD1igLoWhoCAlXIj
WfVXbWxT/9hkVn+XRRkb07AuD9GUlIdYS2z5sTfIHciDnbkippoDY0FVGB2Q0S1VN/KQ96LLDtTc
5WW0Rx6kVuTUdVQTveLBmvY85pQHyKzqgzhL8QFVp7A9L/0q1m13qWqgXUSoIwOqXSlDYWBDj3ut
6FwOpPX4l4D6XuNYPlcG5jmh7iBV+XY10VfPlxxyiZIMV1s+QFBl9V1X67ervevPkhJ0DL54/aQe
piQsd+Sp5SenTRGqlDzzl4qdR9Cm/Q+7yXq3gtR/8d5iQ82aPsT21peKyyQlesq+QgmgrRFHS5ya
dFLm7zX0mvrbcGmGZCRBOrz25RCr8qHEYWeecZss1umDOalXBvaqnkcqdMyUtVjRHIK9CPk4ZV4b
am2I6jszxGhulOtEtazBfACznm3sGqFh/uvMX2YAT0SJy++BGaHrYdTJQ1nFeP9iZrg14Lk8i1gh
1/KvsXI3GZRpgD5IaiWtLIVHkuAM1LgeQIaJac4wYllDV02MCraBGLVsgA5iVMzNW+qQsqPpTuV6
rOPq1MlX1ewnRb6eDHwJfmppitFydqISo2mOq0ylA2iqFVR+nXale0n9gFAJDJ75bBlY+oJ5FASH
sjMj2AoiThx61JhvA3A3fk1U+Ka+p4i6TBCX+LCSuMSI2gmK0CwsgpdrJ/OHAn1Vn0tgTZqlFxtz
BI4XmkP0FR4UdjDyV58vgGJhiNRw3ypfS0MBZFWMT2Pew8+T4oRKuK98tTLZovgpe2c/mWQMEPmD
naeLVbMmqw4D+d5/tqo3qGhjSBL+Prw8HozeNnaK18HMBp+1Qj+suwvV0H8Jiungl2T7GzuanvMy
d4dZGA3+XH6vtthG+XMUpEXenU08ZsSoE6sl/xSWFKNiSVh5/Z0YDXX53ZLZmFEoZg27yX9RUkio
MDg5CHqrfZQRHD+0dmBuMbsyP0tTeC+ew0tEAvDzUISWsQ1qA9FlHXWqflVNRrkT78lTFGon3crc
D+/KkCp5A59kWTsZ0evoa58YCevq3cg48PhZ3V7VKfjstbx+imf7Ri1JUNHR62Mj91J//9akKOqf
xWHKrAPk6OJsSvjZsVC+rxU7fBQHB4BHEYPFEy20LdRzqTcnrdMxgEnHdNilbd9xk2XCxO//0UqT
xp39t3Y5UnSYxDTysWha6yxCRtXr70172i0TVHOK99xBYdWLCVCZDbdBPv0Wc7vuFD8UeR7cFtGQ
d3wIRgqf4lNYwPCxbfeMlYgVB1DTyRpsU7/V5+UnyS7cAVeEJylZyxE+Knlb90+jX6lu2GN8K/oG
ELd3oKJ+ObPeq+gqcx2poFQ+W3NXDzp9G1cmb5Fzs2DT96gZX8SYCNcjeKROCmWnkT39OKbeV7RD
+pPj+/1p9AZQ6OJUHLi9SxK+Fm8BH6PKtxERI5pe3vjlSrSROgs3qjF1tzWXmDSPRs9dZot1jWp8
/Ry3JUS7SK1nua/83YcQs5Z5ovrOp8CocFJpHf1od1IIdnCSORWHpS3GRaQYtpDKeo0UbXOJvA2J
UAoSo6v46IyIILGGOFsuiTeBpLn/8Woikj1qgOogyERZrYcHC4HBdTQo8UY0Oyegr9OGh86erFWP
BsX2w4DXJ78C6i2Hj/35cAyKVDlVWZWY2KmwyGA/qWPR3/uq3wBOSq2tw87yiqh9tfKqqT+IpjjE
rf0o6110J1plFCnX1hjWGQZCD/nccnTfv0LMXKaUqHCc29bYe2M9ha7TNqgMOOl3Bfp36KLxMvET
URH7E9PnCw960G/rMAWnVFYu8J7+Wlly8AQRAFyl9yQOWmQ2IIgM75jMfXYNUHWaJMxd5ibV+vYh
89VjqTuvE9QOCIOBkaDogoqWbqypQzZ2jgd7m911ufXHEg81EHiXibvdHFB25ej6XTDuRXNqihYw
mhm6oinZifaYFZ/TOHm9GqpIJelL0zpoSRODusk1kjb27FuGlmjEvyzy10is41g294W5AYh4aesH
DaIcWv0EeHOAiBJNcdBCMwJHk/vrDwNLE+8WfRsYJhjBz5pi45Mzaj5WKTbFpgEdewPg47rp62lL
FR7pejsMrnJor6KxSP9tVMzVseQRsYlm+09iPuT+j/NFRIA47S1iucLb9cXgsgagYLR8AaE7SP1v
jQANr7jCQm9lQt4521KzgZnhIyRg9D+rJvKP0YyxXono1gwtdwy04SIODaqp58KrkbVvxktmQvJI
Iy/dic+ExDSWDEZ1d2vZlNFqyRhWsfg63kbFp0v/w2hCSuzd3Hae289fXSbHxp5atQ/DKYF6ExfV
Ebgg2lIAYB+HwE3CueA/9+Ry5BzNIftDDN2CKq/dJKUdbpY5fp8nq7HzX9cRA4gZ/z+us1x7+N8/
T9tNsqsZKJSViaHd5bW66yLVODSexvtW0nXa3ViyDK9eiXaXmFp0HKAAZ/OA6OrF6C1GhJeQcjZK
48AlmaeISLG2aErDJAMR8BF8auJy3IhOMXy7oggfICFtIF9Vq9AO49e7dDGC81kVujbu8cTY4HUX
6i5JDf0YlqkBdJt7fuPzyMNigrYj7u9inFzOaG+Ksmn2r+813hAeyPJJ9/xA/Ae7TeztkDcaWsd/
9snzAP53MHMq9dafobyDWfIcgi35l041ioOYL7rEBIU/nzV/KciizPPFQN+l9p2pjtI2Sgf4HH1x
B1aivJsUo7j7T00xIEJGVK3NaoJa+7/HipWS0P9umSiiVeZTIWmSK850QCu3s2zuKxIJ87+30b+P
ww9WAhVMMtNONh+0sURTBcYrZSGA2fk9TnSJQxV0/jsb7gRoQeJpyLal/lmxfMhn1Jd1PQXjPOga
AOboSZu7vbSNjyN7aVc0jRLqPRpJEgDmKX9RFZLwZIEQHJ2DeaO/rTHxTnOJrODJh6z0wiHmZ6vz
HoPDhZni97bLC+ux9kzcJJcm5JBD5yNospNq5zbqI1Z2jUzduEMifLhMyKQYo9aeEEEbL57OoQ4l
VLDLUF1bXcHNa4jM+G6yXyeIWeJga8ltqmiJ+YMRRxsLKM26sMuEXGc77nIl1K4FRKtNW5An0w0D
S725z5P0xi1ys76FiIGRBVYos2XHQh1/t76hHEkNa1dETY9yFMhnpW3s0M1fRrhi12YeGttGOivm
sG80ywkx0k7HYyypf9widchaoNP13BXXXD5M4qP1HQGLKcCwn0R/0jiNW2LxsbsttXwYMSw+YGQl
tw+yLJe/KE5sHbJI9RFMYGOnzftJO5S6PVB/eFsSW/rV0qmME7hbsV8U4WC+iUS0/hazLLEMLH3L
Mrj9RKuJ3yle98NnUmgvECql5yYfjV3e6sW+SavkGSW/HyrAx5//GjCEGF5UPmkZIQU0yvBkNIS8
hBigHJja2izT9019bopgMSqCl6YY/TA3N4GnN2Cs3b41tHMagwcaPPsL+FbFO/oKcumQeFD5qgpp
JE0T6Wdyu9pZRNdDs44rrT/lzR9JbujHAImnE0xS/qtKCZ9KmKF5hYgYvfiYDydSQmJ0nEPEmThU
NSSp28jHthk22tHsfmJpZsKLnuPEcqJNEqmFCl0eo9FHrt2PuxQaNAdtUgJpP5Qk7CeeI25nlJn9
R5Lo6Qk0cEHqM0zTUw0iyo0tT3HFpNpOnE3YtiHvVpkl6We8mmGt9yMMwNkhfW6iGjU+OIHXYkLu
vI4aclddJ6wBzhDwXth15l/aNJpWSh56L20LHEnp8vHFK0Nj5TR19uJZ2A7mue/golBLK8mAs9tq
MJooGzhHBXfaG09bjyLv1lSE1AMyNO+ay6jg1f3TuUnih67VsyVvnJH7Vws8RqtChXcFxzqbs9oJ
5TNQ7CM1w1PvlxvRNwC5nNa34XlK2uXKpppX0CF0bRxFrTZ2JRV75FPsTQxt96saR59rKAZXuSvV
hz4tk5Xoz9JOX6cyMHJnBvVCf+bVTPniTWVz5AuocSpJ46+w2+pV7TvePVjA6bGQmqvo99W03Cae
bpAY4yJh3WxbHThRg87mS/hNC6LhVz/52BVwW7t2RTPtcT8p97Ke+o9sB8HQm5n5K/ymNuifiEjk
zcarGSEL8/pmjd4kzCc8HddIWCRwoN7s50UnVINkM45WcgaNZz1kpSS5km/wNHs78zNSpaIvfDtb
Rm9n0ZCf2wxxrNA3rwFvrwf+FrV7cYDErt8bkYdrI86Bqw8DojlG3rUoUvsgYpcIdN7JhBlgTrvE
f0TcL3tSqiTaeDKw/7yGOBZJReEanZX8bIbInfRx+ObjLraZqvh9RD2XSP42QuhEJVHopmEwftN9
CcJHhtTmDnWblF+RJAcP3rzhqAPHWhsymmA3E+VAbE6seRsixj0ffoMUGicHzdB27cwDYtRJbH40
SXUepaKCFDLvad5Nm9emBjyc6urczFa7akfCVyud4nEEmHjobUndDlMhfSaDdYvQIP2s0hHhITOC
EpVRH1ZmvXU1zb9TelZOKOs2j+gojvdon++1jI/tyvmYb41R7dciVhw0OfmOhJ1yEq2yDSc4ld0e
Pff6wubS7aaKsqSHmZswym1q8nC5RnZkqpvxk6Vma0GBRh6V7TB2KmvBcrZVS1nZpimfISi6SaB0
0lPojeMG1f3chCmDLK44BKYsHyVjPoA1T7mLcAq2VlehFLQ/Uu6NVArmERE+c9r/6jTzMYGsoMPC
ey3H4RrO92vEvgxqOInBth7iQvZ78ppsu1h6TuBucfcr8Qocrb3o/+j6KUKySBtOyRjoqwkVjrUI
FAPLUuLMj+td9LbUh7DYfpAcJa3DHZIrarRuUmPdNGZ2MYqEjaYeR7tKbZJ1rYbsNOUE4nwr4zOq
Vz/6InW2aidPWBHgTy28q0Vf43STO0hDfRUDf9knz3Nh+EFNXWLElKSqe7cdB2UtCo+LQPStbPmu
jhngXrT1+v6TqFrehm/a0f9+fitv6hqWdDfN6TZvzW2Xt5/scI345cpQh+Tcj10XbGIJqqeV/Vsz
nlnGWU+GLumanWi9hTYzF7maD2/9YkXREv0i4i1e9OuzQdJbvLikCHW+mSUCTMWsWi0OeeGZm7qr
ptXSJ85m/cyzmjvI2IoYw0aXEL7+67zG7iEFicg+LrHS6mNrk5fx+5hlxQbhtR3VqF84H5jHsjTu
b9+HaKJ6BS2aL2D5F1Flu4WJLjuzqAK8Tb01xciHPjK+3z2/KleK2subuuHOJtQFilr7BaC+e/CB
FoNhVVZCg6D2y/RO19EJFVFikuV3qC/MUub/Pqmp4/NrqUQJFZy+9Qy6WxGPeEj5WEXGhTmcRdvH
HmfbjZQSRZ80x7wPhHW94W5l3WaLYXLCCpVF8m9grzWEh6LfOpW3g5SN2kUcpqaz1lZf+5ulr4Je
RwlR9ldpJutsi7Fq72eTMHEgW43eakXOOxs8FBxn47DAjDXMqL+JgHfdbadskbNNXdG3rEFODtxT
bVm3NcSAmSnOWfV51Zwv1b5dDxRQsp0mvf84wDvHT0qv3WFZvHT4GRR6yx+fo+5RUEISZjZyRdSw
umpqDs/a0h/qDINXzCGr6xwgukSAOETW+y4ROk8ErGzcJv7rWsvy/7rWmDdfnDBSjrYarCzTqB/F
IVJyHO8Vr331tWlyRJHUydEPrZw0j12XOpcuDeYcFV4yvY+/qicTfWuTuKIWnymv0RZ0nEvOVuZj
9HI9MUOe1xd9oz44l4H1RastlJcwDV6GOLSuQ8/rXhlrwUE0BXXHmawTLLT6LDg8aeT410g5iYYI
ClCmh8uoP4cz70f0E+3t4g7UVGVABnNbrPPWSs0vR8wQMTCQXy+1LDVfyiKJi+02H0Zp8uDqVfD8
5jVkmFd3PZdJnbmyJXvZ1pcDQBbg9C9B2t1XUzKeRJc4FKg67TDFVhFzJIzMI0iLiDjZADwQS1Z5
LAc9snASxnZ7L7YSsXjEiVNxQMPRWzeKoqzENkX0iW2JOFv6lhkf+sQCOlW/lWzn/8PalzXHjSvN
/iJGkOD+2qt6l9RabL0w7BkPwX0BSRD89TdRlNWyx+ecuBHfC4OoKqBluUUCVVmZ/ZqjARSQIVvO
3GAzaRiaRf1da+ZQZmhStUC76zthWKXatesyUGQOEBfcGOif3LS6QDpldbFBm0G2aXQ19eZVMftr
tICgQUkvWaJPyV8Tov0Gk6cheWuUHGfvDSZPcajS8nnub455Ke3NJnyToW2I7Ba6iKBp9DLVYOqK
LDD6B4PlvkQ9e4MgU3khZ9+xBUjy2FNTtOGjYnxLZl5AiM+W6MMdWeK9jJUpdqVZZyvyurEw1nGY
oo6mPyCC9vH8AfOSo//bB6CY+OkDkkAEG1CZAvWKNpfu6PJsiSHSLjQsXAD6lMWWeTbsQeAZHPtI
JSvhJsn3Bo0cEwP/KYTgnI1klQdSiyp7Ho32gQIAoPRBdhHbl9tMyAPy742FQ3AYOV/yqXA3EHfB
18oFa30+FuCH0ZiVQYNdbheylRBeAb1tub3Zw6SVmwZASeS5IA7221QaGgSm1HPRpwu9qI+F1WOa
4Mvk9nFbL3qtT0EXr+qRqKLbNgUEq9OXm5tsaor5apJIBJHj9yXmdeoWhWJkoVc2a73j7SL7QeyH
GtClD3sMNNLRHkG0t/p5i5bDYRKfYqouGbdZF34f4rE6gyuZnVpjQwNQQ0Pm2cN2fLY3xZbsZKG7
Ts+RmWAn7G1u5hiCkuC0Q5H1l0U/rXez/7JoDEGsoRRJ4C8ZOqf0mYIOIG4UeNtxzN7mIwoVTvTl
t/MHGoW/QPQLeFrtBL6MbZJ0RLb411hfr9bw5G0+AZF3Ps8MjVwB0BQcUrtokNIp26vI0cBnGhOa
UYrGB49w4z8pD53pIKz5BxJ2wbOF5ydyeFZ0nNK2PTAbQEjoF9lX/M7lghud+bfRXUjnS89xG/Y+
J7KM6CjiBNLcWaXWllRLVVQ4FSOj/dbh+bwYQOJyacUAOg8zxumLF9Ob8MH9AL5ItcwFuBx9qaoV
KirpBdDjcecFytgyX1QPgRU2OPmgD8sOQbesycNUIu/HQbAvv02yutYA26pTPXQteA8CxfydI0NV
QHUCG0j0B7X+JnNL+yVrx3OugvyvzM7QSYnd2yP4NVv0mCKCG6b90srhTPmzP0V8rPEfI9DEFixL
dAGvgj57Bi9FcU9Ah35torr14irRogGMPxGgouKmtx/BsTXDHIraBtQTahgbewR7VQ++3W1tl8Oy
qhyobWskRFom86I0v1vRogpoSVqUMBRo7PTnRXtL9esUoiWAFmObYvryPjab8ghtA5xAIE42D0mk
nnhjLZiQOwHDit7ukF2b2tQsj7TExzpkgqDn0k8NC79m0Pd7AD2i8QokH/Fx8lh2EVpIr+e8/Kvn
QEx1YfimJjNa5ThozRFuZw4LDpBOCKTdxhMpGqg+8qmgAxCXqs4tOCAjpyh/ejO64MGGzKWBowvN
RtGmWTBwPugXcuytqnFCek0VxaWowSVKuuZ9k44AVP3b0XoGzhLaESOjNs/IhhDfYu2I09o5Mhs8
xKcRqaqiEqa4vud3pO0XmxEFatK7W0WDMr912SuUQou/kOkzl0moprMFfNMRDeygCHsPKIdk3eYG
8HxGGmxV129cs/MPnopcf4V0SbYpQaQIlBE05smdGMw/JPj3gH4IepU5Wu92OUMTO/3LALNe20D/
v/YjmD5udnDjrJ08469/iPe0nSVhBWSjABdZBXqPPGvxV6pzkjQ2g7hdoGzsQtAOuYuwtsaF4xUd
JGMb+1Wg8tJ2SEIiOXDmbV8viGUTPCugtDLAd0hDx3P++6TGcgDOK9UJSaoK9Lf6YoCnEvBC6Gd0
00+bdqSQKYMijATsyfTWCuzGtRU0x1Qo9cD1pRzdtagrsLvrEV0A+HcSgU2ntoRFb1561IppBEpH
8HEA2QdJ5PhwM6VjWxzkYH4lE128Pqx2gcm6eaZIWr4rW/cHJHr6A7g/IWPUj9kAcdCqX4II3UWN
SdbIt2sjeSiS7uZwGjtx8aPMTRN4mWw84shkrZtpkAvCWloS3TfYl8NDY4qhO7qAJQ28BdnxZgZ9
LwCcdd+/T2gFJLabybxkzIeUkdGFPp7JBsNvrm+jtWriYJVmtnoSA0ce1Q0fmAksFx9rsId6lnEg
5yRNEw2VEFonbwD6pzuIVkdL8gZ41Zw85X9DZ7F6csEFfYUcQNW2bb+sWuPSSHCLUWTloju7UaW5
o3VYiz8d4Uq1Ji8Tvdxb6HcFGyZ+IuA40vuU1XtaliKAhARhn9E80igpQUSJI2dzpNWQs+pBYt8o
0Gh50Bt1oIfnWgOOYRNnzxGaWVHwSEATBSXSO4kv8s4Gje4JXdl4NLdx/dSAHGNhSiizVfilRUj4
xJALEiszTse7Pi4BuNA5VRynrWWS8AaseBgWrOL2AmiG7ISXEvhaagfNNobjr9IutZZ5VPwSyH2I
AERNsTHLBirAugRn6BJcpEtzOXJA4TB2ZzKR0xMgsDFDR24oghxeDyInmk+22yKW2wOjW/RnspvC
kJCkgWYW+vWtY9s35V3No4doMhxQfxGlVVwwEFlZ4EidovSvAu9ykKtoDxchbqEFk208aAcvyAju
ZoTT7RwK6spy3fcoS0GeehWGr7zq1OWWAlCGg7aAKDHuKHFAjkQ4I4SwRbvCA9a+J0fOBGrelfUK
gox871dViQdfyLZO0YfnuoOuQeEmEFSIpmlptn762smgWvhTEX1rguYsJRLyi3F6q3Hgw2+16tBB
MjQ/Mqd4cWVWvvUG/mvRv6yecR4oVrzMxUM/VEgIOK51Cvg43anY7/eNGUqo8rJ/fXI1Op8/2dWf
bPD6XKsKeZYqf0PR/vMnD332ktaFuUxLZ7hMSbkBiRnYuCfH2DqVMr7ZEt/zsM8YyLDbYA2K//CI
nv9hjzq6tbVlat5nIDRb+qKpv7iif9Wgbcz/B9RGqHRO2TfDMszXePCzFcMf/X2cR8YW/dvpPslS
cRq7dFq74VQ9+TwCYTR3rO8Q0nj/MSz8GEYUx997G0nA334MNYX/+jESJ6h++TFabGxONvbJy37E
33MjIV+BIkTxBCrY6sHu8FjRIyc0cQGWr/RVeSYTdltiFQq739KQpvMJWCUadvY4T0dfty+Weioa
A9BjDlJkf3KS1WBz9xpVVvGAoxaACZ17hZ6Aex1inYSBCNKBbG0ca9Sv5roCyfEVCKPiwYvep0MS
DPXExEU2wenNY9857xeh7zLA3z1jALpUj7xkmJBbyW0kTrUH5DxQ7bHMnQmWyhXpOjgWsgsogUxH
sMFCU8/8i8xQF4VUjI4inRqKKieljnVjPmDfEi2TugYfppJOexw0gwpdWDcM2B+DDDoB/ePu5oA0
AqLNj2g1tuuqi+4g19kvbeTPdlS8yzNwX4FhIgAZKnDW5AXndbijwl/BJsjxBqCX9aJoPQMHJsn5
IopksK0Sq7VXpPduaSM0FYItCbuTKjzdkZeBxW3RaW/TATvTyw6q6yAJu0zcfmLEUqtHyjOfiMKW
fHp08+lI8yPy13kQGJ4ja7u10UgGWFgkXbXOOnAo0RZw3g2ScUxq6ITozSKVyukyRzudjS5flOZv
l1AZaq1q7H4l9+5Sx7ABUkjUG4BdqzoPs1eVtDVa/WAnbtosCcFk0eSzPVCaYSyI1Ju23+It5vzA
9k3iGYbcy6gZ2+nSZQzdIrJPkG6D7eaNdVzhdxPADnRaLPOCn2MLL66uk+i0UP74JQyjeDXaBdtT
dcev7qdJidffoqSf6triPscJ/sHAf1pveyhcBInvrIKSo8CphVmlLcaHRuG/lMoaA8OZjcpro234
D7lj2lew7KwNvG+gmeL2RyPHeY2UalhuYTvHOJqItI4NZF9KQNO5OJC3y929Am3FYxxzh9Yg8wBp
0SMvsAYtaSMPBjxSViwKXmVQsOr5tVZNA/odAJUaO+HXCsT9IGsJltMI9tllYw/QNIwif9M43rs3
w7GappLpT/N1BDl9NNitXWjSoHeg9bta/1PETGDuV05zxD9FzJzlpsvbI3knXRknL6rjCObgN795
6a+Jhtxnn+f+KZj+1vBUy47yUCb+uCy90HgyYvWvOzWyd5v8uPstzkih5T6KdtyKMrMPfAxAuqO/
tMBBPKp6VFd36OxD3ascqob4crag+7Zxevlkpy9z9DNepuACnYZKeua69nwkiEBicpgEZwfFOm8F
SXh7Qbab409D5BJYs6B5N7ddTt6q41DI/s1h6fVzvHFXXWBD4suw+IUuRZU/oX/VB+Lxp4nuwOsW
LsEpn68r0sskY50K0KZ4ASjQfo1OOMDuuff9ZrZVnNw+ofCr90/wXWC3NGtcuGQxz9c04xbsGcU1
lsXOMMCyie6ldNEUY7rpoPIJLbmA7brJbM6mrvQavAgPZg+Iga704k0rHgVyTpBZaKDbqiPIUQhn
Z6GHbJ6E9uJ+JSBupqwpOkOOtFsYeVh/7WqUI11W8EMRDfUr9Mhme6ugUgRBImfdZG3ztcZe1bKq
6tEuI7AVFQpIY20f9HR0QMW36Q0kV6+x179A5KJaQXsvu0oT6Ra6I5vUNqVtdPd/E2dUSC+UJrim
x5Fby9CeQLevn2judhpU98VhXB2UCcwyWbO8sJajxBOl5jb0K9b9BBLsECI8BgjyNq1IrS0JXUy+
fXatynzMijG7TwT7m8wUFSSBuS0dR33RUWbob+0CeJjKcK7Ya5YHy8VDAPV490q2ivPViCbHB9u1
3WsKoeaVD9T1liJogqOQ7tQCsFey6QmDB/bWOQ8QsDgBiC9bg7WbvwIu3e6ioWVrrlNfPuxu5362
VzgWven4P9nllEN9tokWfOT9OStlsMnYUK2rkhfPoCy076BLGS551BXPkrdoWvZjf2GEGKZThKRE
DXpMCrZs8PkMhTyTM6vT6TEDCVmMrZOEztaqiCv2xHqZPEi/k3dD5gUm0nBet6/xsswX0oqjnWNv
LVeI4W9yGBXorg4FG7v9HA7ZPujNQIQK6KkGLCxTPZ6dpOpfu5U3OvLVNEQHwakxX9AwrnvNMGlA
BlZ7oUpaQ1wBrSw0LEYomMWuvKIyHT4EvXciM367YCiKAXKvsxZLBlBBKyAEc0de31JvkaO6TZbj
fHd73SI7kqtFggwJtAA+vYbpbXt7+UbjWjf1fgogHycFFjgnyLzM72qayJCDTkCGdHTA7o4zpCU3
g66yFf3YPSZTtOl6Hl/I1JsB9I55+zf5yHSbdLP9Oqkbp+Zg9fJviv//nZT0QIuB7QE/Wi8C5En9
8RKmMaAetZB281218cFIsdu8llFXPZVZ9I+ld12N3yaLAJvJE+gE7Xno/Tok7y0YGStxug1lho4z
K4+bVWjsIkd3Fo92MN1jFFOf8fDHke2X5ULmXvMISAhbugVnDwGz1Aay0u0RRHDDXgqI5YR+IC7I
L9srA4CJ56mBkIaqmvZ70PCdsIC3XVSAc4OfAEKhhf0dyjv8i8d8tsxQbpuXHAxN++iX70vKCYCl
XrrvS6Kl/Bjju5t0Qn4xKjaAmhF3Cj14C+gcyC+lwGfSndS2P8ZV9gSa2BCEpcuxK/iGtMEipFVO
ng+KiwbEyWsatn0LoXAocpJSGGmG1QXzTx92khbzkMDAyzhLsRc8BSVkgxe4cSK8fxaQ6phvPrv+
S4wJwM9+mBJ7E/d2v+KTH+2SMFRffMhZ97KqX4RVpaccDNGLEboeXygsSTJjB45g6Gw6/qJmQ3iX
ZizacjQrrtCY7KwTWeP/us6nfmVXOXQ/aKw6pwetiOOsR4gKQRfUm9a26W+BZfo7clW8I956gK66
C9192G8msk+uNccTxT2ZXA0YGWHHWzXekZ1M5Pyf9t/Wx3f808/z6/r0c4aE6PhYWzJ3E6KrbWMZ
noMv5M/LACJbxfpLX2bgfW9kgNJFmX5vbT/K1sC2I//T9iAZ0RPmGHtKIfSS+lCFSfGU/vdSN8vH
cvP0FJS+3lhAIVyrITiVq79Fol6GVpBvyEbaCT2YT88yNxf2wMCLjVep7cTWDqVRc8aNySB3Fq4I
+pMPlvnnpLHfX8Bp/R42w8h0WNhV/QmsId5z9jNs6sZ/rfZrGE2vohj/xR6+/faEgzEUmC5d7UKT
3m78h0QkzgPQnhL9w/iiV+Yx78BsQZHCsbs7z7MDcCUyHEp0fDsloDrkLbhuKUYZrrdoBdB0DDWW
OUZ/AtiX3U+fYK7m8FxG0xG0EfcUTcuOIZ5b9lwcMsW4H32gVpzIKO5y6GC+mDVKEpEfxScagupv
2xZdcjWgSHctlL1Susc1y22GridRLWg4TZZ9BzJmc/bmIwcQZizLO/LSkhyCGyca6iVVDk4+WrIE
vU7ex93JjSPQohghkhV8yShvoi+iLQAThxzckXIpfVxP0MRL4g0NrYzLAzOhWTQ0vHyKUTe6Ovmc
SqGAtgHl8226EI25DP1+bXU2VArjNHwYG7SqMa0WWssBtBN+B6BxP4D94d8RMugO7YhX/W8RQE4h
La5LHn9Yw8f5fTUmNvThsWcp2BpIHKRUPNvBddK0+0NqbIhIf7bNfpDqg2S/acEC65aGtXUbB1UJ
BlZT1MGao09DlEzmISFsCFPDpTubbpiaj0mE1qGoDxONKPRjIkM7wpHHaKVOWXXp8+wA+UH/Cmiw
f/UZe0EbV3sCSawPyfImWCO/Pa7J2flGeFJIWXXaSaayzM+VnzOw0mJ2lrjpGi317YamB6awcBJt
v8+z9SRIaWwB70/uyWQGAzZVIH7e0k8wDkF/4NADXpCX1mCowZUmGx7IJGsDHUTSz+7oR4C6drN3
mWcCAPLzJwLpD1S/jEeydGYB1afpe5Qmw44ScAIEudup6es5gScTuzvjRftATvqSoRoL0feUP9AX
jGcd2j5+nS6Kul5xj4G+ucyCXYL3ALC7wa4Lm+LJZWn5VGCfZI/ZeIkbG99xlzlLl3FxR04gpKc7
G0QJS5rwMR3PqwIkrspfB16Vnm37SqAJhpfQCpDeCew74LvPGhSVWzkm30GD+83roe8DopFwV3Co
Mfp5br1hIvlpoqqNYOWmAM2UK8NM2c7VEHzLaNQdyuKWhl6IB9SF3UVUt/kmAGuBhAzSlz5LbLCd
5qhg5FpJSku5aDuQteyT/dd41AxPLGx5v0Pr8ggIawakgs78/ZYDrP2kXtoJCho3x6dkYUuZQF+C
VbNM8AwfhgpcGjJ6gIpX9OBZqLJgexxuB8jYPoAjADl/D61fMgiPFMGi1Lof+2+Tct10mYfc0/Th
PyJfeunS1ezArV6SYmkNWtJtWmj26U9oBobkbQ/17mhA05s+2eG55EHGL+52NGyZueJghX1OcPLA
tuXfYfSqGFwoaIdF98ewRq9GQOaPMH2OmVcjO32o0Tvi9qG0Wj+AUXnIJIATECbbdlOWHaALlh8K
y3C2CiiEC5cVYOyVFVz7CKnrhrnVV5bwrwmX9Y8mhd5d5o98YY+AQLe8+tGHzVdl8PJr0ZQppHEy
/6oY/phrg+cXCFS8f0pjjZ8/xXOSdI06WAv647fGNt9ZY6A0LQ/AbBFHzCcztCFnWpk/2WiSpuAI
YgsSG2GwzpF7u0Ikptq7KNlAmMd1rmSLxZdOOsOjtPA6CF3IDrcTuLBu8ZC+AqRRmNiltlb7MF9e
h26CaGnl3Ltq9Pa23qx6wG5srEylKGNP4oJi+wi066/GWTyejLaOTNfOfhRB8HeVmUcTLCe3G9+z
Zkv48+aXmCoN1UvSNW+0R6bdMm2U1QCxeRGZO7LLMLhwOwD2IZ++9jFkB27pXUoDa7vDIHbuePGG
Og+UfKljKFVAKsJaJagzQnIunc52JMwlBbjhS9Y1zpKXaFZvRZwvxWTGmylxnbMBxO18sULGj6Fw
1kMRIb1FDgqRkFtalvgj25BtQP/fynSTGMJ0vbgMEnQhnZuNm6oU+P01lYEEpFB7bBrVF7Dn+pCo
dI19r4eMbZpw9F9rkNcc3ADqfVxrR1vF5C97AQr/yTdKMGHVP2plG2/6Jsjq9xsL/LiZgCCIa6G6
WFq59dIEXbfivXAu0oK2QNYmxR4FAzA6RFO4rhlUEVIrKpd5DfKdWAvVlfquD4D2BpAHY9NC0S8d
TWv9n2MokC5pCrYTrqNvi9EdL76VZRfiuGUf6cg5VHy6Z8Z0JBmyLGXqXvvohEm+luHbog+nH77/
Ng98KGC5H523FrIMCxAf8Su3o2CjAmBsJGgMTywNk3XfCOulMvpvRTVGP1gCHjzs6v4C3bO9GPUk
g/2cBPDteEJDTwpmTcN8mcZxngRZ1XlSWyGhBbiJEQ3ZIWlcY5lPMl0i55Qd4mgESTt5uihV77fk
mjITCRS3mPb2iAJaqdsqKwON4IkF4XVogSXHMAKDhlGI9tFw0npZ1YK/qUJefBe9XotBfhtE0P1A
y9Q/PHCDFz+3wcMcjM4l880Muk+C7/GbrU+ZstlaOIF/Zal4TaJ4O+n6EV1kpUJgazj6xmmc2ygX
Z+64t6gC9Snmw80DrvY06kwozncqnLYECapG6JQPLTJ6M0JIw4dAyfJnm/DAQEGi1BRMcePHXEId
0XoU9x/Xc1vs0YOsO4J/A+0ppm+sbhmWwTGfwJIOzI1O0pQOQIGV64GqTKOj9YUmRdB2Wt9sUxqe
LeOtwbF7nwRhjVOyaYz4HcareTjKwrsoWaTo3E1CpAtAnJToCznAZBctbLfk20/R2C2vWpUPp1uw
62ti76y+fgqDkHuyHt2iBRf4KwhiwpOoatdedMgH7EI7eq0Zi85K4NyyAvx+49lgIJtD0HM1LdIk
MvB0UcUKeCKIGtyeTyPLa5BZr+nB1JHdUb1zLvOuWEkdTJ4oRwVuYQoABFMxB//28KPVC2ZbIFtE
W7pmO/Q0PWLMSvRl0q1JxIc3FxmllTpA9QGboaeQBt6nOD5YFV9RoJtYaA+ya9/eMUfOtnkFW9V3
LWTaHL4o6gJyE5bl3CfZ1Ny5SZfvSttVlwlCkNCIS5uvI+QefSM2fgSyufMq5r91fjEuaVLhpc2d
zC0wj4S9uthYcp5UmN6JnghO2d0hR+TNkyLg2u7DVK0ZFPoWhe5U8HSnAl3qsVkiaRWebEdawNXo
oz24Njjor9B6AELG9zicmsBcIuoGeHOkfBYfk80qkVvoo0HeGOWcCzDD46XIZHNiHhTqBSs8iO+A
AsVMWrWvQvOBRp420R14S/K73tPtCXoqLUKO0oizjVkDfudHbfm+Spjn3Yr1yKQmVhAl69LBQXPM
GAgJbx+F2hJ+GiBo7mi1UaV3UZqKswCpwjoIZLKmv6hK/1mZSXmFkhs70qiNwu5UNj14/+CjS9iY
cu0BcbFOq/Ddhs7Vh6gygvlvEV215ame7AvF058iyOPFOuayWd8WkpG4tyFbfKJ1kBwG/YbyUySZ
QKlSa/4rK0v+ETL1790B4t0iAms92YXn+kurtdihjcvxmaV826nA+ppLC0rWZau2FJahhJ5bONi3
08D2/2nZiRn1wpOg4aJli0iWe5tgga3R23foGozWhTt1G2Iho2GK3PqnIddDoiwz2yZa37yRRFLC
LP+J8Vp4HqAptBcZ/pU0dDiy5ZUXoBFBe1NXc0TyGrhEPTRTYA+FpumnIUoGySmru2wexkqap7g2
fswroeJxTuPyG41i4brnoTNf/GmanrtSdBcDOmLk45bN79s8PJNvBHLxvlU2OAPwiWDUaB6wwbqL
QLDynBiTAUyR2pCvGJj16IEwkOb1bt9eVZcsyVdPcfLkFf/U+OZtZQqsex+Vw1UWZQZarnw4eJrc
CbBh+y5lTg0tHfBFzSHopmls132gUVrmDBjAxNrQcLCA4S6z8EwjmlRig75AgmA40JCW9IP+wc/S
J6VpT/KhzR4NnbUta+5sscEYIHfD692I3v0zhaAow8/QoNjdJnSFMLdoBACCQi9Cl75IxLxIXDTD
zgZ0eQGGiRCl7NpbpE0INHPtOMaCGS6HyJYIV04/Rfd1XkX36JbM7xLIGy1MimkY2uzKuj+Tly4U
rPZlGHv3c1DW4uHS4jswr5uFYEoy3Sy+u026fVapP8ZKQWEbZqW7QsMVMCRhbLKDi1/Ox16gkAnQ
2jT+9PYfE5Wvex9J8Lozt2mfD3ceuoWuMXf/5ulU/FWaISoHfvVcgC7tTwFZ6z+HqqrnALx4h7ta
4dClV8hxWHr0wSOzSDxo2pdWXJ/83LBfmdhMUZG81s3YnMckBk5bm/tS8m0G4PgGxSj79TbpfYjd
eopM1jRVh/nNOLIQfyMJr9DeB3mkT5c+AuCNDwoqv3C0+t1Kd5B598848CT2GK7IEjKGfU5WVdso
L6GG5zohZF1zsXYFS59Fga1g0sXd3xVyVQZznH8Eyli1r9KvboekRg58Nk7aPY6H2H7vrbpFs52e
HkHsZp4+BWb7jJLHsE5z7PZbjYXwND5CtA5el35/ppFvgk1h6jKxtJQFfIf29oF898Yx2uUbtwJi
Sk/9mB8GY7kxQzCYJqCwRi4AjfCD7lHJbdCq4A/kirp9AK4onAUGn5lvvXwifwRutxWzw+lAE3M9
saPmlml8avJE7X3dVtF0QXl29R0NYy/C32k0HK0JWttg4QA/Y1PJI4VRxGTE1bbrQRa7A/ioXwZu
0aDiqYy5NyDK02qRWKa8t4agPgP7YgDNitKpJ+sK389ai5P+nGHHWfgAQkBwmOfOX74IxIFeTn2b
hGfIoG07jjf9smXxsAGTXru6bfX0BE/m3YFMEjR9GzOwAZJGelSk3vgW5fUOxDvGD8u1jhAunb4K
MAssffT7X8CbZdy5vTncob0UqE09yXfRt5iazW4aeXWZIqdcZKrkp1x3pWYJ4NESkkDz6MPuCrcU
q0IW+9IGl+KNZAawUOj6GL0PdlWz3JMjx9drXeUOavwsgpJrb6pTA4a01/6fWlr9a8zGGBy5YEUL
m9B+FeD/2qSWHDcUBNbW9znMa5xX6y8nzu9kUyYPfWPzKytsAONzE/RVbZpcc1G1RzxxvpJz4rw+
gaL6VI5efrRVlq+gjAuBRT0Me7wBF3RLl8hI8QjTHjVm8PgQ7tRCPd6ajIP7HZC4/MFRfnPOgR9d
dENofuHtaKyqhpU7GmaoWEAdUz5nlj6CAWe74GCG+RKlzQhshRnsfB6kB3SdektshxZ9JsTLVMT8
ZBoqBIEuYAAQku1WRhXE+0oPdZjQYWbc8BPyldBEi1sUw4DCWoHKhu9p+BFm6dUAFgM3GoEKpvY7
OjvAsFVX30IPOXWdMU/NVgJp1QfnMSyrIzrivNVHBEoSaAFIpVx6OiLqQClPEdAkqr7FzfsaFGFA
cQ5cROBIxgPJfOxQTFtPDXpAxqqxHtFKbz3mIty0yFJeKKJIUhuIg3BcIDsFnl0/9aYFnjZqR8GO
jZ5soVpgrjCVZrR6TaQj27VTyalY1p6xGQf3K4Om1i4DHdOi08ww7hTVBxpCpMZ+dnvxPoxHlWwS
tCqvxkZ4d3UJwTA6q3v4V9+JSiYrOsiTl4Z0Wr8FO52MDkjqpAuqanVOB6rgtBw2SRsYACkX/V44
dnAwgdqaq2NZBEquERVWmkB2Kp21aky2ChigeaXbhN/XRKYIqoSrjGPbw3IA3XgxZPdhhjfaOPkP
TVTCBAzBYWTB2800pB4kEZxCLuMu79OlzwuxSo0u28zjOp40Z3li7+axFeHl21TlmZaoCi+7V2OP
86GeDLzdvH6OFluQ1I37PDkUscyO2O28X6YgBdjn9zGv6uFQtAey04wuCm3QqJpENWOffQ02n4YI
gsE+eintyGALsrnagf/+alkCFLW+0YDQHdLoKKMCaceT4jq5yn0aBWAyKrn0wnCfyGIb0w70Ef29
0KbBNptFWvf+gSJKVCRWrYASWmu0HnZUaJUUDTikaCqHlOwezVjhgoZoibXO/+OTfLvp7xNAXFpU
4cM+d9EpPTXFodOXZLQx7hUvgBmaigPdkbty+hHkxPYI3saPOTGFk58i66kGn8/vt+Q32qFZQ0or
2Tp5nK1IN3xX6O6wGt+TFWtNeeoBwD+5eZ6tcpPZh9Grfogo64+W7N8vcer0R7J5Afj1XCc/kHPS
ET3YGpBH+wghz4gOOlA6g1etMB5uZapp8PnBVM1X8dFZ7qDMQCYqU9HF6EBRqaNoRKE0ceLdPHGu
aP1c67b8r2uR/eMTb2uxn59IK7OytA/oxcbjEw+jJkPnLSF4g48hjjvsOe3wWLl5sZ34PCQvCuI8
Z+3JcQ15GpmIdni17TuWArFDtvk2AEBll1rWnmx0Kb0a/cz6gjYDkJS+8g4nCPB2CV89G4DfB6nx
WndN9b20g9cAX4TvoIKeb4AnnW9+cZnR6L9AKmOv3aWe+T+W+D+PgQQYurzA3712e9c9NqPnLIjo
oeA537TQqZ3ZIWwfyi51bbrnDv/kFxY8JROzX/80KQpYO7ND/HvSmNb2a2w7yVGWaL7sC2O8p0uX
+Dm0Mpc3y4RE3L2X6A15xrXoq6nZLMva2loJzqietNSnqXm/NKKmiuYlBwtcHeaokxL6E3RO776J
uLXNIhDBks1BhXLRdn4JatCyXg/oqd9FvshflDFty4YB1Krtpp2FN7uMq3e7D8a2XQN83Ytb4Qz5
Yb/F/2qvGvSvUfVqLnzp6hUoL6HJrOZiWQPa2mMftk+3+lk+sGY7uMG4vNXPJEqYyMImweZWFOud
+GseO/+Psi9bkhtXlvyVa+d5aMMNAHlt7jzkvldlLZJKLzRJJXEHVxAkv36cwWplSa3Tx6atjUYE
AkgqK0kCEeHu/ZFMsz1aFgEQZZRzG40gPUVO+XT7aIUHzraqomF5m6YOuvdTU8dgZfPUNJEJKud7
xe3laAEh2PARgcEMJSmXrOR8adRNDhxAH1zmHjyhhj1wLc/5ZCO/2g6goIgKki3NMI+lCX7OosHu
A0DTNOnPA5an80w3023OKk63eN+II3WiDuwhYZk6dYDxr/pcYMU9LWTmlQdefOXgIjU7mTzwTO+K
bABV19Sk5QqTIXJtOkiPZOMeCA5QFH5HnbPbNC9HKnxzs0n7x21aY/DeT0uDfAPBrEQ3KfZRWAbR
tB0YramTDu3PaYMGW4WhxKqqbw22L1us7Gg944Wog6AmrWeoyb1OA4iE1MStSb3AsuF+SU9eiF1P
BwTxNujHL36LLVEozO4EQnGs8agtJiOd0SEOJCRi03pLQwOwrOO1MQ2h9m2GoADBv9PVD7/Z55nf
fciQ+fFCeFJvEOLo9r0IH223Mz8LCLH6AYu/5SrplnWfeBcI/rYn0HgATjgU/herOpMDgyrxshDg
lK/6sjxL6IisqINvHWhMfYWyc7XilY7PfhTml2hE7QFSW/E3bj91pTV+cQBKX0HHVk7L5mCLFDFi
Dw2EO/HOHT7nptss4tQJ76Xk7oU6sAUAtmLqMACxmztKA/zLgQ0cRV8dhBWBWpFNJVB9ox/IpluG
KruhGx4qRAY3TmjouyCL7DurNq/NtKhNkEqilm6NaGOAMR+KwBB5DIWwD4iq7AnUcgO6UBPqzuwA
8vO5k/zJTocBqaUDi/nud/s0LdihjUNhtbt3/pOdPiAdjegIQM7c+dtwoHeRPzb1fHk3vA25oSRS
Hscy296mtVFTf048vayMpj9zjoROj5r8uy7A6xpAs/ihSX2U/RZQbOhrXy4t1yo/iqYGjE/X2WfP
QxWA1vKbn4I8SXL1Q7lylaa5gH7oA5JBCXYpWbMsfSf4gdQZyriz9GsfvwKjVz27Sg3rCI/GU2XK
4mghu7oZPReLSpAPLMLca785drg0xiz/AQ7uD4oN7kff6BHcR+T9wg3T3BcuoPsCe7JrIr1uqVvT
+jy43V5zK/thivGgBr/6jKJNCHSB/VCoZhHpbnw0bZlsA7dKD5Vo0jvXi8KV5Xf6Myrpt0OZZt/N
IfqksmT40Ol+wO7TkiffUu4Jd3axFp0oPgqFcODk6rTjPhZedKzqmC3LMFGgwGbNMfas8bFtrEfw
dLDP0GiGmlPgtifoh5UPoGn7Snb8YxCV6Sp9lqCtu9ZNhELq2FsZPsB1IMAML0Yu43NlRdjsO073
tWZrnsTyG4prIJM1OdgNH7bAUEbrxE7lPcAv8r4IAPBCwKFEvJ7l9xa017xFmeOKx+yOTMBwGchM
a9+JFr1R7EKjTTZ6KvrAn9q42l4WLxA21gdneu/NHQHQAmNQ3FMr4kFxzu3ofBuUFXjrD1EMEs+f
E0kkjFe4mZKNQSUiWFC/TUw+IrKaRe7V34jsbZz4OMtUDcc2X0g2Ub7NxG/zkXzo8K5d9uF4bFDr
qizvAAmbBeNg8Sgy5zLXLIyQxkBwINlQjUMo7eYMgMYH6iQTj6yz7XRv/g0q3JEmC9nRqD22JDoK
t6g/FbFrPdgImp3+YO8q+d6e2O0nljVv/hUKgJbEXoHfzSc/SOyHPgSaao5kyaBr3vhdkQQ5CQ5u
UKpJIKhaDv6Ftm7BPRG49/hiiucOkky7FhDuTTs41qcRD95QiegrXmGgT2lS4zQoNt5BpdoDUQYA
ydNI5HSL534a2RQIDIW8nEeSAwsAAqORDioq7lQC0XHx10j6TFOgRJFGssgzPzUoPiIHrPSAvQjX
eVi7D6gQTzb4Y/gnncbgG4Z49c5pnBJ5gciBWrgyoUftgF7VsdNvkC7aDKUYQ2ASozU4uqxviQtk
ISpmkw9sNPXKt7V9V+jQ2HZj1x541Q4n5NkhPi6K6qHCYx7wvE6+YBnxFKQo7l1ED6OqwRhWinJS
FXFfGsOUyz9d26icv11bWJrvri02DIjsTtgvgm5FfZMvGydqDzM4a2qiar49EOyrsY0H4EiafanT
VC8QWQWFHIXrvFpUaycGY8Bs5Ejbrr0+MhZIY0vsWlux6SFmtoz6AN86GZsixjs6ZKdxUvHqp4NU
ptg0IcTORdlvnV7Ig4GSkLPmqj/TGR1UUoChLOB8deuoquBr3JjBIq9Fv3GS0Nl7oowevGGCtA2g
+kXlyQkQz/IjeQyuYyO/6TwD/aOX0GMPDz0eJc4trf8uxj+fktMIJ0oBiCRmG91H2PaDjW5AcJcJ
DxiUIFtXU1lx4zTtwmpRGdihLOiJM5RIu+n4idwCEzSnrCwRgeuw14jjtr20k1sXAss3Df+TW487
fytRiggZK6Ge6zzfAsqNvB7uvI3NonGbT02dlcsEuiEfU1mZh9TmkB03RvPFZP33IfG9eySa+zuw
aQOxPvk7ls+XjRLIXE3T5kpuyX9IxNu0BeLGuzEHsh3U2mDY3XioGVsiuxjvaWtLzdJMkv288Z16
gdiI3zURy4z3SWUiE10BXepR4WoYs25hWR1b+9I3T4yqXfGS6PgG8Iz7t0+EOs0xbBGnyUa7PQFk
AnqJHETVJwh0BvYmLAEqL0SvN9RPB0PEXxJe2tte2goYFhxiGXbnoqkKQPkzBgYZj/cLMsZF8+bj
cKWWZdMg+zt5U4cSYQ/+SygtpCWSt9BaV2elAxQTQl9q2RaQaNQpqvmRuscpVl7tBoxv7cJDaLJf
kLGeeujMQ6XMvqjE3c1eWjaoP+Ze5aysEoWGPVYGDK/xY0M3Gm6h6NymLu45Oo28x9LJEiicIW5O
B+SoMo2Q7l/tFvxCErz+ZHk3ktpjGlvQLF/SXLcxEBJCKH462Llw1m6f8ewCerB2Y4IL/FJagXM2
1bM1lXvRgcx0NkbaWfJkkOsYKxWBPUjgncYwX5JLSrbBlzX0eyJ3fZuhjs1n7E4i0PR5Si4MqJId
/OlAZ2HKWgkmBQ4j9nP+mqztWLso3528mHChdN4MO/Ihk8uKv0bTlLc2+VCzKHLmLm893BLFyuIQ
lKw1EkZaxm+HBNHIGnh5tLPeq0A4FH6fbRn1kDurRbHpcuMHRSDfBSnTOIbKTwTy9BbV7CfsHd9H
M38LbtJgj4XPRmx8QBW0c7YN8ANqJxqgFD8k52rIJLiXlHEFCM1eVm1kI8aThQswRsrXPkzXKFKU
qP2IIVzDgui7SqqvRcjbT/WAvL3BI/MBCx4P3JONib9jke7x0urAglMDzS/SNcfLFfcDk/guEj2c
5lPDUcbBqrGmkmkFJNHUQweuUZk1gBavx26wjW2A9kCH8YLCyyvEOutHbyz9E8CC9ZLshgL5YlFH
1V0aOOO9z3qsX6YBEbgCkDEq2NEFvvjJKyCnq035HBZjvejByHeiw6CN/GROh5uNmkqrZskye1OM
KAjXsjk3PCyefVTBPjResDTtOkJdy6rmMntmfVs8I/KK8sZSPZBjWGQXVEl5d9Sqk/q1l9UwTwK9
OtCqZhHuw2nOYtrQ4kGk99TMRjauUAvkbqnZeiXSgwhwb6g5xEGD3VjtrZzpQ8EVGu+R3XCW1ItM
vHGoCtBbUK/Hu/jctlihUq/Z2/UdQgZX6sTSNV6UbDB3uWE4I9iW0xqAjPrQYnGAUFKeBmf8toIz
nRm6/AS+bL2zrYKNC7sKOgTgBzDBWzk2hjmUmaczOoRQBTgEMQ635p/8bsNoBLnQsFvz/3+q20f+
NtVvV3D7jN/8qEM0Wu076zGIILJsQCWkWNDp7QDiD7YqnLJfQCghO946RAxK+qrI/xpC7Vu3N814
a9LZ7x+QtchIWgIsh/88TVT9vDD6FLqS2Xj7VDLyunKLBXet66hi7N2mi7gNoebsQqc0pCyTj1De
rPaGExf3LaQhGVJBJzkxdtKhHBiqQIygXA6282bTdJakGwOiRudhugNQG62aTa1SYCV+jqURRYJq
uV7Y55t9NIHdHjM8iehTbx0D6HU01+lFehFW5irq+DotY385f+LPiRGlAnAbHN6aPjtTErvkykpW
81Q0OFIvmdDR3TxVpqxyHcVGNbv4hn9xQEK0BcOEOnBlqsN8JrLu7ewPNnLpPVdkuLExjg7y59nN
xqdpbrNSx81WgSV0mbi440Hv5j+UnQA3VQQmdWoGLPUflA0JbZ3ad9HkUUFebRe1rFtSZ+V6/kOB
eEteafM8D9IKSoEA8SDyhRJRqRp55znOBTQp1Ws5sovBzfLVVeISCZxIWLwgaU4izsDN5JvBXtT9
MxWkUxl6ONWiIxIw228m8iB7Xo13QJkvzAEbgowl9yDQc69JnIgLHkhratHBGMHmnDntazeEKTJ9
LSrySr9qlh4PwGIg8vBYZ+60n6/4S/vzLE2sNxuddZnLX6JoyBZmkYuXuTfcmpb/mCqVXhlj6RW8
1/zUtOORTBCHSK8tCvHvAjzLoJrXh0ty67prBDKme/KiQ1s3u9Qp9JlafZyk11oWHwshwaQxzUym
vgFnBTfscH+zdYVTL73ETLfkQh2ZygG6KADiIRvNGVWQEw1bN13dPjUUytmmPRiob/OFTmbvhdWj
XsvycMFJMXpHl7dXGkb/JNRFVFAqLd/NblWg4U3mS7j9E1LsKDXYvy43kwzq+94X0el2ZUoE8cIC
TSIwqfjCyLfhdbAwDC7e/asqO0AZqQ26KnKhgz+CA6SxGmv+V9GkovMhupfnann7WLOV3s6oULd+
+5d2dWccTE9/un1xCJCC919l+9vV9ZL5d0X4QnPNf0O/L6eo63A3N8fSPYBhQ09gGr0XNkQSjCLv
vyRN+2RnefqUQLLxIEwTFbqTHXp2jlG0lxHrcBR/es2mBZXR3stL91mB6I6cTG5by5ab9Tl2mLEy
WJEvFAT4Hrve+qDbQZ711OKlP25QKwLm5Mq3Hmve1/ceSK9aL7UeydRZoPYK8zA+kq3vwnKXx4W5
nAcwO3zsrU2glAUmTpToYV3dJXuaHJy46QFREWtBTRrg48dicKu/kqkbEUrM+q7e0uRAm+SnxJHf
qZMu14itI1K44d386a2jUW0W8zVN5olUX0y3vJA/Hfwk+VKkwjpRq8fycBsIuwOdCP5Bo9GHV1Sq
rKiTTAUkMhduHfQHaqZj6exEjGAdudAlaCDjzPGRDIaAxotfjeaOLgC0HuYhVD22kthT6fijGTvd
dXSFui9H/Rpo3/8EafdhDUXAYRf2aEbKWIF0CzWaie+fyjqHAh8Q1J/AU+iCEjdvj2UXo3TNvs7m
Dgp8qqrAF4IYzfJtxw0Ktd1cp3erzU+R+jh2sly8K9RzkgZi4pbzYOCyyzD4SPnr0JRfVaOKpxJJ
tp1qIPGDKK3/NDlQahtrwK9u89lAkPNrwlAAmWr3R+pkd2022C8qaQfogdryyp2423qV3R+CiqeI
U6QmWAPd/ikdoIwrIdD5bRoOjVL3R4zhIkcwGD/RYBM4GX4amQlIwoQjjz0DzBZWCvBZFvUfoFEB
LmfYb256Qp9nvkAaEQG12Y0De09uQEe8zTZMbrfZ4uRbQEQHkDweQPMNeIexyIfXXESoLvXtj5Ad
rlCUaOW7pm/TD1XnnkRpRV+B58mWJcqjL0rY5rmwBqTWnCH++nOkziBGQSMLHqJs23HMlZEkSBCF
MvtAZzLk6Xym/2D7k19oWiaem2X2Ls9mcGc4ghls9y6rN+fY2PBosJHvKb029wpkydbMqAAz+Zmj
I2eaJauaHdn7JFvIEYndS9mV5ZaDfuCjnZcznxXPPGudOl69RxUSxHmzYuazwloa9qQFgbbtGx8m
fw9xMqDUUKbAhgI8ynap7fVUO7+MuA8e7CpK/01bLxO1CGIVHP0UsiMolUmLSz4yJFwsvaIO5AmL
SwwNQWeVjP0KNVTB8eYWDCzaDGEmlr0LNKdGocZR5V33FGlbrsFS1m/m5ggiNpfXuCRbdE9KWyMI
XLMTddJBCxCGAdR1pRbN1qfW22yupd9mCx0j3HRKtoh4eXa6IM4syA+dtGfVF2o1ZtbsEj+vl9Sk
A4K8IOYMm4tb+SjYnDwaEIgt3UlKhGx/mGP2mAb8OsefPsWpoP1aduCejAa3fDRS60jcDAHUSXcp
sFbrfropoNEXT7FofVdBtPvR1ePRhPjrGg9HcYyaMFq23uiemrRwPpigS59p65QsDmChLFchquY+
kVuQVe7JMsOtZxcdQPX8K90xTQPhigoxi2trmu2xDTtvZYZp/FXl56Jy/M9dCtrVsR3jg5ln8nEa
SP11WkBDx0a5kBOnfJ9mmIc3Nn8NEfCJolZ/RbZULzvXj+5Tz7Ig5jqCZdQpRogop2++DIosCnKM
cmUhedqBoRfcH6656unMwVZVS+UhXICzuXc6c6IvrO2h4u4BJjQdQIqpwm2Dgt4ta10kZRWeRC2W
EeD3F+PWx3PmWgmk1ie+tPmPEbXDquEIutLfMou65ApluUmD6575JvucgWsXYor6sz325lKliYaW
Xqh3Le+MnYlM550GJHyJvNz4UvX9iTi0fQn2zrjQn80qgxwk8BeGTvInCeg9oNs4C+sSsqF4JD8Z
iXqz3XrpTJpms9ayBjOQiwclIBr5gS454Fl24lX9Zb7i6Z/CS5B9kUceqR0UC5JnPy9PRWH4TwkI
nw54okx3oR4+T/bMxNvCjiL3wAWoUn61j0hkLAqrqXZ4/PVnLPj788i4hj60W2xTu4wXldlDhIB6
RBSPi7Zi0bbQA3TNDOggeP4U1JqaN5tIs2GH2rb62k2HBsT6yF7ARk3quNmKRjSbKrC7JVW5Ub0b
9sBX4fJgT/VtN7shknFronZ4kRFN603ZynfqK3JrzVoqPD1Cw7LvZMqMdTydhXx4OyPbn3pRWAr6
HNRKbhP8eg4eUgebZhTlc13LVwdRxte4ajYIxOnPVh6kK9RPDRfleYjsWUWzkZngS1uOxiLwcuvk
ESMCBYqpzRCRwzonPJCJDmKKItMZ0hTQci1HCNGieHWTCAW08gS4oyIusoEAAPo3Dj8jkFNc/Onx
K5X9Yo+tuUtchkdyafTp3jUNvCWqFBroXRO6ENOxktcAd4Vnc/al9KNkZTGWX/zU9I7RWDTrXkkF
rDfw4lDzfHWb/MdQdO2TF8XtNgiKfB/mDEpp02TkMTpQXI8b9gWh/WQViFGuhOkNO1AIUo06HXwp
q3UgmL2mpgZ474G/ObgO2/I8R7n40D6OMgC0P43zPXIaABhC4eEKZZA3WyXORpDsZcTXf9KsCBy8
aqfOcUrFCxmZK5QsauMR0TV8CzoOyxVh/1OkrnbI9dp4hUHlCUSK9TVCMGa2UZM6UN3e7pylIUCA
0Lmd/QwYeHdw7XLipvYQPqwhDXFrchAo4nt1zokTokLa4/4ynRjGIdX6gTd1+ChYm526IQ2WxOjN
/7KrwslOhTPJMyECvwaXbwZRwnKB29b6Cr4NhZp/O7sXig/gesEfImNx92h6NQiHpkftEL35dhEY
jR1bRQ+RBfJqFSCRhb3h+Nk1oczTq+Ej5GLe7FSIAY7M2U7+o0yCdWiMwBi0bbpzdRxtkORAXs8b
8VxErhzsNgCFpFm2s9K8/UQeURu72wTifAsstvLlTD3fGma//WObiOeRLwNKhnn+zuaghot4A/Uz
+kpV/b5JvYj46z19/1Ws/9b729ibczdNVXmG2o7heNADkq6QQq+OPSIAG1lbzqNESRhkjuX4WgR3
Za+D785Y/XCY5z2rzMLOMuyDE6rA63mMyktjLQcgleh+Mwe33iZGVCD2NK2B1LTg0dMh80dnaZpf
bpjpG666BJnEPq8g7uMCea153kCgeFBvSOybHzQZsDbv8mfXbEz8TnUNbprc2WQMxcVxWpVngODl
GmVP1YdaWN8I2mjwb3hspa+3MWY8RisjYC+K449JqDVUGFebW9Nv+moDeeRok4kwPLEB0CvWf6Tq
96LoIE0XBcPFcz19shU2MnEVWF+adHZw+keztxbIFlSoEMEtUWCFibCwW55IhiafmmxqUq/TAdtJ
vdgr2s/U+6exKY+QucglCFQNecEyAetKCNDaVe8dK2ViqTnZdc1BGDC0L5XyCueHSoX3AD3aFRhu
w/wahROAQcUnMHUz95sEhngFWg33ziih+jcYIn0Os6JeQ0lqPAPylR14mfLtWBbOvZOUbNkxHr10
tnzIs8L9AWA/6ht99RpVfw0XkUL5RpfaIPLHuwL8CD5CMX5+Ym0XoHqg/0C3P9ltV/KtKOtZfcgf
7Pwe2O6jlBBGugkS5WXUbpmKQIY7QpDo1mGVLgQ/jHsw2ICJqkTVPoIri4rF+kjNdijemgQ9xNvh
fe/wa5N6ExPwsH87thhRo1PJfAVq2xNrhNz70wIL1YhQZPOqPDpTmw6TS1CMcp+kIj5ZWHwSn0Gi
9PeAFdE91737YI7phcgQHKmdLcpGkw15Dfn4HSi98B5r29mLzPbgwKvP4DWtXH/OBf6K2Us2Jd8o
r3HWiFCiQLivzY+xA2443NfBVUYN+Ljx8D8DI4McVNBFCLpo5zyiVBziiI3z0BZNuyws2X9KfOdL
54v0u121GD7loVhWYatkpq/ch9BqHzITgmwh7umwATeKHpAm6az4HFjGl8wI3HlB2aVWfiqS6Ast
02iD4AHluvCcLj3QYs138RsEGL5cE5sX8XqpPsjORo1XxcT8Rfa2V4B2THZXe8ubK9kh05nhxeBX
CxD2jluAZvKPAvLi0vKir3kAGLQAF9slySJ98QCgRqlBG31NIA3ATHBv2CIOtr+OTK14vJe581Fi
ZXMGBZM8Y9Urz9iBJDvWGx88J46PThJvQjuvHrMs6e55KlDQoqEM2iPmsqwD09xRr9Gx9hSG3ue5
1xz4awPwxxGLI+xauGtA8hIRMvKlA4jrNkxL445aceXz1b/+63//3//zrf/v8HtxjzLSsJD/JVV+
X8Sybf7nX9z813+Vs3n/+j//cn3P8RhzwWHBfLCPcO6h/9uXByTB4W39r6gF3xjUiOxHtymax9Ze
QYAgf01kEAKbFlYI3fruzvEnVgUg6R/adAAMVynxitQ50ufyW2es5n1sqKP0CMTKNqUVlmas26HU
jGUXPkb51iNeOciluotoqOLtrDKYxu0vbeCILxEKYW7LjCRlyQrZmBwCIWAmokOYBu9t5Fzl2crE
b/wAeWJUz04HJvP+7EyHPmnrTYGHHhiZ/urNavUJZPr5jnUmVuws5zXqkbxudqGx5EwTQE3BXPzz
V+/af//qOXc5flmMIQfN3V+/etDjFYZuBH9sdTzskAQOUTVljevcNaqXOkXSZFpO6BE46Mpz63vy
4MA8Aaptokzsz161DIxDHnnv5tHmRLPh9ApixcaBsSZ6yeLaXiVOqs8CkpjHqgRPxoDc1IcRpM/4
evnr5Ar+adR4T65mAKWRMBtOdJtZ9XCnosQ5uK6NZy4gDeI//C595/cvxzUR9cW346I0hDPOfv1y
tJdWHkrn5eO8SOclAy6/cD8gQ1FcoSjbXQHVf6bHYdxIY0OPPGpOXijXktehhFaxHflfEANWa85y
CdY0PJgi2UCsgbH2k63qs5jWiHgpPsjELD4yo4RkUKnhOhTusRH3kVHU9yi03yBhzx6LiU2/Arct
6A7S4Eg2UIal27YE/yP10oA67jds4uVH1AyqtXXsArfn5EsEp5L9KCRY+wMJyGMfgDPD0Wm9bAKg
CKP2Edr17PE3X9e6b7i996Dc8dvSnhTmbMX8w9RJ8nNjFwKdpBH0wPLXPFlu/L3Wfv7UTgdECsua
JSAAQyOPebfoAD085H4pn2xl1RvDGos19dJorbN5dAHy3rs53uiWtrm23TZ9Ry7ftWJ6Klvthjoq
24z+wy/C9X/5RTDT9Cz8z6CYLQBDFs50O717UuHJYg+gkgkfGV5RkI8z+4u2QK9MOMO4+mD5jf2F
FmGu0fWnkAX9xYh8LNGMGlKQSXomVdlZJZbEY2d5WDqt/bIsF+2k9hajCBDaO1UCcZm0OtIg6qDm
v7XNk4VmGmybxkOVzeB42U7o0Tqarmcd6cztU6dayHhAtRUSRebO9ZL9rftvPrPBrdX2Pzx7fn3s
T18mCKC4a3LPt0FE5/Nfv8w0qk0ry83gQfTNgFRs7i8s4Bfu7djwUfSdW+su8+VLYbI1rXXJo64j
oPS0q8FwC+JZpBFLD9jjrtw1yDNMz9l6erq+OwBkdO4UtNzgQGZofCDoZEUIp4WjXNapBXpX28yv
lp/GCwq2UIeZG28dyM7EiBKA1t1wlVwmZQkum8DPrhx1Lv/8rfjibz8xxxUmE5YNyl3TdX77VrCi
ckPZZvzBhFzu2ZkEM0BtkqKEbVK5JU7UkCfJqi+vMR+z1Tvq5QKCBkSXTDbw5wEY64FKnqiVAzGg
Dq7n7aqpEwNc3HmzpFLAgoGeA1LI4ZFNFYNJuBWqFB9vXg1HdZowId2op9BQGSQgxYiNcEdNNdm0
B4RSNDh/s5FfOYWaZufJj2xD42Gp7Rov9UTvvRDh6D7iMQxdETtMwNTFqz31xBU0toIaMlzU+87b
d5sGArmuf4qUPf0Ehs/4OZWbxG7GnWQoVJnsZtFzPCMQVARrCnb8IOz3UIzPvEXX+P2jPQFISgCR
kbrFTmlqTX16gIJS1iIsB4mwKJSgd9ZWsIe4d3lRbQya+bENjl4uPmVStQ9kKvDqWmXIYWyoSR1W
BgiVaX3559+Izf526/jQ2/AtiAv4zMUufOp/9xwafBOvu8GpHqLImqLO8mPS1PFXqVF0GPTcvEfm
J0Z5HgqAwa8XfS3BiIH8fvBSIq20gW4qWDIEj59+HenXnYkNzHDycyMGxhVcLFwnNWJSoKulpheP
66hU42MXCbCKhHITT4p4ZWEUZ9DEotR0amKH0e48MbHcTM28Bvlo5bF+R00Ajd6mpCakkNcxSs3W
noNfOSGC4sBu1vHI23fQa6DFsTKq6xk4hEDVuM9cQN1m6DXLQSQBJTBrhl5Dba64Cxz2Dnpdhn2z
VjpX80fQ5wwA5qDu207Fi20LdeW2H96lHfCvPUA8L46yoRRumvkJFQriyQqrfRCV1gtYRdoNnqnB
ltySBPznJXJduvVQ79RhB0F27rZfbtM64YgI8DScpi1VESIUX54a5Y6oG4V041B10RM4113U5yBa
V4tmPzTICABWIJZgv4hfsXySi3ysgue0G+1VYPTZnURt6E4Vnb2nmViLDOBtJm3m4YNf9gAnQyer
C/qlDdE4BKeBTfamA9lZ3Q7rhjlqafHxzUYd5NdjlGOazjyHF28hYtXceSEiKNJV+WcQwB9IGbJN
2iPrR/8FRYx8mYghAn4C8qmira1dHyNgb9mOgyvw8s9e3ByaQD4DzJDemXgcXgdsjKB5AYFrVnRP
yHOFkLMLi6ciHxvIBJTdlpq8ytS+6VA4Tk2IMDv3TWNuEuUUV0TYrVVhZuLBrorszqzE1hp68UCm
Pg7aVWAH48aZbLZbNVDumN0DncmLXco9BWshGgR2w4zvKWAUUYZssrW9QG10ZwIQjsWSB+q2F0Na
17hmCOoVzd4J6upHZ6dfnGT0gHltgiW26e59ZTnN1s0aA/VAI+gagOLclLEqHv40T5bu+7ystghY
dOuqgySejMuHckKjoAwSKskTEEUaBUQbm0ziloKNDgzCAeTLRzylvLhCTr4fPnlFsRqHYnhOUgA0
vIpbyLVgx47VrQuARoEX6URuyLJyBWBRf9B1WyMDpzudnpukqJaNZfpX8JNGW8crYyjOFMMptRGd
R0mieOQ2EgW8iLyvwFStszx0f4TKP3YtMjI0HOUA/tUNo3iLgqZx889PQuf3tyVWDa7pmHgxcMuy
8Ez59UGIMFTV2r3RQTDeQohVB0gvEWQAdFP3fqSsHajCEBEhWwftqKjtnsaWVxC8AUs+F6V1TTqJ
9YCu8m8FfpUoLnM/3jxQwx8iUR3EOzFRrBDPigLJKvY/nb8mUhU1CdjSGSQcIYy7DJsmn9cRDqqP
l8od0ouKWvueOkxkQO7/+Wuwfl+XTl8DM7FumP7jnHbY794Hou9R5+2Z6vJW0y78CUmKW96E8jFI
vBAGcOwRfJm3mz4LnZXbO9XvDwMaUWYo8qe7PyrBZ4dMWbL850t2rd/WOcLyLM/DX87Dw8P9284T
SFMLQoNxcpkX9GMgajChh/FnxISzKSgPtp10W/mBuf3LTO/42kIp1d/NIXgbZ7PpqPgzpDZu3k3S
ihWLKwmOpjWFOXPhx882A5dLka2HqAFxMFIeK5la0YMRVm9nEEJwV1oB5iFDy10N09nNT0Ii7z9s
x2n/cIuEMLzTsQ12sbFwuO+aaP/6c9bD2Mf1yNLdEADqxZYORFm6EVLbAgtNBJDEgx41BHUnwIlW
6T2K3uoPN4/AcEfkh+x+ocMAqo02oAxx30PKKQLBdIZ3DlCgRfTIzLw66KmXmnQIkQgeeB+eItf8
f5Sd15LbSBamnwgR8OaWBAmSRVPe6AahUkvw3uPp90OyuqnRdMzu3iCQFqDNxDm/wavqn/H5YCTw
hBXlUx7u/vd3QF2iC//5cvnx2hYqIbpqWXCy/vPlQrXIJjJZwe7K4dLK9TUiQ2zfOalBTuISDZV6
OSRz0KADTn0/5XDaEKheJSYqjkHXI8wnW4StA1XzJrScQ54XoO7+Vr61C06YXf9fvs18SNoSDfjt
xRiyyitxHE0lwqPb9p9RLBlX38KKwsZLu0Q/dNiFr0EKgWAbjOA9yhwk8ACe21YNU1Ifo5WoBwFk
bdFiJAEd5eG7IxcpZkeGeVbIObxk5EVFt7ww8rsgJOwiioWBLHUTDzKijhG75bEtD2TMPgFbxb+y
8symkRUpDzQyUr79sUgNr4kMdo+6n7bbTK6qY5v21oEk8uC1tT7fw80OXP7K1bdlnr71o1/z/DWP
KqH0aJJMLMuzEoQsIChI9meA9ic7SIqDyq9bWcJDHQpUQXeapZca3Y2z6CWqRXHqqnkH+/m7qBdV
olEcpr7yXYVt//p6BVHZLFM2ytivujwPPFH328Vsq/W6KW7ufqvL+jw7tnLlGkOF36QYIi5lQP7y
1LTOfq8TfSSjLhYPtJ6AxX/fNVbUPBPasuOx06r2gYwKYgpzDBdHBX6mneYubD/VOMalSrg+UXxk
8jqpvxPlwi6CdRsoEbvbaZP6jYmr2pxMawSUWVHMNnuyutA6zbp/MfWQ0lLVpb6yalrZwCvEyMjf
BPqdpGe/bj0GQ/6FCLbFX7uesF9kJIk4a99a2CyLOZxlIoTTES3ojJPooadVsiM2TgB6aRR1WqJv
CF2F99crZc60zaZpdq9zROx44zm+WLUXNQlKccs4tbHzjeIo1uY6Q+FXDxr+lrdJLWWOXIiepSdm
1efSP0dpcLAN2SjW0AFxpCj9aZfK1+u0ga8fsW55E93FPCNp/VWLkOZBFP3Q1hfWDrjO5RbEoQrQ
00hN9ShGBXYg7eqSz0TclajTVOgI5LrPon+kR4hz+EroivdmGv1vWtFERxttOP5j+q0a6vojQo/6
ozYjhYWfhLNpTSPM16OUrHBsyR5EFzAGGhQ23EgjVS02aqy3ntOjJtyk39MhTbfjrEd7XVLL13T2
2YBY6XcQkI1rtoV6h+vo+Cj1/adS+cl3cFFsJfJWOduBk1zYnZor0ZCb46++sqSHyC+S49y0qSsu
QGT8zl7gjEU/nZHqQ8Z+5KMQF0n956J0NNRXx9RLy8HxGl0q37HeXk9y7W/VtIFa6pDGkdq7Ia7I
PXQEA9f8u8R7JbFkONa8ZUQe5VU5RnK19vkT85UgfxCtihn1rsmTvyeKoeSAZ8J49TpVzXe4IkZz
tp1OfsIQI9r6KoE8UazyWr5Aadxd+7Yj/GysAoqt32g/xGxWaUkeJrvGmqdw5UmVRv0x0+5E27Um
hwmRgXi73qottfmBZxasVpY711KerxARgTbUsGgSj/265yUmGpOs88R9dIWsHzU9/7rnwbQvwInz
6z0vX4ct2gbFRlw1NUCwz5ZFJn25wHIQ9028ebje1/+6ZzFobKT/uucgqRHsJ+92afNxO0iJ4XW1
sy/JzcFB60qAHVLP1kKcTmlXA1slJ1JGlrFzRIstFbAV8xRbt2vPFlJHbNgBrm0LLmSZYwBRvfUj
+y3RQoykRZ2MvGh4FKfX2rJX5RVQOz+XEjeMWAC05CluKvgcNSpvbEHSJ3iX6VOV4Ug5OA+iA6AB
bSNDpdqIYikn6iODRUcxBAcw2x3CId+KusYmWdxFa6xQp33Rp+uvYczbhC24nK5Cd1vt0yc5MNrL
pJjerUdWTR0vsyt2Yq5ubp0T70jer6uyvBP9xNA6GLFjk8dmL+ryUR6Okx5/zNXc7W2tSl0iu7Gn
t6NxkJM8OwVjzU59dP283NtJgb2VnGerNCynn+G8TXOr+TWl8w+eoNVXuyC5ENd+DiYc4bu50Xmw
VNvgYfTRkcl7NfumKja5YgYBmOVJp1W/x4aGEH87Z4/iyuNUGIc4Hs090oBeaZvIC6mzddfG4U9t
UCvSpBLilqZtnCJWja1eBgpsOiyzp6Ry1rIP5kFqNpWOMEcKyuK7HchnJLSX9CdRG3vkTY4BCoSR
WvwldcGPCmfXd3OUk7U+TP5Tgz6liw2DDO1j/ro2LP7y8Md1oy6wH+BDQJsLw+EVlDAEZwVEwX9c
D4tu+HxFU26dqUTBHPXzbY0GiOunWOjkvcKGe+qV7xDzVn6vNh9OA9U+RDVuJxPLeHV081Bly6y1
o6ztGaMjbeyVSx4l5HLESGKRflhNT76jlAcLM+mNGJDl3qzG9jeoJSkGOUOzB6ZvP8+OeS/aZzMm
pqtUwzksCc/DbsTvfLlS5gQIfenWMz+7dj/KYbKt1Nr/5tfb60DN7jdqNxcHRSbChcnf+/VGQM2u
pJw3LuGB4KSSv1kXy4QAlw5F1OWvsx1OOxUq+DZru+4jKaeV6CBp8PPw7svuEF+qHh0b8ylxqcaA
vN2wa7gPwEAcTRQwXdEgGc3W4V/zrbM13bORKvXCZJTeCp1PfrkmEneVO4d2SgoXxA8eydX17Sow
Vl+BdwkeTQmHGn8xERYj6hjED4Gkj3Y2A2+cy3qHC8n0Ohf4rCxvdJKhq4AAZnYyZ8kBgherq5kl
6YVk1Us14eARgSfYFUGCbdg18U3220A7gXiWSepyEYIRDUpgPUkj5pzLalpLsfFYLgc7ZW9XabG0
Ectn5PQ02D9Cc2yuC2qZRbNXoPuzFoNErx707sR28iRK5tg5uG4MLMNFoXpsc5UDDKqVBSrmJdUl
6SEJyjvF74O30Sp4cyB7XmORda0Ac5KzcSNazSxIXYnU3V4EH0GS/kpLWz6L0jKjCoriJV9mRJ4O
YXXil0bFdf8mi6chfpOQQo5gT+1jZ/TsTvtqVHeD1V3UpQGuGySy35qlsdzxp2/u5zLGww5cln30
DfXv0yk0cdmZx78C5dugB4h9d31GEMzRknVohe3aZo30Kk3WkzV2jJ7a29q5gW/yONdyeNIy+fLV
OZdI+I1d5l7LKvFCGJpVi9PNMlmT40Mqxw9p5KSPpMYJ+IfOz85MaVM7O9uobcPXTFyo0YsfXdkq
G5Do8ga8s4YSlxm/pYFkbjLJKTC2oVgNSLL7YVIeRXHU1B0YNHZRhW885XO5KaY8eQvCmkzGYurF
Rjp5wy3B9mrZ/2qN0zFxUWya9qK1l63vehHWFzFUCjazJsNYSKvynuDLi7hOluvVQdxUtswPZfzf
b0q0ZkQfxU1JKHyyWUgqz59m+ShQnle851LMSYCvfJ5krmIBostVRuA3ZGgg+QTYl06WEBO4TXTt
JOaMlk5Gls1u1QYbHunXwJLiJ3Ag84sG2j1pYQeLkjwUbNFQYxclW9H22iwn11JaTkctKIZ70ea3
zgW9LvsiSmogP1VIS15LoCrfutFSzqItD7JPJTSiq2q4jMM8uRF9OF0vIdfpit+GfxTa4Ais1qvc
mQCELDfndwWaBUpq34nWnHV+pWQ6eRrRiv87v6kUpG0XyC+m5aTrTD61Zp3sSY0Vz7NpxV4iyYor
ikEqtye79t8t2Yz4FuNTGkyojYlGueVShdY4h7yRiucx6YttHhOiF62Dr2XHZuIf7Tq2RSfFTp9F
1yxHqpxAPRv35aJhN/QbHB9Ssu9M5KDAcAD9n9ZDc041rAXSJFNc8uvN2ajw+QWUw2kcgrGYcGzY
Xiur0KGpapT7OOv1PaGHCUu4ZQ4ZIEimZe/1EO7HGYw64oj5k+IM2bmKwrMsKVIBWHTmgU3RsBNa
Wo2oae/8CcSZn1XFk6jD6OqbkakAsZaqyBkwjV8ehCYxwaTAWlCLhn9fxo8K0Ck/xNxRFMUItdyG
SS8/iholZK83GWmyFW3hlAz3hEGu3UWPYcTwuiuJJImiTdgT4f7+cbbGb0jltEdR3UrAGvmC9gdR
DJpKh2kEXUAUxWGo1WetTdOTuJIzQ6+IWL2gLHGj4iAbLt4bLl+U9H7QR3mjyV2/4Z+m2uZtYbli
YF8o0uPw8/pqm8qZ3QmyObA8ZpljTb0kaeyp4ZQ/ie5GTmJWlWf16/btQOcZyHhzEvym1vBF4eMH
a5ydUPa2NO0+sRZktmQfblXiLBmtLUi+8SRK1yoMN0gbjqMHofZrODr/GtDxqV+jdLAPy9HapDo8
hwkU7H0f29n14Df2YrjgH5yuQGYma5C7G8f8q5/mdMO2szD2c8IycockUE7ks9sTSMDMTcY0/OHv
RZj51i7r/f9sF+NZmjMe/tJiS5bLcitSRHddCzdfuKPfikJE51aEOoT8zNIZmiKd2X6/3FrF2AZY
pls78ri3yWBdGk35JVLCph0i0VbXpidSwuzaThNGBI8tu1DRy4+tl2lArzjIBmd79VBSlZe+i9oH
R3eqh1RLXwUSpowDe2uVpbPtWDpJya4mE1olJOPCu+lspVKdHUMeW5IkCktQQH93ERpbyRhWLlI4
42YaimRaWU5+j+5hvBcAqWudgEmZY9u4V3M3PL8BiJQjCuimbPOmIaQczjqQ3RziDLp/2otoxWIM
g2N8HdJkCLZjQJyulAbUNBW1kE9h4mwUsmP32nKYUL+4D7Lyc1Lr5CBKot7u1K+hok4cZFMa3YmH
touhoXUcIU59N1lN/2wkXbNpq7DZDktRlxRrb8ZBtBathR47l6rWD6JRVJV97zqarDyIEn45yPNO
WXGHB/vvs8nKNgpq8wGn7PZRSk6dmg8PymJ/PmSk0B2/lVeiTdSZgYSNVTQQEFr6izonObV1px77
ODvfBprTKK9E8Y+BWm6QFmcQfLCBMMX8dSUxIM5yf1eotp2ec/YJiC4ohLACaydJuXqX+4P5X2fs
8LeK5YP+aokeEUkjSrGwEIAHDFVvHEWpGyXjDmOM76IkDkD+p3WM07mnZQNC3b0dPPbEU5fBYho/
aqXl1x25fZOgur3M2IaGcRwGKXw0Q0BSaY4H5PyqipcUI2vt6qFpI4HK2ycOcV3fpZomnURpGuDR
joPyKkq1NfTHurBnLyVzdoyCEEfJ5ZD8c2ZETue1SfUheqRK9dVDFKc0XRt6GWNLqLdI0EICmrGs
XTmoZZ+HKnUu8tKQLQ2FDpgVQVho+sXgXCAbf42A7fprLlXoOka67xeIgqbM+oOO+uWsNo/ZAlOw
+GvfNSVhFNFB1A2LGJAEFvY6qCkk/cFytrl1Mo1xbSZqBFg618/iMDgjNmx46G57DJV4oKchtBeg
87S06PAXR42QmugnWgEXPve4su2EslbumFiimPadENZyFDT2V6JBlJdWyQ9+gPmEfx/iJZQ7g/p0
OwukKXTLpU4KaNUT5/fWW7+xMI6Y3XyGw1B9EJwlHcLHfybvqj5WZCNFfY0HPWGzptzJY1R9hDwm
ZWNpvvYdGx4kOHnkXupvw3Ncau5qoNn3rYpizYyP0xsPEgigL2f1UifORJ1oFf2Gvg7/bLWd4Wts
Ufv12hlC1ZNmDZJcGyKShBL/AQDKRlTd6sVZYbbBqbP1xnOMZH7WU/8kYdLx13ICZHIQJ5jCX2us
GiffqxW5zyfRxV14kGrlPvV5hojEJydOG2fGrMeeBgIkfKbmchAN2qyGB+fvETav9HylAlkYt4Dx
0GZXLcbWG+xKeeajlLwhDXJXFNMGpLFB2GYlis2Y8JjGTiGoI7Vba5K6HYY4BjvEUAeE46ril3cn
tZryLCau44rA6lIMTSZ2cmLtPhFedIIn+x6BsU0ZquPZWchByYhFqGwEbg/riVS23+raG4phSBom
WblWnFR/k8ycaK2UV/DcKu2tLpuPydDS+4D45/O/DJKUSXbzQjVPObbakhQn7JXcIAB1yS/GjcTJ
MLusWObO1Exjm0lq7k1gvImPs/iKotboPFkti68otviprucsrB6mKdUPaupIa2SgpncZ0aR13xnZ
kZBL/wYmLdfxTBC9wlKXoJs547tjI9qL4FN21HpJ9BKD/62XJsEFyRUzJBqS9G+6dBIzlG33dVlR
/OOy9GrSodhW0qC45A+z8+0Qa+jBlfLpVpMprOMrMFnrujbKo2jAXSQ/Q37vjjLCvu95xm+ZdeYF
lzBzl02VsU3IfL73deOmC2YptjAxCMrWPsYowV7GHsvzK5iJkX4dJy9p1X6NVPzsOlJ0SP8ZWamZ
dh0p0E5YTD5MRbuL8Kr43uTeiGDVrxonylVV9uaLgUrHpuiH6FRXUnJXS6O6dQyzeCLSQm7L6vUf
3dytxKikmD66cI7eWoLxLqiy8BzqpFYVg/gdJNjkMW78cB1kafUZDTYqD2TOEp8VVSqb9zlyKjRb
mvCCXGS/t+vig01/5lajTiwK4yX0nib7GxtOMLVd9GsxOklgvX3kmWKt/cKI7pXWV3e2nZi7QlNI
EoG/x6Z3GD90s8DGhrVVkfyPjgWhUwzn7FdK8dxDIViXeITsFKconmVSVdA9nXld6mH5PEyDfGlx
S+R3VzyLHsZo74J5Su9FlVk7zTq27XAv+s9Bb3hVpqSuaCWI356RR3sQlxJVdji6WO10D6LUhpoD
3wgfEzF3FNXS1sRTGWlYbsYMtAIQbPlN9B2LrD5nkQHjO5I0zHSi7JnQ1blP8+KbFoGR1pH0OdS2
DbZ2htTRKMW3yZ9Q8+x0vhR4ebyX8qfoLilgk0abjb0oostgFe3wUWhdtcNZr9mKanxM3VaPM7gU
mbov1LDaiEl7yTgU/BifzbyFkqfpezBkyWNS6Pj26IC7G6vHn6rofZbCirWaaPJj2YIyCqceklc+
JGszqLsdKl4SCdKl/P84+DrVcrV/nUAJcAGN2wL1lUWxoYXZj57FS6wgRtYppbES9bkyzm4ZDNq1
W52Pv3Vr7fT3biabpb3MPvk0RcISnCTiX1HSOqvGUvBLaGf9TcZ5N0cP+lWWnfBimlW4mpc/UfYH
vefAzdiIolkZ5OEJFBxF0dde+sBsX0Ot1s9jFiSkMZmsNw3IxB0Sh3G/Msn5/4DN7spqTnACYNNd
rDjON13DTQ7rRPkRsZZ+OyatdOc7VXcHudvealEpPcQTgm8hHO9vRt+dVTF+TpCBGqL6rzLHomK0
2gGFVryHS9/Jz1Y5dXtkrKdd7DftJZskVIWxInklQfQzi/vwVyDvDFXjPipFfbFTe8SNht+etJDM
4rhSPJgB3aENZ9xa+9zYRGh/PsvLHwVP7+OnZDZoWRMTwy+y3yWa7O8mqQ7ctlG1lzxq7V1ZEYQQ
xQlI2S6RkvhaxORU26lOk1yLQ8CvNMP6zJWLWH9J5ZFsuZbnrK8UWyMeKZrFtbNFunpXYaR4bTXr
oN1ZRISuY8PCYp+XhlgNLmNLk+xJMynYPy53Bb0nwzZO6q+tmQGRtLNlVCiXVscpo12gSNO1NXV8
yQt6Rb62zmnse6TYIWMsM9cWiRAswbVrq6Hg9GyoCI6LqcJI1jy5RUdVFFnbFG/uGmQLlrH5OMye
aviYpizXVXp19LBvg6o1NfvGLtudP+UveA+N4wqWZXMSBz7er7NYu1jNPB7/7CG6hVBeVyTyUk8U
mxKT4Tw0ME1a7CMzXbVPztyCMyr9C4uvZiGOYkbbKkD8VFSKfuIQFPGnFYEsFSXRaEroT3bZsI2X
8beucUosKo3Jhd3qxFmrys9qjqXpbe4GZ9Y7OzQOTeSz4olufgzntkIrxxUTKxl/PqsI9ngGy/ru
djG/wH6kkor7hAfy364PhaNB5CiPN6Lv7WKWmuwNuymPt/oukLID2tWv4sq3uaNctdcExpTrHNaT
bylQRRe7FXGQIpxWQgeX7Glhlf1dnaah0a5EWcUq459Tg1Qa+i1IDmhS5soALI7XU9G1LVNpFbb4
8YmW/zFdm0ae6gekFpZLTss8ZtDxVCTK+iTZSIw46kaJbfZm6OA6g+Lsq4BvuSiaRmLx3BQWJ9lw
gtcaDzdRr4y2tq9qmW0s4Kt3pYEKZjbAnUE56y8Z0QBRn2TOuJ/DEXKgmBxbHnIk4AqJgbChVUgF
iEPZxs6xXg6i2LZGtZV9iOKibqgqktTk+MuVrMo6kanYOsVWa52StHE7R5vvWIR1YmNLg+lb/YbA
F+tKkrPPFh1FixJh27j0Dpext3px5vjK1zBRvI6tA+OgF2iuflZp402TKh2BNKS2np3EYdIjBKuW
gzgTdREJIxccdL3+owGpcQiIy1jROZZ6b5LL4vBHveghhpIm97c12+XrFf/tYmKsUjufBBCXyByh
33Twp6282CNOywFc19ehFAaKKbSSvRnIm1oUb30GLZDXsiMNntpY8cpQjAhD6TrYW2WWekMYpK+R
nzwISsnc+DFfi/b3Hg5g9P/dw5eq1p3mFnlYBwVRp2sJXrVBflRla6NreO3eqqw0RhzhVr6NqNWk
22lFdYIekx1F/bWzNcmW22c42hld196jNQ+zRcexYyR24pDuq60dtlTFqpqM9v5aWeaNB6BvEXKl
rlgOTZ1GG56xZVdMc21QLPxjEtS0Z3mxcVq8nUZpktdp6nfrW11sh5Z1LRfCu+nWpCjIqa7ESFH5
W7soNw1aGH9M968dx+UORIs4iBlNxf6quxX51bGwiz52XuEIs00goLkOGZdxVQZTeRpxYySzU1Ty
XQU3RdZCiqKl8xu1c4O2hlvJp7wVlWZtLqYgkxa7SY32qTY0j1Uk81+iRtbedhLCJUOdPKj2u2gT
NSBO451F5HF9qzMNfDyiHDadkhj1YwhW4LF4FN3FIdUctu2ybV2vIer0UI4RDQmbnVrYw07JZDAw
WZaeCMalp4bYxy5EBaLyC2Xgu2tzFC2iD1jOFjx2j47z0ls0wJ1UtkWvIRmWpeqhMJK+efYzDH+N
Cis8xw6eMiMaP5QMzHptZC156ApTujQAIJE302GqINWzcQzuEdLEoFGCgZnw6LwaMn36C6L9GhLK
EKzSbgBrpDlglnQEBdKoe5Z8kni9ViPdYSG9LadJvJeWfRfcpWKjjdP4XDaAySMTZX3FTvbXmTA6
JbjiI/jY8fNLs/zszxkiqm15pxkqeVxrSkuyQ3+XxZk4NFFT7PRGQ+wpCE7mPwdCa3DfR/7WsshW
PdluPkTjrf6PvvNYhQu27V/nuA0NE7s/4Mm3EXPf6sXZrW4u7egYIZu93MEfV7rViZtJZqSXbVwI
/+lq53rkVWaO0FZgNCeEYTGqtwJtO9pZs6njGfx+9uBYEDmlorWfy1y9L7FfusgkUp+bTplXs9Wm
d/2QOc+z3zUucReL94BWvRnMrcb2f6MuRWfx0p0lIDhiprivFXxjwu+i0UAq6NHn58Ke+1gnRokN
W8BPHe91jv4iZ0sGCiyDKItTZNKHA4jWhfcxOi+Zj893Og5nUYLK+ZTl8nC5lkKdwJY93l9LprXL
5kJ+ECUnIUJiohuQa9Yb+HNow0M7X8RBBQi7yX1NBqJAXV7pXw01iEosV2x708pGZ8LwX1oQVVkF
/EPtbjNU6ARc4iD08jTCjP6fmSHHO5tcA33pYMIJ3SnTN2iPmfctoJt7vbDi3aRbMMv6EmjJctCI
ipwyrOdVn6cRdqXUdVrgafU8sj2lJPrGka6uajOCro69z32HaVIsjUc5mgY3I7L1iQpPpZifNUp7
rpxk6lGTSus89aTVREMF2xzfTvmjHww4nHP7E0KW7U1NWxwyzBoQAbydxsCzD6R1m3kdB2pxaBUT
765R8vdYOhBzhlBpGnX5HPbAwFnh6z3BvfI5Y4Pj1Vhhu6I1g1x4qofslWB02q67YV7ZXdQ8lktS
FZWZeWVYuDj2gYMpAAwpbEW6XD40ij9fD0k+/F78lGYzQ+hXCu6ICsFLWc78uQh/K4qGP+rSpV9p
51jQiiHK3G74bzF2NXCgMQzJeExZuLFCuYYVG8UPilHDhKma6rPpzWdnlLXnpBv1XWLp/jYte/9N
gkYwAqX5rGYkR/N+as+xnGmnkWznuqrH/DJGodx4QQATLQflhR7G4O+VJsErslH9e3U58NRUnYeF
yBYT7t+AgWWT3gy4xtAourFE/yR8HR/EHOIQmhEg8GALLRVcWqjPeJsjZahr0zetLFHaJJGOK1QX
e1EPItzvjfAco+NwLqoQzdfGN4lEULw1hEsx01ugTxomTLcGyTSqkwRw06pylHPzxnrXAh+t5bC2
7kyIxW9D92ku1T4eUPtuCQ6SJahWIJiDnQLXFQWsQcId1ZSOkIf1zRBkJH6WBlEnWg2Fx1zE2ukD
HLZao0G4krLZujgtCHHb0qNPeUofm6qSnkugXbtm1tVtWuXSe25Ia9FhwmHb7apEP4qRfg5UR1iv
YDPymCky+d0vK4jWSFntEu0Sm4Z6ISI5bINMwkHknzpxVsdhtV7CGdvJmXo4hDwZ9dNo88VkrDgY
daqeneJZFLSCP4hVBuhvPxbWX1Y9dcmGfXe60WHwubdR1TI+0Mp+1Uy+5YkGcSs+2AcsfAJE5hdX
bAsqvtQ14euE5/ulL5VgRUKfgHM9T55VNdZGdLN9UgSm7rDuLq3/36OMPqpeOsyXJE3t7xEn6u9h
IyD1oeGTTCbpeKvvopxE8TzbPA7STTQkqSwfCbHuxSBRz+tF9KEdlhCXpV3IdhNhH2zzTTbkdyGq
EzseugPWTylokO9X7PLVaiTT7R3wdVoQtvsGx6gdyCztYpTN12je0XfQw7+0oPvJdMHpqvMnFACt
RZomNHBxinwMPW/SgKKh7cdLniayq6YKYODGPk0KqmpCkSruVS+QI/skSqJ+qRK9nDn0vWviV80L
AH+6GT6Vk+o/SNkjIGEoL8thxpLJjasx2ooicNHFRrmavCqeEba0u2OjtNPFmDOELMm6r6FUzXvR
GFnjtMWFOd+IVvxux7ssx4dHtNYZil4TOC7RKKpgWgC11aeLKBk+MQa/Ofo83uSqu/hNp4udRg+g
1E0BpK9F8eZXfTW6EeVx6dNUUrsWntayZY9wo5XpybaR7VQljEzZ8s5PEqweHibGl2kpiSpZVV+R
iU1Pon/DV9bDJp5VZ+lhAyN66EOdAD6TOZApENkAKaZio6NGZ+yx2AKO/PuU6cMkm+we9ehEXkp2
uaHhAVk7lY3tiv/Nh7HuS8CVarKesgm/PanHJaB7D1rDuU8OJn82Dxbc7nSayLammeXpRNe3tuWY
W71I38u4lADpm9I6JD25Ix27Rwg4enB8/twVOIrfbALdeotCs6LqGhoX+ngWZ5IB3KgqEXBUTT7W
WBoy7NvLRfTYWRN/YpUmFEvkjCV5kH3cjhtfd+1CJYqbLEjynTU+TM6yI3KQ9g24PhIYU3HQ1Hpe
v6gRLG/kMw78/scVMLYfBRJ7j6WsBfvAzj6cPvgexoHj+ZHi7BJfIrbF4zCrZMS3aH4xoin1zAXN
YDfjPq5LXiv6OXaETbFurCbkpO5LmIjbENmDxAd9XinPnaZ8cxTVXskgwly984l2Staq1kgQyRPA
nyHo1v3Ar4coQY7nVIttF5oh8r3jyMifkydcqXMIAYhExAbQswXxtBwbl0zHZhg61mU5je9GYIur
sGhPHeH4gIj9X4mRIzFbae0mKJRqW7ZSthp0AKZq2q/RlQToFH0oZjd/b6vOw79w38zGRStr+c5p
wLayOPUbJ6rzlRJNv/zue52jvsyz70+ksHkvmg9UBr3Yyd/6DDCJWnZQcYtHFbTaaqgxl1eltyBP
1kZdsaxULfZjof49zd/R/dpqvDO5g2neaDU/ZbYJrqG/wgaoDkCOeTrB7GWlxz0hA0ka1uqcpwCs
jG9qpM4AvtlTOlERrunwAZl0U+YssFOG2VRVJufIBFk9B+TtjASPgrHoPNCi36Uhz587/1eFhK4H
Ce1FIjrKPmE+lyMBpCxaBKfGlMVjtlxZUc/gMXklc4UqE+EFIJLDzzQO6rMyaZihpc9d3ysvmnXo
QVCuJT98VuCFuAXKBu7IfwART32PvfhZn8dDEco4cSXZeWjxfFKgyGzmhA+DRG/vReBJD1Gwd6p2
Y6mYJ/pFjUWOPjx0SlSz+WwrLzIRHez77h7oh6vX0wAKWT8ohS2t5CjKQNp1T9ZckLCcitnt/Lw+
hPGwrzuwuUgtkZoFvi518m4Y4JgVeg7wFVwXsvVk+yMLC5WSNFHb4RbX48oQ+ebZtoA545oTdpXp
tV2EdmYkr00QkCHSC7t5hsegYwG0UvxcOfBYbq+HTmLr7td7YtgrvWonUBzyIXZC+OFVFambaqqa
Q5cgnH4RpxW8t3T1W9usylTkhdl7jdzti5JAF+hIRolZFNF8nSDAIyj21VU2zoMH2SOH7azXK6ze
R3Q05uYQOpG6NTr5IqtldQBIPvMLi2zsUng+dpsJkEmnTj9Zq0xoMrPz0ISLmjw7gxWrX/B/2Dqv
5VaZdA1fEVXkcApC2XKQ7eX1n1Ar0uTUxKvfD3hmPDW1Tyh1g2RZEh3e7w1nW8dcoYyDqHbIoMrd
3y/kOX1PXTZws9Mkfqn/1G3nLqLe16npnWK0qqGTDr/qjq9HeMtTbdoY+NZ4N1OBr8rVJHvwHts8
S/APJnjVFq9lsjRh3kNEbvs/hYNnCURdB9vUug4XJXEfhzY6FYur3CMMfqM5uWhG/1ZastrjXPJd
lrkSOlHHl4exI+4/w4Nqi4ESPoVqravuXTL8E7emxMkwsQ+ZTUGlHvt9NLRlwPvNLkUxHbyED6So
8WzRC2t4aCo+LC0Xr8VIXV9v2LpE4pClxX4BUD7aorsWRYW1T1a9jbUaiDUbhpxKYqLITKOime1l
FV3bGleJjJtR1YanOtI+Et0Bqunai8p+I+iXYQhRLlpnRVcEmH1mnnKByUUrm79CqyqfTGpDbf/i
0pP6k5kSTd7lBKbGz7I0tCMOvW3cWzsckCunu6u5eG9MNfE9Y2Lr6xa3xLHjfWuM+AvHcFNbrzjp
GouEzM0+ZOstfp+5c+B011rmvmvPti+8ksD3onb3FeWeWw9lsY07eSutHjQXOxLM1NBhSaHiSdn1
b2D6qS8G68OoYhRZQE6PQvWOY47nidudK2X+4zn4X1ned2ssiP80xlNJ5clPBOViJucpmC3ofJXu
uQEw9HRk55VTXcPNJi+aSzpKxmB3MveEZ+h+vyZ9Grn2jqB7grvaXs3Z9XZpPZCdkSFOFWN62Q6D
sNIL1dFLXrQ20mG7gMY73N0MgQXIkl/Yit/L9m9qWO/WOP9qdUkNLDGvkLEvNSpEZwZHNG232eGD
8K0jbDR0yvwVW3HrNjHd+7LN22Mdd8VTMcPDU5L+WfSLb/ZFHhYs6nY6wixMsVISvrQRLm1hB71G
snKjCwNDIDc7toUbX4mliXD7MZLL4hXWKWKldhZJpp3T0UChmZTLpUqz8VhignyFGm4cNCHmhyEp
YhazyFqhxzT7YSQYkVqTFtZp5jwVMk7CuH1oemQ9prApphIAiXcGS+KyIecwwfw3WFmQgcxU6uYm
lHhLCOvVNjziAhfRvHXdcVBs8gbK1H2TFO2D1rF63PYTPIZ7aEDGTCQTFvnqt6Vh56Q1Q/WhNNRE
vUxOp9oyrR2S186XDJcfk4XSJ0HX8oGsWEJOhvsAT5XUv14YH0xgJCsi1fqY7L4nw1eoZGta5GeA
i3zEGKL4DOvjB3g6G7asGT40Lxr8ApbUh2dhhWQtbvsRVwwR+Bg2H0jIJky1sXiLFeNM4KB+w3/S
A5Bwot3WTMWi30oFFdGUfCwyqwN0SSac7ljuG3NikjXNc2KzJ45ic7hJTFxvHf/rZXLbPYQz9spM
QLvaK5Ba5o71wFobRMl7UpZWeZUZH9loBoPNu8RiKMPKexrxSMYUpo+NFQXFzQdqFLTfmAQ9ezK1
wIYyvldVpSM4pfvhDjklZrxB0PhXd2o6837AT2QHU8gOSMMy/EEz8sfGGh1/FpkRZkDAvmENB73K
PDLJ03G/1Lcha+Zj36XRbeF/UVL7CmfxLU8i8QSQ2vt4UjFltYr6iBU6jn7l8mSbMxN21c4BQALs
Opy7KUyxk1WHtA8QM8i9sYag9mUaoIjPHu2xr07eQtIq1o5ksNTLP1VfkTNSLYeGVL5wrr13yMG7
vh1ThC/c/9EC43duXMG/YsMNIXBYLrC1HTuMsiT2oxygtWvxwRE83KcpkiER4fGljfmTrWQ3fR26
4xzgyi76dtfjHargw8bELRA+AAjgxRpZQe8Vjq8WFYVIpgeZRvbLWHuA6lax73qj9scKUKPyYneX
EQDnd1SWwy6p7d3stsMZow77IRVayo9ugbfQAZdpJgNqyRL60anSa2k0kHSN64w1XThYc3pB29Ec
WPhbvLNHfNOao4ZjhlC66CK5VTGHqn+ZztITxCas44AVTZKkQMizo4VSRtWhikUemOlbZ2vNUzxP
ug+i9g+jNxXmUczn0vKHeaj9pIuVR7vu+ttkT4pfUq5/6MQoAjyb+cdV75wQvVFWwDyZbJ9AuyE3
9BB/qhYHytIiQNvRNJzp8bz0MaV1VS27IW/c85OYbrKj2kiMoneOI5fE1MJ9wMj9MMRK7g+u+mgC
6ISGPc++JpWz9Ko3IWznWkrlTzvxRU2WZjyYdVOG3Zz97gz4Oy2m4iTnPFV9m17zYZx8JZ0dfyJl
QDLv4wrBtKLaxZkg7yicI9KDxIBSuo8iQtew7hCO8seczPFiRtC3pjoJkn6ygk7wO+lrvTgrYkAC
agCMzlN1cueBZBC3aq54jt3Uli2VAVXEIBJRJ3IDsiwrMlHYl3bySHSZWDxp7dAdENmGyaQgWWvE
ciysvINaWb/KrnpWVAhvGGx3B6frvmsi1wOj1UzusJybzzMfl35CJbfEJzcmtWjFRPshyULsoFnB
x9q8U9l91F4izmiUVKpXyz9dZ8CVY1mw46ZAQ0HOerBME+lDvfc9j0rTl84A1oFN05TjDd3Zj5RK
p9sEyRDPom6fu/G7g1lNOHk6aaYiD5cpttkMD3xAwyD2dhypoXDydwKBpl0DZBZiuaqGeQKbsFJi
jFb0+lpO+GF1EVNUYZuG72AJt1fSwQlkkcpARMkBDC4/Z1jv2qpuX1jjXwm7lNiYp0+GpimHmhvJ
j+anHALHWKTiuWM/G1sUmg2XuolAVyKbjh2r2uqs9NnZ1UY8HYra1nYpBBtfuNjJpo+xmCyWN90Q
FDAkd5aTPSeeuNiW24YSi1zq1oW6H5DjHRdH9VD8YnLCGI6UZsiKfY/x+9LbFXZeKVkM+Knvo1kN
O8dtfeTK+T7yLEaSSMQhLk/fNXx3wqbvxrtWAAsVqG8aXSfqy/PILDUw/mqidNoR/njnq3LBWNwf
wJ/5XigkXczGzsnhyMSAcrD1nZZEkxZDOz0qoPlM4j0Bn0HnGihwAyG1yzYYWFLsGwsH8wYnCNjh
lXxpciRcBoVAj5p/O8Ggzydz9lVW0mZPNBjjz09sFsaLSPNnJWqWYFC16EF0xnfbpA6/DPU57TNx
KmeGa1OBzlVRzaidi8MuE+nphezdnUYKXdA0Go5IVYR0LoKnlHVnqZeQvKYcT8e48SMMVg+qwp5l
aKz282AtsCDMqiAaybaeIy9b9mg0CcPIEKT2i8JOfSpSiABecyLysj9PoxjO26OvQ2yb/blIoU6h
qWGmdoDb4bcf5jJ3D3y59dnI1fpsg3ft5VLdZsx+z1giLee0YNPmoUsKtldzJcWAPp8ODQVGbGgu
oBeuD9R/E5rXnrOmfG/dAgClNMf2uCQFW2QPVbObz9gS9/N5NHq8zJ2OLFxbKwrfsnBn0UvzNChr
IF59mOalPDOLlGyCpii0+urdTmAFyCGueH2glo6c3cKsAiWpEvZSbnTeDixfWYcm2c0Cdt9Hitqe
l77FL2u0Di3D4blVM7iLCctSv2mr1zSTvzpZ9p+f1fZo+5iSxcL7fI4WF+eXXhyiNY1y22dsj9y1
uUbz8X3v2rqceNMc7Ckaz3b8hqipZqALNaz+2V1QlfWc9N0o41ILOrXJTlIuFNyXnTZmz5ripaTZ
849RfLOwocQJghV810VRwCC1voHmcai6W6YwXGChGyTZHBV+okbRYcmb49g1GCuUpCKmyWmU6BIV
FmvQYCfjvL0DzDyoCzvLG2W7mrwKw12C7WGnJTXb38jwEwmJEqsQ5N+vVemxtRpN8BoCqc4QHfSz
QGMe1A46tuanu+Q/wV1cPtkID7lBt1x2x7TJwCIGNRGn7buq9ak6t+tha24HEzMPfubrV/n/nY4I
ov+vq0fH6/bzKAAXy4NWjwFhy9/ZnPRBZ+IKF9qKicFImR2HpvAo6nBBXJP/XbkpZumz33ot/Ezh
NFDuOAww/vbzb0GmBBXASVPkNcr75JQrBXbujz0xgfs+GZ7LqL5mjANnXLJJSKuLH9jJxQDlHTKt
nozZRX/s8IYHDlfc0MlaxYcYTTkhTpeXqClKxu6l2Gtj/OxQFYuKO7nrb63qGodhhQlUyyrOU4xN
ZNvql1kj2uaAEMG59y33sDe48CWL6tXbZJDED5QxQsphPCmVnXHruPNNzBiyWY7SsWoCZ/Qwb2iG
/BypAl9uqbCsQox14aM54QWjWP5C1dlXJkharqH7mRebdxyPyrrOzl61/ObLJp8G0urJHEuyNfVU
7hJKZPoovdsoFuMAqFyjGgtSthA7q+2qR7VA1DiwjQpEXqd+n8fVo5VSccbICtP+8oDQftlRhfG4
CsNnY8LZlowb3V2yD1j/7SUqUzMgErncdcrSXDOMMwytUt5rhtm9M7XuKSeX6JnsTGrS1iJ/TZk4
OIske16ad8cR1YFboDxG4OjvVRnhmJAqP/rIrAPsaQcYoyK/KSr7ns4bwjpPxI+4Tt5AkgISuM3v
QyyeMUR1/hQCPI15QS8V+zGPWL6Ucdr4rUpsm9nZP0HmXbAAxihHlf0RsOSF0iAal75BaAVasqvi
LjvpOM7vnMJcjriYLoeF0sEOlqaxWxTZhSwfd1U9pge1WfEOD0SqBGmVordvEP2JKxTDS4mexEir
5Huk1DZKcIoJ+j2r1WoVryShatjLSzeq32WnfZSjbHAnRzBJtZ86DFktqZt6+ACN5Q7P5exZpFmB
uDWbGaRCORf5pSnq8WKt6N0M1Xc02uboDa3yRvR1KDwDSBXF3i7q83CK0/gNpuBPQdDUg9nqyquh
WgrxGeoYun0Bs9Gqkn3eTu73Fvy69Vy49V00XwA+411uYqc0UEE+4si/c3Fy/9F5oxE4maM9sgMw
Tm2ddIcO7dk9MSWqdyrhf1rsgy0v/d0SSMx6WjOevSqv1+wR8+gZg3g2mghoQxHlr7z+g61AQo00
qf2ltb07bONoHycOguFmIWNryZZHIIbfsy5Pyyzkfeyk+9xjbJGU8JkJmm4POIEzHG3175w3e95q
3hm1tNz/an+e3q7cOrf2dtgu/3r2V9//+xLbaXuJtnEeszLlFIN8ov5YQ40/H1Yjccdbe3u0zTdD
onLR1v6vh1/nvy7f+rbD//Rtr7P1zZosd4ZaTz57uxzvt7KsmVTXh6rDEgY49d+9xmCyIFjP5wqU
3ZA8tn+1P5/6eRQzZUDFUvZxJprzdqjXaXY0K8zHtrbZzf9u417NKnJIr9Wsxy+WpnI7uIURQCKK
X7a+urAZ3VNzPGx920FFm64mY3T97Crs7ClmGPt6kiS58WTi5v/Zt50ou6WlvrN6Ha8v/tmXKp2v
aYN6+upjxxlgZm88VmauhYlbxwerxmq8UhrrptameosKL2Hqm+SP1tXeC4jId11VpvMSiSK0CSB6
ruaF7VM8+1i8Vd8TGBeHlADII4URVMuoEwnZ22m6N+yGNgdLicoHuxq6q5nmB5c59kKSJ0ukJctP
KMcOGVv+S4ll6wFzl7eyzZ0b8kM1VNh2MazE9sMop5QVvvqQTfKMGUpxIb1XEKkDkRsW1RIanmYT
elLgH1ctP4SD7SQftHcH0H8oZat+x2+t3InRLkN10Z4oN/dsMXtsGqtsCjrcDQ9mW1HpUTFk0nSE
ciy9d9kwqG+NM0IYldmqpgBJysmHIoIqNj7S+rfR9R07ZQiNfWy9L6NZ7wq0cy95gklBPVU/wfLn
y9bVxnp/8/LitLW2A0LheN8h/d5t1299stffPGtor1trSKqFCtP0IOXswVOTYlcV2fhSiqhEBpuM
oRKP48vWl1QsdiFH3baWRyrnJWmKP9jQ/OuCZcKqGlQSDsr6Gtuh0P8moyWet5fx6iU5qUQX+l8X
DD1xD6bS5qetr+G+vUolunkdNfy52uGXGD9pS6ES4pnNe8eNV3iCYXvri63kuSipoG5dVjXAus2r
X9u4vnUl4zIHaq3ph62Zzl31MoOKf75CSQS2DlFp47xuJFfooE9pnTrHtGN8xbLl36Tbz0u6hfW5
Fn376v/f64D4S+iQhr7fXu/rwkFL7hPVOHY2xRjg4FQ9YBlonoxp9c9pksnf+rbDUKnVg1wPcapA
59TnZfV8QprznxNfF2vZ4hxrXX366toezXlUPXz1uWnxR/VaVj9t4vlu26UPlU7JWBDW+/noq89W
JCSC1jtvVyhUmD4vK+MmPyo6ZBip4zqe1iZhKGoh32KAoDBizbDfmpqoCtIQenTXjtW9iShaST4r
VrhenIyiOKZCQKpem6PoaxKD4Zlg1cTeS9hvhpfDb6tMEOa1aVJUP+odzH059vbbVLbjUSis2Laz
+dRlR9nW8y420coP0nbOUcuixM5A51RFE5ik5farM5RswTzxvrWsQsvua51gayVuZL8apoVLkiye
t66qj1lNFPVy3ZowpsyADMfvDT4PO31qvFcrGRQswRIltDzPfdVYGh3VkkXd1qywesF/jUXOdrHB
cPGEguGynYxgdLx+0/lZD8E4G9xXdf2kri+aSZa70vPK63YhscSs6eaeZCSCC/2tb2TmCUWHC5XH
/t5L6gERDVPetE1s29zk6k4E3LmWceSAXCQwbH05Onm3F86Qw/2Mk0OJW8hrPD7XdVvsPYVg6Hxc
fS9H+w5IYFH81fqwgpX1pmQD6FSufuvjjNl9Los3S5tm1vmMcoTG5KzFDeeyJMid8RHN3wZlotji
Re/YQRPBMWH+7PXmYWs19di+OsaJ0TEJbbIsHVhBZ0fXPeRbGVbUZSTeugkkK28oSSGj0Y9aGTuB
oCawonxOMMB0CZPc7PfAWCs25rKcL+5zb5SBqRfx0dN3mI+6T/aaB7Md9PxomMqjUbbfel0hisdt
5kfeNDYc1QRenbN3UQxkkSnF4yC2a6SGOh6CuGZVP2Q5PEVRo76SZLgxbvzW9KJ7Aa6VNazVVaXh
85k12EXrYXsk1jWGXZkPcRnnn13aFCVnxRhe0i7/VduuceyIsbgJC3+4mSXupWiKD9be3S/XFLdh
KrQ/xGzsM6+z2Cw9dvPisyAvqWFLCV3CynwPc+Vv8cq/FmXrx2RjvJlpd0og8v7SCozhlKecGJMX
3a4uOPOW+0oDpy2VtAzdMa0peiffWPQ1h8FFyCCkJ/Cnz+STOVQtQICd/GrFDzVe7IPXaSs7v3R3
swpGWKaiIjjbBbRVYcbai/68pGP5Ovbpqi7MxXlr5g1+o5Amrijv7aeon6lD9WODVsOYnpLWXPVl
abeHFZweuwaPEEspj8Q9EeKQ2+0R0K8NzVVWzs7ceGHpz59fqEFSoNhBggpThUI/Ra3cT3WZAN7Y
vqk/kzr4Ei+MQAZD7T6O9Iq07xLWl6LVb7oj8awtymeL3drbsLjas+z0/XYO61Pv0pOh7U/2757B
+c0Ujncvauz5ich4GyxjJkWbEOb13IQRHFgzqaZrS8Vv8aUZQO7X1kCx+KUkiXdr4Qdcv3RethdR
bb3JqiFstywO27nes9RnJ2qPn63abJ7luJxMNVOxtdCPWZMvt2I9SHW8LKnUgWto1X037AdXsfEy
0u3bpGsOe9658EF08AzYOo31TGoxx8xzcSn01r6po8bZaJZLaCbJgGHt2t5ObQcKmMQ8Dbet8flS
RdNZFFUrYNRiFMdxKIAlO0Fgmmu1AsEQzmFbs1r/AEUAm2evtGeqFtCJaE5S5+rFVZdTL+bXz+Z2
Rmvr4ZxY2a3Ihw+zSqtTAeJ1G4bmXwccMJ2QXLkm+J8To+pNDzpv5etaaTia4XeT1vgQyLEWWV8l
kYBBk55iGGBG8aORudNeDIgptVyNH7mTEAnYwzJf1wyjrW+7ziUa6HFruo35hOIOlGF9/lf/0nTY
F7W2gi9j3LKUi7SdmCOB4pRDmcoSgjESyzGvKSKvfYnJ6IkRUAydw5avhVW+1VEjblvL8+ZopVaS
SL6eHGWqHJTRTtlIl/2rapf6g03uB4wRCemFKxpoqWyO71tDtNSY8KtfrltTk1A5EOPlh61Zz2V6
ikYP5vD6TGw8i8dlTD7/8NZlW3OQtHn8srWsYgRiHfFE2ZoJ2e+hba5A9Pp0YVv1GS2G7W/NXHes
pxYJ7tba3p+M9WNuF+3T9t6Llec1WalCnub6vldi0axrdbg1a8Ll+WmWpN1s780usEFKMYJaW9ur
JdHwlNdAvBSWKa1ZWqkGStO1Z5tiAUDy3DBWm1V3VG0qQzHhn2/OVM1+GsfODwjEl5ZHZNJxP3XW
8hfc4n0GCf1e98hFKMqLOznfTPUsDX0yOusbDI78WFd2dJbGIi5RpCRH6pDlscLE81Ev0vcce7bf
cnZezJm8dsetf5dFZRO5nE1nrSbU2E1h34D9JL9PFOI7EHw2Blrsprd8KlOYOHF8oUR6SKfl1V5K
w8eOE/pGndsPcumrxS8ajZ83d+qQF4/bQbHt/BE0FIvs6IeDw2MwZCjQ3bGhnhY3A4QrqOdo6FQ8
NntULJ6cLpDll1PbNT+JzVROllbMr1bf8LObnjTy4N/JXftVLm5AgR7n7jraC1v8afoie0zSBN/a
3FH2yPTV99pKNRatcq+5uv0m7AMlsfybsSzj3lCSNHSV/BIr3i+W6+rZbJM/ZlL97CdhUt5pnKMG
Y5Qqm0twFkZjU5vmODAhfvCEkf0zUiTKZ8uFitRQrHS4sbNm8na6oLzUQAR4qaoDiHxKyY/Qc1mm
hL/gTkyVQPvWLLF3tDwqnxDf87AR2GOaDmSlES581w3R1frHRfV9G0vtxVC7M0L0xqcKFe/VCkTM
wu4S4GUC71VZm7eO8ThN/+gknhjPlbTd41z02B9OEJTbAJxROWoKdTU0Tc0e7byOPUhknH9B9VBv
OQjYDn8le1fa5Zoju5yYHrHYtOPvTeG290Vn0qZLf3Qo3EPudgSIKQfFnMR18tJfc0no4jTinUvU
4t8FGUwtdY80wLgLrEHIZ4q32sFqLHGOrRJUPqndXVyqxjvMz5+jldZ/TVwwqQX9Sfq+QfwtAOur
GnOIUfa+ikndieS+8UWttOSpgaWytbZDY0ltj3AecGy9YjtEtQ7TZfIuEWKVF2xUNGh/6RFuRJiS
xfA4aKZ6nymthp5OrXtrWhgp3ooUL/j15AC78D4aiLEne7huXQbqg4OT2M2uczPt7g2GhOUJgWht
bV2aYWH4JvPsvD1hnX1OBjMza5fkWGnR6vZZ9/c5gtJqJvXz1iKTKg5zNyJCZz05sbOhXi3PW8vT
tf6eKDkMAQdL+q1PJyPkNHiljYqGJ2wHFiV7bg3iRdcnxK4yh1mTqbARuIJVdfrU61Qf1pPKephG
gD8F0cBpuwKoezxHFS5QXy8Zu/kZ89Xs8z0XyVgFiTff5xS4Y7Y0/d5FRKOVrTjnhWCmq2T615Y2
vtKsnV4cYb/k4++aTNxXMM1gNqyJaJLSeK2n+pfIMJrYzgHRqgHmlN4Rxqj5amvkGSqDN4bbtaWh
x+eGmJpgOzuqVHqIX7cOkfnEfF9Dhmnn4uwJVhBI0ZKX7YA5ShU2WVSF2X/69Dkp/LjxMO+29eRl
jidYXpGH97d5yEVi3N2qN+7ZojDow2k5bc1U8fqTtkAP2S7RRtu4M4HNTpF8Xl92lJEnXFqP9vr0
Jm730N0jDNHRtjVK77xshyztGO26cTo5ceq8SLzRb1OqIDPXIaBVZow6mkSaw3YxiKB4xkuOPU0k
ywDWbxfyAU0hxOZ/vV7b/60KJQpR9kOMIjblBS2dTsRd1382tz5ptrtWYz7bWoSYVoelgWD32dQj
nrUUhwjixuPWNRkL5bw+VYn1aOL71jcv0VkruTG2ViuV4SittuIK/uh2GOz5sYYc8vDZhQqSRKvR
8w2nTJ4cl9tc4p1lz7rpU9ulUmyM8ct28FRxUCtjuW2tKXK7W9K6h0rPkyxYuhUFbhvH385WCbN8
bulAZ12W7r/6DC/746kqk95Qd89agqrsj0O26NSpL9uB3xEOHgPV6q++yBzf2kSdrjj6qC9DHKXX
VrM/vi7I2KfgvNF1h68+l7gyOX2+aDeMGFZgIxRYkz1f9SR9kpNX3JgDixsl9POACOK8tQjKtFV/
e+jl4kWTpjz9V9/2NKurfrYyinda3RSQfErneTu4LSihgyAAhTp9tapA0qUW0467DI3qvU2j+h5l
NfCalyaHra9ISrDKFIq5KKs6mJtI9fntR6ftYtMgo7XCpdgwof/UKnFYOcNsGPdJe2+X+kUCFD7g
99reqwyTW1MoUaAiByXrYbw4vTnwAXBSQJ/aUUiFKaXZ7V2d2/SxS93TdnLrImdMA7zvvJM2j/Vt
NqeL3YqB73M03jpzrM/e1Pawgua4eGjjOizrUFHHetd1TrvTrHiBeBR1e1MxnIchQ6KRDlG2xo+F
5Lh964yoQg8/XKN6eLCGGMd2QU0KXcLPqE/3lsDwILPY6VSsALxaa45TYv9e3BIGW3tShxjlhCLg
dKuDvpOsQYKO1UfpkS+kF/4CSziYEgUhacRsvlX74MegrjfhoKvKeIYx8aa1TnKImRAAuFUo6ZCU
h0G/qAtec1JTDIoLqJNc5ZBP+jv7LgYb2Au72lBvRZ+fCKNWrk1fI48dRvdUDAjgDOMt7caU7Z/L
Phm2ZzEI974UlnaeqWiDd0jARKPyi3KWaKZ8dSJJF3diyrczaQBePWS+XJgj2Qw/qMOzJjrvaTXh
mxEx2HNjonuMjavZpepeIRjFr5L3ZVleqQjtEqnV+8qW7mUoSIMBCODh12EecYC3jeaCadk3GBYT
KXRy2NeOIMdV16PbUP7mZcQZuxXDx/d5DBzToHJbKdq1YK1aWJP6bOS88tgUy8XCcDYWkEQKhcjF
TEeTN2fHThvbc9tHbUh85LjrHCe+5m677FSpf4sn8gNgTPVhvCDRUJf62YL+8dzo5puSJs2xwK3x
ik0ivBLmlDDvHHmtqwqURB/Rby1REDfzcIVIcOxbDBllmwVlWx+8YvJOpTE3u5x1A1srU/gGaVpB
O/RHq1kZgXGvheZoZ3sIwj+xavqxhokeTarkAZ/WEECH6wPc2UDw+N3YnQJdL5PyonHEJwG6Fl4S
7Nh7g9nesFHbqD+bTJ/R1ZntZYRocFJWwMPonrcVtbYuq1mi8DPqqYPkAmOWMsMyIhml+qYXPwZb
ueU5Ol/MUYI8fYa9/HdxjeZM/U1lJsxaPNfU81w12ouJwsPkZ0+5127HDP6N0wRGKZJrXzbxOZ5Y
YRQa9+8syOXJ+xq7vXH99dYFkJUz4EnhJG8E9bLAzMBQ7aZtD8Kef7qm6l4nN5MBUKAUQKGfZAey
1agt2c4pHgSJEDFiGq0ktKxqV6TkG0KAMhjT5HdX1KRkJ+aRuXzIYKxgb9Xu+UD/tjkRMRMwPNUH
QjlkYz0BjOh+CrtsF6Xd3XM7NGZuR/qbalQn0TIOpooZLOPQBXUPJtCWT3iaqtchSbSrXA+OSWCl
gwgzL32hx1Fo9jD1hKazQ1GcnrHX6sI4y9wAUtY+qeLfCpUHnBgSHIWAMn4N1li/S2zNmbSPfUmM
neOiadJjaiDqhDzVY3n8EHcQeZZndiQyoO7Z1OaNWPPCJw3gLU9VwZ93rJVCvZsRFz9OHgB7q/cz
VeH4BWMVpk/ZwFCK1B4evpleJ5iXPrFZrCrYFPaZiobHlIDXSx7vbW91n22G37EbFRiUGdAbXT2H
xGCWEA+jg1iIatQRzPu9hpRJ/hkRDSbQfsPOg87X2g6os+ObpVQDjKarUK16GMq9QgCLpirYR+IX
E8cRhYXavc/N/DIJu7sCNRbB0s+YohXyEfXyC0hz51v4yZ+8WYcFqkfWybHdsxIN3lnJIvdsrTyd
Ju1/dK53rROGWbNTGMbypjkuOCwRofrPCBH10PT9P2QfGGiC7ThU6mx+GMkqujqAx9UqII5z/Z47
7gX+w8wqe4r4BMd/JnbtoBsx9KU0DXWjj/yuQkRRpA1AhYxNqm61dWzcpvKtzJYHqOsVpDjPgnTD
ZLBHzHx2SopSeoXnFtax99rqXVCeSttlaXqoZ2n+H2PntSQnsrbrKyICb07LV/tWt1rmhNBoRnjv
ufr/4UOz6NV7Zsc6yUgHVEGSpHnNua8r72vqvcJl6tTW/znb9QHOO99Sb4HIKD8jo9/nVhbc6GOA
P2KlNgdm6t6lB3h2tsCBgjthS0rxmbx1EO4dq2DRQzUPjBnvvdEantIBjSKHFGIyybE1g9c8U+zb
LaiGwlmTNiP/q11DEcPm68HyGTt6gwWO0c0Aelaed/ID39uHHuprGl3fninzTlcDXkXfNG7nOmbb
lNHHn2muH/MgmW7UGfkmhKKetTj4y1ocoqDq3KFbLI2R2Rkf4iVYxHPMfNTuVLNun4e+nR7aeOm5
SXll0D7XEUPdqk7PZeCo4T51eIxgwq5Ky/yj61NGHlb0lqQ6Oodm8WQZo30a84j59xL47v3sdfDQ
Wi0+Nt1z6jTJTcj04Cb1nehgFBAAYGNHt5ZtPuuBAXvDG2lR2D0OIK5Y34uPg1I/zxhUsrDH5Kxb
BM607CIYMHvZkYYqDCzRtBavKxCY/wmUjv2iHm3TwsMuwwiR1PJLkBpj5rUss+DX4CB7vmwEKLN+
1H1sXTHcgiOBGagHxzroQWNNwTAx4/Q5lqWROwSlrzTU4rYxpyc1nEeoHb59GFGl2U9LEpmCad+b
PCwzdQGaOWEKr6RDenLWQBd5ZnELIuMyTDBSgCs9dGb3rLT4P+VmnBx0TDTnvWDmwoXAb4E/OzrD
lMMpmN2HMdU0hoJd9uixNXcTN9XbDNzoM14boA2LH+EQpZ/VHJcYr/3TLXwat6wSOMtSQT3rzHRS
GpTjudq9BBOfMABWnnLwpTYa4NirlRIqgD19kAJTnZs3chpcK1+jOsivWVzSZY+dc8CwG3gIWwqA
4Ip5X6CYFjmFzXth7026vPtBg9JbAxTAf204JQ3XQ3LEv49ZYL0kc/gWIgWH+Ohpwlru4DgjBPcF
bwRA+5BoPF30f1Nln/b1L+Y17W07ZOd6rPlMggpMHCyt1QSSUAuPs66vTvityEvjCxLyKHKOn/Qk
sC7poHyaWQRY6K3quTIX44H4u9oZl9gbQ3brD148e9cwsh5ittL2qY6sUqvmCP8ZIMbtW9fUpzst
jV9HlVlqWAXIKIZQhheTpspH1yZpuB5QoLdVASLI6u5ks+ENlqu0V+GIdPrVDY72AmzXRRpbmZgI
mPTT2oKrz9O+ORSp7T3BAnAe1el1BsH3ZABGsPOgOVVx8qVkYIB8ZQS0smQzVZJzqmeM+coMgKai
nJPODRk/GSnwF+uQB52xr8qiv8COKF47s24uI2yRvST1xGnAG9cWfqFKc89wmf/TdvZBL4M/J1uZ
zkWczrcIfzz1M2Bv07WTxwApl8eg0Wp2hpHCdHonPVq1XZ1LaOBGADtDSZCYy/h5C1PDHZAKdkI2
GYtg58xjdmQW/WiwzkEvfsiyxy4ELPYjt18xLWuv2YKZKRdcXQjC4mo6j9GCG62NSb0CjAgXJKkE
kx69KYrhH+P/ZEm+VM+W166+KQPuq9dCp9tlRUooQM9GBzmt1VVw8E8TjpAXK3yNG5AC/svYBOkp
gM5rtwbcomF8QagcdUM871ZdDcEICW4oM5kwuLGDkvciuCEFnZ9Ckhz/mNwmuAGXZc1HBqv8EonK
G21VcMkuEk1mVpBgYfH3hroA7eu2OgpCpXKeFkghY9nspuiBWwcNXg/+LlG0ZR2B3AAs1pFdlW+O
kh8SNcAh90+zH0AxLzeuWc4osQ2faGuJOh8FqiiZ45xN2UVqRk7LnUEWMfh9fLucRGppoTrtbCdL
D/IrE7Sm2YBF+Gxx9TsHjXoWhRHH20NyH65gOH92y/Mbzci55KhRyx6wBIncf4nGTJHZ0sL4TpJZ
Vp3DUtHxn1l+Uw7uM8A74yKXlJ+B83IYVQPiJH119MryTzkuHQM45stjXJ+wZApeKvfZdbEW0uiW
N5Z6d0ZqBU8mQB8r9ldaA7RbdqjHKR2Pql7/EDywBAMw6q6GX8d6KpIjWTXYmBFVTkof7zZH2fRe
cV6hGnzvYS4evSbkidpIiJ7apHmRZ28n7uPAus9prg26dWuI0Ntj6M72VnGTOkz/2hDNtu2hgR3W
gVA3wUEelzwNiZV4fCY7iUorsELdZ1+523lFn9/g6+iBPpPoEkBEoG0o5wqvd/qWIZkBIgBzxmoY
I9B3UTnawZECJLJr5DdrdE570FB2dJHrjU3DGnVziNvkyzzqN3Ln1rsEtXRXWOl0kHstdyVpC+b/
rYb4yoIBkGciR0hM8tbmIGkJjBTHkKYLgWgi+jh0n+TBr01Tbs3WGqSkZuVzV4FhP8itkB+p9zX3
pw0Kfc8KOqNcq/qjXWxDkLtc76+ZO/0M8Mo4ZYwGaHUvWpW3MG3DUz5DdG716ZO+dB3y2c5i2znP
wQwSGDu+nQqdEyXcBj0hK8mL/+fC736DRLG9guyuh/pac316qMngUNob+kG6APm+d8iNX2wAWeOn
FC7venNXOMW7t+YdqOLjHTTYxisiWJNzczLCXJuPsRt+V7pMPW53mE7wRndcKN1b56L2Txkmlif5
Lb1fPab2rJ7QaOznfZOFd+2gK8A8ln5oea3lSIn9a57XlTPCAWFykJbQx+mJIQxTl6Uh6CPSTiYc
6635LBXsaqaCqe8HJNgu0oLHzhouU24xLamOuTNgfOQu4Mp/va5dpFc/BCvs5QZwhQWQsrW9Ob53
9QXAaBR2vcjb0L0t3bK0JElueQWrP0uPZOmzc/SdagCzkj45gUIfKfUl2N7Wd010jUr5XHnDxWvM
vbSE9RBsBc7KW9uwQSB9IRP25oxC93V7w7e2LHmSDJZWqPb9qQGkdw6d6CRlpjR2qbEd/7EJSlqe
msTWYyS9Rj+US/JD3tpsy8q2f3c92MqxwZ+a1wCu3C4FHlOkgNx6G4Tz8uHQPYimgc5EddJP+FCw
T8+4QJ74YOsYgzqP+dw+O4wNmB/e6axYzGqBx3bynANKGeru1lqwqvNYPueD251Mc2Yo0ejqQQ0K
1m56BGZ2bPCehHcw5YtdpDkP9SGIykcH8+LtwctVJbm+TltaMrdm8uGQYkjbS4/9oDRGCeqlu5aY
nkBfMmM4T3L35SQFeMYJzArNrveh1e/lLYHVTq5E3+UOrvE1txBRknnLhGvwEVLdN1u4FCE3rIuV
9Mo6ONSQeME3jIn+OeqBuyNjcpR7LIE89ngZniCUyxx5Sv/IJ/3Gi43spM7jbWKWCJR53UU6GY1e
u4WzW6KeewiLYP0CGO2fkPKzq5xQnrzE6OnbhQ1jR8Of8+A9YRbnrphlP7FffDzPTrm0iK0zUDXV
uXLc9vv0dtQO/QTxfruLZebQkybLZyZzM+vgW9CFhFQCL+AruGSDkbiH/KhUYW8NyomBLsqoWcdV
x0wGW+B1q/PkOtcJYA77uWfokWgUR/Y+wzFsHV2ts6hICwr23HRt7YThUj/URmKc5Pzyu3w7Gq+t
/jgbeXtSTeNZnur2aCWWd93P2Jii3VgUKP1DIf89Qds6DkW+/ZJeB3ZMT0scaZg+gPE/apmdw85v
8+EeQXbzAjStuhHWzhB11Q1t4VcZZtn6fOVJbH3M9mD4QP+VQs80J68+WBCkkcVwDBxOCl4Clx78
gELgseSWyZORZh2orD1awIP9At+Q/3TmUmHr0bcnuTbopb/fbsJWKjGp8v8/FWO1EfbS/dbVy4+R
5DoW39ISWzPnCNsPBrQIM8hAV+nsi4rHolSRy65DLonisMmrtkbZ1/4Nq18/lPI7340y1mPL3N0D
C7hjQxB7DD70Mn5lc4Sla3lN5gI5mH0wmd/RWmE9OeyTS9GEoXqU6mvUX76gEWCQLkjXcZy0VBnR
bcGWN80ZWw4aSpEaMLFlECZ/ZwtWlKSk341l119fziNMnPuxQNetJ94ATz/Z7FLNe/R6Czah/nDl
h5j1je7q6lWGZTKok5gE66mXYaEk2QhC8zqAALJVlipbUmJbsD3GLW+7xodjo/xzh1AHfRh9pnSc
HUCA/CJpefO44wnT+KV8/fFzqRW7SBnUd8NIeYRry5t/BBDtr9JcI5R0AU0vzyDsOiQ3pKX8c1SO
XrsqQDnNxS3Tw0cqSABTZJvCfeCECMFDSreCbQ4oBRJs9SQ5+D8Hrc6v669fWvJK9tjemXU8szZm
yfX0vGP/5D/vncTWWhL9mJaD1rO+q/XxAh+PUjQ2Nlr7VZuRmpV+ZRs9yLH/lLdVkdJ1nC3RLZDn
sSUlJsf961nfTWektlT8cKl/yvtw1g9XCpYOH6O5ugth9C2vOB7O7FVU8zpXlRdeApZSIGdCI2Ly
viyzbcGWN2d4gkK/o07VGkTXStLdysm3qu9KJOqbAQghtuDXFi0vi7wn28uyvVT/mrcdJu+d1Pun
vP/1VP6cL+T+IgbtNx5cHNoY1i5jYflwbcE6k93S79Yq/qn6h7x1PrGcdr2CnOdDnfUKQ+Ldacrw
S+28cC9dg8xBJbZ9o6UP2ZIS2wZkW+UPeR+SUs/vEQzof2o1kghJYUPk4+Vk753hrTThNSq5kp5Z
ymZanVXZSfeKl617B0wFbXxLK/NCI5e09PyMhQJWlKzMctelIz+w2nkv3QOr/0iyNigD/6arrZ2G
rbKGIL1LUc6QMBF/O/xTd7s1BUcm/VudrRlseR+aiySldAyalCULF6bXoM7moXP0dN7L/DcBYMBy
UTK+Bu0QndY3Xm7KFqzd6paW2/WvSSnYXl1JBiyk/O6+Jf3hDJI3ZwnYCS3hNdo6+3VgvZbL89mO
bPAqYfKWXS0WRoxlheTdzHGrJsdKIAODLSmxD/WkE93y3v1xKflwyOBVynE27kEFPtVQKXANkBqs
lBsaSI7lw1XiiNe+SNflZ0mWXeTOlEmfZ5dZdXZN5lgXedm3J7q+++8WM98NFbaqEpPHGxU9K3pr
pXWRK3cQPTHiCJkUHa3sYfZKtmNQc9GmB3lF13VKaQHjrMfNV3mRf69q1WpwxDqbrZOGzcE8z64J
EsGwxCGtSVA37FbutrRvBQr6Z6G1KxfdYWe2MCCjQ95WPixdC86m7t8KZ9tiAyBS0a6RuyrPpc6g
MulV8VrG8EyET64vD3huEd1p1/XMD7dfbuq7R7ROXde7LnMWia6vecTm5OyZ01Huslx2C+QHbEm5
sR/y1lmdlHwkc241pXj7S3oY6nsba70dNoZYxQW5/9YV8Xg2EAI86jBmSUI9Q4C0uOIzSamls3dm
OMj0LKWeB8xTTxK8m+rgJdKys7acQ03q7L4M6nYnteYuGy/KXJoHtc8A6Q1DsWsiXnUJvMw197YH
wFMDU3SXJu5JjUIrPyIZhOEyM/sjq5Kghifn2uhB8wgni71mRGMhnmcO7kWxepf64+uCaP8UIAP7
Cf5NfUA1bkSVg6TkZQgeZQnbE/WICkRsV+mn2HNQFjS7+ylGC8EBtnDS2ds/e5Y/P6VV8xO+46U3
tfJtzE1ctVL/e14yJK/xgb/xAxWkeNa89t5s/fBYrWdn1w/YcNBa1HGGYRc0df2lnsH0MiUvP+tq
au9R1AFeFSHbpRaLLYDJUvKcWxX6Tap6qJAIRhmqBMeNEWP1MC4lLCVhJjDgKBAm2rkp7PJhnpLq
QWISZEXhoHuW5wgLswhvFXFwKCvkh/xp+GayeXZu1UXKL1MrAzsSlDgOywLwzvWZucVFjOq1CuHT
8DESVVEwPLRZASbIawfmw03h3oDUYHvNY7G9RfVr6qfoaVgCiC7Rk68m35HVVK6SVWaYdKO7iCpX
gfCZYbFb4wRPDWrYTyo7oU+pomn7aRwDZhAUxLYHtCq1uZc5lqJ4yO6mYegetKTzHuclqDNgezZt
C3Y1NbaCUM/SvVY6uKIN7M6YE2Zz46ijC+P/NSXR/LCmQHOg/OvQ5rbjq8jyHlGZifZV2O7QPTWO
jmaZh2lqcjTeANMXhmbe2A5QZ2Ct2kG39aTdYQWPDAYO4KUXlncVVLu7Zgm2JO3znBSsoQ5IG9lw
00r9Jp/N1NhrpqHdSFBMwd+ZRV8p+8mD5e6FKYvNiBq89j6AUdce+2/JkH812EoHFw7dn3fLhM8M
MhG0QlGhEtPPf7Hd+SXME/3b1CSgFRDEeQ3GDNg1OliPs8ZesjUl1m3l5v2N3sftJU3j4oFHoEH5
b9VPzajQuLLUvFeN/rVGNejejZLHwa4aqK9K/Snu2ThyEHs8SlIK2Ar9jPx6fqzHXY9xx25aqsda
iilfDJZrOY4dbLIcBdotfcbh3cFW/t1JZ/NWTlU3pvbgeOEFchhOnRmyaCc+ONVh+wVtkPwKwzlZ
z1sbc/vYdO0xV5G12ftYLPdB9oJR4cyifdEwV7bNW4gWzSe45/0DS8dXSWG0237CtA4yVDYi1rTU
kDzHKD8elLivqoseF66BALWh/bBisUQVGHR36Kf1d/XAsnKZonYiBQ5KFldkMBPQbNwK3VTaM2Kb
2l6ScnuyVF0+VQ6YsOX+2OMI0KVaBnrx2R5/rX8nTXL/bBc1nLPl/qE6DSIvmzz86Wkz42CinCJR
CapghuG+paW1jS0Sku8ypVhKOsgdh+ER4AwIvGDYgevCUqGs6JT0+mtdB+Glt4cAjfew+l6WJymP
h7A+pTqqTdWsOCxYKy5u4awHXpsgCu66JRgSdE9cwz+/K+j7FDuZt8C34yMUhvi2HDM8DJdAYpJn
MsvGssFGUS3Woga/wX+pKIestbejuxFzwP/lkNQdwFeo2vnjadquQOT2eXwoVVYD9x9+ndSWi0xF
qTd3abvwKNh2NK0WBiyKlPfREuQITNxLcvJ9FAsjf4C8rsYsri/FpYpy+W6rJDEc9G758HXsI3Nw
7LKqEpaVhyfGpCg3zpsFFB9lKSn9cKgk5cItqqMXByHw9VC52rsjMt08diUAjY8Fy6+ayhiy4/Nc
2F9T7ElBLs1uettOVXrrjhGAEw3lzS5jn1Flt+KYFKH2opbhcOfq9R95qKkvg12oL3pYP3R0sA/s
TcN0QXSQr19voP/l1K1+awMteXMzTsVmTnmfombwFlXKF/jIwaMUmmVw7xex/SRlIIWPKYS6T/lS
c6zfkkEzXzU/Kj5ryVWq8M3JXtSmgX75ENbpdNcHWno/LgHifvqwM5OaqN3MO/ps0HhLUupANGUj
x3f/UpMB91KXtUuYS+lb5tXoaGtGu5ek0TfDxcA19VCaFor4O9vq+k/YWCFdZI36MYJQ+db02CKo
8PXOC7/yDShYebAz37yMWGY+lfb4CoSm+2aVP2a3cb9YitveZGWEdJKtd9+aGSCF6lj5EyI6aOmG
/a/AsdtvQLb0wxzjIm43/qsG+AwN23YA70ksDtvjjDUsfOG/s6BF/i78kKdbDqjYbL4rB68+4tdW
ojDnFK+ZYtk3TdpNaG73xasOY/oT1u87KVSAsb2CwPgCk1e9lyzbb9hfcIfyLMkRNYmr5k3JXpJ1
7JpPM7t0kpIzdoN6r6L1psOIvg2mGVxCYYXGbY1WDLTo2keFzc7vWXSPuwNYPGQ9kZY9Vv7g3EhJ
3/re0dQGi3aH28ns0/MgGBO99WrV7+H4RDeSdCLVBqYQ9beStDEiwgdS9+8kOSvTD5dv/oOkpj57
or/On4wYfI8/BpcwGpTnNGvV+8iHRhz62FUNefUE0OeI7ET/XHrt5yRu1VvACsOzrre8KjGq8lXi
3kkFyUcX8VQqdfYgWRKYqBxFNgSGutMxXC1wj83s4Fmqx9DRnnLzuWmKk9u5FYaF9REZ8/LWnpzi
Nuogyy1iweWtohI0XeUiM6tOh9jrER23o+Yx1ByswCfrFYWw9JtqVd4R3czyIkk4OkDq9eKtNEck
KY0eLMFSTesnf4emH6iafMRdWW0BilfpN1DU2Rk6vnPS2fv4ZlvGbe4q1osZZs59mVgALJZq7aT+
NYGWvPJp0+4Z1mm4ERFzl2DWUn/PCl4DfvfvvK2KxCyl/avqde38T8frLQCYzo4f63FuHkalAi5d
uEjfgeoy+RL9lav+Z3Mc7LfGGdEHyvXiLgsNG2XjKgURN8xf+sp9lqqjkd7VkeF9rZtcPbh1bN2n
pYcBS12jloIu7GfoSD8VxK+OcbF3gQ3dqSUvlTvGPzoNgJhluM2jZ3bBjWI7yTlKQ/UFVZV6J6d3
5q9q6TU/O/aNgBGZMTqMk3FhzbZEdbe0nj0bzXFedwdhSy3fJVldoIyLRtVdSZ96Z5fhoff1+KZG
nPx3wVpHisstFx4J4Gdk/A/qHKjxQcpDcI93crbYccm0K+iElWNe16QU656WjCde7WitGWj6s2Um
1lm1B7jb2yksx7y1gZffOKGlHFOt0LGlGpyLBd73itdNc6cZpnOyk2x6mvBxOfSt2nzmbVSB/rjO
d8bOz2jzKL8a79UdEoakY2Gdnl/stjB/wklELNKkn6f18dJmiQNJJZiPdVXVD7He1hfTqIabyG0t
3H39EluCzkEfC7AqHR/MTL1EFsvv/W9xMH5OIlP5SwFpuV4oyzWk4grrzykdfoSK4nzV7CZD7Vib
X0IbbXCGKMEjFGr3nC2i4qrip7d9GltnlgPSRxcqEBjnxmL9jI7M9ufwGx3wd8iHyp96gA8y6CRG
2AzCk8A1/8pQRta7/jXAmqNpP/UdmGV0iptXr2VO2PWV9ghuowOeg8MSvCvnwOKa71903cCDanQW
SQM1xS1O67JbiTlOzRYgEgj3XYKsC/41nzRn8F7z1PuqTbFyb/aexz1AvrcO0/pGkp2B8lzuxN1V
j3uEqTTGZdeuBOpWNK73OYCQvquGUL3vq9L/HNXzN90K9AdJzQsC3NGtR6nqac5tpFn+k6TCPji3
aZl+Mgvd/+zP7CUWVvNSGo7z2T+PfuZ8i/lUnttRbc9OOwTfC/1cD7X9vQSRhWVOVV+GYCi+YnO3
763I/cQ88g6Th+Kh9hXE8wPIG10fars1bymICnaccdZdmCzjGbGjiZcI4TUjMv4Su0MLMbXQCbrP
W4XGqI1DZXfWacBS8KFbAhrGdGjwRj5IUgrYsC0emhm3LSyrbwE7ceWgq0A3YDi6Y+2ueDCWwEaK
99ZVjPvcqeZPrAJ87cpo+j5FC9Cjhc+BDhSSe6n+NZ6H6ftYR9Z+XPKjJf+/67tILm31fdfnPMDT
9k3gIvj29/m3/H87/3/Xl+vq1QBz2zOPZm7F+4EJ+3M5TPWz7pj62V7ykMuon6UgZ/K75kkVhCKb
53LJ+3AsX07krBTvHOt8EyWwFralVzXqiZaR/c5TsY/2cvO0VZPCMfa8XV3DNwjKRyVrLQiTcL5G
rR6Co8O7fujRsTlko1Y8SjCaPK+if9N3WlMd9TBR74IKIh6dlCRQaFfv2iWQpG0okO7XdFYdeqZr
aD3+XSr5W1KOkDy07W7zCEDblrWeaUundHrz6D6W3K4fPfYfKJJ53xL4TDSqMr96PlxSfXQ+TXbv
/TAQoGO10BseLdfFcDRBb6VI1YjdV9jEEI+vTamcDN2bv6DIMJw7ziqCp2/Qsq5yjTADztdXrXWP
E7b34HcaG13LuTGveNS5a5/BjVi4DhjGSW/a8UavQzS7F8MdcdRZzXWssICcy+RLCiTo0eo+uoCs
YKL3ztVMzRJxndZ/zpxEeUYgujvoFw8bsWSe0XQx0I5BhNwxdwxB4MXEY31Wqqw/M/lDFt/4VZnt
dyRGhi9RjBN80rX9Y9T02kWN2+zqj6n5EAY6nhhKOb+lYfoL0GH2i4ND7OBvFNNEHQvr32f8ZM7G
2AUPVdE0z8USGCrDw7BALnGpYOgLFakBsmG15YOWwotHMlk9Dl7RPUh9qYbB0xHTyAkDNMRpksWT
Hcg8XrJ98hwg1oGvWpM+ITqEQYSFMZrRqeMJH7T6wQq65FxBrblPMkgVxmjOd44Lshh2vH3rZEN0
LZAyvvXMyLqy7FHceNM83GTVOF4VNSpvM6PA2Mfvo7uk8ZF4Ghz3LiknvF5rFkmiLvFPcduqODCo
9cn1ihGiK6LLCED1T+xPlMc0drpnH7UndIPBDtLjgAaq+v5l7rD6wdx5fI0s5JE7c9d3IYtSQaF+
btiD3oejaryNrouWN7qnX/Ce6XdVNI33Pj5USFDn6aGawgglLPTj+DZB+PDT+Y+kcY8+fmRf2b1u
0LWJFq79HL2AJf0V2er8h5IYf7DwC73cClgoD1z9lLV8nP3BPPfLGdwY/w5wYCUWDyMTKntCpBOI
yR8FuES9M394YA2YAmbDLdqo41ONkfqixj8julbfe9bUIYXMG8DMqLxkjYaQDOJ940OMWguD8vGS
m0r06iue8+BosGnFCD40eyh3lj9c+nSYvpo2cydNC17dgjdFm/IC2QB1/BoBADwG5dBf5Cg9Tq61
MWg3uaMNB9YSixsYQTFT1QUZbHkYcvjtbs0yJwQRpYrE3mXaS4lkfizZqo+Z6BNyge08kldVLjw0
NvD2GY6BD1bZYuXYKt1bh4HlzeirGfIV3JIMvW3WLQeYHksSRTvvOLUFPpdLUjcnSEumVVwl6ae1
toOdGO8weYAkZztMCpZAz0P8nkpzKm9HL6lwsCAmwVZHYpKH0zi1Gx2I0pCDxvofjpsRjCohqP/X
uSX57tIOPgJXRkK7d3nbIXL9MSrnmyz92kxh+Eqf6++K2LGuug+3os+NF9Vz/LMxhMp+znnMjlfE
T3ZVXCQlB5mG99J2mXdvWcoF6aL5wesaKIVt3n7pR6faGYMT/GgD5RVCkfenqWmn3KU7QAd8H2i5
HlEBUd4ui3+xmPGIOkj8RxXVMZ+dpv262N3vE6sr71nnvlURcb+HKFDd51oVnpAznXeJqVb3W4GU
MsD6Xc/Ekqdonb3avQGRwbl5OYMcIhW3ZG+Pzs4ZavYs/3ORD6dWxgS+kO6/pWBUEcxcLrKdQJLp
oF7Y/IpvDu6gOHfdGGBAhHUoji9KH0Ih0Z0nEyXHp9Reel+tAGFghu6aB9MXS6XUvTgsFdw7KsYl
sYrU/5pc8nDqHu6jJZA8IJjaEV80dkGW0q1A6kleVavZyRxwBZBkaxv5MUIW5tDFE8v7Vf1HBHHB
K9T6mxZM0N/6cnpzSibt9dT4L/mc9wegYv2z3sWoYTpj9ugaiKrEiLjdT1Y/XApQtSg4RmD2sa26
WqmHJsjSiw+OGj3kqVqdMua6Typau6wYsHqdWrXCwnqRfebXhXvWvN0viY0CijWb5nc8Rb/6TWr/
LC3/RmUhM0AJB15TUicMpT8XZWsj38ciAxsa3a9x8u78PC9+Gk38QzFZpaa3BEAPasiyetywTKQW
LCQ9szkbPvv10KBpzgRCSkcnLG/DDCqglOZYeN75/dzspDROwwzPSzTlpHRq7fShVszvyXImdjzy
x7SuXqQsNl3WnBBaYkwePZatqjzEOAkRD6w5epSYBGoWfJt1tbpuWRLDDTU8xPj4rEdtpaqTOeeY
jaid5DlNiNyk28A7RRx0v9XbrqMO2X1jFvaNP+vUnWNcqWAivYyJV7JF5LN5oqXared22q0KjwrO
eqSd0xmpGCmQYHRRDdorS51aUabqtB2j+crPci5RtvvPad5VsZwYDpmcfDtbj03Hvnem8rCeV4r9
NOYS72rOtqLsscMyD4btQQRbTq8MNRRBGKzvDpSC9ZLyA8NM9U+eab6teYb8gu3ik5fQBH2nU69N
2B7+8T9ttX+fV/szC9BtWH/Dchck9u7HLj9u/U1Ssl60K7PHGGFXqOJnq3XV22KpJhV8s2aZR6JS
IsEkt1+iptsh3TD84bEjdK90w4nRBnZqY3PfJFG1rzGwCCKoZkGT/7CKZkJDD0xjr17t0J/Pjtf9
BSx3OqQIK6rRz15PsI40bfwoPPTBvKG7hmn7Z5353okx062LhGlU6dFBs6dFytb7aStYZMfdTqnp
yBGaNZHDdz3WGBvcrdw6eWOeeYGE99lsem/X89qh6zG91n4FuLj7rAUjJ4PmhyJ28tCrzZ0Tw7+s
QD2xoHNMWd0qTP1HWAx3CrueU4El4oQEQ7ls+BUKmw4JfN8LPGKmqV5yGynac90mypMaM+Ut8TN6
qvxbk7EI9nJL1jD20KTS5H7N0zBx2c3FkF23owJW8g5ZjeQSvqnKkxTAQfvRzjCuqraHyjm/NNVL
k5rD08BAqHVqtNBzpuTDDGQE8bKYHxJ8VkpMVnDIwfag6hyUHdpxN0I1NT3whlb60GsjDmBLMKX+
cz3A48+KWycYLFD/BAWrxXs4ZuNJL9Aak7wcBYbzjMsaC6Z/53UzAwkkTfVzhYte4Vr+Y7YEyFF4
pVM9tTZyTWmLLs7IGOZpXoIoNcqLOznTTpL0IMZTjBoFhKFmzdryG9v8ElmtcSNZrlLp6JKNM3ah
TXGUPAkM3dfZJkKzUaq8K0Axz5ia9cKSbekF+7tTkV/lwpLnh8PO9lrj0E41O9bLj5TCKFHzW8tG
gHDJslhWf3Ac5TAEYfxclMcCQvBTq2nRM3vmv8ao8q+DZtwjRJ7ejZhVPUngzmj9I2tlnba8dOpz
TNxQ5k9UJVagNPoGntfdTWIl1hOL/dZ6bBfZx7nwcT8K2wYXLZdJm5/iMTRbpXte0zgkVae6SM09
OF/Kw9LSb5fBc9y4j7PH6KCfK/aKqs588rxEebSi22BJGFH8Oxit+lvHquXNZKbLtBC+D+5/ADO2
emOCylE60/XKiRy1sPGuiJ4wvOseymI6rC1qLqMArHG7QxW5eSzqLHg2WSR71uPipfSD8VaqScCQ
TN9hC1ReJCl1NVTWD1YFclyOkjwYFSmUhOSeOdy499TAe0pzw3tCl3u+MYzue+DXqIQs+bqT9ThJ
xTs/dmH+SzUUMK/s3If3UoOR35MaacZtNNP+iilqL0rg2U+QRZ0nHMSqoxa6eBmMs/MkBVqLuKda
sjkjSSlAMMV8qFIGjDhvKCjHhi1byYax7yP636S37ra6IWunmJk1zjnVq/jkTiAmkLMMn0vYEAfs
WZKj4aCMtnfayj8ZnoFyOPotz0g9R89m28ANNRLWD0bWQ10jxVRo8TKRgLHLjFsWbp76PDLaKAPs
8BTMQvxFqc9HePh3bEmir/clb/Hyw1vDA3+3WKv4mEPfSAy75oz965t2YQl1C4RRYhIMApRcAia1
ACclE+na7uzp7Hj/H1vnsRwr00XZJyICkyQwBcqpSt5rQujK4D0k5ul7oS+i/x70RCFdI6koyDx5
zt5rzxnAl3p5Sv4TXm06b52yu3vTzZU2y8ApdjM+/O8DNTJWh7+vyz/XgxLlq9iMR+PmpOm2X4Fs
IpxH8s9/ZLeA3aBB0hSAu3v198Fsh3kl4Kjb+Bv/91Oz8L7S3ISB0VdgH//+WqkVh+jfpxnYGZD/
ecaYA3A+Qzsoe/9dMXchgiSHM5K5khHi31X876+BvZy3rswB9glxBzjMsC+InbZYGha78WcZxXcE
LaKo28NM/FdoG48xuY5X9ajeHC7rOSUObD8Y4iNZhLebN1VtzrepvTMrTrn7e73/u9p/n/29A8yw
kp2IuVYaKWlnfTTDLo/FcSCo7UpadXOSHBLyNut8TR8Pk5DPBa/atmcc+pg6dN5hbgGjoyZ3AdKv
mh1mHSbmzZRWbYprZ3uz/j4rgTbsWrAg7LvKuOohW8StZNBlNZD48mK+/D8XBosy1016PQhFxwg0
rYzo99NwaxP7S5SJtrPsSz1181WfyOm/D5ZI56vI3K5cuXyUhtleYfltr7yqBTr+92nlesrY/X36
F73699nfh9yJWtROHjSMTTtfb3EsjdVi0KHo+P/eWI3nVKe0BASweUS3l/n34e8F/+/LsbQgyxjk
Zkabh2ndNIp/l6P+85z+fTqsNLyq0lnC/70zf/fp/778+8wzJuKtMPCyeNdwAvlgbbK//32wR5Ec
RmGf8017/3cf/H1Ity8nRhz7Ne0vf3/URDbhDrFLNfIXa6D+Eg2kpnh/VV0/FEbfkT5qVXjANtfY
f586ozmdciBfmOS5phsfohXEGPx9+PsyS6EQG6n221FSTmeCIQd/7R1FKoqWzWfHrUOLmK6hnhc/
LonWTcinDnW35RRj6tGB3s+3V8xPRrOBdalHyI2tCZzDSr8wOt+ZpcI3ml+XdZv4MMoYlK5NcpFo
Ya7jaAyYt/f+tJQ3pcEWUXmtHXpQVs96OwQsGQ0jdDqLTTuewA1sR9tVv8d9bx7XiQQh6ZJJ67wO
3VDtBUMYVOyjIoulj/fpQBClqHxNlcxHkAmGbLgsGtmtMA0ZLMai7SJtIBZGmXvY/+Dp1mdLFKeq
aejfEUmU9uK9nVoyC5diD34p3dkY/ephvCRxp/tsjjiTk7oOewwZyXgB/IqeJGOkq+mMXuOMpgpe
qgAoW7qf2i0jerBQ4dKiYDgdrI05kW/s9mEDoqJ36TWq+bd3uDCu8ohK4f+vyrvES54FKQFbUZXp
cE2JKE0N2tVKB3xrZdDxCc1s1W8W4cjWUVIF82q7hwjWjdYMx8FMuAhw6FIhudIiwSveTwJdzPTi
uVvrkiBI6rH+22Hr3tYWw4Ad48hTlR8sbcEIrKH3HyftQEWxBswfPyiek5274N9vNJnDJkKm467U
ngJvjgseDfkmLzyuvOWYu/czCKQjE0/9gpiW9AyXBAa94o1ucOnimR9jgMFu7OpkbY0C5hSup0T7
HSKyZbr5eruDzEwO10Wy/tj8ZVD1bJQth2zNiW5qc/xqS+hIJo9oYEyKsKZlYt6YOCTm6JkIaYhe
6rwnAVfiE8PBHRa0EyyBKXzN9SKQw4YUgbXsz+bwGrFfhFBefXKZyQctGeG4/CzZeilMiFUFqHIW
iF729dhq+zLuo/sF4vrauv+aglS9WI8/F6XtB5eD4GSocCsAlbSSM1q5ve0l3xocVr+eySY25vXN
a2lY0IA0tB+HiES4RlZ6sgw6eV6m30NccANrKcIoUU+L4e4JwkU+kiDF0oTOtJUTkpZ/5a0x7td2
HsMlKZq95r4kWlX5dlZGu66o6M+oam9Lrb6sCd9wGugMpoZxG8/ZAJpyOY36Jyf/JPAWR+3G7rHP
iWrtyOuin7+TXvNuDAo8C4Ak1yL0eFAvKHItYEdZEpDiWfpUg0awwl/1PQJT/WGZSz9zkqMtNN1X
ILtkJl4AibUCkSSYr4L6qNXDKiN9xYUYqhvj0bBim79bXmNPfUZx2wF1qr+z9W01c+BrRfKFOLcM
e/OZCMVnhV6SqQu01OnsgUzdZhvDPLohvbZ5GR1aZoiAZWT+0r4BYSLfs8m+qWeG9oV3ESb/rDSm
a0un+mdNz3aK1OGh6S/ROhIgWy0H4nkl6bJVclz+kZxNv/opr8YPYyRQXh+WO5FR+Y/rhuutaQQS
jc6gT7BCV0AmRzTDgA1j7omgq0eAYNmn4iL5XUMosGZpp2amyEqE0QbDgWuvh4VDw59IgbPV7LvS
ju7JNhx2jHayYG6dZzmXoVWNLAQaGNqieCPjvggNj4F33w2p3/flK3pRTI4DZ+g5T8lLQr0pO4KE
t5xYlNHzrteKF2D+96DTXL9/VRICXZvm+O6nk5ua37WWf5ep+dW3FmGBHWR+nTMUHe5DNY3L3i0Z
FqQGWna3QEeULPGbQRd0LoH9TUv9qGftTbs1qqplG8T+WL1D9MLEL5wgle2V8OHedbtZk5vdublV
SeantaRbsgl123g+1QabQolGSALvg/XCqinjIDNOXZneOggx/Kaob8q8/i0t59S28rNPOXjN4i5x
izIUenFEqEI/KBrIa5kifPXudDWQZhaDqg5bFOi70cog8kwqD6VGGr2pDYuv2dUcRpb25UI2SiKF
ED21doJQKXNw5GGZuydi3hhDl+JAF+Bgr3Qyk+q5mvW9INV77yYS/TCaldTmNtPqN0+vsysVxIm7
McQelJVAGy9elnUoQvgzT0m3ftWzfDXr5V7JwCxlu5fxfL2C5swl5Lme/ElDyusajLVb93AGa5OJ
muhPeRQh05aHKdVCNyXr/n1Jmw8vLp5kM15miaZRn16SoTj2aHDymXsiG/o9SDbQNOqSAA5E0AYY
rSvsMG84gWtdaHU8n1Dl7eLY9vVEE3eBGQcfGmgA2RWx/bEM8wfZ1KXvFNpz7wKyGVLzvS/zrwmc
ntXO7/jLfpDtoou1DqtKT6MonxZs5EGh1w/NCLw8hcOkchTVXI9HQYjYoWYMgObPonfUrwcGkMDU
+lM8jvdkGpEh6NIfnwbnpxc9aAp2WDK2iXqvBMhfAMq+JiYiL/UKbFNxMYfqPgfN4xvrZO+E5x1m
6Z3eyx5AH7ShUz3bA7z9HLH8gjwiIUeTNPYzoRj1Db5hJHwO2HSTJ7KJ6OzQFR7sL70cLrk+vY38
Uhz9XlNEGJA+ixev086sfI+Iyxp/HB0ufXxjkExf2+ZhyKbjXEf7/thP1b7nsrBIcPJndjj7zPZS
6v8JFLDT3KR0qY4DeWp6T7DY7F3yGtbnaOXMU6r9lPL0Tm70UxREKOfo06q5e5XjcDG94W50i4A8
h/tmiD/sknMjFjKiG6bi3cFTD5+0VgGjGVIeBNGfK/cGEwGw8RVlQ2dMVDTzzrV0BMbjQXDOOHmc
luvyhujRjjog1elV8biMr3KgqbwW7uzD4bktsrn3WwcioC4QHFll/FTL4qcZ5s4vh2IKW28kMRLT
YZfoJ6V7D45FEbkkkLOrWJ2tniq7GaOPceC5W0dzL4F5O726tujeQU7JQxB3UiuYhrYRKFG0UyB3
X2EQInSKaaFZ9A47ZXGRHS4jkScrC7pRhqPpeBj+XddX2VSG5WNfwohSuabvTQtmQ9+lDwTADxFs
ezY4Ksl771ufx/FiACLjNGYf3Wh40sQCdtMbP8QAaXzRUnQv40fXe/tYgRTtUzKKvdwLC1oEHQOO
AmF8WOkaDw9FWCuyoI3pCIy6XtKxzo/lqtwTIZOvTgq8hx18VM23MVAbLxOPZw1fJ0svQqtJmJtg
KGbcLm36YLD8hLiTUDWR37Om7SVO619CRhNfGCNjJes56l2CSqp/BuQ6d+1wSRgkgkWpSz5ndT3G
7VlSLMZDdaM8hobki4C6usZA9EKt/eIytAjseMuKMOevxeYEkLtqvnE9thq5hLk7bgmD7OaSAKms
h6PavuZmy9MxBbJb9VtblTPFeJH7wqUGkwW6jTj9VfSzh7Ndb4Qse4b3Nk/Pdj3tDNOeKawIzUgd
2A5yvNOmuTmlWn5nxRTkZNJWpl0dLDpTbbtOFLSJOmDStnpZhjSEnmUS/4NvBTs1R7OXGC1PADeN
9kvT7zOt81MkrZlk4IFp5U3ZgDEDcS/8ArXtcbXjLuwhYnpTFmSrfd2NHtrU8cfWrohavqQEs1Y0
oQE+or3Lmx1WxrtMCbHXq/YdyMLVWK0Qn+sN0fzRCoKrZ8/ArF8nz41wqITQQLk0CfxWj6k76xTM
JBL0yj0gWrKJhnSmIJOYe+SCK8T+zEYQkGpayGyX5l5Yy5Opy0ub8QQmXOFcECrBVPLHdiIVFgPE
4XKXGPKQyvljna9QzjwXKFJ9ckHaXWlwnYgSv8GJgWxk5bwu8SoNy9aCt181yHybti2AHvJm9mfN
2EsCj3zP1h5FLfYKwO22SNU+HFSsUAsC6sNGlyP9I2dh06wz6MB3lVj/TKkt+8hUwJKxkEI05Hha
FODtqAhtj7u/1vAOUJgQm5jgX6HGH9IERlJu/VpyqHw50+63oSaxbtJCtMELmvp96uomVDknzEk5
9TWPu8SxzU8aLj9kKDdnlTO1NhncL0QV5abxALCvDJHKYKC0jFDPa3v7D7uUHnFomgz23fwgbLi0
xjwfHUO51AFZE4Ca66GnDG+Z0YKjHs5ayt1Wd8Lvi+Y5KyrsSPIKMGa41tTP0+CR6kuTwpdFcphI
HIfaud5IJOyN+F4M76sp1yxEyNZwm473TjW9O/30BUn0uC5LIE3jo55TG1ryBKIX80U0dzZ8kqkK
mIPojXhUuXM/9i62jKy8Vu7IAKXVGWR775k9kGhfWk/R8DAKHVQ3DFESxEjc0Z0onJPqurDFRRiS
RzceyHNijtHpzm3DqUPV1RQmqX5H4MizqUjF9MZqHyfLQxLZCi2gc89AhQCXLILZvL653oMrNUQi
5sbiK4c5GIaMApsCE3xdHGZmHS5QbIk591U3Mm9IDlpTXVfFM9g8j2FndOSeDLomsXZzZnASUwb/
1EyrnWZKK3Cv+hhgJ00/tAtkg3sjmpPK2U2t/qYVBaOW0TxEM8y9OSIMrwCD1jpjEKvhK2mR3tvW
ifqirwoKjMnxbapKTl/TrZ6fqKRtqMMFKVWpFxi1kvwY8hAKTwsitLlVaxmB62bfi5O8Jcwpl2Us
A03BBsw8czk5y2st0mIXmYdCMJCu8KHiQY13khyYWoxveRVvHWpO/lHGu+bJLmBDYFbSGXRayavT
Dhkm0kXmz/PM7m2T6r1vJkoOJQfGhD3j4YSQaM/xYCh/NxEZGXnS3AxxsrcIEtl7y3xucvNfoWHY
TTLI7xtvqB2+UCQ9MxCv9xoaFb/lid95msPZ0ONRmqb+plr2HhTgZaHdjp6rDaM8hs5WYwtscSIU
TLWyHu9fEdELSdPvOiouuqMBNc8akoUim9FT2h8TABs+oiXH72rze7LAThXPhnSqQ1wbH46hHZ11
pn/ioeaxmu+6BnUKr/sb3swnFfW0b83kZgU5DNk3zwPSYKEQrLddQoTr3cxuyqOI4bD6RBKD9Fv9
km95E3lELKesUQZB56VyXjxjPi8dMBI4c2TJW92t6sRnxZsFEuU+zT3zoG2Ry0mzXApbh/qeVuM+
TTmn6dT+TTO98IwiA0FUvy2HctfFy4H/xxR8jAHfJidihZ5zw9RCErAOLxhJI39qI9RD39782rrW
K73tJ6ccqTYRptorijOiq7FOnIvc45jKEhVZFLw8m4hs6fW2HfKad12aH62BlqpEM0HD9qHm4vnV
ZN1rRU7LUFhvirmlEU8qJP1n46l48SWxxVO8yqNRUKCLmFA+VicqAEh7nGFdE3ZrO1oIjSEJ07C6
85L4vvlh4Y2Y/Ew4K+dE3ReCk5rs8NNkE7EoQn9LOoIaFrMmD2p6AkBa7NFw3WWOujBWwOinFTei
iIeQQ+Bl2siti/VofMaV++mM/Uuvc2Pm9gvZF4+mrEIRk1NIBDAUcIJkl6u+42nB1oVC/Nhb+ts4
2P80R9FXRunWW2TXZTrNmIz931lTC8eEOrXjTd7CAWcBQAa3wZuN92g7vLpafFkhFYLUvuSmXGnc
9V9NO+9bR3spiCT2ncSagqmm8NZt1AwRdwtVzFjVHlZxofu2KK7qaPhXCSwUybgCpUT+1I2PTiHO
Vin7wNRGaqoK+b0OoHrONC0UWz7v6Bk7rOBE0Wf1V1ImR8AVV12a7PXc/k7cjj5VxxSQJFWiFNOD
uTQ3uSRQtGuLU6OITB31Zocq/DM3euSiJgnddrrLcgbP2YD+LaoAB9s7foXzmNw6aYVIeLpUmgHf
SRqJj+kxmqyHaMBCEUW/a6U9mUQJzbJOnrT8A2ZiZa9moMU6aqzJvFlgj4XWYHw543AyvfSxnpis
4wD8HqLtYifFx2Ko17zCV03aAvSrmtecTjdLPl3XGfK8KP6khPgkWDXxnVrt7Wb5GJvNl6ezkWul
hyJwrWGPm6jtqM23TuV8YIqXhNZCa1ZPTQLgTboJyYdnk0iR99WlLIhTqu2H0p0EE3TtfY2ni96C
kPaqa5MlXDjuYahrNygnIHfVsEun9C0tOhH8tnbzZVvFv6hp0Fqa9X0JrXFwShYX2ZG2ZA/g8c5r
Ne0i8uNROeHVNpozPqNHU1OI03H+4rI4LhNYwoRs0CzTaeqNleJuRHO+CivUmanC4IrxglRToAfD
OmckJab5fo2dMw7KTynaj2JdbxWcL8Zq8pon5FXm0Nq0MfSqGg2mGx/MLgucaURwrJEWla03mJeu
oNauh9a2djZ4A/YfgzzKInBNni616upIpgMUfWTgszsCWedFNZb3MDs0bxz6Kb5FRcddXF1bxcso
8pAA1bsuGd4SxQh8uwXXhYgphCX6PpbcKPgnbtYiOtARf4uc4YbO7W0EKJ9TAj60ojV2pBCdC1E+
Don5Xs5ScNBLKGvxU7kelCcxsDFW6eOfVCDWacrQPG6OnMYeCdV+a4bsi9PvEy7Q4QQ2n0zlNQrx
vbzZzaVronfKA/QYCSVKRKP+ojHI6QzCVsbFznduaR5RGdHWyxaLkqGNyYfULrXTaDecNV/nkt7u
Ojp78rKrsLblxJl+9vblCopmFUV+rLrrqtYYEPANdm6ufXHu9Re8ECKN3OO8avgmS5CVhGTFsxtf
qXTi0Ag5gdm+FjSZTWzxYh+WvjSutIIJVosTgUmEw0HNTXTsGcZhWbz2hD0u9buFDKbZsMoHbemB
xjt5f/j78r8/A0Of8Vz2RRQ6WDgA8Tcme9VA2LhT1mQZbOlP85srUmDcBFhIZ16C1ltOtYMlHZPT
h6SPbAj0p441akdez341KFRHEdHpA2LP0eZlLbr+oKjQu4k9THU0INPhkXzhz3EoNmcXu8+qTSdh
KO/gRL8OmZ3BUhif6MjYa3rkbpkuYnKOi3dtBKhaW5T2cjJ+osrloaHCLqPon5WJMaBF5IZgA4Rn
AXHWK16TZFly26t02kq2RDsnDhq+yPlKPPNL9ci3FxbhaIxOkJgBpNOxGjzz1cuBftv7ZtGu2+3H
pdsExpLIpybI9577Aj8P7GFFssRaBWrJLqsuH8rmtsmE8rNieqxips+F6566RtDSdG5zEze54353
sw3EP27vFru4z7bRgaeVtA3n7iz0eAr6zuKJ8EiBx1V2RT5GFbZxOzPDH0KK64nH2jpVShCoY3N6
O1pxIoBNoOzQJUQCw2lgouaWA6Ex7naZ3dx2mXqbyy1occ7UIbLK3yld++sB0kZMe1u3OSlbsccG
u1jMByxr5yX6W7o41178a/YWM9mOPDSXA2eTuhXLY/ZYTi+RlUIXcjmjJbEV+1is/XmA5TDXc+B6
GWdnx558ZqqHLNWN19xjtYYdy+mWFstckg9lpGcx0n2RStxwxn6Sevnal26x0zqRIrSI32CMYGF3
zQNuJj1A6MEyuIkOHWKH6BzSpBqDre25UyZmdZP32NymratGMKSd5weCTPlf5tliFrbXXfm54uQv
J1qVkWK4AkIFizsT92mYOcNp5C65VeEGuZQGjib1ZBQAAXUL5IuqG2RVNKzs5jvPWtgv1XQsFvrM
RmF7J1OchnIY/SVmMNWvNJ8cJ/8cafKx29SaXyF66Is6OcWZ2gpo893G4uLTrYzBnczdnV6WDFZM
+1+9jZ6ij5YOS2DkGrXrcOnpWSKT7a5irIEjxch9JLkrq5pm56jjO1E3Cn9dgEal2XmVDSV9Yewh
t8SasaXjl67jxLyMGwYyQn7oEigVlHf+3OXjfUtmetgTb7QB+c/05a9juw2Kkb7NDFHDmGhrUks1
p0y1ED/YEZJWREE7pvr1MOn7kprSXxyc0+lKYrnQb71GWAehj+0eQuRpbTPHl3m1S0wCW9aYzSGO
RX+e6LfnLgL3LJ9fZIXIVB+emZrx/lcr0h86slHaZ1dFTVudcyuc2kwSvaL2sBigSLRVehkc5qdt
R9O+sWYNUyw8yMIrd+tgsRlP/RuInl1lb/VnjTVuVSc7ZyUt0vqlkqt1dMwaNbOolyvRbzOhDjkN
8Rto+Jy8o64tyBPHu7ETCbeFNgkM2D2NQB40jlnSfimLrgwco4oCkCsVWk5cr00WENlWAYDaHsnb
YuZH5AuPsFV0diCE2PIU2oststdBcm0jY5DHLM0RMPHYY/N56SSvuLX5kfiJ6MTEkmWNkYx01avt
2QiL8/IC6nM+x/W9TguFO6ryI96VXZL34L77juMeP9tolj1BI4qpM1WWw6xnJ92mDrJYHQUHd+KF
SyJWR1EdGBZbMGL2nrquE8Jb8Mp+6lIMD6UZ7VS2vFoTrkvlqOc+wuuJDKg7VATRsEQPt3O68o+0
X0FKEG2d+F9jyTF03PEqZoZK49AzAaPEC21z2XzDb+YSLdmd0keN8GkXB4xyid2oMCa0DXpakw6d
SdjISMJmxZ1sR+DWeJBw/TfXYhlYbubKPAEqqVfKCpt7TjTG9xzbn7r5q+b1G/QM4RaAwu32bu2l
Dhknog8dfQLf4n8LU+71AgcFI0PoNT0mE/oe2qRuJmbMkhSfLFG7PtHevU64u9HoCFxL8/qayZ+z
K1aXdDzBTIexV6AbVDqcczD3UrFyrj0A9hEBTIw8ZNs+ZVa0XMlIZ7bB0UdUSHKcuJ73Gix4dMiP
g1bo+869g3FBYagvL2o2jmuv0xWeu+dBMRGR0xCYcdUH8+QZFIrFym8fXyf98F5IRmTWr6nSO5fT
PodgdkWlZqRGHAfGmQF04mnU7McO3/htTB6JVhNmTbhTOPXad1erdysm16uIrvMRbaUYvyeXhn6T
0YJHXfk00BQg782D+1tJmh/Ws4o4HmbQG3YYdD61zb2WOMt5doguKLPsXhMN9Hx74ZZbm9qvkaKE
huLM52xM/L6pfnRr+jconYpFTkeDteewQbenuviHdoP0SuinzHs5GZtO98Aryrirkoz2i10cEhC4
iA3DXMuOpU6gcxdZd23vZVd1z71ttWHMRfaXxkMeyBDcaD17lwzTdNO4Owv1bOjOgrSN8XNZ6lt2
2Iwq2PJFg32uqyt0IM1+yTbD7sC5g9A2BPJr851hsuKokD2auhcFSUvrNantlM9onBRxPd5WEmeu
9kWvffrQ4iPTVx20k7hRPWO2da6+HGdjswiORl2PsE7xrhj6eoi9tb9Ntw823bcSJe3V3x/JoiXK
iM5Dk0tebb9F0ETzsUT+iCbXZC0lWN3VPCj+nVrCpmUdjhrjKRvTjPtAf+3BS4SGaTpBbB1dKe1Q
rN5rnCYClxs97bovp10XcZApJ3wQmd/NdXtq5/5JOc16MDMr3amuuJmRjDE7ZjpndUV74OEh2Ngd
czjCM7NaJnGUcKyxuPTBVNAd3lldP96oxn0oKi5otRZ+2RjdzeANDRnee5dN321gsgyMN6CO3XbR
QpOfNuOQzP+m0YAi7jCWz0bjxZIoC5v+o2khueDoohQqd17n3JZMxMJmFX1A0bqLsA4qRqwwc7ag
jekn65YwkmogvvAq78Z5D/gb5WJ0463xdSw5q3As2+dmkwSTltOPMaYrg/wBipz5hyUXeJTj3hlW
d9+OOW0YGb8UC/NPwb4UQ5DutOV3Jj84iyzjJrUtFQ5VGe+1gmSE1nB/HRuNZjm8zIOKfAEGOXAW
PXD6hfXZWr/F7B47i5js7NeR3KBrWXy1M95a3Rmo/TRCjKolPk9W89zliCkGbi6zf8LHcfY6FD5x
lOyitIPiMZq+44mvzXFCIQ6dpPdMK4hM52KivC6Yv+xULE8ekp8rjIrPxhYzHjca0/aaC+CI777A
bImPqKb5up8jF6hNVjx5kjm16ZBRBAvkStbLrbKYHtgiek/uUKCwqgTRtO5GE+m+6q6XMS8OyDJO
i4puiQvB+kIvIjdmpDoO3zNelteysn+6db4WYrylSgVbnJzziH/B3akhCOr3uRi5u7fqjDnKrcwS
QTnbl3ROrGNrDydjJge9nB+1ZTWuR7RAJjrgfZ0ey44Sd/CsHzO3Rr+S/atWDyt9rpzNgOtm4sxs
ET11bnIemKXRc/s0xTBcDMJis8Rd9toweGG/1oEnEu6W9L6AzBDErPV1dwCrdEIzyVae6yb+/uaj
kMSJRbNF4rT2E9vjZy7yf0OXrNz95mFqeV9ESngheet7ufYfsUUTMss2O33GBM0i48ms3TgQIMro
MDCxtbnMqlN7hE+ssFfZkD3z/j84/7qm88KYfgFtWpr+vaf72sSxyo5/5n5+6E3npymGV3fpH5lC
RIGZaXDyHYKzPIhSbcRxQBibeoc5qkZqsBRIsok8cP2xXFuO/DpTZyeyzoDS/hnR5AZthU5sm2ZV
A/Z8TmpFSOzOSc0S+MPVYi0HhyeoiutDycIdSe3NGtNf4GYVned2PtQ6sjbs70n3Uzn9KzlTdKOr
+rYVeyNi52RNh67sHUuhoB9X/8zcRZs+70Y3RVKni4ZcBnynzRY/oy0I7CLj2zF/GGi6u2T1rmck
aWFlgEZAep22OppeL7ma7dXwszS5bmqN1EqrvEjcannVlodhsfUdsjmb6mIKxkoejGmOoY01LREs
7YPJN4awxuOfi6uOQ2mMo5N0xwTjtdcOrPCHpcl+krrdoFPDyao0XjepnELSxaG85RC2ZaAt04ux
Jt6ZzkYw92SPu3Zq7Ganekqa7s4aCYIAU82vkYZTidbVpVuO39u+ljlHoZZxeZAuOsFVVn6BqXeP
/Bvo39wwsZoZYsyEO6GcOrSD1uym5nZYdeNclWo/VVoctjlFWdMf68qgbqUnnFYp795c7dxkvU5L
FqAoaaud3gxXsUtwe6wTu4DiyPC0fucVGnZl9VbM3a5TPSXAEN9pBkX/VNXfMQO9NiOM0ou1NNQW
81MO7a3Qh2PpFctuMKh3iyGX9IMszEIFRJZouhti618jzrHFqklOoMM47NdD41ALG5u78n7ISPmk
+SVa94UJymEmBg5Py9niUJrElBFzbN5iWLlNJv02nUbUHsapiYtyb9AekKW8m01vk/JQjjYtQYoL
WtemM1/7OX1CYUk5CofKHhRGjUreVKv1GFnZg2BN2bvOeMi79eA1xlXETo5ZNBhrBmREU+6yjG4k
iZ1Z2vlmO1shMkq+cmOKnQZdTF/SNcfLndbJYVHG3hkGqhKajR6ZBX6jFRcxd99Rpr7znllFtvpG
+1C048hDg+Uvqt/MRH6ns/0zqhpevxlaetEcgN8zL1sAK7Sc2mXyj5YsA/um6mieabdWvT4ltvOS
OfNRN61Tm1CqaoN5Ab+D3UOg0RnZEO3eHf3LryG0Xas3bBigIZQn9nbLDqtP/7oKbGD+T1iCHLb8
RFP3Xjp04oqhfl0jL+yWVRySwXj2yGFtW+89GTdFfJpctAkhBUI7UiDK+WKX5J7WJg3u0n3WobiN
UX0L8EihvFKPraIXM8SYYWtHXmMcI9Auah5KjAy+ty6XavTCdLVJUeKfMDG5WHBSGLO6e9vtHiy7
/Ox6sso03YG1jyBNV0+eoL1sedgKbPdxGgwKNjtkyWUCDSMBGa54zgnoxG4CXsy2us9KH0MNlWpL
auicmrfScP4PY2e23LaSrelXqdjXjTqYhxOn6oIzRZEiNds3CFmSMc9DAninfop+sf6Q8ra8XdUV
HeFAIEdSNJnIXOsf8AxFNzAm5t6V/m5+5JEXeJryxFqYYQ43HaqPX1mXymhOVj24S3KNHLsxrVso
lXFOO7tZ52B6hAvycWgPekc2OCCdUiuvKDlg9UhsdSFqFCTBpeoO/7WCfHmaapxLnT0heNbGSCt5
rk3bTuseM5UQGKpIMyN9q0DsbjybTQkbRQFbZU4DoicVITuhBiPBAXa/fvO1crVNV5vXneOgh1Li
DJmwZiNo4RQENLv2KEqzPWpF1B0JQEyk9YSyAz4iFo1SDvusMcvb2FSSW47V872sKBr4j+gU8di0
fbQg/TDQlrWlNtsfzXRUhn6NrWF1I6uAA5CHsMwvn5PEIohZx91hbU1NeUscproFLnZXqoh3yCoD
e9dT5am7jw5zrxQD0w3vNlx9TkQgHZa+0JW97AfYergMFfb186zyArdkF0KoJG3NO5N1jd20SxB2
FjIuf9alkbvUEPW5kT3Q7hpBu8QEtK1E3JhD/+PC2e7imrm4+q3eZG+AlI4gofVnf62yUbEwr8mT
6qfP6hRrtVMAwkhOKuvTYsR6KrTOnEU2pV755xhPz/vKBzhVlKK9kkXbK5LZA25aR0Pc3Xt1kB70
ilhiHoiOJ0frXvBAWKbQb9pl7gxHobL4yqFj7TXLALDeXhbj1Iu3EBvM1cfEgS+u8SokaDa/bJ2i
OpdoH13lS7le+UTWxTzKVxIRlo2T7wYEJOguuirbcZxWlrIYwTw9Ck9/yCqF96GqN0alNXdyHo2R
hDLq6lpOZOWA+qrc8zeytY2t5QimF1ZNWlzkxUqrepPU/LSQygrDZWcXaF2IrFnKZhDNxYUXjHY1
Hsys4nOfLJpCUFcktT7nSZpx4DyQbwlS6Ju2NaIbQuzhphBDeiYFPyMHyvKCRJ2zKoKov02Q1Fw1
qCrcjXVlL33YN/fsveplIOz0sSX6xu/OEk/hhJ6dk1rOcz5Y+SJVuuKrWZfvmMpCl6zzJ7ePs9eh
zKENxsZbPgFkT93iezuwo8jIqZDhKJa9WrJwTOrZH9jRLOprolVAcjNUaEw7Bn6ANTHbnZ7eU7EN
yYW8k4g4GO1UvaW1c3FA+H+LRPzFzcP6ReVMwO6t8b7o5G4XSZyOm6gMsEbxtOqCmTy6mqnDEjQb
Lsu6ICmhVE4Km5++qi6yQQs0h0XCL9eyKBvqiOBQHKQK2x2m+uhXBsPaBmK2ksV2nqBwdHfdDy6K
ej9fA6/nAvg0eTRLVEW4nGpH3SiGhgrx3EfO75ET3A6V1X+8VdmQN363zRtyWrKLnH9QVHD+fUi+
v6jAs8FI3019gl0kKdAb3IKyXVdZMZagZXjkZ6asW2WI7xAxiJa1ZrVfs1Q56VYpAnLEl8n1w+9V
Zr0A8PaehK27WCC30GaFkxJV8aqDkhfGwdGFu+Hw2vP7z3Ty4kb/LPz+2SqQcgmtNewB/oOmZLrk
Tml/GWy9WAaBmG49LSo2np0ht5M1/RXofneLa7N/g61pszKqRH0EURgjmBSeKzW5zSddPxllhtCC
YQtSE+QCuySsTnxxSBQFRXJKODptDbQWjkliptuuQiUlzUlwZYkYj4lltFsjB1WQmyT/O1PLjlo3
6luUbYKj5un2lh+Kc50kEAEKFlx+ZVc5oJNtCbV/Z1hxeGE3wpZOc+zXIL1CV8J+azmHL5o2GG9l
18iaFKIyf3Yd+ua3rgY051sVj+9t31qsvl1yB3oqvsb7bCt8tE1RWyacIesIeG77qhThWmAXuipr
layfLy6Z3uCsHPvTWo8mcZEX7GWdpYGcxEYWtbmf1sPEDYzS2pYsbRh3x8SyUfUJ9npUDR/jwpig
sqv79RVJ8LcJNz+Eqoj0g/U/t6WH7A08JU6D7q7ARQWMpYAMDC/hYqAqvAK0M6xlnShc/8LuHow+
ipvkhOgn6xxhrMSIPJMsidDPTkiU7WRJTgQ/zdvFuOcBZ2YOebFMy8e4md/QZx14zppUrq3vu5/9
yH+sdKTtbmRV6bk5km71rqixUB/StF2pugBdQQCl3Sixyf8ddpDhGjYifExlSohl6c2Nw2MBIMBc
SWwyWX6Um6pGgI847kdPWUQ4n1DTfPmcQjYUVtDe2KTU0Zx2kYERzY3mj+pOBu5zJeVN8MX8f1QG
lq3uFI0QvxwoO8qLbICHSjp4HjxNJfDxxLP3wXwArcLaOPXEf26CrALWgmrgV6KGDUkeqzjrJUIV
1gQfp+hIOBpO/p7rhXeJAog3XkU8XdZnjneH3Id6583b3aqCFqOEHf3z4lCUqEJZI27T/phXa1nf
hZyIRFc+kcVxECcasFeNSV1mFpazWiiUQ+PwbVrI23bEuTQfeqTMLeUgq+o4oVWWP25l7Wd770Fc
SzPl+2/1svhbnaW72j6rkrVwiaHiezUeQn38cVHV5hJ1/K2TCV48Cx3rWYshH6hlUn4lafdmmaX9
ojj5Y6tp7d60DXPranG49jID1Q804B/NQiN9BsMj113W00BDl6lOoyccLzE1ZsEElaGsG2M8uKhs
+WNsrECFs/7lw2msqux9LBH17Br9ObAaFQRp4XJiF8qVeNrpWo+sqErqfqEKI9j5Wc7RuoXa5erZ
S+lpX/AnV24RzC4OuY7MYORMABKGblNlZfrUqyTRRiXVNgoUrq+2v2SCbN099XVQXmlVnW5UCGL7
oguyR3cc9wQj8xdNGAWsJ98/ZGEf3/pm8F2+3KS7/A9WQ3HjFFl/8gOyDMM8YH4fICjJacVgA3M7
MLfISX6LkSQ9youRD92xMjvgtZaLxIHCKb0CIHk09MgcFrIPXM75Fpg2HDjz8KP4cwrZPSvLpyxL
i93n1KkBLNhU+nbdVVADhmHao9vinWQpTyCgOT2y97IY16BYgKfuhducHBKC7b4hAgI6TI2WRaXU
T2NPXjXOzeqLM5G3joa0eSnS7AmYh3jFovnYsR99b3obSlYe4GBfTIvChSawUDjIz+FoL4Dfkg0g
ZNzAnOn2GTzxFp7yLC5XOBUKc7pWLiKspbey+NmQpEqGDzI4y55w9030qPTYiBsIUl+7dlh5m6YE
4isGu9mHRnclS/Iiu1hzP1msZnaRKQLiZa1ziQZV2ecuvK4Mljqn9B4RBR3y1Sqam2WfWvHVZZoS
E60tiz48Vl850itXH0N0LV3WemDdfHTm/+mk4Sxh1ZZzgTDEJD9f42O88LOabxav0QApOAxlKzbL
Fhz2bZBk+a0/HzkitQar87PObbp2lRACA7qDJBzMFf1cq657XelxfQ2X5YkzsXWvQqtCb8w+l42D
pGwMntzhi3gtGy1U7VfgQMqdWoITbHuj3OYOeNe0NYKHyC+cddkjjqDHAzwq6J2Y5/RQ3YbMvp9S
UDZeESjvG/Jr/nvesyU16ta6z5hrDUA2uR4sI1yVcQqBCKTAHdHM9cBcZ8MyrLup9gmcOjonTEh2
nM0RdTfMNl7IVscg0zm2jn9Neh6B0ShKT2Vj1ycHxBop9Dr6VjnZVZ3H1mNtlA6cigA5kCmLnkqF
AMLcwfnrSHKpDUF1N/wGXuRjpM2KtSzHRj+TWyLi7lTpvUhhKCHgGV1i30c3SmsLUiSpsxWjrR9i
nhHAYbKOjHZcXLO+tdsxU52TyeezdpLEuBQp9neRqjj3wyxZhB7voqpMd9t0/jQustmDoXNG7Uiq
MyVwierWXJWD4D+W8+WjX1ubBd4Wyo8RsqUdRxySheljQQi5nRz3GkRid2sbXXhX2mhWRAi9rWVR
XuhgOnZ3y85+ZgEhPPTZQdbRQTMJBxIBEXvf60ycafvgYOdpfRShyNZJlraPehS/yv9qzfgeWSJ8
i/muEkwfMbqYx7hIFR3MeUzqEFOoY7N5nIw5fSD8dzP/GJN7qbbQ3ezHmMoGl5Kk+QFKlXfQ2tE7
kPIkvyV0EhJVnAebhGdDjRs2Tbls+v2WTbCxUrpokw5V1mFSYMLjw1V30fDXo/KMj/oYIMKwsFSX
az5XfF7aNMIAGNTr/QSRdt0NOK430WBcF7merCMrVp4gyd8IvoVvVtSfzUYYT/AWctLizb909bPu
Rm5dzXA4l170o+tvs5qTisd6USWEEV/0OjceVL8u74P+l0LUv2i9rX+0aN4vLb+PKb1SbJvaB4Qy
VT3O4o068IyF8U9CVDXX8jbREASI5kvpxShMujcqul2HOpnPa/I2R4NWwVP1r7WyjDJ8fTUZhKy9
UbnKreAAZcTcpqSKr8jKK1eyHuI7wVNZqWWDiy7y3Jukn5cvZK/O1jprJzs0slbeykvlWuTKnC5e
lChn/OgvW0Yt+Np5dXgYWefPAT+NXToQmNOyKj/7uZaf5R270MeWZOrVZ/3gB9rONUjcy6F/7Qva
9EffFu3eBRoHHbLDbnCUFwuhT75Hmbl2qgztkraD+y1vP/s0I+mO3/vIZlu1EGvpMZaJgBkG9wri
74c8b1Xi0/OtroD4knfy0gQ8u4AnhYvPul53x+r4WU7sKdnEGTpmcjAUR5SafpuHcCVJmqaxWa5c
cmS/zMHGyVnm46CCrynhaiHX13vRGSGD/ByoYX6u0tGBI+4bK2/Us18bdm2PgN9nbWkYzopMq7GS
A+UFaeX83OzquaesaAT4MJstxxaeRobTzNNEuvGIGUK1kEWoTMW2MVBakkXdhDKqwNW8lsXIjlY8
IPX70tP1c5KZ97JaRGi3tiYecvGYj0+NRqqXI4Szl62Kpd7gpDldMMo275p8+pjaS83uIOKuRE+J
QWQ8xjW6QpxH57elpagJFpZinAS+Sk+6jzPJv75bc363bMPCDZmk4enz3copE95t1iDQXMHS30ol
9IzHxaYtAnDRs1j6hzr6rKf+WayaECaaB4RGtsqGaUhZ2WU5VfMvqZbmO1kas+rAUgnFJ9XWXsxe
F1pgFJ3RdhtWDfHs9dA4I1CmMFv6CBWcCrZCWCf5FumHGvks2ftjoGOEYKcrd/b1iM6W0kRn8GYB
RwtxSfC/uEZA/tApg/uk6rz86A2wjjzvXPXJQzNX5x48mzohnd52ifs0tEa8JBAfXcvW1o7xxBiT
x0ADPd2aWOwMQnGfakhjm7yOh40cpeuCcGQXxydPSb3HKb6WL+kqvXqN0isZwPml/DgmkVvnylYW
x2T8MuE7i4ZVU943gb+WL+m15Ma0Cefrrk/1RxPWWBK5xzY1yHioKuRijKyOOGU7R1FZ5F5izfbB
hZp345iayA39bB4UMAyfQ6ZpGllEkdi3eLQaFqyTsL8Lwq6/w2iJ0GEKONQPKCJ5g4GMGF8+e2id
/yBiIz3K/rieNFujh2gpi/U84ZzFneeSY0SdWUs0RbytZ1jbthvrmyGHb88GAKh9rfBrVRHJ7Aw7
eAsvXdgXb3g4ZeAEg9lrwIRtO7UuRH8RP1h2880zlPwt8XXgL3b1bOhWtW5RJrwmGmkfy0mr8EDy
nK+xUq1k18olz6cL1b2dUrzhRjXiSWLV4nYqvX4hX8+GpJj2dvXil0AVlWpgM6Yk1qGBVLkuItt9
AjhwlF3bWP/SuyocRN3WeFNEdOTfUPiiWjqco/78GxLOUB9/Q5Gxp5J/Qw1r6CHKq2/Ad/uNXyXm
JlWTaQc4IFvpCHs8yGJfJ/lKD1X9wWybH62TFxi/FNVEr3YkjbINbGfyJIYSP6r4pK/UUa1PgOHF
vtKSZodsMjqiSpSuHHTznsexfwICbX53m0OTKtN7W7FMIEIeQyhn9OT59akhnll0CC4II38RWRVu
0cvKkL9LRXlNZA7LqPnut2KHyDM2w2a75BxA76oSI+wIbKD9NrNPqWas/UGJrkkbucuUuOta1leu
DhYIonN+bVjFumgFlhFBxwjDizB+8Qb3YwKxNxwTVy1tttdzHPXaNMGCzqUqDkDxFPX40djXobau
6x5FgrlBdpGtXq8XBxIIqOjHJKhQAtukdWAdTeKbR3u+yGKYCvswYS4pS7Je9tAy8kckfRyUqfMY
6vs8VhR4HIVWtglxvVlKAXaYrg8lQv93UQBgstHAWUghdGdqHmzPTe5Ip4cf9WXqLDtNb76itgHb
vH9DbZxnGPCXS1Ca/i5AOmjrhml+lwiSHK2i9m+GUJcIQHcvKqpNK2QctRPSqTigdWm0GSqleaxV
7SGoE4GkDkZZY+49WTEeKrHmJNddWQk8QIwR1f4xOHPGgIydBxdo5eLa0Fv7Ys0XUwe3aBWXMY7s
WVGsOwLBPMD/A2tZm0m91ye2FZ/9u6aJNmrLkU3WyWF9CAp/jLpsK4uyQY3qd2TrravPbg5IKqcp
shvIm/Ylrfzmxu2V5WcHlGXYmsXj6+c0jeFU23aC1CcHyYaui4ZVkoY+lAsmknVamw+YXUfZXhb7
wrc3eVSChlDxxvEC68nlSHcQHiAAWWzGMVyjVKPuZNFJioeWdNcZMpV/B0N907Sd9VSOAQQ271Yb
YvNI6gIJ/kD9DgxL3cZ1yZFG1slLFOXNNZwraMv0VafC2PhTXe7bPv8CFhjquefrK01141sx5tbZ
1L91xBYgzmBXsUfGDMrr3FjURXKrmpG6UskOrWXdR4NffjFGXTvIElKK1tnLv8nusiayNHXPpvXX
eeK0UEFFtMq6dvoeImnbfAngUH3MweECuHY1fYH84i5rj8x0TOpfmxegCL3Xu8+S73+U5Fo1oHLx
2db/pfRznFzkfvaU48g5iTtdkKueF8CfPT9eb26bBXf+zThvCEA/BmIfiDE5wmxMjlbi33bZ2O+Q
Y0mOn/Xy7qOuGkiYCZANdP+szmtW+oUsN1P/mgYA8/FnOPqZVRzlnbw01Yimip52GIj92eBrajT8
UjadaFeoQXYVC3woP6b5nKFvlHGtxbN23zy/vMi52BT0iz/+9l///J/X4b+D9+JcpGNQ5H+DrXgu
0NNq/vGHrf3xt/Kjev/2jz8c0I2e7ZmubqgqJFJLs2l/fbmN8oDe2v/K1Tb046H0XtVYt+yvgz/A
V5iPXv2qrlr1wQLX/TBCQONeHtaIi3nDjW4nMMWBXnzx5y1zOG+js3lDDc3s3iP0d5XIvXau9z0P
GOC1sou8uFnlLvMavG+1UCLhsVHBJCDdBHFinurJMj4u2aSdTJbWK3LDfNaoJZknUPnlVtGCbvHZ
TzaQc8NAs4iQTC4jgqJWvqtyVxytPBuO8s74eTf3QDklZxsH7jTkaHL0dW3fRl1xKSOgtL45/lLy
cnVvhd64+c+fvOX9/sk7pmHbputZhuvohuv+9ZOPrBEcXxA5bzU2rkdbz4qT6NT0hLvFfA97uyG/
MddUa2vEmQzYxoB0yHz5UR3XHrKBVeMfFZKbq8xULQRvhubiRU6NhAJ1g29bwEnVPoTV92e57OrX
Kq073GfCxwq4/k1ENvxR1R/TpO0eDEhTtwlYblnrdm181HwohrKYaiRVBkNBPH8eY8E9WAdpU0Pe
76xHsBbpcnLy9CBb8yL5Zf6h/GV+xVD3oqshWvoarqe+3yLW0fRHos//+YP2jH/5oG1N5XvumK4G
5cs0//pBd27usmEN8nciIgK9GD4/+QkHmceHaiFlAbEPtTz5GX82iwJZ1CbPrz76hU0HUxgd0avQ
nOprwjrwYRO+cJk9dphmzpW9O+OH5a3vm/Oto//oVVr2e1+x76qC0tujWWWse7edXtp2MTbEwycM
YjZqpnf7LjPde8vXzrI945RDxFwvYXL69qlG3njZ9O704jfJ/UCM+Z414LcJU+AHt6pnADRcDim6
pZM1nHvHCa87UR5lCZHA8fyjvj/j84wCX1/m/qI3UH4E5mKsfPOzC0NbM/8YqitmvZrYn+yKGJRH
iHQIEvbRcKv61f04aBoGbz2xJLed/5ZAeXac9dhZ6hcV9f8dYCH7o2iP0SmHw3pnuJgERYWVYZjK
6H836zy8NtBCkF+N//rL8tfI5fC1KMc6CsL2t+I/74uMf/8zj/nZ568j/nmMXuuiASTwH3tt34vT
S/be/N7pLzPz6j/e3eqlfflLYZ23UTteuvd6vH1vurT9cxmfe/7/Nv7tXc5yP5bv//jjtehIizIb
Oi35Hz+a5LLPT+TnU2Ke/kfb/P7/8ce6jYry//zvl99HvL807T/+MJ2/ey6ILA5imquygPFEEe9z
i6H/3fM8V1cdlciEK58lOcpnIQ8S8++up6k8aTQcoTTTtP74WwNJhybj76aqm5rnqhbHIccwzD/+
/MN/PL8+/sf+/fPM0tX5ifXLEw3DLs+xLcR0bVu1QaSrf/25E2XvhRkQUAo7KBmGi2p+eLYiNFzq
ArIYsVaCpQGEkL5q95YdQ3OrBw749XPSVQRkbdFty6F9LgrLOWUCCi4PywfLejMGPXnVWneHCJvy
vTJVcNShPQurfe/sHsdo88rzZ6Da4D2oogWLSD4M7dAkvAQpaaxYb7u1rmXtJk8H7X7qvWSvlTY+
GFOi3Ufsy486wB9ZakujP3lxhDhVuUFGw/uGbV7NFiLfhJmw9o7/0FtJB/MLVA0x4elEovlLG/fu
QzoVKLFZIFCF+24Ds3ro4XAcFZ1ghDkX4QFAyyf8tZjHyMFel9gHtCTVjx51Eo4YczrkXav8UH0P
AE6v8iJDt0NPnSvECxVIlxy9KpF7Z3xoLioS0IInxVbPspUwlOGoEqwBQdneFH3nHC0vO0aprt1C
ZtBuIaY/gfr/Tmw52CLuJdg3l5BvmgKgUZ2uot4tgPlm2VVftN915l0LC2vorKnvUpSEy2WL6k+G
kArBCae7s8HWkeiHgg1fcLgpUFYmz9TdZfk71hjB7UcnT8XhOI+AhQI8cPxSnLyEjFRviK3aezf+
vIcs9d5YJ970bkwamJnAM3e6x8sjH7OM08nYpiJ2T1FqXpMe/+rBP1lEYohuUldfJ602bohS2kBT
0DeLnVhdG2hMA5fbISkwYI0ZRNtZjKzUOBVyBl01yBUsnEZHi5tspK5ktwXObTsdy8OlWyqvsKnD
K6GO+1jsciw4F310ylLs3gjgPmO63QCJxQQQAVVs/YD/556HhKpQYUJjhRwI9dUJUMSxtPAOYWZv
2ccHlCCjKw/nEMcV6R4VJNsSmGabBJoL55iSa1vm76hemQsjfjSdJj2ApSgWCp7PS2C9yCqH1Waa
zJvMr5StPrML26HcwQ5AfrMTy8CObgF5hgvPQDshVV5iLOvASeRvwRjuWwXpunzYEMw6mwraMjwp
+FHiFJKgcYfagt+e4SKjeBBAAOs8PMKB4j+BSH/ml45EbzeujTZeR4qnL+yw7TaNVcMrJgkIXWFK
UKFHGtXpkQIkuLUwbdVFmCUjwVWvW6dDOFLEoPAFAk7V2q4IeGH7cBPb+TmfPBXU5XfbjDoWgWbW
GHtoLHE3IPtrhvDD1ArVo0ydVlHWvdmutyPrf2Z/e4cPxspzUblPC2XRqGmyHJ07Av/Xhp1/n8II
XLRdX8XxuDUyIgD+BNA743/fMZS7GQmS11eDqyAIh2BuAriEuAh+KaXh7q0ouUfYvp11HvhrfAMm
SLUcYd4kWfGl7pYEKVzdvZ9HgnWbk1Y7tlO7GEavfV8Uwltbuv4eVAV2V0hhGRZSws5jgjiM/+oA
1NSs17JF3EX1hbapaoUvQZYBjc7AYvTeHSRUjUM+EY2JtCxs0NxNc7TeSd5YmfrQqNUzmHdIA6n6
SHybTH9M4MbFqWhC6GrRoWwTNNrXoI9Qxa3zm6xGoCbH5tPRSvUGYMc59Ihgp3WE8ESmsTHQl5w3
1xxXrjUvVIHvwq6PY9jwkTDIz3jwQQNUkYu4XStqgA/giItaBDKClC5KfMlN3Qe3nUDHzxPnMXWO
7RC/lbEBJ2spRg4jXZQQFXbfq8m8A998GJP2oOXV1h29b4F6tDE5nLH0qGlCQtWg4MfCfc2QR6vz
6AFq66wCcRgH/7XPEESGj58NZIH57q2nklduQXVGbLcwLtymwbdmmL7ZqMMTOMSxnWU8Uox+0foP
pTKsijL9rmfjoyCIDQd83E72TLFDUgU8xEHB2aJ0oOKE5V51xXo0+yui2TbbZBP9OdX+Glrfy8m6
x02luxsH8TXS9kVWzYoYZgCEL18iiN0hnNZOGwQvwb+Vc7c7vmoEB1RgvEVULQMLQTDF1fEpTKd2
47nj17IDWKfo5fDuigfi10gR8PvzhhSo9Pg1RyIOdRQlXsc+5iPI0qzDDH3DFnUi38HFIiUVH80i
1PGsSW320xLUs5EuxMivWbDRX822OihGoKBeVs+TOmWHbkLr3M3ixYRo0Q4YIZNDkl2A4kdNKDUc
mP7JcO0MrMqwqNxVaCztSrW2duw/l1PdIPrNMamFyy4myIoxhtx93E+7EdmgRZ1n5kqN0YNC6ZKN
LWcZn7hw7HohEqP6rDLSPSE3BuaxjZ6CsiQDH0b6LYFGfQ1WcCBe9ArS3r0tw1uloZK9boDwFajm
AdMCYSY4hqrR3WAPmAC+VggPb/rhhKN4teJ8BcnScssrPVXLKyVDALZNAPajdeb7HRT6XCBCWWR7
K0AfSdigXiEKomuVlsq6I2BGrl8EqPuS7vDZ8e+CERdKp4z9U17kp9KvUb/GhQzXCzdZNwC0eWdw
K7RuSgHhsukIrFDbm+wkHHTJPbj2h9JHysyNxl0VIZ/b6t6DQPi2KVKQ+ErC88BuymV1awNlO+Wd
XR9CeGSJn7PO1UDIjWdk5OHkzv19ROv7Rkdeq47xA0kK/LPSeksKGuLB9D2C4xtnk3Hl+iVIpahC
CzQEK4oitr2zfKde2SjpWqajPg9mk+2RJtknYKUx4THqp7LUotWQhED0LeLR+aTEvMvpDaZSeEpR
qHrw8+5Jx/L1VBpNc53P2xq9d+4N17RPJtDUh6LiseCOg000mCIEmEtWOifPLrO1sKNXzarciz0C
1u+aqdyZqBoNRm/clBBMLxNyAXs0kGZdxmodNWV24kejnNNGU84hVC/ULVLSvEly5tW7wIMCqYyY
jYoUSxIPL6+FrLRV+CWD1Zvbwcvdm9KE9Kr7J5Jp3Y01atfojfCLiPA2gaKldzeoDmwsWJPXsgQC
M0T9c7z2hupUloW9rkiOpJgKINsEtPhgzxd5Jy+SpTiw8TzwKIRJm0EuRD81RBQIw+oubmHbzUUo
KfxyRxPzmGyCiia7zK2y32cxV0ZEOH4fJ9vrecxnz48ZP8vyTmsRqjHbtvxlCjnZx9tJE74MbDiD
TnVvknQa1i3kYnDmOcmGIG9v28IvV42mGXdtrSN4kenxA/vQAq6SIx6RCcVFHp265x54PJuCGK0s
D/pGDnbrpSjCr8ic6d/yXrmgG9S+DUjwFZA4vg/DsEmjWRjNbpD6ZneAYkFy3ZOrYw8fso21UAkA
OrVAjhoCpKoWa+EX2vfANvYIp/hvkacROVHyV2w2n4I+UdEaq75HIPu/dghSIPGQimehZDqKVHHw
NH9NltCVxwd2s9NSVUR6j3Upj0aR2bclcg0rZHuHi9u71brwleI8gEHfZNCvb3JgNmgNBP4xHyr0
z73Uua5wmtrZ8K8PfQnrKU1s68rs+W01tWXjI29EhypJ/J0p8viaDGe0S2D9Hhv+iG0WecWJbwcm
BlrU3SBkb6/J/gKJb0B+jHHvXRBqG4C5+tmd6BJlGdr1eE8GrkOdpFIeRGAjdByV3ZNIwfREOJo/
EzyDFBpM/dcgmV7hUUXfeGLfp95gsNswjw5f93eVyBtiFICDJ42TSpmDftPbb3GekTxFHlB+/Lby
BGglQc2P1EiaWOh1IWC8dRtzfE+THOKS6b4WU3rvwpT7hhjVt1zz1a9s+lCQV4roS1w2qMcW/TiL
Hvtw7pv4sU4QlIJRbtwn7uQtA0RE7kLR9ytfjcPbJPCiddtp5jlvXOQgEmu4GclXbLBDb05I/2Zb
QfIZF7c02PVtn12neuPsnHFID9jam/sk7rMrLxb61dT7xT72NPKPnNChbTjGNQ/WcWv17Eh0jtYb
xE+Uk2YD3AknNz3DI2zWIUpVF6UYzZWROfptYfuYPSpIc/Hz1zCuDbuHamDpV5TBeQxZo3DJ6+pn
G3IXZ4zI/WIPkLsAYPUvrgh5YLO6YWd2nuzAemswmNBiu//ezIpNQVqGCyR44VKEMTlrCF/yc4+S
fa/osEYiBx0gXYSodiFsrXaERzDTvVKBTr7Bv2SvX7rfYiX94lkOFlsaQdys7on9dCzAGcJAz26A
QOaUW9pjiIbiUgGt8mB0OStBKZw7C+nPlRmVw20Vpc4KpfPiYgYG+g5WGOBQr6UbNDJYwrvU2yDL
oR/5xuhbWNrTddY6YufHmI1MWdhi1aWNyKCL6sqpCxIZtVUerMg3dqrjoTYnOnc7pDWw0qGL8WFW
OPcFNfJNraPfiCbApq/xPXSpwwAu6pTdRiZSWoHH1l8xaoT++9G9r8sEAcagqh7VfnIRb7fMJ1hW
5IZFXn4JBzbE05Q7X9u6eSnbov+G88mdj17L/yXsvHZbV7Zt+0UEmIt8FakcLMlp2i+EZzBzKpLF
8PW3yRu4Gwc4wHnxWrY1bVmkqkaN0Xvrf0vZn6is3H9ZV20nx8Urooisr+DukMuX3hFd0zKov2AM
z8RZEXfBqvjgCHCIS1I7+n50HKA8lf+YhJD8Go1/cqG9xuMgviZD/M1G2XxyUx9i5OpCPSeOu3FH
xNPjmGb3SsHjWLSW8OiaEKVxhJ/L3D691naYDr6LlQGsC+WvVXnezXwQitnkKJZo1qx/PlV6a+L+
7H53yrZgw3RbIh01mHM6nZHI7IZVkQHRzibTvRHZ0J99yYXI7Y+eI8bUV+a6nGfURogI4alrZB1a
y8nDPoZl6In5RgVmEFBe74BErIE/GpFIeMdPvxxckMGSucZOQ526cvLzKE3nqct/k3We3Hpt8AiF
B/PRP+KKktkPlnlBBJkRyTCSy74WHtAZU8Xqmkf/OI0G9aS3F7Cuzi1xDX+DYp9+JyctFsn+JOrs
GDd1v8VI8C9ytH3u6dUtJYYhxXb+BM2NUWcC19qndbLpKL5ccOzpg/HnsyFrEyKesSqTkNnnP8dv
dxOobhIt5SVyiwpPM5lqPx+E7FkuR8iyvYfQlf3qrcVUscZGhKOZ8ykVgx2C7Et3zHSowQyjuRsd
udJ2+5ViWt8LbVi0lZLTaVIpAlRUo2iDjRt5F8bNk+OaQYB1wRntgm+Xf7Sy3uUNiaOMmFl83Ok8
KfdJtAO8Gx/IpUNGSN140SUZTf0CjwUCqhw3pMABg+ewvYIaB4KZzkdI8wBbm+9ewFq0t1wQA+Hu
FVdhnfKuuxl23t4Iu3XD1uEC/HxaT2Pz1FKOikUV6zFbHhxMHpvUNp2AeRh31Fk7WtXd1hswCNVC
726Ez+K/N5mkTapJD3P9oDJ2TcdMQyN/o+3HLVQFF9KYvA3e6JKk9HhJJLXoQbenv7OpmRdbtKEc
QQZpGAdokukj3nVcC53VYNfIMMQXw5DfdCuV+6SxajAVRXHTOGjTY/TOhhnnu3zm9Kt2SJOSWwVL
DYl7Azau5dKbz0uCP6jvCWLQJ8++/XxwO65i1j/UUs0am4x1Bd5c3dA+k8+h0cH4+bSwrO4oJutV
+FmzXh6vmDO4T1Oc6CePagMhdE7RMBbMIckKc0eyzE2jSgIekd0I0s5ulcSD3DfTZ0vtunb+/9vX
dHEFa0D9NTMX29g2FclrdnQePf/BjJg31WM1MDTiUmZhQNshKEjueAujLbem96GW5652E3/FtkRY
SlVjcgIoiE5V3TgEqJsBlHxvivFeE3ZBe5K3q2SNPEwRRbV9lgZvZkZp16xtMac7jXupK4Ui0P1y
0lr+SlJO7xAxUZ7llzpx8d/F6IXbhv+O67RMMWZZvXuCxPkIh2GE5xTVxmXH2ncTvSxFWfOro4PG
OCxa3pIGzh6tQpqZ1oIV2tOMoBhF8oJAAm8mIMFk+qWVKYBRUq1XXQVlqhvREhm5n7xapX8YbVDa
KVyRZ16YMoycarlOc8cqHR+drNtQr9AuyeXXaJJ/0BPHxMtu4SuLZRS2COc4N5SBe/XqAR97DkGM
PBhzlygWo9lUp8jTntlSJRJENe4nx2SCNNgfwgNfI5vlSdgIe9jkUlhD70ZpXk0rIVqH+IGDpq7t
MOXPpTSRq1g2Xg3kbLppZoclb9kMiN9oH1rtBFgeAAqsErTNLkk0bpFUPjJGJg4zRkJW6lQhXMwN
ojEyeFNp9lWN8MTnQfvOha8jzkJ8ymgvSOGaAHPQ+8vcNWbY+6WH0ov6uFlEt2a9s8/u48PP/1V6
ymku54Q9xKm/mj0kJLVjOAG36leDcWzVsF6dE6Pc6qYDGWjIjbdewMYiQGM+ZlC4zmlKfLblKPCx
o50GOe6NEHwP65pBuHrp/e1aG+f2bKOnN17LstvZ/USvbKz+5RgJVqjPOY4nk9qa4xguRf5s6X98
YTj3PGqcexrn31NhnIitaVf6xHP7+XIyL9lOW0gLUXFk3+FvOHcY1u/247n6Ja+dPzLc0hJRsUzf
4qzrg4mpNpI8LDwUnJ59KjG9bV1YHJf4MIgpR6zVpfc47fFF2C3YhsnisJEWW4j57U5OFVG41t8c
8vDGbIdmVfLlIwETc7DgOkBShWffTv1on4+w0X3gm/efD70772VtQktNMxXq1iKftIdyb4ztYVNG
tRaqoWl2Wmqadzpy26YpiSO2CX3oYUtossE/VqCzKQeAYPNinhJYMHEr98TaWFv0kzsErQUCLsJ/
ZvdiRh3r91xihU6si8WNeBuqJtQXmHxsqxJQHOxvdya4GVJkoW+lP4UetyEu+gL3YJRMuDJFds3o
4K0Mpyw/yJx/oFIK9M/iD+lV8cuoU6mOMiLWdGjpy3BosUiAgEiux1s5Lg7NMZXtuAfbbRFNDGok
fSRoOVgKI60Ft2XNJ4yjRe9Oq4HTjmoBqdIdgwYIj/3IGoUCBgHmkyqS30NhHrlXq488i2isRtW3
RZjuIUIZdeboSYBU6jCUoFnI2YKXP8K0QwZplGvObtDIBKyTq54TBYw47S8w869+tt6yRxnUJflV
PdQ9TcvbyeGcqjnNBbIjMKZqWeix9IQkcGnXIBc45ykoC3oZnYs2N7dNCd8PTdijuZnBLRFAmMRv
6sslMGfnAUC3d47nHLMui/dRFl/TkvhpN9kaHmY6icuFEp5eq+qrT0thk14eJVQ7rmqTUSk4fwI1
fKdclZ6H21HSkDOp9eO5VCsrn2xWOHqmiFQ0bu15vE40X63u5C9GARLG954STX2WhPFs0yi9ca1C
Ly6jP1ZD50frLRzHIpmCvHD2ymw8asS9wQ2+apuHtJ/Mnl271JtMWpzOZf2eRzp0ozzp8NZqQETL
qFyBvfsUSZ6FXq1zyZgYser9qRIKj/TRZTPiZGvXpDGOrZsywVJwpnpGd8nc9wdigxhbqHFVZku/
lRNUvQQf0pJ9KI2sNE+rs8AlWAvquB+kkQtugPnUokrAh7TTMSnegPq2e7YiON5yM+AWDia3OdVt
0ZHYthlRZ8LxZ8I32eVT28OtVELrtlqKUytieB4sThIdYuGESZL9jWaCZ0vsQw1LBCwGnfQw0ayH
+jSaWYgBn2VR08dVQws4KA3/dd4MBu4/vezjAMn466BKUuMJUlHLBFqyhy/cFNPZJJRkEzdj2Hff
HC+8g+y+S2wNF10sxlPr1/M+j+O7P5beLk0A2dvq1Bic3PN2Z4JTgaYNLUaOb9NY0FSEC40iGQQa
hnf6ZmdZeL+ASJsch5mjlAxBBM6c4+RjORonnzYraUvHemKcpKx650ysWiuXZPNjmpHaOUVAn9Uw
E3IY5ftmYPahCeqxUee8ZNrABjmpHBwW9UVv1EEj8u9U1qDTksg9ovs2t/S1MGRN04UrzW6cacPT
/PhAIMAeyzhZQj2JdS7RS1S7KJHipjqSZP8h6IBy46QMlyKPNJMm8B6GiDnuPexE8TsA3hS2dr93
h4wNHsTlfhgGQN111K1dXcmbmxLinNraVmnlm9lpTA3Z4fMKMDRR7dBT6xjPXtNc8xHn6EzUz0Dr
OGj2orf9c+NqN81KOT05fyw9W15EVJ5hm6GMdmd3U7tqOskEo+7cP+BjrrVt5oX7wdAn2HY1TknM
WnNhbqq5cUO3Hy+QzrbW4pls7AXtWs865KbvB5mM6O2l/rO5QB5JipbZXfOBRgOoqkEHgnQqoqcy
YeE9hDeUjOlw9GNTo5MIv7icn+t8Hq554f5zF7o3WVHulhzcTjV+O2bJwxJgdBW9jLVNBYiMziKf
1DeMsI4uvb6Aya2L70a579Sj2Qfd4w/HK4nBrkAjZtJe9n2nJupXWETL4FaHJuFOWkRf7TnqPPB0
Vc5ehaY2g3RyB9dCCl0F5AGPa7bSjYpDOYsVG4sTRdXeNHx0yVn8VUmx8TjT0uvRyUegCOBWEmcF
F/lCrJ4RzMz6QgYv9cE1m1BUvGe6cZtr9QK+1UggdvlNwNs9C+cap4E5L/LKxBvSaUnM3IBROTR6
ZNeGrycf1jsn/PbDH7Jlr5C2kXfKp8ms/tqGsK8J6+d//vHP1yuXNCtXoOTxkir5yD/NevDfqnL4
aBv/lIh+uvx8KGt8j1GfTRfQkG5YCFSr//2GzgBh35TYV+c0PRois6708tUrLr1bB+qWkTSfUfd9
5CCxLqpQ6jVj4rqKpMjPP5/WLupPbpLkVALEf6WtScM5MeLjz3dtnUwDoXprPdOmhodZ9xeJdW5T
2Zp+bY3MC/3MS575g50gofZ5FRX2b6t2+1+YZAugmwjeTUT1yczMU07RLl9+uINluxKSwO9VVu+b
BS3AqgEKF3u9+c9idWfcu9HcufsGNxo4vG1p5A2XFBQGHtel4GzN7LkeIUPng0r2AHoYR8CveEM+
EW3GRtrrcWnkW+baZBSD00KRwXehBdMHQ/60dwxTvpUWQ9OMttjp57sp3hVEms3TgMczUBW6/ITe
zdbsDPgUady+AKz9Gha3/BMn7S9NLuKFMZ23tTQCJv/PBzicU18SV/uyZvm//oTx8Sui0v/vA0y7
FC//fQ4sZv95Dv/zJ/yfD/h5ktGcV/99kqix6mOXkVKUIrTa6BNKRtOKu+dE14u7Zbz+fPLzATUW
fvCJXs/Pp46u8vPgkNDyeLgluu55rKg8y7Szjj9f04oK6XJE90V/POQ//8qDmqBJxeGELxmKtk7a
afC3F10ivyDFuitiovX4aT+PSNMR4NMwWbufR8iI0AXP8v7+fPPnw2L478DNmcoM3JqSGJpj7/qS
ni19MmMQJBboXLuUAssz++gZEgthnbNYkEfyqbVM82F45HxRI0fPfof42h5CR4C1bGOPgNlY9IFV
2hyvi3qihzEYCNbKLhyKQRKLMjApI3YDV8TGyOg7ann70vr9sxGzbSbab11Fb2O5kKdCd3Ww/+Wl
M28AOdR7ceuV90HGVM1xAxdDnDH8s8svzQMAkiwfPd7wVdKRMNnyTlwR4jsEBNWZYNrXTMWvs9CB
c/ktyNZ2VRcoNmazu3ewkFdlLNj043IkbjIJnZaA01yjZbegv9x5Bq9pDxFrjujEDRpUyWroONPm
b0Cq/I0XI7TocTQNyxDCtrylZQT601JfrXLuDGpACS6OsRoKfY9C94J48Xniiyp5cGSHKd55AEi3
XlGvu0GnCV14Kbvl6O8Xp9xP4GUTnXZdU3Mwqkjb0xZ3Xk8D/l4UMv2ed/Il0/J/uj1Ma2XkkmP+
Vi0UqZxMOsiGRG/0Y0J+FhSPuhmNS0/D+1AU4vLzmSi99ujN1CaCgYnVN/9IGsg+FbzTIjK1g+aF
oAmg2azssh8/JsegndRxnbXfyaMylKgbmNZwCy0k4wqULKdOJhCnF5fENBNJjOTK6jqSLNFzgR6Z
mWYG/x5V9VdSl/rNAKHvEFF9X/Ib8JxKb/9RSKNkKTbOmH7rS/4WOfVH89B8wm8mx3Is4wQ2CmkP
AEq/KQ535aReHR/rQGYzdqCDKPNGrUA4OkQqFL9AWxP+Mc0yrGbT2nGm8Um6XsiYI7QlgAVprnw/
mrDrFV95ll/7HMuQhTBjNVirStdx2EhIS24BPsCTczBFSxdUjwCraBwujWtQZ7n+nmamj+FHvOk5
09mJ+ysk6pm/nEij2gwr4f/hbYNJmGQ8RyMVqzZnaOkA2ShsT/jZvilQcLl/FLm3Ymwy/F4es+lC
kG3YASRPLR7uoW5d9wt+g7xtQvJRvaND3kM1LiLo3b7GewtTB5XdGRIp0UHJ9KGPU3tTWfxEk5c5
bd3BRx+YtZSRDBIk6nh5oF7aLoFutOxXxZCM+KDpiWtkpZBk8yFqqoeomg9lqm1HgyZ1HK9T9Rhk
tALsEAfGNcMTWKrAt1HnAdCWBqn38bChlHlJkmZNWlQ4ZTkwKs9l2lKS95oAR0SDEuiVXodIdGh7
2CMve/vEyHjb+Q3iDoOUChksvq+HJN+9ImsBAuGAjXMOpTdlp0eURQ/i7IavDQK9l3IWHFswOa7S
gcrXXOqB+Opap9/uDvq2IN0Ln2tD14suRpvpd2FlinC3CHY5grBm1Dl40JZ/bvzLuOT5uq6g1qjS
A7MEodyQ3DBdIm429YOFlOZAbiFGnUx6K18Za3D/d0StrI8RzGkPEqGQ/FHgHMwg16DnS8//GpT3
CeQ9DljR3BVQTG3bivpE6km2tkSfhcjRfs8Twx1Rafm2cpwNeQXATjPR7FrFEW3qy1OPF5dE4+6q
P/Lx2o72jAaM0HPpmQ3tkWxXbVW0GUSCmfzROTv0ZueEym6ARUKWJvcpL9cZ98LiFCFTs0MHFJYe
A3WzXmNAcodz2kFfL632IzcBj9ZZtbUVp7PJ9q9SM3aOlZ4F2ExG75x5Rc3NX5F/IPH6rLqBXMZo
gDldjilzDvOfDQZ8lUxmyd5hroA2EHuX4F7tPbWXRN1CN7Rg7+L8S3Ji2prH+jgUv8uUfMRBX05R
jZolJTruwSO1Vt1KyyC6loTHtov+TYPtkYxDrnNaw0MoTbGpAb0vquPP5RgaFp17pYAzt9mi3lVz
kB5Blj7iBiO9wFKDiSiFBlkxh3RGD9OeudrZs2rmYSu06TOKiXip9YAllmAlMClMAuyHGI6rPyoa
5ZrIrcB0rRG74ynHcq31abMZregtAVUdtKRKBTQ0Cs/+6zrRt35SAzsd6HEXDWa5zByyE7h9dRKa
pnGWPeFWpk80zORMRDWKK/0JFN+0ef0LPZv86I1+HhYz6ixdWycxHWnRPe4Hy9uxRLD+Fk/xgFmz
SiirC6197wr5bcVTULlsqWkarwG3dCtp+dg6eg0nbfauEVEUNsQHhwUWffagJdTT+FZO40fqlizx
xbK1hP6bIvPX4uydqtobhn9smbTtzFh9RkuzSrycPBLpBQA4aLZWkdxGZfM7Kv7gKKbBphwvIL0R
4vNIsNbU/bUKuVbDtTRAdbMazWg+Jpzkhu3sPRMcsKnRMi/HO21/tZODIBk26nBwusY4rszZM/d+
LNRdQ7F1ZW0L5iXHkvyQP2+MElnrfz7HzPnZaLR1fh5sLgYdVZgl//lRk2nWa2lKtf757s+vm1t0
HEScMbbkp0/WqI4MHQjC5an8fMkfbQ3dZQ8N9+c3wi9fMQE0rj8PEQ06Z1SihJ7/PNtOlGQTzPSW
fn66lRrzjVA0tg3vDPoLki5U2U2MoGT2YkTTmfu3EooEOf85LfJrhprGn8Ohmf923rgwuAMiFWu8
PWNLHHym1Ku+AqoMbp/smNQnbgRXAz80hgQtqntc5e9RlX7ErqyCSXfBlOtBPuafmStwjnLFm1L7
jXScPKWyDlFE5yFq6uyYEekIerB46l3SBarigxn+rzSe7pwxgB3vmYAQs6kTKprlfhqoicgW0rgF
+g2dSc1bI5ojqHXt1daQ9jmue/Ms/Ij1XwuddNU4fVjrpBHVKE+y/t6k6Yufe6/DXOqhFccfU9fs
QB3h/nCDeCEGvMnkvfHne5/ANHLk+NV37/Vk0Euj+rLUXmHMXHXGQy+lIUXVc+BaBK77I7kBSRVR
MI94wlLb55Q1BHMFuf/xP6LPs42vMyN0NQYPbad2kFiCxMg/YuS0dPR43ayOiBpipwM8N2hPBfPC
LkXmtQDdJoTXA/JOM/7T7Mx3D4lAoOj8dpMJsmFo/9iDPHmx/KvFnPadSn4uEemxNsk963mMXgYe
vMUGfyfdcJxN980tNn2rT0T7ZtduEfazYAIRdgNZD3R814RNtlvir14bx/utPULq+FdirbvNOskc
+dTH+W9N81Fj+PIrBdu6RXcY0bozTrllDTu8SVfTiZ+jiqGrrIzPrHB41ynqxchr8P12ybyx3ZmG
XT8HApc1uvIMB/by0Uza32iEdC903WJx9crAeQi5ag2jHDIQoLsJw1qR2B9oCB+hRaQm5CY6Rnpr
PiiQrWa1J/EYRhWO8STLKls/uqNJjBJSlDQJ2JZp5KhVSxaNXpK1NhOiFyAfKsKhxPE4Lfl4dNyS
MoUJQ9DZxmVxGwVX3Rg3lg7Hvo0mpLS6Gag5JYSFZ8dP0ENiiWkLrlPWoLR89HrHT8/n5Jwn+QvJ
FrATzOrFthKgRo99uQjdIqM9LoFJljqhYxiBwlRz3l2zwhBLoETPNrXuE+fonJ2+uTtdszdLWNao
h240K4+Llb9W5rZr0Ew2MKMsg1jLqTjrnV+cBrP7wp7QXrVx3AyWU50j8A0wlbprpObmTgVDRGB6
9fiq5mbyqtK4PlH3nmjtbpSliSeB1e4ZkUfBzd9vC8gJwWDb3xnnqZugIaTnxVNVkdyz8FsSMey0
sf7nuXZPUBg5B+zS+YvHKt+5gS4lFXX7jIV6OcYLlgYOGr6bagEZHViKM24/g7hHFTf5piIXA26H
B+wwIF5qlwHXZC5fEh/C0WRvy1veT9pmwjlL49N/GxvxJ2uyP1mN0xum8XTtRoN4U8am+xjfyNU2
lB/4Lll1KktIfmWsuylNrz2zo+7rLv9FvBSGgFjblA6tyHRWN22a0Cs7xQtjj/zieFr7wkCaTcQV
pIKnsx1A6bSJrjsbefGayVkSy9PCzTgTnezfequKbpk3EaxiRV8aR7ht3Agj1EyGGKyE7FWoHFdd
hqSpcA1rV0fT81B56aaPHEzJM7weGCZhnhtu2Cid7b1oUeXGLYOY2HuqMQRsa8RPHAmiR6L9lxyy
GvOGle0aJzKvxux8ObCAGH1Uw64Zy0+4Q0HnI8IhFgbqf5elGyEdm1NGKS85C0StWGekTQj1WBXd
S0ogaJSy77hzBaKYwhM+eQZSLG3cXZPPx7QjfgWOsh2OzhvzUxoDWf7RDDYa4J8PeI02xtDdBG2j
QBLQEzpS6iFxK2XA7wozxGP70edE27dGvMPBC3bS5ySaWczb3JlTqFPNAeSUCT3ynAZtbK8cWZvB
NGmgClNiVBoHCqyo737KQAuB9kTT8qKnYH0r1PWcHFMgLoE3sXVYbv26FDQoFXvGyhQ4WGkicjsR
PDdVOcFWc77veyNfkz6O6ArqHY1g45symBOIg45uVPR+E/+2OJCOgQEUDyUwdWmWH912OpemLPcu
gEnkxtW9NZA4mzGHm9H0D4Ns6/O4EPXdqSrbzK6KmR25HWqdueHtYUuUs/55SWGGthaBcpZajuZk
kWQTGawhTr6FVLZgpiDGAMDGRcfQQqrLaZDyPS2Fs8bz8d6n1hk4+qHwDUaIhUuwc8ccxImmJ78T
ry0rUAgqyv+Fh9BYxTrY76ZToPcV0qA28d/1ST+OLZlYA1GAu8lBHzaVlHMc2Lhv09rcEtq1YIei
kx3r7zHtZXIP7ORU+/XnY3Bxmyhanooe25WRNxcvQn3lOpNHXKCF+qmYnzo4Uy+tax2xsCu0K+91
wQyAOTI5JYTXhXmcjUg3Ias7UgPHvtgI5aPYJGXXJ/xD1H/B1na0KwDRLb63tl8sTdYIZErGqTJe
2xVJAfmspl+wOeiByeWNw6x7Ii8C2CgviCVeO/KetthLtQ3w62tKyECQAudYTTXHcc6C3dFAPFJP
z7OGeRqTmLb28vkcQbBZLQ5uMyljius8JkuxqTiJFy6Z9b3zliee+VRlZFlT4r8ZY4+mSLi/46nf
92PGibmh46DSh8djqX+lhk/Lb2rPU8KblwwhHYk5bIhMIfxBWwirwlv7ebwxfEUIUCt0zpciX/s4
drZjN/6hRXGNcmO6UykbqM6jbNf23b8SrmngtC1BLg5jLhN2LKtGdBjj10wVExRKMA5T/LiJK2Pm
sCaSLbg2gkf07w6TcuhaS7d1vfyvmxA4SVDuexfzDjp4mHo4ZbY1WTDDu8hnCxaKcA/m5I0EGzKi
yisNhtaSvRjVlFKXGSe9zGgC2dHWSwdS0nOZcNa0u21vQOjTRhb+CKFPoM9Je7Kr5VZq0HyhxDNV
7Jx61ZWcYPr+ezSJD3UI5aomvDkD7fNzZPuv9sam5fi+UFjuu0HgWymzJ7NtdhKEfkhFGkwWPXGt
mZM3ZIi0ICPnNw+k7keuVU4EkSWRba+13tnkgslzh+5OjtGZ5hr9GEtrgVjOzIE5bD2xjkVPPvXf
QZTuI2EU6Bj6U2Ni08I3hjEgipwQ6Ex51xk7JdOiH8ai2FNlvCZK6rSxErKKKyOIfPnbnZabD3DE
dy4zMVpL4i17L9eHIJLy3noPd6OmHYn6as69w5BKpPOrM8AzN5M6olblbZmUtkAqr125oP96k0tc
k5FGK7wJ2yFDxIT+Ev7SuF0WTYXC6zwKyfq0tEKEQntPNCe+RXW6rTmF5JRkjsWNXvaKidGgQktT
RDRZiMsWwwocIbWrMfB2LhYEgsXjD1EtPi0O+LFfnzLyj6eh3BlltIRVV4Zsod9lWf0ZpJCv0p6+
5xFUj6VbUZiSPBFl9i8fFC5tMlD6UtnXLGlfyYq6L5MnAklh50+Nvcthlq69JeuDsQXobvrE70BD
flGV8eyVJIw/TislGcthnM/dxi3i7D2RxcVzuwQ561XjKqy6aU7O+USwKr3Qgps2PVht/YH43AEO
llwkaTYrZ1n6D4rYIC/VrRuc5VoQ8/KwVLrr2NDqoBsS80QIS7XKiLnymvTNRgf9ZHX28maW3qrT
kxJdkW8+6036XQye81l71TfqjfRQVsyvaBYcZaxfYsANvwJ3nk+p2+896autNfsOuTDkKSd5edPJ
lpYDXYzEgIpvPerSweqvVtx8225z/uFWtI3X7hVjJh9QzaqxKwrSZPzVGe25XpBA9xHjVsNzzIC9
u1lnNQOcJiOZIsb34LVkmTrMkhwxO9vKreJ7sdD5xEuXbjALkTWXuQgG8YDbBQOk1Myra9/r9IB6
We/0ukc64XoJleKEsn00/JXTxAcr1VSQPwjYklgXdpRsizyWY6KZ/U2Xpl9nmnf1H4cTpbvJOifT
ihCkUh1TXQ2h0nFgxpN+8M3obhBieuz1nq3QOKuBdrXpiAMJOdkFXdqw0VsUGaUkiQY+B2MLGKPH
zKR7bAjKqY+Bl2/LpeXc3Kn00I3Vuy1GdNeWR6ju0IYW/AfUZ+qSluBhjdZoCLegMF68Mt6WsDUC
SBx2KAASrVk+vJB2JOKcWF7s2OhPccTOnveJtsW9+wzigtAFbvB7CSsnIoDOKuryTIeoW6fJuIQ2
rhfY9m667e+dVRJb0kfNCVNDcxIkZeHho0aqKq8ErPf4EE+cEjS3I3WCPlu7btsCW0cNWfLn+0gw
O/jexXvUIJV8sDMDiNvLURj9crQyLEhTCiIvoRhAXyfsI+ddsXUROxxUS1/QRmpOAhtBRfDevbDG
xMNPcWWozDI+qQ7adRlbLCWTkkbQcNI6jLQLCvhvHGDogVJFI6w+2lrRrGGGNqtJ1cNaStpovAmc
w5y5JlwpRHfjMKgDClt1+PkxVt534SxhFJbL1DLbFdtlxj4Y8x6ZpHLhiXG0KB3b552ddfdepjv0
+R+9lWjrapnR+HaremjPzgRMZ15wtLVnCury2CbJR1ZZL2y0PhWKgdgBrWLQsaMFTV7uO/uPl5oz
+ULVS1Yan3gut11KrJuR6n+sqLWDOuNCyKOZsC0TkgE6RbtUc34rFXHMttWWtJS5wvpEPp9EXjHY
68Gav7lbe6pupwriwHNBKLcD8Hyeoaj/xC5/iNH7X3M73MhM4cBnjfOq1apDVPv04bC7kEqM7CfK
T6Nlf8+1FgVpYl4y36p2NcaIPJU3WEx7DTbOoyIPBjLMMjEyhwd7hC6poymXYLZ5RMbUyxrxCZmt
KrnTJ3A3o1/TvipvJk/akXeEAS+N9ULCLO7apMeTnTq3MfN+Yyi+VbX5YNrQf/QrYtrHtmXPQHY+
qy1Vzx/fJvez8RnFLG4hQ9DS7IFQ1pbWeI6Gce0aRNfNmv5kz9XvxiGf3ippGxEpHWeeRWc7vtZS
XiYr7SEm1ela6ERM+tZTV6PcVcjtcpKXU4kZ0dWRCKnMNnaW2d0KRVqR0wvOP94lc29DATco7+hZ
QdVF6k7qz+iBmB37T7wWrERm/U+mqJRWMW58ru9jemQ+9B9DthnjaddgowRR3m1sNFwruid1aMk3
cwhqJfLNiG57lXXu/aEseiS05oTQ+EcvquggGCPRPorkLpsEqtzfkgXwNlPsrW3/ifyEdpcP6WvF
XAF1GujU9KUjwTWkrD/LmXiMgYFebSFitHhilSi41c3hmVwRTsf2Uq9UaZ/0gpeiKhJrjSD6l0Zt
7CGoyGxkKLbxx1vMbRvD1B/mjRDdnjjSV08Qbdd5qsNQ7F6RLaWHpCU3TovzkCy4UDX1a25Dd820
/kxf3CCg+itblhfQYru6Fn9im1Lr/7F3ZktxK12bviJ9oXk4LUk1F2AwGHOiwIA1z7Ou/n/kr6M3
W01Vdfu4Y0c4bG8sKaXMlSvXegd8KTeaVqooXRpvuYhEqK4GO8WTS0dMyXNID7dx0r8mEYkecZgE
zLzx4wTcC7ozmgKenTm6itCmL1WV4CyED4lGutG1bol1r+qH1Of5GCT1Ex0vulWIXu3Cmk9BNMqt
lF7GcIipTEMo6R5GUiAyDAKhlym5PYzGkwdbLhYUFYUxcVW11PsnbbhHCvFBhwhtysljJWSnpNfu
TW3S510Okdc6IhoHHEE1sq+hUm+TgoUhq6DV225GhMpPaDYiRQ30m7Cxzmvzuddi0VFT9BgUGW8j
wD4PQLT3pqSj6K6Csg/gH7QHzKND4AselpXCkzBSqNETiNSluNNHKshVehfp4U9BFc11ZNSPNC1t
cPZPSRZkdtTEFKmtWKI7oI1waKpfEvU8YQDAbnE4pZsCPlJ5E6K2JJvvCqqK/RNSETHd2cFf1UEV
HzoUZAr8/DwIw0J708b+sOLcna8qwUhpGU8PUVdgidoUbtjTD0Ld2BYk8Jxt2wPaaaClVHXmJBIG
kpDgSacKFP9NrJd64QPzk209ePv5HZNy4X2dAajrBc+FRc0B3IhuOhFFPwsKH+L+GRyKdTD4j9PU
hgcg23asc3Y1Bg7KFMtzu5B+phFMJA2EN+zi5rtmopLWHyoMfFedcNN1ZNehZmdxRJMbd+mqjB5m
SWhMCQhpvnSnm8CPRInMPpdWwdyyDcrxFzWQ/jZOS2VNV0ByZTXZhqOQnpJa2Viy8YP9ftdTmkXo
kzGUfGHpEVLrz9yPMZjDCtorEJNPDEKiV28x11Y6cK6qCopQEIy3Bu1aWxu+5SG9p8LPtmZU/ra8
4F0Ws43mIddu+fSAfA+bTOt7KUq3VqWhA1J/17TurheEp7YCsQ5Cw3EGfXoeK5GSGnk9SyV5Z4cH
IU8hSz7KQJMVTO/QcdC2Ij5XIc2KwTBPPsAwpugJ1jNtmBGGjmcqJ88qdm0onJI8ekRe75c3uz37
6lNrmXuE0Jgy2KxPkPYtOgE2Hed1E4QlrdkIuljS7qVw2LUN3lk4sq10CR6/D2svzKFLmAMkfQEu
fw+HFWSIJDPXQ9TjAz2+V2K3xU5EBVQWCuRlVQ3DqCPvm48AJSWNEGncsX6xCo7j3dTcimN4H45A
NjrTPE04KwZy/IJYxq9UqJ6bWaJUV56Ro4BZpRyrrjrBX6RG2ia3ogD8TStkdVWZVCyBCK0GWFRW
Iz52YJiywkKfE6A1MkeSn9h+FG29qjtisLpT56ZK0G0zRdjqsXRnIbiYNi+w3LZNUD1qpX8fyjoK
TtrTaAUqqvOEZoL9vWEAwO0VavqeOf7Q6HQBURtUb5WoPMcg+e+oK/6OJeFJKw0ADPKjNKKZ3+FS
aHtun0H8zh9KjbO2qZ7Avr+YSXOIUY/ztXbfoChAxf5Wan96AHCmgA/qBwKFn2wvqwh20sXheNHG
N9gP7sCqUzvN6ObrOIGV+nCXTm+5HyH7UUpPpYztLtoyNPUwxsn40bmC1lXh976J72I0YhxF5aHG
WE7XCpl4hDl8p6aPPgV4e8SR1hHAjw79DINkho59QEPKc5LGOs3LGAeGo+H1h9n9yE/YxdPoXcnz
3djOqN2SxeBHGv6kgqORpYuB+sMHZY9SzBpBf7Y5xEeUQKLoIcPlEL3pR4MkCHy1Gko5JflC/Bl1
9SGSgK+jnpLlSO2HYnivi4YzAQPxcubpFPn3hu8UFFEEPfhFXRyzacv43YWnVKA9XMXynBAJP8UK
N7gKmtNKxn5ctSRcrfFzaHq4CIVVz67Hd8Go0KJr7sdJewIE/I4o6T7UVV4idoADU26oy10jIyTk
Z/fEs94xtABAnG/89I1+AyMHd01DzZxREr7pwfCQNOqHZOH50WdgSALK1xHNtj7G5qJSHFWc7mk2
izXLOghgwchNcNO26W+rg4lfIQpPymYDyzwKeDOFQ6iC5JZfEkN5rRkaBdtiA0ByVY+ad8d2YgtF
tzXxcpoAi9NW6PA7Z/HgQ9FBqCf3ipFQYJODkDDZpoEpgp7D8R+9b1aX74DCZI4vgJOZ0LLZpCSs
pEeqDdCGeg88lqRlemPxQLF8a/QNGKoRBKMvbcZ2crquTtbWlIH1B/BqfJjsQpIc6/siJ1hzelbX
jzCqs5Mwp6NW/J7HBU3AREPP426kBBshBgYV4iZPkfcAchiuKRk6gg9UkHAhA9Oq2HLXekhn3gRn
U/dgAim4HVHaflEQMphzJakeaLpIIIOqFv8B1kOrmb8Vrjbrp6OuiC8N+EWAIuCLXE3xhmOHkaxd
6P5Gn9AQDwbrOb41jcRcQU99b4TiJQdMzKTdJkGCgIMqPI8TQBd9YP1r0o8hjG/Abrz7lhS5Mha8
fsZCGSF6ChYBnISViqXymnpGD29f3E4VYgOqXIIUoz9lp4XomoOJuPh736gUKLV8p2DmPEAuiuvf
k4A0jEEk0mrL6eF+9FjErVAXvMWsCqO6EN2IFLqbCPkrHRFraWA+O4OQfx9QtePIRwbRRyMZH/PM
RA62k82XJikQw7AcLzA+vEB6kC3/N9VEOqUZ9tfp77wKHivPv4FkB7WQQnoJKG0zqpNv+8XETI1W
fSpqexHmt1j70z4nnNhtDQFOG7P+myrLk2Pgd+PSOokdYUTbsvASWmEgTNRedIuwcMwO56G87BNX
7VIO7GV4wAcZ1nZZ3XYdL6Bl9lEXWeUhbLS6uxXQ7Fp11vTcAB3lNJRQPDTpCY3PXt6voe/cRqL1
3ErxfqrFCSB+pG2U4nfkabeU9aqdxyGEwti6D8THpKWJHT+ZsnEfUAVlJ5vu2mE89KGKaLT1qqJk
0vrDwQ/JuFvVuNVKyEByCPYp9x/HSp5bZMc0OI4CxVBqR8eRwJDUw10wFbdF0+N8Lf5ofdRkc7DF
vUxX/HclRU9trGhuElM7xS9hNVm/2abXSkhkKJViwpVYElAPi17pqf9CdISJKYiHlEZ70Y2ImrOf
07U+tZZA+2I2Qmu8rUcjv1IxzW0q6ZAgZon3ONVbkHWU/AW9Wuce9P3MHPFIRtbAUAVnMGBD5nJq
uRVcLUebZFuOPQrb4WDu/MyDqU11SQnRKNf1j0ClamhKbpffU7krf+canOdpPHU9VsYmissjkkm2
mRonUlUQWHg6NyqaFmn2Loky2hnwRyh7jZ3ILhVQb/Hl70IU1vhA+YlbyBl6OyZ9D6TBawfDOaRa
64e+6+n6aQg1qK30IKGub0i7Se8mQHztM17aGiI9iEtMYQBnucRUTHtKymMnpfhnxGhJiXQkwXbG
ThcS31ENwep2PjbqnhtYUNyrqHvQWvFFoQFoUwOxikOWj5kTg7XWmnFvNq96wukut4Y70IvFJqEA
SAExWffcjmNhwzkaHSMT4BlHaHmVZsGTCO/ZnpIBzJZ8KkvtUamIyiYnJDuSU6T282dfpzfRU0mj
O6odG0nfcZIpOEqr931fY5PbkGUmifdmyUiKWLHxDQPetkbtfC5Jh9Wxn6aNpFKthYDzqrTydz1W
bqVQiWc20TdjoLKrI33jpzlVTa9dyxgr5x32kcBOdsi2NxtNzX4pIez1wnyTwPMpFsSvVmwFliqY
xRpi/zZDD9luBOXBx/XBnjVNRL+37FlTFoaN3m96Q0GFid5uRZQLpqjb4JDMlqCieFBZJ7LUNXWJ
FwVKiV5OhybRj5KhzWGe5GkQm48BiPJkZO9VU+x0KXCaNA9uukK743R1EqxuXbQY57R+6WTddPQr
yZF6YhiN952MhargmQaKHQbQ0GdPi2+xHx1WylMW6s9TKE2bzvfrTYmN4Er9NekzeC6IQNAWnLSb
h1mzOKO+i8/V9GLIyU4WJZMMJKx/xjgb2YqVNECk9NA16wz7az0FhiVWP31ByTapHnuQdflZw/eR
9Yzk72Yd60dgxXPzTtGfS9w6MoH9W6Tn7U2C5qR++TMJ92Fv+C7DeE66Ur0pgvymHtv2RR5UmvZ9
q+x1hX+L0GFw0HzxJQIaj+SVXO37oaxsMVetowkyZMckvQ9qDOYqBta0cvjNzPV3y0RrKVPXZfqY
ZcJ94CsZaVuDnbuH18VorpAg2Q9K82MyC6ROSnGr+ipqenEBN9gKNmgGEDcHmb5vUWmH0gjRxFJn
oESXPjRyaK2DulAcrYq3VXSXmTJKugKQUc/UHRE4KpZkN3pY9bPAEAELqKw29Bth9CRMaXz7j7mH
r3kwRX0su+Hp19W48SqOw0WuPEyiDpY3M9Bnb0xj3Yr6vW4l91UUHPqk2YKryNZqpP4C/lQ7QSRQ
CsHAihpbTB1UML4pNcVydZ5C+a1ZeHgeDfCD8KREEgu1WZhD950u0yMGRYASVE3XLqzJ/OIXiKQp
+2HInqR+l2sCj4wft2023XM83WP3CWBNE51Me0Ao5ZsY8gN0LTFJEyzM/+pTWIj6tkegSvcGUqrh
F8Xy1AkG8Vb3T2lNeaIjNUhI0g1RD9eo/NpSHeWu1XacUZVOtZtKcGoP//FkQtY6R0wkIjEk+KUS
e3pn7KYmA54XPTZS9qaV+s6KOIukeAm7OHJaCUfzOLvFueXeIJM7BN691xnpVi78rZxWt0qiPw0I
yDrhIBkw8AhJdb4VGq5Bo7pzSp/SotjvtY5VXPWqM9QCAXyqx5mXRlcfVbbGrGoHBuUjln84cypA
HXRJBnT70xsKb11lyYuFQj5SCr5tFBzBRLHchyLKhlRjWnub+hxbU5r60DRTewBeWzfUbCY5ZceN
lV2NMYJd06VxK1XZmSK11DRVvkWQZSHEqzQ6yp75ESuPDRKMq1jKY3QfohtQbTIeOOIzEHSMoOiY
olbdwICswhQOkZ4+p1pmrYCnUTnOSieRia+K4iEdQWTcd4Je7hGn7lg5Ue8QopT92AgZyVFBeyOy
ZMRfxskV20h56K0a3g7gVkF+iYbqhLTOhLN2+dj2SvBbN/xXTkXxMw1s1UbTB079wYuCt7EoXpAz
wfNmhEUoNkmy1SUqEBkwtSEEodGBz9ZRF4IqK3xoAcxrGKj3QPETwqW2AmrI4gK78hwFuW8H6EQ8
inlBlSz4EMkDvlEyR10iRG0gGe+q1HqeqvY3BVcIqYJR7wHQcICjUzU6DSgm+sgWTgtys//zi84x
zkoOyfCM2lh5yIkfagr6cQZX0AyMCxeqkUGVsMJ5hYWL5Bc5oKTU+1Fo+aX0m/2fP/7zC4Kx7xWU
DfefvxLnH/vzszSBt3UtizAPMg0AbK8d/vwORGy8DWQOLWkWIwfS+4FL//CNsu+0T8WmTkmmjXHv
l820R0Fp2md99YNvE63//CmcELJBNIVUE9sfP5K/WSMMGYUe09osyZHbSPNObTfuhKjztpRiqZSE
6h1+uzQCwoiea9i9B/KhbwbWum7tlQQhCKP9lmj1/dB0PsRQicUYj9tObZ/B5aIE80GG6G0b2YvX
oarzwpHRK5KKI06OH2T+CNtU4SBLYgv/zsPfxQbwVubWBldjym8RwDhOJJqhWbuBvIgA0u1FK+C8
FlbR2lcigoKvqCBXT2LaGY+InboR2IeXUFD5HQzzXdaa7Q8R7gh7DYADQANJtc1mzeU6RVO06jKK
aEZxI0SW8FBTsDmOM1rYS+PgJWJLpsrcj3dmJutrvN0od2pQrKxqDF48xcO/FBierqNgALXbLbjY
TqUoS9HU2FnGsBVEIMKln3yg6Yf6Y1w+yYaA0FJNdb1UIXDFHhW+XFKe1TIYd3LWvecaPODKp5mI
KW7itvLgGq2Yr7IYIVnPF/WbXqXs2oa9/OIloPD8yG/vNFbBTdzXQPYFZD3Qxyg3w3xojnUz+UY1
sjulI7vkn38mKMG7kSlArMYC5wx9zF2wZ9J//2ejF89dkMOPsXS0v0L0OfUCte1katENeKV+BBAz
QToVUaiNEcB1qKeADBnMZxcn4joI5qYEChKEh2atBm25luX6ISmOsUXbAEa8ilxsdxvJQ/BD7zFj
wQVYXWWeDjfRi+BlG96tlmJMnbW9E83ymmGFVlyDOMeqoUou+2wxwxD2FAG0D6NWbluWBHATai8G
iuNgq/QQHRm158wpNu1rQIk8qPMAsUTRTcgagE7NZVTIhR5dTyMqusOf3/3zi5y3j/A9irVWaMYK
WPpR1LR9IGII0iuH0qR+XPBOj0ol3FbRbH4LHgPCoKHQ8QwqNxuBHqrmR+r5ldNMOvGFtsykzs0c
2QtBThIlQgOpVw4bDudYCMF9SNqtwNiAd1GJLktmGBxqZht0GrH0jfKHMejeY5lAL7WUg6eAwsOg
goc0Hc+jJ+FzgiE4k1o3IFZ66ahPabenj494VdYBKhelLeGVQDVLFZZd+52NE01UZFNC3/eAs5Z7
U+5Gvqou/tCErb8usVGhaSlhlDm2lZOYNaZTbJF7xfLRa0BTIbNT0zvlKY2sNg3vRQv7znDksJS/
s0vh2zW0W6W0pIe+HtT9qBkNbvH4WoJ+24ltUu584QeNjY1myXdBrFekrgj3+RzIAVu7EDxbV22t
tzKlsjPRGmFCIZcpIvcyzVQOuGurnJOkFr2IivUuFJO5brO92QYnU5CNvTRCeBJH7QNjyds6bDc6
7lYUy7eC2UqrKBDS9TSE2g5CJuiwrHN7K/geZcZw0vtpfJxyqi14zcp6/+CHQ7KpWgrCCeW0LBmz
LegvcZOGw0voTd6Bcku5tWIgWWOv7dPAb51mhnh0I5G8pncp68VBCkO719C4Tls3Lke38ox1GGg/
80D82ScA5yIwfnnteWs8ZUWYLfyC4o2KSkdr2rXEpjNV9ujhN8vCd1TaHHsFrYOViMfyujPKuwn3
vJXQwuMCdYPTbYypYjbFNENTaFtKOK4DXMRgIRRvRsGkozSHeMTp/wvJ/98IyXMUuqQkvw4T1NSz
1/qzlPyff/NfLXlJ1v+ji7IicaKapeRFtNz/qyUvSfp/LITwZGTjTVUzRBTr/5eWvCz+x1JohIMN
lizdMAz+Vw32Gy159T80HgxE6EXFBPvJP/5/0pL/l5C8IEuqwS5tSWjVf7ZEkSpdotqdwe3WQ8CP
el7f6ybeqkzotPj49D6+8F+ZvSf+Eav/5x4LTwovrmPRj8vumKcPQYJhCWr8/1ux/4vr/lsE/5/r
8m4+P/tgIcvYDoF5EASgSVMwa83HuyFBGzBCxOvyTeYX8dXDy/++SWohqhZwIKbej1N7aXUqlEy9
ctVmvLt8h3PDYJZ9HoaWhAi/KIVxUPTxLunkBy8kU2819RFk/zUPHOPMMBZGAZ3SIhDYerwrGKJa
99ym4LHQ0pWqDzTF7csjmd1cvnhX4uwC88lfZ4okUzAS2TzEmbn2S5Ih9Mej9lWlMj8fsRvl4fKN
zswocWEnAwizRZABDqZRAGlFHgrSX0Fj+O+uPr/DT8NorLbW9YKro7MdbFBCrufd8e3yxc/MpzkK
fL541CryNFWGcdDaaj+q5ZNSlK4aZ8e/u/xiPXd9gh4/Oq8HBOFuE3ncwRr8JhT54e8uv1jKdW14
aoQE0UHN+5u6ntVEBjjoVrG+fH1pnvRfTaHFmhZqC0BJ4WPQMNoa23jKsqAhpj+n5fdB2nRPoCJu
L9/r3GxdrOxILOU+mzL9EGQ6ZglG+myGzW3gefd1ID+MtWLCqqv+bpHPW8nnzy54I56MhQdjhd60
41ftGxY093LGMGl87i+P6MwiFxeLvJ46q1SA8R7yHKAcXHrIO9JRIlle1ZriSHON/PKdvo5ZprVY
6XUdkdD083CUSMMKoJv5S8h0xWV2ogvx+/Jdvl7mprVY5qCT4h4feO3QqDL1B9+k/KHFzt9dfLHK
2VdpdpfMNJ3ou6eYCeJTEPorV/96mZvWYpk3KkWMgBbMgYInx7iQygsIMeAJlx/+3PtfLHMr8SoF
JK1x8Ju3TDdWDXCIKXiujX59+Qbnnn+x0C3UvOVsJI5kuRps5Q7vDxVxS3sUff3m8i3OjWGx1GFb
+EgKgO2Fj48pvA+DIARKvbJkMdpUpmlfvs25SbRY5pQKKTQOvXGwPOQ0TNC8VFSvfIZzb2mxqqMq
zi0/LI3DQDcsz7J86+dAQhSYUJcf/twNFitaTqegymvfOIRe/q0PlcdSwG0kqdMrEePrGGiSQ/4r
LAUCCrKooesQTtOV3HanQIcpRCe10zrE9mlCjR+XR3LmMywd4AzEJSiTg/KWZhkmdHxRyPCj/x5N
/mVx9S+Hvy93DdNcrOUuUgpJ7y0g5LT/06J4mpCORgNAooYsXEsLznwLc7GkhQZJKyEz8EIVtSev
Kp/p1L5ONSvj8hs6d/357z+lHUABoONzEjiEzRFxAIpINWfAaXv56mdWm7lY0EGdImqh6fohMd71
KLztW9FNqXUYeKxcvsO551+s5zim8gf+UwdqXb3Ksqf8lJCy/a6LOHL/3R0WS3mi2pxNHV8gDyhj
1zAJnRzqM75/0rVBfL2FmuZiRauWWE9TxCCSCFaxBAWjXFWAKZVMRUAld/5uIItlXQ2FP8JWKI4h
jccNOrvKRvFNIHl6XO8u30KaX8r/mUmBc/33dPKVBtVoVUuOHipqtoGCz3rKyrSgOIqKV44O789R
rMtT4qVdSak7iinuiWNLS9YMzVsL/saVR5HPPcpiH6890ZS8rM6PVaagLmL4cJ57IBKTXdIFR5XF
KnI0bZEVRfx0xolsevp4u7JAeW7oBPWu9HoLpyOzXHuQXmjQBJbvCEZb3olKn+JwUKCEoXuV6yHH
UAJ4M4Rj0ZV1f2XinQmTxiK+ZFY3VJZpVscmUDIf0ExAcdukYPSsyQrqTUM2SxmafQPhRq1SPb8S
/uV5Qnz1ERcxJ2aFWiX8/2NVletIg1FDRU8p5e2kAMGqEdAxrVPHy4gDFHSVUwNnmb7Q2qqmTdW/
Nda4iQkloS7cD1lLvU+jYnh5gp1Z7sYiXIURzqddEyZHv5MQCFZLbTcoqnqMUqG4ErOkOXR8NfxF
0OJAHIsxnktHEeno5qb3IsGnq2sAIs40pDQzS4vpc/dKQ5E/aLfAC9p+1fGCnuLOn05GgsAKxdz2
99+NeRHiAo8qRpPjm6Fl2GuFQVOjsQ/Fvs3bzr18C/nMRmksglzaFEKnoHF1DCo/fsn8tgC9ZbX5
h2yUCQpRoA/SVgLMkYewtr0KdW7QZxsYwwqKTeWwV6EofuBWAyRlFAXQNmrSIqHgQ3X/0bQFKISg
wMvdh6n6LYdX9JzplboPik6q7cBqxr9L74xFJPWhm4sJ6uPHhD5sA+mt+x3kd1Z/LX08954WMbQ1
qTOH4NCPJu66tp7I+qkCw33lcHjm6voyekqmNcEbp0tSNdBfDPA6CjoKl7/xfJEvprW+iIfoa/cF
De0cOLkOhU1chUnq1kaF7PWtZj57wGIsCNqXb3ZmneqL2AXLn3QU65sjhBvMiko3Q3UMsZ4rlz+z
YeqLCMV53RgFHepkVW0RdG/C46BuG3AF5fR+eQDnooC+iDRZHw4N7PPsmKqT9opecrnp9ELalyBM
tpogl8+JYXlHCewpvoxqwtndVA4YFPJzFfYvWVmlL5ef5UwWpc/T5VOOlo0D0HpgREexKbcIpN6l
efRKm/0OXPq1wCrPK+Sr6bGIMmYBgCqAeXPs7cHBGmRDoFurrrFGpdQ2ncEGeLXrNt2mOnFucnzn
8tiUM5uNvog8HpVgVR7YppGpcLX1L9gFGzzT3Nz+6FY/jscbxX59fOhXgQvDZCWvHt7f2ysb7LlJ
uggWNIYbxcIM9yj3ypGOVrVCXfebJHfry2M7t5wXwWJGaijigHKZnxXFqxwi2dnkrXolWJyZFdoi
WOiF6MlM+fhY6I+evMclFvJFvGrR+7n8+Gdej7YIGAmHfXzAuUEr9LBTVRA1Pgpa6KbQtr58i3Nj
WISJAOZzrlTcotdGoIO+jTG221R3fXv3dzeYb/xp6XQA2PTaTOJj7Z/aComtGhUNWbJxTbkygc8N
YREnRFGI80ZmCJoYraVUAhSdQAkH4oSK8+VBnJlH2vz3nwZRabpYI1yUHU0z/zYZ2LUk6ZWnPxNI
tcWq75FgywOZ0qpgYoqU9EAkIG3s+xYRP9NtBRiXl8dwZvfRFsu8JlWLJLTojl1T7grV2KRJtxvH
CrZ+sIrEHH8U2e3RHL3yzqQzcUVbLG4UtoYglpII/RzlqNYz+1WmdwmGGY+iGCwQqlK2gI0jVnlX
XqZ87m0uFjw275nvW/guoBHpxG6yRsfS7Xb1TXebONP2jaYqU8RpXok0dvORbYBw2PCT3cT+y0Wr
LqJC42Fzh9z3eECq5SbVRDdKm22WC5vLn/FPi+6LbUJdBAW0noFPCfP1VwiuuvhluPd35gqy/Q4x
zlWyia4EZ+nMrFcXsWHETCSJQ+6EC6j1nPwEae455p3h1m/Kb5rf6OcgUuX/ujKweQBfDWwRKaQK
mePc53bmybj1bwYnKmFf23hJrd6im9GR1yDtBltxg+1wZV8/N8JF6GjrWcg9z4G4dcWD5nffoZI9
XhnOmeCtzvf8FDOkMI8HmWLqoXTje90m07OHVWxnK8VWbMkVHdxI3cv3OjPr1UUMyWCBmVrPrJcH
4aYpjLsxwqmjaZ51s3D7hqV2+T7nhrQIIXGVj7pngcZRSv9WLYvHrqseIMHmV65/JpKri4gBbAwa
rGEOMAAQqXspsfUswSeGUXXlRZ0bwCI8xAHUI9z6hkMF90FFI8J8HjD+ufx2zgU8ZbHy+0wX6mQI
x0Pbtc1PClaIkpahCumLNOGGZTusDdGId5VXBxskAwynLKrgSng/M5WVRVgYx1ipIxwNgDG3+UNd
dvWuMsZrfY1zV1+EgthMkbrEAOYQgxxt5F8K6iOX39q5Ky9WvadIhjGZ+nBo4FzW4Uuqvl6+8Jlv
rcx//2n9qYqRqZYsQWopPzyoX7n1JsgPl699ZsEpi7VdmUoiIAhgHYoEvUEgy4qHyTJGO0hlG972
726yWNWmVlcD9sLDQZ/F7SWEQ7sbPObXo1pBRLhWfj43lMWazqdG4UDNmjYpGVjWW2rCMkk77HU1
V+7zK/3pc3dZrOyuFrUxmpg/UiHshgnqW1nUR3Sj3zNcy5MSP7vLL+1MCPlzyPn01bu6zgy/64aD
Os7eK8W+r/O1iq1NfC2hPTNh5cUqb8s4GrQaY0a8O51sdtOqrsyqcydeebGGu6DLCr9QefiNBydy
1Z/yExQh1/pdfzcP+cO1dr50Jhf8kz59ektxGwVmUXMj3Orh+LnT0VjrNlJozrCSNsYJuOY+fTfX
uHRv0isYgnOVaXmx0lnkrdyGzIEC+SC8ureNMG29Md0VUeukycbX8UGRh/0IGlvLogfEfC/PibPv
dREKkkBPRcFnuABGpjUq6Wt9J+78HTNwhrfb13qOZ0LOn9rep9cqyXhTxCNTw0LhR+vWZYgcuXol
wJ+rEMqLeNCNuWIOdT8cWjCqIEtrLE08pHyOCU5Puwl4RszpTQ1/VBqMY2CWBhDrGl2gUbUcVSv7
dVh63UkJVdxdci/md4k2V9B61H287CgHCtCdFA8na5QTFpCSOnKFb8yq0orwWl1KPveSFgFHpZIO
jYCXhFr8zvyGKt239Ebfmxv81e3SDoBf3Bo3iPXaAJF/NvVKXwv7+jtR6UqI+JNOfJFo/inAfPpM
kwgXgPI6m9mqcTonsIXVM5pkq3x1+92934WrX8k6ux1Wm+PP19GRbGaJuHq9m7O3uQgTUQkJ14Jj
utcy7XMhZZmWGDmwnboeDqIH2/9NLq5trudqSn8CwKehIteBYwNygwdhW7uDI6y0bU5GLdgfbFTE
lsY1qejEDs1lVoF4Zaqee8PSIpBB0B8B57Hgentag4pdCUd8ctdQP9ejO9q9PfJftEOOeGWt4Hm6
mgP7kQ9Qr6RVwokGaYxts2/frJfoRn/zULAZV9i3uJ59OSSc67BIi4QmUP1qkHGuOaDw5EhH/5Ct
cxuRNRcPKjc8+pvC1al2IWPsYjcUuZdve2Z3khYhsCyMyBTElg8d7wcBwVATQ85DD5Pv8vXPTKQl
rLMRdBUtDT53VP30mo3c312+7p8Y/cWS+XNE/DSPIq+VASNz4e7Nf6IxsZrnkuLgd7P1Ni+gzVe+
2606u3WG38p+/lh7pNlXxam+kgz92QO/eoJF9DMrI4s9kyeAFOV4G9mFPMOhynebrXf0joaNEapr
ncR1tM1cWISO55qusmvWrZ3+uLZQlTlf+eopFsELzhI64T7Zav9tdPtNcevtu+PkSASRhAnUHSxX
u5d38q7YZqvXws7sYN+c8ttiX9/K28zW7jTnyieZB/7VoyxSqrLshgja2nDAAnYgfiELwdY2F27R
3tpCErRehBeI0cENNlIry6kPwvdye+32yjzir26/iFmwbDhnZPOMcFT7uV31q9DxbHMTvEd3Pur9
q/FGOWCg9uitzdv62L2qa5zI1sDu+DqQq115JTjXvsu5UsUSgjpE0wy8mhMadAhum+9Ftpp+6HfG
o08Wdaxvs4/6l3RlMZxLJ5YwVHQOLPZdboax6UN2J/xKT3h8uONa2yNZs82uoFvOZWniIkbJndoj
hTxPtn1xzO7Km36Tb4x7XugDGnGUQfA8WkVustF24+byrDoTQJYw1SHSa0mv+Kox+nc10mp4rF4J
uWdin7hIwsZSgjcqzp9IkVdQFxXteeCAnCHUdvnZz2UW4jyoT0FKNKpM1Cu20WqdoQ0Ihembtiu3
/k26heHzWDryW6Kt1dt6bbnNr/gERYnNPDsFH8rPK49wZlXMkP7Pj6Aj09rV88bXrfE/3xU7c+Nv
203ixHsqkRvcTJzeGZj/7c4kThWb/lp2fe7LLSKTOFnwOy2ZHDdZCc/FXX+KH+UdroI7Yx//TPbh
AzaSl0d5dgEsQk/rdR6q0won00247b6Lp+gB4f+d+Wxu81uK7sFfzsZFjEHFx5IsjzF5EboGQeb+
D2dXthypjkS/iAjEIqFXqMVVeCu323b7RWF3t9lBgFi/fk71k6/GFBF+mRvjOyNKS6ZSmSfPGaJV
j/H1cURDxX93aoD+IrhiMHZ8Pe7o3n3JruwrsOpdJwdzVx+6A1R07/iKs/465kXd9b8fc7syllGM
BYsg8UneGrpr4j8rm7E0Ec1LjOCwlSDWRUxxKh5mOOGP/Jfz0/pVgyXOdxIQ/aNXFiSlvnEwDpe/
+fVZYzrKtY1pJ5wEnyztdKfGO3jDFSexNLLmJLg9g1LbRc4DjLeQJD25+fv3fvL5g598w2Cbcapi
ZINKFzpo8XtS5N/CUjKumXw9DgPklXGQQIRqZei1r0Hp0we99Tam6Jpr1gz86zc745qBT+0Uy9gy
zzG1c7S2OYrDUIh4kCH0qK+LQ3qV7NIbdgCT7VashKtLu6HZud0raPA18GYFe66R0RzWwu/z2fz/
4AHi2//dDZCitIYdYTdyUBuCzBecpKBJzO7Pwk5nduLLe/7vufHFZ3SYq0nB7kTP/qPZzC/JW3Rr
HZOrckdC45ZtjZvqEN3HD80tmEdXHj4LVzbT4a5AnQ5g5oOhi9cmAbWjTx7d5+JU/RS/0DuI9+O2
BtX9XoTWdfQbbZQrBrkQnzMdCcucou9phJlmPhp8xB0YxzbDtjnYm3OInAXDbtjEt/IjOyDd8saP
5YOF+sM5dvier2Y6TLYAk39JK2wpAFkvRRHdiixeOYb/0qpf7aPmFWxolbBMYnag/d26PgS//XY/
3ID21m82r4+QOUP07b5X++zG25Rhizc7Hul+8zffpmG5xX9u+X1+870KH9MxtYg1aTFZHS55OHXI
yAIJaNWggRR05d47z+ur+WouJTJA3p4p+Nd6ehvGo+n9jtMVN/IvW/TV2JobySuXllBhRRYpAM3o
HdmAZHs3HvguvRuvIK2BNxQ5Tjgc5c10VdzRqwZO5bI9Lk1LcycJWtObesQ2DhTizObPwnirppUE
89LYmkexZwUt6eEcXRJwi0HQUEg05AJwevmnLzwwmA6rRWt+lFYzfjugWi/No/Nk3uQ/mlDs1FPy
hz1NUIH/dflTC76RabGCJYoczGz4UiNAkxvJwMlRcY1emQGthpiv3FrOeWG+OAc6thX6k2KwTJyD
Fyt4Rd/05vH1JvPxtr95T46798rfJf5DvEGeCAQaAd9TJINN/wN8HoiZP8KnUx48XZ7wwi3DzoHN
p6s5sUc0KHS42BJol4K7oN6CdO7t8tgLCTD2f3BVw4VK+4TBq231Yed4z6Az3p9+yh/sgb+Wt6AL
3oFTYOOexmO/RTo0TL9nxEyLOCYTssl1jX0E2w+4XcHTaUNiwVkJlJZumnOH8OdVEyKlLpnhb8VP
yNJtIR94TO/EQVyDjAKcgFtjb15DBRNvQ3AZTA+Xl3PBynSQqjtNHrUrhGeFBUrIx0SApZaseKYF
YAPTkaPQjO+NfMKC9TvjDuTxYXIqfnrX47G+xx4dkzvUS1eySUtHTvMWYyTzOXXPi8dlACENP8/+
XF6hhShNB5DWRteNWX6eRPJQVm+OcQ/ZDNDQuFvI54Ji8S9dy8kt1FOYDifNQXLR1AyfGu/su+ko
D9wHXyuScOYdEPG/L89noajNdBwpOCysFpqWqNrIHtCh2zOTY0JAamXbBzKjbJTEV2lZXPFcbi5/
cuGQ6dBSFy2+HHLuKLDFN9J+c8nNPDxeHnqhz5TpmNLZG4p+JueXC+wyl35LXybxW0JuNhNOUFvv
Z1pswX+384rFLK7f+Qh+8m72gNJnL8YxtBTeZpCt6CG91aaQoyGVnxrGlZMRn8dvClwolye5tH6a
Z4CMrAWpBbg8AhYpYT8Xxl1l/7w89vlXf3Fr6FjR0jOIxRn2JqliEI1l6kdr5PffG1sLD6KmFmli
gW/HlfmxLEAQbacr18DSz9bsfQJ1sBwr0BdyCUwJKb321iV2sfLDvfMwX6yKDgQVHgraPbHYQdnQ
95kM8H8xkhrBTEFoEtde/LczJnPnOaO3B4Wl+Vygh2PX5dK4M0Cf/BiVaZyBFrx2DhZEtbetI9q7
2bCBkjScGP+VZDsT7QE7SO5BhwJsRg9tOSYvQCSKByUIC+tyNA4OpH9vM5Y0W5O3ZJPTqDl4rWlu
DPCz7aZ2AJ18WoKeHNIKz0p55jEjnF+1dW3eY/WjxzEDNws00thVD5GP2Z9n6KlVZnRsR2ke28Sj
hyLJQCQja5BJmd1Qv7ppEVcBhGr5A8jFp1va5mB+zkCOOc11es8a03o0cmNGByneBCk0MrINiSG4
Mdue4wQOCPg3DciMNmCZrK+wfsiZi77pd0kDDmy/KLoEYuIdkkq2BzQLsIuN8t0iHl4VUkN47RSO
s6sgbmEFJM9nUD1V6oQOlfF2aPoM5Otm83L5eC7EZToYd5StZWCHcIbQ8FykOeheflHkV1L3cc6c
zeWPLNiue/74J28BpsUy6gvuHZp+QKQJVYl7u5OgYU8rvnL3Lc1DC7cggZohVib8IKhiuxr0nFdm
naZ76KuA21/Y4y4umnElCFpIFTL3PNFPE8pm9JnNRsEOcUVAaTM04E5Ubj/egRlQHOjQWKHsSpRV
kwll334cSqjXQKHPB4+geIJWGWQTQJKerTwTFpJlOpDXYoNrRiwXh7ZKe0iml4C0i+gFvQZXdVas
NSwuuBsd09uqKu04mhMOU59tLYgOZXa64muWDoj13/VkjoihTROLA6B4B5N26DLv7b/Sc1c2bGmB
NCdMwI9bSXCpHKIcyqmj44LUozn1sgsGGa+8PZbmoHnjnImiTajHDkiUbhsIfVhglCLjGufJwhT+
D4BbRag/G5U4dCVPTgP4Mp9y8PreNJaEAPlsspWtWNhlHYhLHdowaBDwg12V90Xk7i0ovH/LDejI
2x7aLElLQE4sXCpBAybPFRNq73sTnNCXP3F+Tn5xZzmaG8hnGtV15oEBqB1q8EWmhnNN0gHaC7wy
Ng7QJQIdh1kPsusyXkkALO2M5gyoOTduBcjtgSDYEil6/gnU4EEVJ42ny7NaekToqNvecMEEmDv8
IHsA8TKvRGl2yEEMW0nu3omqI/sMWm+e3foJh2Z7W7v1VWmmqg8MxrwMPVkNKOTtgow35TzSFae7
tNpaTFZ6aCAt3co7WKw9UUi2BYagV1UNbtp6vpkM8LQ24/xyeREW7MvRfETO87R04wY2bNJDDiJh
dEvf1DbZfW94zUVAVybySjxvD1BVhN7RXwqiuWqKVs7lklVpzgFE4GBOzTg7oJH5JenBDFdMa+DA
hYXRAbquBBM+V0Ic0LALWQKSQg+DoYHXYSt48qUPnLf/023HVMSSOY+Mgw3tzRG8eWmV+JjMytos
Da9FB7FZlfUMkvBDPU3o1EHNG61APRA8Ff1mAGLrbqEo1TwDHXZIB+Nkxv1r3rgnFVkrya0FD6CD
clULCcWCFWjyHjvIicjafQClEDmWUQ2GUdAVrlxjC89wHaCbVNBugwCucfCK5gUSX+/Qt6o30KEE
A3CpNuiqmXwI4ADqJrM1j7q0O5qNMx4X4BlBbCHP0j4l9JIh/AcKGKOLvmfY/7AYn45X3AwgDq9H
gmMLvswELfvoPpR29L1b5x/o5dPwaRO1E5sbaLOYdFO4CsKaKr6z2/L9suNYMG0dm2tGUFGXXa1C
JzN6aJLJKDC97uHy4Aurr8Ny+ylupGdZdRixl7Ys/F6G07ByqywwGTAdmJtQPqioLknYD21xiBqI
6QZTJuIADL3l1oXO0I56xvTRFpNxm86g6S7RuZ+DyVjF9zbtnfsJCiozBIFieVQDH3aGY1ggzi36
u4ryqQsifnYXCgynPGhaD3ci3nrWmlNdMAcd72sQELeCBB2dCV4O5tKy381kAh1leUVckKXEnvlH
ROLX1LOry7uxlGjRwb6mwcscy4IVqzoGrgBRPhZ2LDmkTMz6gYN3GiDADk3vGzT3Gz7AZXjlQE/R
24J1j614gX858y+CnH9IkU8nWuVN5HjQ0A2hRjKNftQmDDK1WZtMG9FGruNDF/hj8uzsnUZ2CxAT
I3JX8kZcu9D4u7LmZoRan9lvx5x1R09CW5E37GZgzQgeEsPxKxo7UCQh6mYYafI2Qj3krYvR7WEw
d3yNaOn4CUj/Jz93Owlys5SD47YlkE8g5047qEunRypEDUAu6balKSgCVlU8gV6guIa0qwn2LpU9
O2aRXfVxC4HNrh42Tp4m2z4FG2qQ8LzYF6R4VhbYpauxjSGAIK09OkHcY9Pl5tYyHQnZlYHvIWSc
7NrEEgFIpBtI0kLFBGqCUMUFf/jGqcC5jusltX2ryIHWAuXKTdlxvhtAyX9wM1XsGwgcoyu+ggQS
JFRPaBtAAF/NQxQgHYTkvYzdfAog71rKQ11PUHEa2uSEVpcEPPGl5RK/hH7m78tnbMniz27m8+ZK
btTd2KuQuT34xCsJcnaonyOoNL+H12T/imifPuGoDBwl0N8KIb77qrwanNAcmkzt9JFytrk8jYUr
8Z/P+fQNDoUaGY1dE9bkF9QzfLTpe+Qjwsm5PP459vjKBrRwDYjwdpaU1mGZe9BAh++ho2KBmbBj
mV2p0nuc6+r58reW5qIFb8KassH0Cu/AoH8VkTSACE4ubxPoKF7+APt6Mv+qIZ8WC6kESJx0FW5A
XE2QTyp3AlqcBXTui6pD/pumK3fVwuHSEcwc/Qn16CG53pTNT5plV0gR7Nx8rWd5afjz/D7NA2kO
SIz2yArD+aQbVqTzYYLcxa6rIVZweakWblsda6wqMynRcaPQWOyxPxA7jh/yvF5LpCyNfp7YpwnI
wqBoqVDnRLD3awTvPBHp99IDOtaY92QwkVIlkARJ74nJHloOgGWz9hRbWnotTFNEzBPrmwa8zW+g
PQoIOL/LecXYFgzgX63m07J4edzMVtnYEK4+xf0PCUk4k/3uwJN4eVOXzr9mzIid57acWwVnAWVs
4QBfD5yFXw3WlUzIvdGsBepL+6tZsuWwvmzMjoSNbW8oTY6081ZAMgtz0LG6Ns3iCk9rFRZ9BLFr
20LXvsGTQI6x3NZxCnnActpdXq8F56dDdbGxdV8RTsJ0rE9jpKCKRJBzyGcAdg1abGyL/m44ebr8
taWZaVbdWCQjTuaQ0KwS88S7iINBNn51+ECugEsFfLdpzZVrY2GDdKSukklvObEioWdaN8LMUY9t
ny9PY8FCdKRuZdee0TAYYGp31dUQe/OBGbVxw0HHteKcllbqPKtPdlI1mYjIPJFwHMYb0U5gUif5
IaMj6KviB26C2/LyXJaWSbN2xEM4agU3Q9FM5m0mWHHgldmubMKCuZvWf6cxxkK5OYeV8FL+6GWL
Bw1NTmYR/+Du9xgUmU4hy9E52Xdp2cGlUHFsnQwC6jZSLt9bH83OoXiFxOLYdWE1c+h08mvuGtvL
Q3+9x1RH2Ka2KnPS1E3Y5VCz8bJ9XsWbunX3HNVwOr9f/srXFo7qxX+3IFWolvRN3oT25HxUCsIX
jIz36PE+qAoQ0nZEjiqpjJXj9LVpANr13691WSJKNKKQsJL0lcToocskkHUQKl3Zj6VFO5+0T4Zh
MpkgQ+WRcADXQqXucqDoTIQIeKwE3My+5YIpP0/v01fmbPSwcLYJ53HHRLOJCSBs8e3s/oLk3gqe
Y2ljNBOPhVlgMNcMuwwQZDc16k2iwBxckzc7Re6ijg10eeXO6fI5+NrQqQ7DTZVR5eACbcKKpNdV
513FTbeStl4aWrNyaMjJLs4HEmYQkx9iYB+AIrr8q792IJRr9zkYiaDVbsPVlhWEQhPITkNisvg7
fY+5jupA29IbIC5fuiR0zCmMIIldFNYfHk/fCtWoDrDtp6noYjTZh46CpOJU/4CCN9SOoxWCpYWF
19G0VWyniIo7FSpR/8qY9QD9nHnF0BaOp46YtUsJLlfu1WEDZnwDUp+Z91I4g1+2xVbYH037rZQw
1XGxqBLFxQA1zRB1j8cS+t++SMfnyPPWUM5Li6TZsuu0JlSI2ilMuuIO0oZ7KdeUFpaGPv/9k5vo
wdc0j1AiDKED93MU6TXv3BXvsOBIPe1eNtPJNhoXAUBaI6nhgLRpeC+Ryv6WWXmaxco+hjZkO6kw
QSYYGlZFCpLIgvZhDpXIq5glxYprWDpFmv2iqSBtIZBlhknmXEHJLphH8FslZdJD2xSzAjEjgH/J
GqZwaUO027o1mBmbg6jR5lZuCnCCThDpubxkCzPRAa5yakqYMlKclSGPwCpBisJQT94I2IpN62Co
DBPFHrliFQu4AKqjXFsj9doWvbDhSPFuT63OqXzSW/QNCgzdFvQKILoTgK7kKHX8yZPY3EZKqC00
wdLdXLnutqV8XgnbF1ZVh8L2iniTdJD3HiZx67TtI0PD/OVVXRpau857W5qdh3cBIM92D678cbof
rW61zxp2+P+pHaqDW/PIKZq+lyrs6zu3f0JaeuUwLFinjl1V3E46s8bAppmEtDd3Ug63dbPGV7R0
1jTjZyyazHm2SdimhwnN3XMrUQYGWqcYN4SDIylfiXMWrlem+YGmJxBWa0ZICrvRyZws4ttsjPyc
eL89MNBf3uOlj2g+gGQWz2O7UAD6Ui9g0G7eGUkTbdx8QO9x20Tf/I5m/PYwJU4zonwyjMbrHP2a
Us9PrPrgWe/fmoiOXUXzCu7ZDtdtKxwzcGKHv3Rjl4VQQc23pP3mq4nqwNWK5i7KvLA3M6khOdSb
0M4CszfbGNkojoqutq0vBNM6dtXNGZ79SKCHUasgEO0eJH+uIZSW0t+45neXV23BxHW4atZT2zEq
XPB9aU1gGSK/UMwovmeIOl41dnLUScfWDjtmvtiyecvG6aUwqx+Xf/uCndPznD5f8CaQa1h5K0S2
8wPq9eDQnro7kMt9s28CGJX/fqHI3XGc29wOHSsvro06sbdN1NWbyizRfWT1I6R1CRrWo3g8VK05
3Me8YJsmkcWrC1HQF68h0xFqWPY3d0vzCHlb4d1jTHbosehRlSjEUHcNHLvgCKjmCJo5atx06O0Q
Gsl/W9FuwVr+UvfDb6aclYB76ROaD+A97VWWQLAQBFwfBGKZHd6irWP+gujIypW1YDQ6mLVLjHkk
pnTDOH+tIAje9WBoLH9DDXNX2SueZuHc6VhK6Ka3NZQMrZCVdxa1AwPKu3KNKGdpAue/fzrUKTTY
opgqK8xNceqd+ZSXxnvJ6WGqZdAO7lpRdcHw3fMeffqOUQFBC2lPO4wo4HFzL9kR4pP990xTB04q
qNj3aUcdaF31kIpPNtP5n0m9sstLO6BZvsehuugI4oCqCFWhJiv4dZeLaOsayfi9+0pHQbLMcrlZ
CCcswYxWsVuIbG9MfhV/j1OM6oSmHABiL0+KIpy9xNhFkey3jpnFN2xQ6spGbm5XMU990xPrbKZN
29cCiRknBCLb76K/Uf4azWvUgUtHSTNrlJkVkqFxi1JmVgYgduehcK3vwe4g9/ffg+p5oxV5IF8N
6wEcb2Uc/VVp/CJb94/Zz9/bbB0MCUJ6MnAbT0WVx2hpqE4EIMaAdnYghVGtOO8F76fDIlvw2k8o
wIO70aUPPALQW0C3cE6OXVevAIQXnIcOi7QUJLuggYhcj7w3JzxN0z3hYGrv/36P85o6Z4v85DY8
h3YQQ69JSFyVHDqoVo+oW3LrpYXG+M9v3es6CjJhHSWmbdbgJ5wqf2SeuR8S9HAXebtyES34D51y
FEfKqBjqGiGqA5B+Z4eeil1N1vAjXwNWqA5hLAcXaKTMnsF92Jh+L6r8rDF7jTD+JiPmLxcrCNWS
9NRVfG1fFh4lOvko6c/xbwesyNzS5gRpL9Qi2pHEh85j6pUrOd/LscUTQnrS+3t5n5a+qdm9C7pQ
SznTHE6QdrhJFPeuI8AMXhKwklbBYNfFlsYgvgjECLXZ4PJHF7ZOR0HOXkvgHa0+RPoL+Fc8VCCG
5nQrNrpgQDoPqQEG18ywBVIvKk3R8DbvRzGDrE5FeHuBPDuqVt52S9PQrnmoz5cSXlkcG+pdiz75
i66TPSa2lppdmoh2vUcQGRmZzYxjaVU/IiP+Y5T9g2BPSYJcEpgMt9/bjfP0PrkD1hclOP0GfgT2
SopTNv6Y3efLQy+4Sx0EGTdmgsfPbBwLfjvx6x7hfZ6cyjVKjaXh9dB+NCxjyiZxzPHLzevCyAJC
7iwoVV/++QuXoo52pLUDSMecYAMS8gtE/ta5iLBG1Wj/Kwx8kTzR0Y4ypaWAKnMaEjjLgywnSLl5
wg7SfIhOY+o+eBP8fzyWP4VTgx3dRHW6za1yb1lS7Dknw7XZNiAaMoArvkJR/jmeIjuIbeNpRDbg
AGlXir5S89opJ5DazSCkx/88R0fe5G7AGPJRp3Xnu05zqiK7OqQ0j0MRT94G2WILXWPuGa9mv8Vp
jtawsn93hghNgyl3X2xlSkguqjwYUpv6LHXzDSqEVe2XqsH/3zLNGDJiFoUcNZA+EiQeftp7f2cq
cZU1CWjXK6htQjmQgHljbkCMNPExGGM+bZ2atn45TSnUHZvkmCfVuE+N5qOAsrff9V68a9pSQHS6
LYKI4Z0Ijh4wh+JdUgTniBLlCzTxPBS8dR9GwzCKQPQO2qrpIG7GzhQBMhaQahJKqg1VmfLjCS0/
fEbfF2QHT2NO09d5MOP7mdfDvp+9LMzrdvQFjtemIS1/pF1i3WcT0nSDa1U+KgIGqOTzGvWlGvD/
u0YYtvI7UrMXK+HtMeskYsKYzb5tjNPRZkg4RRCuD2yj+CjtCv1wUAoM0OfaHOOssf26PiPbPHvD
beeWW+lRzvOudOsPsOA99g3EBSBh/zxmHfWhhgmRdDdhLxVTJADkGHSGg0wC4pFop1xHHEiW/VBz
zgOrkPa+8NRvV6G9DfxpTyb6hHySWD/cHlqzNjKaO94laHLrEjTZez0YiIzM9LkT4SCNUe1Xlo2G
Ww90gY5MP1pb3XlRkQQuq9EhNpYyoHXyl1M0Voha3dVF92fgxVU3DJlfQzvXz3L54hrDR4ziXFBH
Vbb1iIxjfy7mNN0qWzT3ppfYbNO10fAr61oksE1qbzNVdlCVddVJGMmEhkFQMU29zbZWyqBTkMjx
TLWLugnvfw1T0wAuGWVbeFAzEHk6H4cMyT2STK+pbIbQMXpnN6qm2JQVkJGeJcwjVC5yQEEyiJjb
EuLBbtXvXWnc2nkFkvk5hbyfUSKT3s+Z30OsbTOXuF1ckIn6PEUsUFnAy6VqiHChCdjY1N+Aofkp
5+JHT8c64LGIgtiQri/d8a1T5VlHbky3tGLTMzPRxoesRHdjmo2xxeu9eitJPB9Nh4E5lckssFoC
RteWtJvJM+tdZk3qR5la13yIFACd1kmpovQLYUp/UuqPlZbWCQgdY1NEE9S6YpAQK4P9IooDVN3a
z56nXm0z45iWZ/tUlg/TORUG5AA0gIz4xUuHx9hNnqmZQsQNU8Sw5btn1wezE821yHm96dzMCoyx
aIctNKGQNCe2Ye7dpAdUCq2aQxw0hTNB1QOy8u2WE8LSXSlTjq2wDJx/NI9CJW6y58OMFFy9mUhF
nxm6ffYxdIMe8NbxQlN1fCtlRoM4jZHOzBNqv7eUlVc8pvnJndFQsZWzLQ9oybR6v8b53bZxKzbD
WEZH9PjYPyDWrU5dP3q33YwWu87K7aum5wW436weDdG5son9RKbCOXFbWfmGETcOIYYDuvQU2gwE
Zxhc2B6YVjz+4AomfxOkKfsNnZgICuX+puWcXjMl8wM8RwfotNX1d0I0zV5AemQbM4tvM6uItzJP
sifCekjQmSUAa6wHgdWAsOtxlBl5apB3+sX6aXb8Fnm9bVxWttq2diMPtnDsfWx4HQDBIp+fvAIV
W6eG2yryPHY2hgnMvzNZWeCOogIauDsBwuYcG7QZ7yzX9YIB6eDI71DyjbZDUdhPjVHmV/McJ8eY
ULi/eBi3aZa9Qu/2ypXe7TiYjT/Uk9oaCWoynmOofaKGFMKEAIZXY9weLMCMA7dmXkBo5W6UoBKL
Kh/BLZ9gBwzmp1N2IwZH7NFOm/qeKH/y2LOPMSTDgrgqHmrAjffENOiG9UkHBZj8GYsy/MyMyj0S
uNLNyKaXOKrQi9uhOywZvWcgXkp/7FLzvatq84lbACDR6txAVSUbNcIbmCkd/BEX424os+Lomhwk
ZEVNAs9KaNCndX0a5r758LIJ/5Zl0TWbU4r7rsteLgcPS9GbFlmrunDBMmUZx7p7V1T5ETG2RVIA
VR/5RH4zeNObDnIzk0oNA6Bsisa7rHP5o2m0oNTOje+hnKneegAD6c41dpT8ogcKypYAko9mUNGf
l9dpIYrWOwOAhnTKc0NwGHPnKfJ68CYpft7AaY3FcuGNo3cCWE40q9Ri3nG+w3mO74en6c2q/fom
+TmejFfrxXsZHtVJ3aD29nB5UguRqQ77j2sK9eLE844klummzXuv82k2G6nvsDwOOsjSrLyllr6k
pdGIhGCIA7TqsSjUvSTFTZyOr7bqIPFN3i5PZmmHtDBbSWKD08jyIINxSKuXMv8LOdqVn780tpYN
78eIgNAFWUAvHq4sGm+duN8rXHqXf/rS6mgJ8bGuy5jRHgIyE9jQ4MgjXyoTEZZIX9p+jVZqoeeT
/uN4/vSEskEaqFyG7hZp1BOuteZw7ozLhb2RlrthZvlkd2U4d+I0esUP254adLa6yp8jG9EkyyGs
8D0APNXx6Twe29punBxV9MLd5S2Zt3mb5ydDFdmO51G98vhdeBvp8PSOJTUK9nicOuh9uCEgawiq
iKzRpCyNrj2t8bKewZNi93Br0BcvPmq2kjVaGvh8UD7tVDdHBdxjLo4Oepvue2nNm5En3xMvp//O
x6fRey7S2piaLizEoAZfiGwIWiho3cxOMf24fKSXZnD++6dvADNsIzCKwP3ruf0+bdzygNu7+fO9
0TVbN0RT1RbBSaadq+7jWtI9Khn5x/dG16wdmuLmLEsLq2/hAk8KyIkY8Zr01oIr+dcI9mlhvFzU
iQcqvHAsqNjwsYoOJlHpthynbCXHvPQJ7U7Pk0EMqSHx++UcoBFyQ8D6oeSKn124p3RYuouXb2l2
FBOYLbziEJz5zsivWRO5PlCy70kDtivHaVeQQwuT0ZHpGTXqfkpQ7xbSCYp+2ObVD1rL/eWtXvC8
OnU0lG/6Ki/yLLTjMaDlg2R4mAh/HPKVDyz9fM2SjWyQk2elHYo7MrDRuhgViB6L98s/f8HKdAT6
LEfQQTR8CJMxqzcup/lPYTDsyOXhl1ZHM+LMSLJMpchcMfNJTh8czxulnmKxRsO/tDiaGbspNBU9
2SE1Ke2XqTVPCaX3njK+WXnUYecSaxO1BhdHgtW/ndth3hqmWuuaXFod7dY2etdjjoPKY5kbSEt1
P5PcOQ6FsTHV/Ot7G6BZcufZfeWYyEya811rvjg1JFvTv27q7i6P/3X0DzTJf72047hAdPGIH2c7
L/1hTG9ndMko4KitOtnGhXy8/J2vz6mrg89BXMMSi9mIbSeKTFflWidTWcnV5dG/PkauDjZvElsJ
4BdhY2zcZK0ZpPKvna5BM5bWSLPgViSZxdIWBU1kVk31J+vR7flWxi8ZeJcuT+DrKo6rw8xV5NKU
G/BxFbrxA7NibdBNrL0z3ZY3G5ZW4w36hPGGbwGQ3TjFvJa7X9oXzcC9McoxJmoDFZ32NvoBIDO0
suVLm6LZtuy8OZW0FUfeGdfJBBn7KI5aHwiwFc+69Nu1Wxr3ZS9LA/E+qnU3HbXe02xcwVMv/XbN
susuLp25NrLQ6y03mMrW2KA++ZHNwlgJ8Ja+oBl2n7WcjMngHYV4Nt0+SGe5ibJh5TwtHFkdbg6T
rjMVK+9oyeo3EjoQuP9RmHFASYGeLtau7MDCJHTYOegiYld1+Exkqf3M0x9VJa/aaVh5ES/N4vz3
T5FS1XtoUPZgFe58n/Mjo4U/lD8d/po77spCfe3CXR10bgzSVQ5xxbHLyU4wNIULExQFbfsMzjR3
e9m6lz5yXr7P8+gsZA8Y9nqC7LeX3CReu/fwmkritWksbYRmxjlKCU4TGd6xF+8TeAoaCwSXaz0w
C3amI9AL0iJdhubrI7NAzmp05KW31d/LS7PA+ujqAHQhnDQvh9470iq/km2R+lxBs0v1KMZBnxyO
MTDdNIzyLPLLei3XsjQlzb7TWcms5KUTQnd04523xY3staBjgU3d/cd++Gm/UdfI5hR53NDq2mTf
kgb8ZtAbeszdNt7GkWrAiBe3u6z2oJOcu2SH5h5jRxhUq2two+x5MZMddT178JsaOU7bLoptGVkg
LC3LaO1aW1gDHcdueaMBQkTLCUE1bQeDKqpnkRLvz+WNXRr9/Hj4tAaTqF0hZcWPA54eUQatMtQI
Lw+9YE46Cj1tZwJ9FMjjdVYGhQgQl6t28FldbUu7fLr8jQWD0qmWzTQGIkohXqlAZzA92QUqZ87K
y/jr95Org9G5Yc4iMhGUOt1708Qb/MNRvQ9ejV3nPg39yhSWduD89087kFVd17ixEMeEdy9TDV7a
0VpJqiztgHa12xlqUtHo8OP/CPuSHVlxrtsnQrLpDFOa6CMy82RkO0F5OjDYYAwY7Ke/K//RVUn1
1eyopIrIADd7r72a2NMYBhOr8q0VroxkgDjiVYn/qov+5Qb4Jy29bgkHQKHCc0VMhojspymx1+Hb
acOuR+vE7n+/7X/7Pf84DuiKSSG+C9flAgrGBNfATKQyymht/lT8v5Kg/u2F/OPKxygpalaNH0Pj
cCc2uacu/o8X8i8f/U9C+qA17VbYMJxatcXZEK4rCITjf5Hu/mUz/JOG3o3w8cD5COkrp4gUY5g7
Sl/87r3/Uu7+2xf846KvrTPb4uOCrFv/IRDpQ1AhXIZ15f9+vf/28d+v/f/bCQjQAOkuBnloFuTB
SrPzA36EQcuP//3x/1K8/5N6PhA/0H0AhVaVcAg1CNgXY5WTsSm7AVNKS0hfzLbC2DUNiv/9lUH4
L4490T8Z6b0zUaCccueVAo4WltavY+zCYx/53d6Y1pZd24lz3K31x8xbAMqWyQ9Qt9Ky6kejs1ib
b3clFd17xw2M2OA+mkVu2T7TGnKTbuj0A6IyBYwfuKYPkYu3i4NJZF7DFOzMmLRXYXV6YFskd4Z0
1T1ozLL3N8330kPWmqkHtDFOJvc4Hepdm2h1qSLinRK6AkD3GxzaVCS3vgOl3TIyNDlZF/VKN1kh
l6KeuismgbDf2TDyhoOOfVR2nnSu4nTGTC4M6akJ9Xoys20OIAaAUiFH391Cm5hbBe8meBDV9NUu
yXA0gtMfC13HJB/XGtZOTgokr8muOoyCskfZzMtBdaItbazpOyb8au9LBj5j2K6FGybMUzcKCkEV
xzBh9Uji1SWf1FCC/AJr20B2ORxHwfKLV8BtE9i0Q9qo45ww8ExS375ADm1eoLHn+66a+Q+ukVwB
29DWL1QYgAUaImJUrqwQ/fCMBLA/AvOgfU/0K219fhOROPtaC8jmpyDbLIa1wpvUbXXJAIemPudV
cxxqcPAauCkLY479wtVL6A+2bNTS5kEYBLlAO1YI0bkdG72fXud5ZeqGsVyi4R54vM5SHfxwKStj
tFOZp4Z513TrH8yU/8KpzT0TmMAd8JXuVBNCsoVAq560/tXblq+oEkm+KPPsOyTwbuELSTtQ2mx8
0T6uZ+Sz9ZlpkXPIg10biD1LpidEgH8LKWpEJ6QIte6k+FSbhuOlRq9bkw1kcZCD9l063QxL4RKm
yHRglDcF3brkMpsJTryMK//N9nBxMrY3OZhHORwMzA7imT5HrDXPGO/YncJPcz/gbNlaEn0GTMG/
ysHxv+pScR4VGH5tRbzv57SAVywkqDppvBdCrzmsD+e+gK0rhn71Ni9TsXkiDgrujaIkEUzCEjs0
p3Wr6L5P4u04NhoUa1TlpU7a7UBq5xdVo+N8qkZxJGuHrLVNyRPpByTPsICUWwhOTzua+JXO1Nhs
tr63nyaNCnAI/ENV8SrTWg19Ng/j9AOs0qSQUqbnCGZFZaB9ce0Sbh6TPn034zDnXqc0WGa6sDx4
oW0XFDDSudOxKz3anYaGvmwbBvEgnPwdpCD3YKTgDZCkKkwQ/7VDf/Km6jPpweHWTcyy2CTiWvPt
1AX1Do38n4HhMPVdf6cpW/KkFftlsP0hDAj+RlaV7SgPRPUfoe6vkwkK21R70Yw3UKbO8P87xWNy
Ddv6B7J0v+AI9jyT9LFrrCj0ag+qCeVO2c2VJrCHQE/NzauXq62GnSLqi8it3PrpGYnoF+fX7+ti
9nAPK4LGa7Km70+oD9MMeOIFnt+HbRsuIRdndBfHJYiOWsHMOGB1oaPura63NKN+nFc1nKq9xvsB
V8rrZv1jUrkfFMwhNsevmCruljYqhKTwerQ7BMP8XY33hEiOg8eDh5B5z0MQbjkl1dVM7NFz1a6i
9eNCeVesrAEXgTZXCUJBJ/rDUA+7aqsPgwTdwMG1M8B5k6FWmw8sVudNVb/bHvwG2r3wObnBG/oR
67uEfdhhGHywUPgdVCIoZ3FYQZYDWhcI33t82k6a8bYI/3fEpjOXDG64a7OzpIsz+Hs3OWMTYnkx
KUHMma0L2IcWxK4/FdkuXrhdh16fAj6JHI8+xzO4+0l9RbnNAYGwR9AUCunkmxfaPus7/RZb70VG
3jtV6rolOBW7YNew6LNS/Q2hEWMWzskf6dvndqN3BTYLpgJYt7C8KtWgH+uUvdWR3aEuugzRSpDd
AklY0qZ5YD2Rj160a5K04Kk9JN507uupABnsRyLZvoX6IvO8+EA8OMX23m0m/NF36i1KHQjQZP0V
p5j9mni8eRwje2LfBpnAAlJtj2KdHmHzBwLpV5PgzhjH5HHt6a7x1cG04uL66NbJ+hKD6Vc3+BVW
ki5L6vhFhuM1EslLUwdX+AVgLopjCi5Da2a78C31jQHdIPnNguC8Mv8GZlQIpmT0TMbl77bF9xon
B5cInwZ98iMN1aVN1iqLw/VhCJMfwv9W+fTP8PTeshbuH+06njldHrpAvjQefUzHZOdSrOGkgnHj
fHGye0ABDssQ0r9XjoDQ5h7jtb8Grj+OuIG/OZnlGKodwV/WDNBb21k/VL45bDVBuiS/wnzlDdiN
n6c82SskCOIG5XBhGh9o399kZQTCrnscEwMwemojdosCNp/iqBl3YYO55xS4cQdfW5IvWjxD+vE6
c6BYkLLdKJjTOL3U2ef4slC8mRS82hGuHQXS354ibB87dX3Z/1RQBj4lHOo21rX+Ya0Tfzf1UXrY
GLtJGOVnwB/qwor2lTqzXMCGtAcYqMl9OwNWlLFtcQswlYNp5zITxksGccJVOf4c2dDCxpH8iSVW
HqnBw1wkF1nE/AcSzM9wojlQDJgw5+7vWiCHblr1CY6b1y1FGknU5quc30ysThX8ijIHm44M8hye
Byza61n3OdV40B68/JvWPXlmczkn86sj/SldxQP6pLsXBG/gid4Xu54tm8sQE+6557jb5EfUg9mI
vIF3K8dHx5D+DJ7lnht1HRxT8DVp6qJNObpP2l6jeixbTLSzIF72yC8/dq4TWUfsYZ3AM4uSP2yM
Cpzr/i7wwy5rVXc2EWnOHN9MlTuOjN94R0FTjNe93xKSp4BMGzB6s8Q0x7Dqzxs4hDmLgh9hz0rt
eX9Q7AGwt+OL6vh7Wrt7Hfjew0IihuVlEZYoo8eQyUMdjJd0xIk7giZrkhY8s3FyJZzF1xPqLlzs
7Uu32kft2EkKeVw3/oKghD4nNb3FWAz1Rnd8hQGYUuPn4PQLg2Gdo+JgRu9DrapAzYI6EKnoZdKp
5UTZeAjGad+o9QwY+yDq+BrUDGTHVJ9Wfz37NL13i3kyRKLkII0oB5DKzp3hLFuaYFdNCDsi4kW3
46ntZ3tEKkT1KVZv/a2Tqf9Qut4ti5WZHc1U+Kl369p030fxrpL1uRrXtw3h8CCedVXuGDan7lM4
l8bswOqF32FCKY9InEQIdLpWO6r6oLRRghMjbaPbBk4rHHZBFBNE+UXrTwyGhmAIB2Fy6ib67G0R
PY59HGZg7/mPdT3pR6pal1d+6M6yxZo3W2wKPpEtF00NBuk6etnq/F8UZrGHTSDaVwQjKaNlanK3
rK8VGRn4p9OHH4VABaSfLbEWBXjcvNi4N+f+gL0u2qovqJ5RwXhYXmHrcIUqcSNhdSDB5rIGRqyZ
mGLwhJE9kXXq2w9p+HDBqsuk0V9Vnfwhxt/wyKwsk95z2Tz7MGusVhz+JDwrNtb5yLYn3eCog77u
LQq61yXAkjHYTGkNL+AlaB5n4q87KeMGG9uwiyIOK0vFH+Bk3ntrwOpedJo1In4MKA/OMMoK3tHu
qAWFYrenBnixXewpEv1LM7RAREOgfXSsPxY1lZ0yx1ZMOUjMJWXu5BawHmlyiBN3SWVagnO679uq
ATtPlE6JAqBwxhbAdiv2Wgw/YQnIGGz2IgCZ3cDitI/l35W6vpyH5RQZtY+tfY1Wt0/99S2KwX+F
8+1La2K4gwS7ZYhvXkqvCyiWOPr3aUOvLOEvTFZRgXrvnAQI8NARfo0Vw97vR1BFFxxyiURq+NgI
MHFj8jZX/2fQjQKmm8WBxgEs2QUcKCYdleD1Paxu6rIO7wc0ZrhL0dW88Yr9TAPx5a8w3q1WWy6r
oh8DMliyYeRtsa5tvNucZgWNTXysOhP+gT2YBxp8WB/V6M0HW1EELE/bfLReDRXylEzn1IfPNnw8
uv6RVHb+s5EQ/HmLd7RLJIl3YULqFx7DsaJYvQWdoVr0wUvm8QKvMX02nSeLeehndGCp2y+w3SxQ
wvuAgfGjFc7AfE3CNRsRSLtH3Rw9Y3g83PwgXfZT5IsDk549eKTGIWvaoRhtLQ+IZbF76O3gy7Hw
IS7Ai9V3B5uto4yS5BkacfkME/Utn8GYKIS3eEUyiaFIBp+8RC5snuEcOJVx1Q/v1ejYOV5F5HJ4
HPmfjCLls5l9u3MR8kGIRw3COMzsH9u50ndGkvkStD65IsCLFKrXCvtrhpNTtJgr97f5O6NlvQZL
jMkY7YL7iPL+hkpH7UBZch/oruIH3DoAo8xoyJUa7k7J4hA37S82MxPxc7TTE7JgMGBDPdsXkV6X
zAk/waAn9L+x+jQqZ9SBR9Ox9HnB8wq3ejstkCEca6/TzzZcpJ8zM3Rdhq51voyYezxwMVBkVbXD
ZU5muIBXyUx3FIvoEWUFkhwX+IDk1G+aI8gg8yM0mQHIPXxNEQrg87vXYN9zdEtn9GZo8NSEkBvS
IPu2NguZyj6q0VmZKih5zOWpNVFVbGHX7SV4Tnnnq/Uk1lgU9RZVuf5OHqMTE/vY8+Ndorzk4NAj
7cLVTq+8QohPl47mnob9VzQsCPBdufc8SWSleptOHw1j9oKK2hXjEMfZZNqgiJIt/GEZb14AayEF
mnXzHuc2chzsYMoaNrM35sdrObLRZcwkEA34MvlhtL8818Pso35qCB656c8rvLp/iiXwciQnqT2V
fTcUA00aXMz1ED+mJMAspq1XFCWsVvi4ZvDzZWs4+Hd+DJ4lHsOG4Kvvc7XpISmZVw9U6SjIwEih
z6uYo3eUbjLEHlhQFjRqeP8WlVzBTC4mZ31s3+oh/Y4yZfXPMfReeQ1NQep3n43s4WE7yDUjq7qJ
Vr4EK9v7huaObzneymHtYz/f5gkm46nsHzwkXOThRr8RjHAtohaLDS76B6TXf1Esq8yb2ZV587iP
+4UeB6WvRASlNzJQqrVOzrUnIpQqwfoVa47HZBPMOoZ4uPUeRK5+7VzhTy1uRKLmTOkl1wO5Dzz9
clLrHCPWugSxaAYuonXWrRiDA1PZcE+276kROrP1eloS+6U77EyblohqGoqGAXLZtHtM+209wJbm
F8YusPrUW7wDRR3BzkLcGrJ9ch/dHFrDvJok9sky87w1NQ7THqxAm3gf0tgVAiAwtDkzN5/Uc8Er
SBzr+kAkpQWH80MWyuqhDpti5slxxik7CXZHeQfrJ+RponrIUbO9wL8Kr3ILvtHk6nMKOILWJWxx
BeQg65tevDtZug87OXRKKgLwxofJHKaevMf1UExjfB4dKRz0olkfVg9x7OYMGrs2c7O7LHHwHgj7
1TF7GB0/b2P3FLP1SVh068r7LsbH6i3UkcjiLXmMKu2yhCzmvoDv96DRl9S56GErUru1L4NkDAH8
9FevTq7pMCU7SIv6G0ZDv9GFeD/nalqLHuKqi9Chy9PA9rs1tQjRFnQ8edFqjoOJ2YMSw3JA2hm2
Nn5r5vV+mke8Mk8xtBAFjv1fhm77xVuPTYjyxNiD25p8Gsiu9eSftSdPMUG8OIm7rF8gLHBxe9Ve
NBYw+rurqXkjRtyARZys04ctGLfMmkWWEaF/Vrh6hhvfWdU9cpW4krS+hQSjvtGwkVA7Tdc+xFI0
FLKQmcHNFCkHOTHAaoWG1WnSRVWGsK8QrcJA97Se8ELofJlQiZSmxw3tWjTOdBQI99QdyfmYrAXw
IAi3+bfQwXnU7dJADS+2kuGVDTWDJmJ8nZhNMyR0XzVLPmuO/Q7p0JgZrx+e1jViCIbjGDMsNMom
BcfTKF0/9dBx2KVXO2BPpSTtkbTqPsXqS1X1l4zTn2QDcjhoCjBKqVdPjr9C2Hhd59WHsCIKD5GR
Uw7p7W4Ywiev955TGsKxPYTpWVfnLu2xwOIVs/RoxGtYDr7GCdGIiZdqBOxuw/cFQkWI+1ZoUIwN
frcIFDv6YRwDF/z2hVdjmEDC0+Fsj8aAgTYUzlNmTDhcPLRyJ7NFM1Ja4v4VegbMF2tZnTmxACrF
Nr/1PDBFhcIG+MuMbOlFdjdcf/2BVZSUycK7BTCK8RacWgmyp1zsQV61LgTquKpDIdMiL7ScW4Vt
sfhmJ7UfvlJki7tSogUHVJU0wxk2/tF9CXmVwDTJr24RZrIwhqxD+6uVYvmQcOz4u3hR+0Ug0tCQ
DnWQ0ohJ3StEix1io6qiD0T8MI1i3KfQ5t0jPg9gEDNxhRjGKxiLq0NgRqxXo2cCQRVaVpbNI3F3
ZxWsW3zj85JyKMHyponHereRzitQtIcvmx8BxOSR/Qsnc1GEcFt6h2O9eA5ML6scpaT/4OqpoVnN
ve4yeMv4gnoDmIPyK6yPhsgvEgw0BHYlu1+Ow5/ZAnk/BpsegYYE40PMWn0g0+r96dHu5zqSqZ8N
jNRHf/X0nupk+2wGnFBEyaDsQxY8i9abjp4OkjkboRMzhalqhHHKKGLk0DGxtAWPvMjeJq9qywoM
LijNRKufvXg8LCjCXgG7jBwUrFHubcTbe+8n8OIfEvR3/pQYWQxaxAVuw3CH30iKmGrvEjaTv+Ye
TzuNnItJ4E8C9fmVYZSwo72Ob9CjIV9vdo0P6ZgKt6cN/vp74/nVn6lj45fUCiGLAeqgIqINdpXw
7R6VaQ1IEyrHHIq/9iwHDdhqkmhH+DYj5AC1C693gVhE6etU2kySwJ0WHo3wr6TRYaVVlbNppNdk
0d1F4Yr6OWyIxPSbIXyYthYZ5VGP9Oe5cQfPmwxe7ZzstZiXAkaYcHjotC06XHUlJuzm0fY2hhM7
PNkJWOl518TJHpGh6TVcPcRXU432pkNCKEf0g6d3nuTD05ikfhmuzMT5UiXdE3w7ccParh/P49T7
j+Moq6LBcZeJEfLrLEZW3bFbmP6NAYg62kV7kGQDiG96FJyr7N0LavwEDA7u/bBjgyo+beutWGaZ
FDAarfdV35DT7JZ+P8KS6I7Fm75PE2l+gM0Ffd+EvwCqvq1mWU0SKnLagtsKPNl7ryPN3o0LtoKH
CgJD5AAiXoT761LCwbB5VPBz/O2PK8cDbNSPNQlSNH8by5uJo7rjkzt28KG6wQu3h1/PmibvTLFg
h1hie6II4XrjU69/KUX4YXDG7RGPtu4J7KmLHojCbh1idxToY38SZvswFxoxUhXVzSFaa3NpGhoe
OKyn4OhPUDSicd43wbZdNgb1VpYk3H+hiGr8mqEg/KpQwOBfOqrzNp7M84Iv25vOsh2kw4BzhYiS
t7DRzX5KIHb0SQ/DFpW6N1jwdSdvVO7ebWSkGawhZxA7OkY3hOmhJPsxBJhvFaC6IOsBmCUFzNPS
9kVYBMd+u3yj0Zn8QKCugRPe2qRKHoSvyJCFqee/g9i9Jrs1Cr2z1uFWdpGcRFGtU/179Vr+QapN
P4y0m+92nOEG0azzT1/W4y4ZIF2Npk7sphmyIhK3STEb+l0hpuxT2BUzwslTlpdTT4PoIYkRKvXs
A7BsPhrtcVBX5h447ibNczpyBRTpGwIRHfC5LRXQmyLUI4+BbZZt2yTlprylKQY4JR4rn35LvfC7
AUpVlTiH4rsSxCAqwwzKe0kTuuULMew0jaOG4HjtR6w8kaJtaoOHSuGAQA6YCuuSrJvD/YCUkQCB
fnz7iVPPXqESHXcmXX4mNNaF1IEu8cAQEdFA51BEHZsSyD4CHhT4LxnUid3jYib53gZreCNi9r51
PcH3vvIfvEqgJJmn7bGREiJCg8zS+NtDAzNHz6t/TF0NIs6sfYgT+/uGu/cQVf7vrbaQOsj3cRyB
WRvge6mCGl4L5KjNwyMMMYrKBIeImUsdOADXnKM2XD/M5u07iZKqkgccxBDsJsHdbYMBntDdPLCj
r51q3L4DapIDwHjyxlQWnWHvmKuVE/fOBL8ic+HCEeC29Hkqhs9wm/6EIQpmUyEvVXSpK+xS/V3A
DwcAxHZJr6BJrqEpdeHcAkGF4MyC8oDGPo5wxHZ90ZMeRhRCHPDpU+b7zYXo8ewLH3lakdMlhIuP
1dYkOAbMBl9kn5YhhyCODe6XAZvbYMicd3Z9tgqnU+15T208tnhz/mcysTMFfou2DsLLZSO/RWzQ
CzTAtKRLP2v0fGg1Khye3KtzdHe4MgYPaSw1fVNSwDzOhEhkaRqUweOrScKTa7wgrzEHKrAbf2L+
JrI6xXBDJgcDjXE2JrgLatVzRLVCiQ6GB3p1siJ0YNC/NlyhGUiwXqZxrAD2ggPBrBfYKHSVOVhv
eUnZ0OxJCO5VbMOjrLsfST9fw9q/BmP9U89dn1GK4hBdPtT5yzkMDZwFEBGpd6Im9IAXXD867OXH
oG6jI50We4j1iBmGRak0Bv3TVDcwlkKVU/qN1+1ZA0w2pOEjb1kxUUHyWm+68KV/CSVwrSqswYfj
+IQwTn+RjbJ8Q09ZOIK43NTpLHTk1HzPfXGflpNNhxwD6BjTymkqpIdZbCT73+jM0cwbB/eGfrUY
dAAItwDBsjk1BeKYoQ1j8e+h8R+qOVnO8dam97qaqhLS7h5mtPMrGzeMRMAmaAX/ZVMv3rWQEh6H
idOsJYvEEH0Yj8J6LWIEME/t5ZA8QOW/HOPUnNzIUpMN9fgH/2uXpSoE/Q/deIYfBJn29n/uDAtS
DzrNCw8bEbYclO0gMfdy1dgoD6DyLXGlnwRsXw7Wkecl6VjZwv3hOiUBkNioe6iX+KW37XwgwxYc
+357q0YPJ61qlgLDj6jgfqRw5QOB5T41uT+StYCaZUZmELT6dFN3v+PwVYV0B/TNnpYNor6LHuEM
5eSPfSECkaBH1lfmm3TXoYvNtmoKn3BlFSGXad4NsXcc/MbAlnXDlEMlEI5G/aV1A0bUBKvSXxA2
lAzVdJTaE+c5GJasoWAitKFjhxhZD6rR4I+G8V4hRfNlVKw5xLL2MSCtowJuAX7ekh4W7umW5muj
9lVYrfk29B9jbVVmAmczlypMKC3U04teAAypCA0DF7/gLlljPjk9JQ1cB7GT+ufUYRQYT/onXhGy
H1lCgdWQjy0E/dzMDNlGwfArrmhYjK23ZdMkfvjd8mLnATlOmJNBpM2GIlYbpvfN4ueiWoCeb+DA
1FEHXWmDbRYFeB6OYZSLauQFnVB3Dr1q+IXW9BK5/t2t4XfPGcD7o0+TR9ViHj13pQoS71BF4Vy2
qQLcM2HCj2m6g6gG0wC/29JyS9xHooi8OO2qY+3X80+PLbh7WIKknS5tT6QK0eQTEedY1PD2SLY3
VN9DbnzY7wzI3MKdPD3QoZK4DYcHeI83AJawryoHh92Nqmjvh1DiEsqLgAywf5AocaWiDFuXfKH+
GRBW2S2PHO1EPlFwXQA1vUoPGzyMpxlcofW3QobcbehbuxcEwBdMXC5Gw3UzqtlfKE7DB1OjMELs
B4KmHEdfbjGfGnVAMOPBq1aTQnswI/kxmgeNFEWAHhE6S5w73ycEYkuzaCBmD+/xrnSs/ykraMqx
cj6RTD5f5hS6NgEolMtOFq23/GUIxMpMjIXVLxodwISAPnNtsNFwe4xzKXCgYFjl96/9gLGyDGlT
uLl+aUx4XXwLT+cJBP8oDP+sMWSkIf48mBvcofLdJUKe+x4WVKTCpQ/45EU2MHCzrvOyLop+4VH8
jAV2NBKMMUHj8peCIVJVwykn7P60fQwgcPReldNTBsUlpngb7NmpLfms1jIwW7PvQnWLjMB3kmXn
LdETqauzgIFALoTiu3jbkH2FeuA8DBJjFopNHlL71wbz32ZzlxHmmwUk3jO4ASrotmycOf2DkfuM
3pykbYPwSO3fk7qq+8xbI1riE/yHIZrine1nNPUwtSgihyLcS129J3FNhx1tWlytSAZEOkGd6M3C
hQNVWsE6Ry+oKQeYkS/1LsaU+g6XAXfh9cAOkw6bPSMEAedp2MIZpZm+mO+bC3EgyfFIzM+2k8tp
HFCIoYSqwF3uxpWdNF8SWDeOifjcgiX84y16hn3MAIaAR1dc6Hac2jyKgXxNCusdF+Hco8+ef/dp
J9fcsLD+xN7QO7sKWT23wPCBbLVcHOYtcp9zX2HAYKJpOSJIfBSI99bLPlXwc8XwdIZwV/5qm4id
Vx9BaWpB4goTklxiOfm/k3bsn4BzTWUSt6D86ED+xEx3PSx22ErdJWMZz5YeKHCdo99WFoGgCS2A
jqW7ORwqvOHpO582rdh77Y3bAVPJDnaSQ70Ph3neMTu7/dqq4PemjTtx3TbIhp+WPYAJqAdnHnw4
3AW/eGKbv4uG942eV1Vuq+cfFoR6H7jXh88w/JoKwpB/OfVgtGTpCN51BWsOVHgUuSVyYo0qkth5
GMdViMTVa4AxB1gAXaYkH8GAYPhnFXG+E9/QGn6Tt2Mpl9clqbXN2m3gLVJ2k/qmvbQBn5JPOzpN
/scIq31T1FMa5KmGqQ86LvcDU2IBOT4OS2BqY+TvYQevlyeCyRNkiiaESHwaJAwdLahxUi+BzQhV
CRYB71HyCFufMMXyPhkiUSEtijx7BZuFwg4kbZ5TjnlbN4V/QTuf/2KV2gzo8VbAlQYeS2MITx3u
A8cVK3I6v2V/YRt/lyIwug4SubzHEtGOIpjW3QyQ7Z52dQ8rkgCcvYa319Qk3fOGQvuapP+Ps/NY
jltZuvULXUSgCn7a3rHpKVEThCxswfunv1/vkX4cNTuCgz3YGjQIU1lZK5fB4JVTt7mLqzpaKsIg
t2nvaifYmPEWAoK31MN8ZbBhGoVZh6vCwo9lhOV1D/akMeyGALnr+ly+2aXNDLKuGC/dQSjwLoj5
AD3bAspQFxinHBessAiEs/b3necAMtRTurZinNIDg0ZJAFLg/QStlYTD0NkHpPXsTVUXP7XKrNdj
3FIoUr18k05XPDYylPvc9No3c+iHh8QBQnc6AVfbr4AyE6A08hkLc2uFKqfV78K1XZQYVvU5hKG+
tbu9zsa+9Esj/tWOSX3sDF2cEiHqF+X24WrgG13HYy53+ZBVq7rtBDZPza7u8mLV27FaWvBIl1qa
DWuoReMzXSJExMKpGiyBI5DkMXAwNKqzc5GwwSxKxwj/+EqFuwly07AIHGiKlqFzV5GSD9h8S3CH
INh4ItZO7uhbIIlaE7/Ylt0eujCqtkgP6j2Jgf0yCqAYRUbZn+0pt7fG6Mtt1DbWs1SYoHZjUq1t
q8nwKi6qb1gRCrYFT52tMZRrDijppgUIXrhGF7PztLDqIAktSqH5+JczLe/dMt0hys83JjyK7xGV
8k6OnLJZ6sExA8jYmFzzAWJXTRl2exK82ObaXFbFCpMge+U6UYcseEphoITDt0YGmBgNPf5FoLir
0CXT0ag04KbA6qpVEpidtWCF0j5Ppk5Z45zx3S1jdQo9YJxiDFWAVFrPYfKN2lIEsIeZ/lTtesAP
BqXGUCwzRYIj3KloP7HqTlkZxE9GY5o0Mvl0jHAQY5rcpIc6IT4TpwPznuNNzdy/UhszcpN3D07F
MXF9HF6wzFqSmRox2CZls+T/GUx04Q8QIiptOFbhI4fn5DwoFXsrvPxwD0sa/G9Sq98PcVstefA8
1r7PtmBpMHmSpN061KujZ+bmoQ2HYms5Vf5NKaaNohr7kzBhRC6cJozuI4eTuu5ZzV4m3vA61oFR
YBek1J0NKey3TRLYgtkhPl1Ofy8Sr4MOCDIMaXVImOlhTyVd2m2j3eBhUS5kKpbJAAdlNFauibah
8L1HjUakj7Jl7BfUcQG4fWlzh6rYXHJ6ajdotlmjbfG6eIy9bstnsqJqcxIoO1iijAFlXWHrVa3b
YTg4UP2mIFkZBK4HCcPqtFlXrXswerC1UTIKng7+mJzKUC+3eqxdmNGKbrXYB52BA5CrVkNsnL2G
Su3oWrtKI1o7RyWPCOboBiP7gTd0sQS7l75k6WG6lgSGWgjNOCdF+hD2+lJo3XMSFo/+xIijaB5K
g5OKVRVnD2dMqEiRubdUgNecat1NFHtnNcrq6FDE1j3WmfuUWfHS10KMzdJtEkV3SUnKqw8PzjDC
O2kqsch1/0vXNxvdcKvV0ANiMTjERsy6g78b7H0z7Y4To0AP0htzW2Nn0/fC81wWZv7qWhBxekMT
B+TPwUZPOkE58RLOj4n7Wgy582Q3wtnn+RQ/DoMyXhvL172V243lrwKo6lhCG4o2Ros5N2fDYhgA
TSD/8nwS98HJSmsNUVEsaNl6nEqCdtnAWV5iMOlsyIkmpVfjuIJ9a7okG5IbMDKO2FaTkCM9pc7W
cJx00xSBeVBmY+yldJylUr62jWuvJ8KJqaROoNPKVzBZQsFAkngLdG2u7Q67zreHJVCHuYnLoThh
i16tDA4zp7FUPXtuYgDJxsmLbMZvBeZG8CBgz8FXt199oy2eXUsO53KCh1DlSLMi2vdD19njoVYh
LEqA77UQNN6dssx3JtTtPnCddis1J/3BVP3iPXxBVeoYIRf6HWMvYLiBH5rjpgY+uzfdmpvhTIjg
1TVfzbhw1yXna8FkdGy3U5Ta9EfmxOQVK8PlGMluC75Hy2kPctoJgvigVXJGWjBdqLrHFPXCL28s
xWMciYqJsq1OUSshn9hd8j2NBudJ5bI9ep5KEco5Tb6SeaCMRRQ3Di2fq6XOQlW1ubKrgLXoZJN2
V+pBjpmcZ67HTCgmM8Gdy6QB+MYaD3bIODoS6o/0PexBElV/bwGxNv6k3qRgtM2I9MFzE9wSagYf
rtdNd0ZsUSsyu6g2FYRnin87QW3v8oMWMUpaDNM4PIF6JdsxmnApKEfMWtnQ1z3E/1XvU2zTjIFc
7Q3uPZvdRa0qzfwuizgV1DJBi1t64BodGdBRqIAbOW3JVZg32jkz6uq3y54NB6j1t2aR4kNm1hhl
tVBscKT0o3OVutkGsnG+6N3G/9bgIY2c196C43sRutK4f4WnGf+SckpWeYQ55zQx/02MNjiEmfOn
CmvyNYd4F5nZt8jLFZhv6p1GvpT7EktCHoMBzWWl8fx/Rq0zvgE8PUSm0+Mq2nI8qIkInCqtPLik
Hux13AmXU+gGtH5mu0b6m66HpB82ox8Gu3jqxnXaZw3gs5fuJxdDNNjBBvSuKWQbh8CLtVn4QoEp
4QWM5V7ganPwGv5Yjs/lOuqz4q3Nan3di3E4+IGd77VxeHM6z9oozgvb3JTpEqblC2A9ZHuX1tbT
dXVWyYX2MVn+IyTw7r5MhuzPKGFzJXFjL/ty6leVY7nbLMspGCFik4y2dGnXCqpOGFiQ+4t+a0Sj
uZx0PA6Z2dvPWhuh/PbQOecWw/6a80fbYtxLiyNxkBuTc54IY9nUdbm0utYC6DQNcIepZN4+ROY9
4UoO5/IsWvdoSS6HW+9nGZUO8Hfym3aWpqKSVrUf7LE7mXUBKQEc5pmBIHTRospWcJPUTjOxotS6
Hk26pcIHJ53cZTxUzrIDQHurQrd9cipT3+nCje+Kn+DENiHRrAq3AgWxQ2mcKiaMT1YbDIumKI5W
xeQ2q8eUasBsXzNCRhp6Pawax+JPLXF56XPYWwmGV8LECrGJe4gBRS+egkunbsXwrfAyZPcYxSvk
wE0uyydtqt+jcHy0M+exUDbK6gHsIk0PCcxpMRWvpQaXG9zoXDu2fnQmI98Ntq6vM4E/o3sZxnL8
EGu79g5GLR6sthdAW/6fvvQ2iseELTsflKNfIM7G2PLxPaVa+GKlMWMjBn5dEuWUXZr+tjasuwBB
6roxIQPaKuruCEo214Y57TJXg+ZYWDtaQbVi6hvuDLt5DroB/ZxONfdV7C4TZ3hxCuN3oLLnDkl9
MF5ULMxMJmZ9l5LHIH9qHnEpsldtOoQ7AU1+xSgyuyiIGHhGg71uWezQruRjAFNbKHttpaVayELG
q8lO33VcoxaRBgriMOFbjBHjgwDrrFpK1k37rDGvJE6sCTetIdN1OZLqrTLXWQFsGQthBN/LtmnB
Nopw0ceZv4afyyScZVu25Fj3hjusDUOjgBRMFfquAdy1OsDSS8pImzXNeogkvhn++I5EdzzCDlbL
rrqM3Kow22ZYqy6T2vI3neUFQI0OTKkMeYuwg+KykqHns4vd9aHW75wagkKJDmvHESHfOZnxwF4N
GRmOAQ/TvfOhssM1DbRTG/rRRgUuJHZGlIsoSr7IpilBJow3rY52JkDzwXfllziC9VKK8Vctm++W
jjKQNhfZAQSfNQ2MvXeKjI1cqu4xdtSLn9tfiYAntT3vIJFKZ2/K4DxpOCz6GfGHzVBl62QoLcb6
vAYrRJ1JpCB7yaUlC+qBEPMYymRFF3QowkZbwEn446cmXx58xRUsz4neIfYXTQ2/tk+isx+HIPIN
/C29M8olQ3N9GUIUgxcRuQsxVI+ZGTxjbHTWNOtb2EaPJLJcFEX+CZfhiv4AsLsUUEEvSiILxcPJ
xevsnv7+XJjaMreTr1NSvlOTSkCmytzkWIWfIttN6ef7pzaF/ykTf9hJQw/o1Y3hni/yPW7jdTja
L3U4wSGxX4zKOnsTdYMFCh80GY/VmO2bwN7D23iWmXOCTMKfUwPDtgmzXDnU8SoZ4nfIaTv4jcZK
9la2ysPuHNcl8wFaho3n6YCoUb8n4lBCJxgguyUVBx6wVYkZ65JABebAUc7h263WlTH8LImZgycx
hN9Yp/UW+5k/MME3fe++jSGkJk8P7zXT6jcQXuKF5Fi3UIb5yofw6tp8Zqk+PAtmVr4TMkGu7Sct
n17gHPtrRhoruxUwk4XbYlNZrXrPeqv07M5vIEIXOX+iL9Jwgy6Mb97Jfl/me8syCSZuNGBf9O/N
NokX+D3GS0+Gz32Aca3Aoku0K1tqr7KBum/nGxsyggkotnQm9b3QwnU/mWvOzRS2BI0OuaSv4cU4
JHXZsH2IOlD3+b/SvVco1SDWDPQVafFgC+fBR5cwNvpGb/U3Hku/jIX11RuIZPHqHcqsVROaexiQ
1AF9/JoLH7YpiWDLbgpcmnj/rmo9TjRTvs0Z7h0YLdN21BCBHfggR6iyrwwpwWeHx7qKvk12MmLP
mSUs/PSP3sI86HQDbLJM3/I8uWcAjQTUAI0MML3ljwwPLPNflei2gxguGzokZTY5JEB2sMosiI4p
ZNR1LG2G4CWH6qII2FQlTqBQnRdxTpObjka1hFTgQpsbQL1bpd3FccHemfCyTPceUn4DaGZ/qToI
bg6d5J2u5cO931vMZMK2Xjtmre1DF3N+OM46bJG22WSqoeAo1/sBR0bsIr+Bc4WTnXLwHO2wXKcn
c4o1uRhftDIGFPbb/OCNzC8ToN29KsBjBO64mzrSGecV5W9bqN5cKC/177UpYr0HYBq1kcKMpm1r
WPKtpd3XFfCaiIfmDn3FU6/wLtY85oAQv95iJfNvFUOuPZPw7FD54ltUoWBsJl+uXM4mC6nKYQ0B
Rfxqcw0+UsEMgkMonsMg6l9iI9nUNHyEEdxNBaeOEvqRdMZHY8AayDNXpsYHpmPpvQDwexk1sXEh
OG3HvhYHQBf9lE2jdZgEHWnWASRJjObWoIfGMvPHdi1g/MqiJqdaPJdOvi/VSHrOxbncp68zBnRs
kdaelTAOGgelNaTC35WGYNMLgpe2Mn9IDSgwaVAWtc4wbiQ+3Qtda95DQT6RZEa+DKsSu6Eiipe2
i8gztOrveCcB9EbgrrXvGVuhZ0zZhxcg+WQ5OtQKRkO0cQOj6gLm2wbYYdWGU79USYopuM3ICWEF
PtEyKA5eZuyZNY3oK4Jh6U7S3jYMpTYaAofIF/e1Ff0Q2IovbGeiXdMrDdwEkp1XhOJPWPQX2Bvp
a4Cz87KIg2odDOhlEaEDq+Ebjc8ZTk+mLuB94o/1iG34Urb1NsnahzEd7AdiJuuFCglQu0RYrDoI
+VsPocFLbrbGQccZd42Nd7WwpHbC2mQ/0tFodi9X44B0zS5hwTulv6XnPuddZK4Te7rLjeFRB/c9
2En91U27veaE+xBLfwhUew9q8uCnazuIj0VuBiudIRZFTIOl4Nov1Mqn1DOfQh1DX95JtigM43cr
ra9jUcYr4PX7AftlBViyYRzzJwsmmljFuoZ8H+X5Myesh8QVJ9cD8s8piYt8bDdBldDlAJYvZNx0
vJzqHW0c76CAPOXir6qTjryY9OkhTnKQkyI6caS4I81jXNWm3EPZ+eP0PXhM/pupKqT8ju2sjKrn
kKiNhcrpk0Uf7SD8NYtaWUe97X4BrV+EQYEJ8BI8ORqTe6cYXoOOW43zLW4kd7bFF5vYAAza3WS7
76SA7mzh4rqd1toiaOGkBpp+ivXhMcPsYaHL/DS2w0FLuoyJNEC8cLxDRBLmItMYyPQ+3tt5oy8T
3fklovY9u7xB6TOdQposR/MxSiGb9bLZCRbJEjf6Z5nr940jXiCkvAzeyDRejLBPm8OFILkQeXmc
Jnkap3FZBdHBKJJTNmREE9rOrgUDQuR+J+wLyz/FwNY4jBTfKsDqemz7o152QGmZgpsGlmQW+Mdg
afYcN9MvBJIvtZmj5MqGc+vbP2vbe8Uqjj7fy8+BredLx9fv4jQAUXEu+plz5chkNV72LeU4ROAa
TNBlxjDKba0DhrnQKZs+g30v4sh6KqFKbLDk6Xda7IhFZtj1m504xX0RxMi84FVBfCOkQB+dkBOR
pfCBh/Bs1rDUG/iAb8w56pNtx+Le9vXsj1blLd5KtNPIlS+XHgqRntLJSR4ku/9PTU3lk+hptqxB
ab/qru02QdEz41N8YGae2WutIxQUuRxIcU30U2uga9a1DCm1jaJ935VWu6/hcW+cyLDIJhgcbTN1
cXSwjUplazDqLET3u6jPQ36RGtOvgEJHTxMjtws/O9h0ZWGQhWgM51p3mNnGJpqtSa8a5PHJaHGJ
8Y8YI3oZU6hjHhfi8P+KzO1cO7TaY8As63eVQYRaQECg3Ma/EQSdY9/73tiOc8M65oqfyDxkL3GS
MnVcQotG5dkL3Qt/9bqZLyPYfoyx3QVHw9ePHRquOXLI/+s5EU0xN9NOXAndYZC1X+MeYfTHv33F
rsSe2ZVUtRBez452jAq6PKjAUcrGzqCHL2bcEvlzyxflmnHGzLEkNoTrBj0BOK3/nI2n0r/v4xsO
a1dyba15et7QT4lwB/di81QftbredFMMJ9uQyygtVnFUHsBpFzAqtgZuyCKkwQ4f4Kf9+PgZXrm1
/wnWC4jzKIjXPITqtXKeKx3I5NfnfnrmZjIYWlozdiAOlApfZQjaqp8IOj738q2ZmYk/aK5jJHi7
Bqk8pCzvMkbC1z2W4unjP//K1zXP0yuQq6o+iIKjI34b9i+ndJa4smTdy8c/f2UJWpcF85cZSysS
W2+GMj1OJeP5thXLVG93jgw2lo37OGYp1vJzV5q5FOGHhtlOFAbHMfvjALQ1IBt+DYco5XBcf856
0pL/93bsvsqFcTFgLdFpNekdSPfCy7UbL/tKFZln6ZVji16L2AX4TcMGz4q1ad6yrr7iQmXN1jYU
SytPQgvj26Q9G7H65XCAh/YG8WiyW/ZnqPpQKOWNO7nyVc2j9WCauTDXp+Zoi3dR3pvoOrL6berr
Gy/7ypOax+oBWArYZ9UldXCa7kK7AiOH//3940/p2q/PlnTQQFKkS8W93vfWttk9evGw/9xPz9bz
0EF+8uLJw+TQxZuhWGuZk9x4KFeK3DxBLy9NhsiYehxcn2OE2YmjJf12Tdf68vEff+0Cl+f112Ku
yuwSkla1R6PV1QKFJ0xLS6lFEbsPH1/hirnSPD6v8tCeIdRWR38cQ1pJP3xGLRv+tAHutjogxpMX
29VDPhXu3ZSDmH/ye52va7ge3WRjAOeOoKS61M45tnNwTstupfqbn624LLf/DdeyzNleXgdVU0Mu
8A+D1Gihkq3hZydNHzCem74GsG6Fkb55ZC9VSCJufBbutdc2W/uwIDKpca4+es5gnKO6L16bzqo4
nsOjWeRTnx58hgo7H9jvJcIebZP6GgRdpOfLtM0NFAYSr2976NdElqb3VqJhDiM8JMO0C8VKx55P
B57p+3fkF3KTFDEDXsB9oHunGQS05lF7gT0/nQpPVGcXkjvEKALA6YjBEcgIQYbYDBsTtdVZTv74
rPqccFSPlncbwoxam23/pRkT+dy1PYx1S6eF7Pvy6+SWGprw3gUFHIqM1iEnJOcEKwAYxOqTddsg
iR8GzTvU4Oo/GBiYULUNS5yKKYCqaXDiDzTz3TVhlHoqrL5YrW4fvElehs+ps87D2lxA5dHXqtbH
vTf20b438oKMK2geuQNDEr+RYDeJAA2F6Is9ygZtpxl53CwHpy3WrpHZJ9M2GujWJkIxVtDJTANE
cxFfnVrQm/M8FDTrrQn0tQnMRN65uG/Uq48X1ZViPA82NAydtq7jEeA8y/k6XRrpb51GJRGvH1/g
Sr2cZxt2etC5JUZRBybR7h64ZnwOsdC/UTKv/fmzatzmUeUh2adkdl/GAosCfEu64oe8FYlzZXkY
s5KsaUWBG5mYjpZoH6Zp2KZInRajtB8/fjrXfv/y739VTa/C4sUd+PuVq7DamdYXYizyls/9+qwm
1zkuZrgP4PuovtRYXVTqLTRv/Lb4b+v4R70yZk0V7E09TiV8uqlg6ieU0d733UgcmzfhXqM6GDOe
PPdWRVZrOk5fkq5rjhqJyZuqH43XfDLVdjKa8ofX8+knF88IxeF61cImx6XJ9rdx15HbFVxG7Fkw
2kRd5f4COVp9yF2Dua6N+UnvDGoF/GHuO450HDCryNvlSd+9FLh1g+Bq+iMMEQlOp9u/TSrIWS9i
tRHdhcE+CX/p5bmxLRORr6Zp7I6ZRA5bXSzkjAZEIyDDcGm6TK+Q08R3DqgjM4FmSPFmQgbtyFa7
8Nf8LQR0tD1BHR98fnXLIGTAVcJ+aWKBz11GQEyQFAjQpCQfDcvM7wiOJjC82Cy2uF75XyUAzRHK
sPUq/DS9H1IXhiCRAWdh6NVOYA5wmsDtUnjxpbHNYQw89xMlE54j3Gdk5tBZxPAFpMj8qiVedbaD
MC0XyCWynRuOyTKEgXZfZh7401haWE60+ZOTNgQRFGUzvbimOWXIMXVwgonMRmhq05M5RtVBlkIC
YPry4IzpDxRNPtRaWxRYLmhqF0OYfJONyO/srEgVkxB4uFD98JhqBU5tqkSLJaF51b4WrzTptahi
NQ82id57mxqawoW4oWALVUgiMTthmAcPwDIjsvbSC3ysDRg4GLEoMBmKER6OACY+kWIrzeLzMURK
TB+UZzSho7dvWmhbY+sVx6Zh/O2pXCytNsL+KfP1U5C7OAVo4BrCNcMT4qH6wjcsF3D+cWV2Wng5
UwFumdbGJ11qjVkDkXvBqAKsJw42dBDf0bCyCeFBoud2biQwXyuDs9bB8obRGqHtHMzuNU76RUuP
lwKGtv6NHui/SJJ/LfZZn5DaVjnxdImHsvqXrhbf9dDYQZX9qelVvpAM6VZFV+zdTPxp+RZWkRN9
7lg1zwuDelCOWha6h5IdqoFnnjHOxOXmxp1dqcDzrDB0Aw0ST2pkm35RqKec8iy7Wz9+7bHNo8LG
SWv6MMHHJ3fVfRRE96JiQAOR5b3pGRoLs1xBCV0jz2OqHu/d0r/x1K5su3K2cVkJc94amBQX0mbY
Z1oR7AaO8zfs2MW1n5/tWzgwKlQiwjv4sgiPhuySL8j7wpc8vIB8YUh/3KaFXCoXuQ9aA9zP/Djd
VwLNZQAj4h2mSLfOjcj/VM6NJWdbnW6lU2+oCwydyAVI8CKH/5DcRAuvnD3kbK8DTQsTv83wsI77
Zs0sdlj3qaB0jFBGCOkzt7o19odaq+xDo5ektX68g19Z2HJWOqSJd0xfu+7Bli+4BDUZvGuXdOX+
k78/Kxz5WA+mNsBSFXr1xa2gRobhUZYxBnf9J9/MrHJYgWjdHnrNgSnWyi0LjjFQEi6qxk89onl8
2CgVY6HJdggF0opsWeRl9wh+WH4vmOlAc4d1ceOwdGkq/1ED5wFipWfXwkk5+uP0ghj/q3KI4wz5
L7j3OOl+7nZmHW0p22jqicI5+N13CzcGzDNXdYOrK2eTj69wBe4R89JgpQMiRIHFtch/mHh51p4q
N6rAFDAxsTJ17XEZZ90NP+or9XUeMGabLey7NDCOU4ehW6WpteZD/lao8288sWtXmC19c0zc0EDY
fuwhPXTjsEEFCzno5eOndWUF/gda/9WhQ31iBolDwqHB9E/l33v3e2Cd3Fh88q+X//cEkBho0HpQ
4gM+r7t0hF6LQns7pf3D5/7+2QqftDCB9MLzt7XJWPPUu5OLm8+iC8KSiSkKzo+vc+0tzJb5GCuI
EEJCv05aHG5xA4DVXQ23QL0rPz9PGuvLuscbIOYlh3hr2d3wo3GDrzEzuY///Ctrex4tZmM9N1Wx
9A4Z/k0cYGITJ9vgez79dtSNJu2/g9E/6sc8YMwJbWvSE/yB7DTXn1zDcO8ChMCLGAbNyWo1Zx/G
joEQGG0DjtF2Bx6O2UVo+tM67IS1ImUFcYmm6bs4htfaho4ipJ44IkYL2bKRsLVH1b66lTViIwh9
v9MQ54ZRoC26LBA7y9JxmIOtu7Ja017BtUvOJMb7uzzyvW9JGzCGj2qlR5/7tvVZpQmjKcule9Gp
ORwyIpuZswdfPIuTzcdv7dpXcfn3vxanUeeBN3X+cAxMo9xaKhYwZ0ssOCZG4Z+7xKy6uFWN7gOX
sGNcS0gmvAkcnMvJ3H7889e+u1ljkYxRn2QEfByIqM3W1tSlOzsm8SRDFYQT41TsU7blTz6uWa0x
03bAl5NaAw62CEuSZcOvF0fbj2/lyr6izypNpNI6rp0mPnrlLjeOVpHgCOlvA7yI/ME7VvFwYwO7
9tZnpcZtMWbFSxAIPmwSjIzLJ28y3nErHW/cyb8vYM6j0MIB3VFTYac1eQghoaXiTRU8TRAeb7yI
f791c56Bhm5byUrvJkYg6dOImKOGF2a+Jpr905Yswo9fyL+bVnOehYZDRZJM+MwfteS1yLJllbwH
8lnqD4l+Fu39GN1Kv7ushf8tbKY3W+cCvxDHxyf+OBJusOh0UqbyMHj/+C7+67H/9euzRZ6XFipH
i/wYEw7pjqgJhbbWoVupTGvEm0S3T0k7ZE9+Gtpr9MLFxtLK5q5ApQrBH8sF10GuEji1sQUM9n+2
Ji5MmSiwKkhUPmxh/cQnKMv6DmGk0JaVNuI/Kc26urXHX57Dv+5gVkO8qEAcmNfAYubPsX4tYATj
DRlZNwLErpwyTW9WRCbMpkQPyeBoqt7/gWGleodmFLymtkqwSc9dSQ4Uj/BZ7xVO1667xqcI155Y
vxWJfe0OZ5UlLehepMuSRHC4KDpcPu6s/ns73codufaFzWqLZyMDyRH9HeCsHxVuvsT7ffn4+7q2
FmfVJGraLJ1yyzn0FzIiaqwofKtZg67Fgf1WSseV4Y45j2GrtUElWSfGY50mj9qIn2/76LikS2Cr
HQdQeTcoyN3Uu7H0r1SweRxbr/e9pxrOjQNCOahFGFAVv50u/PXxM7vyut3Ls/xr300EBl1FwTNr
L2lIF/ZzgGhtOtnOy8cXuPJS5mFsduQaU14E9GGxtezTo5E+T/Y9Am+EMr8/vsS/tyvzv4nYX/cQ
1bbK8BTkk83AeyBNA57ho91G75WeXqKLvuDafOMMfO15zQpANaJXyLUcMaibIgNPBuCQciNsBA8d
Xn8f39C1dz6rAuGgmQ4Rp3CBvLOf7gPzibCAz/30bHlLmVZxbXDECqQlYcRP+wL77Nbsv3/8+5fn
8I8C6c6WtwyDKC4DxiAhheQlQWJDYIRf3qiP1x7MbIXnUx6kpc7T11r/6CJ76KT6CmP9Bhh25eXO
09OyPpwqdIUEUOPvtrd7No9WS5kUGxmiWzhtn7uN/+J//vpg887BmAwO7zEXOMIgxJ1wzMHB8EbJ
uHYbszVtF/Xg4uwA2Ru5ASY6C8rHQolkwQnl47d87QqXf//rBvB9JOrQGDgONA5ijnTRWDB+rZfY
e/v4AldetHP5978u4IjMx1AKKCi1nW+B27/lkXM/+eAOH//+lc/UmS1jqO8NZ7FoPOJtK6Fs46mm
nOlTXa3pzJavcAqGTtK2DuVkuwAl5l2WEfYXF/EtyuO1P3+2ilU2CKlXBQhlXr/AKz9YXvi5AuHM
FrBGahf+02Z2rJW/IHAGaw6cBLOvHz/3a+91toBr5QS6A5X1iO5QX3E+ZRBkpR7+WrHcfuoS89i0
CHFXMJkiO7re2bNe8Vetrc8Vt3lm2ujJasK+pDgGXekvEEtOC0Ykn4LXTHu2amMn7cLK07NjQoxy
9iNlJjfeWE1Xjg/2bLnmio5+imKbz2S6N8iD1gf1okrGS7prrtsCw9GuDNHFj58rcPP0NLzfg4jg
LQjqPn4lXuGjVfaMaB0b4Q2qqbzyJc2j0kgbA0ch4PhIZku8MWMSrksnTXAUapM3ZAfBH2jJv73K
FodggEeOfQ760a7zVzniRax08S0ZC5u5ByFZZyso3D0JKNEqQjPxSwUF3rcYEiK0VuODNSJFUK6f
LOmMg1Xdpd7Lxx/r5Q38Y7ucc5dT/PkbY3RHUkVTpivtMsVMvje/W/LLxxe49phmlULgWtwrPcXv
p8AvqxD+oZaWtjJaq1x/fIVrDfGcuVyHcdpakTkes8ppUIeDCVlMIzZlzT1FOGeyBxFt5vUquoRg
hBsBx/zGh3alENqzejLJ1I88uyuPPdqtTcHwcq37za1CfmXdzOnMdZ0Xzgir8VjbXyPyF9w8vLOM
+xB2vJhG/GDzdZX8+PgxXnlRc+4yxqgdlq8GKhU73GeoM2ure2ui8UZVvPKgrFl1sSuvmpAeW4fI
Ji5Hwwb6Ilb9XOma05fDIPeqYmzHo0VCV4R49JK8RpjFjf30yiKZk5erAq+UsWh4Dbo0VmWBpQdu
DcEqJc9oBSKw+fgNXLvM5dH91XO0NrIOJDK8gVLHHwEpUXIK7S/Q01cfX+DaK571BSWYb5bjHHUM
st959y0hrDCL/nzut2frHJW7l4gk8Q8jvd4IWD/0P3T8MD/+9SsnLGvWFLi9NcAiTPJjW6LvTcRE
YGOOGdYCqymyKjyjWbaxZjwqz1c3evFrH+xsZQtII3APPbAic0qeCC4pNrGOJvjjG7qysufM5SrP
rL6pY/9QxB0SaYPZPWX9vXBQtwHehzhffLLV/B8SM7K8agoI54mn8aEpQuz1YjD0j+/jyjdrzpb1
ADgQayE/HmZkDo/yFGbwtP4/Z+fRHCnPReFfRBUgIWBLJ3fjcQ4z3lCvJ5AFCIn067/Ts/Los5oq
r1zlhWilq3TuecBTSNZEG+eSPlmh6PnLH2YF7KRUW4m8iTvYUd7CYGvnQfK0aRq4kPQ59DU1q64u
V8bQ5bqyGTbZDgn9pY0FJXHWWieHtStFmxYpev7mh2pAmqd6ZCM2sXD/JKCSZ0gH7mqQlhoSDT4u
1fLzY5QvN9x7vVwbU9dos111HWyJeeaf2saBM17XtvxbOHYhHpnb9rWcYQn9tQ9pU78PceCGvRFY
bk62IWW37eGDnox42C6fvvYFbfqzEltd2VpnECpApAUydnP3FDBk8hTvl7/gnH/sZ8NMm+7l7CyE
z5N/Ykv53FDrKTjbPECwfVXRJYnChMGJ20No69RpBo+KONaT7LuvHUt07Sw8ENiAHN06BuIxC2HL
hqdDYi02fOiW1rm/XEdD+Nf1szjzlyEe+jj8bGA00rxl2bgRa/HfMHeIFgjCanRsK6gEFDweKEPz
G/b8KzHGVLQWAQiyeeFtIfwT8X9O9n1hvVxuD1O553b6MCWXmWS16HDSLOHSPcEv1+5Xpp4hZpHz
Fz+UDG5XDSZrxU5IqXqrRVrBeQu0WtinIKEz/w0D6v3XqqDN8aZ2kM8YYuOTB9nNaLspbLnhaPW1
ws9T5UMtHFwCshJnwlim829Buz8hX9vqGJY/ok3oxiNBpSxcyrahuGqdKaaldag5EuQVucG+fQuP
H5jtzCvR1zTytckNtSzJoR3Bk7+PbKTyqVFkA2ucy81kKFxXFQLUt1QlwfFDFm8+LrsKpGbbMJb5
WunBv53Qu5Plz21Qx2NPdiGHOxIBqUOlCLFf+4A2cVtW8dyCIc8Jt+SbyYFtPizG2NrW2dQ42twF
QMkbYULTxEH5OlL4Jwbf+3lt82GYwH+P5h8GaJLNAQzS+yZmc5pHCRlfkZC9u9wshimsqwBTaRU1
5lYTW677PWFw3YVBIXyQFCyTeR3PzdqLp2nl0QWBOIvCLBoQ7DhfOuvOq2YIn+nSNweWqfQwwepy
LweBKzYqm4Ndc7Wd+rOn0xBYP5uwV1/b7+r6wLbosnA65yZx3u1HBqfWwPp1uS1N/aTN9iobXFEy
POcP1fBzTsJNXsAi43LZ54H0ybrtalObqmECDBRqzRmk8caCVWGjfnTZ2U4ONrmXv2EYxLousMrl
JD1o2k89fGU2Yi4cgL3gCNWGcm0WGqqhCwLxDOYpGBuDoOk85ch6gwsNcuqf4DayUgfTB7RpHk5N
lZAWS1KOTP85fV1gfu/M97m8u9xG53j0ST/oUkDG7cXpMEIBEXWbfTrDy7ZRkzrZdIDJsbJwbgYb
71gBbLYyqky9cv7/h9kPu/5cUokaMc5wSfzHDn9CofDF5joP5Q+Fl2kQtOBt0RNUVqAvTCVsRYvd
YEEs7o2ttb3caKYqaMs3o0QVtnO+qB+BGoKj4U3h59fcdtd0pqYPuP9WA6YqhYv7KTweNe2+Z9W1
YOEVg4HI5d9vmNh/VQQfW6l0F8kIdv5w8LvpWLuTqjtcLtr0y7V5HXZhUQ8hiEQZ+IoprE0UbLtK
e17pX0PxughQ5G0t83ChpzNtwB2aCDLVbWo/fOnH6xLA1F4oCSuciiHtFf0fh+wbWLJdLtuwMOnS
vzlIYKhx/uUdua8E27Tw4UhgazT/19hfy8ClutrOS3gFlqg/xZWfXqkxfZobB3o+3165rzOMG/vc
Kx/GTVbgUpgPNmBWxHkXyK6MssFfuZE19aw2c+HFlSSz3frIf6pu64Uk8OEtTkEK4sPlDjCYTFBb
m7WzFfR9WGUcCskS3jtONn2zaAhA54LVQaVwu8mmEkQLYqUOXMPb4a5igXeNG/7iluHSZyecqlz7
NYa4brv/NiVJwD9La8gLJvqroY9EhdA1/FmstRR703DT1m744yLrNk1oDJt5JAPdt0iIwKP3GRgc
9UjyvNympk7TZvsEPFrWpsD6ASWF/D84X3lR7q3sbD5vIqJr8Pp0pHneogpEnPCYXjk3XfkuxvfL
P91UurZBn8duLpGxBlV0/wA6KevABuweJv58ufjPWwbXT//2L3f4kGdWwuIkr+5qnPKGZeiiJOuO
Xyv/XK0PU1HUEFNWBI2TA31tAWOrgv9Ky/3SZCThuVYfSl/sTKiKFDQOObhNlGyc5saD59fl3/75
2ITB2r+lNxbseGU7uzHwZTdkCX7VlSwBq3HCvc1IAROktSwl05e0KW+LkVnCFV4cAhzLQbhqQ1zb
YRooP486+t/l+pj6WpvLOYVxa+YyFoNNd5VxGNZLCxdS5eKvTLPP4y4JtcmcTYUHG/hzNdL/Fv9U
AhL9tV+uzd92rtLMh940zkGAOvYNqfaCjNmOVnW2u/wJwzzTZW+zw+AbT0cadxYeeAR17AhXnPfw
BIZwc/pz+SOGHtDFbjWideo6vRfzAuh12Eb1cGvNwjX1pmEY/Z/YDVZcifQaEWep499bcGC/g7VL
fpwcGFHChzJPth7uHldazFQZbWq3YHBNAAT6MeiLUd+wqyTM4Su85oRjuNImuuzNdmERv1g+jXE9
gSzXJhL2ocWtvBqQ5gwjtKp4Yb4L+8W13awhV5AE2oQvCKMJzaQfp7ACXPz3wPnvrBCdk8dF3pD+
px3c8fzV7m6nVkXEemXjataqqeu0CABORukmUAzHFMAHu4B5nKxfygXe03bzq5MlgJJ9XMEcsOH9
T6Cixi1UrE/tkB0bX+7LvjyUC3kJYHhxeaSafo8WK6hUVpPQzgFjEACKMfuee/kx5fzguvnBqtlK
pokhYuhyusGe8kmV3IsxdmKe8mPg0KfLNTANTy1mVAUu3JGpwuIMFjXtAJNo+L7yhy8VrivprJIn
jVVLJ06sNpoV7u1HXMDieuBy8cTw43UFncxrAtBZV8ehR5pbnwKt1BQuKKkFY1tkEQLh0Bf5EQzQ
7ilsJLAzUOuC5SMlzCVLeETjvF8BjWDDzLUq4JJIJFiCjRDk1zhXsLEG22dX0cx+5IFjvywg6bwz
x4IZ3gjh1fMAD5IHWvnO97wo4XgVFvS1D1v7AJqcc2uBpL2H9+cZc5hV9lNSMFwXTrCmXrtNMFX/
PCo/rOt2MTpjnzR23BIAPhmxf6dN+ovkX8zEI74Wu1xBR98TgRf3vdrUyoaZCo3sNTcLw6jW1X1I
mHZnr57hIdHyt2bIrksG3ujloWEKi7q0T1IYAcAMqY0r5I/+EuBlwzBWggKjxt+L1dkqsiyXdxto
rexbOMNOSN5eFJKZLn/fEBh08Z/0+pAJd25jh1vkG+CVFjBadVB9X9Kc3MEtuwL/G89AKzPB9Dkt
DnHa2b5PQhmfuUbYr9RHDheFjbISKH4wMi1+f7lexnbVNi/pLOFP2LdunHhleJPKHuTwCc8FTl/Z
xyHtzk61PRzAbHrGpTTDxACmGrK1KW8a8lq4Wkp/wYSzx7ixGWRSKodde1Zisp4V62vLjGGTo2sH
rUlypD6VbTxnMzKbcfU7WezPMpxB1NgzrAxRw/DXZYTtuNRBMFE3FksBgHL7zpm1ZnFlGA+6ihAO
2jwbxmqMLYJLGzwGvgirhXvyAGLG7H4vOrUyzk2V0CNE3w55FWRDDOT4DeATW5GuJaB+/jpFdPWg
59g9rFYg7WuCEZjT/9o+xdLOYOP0AjuMnRjBAYMO4fK4NowrXUc4NLQtBClIDFOROHSTW14AgunD
8e9y+abKaBuXrK1sLtOWxCDzJhsHTFYvmuom3LUhYIgQD0ODMGQZgLiuihLJ5rWRYBrLWmSoGat6
r4YGc1luJNsJujwBzHHloKsu18zUclpACCn15wFwPGQJ3jP/boG9lVespFl8fp1NdF3fDIJv0NDG
jaXXHsLBe21bG/wJJPLJUv0kS/sGL/33y/UwjGRd5TfUADW2U4YjuNNeg6x93kGv1eOvTOb/7+WR
XvrvSj0XC3AWWU5jOLirjctyWFcP1P3mddZylWZTsoEbDt92PR5gGwhLIy8pXpISxvBSDOV94k1Z
VAxUbHIGCyP8b4y6omEgMwjAaABfPKaesI8iadQ2VLWED5nf7GYqgTXzYLjjIXFsQ3wY9/O5gv84
s17gkWof8bJxM/bANOWd/aP27beine29T5PrxQFRW5SlfQUz9t9L2i6bOuxeRjypA6rRphGlCd8X
bjtup4Gt3XMZbvWILlAc8UKfjW0Kq+uqBB8OzE4QoXHVBx0GnCZUZvebwu/Chwx8gTtptdY+lbm1
tVkrn4NpsDY9fJ8evjYi9NhWt8kI1yM4SCUei4pl5BsvXF1ITePtPJ8+bN7yXMqBZAOJw7a5bhVA
vk4ONyySdOUxb8D37KqbhPLf2Izuh8B7b6d+jFJXLiB3g1jqhN3j5Woa1grdtbWrAM3kKiOxXTuA
anXXEpASVwK61jXde+extXxiQyjytBgYEgaLGSFFbAUeYOKMn2C8/2TNrofLG7myQTGEI9201Ss5
4YUMu5gVVb1ZRvepVOGWW2s3gaZu08JdOhVlWpHSiRnieTQT+k1OoOdc7oq/0pTP4oS2vQlbZmcp
6ewYFoyAs2z6b2dExr6+9167N0ahR92FPQ41G+cddqtHuq2vu6O7JztAquE03zzgXRoS+PyRP+OP
eM7BCInWvGUMTaurJfMqBycokCSuqF89ImWw+AZ4JjR6olvar21kdZkkR0l2Cf5hHECBn+78Ucqn
vi/EC3JE+2tw0MUhlLw+XG5vU43OU+LDHAyaOldpirXLJQSmb3Lr4vTbzyundlPpWvyY024J/JK7
cFB1brwOrn1pCBIbf7n84w3TSddJqr4mXTJCDy2Gx+5sUg/QXo/nuVCurOyGoa6LJetwgFk0A0em
m4D5zubkl5vZa7fGpl+vBYNEABIDEpkd07nqsCCNV4E9yLP//9PUi5X9g6kHtM1PAuELIGLCiYvg
uQwooAAvKQwlL7e/YUun27vawGY6UIk4yACGmR/8QBt3QwFEHdSNNTzXtXos13SrpnpoYSH1ltyR
rYNxqtifVpQ/nUyexMLDlVln2Gfpwkd+xpsIZAbEbPR7cJabVynDb2E47Kw2Q+7X3P9mY/t+ud0M
+f9wRfl31tUQJKixbadYCEsch35AkkjhwTkNvj/poQjD7Ln1/WF+WADseyiLDGxxXDtPFDdsIYG0
C/4LW6eHK6DNq3bjjaC0bcRIQVLxW0cdmczCQ9AT8VYH9hlBBq+ZH4UfLLC/LmnS7C7Xw9AputbS
Jbjjy/Kaxlnx3LXvlGI7lv+4XLapQ7TQMYay5DCao3GaDVsfQETHy6Owfx0n7wp5bE7y5/J3THU4
//9DAKzLBCrUEdf5VXHtzylw4eQKBoArT36GGaILMNkgeZtmaKHzPT6DPd4EhHGROVE7XTXhHQjP
EYcz7uWqGLYxf016PlSlTafE72DtEg92uSnS5tinfmxZMAC0GjQd/dpbmu79WHnBAPeKvosDkL68
847cdg9zvazEXENY1CWZHLYbwQgpP9jx9a4B0XPq1N5boHJaNZ439bkWTGBwV0F2gQxDCz7KAd45
bCuJAJ3aXe4Hw9DVhZi27019zfCUCVprBEws+Cz+hhZvDryMygr49bXNkmF50o0eQZocWI6oEPsz
ucVT/vU4NF9buXWXxyQMe485I4sVUEET3JNt7As6+Xi5hRzTJZqrTW+XwuPYt3DK6aSTbtPZYneJ
tAH5CPzgmIM2+2usJ/tHUpy3lk2IOwPAfrzkDm4m+D0DcMVutoBoNXgN/GdBm6UiXMC2pvN0aJdh
2VKnGAtcOII5W+RQUWFiU77Psyw4YKmlpxl0+m9+AehMRSiP1FKn/1VIM9s5Ie8PeXlmQ40gJz14
ocv3UACBrdla3eOEtOA9bFqm/TJT/5APS7IdAVbbyYDLfaJadRymfD72eI2PBJ6dtyKAm1MzjT5u
CAU/ukU9bYCOXE6im6oTwwvilQB4PKIl2NAVAGK3gDxZv6tCvnjNMP6YgCA+WG0CqbDXuPtkZPWJ
zqyEy1aHE6E1iwn8rGGAs/iMbXDqDDvbn9SNDxHUAHhV6d9IEAoeqSCIoori59eA3uD9Dyd9mOKl
9lu42MfUwqufPXreAeZ55RbYoaWNiMeS68BJ/yjkVtzQZfTyrQrHfjspWK9J1vVIEyJA7GWKPgIE
2dzjKjJ3QP6WCsdtd2T/9WmQ7qxiyJ+6soKxKhEsn4HwFIBO1llrAy0HkXLN6LQdJdIqBkntiIZl
fQf/34JtE2hQU4Bnw/Jrmitc/f0b8uGNKge7CBTYoqMNjKQdYH9Xuvu56fy7ywPcEGF01a7VFxxk
ZL+JJ4ILR4FrPHiEIr27UDAtvvwJQ7TX5bqh1U4swHVH7ATDDiaOLxOrvY3bWfnGnZKjX4b1ypdM
ldH2kK0fIK8mJyp2Q2kfF2Cl7/o5I5APBcvr5coYgr6rnSlDqgDoaKSKO9eatyWtwhi35/Khd2lw
LcdZruy8jHFHC/1yUH3VgqALOd8QIBzn/nXqjfP3ushxH2h5DvC+Pq/ofWfBRj7iMNl/LpzQd1fW
BkPI1iW8mCZZC55yG3dqziDSavdBGQQrHWVoRV28GzArRI3gKQ0+010h61+9CoYIOYuHgndkZZdh
qoF2YmTz0px9F9tYgTQHDMAxyIqVxjH9fm1R6DME7cSuUHQ5PLIiAYXL5UMEPMOJpkO5ssEwVeA8
zD9skwCFAPV8pm3cNFkDzoO9hZ/fn8vj2FT2+f8fys5HRzrEO5s5ZLW7C3Ip9niFc1fkiuQ8Sj+5
HPl7Z/iheOGC4wZcsRtPdgGgW4Pc/VdY+Tu/JxIsVx1i8g3QfsOtB7bsJum6n4tLQK2gvX1v5Qvd
9ly6v/up7TZW33iPIgPVjhAfxvK2xbZ0zKdvwh6xJPDS/h26ykcmIPYvvV3YRyVGsrFAsNg0iech
9c1dsHPtZ2/YL2largQCUwNqsSZvK147mepjHIp+Dm7/zUuCq8t989e547PW04IMV+Fg1fYCINfU
3XggQ4wbpDfgqbgVATnW0rXugbpVf5jwyzrCFVf/zcHj6JtIWv8amXD1AXcZxS5QoKOmSMU+IJ/E
++HJIvuGfI963wrYK/BwTvYOLHvLTY/X6Vi6tP4hl6IGORiuewSL/q2dcbUBk1nC9ysfD0s6t1ur
UTjklCMgJLkbYNlr6nbH5AClg4cEAhizIDmpKwukAWftHSChxUtZChLzcU5v8wwX2EHOnC3QhdlJ
BsPyTKgoNkPi2luZeF0USGQ4BbMojyxL+beyCJIrKIPVxrbL8tgQOJG7Ye69ADgAoqM/pruqqDt+
CEVvgWI/TyP85BXo1gzWbK9UCRvwaxhqFMdJBgCzIgEEikOZNSFucQGpnbDZWOk3w6DXQnYig1HU
oT/GNUhX4scw4nYvt4HBVthfffG1Wtdhu9xN00XOY+ygP3ewtx9vvS5vIFmYfkJ0jIS21oKo5nKN
DINcl2XLJKFiSboxTtOihSubcp4Hf65XppDh+KELs9kMFEVb+tBEjP693YVXkPOdeCIeRj8/yCr4
MwPscrki55j/yYzS9dlcwNEqbSYnJvbdPIEw2ODgCT52FbxCabRy3jSsCrpIW2RLME0F5F1TYv+Y
ZH03w4QqHb0m8spArAwywx7H1gI3GZBhW6aAAQoCrJ37PJTHZFy7JzMVTv5dFTovD9K5gCF/BXZq
SwEhImmEU8jKbzcNJy1mJi2SgoEbCk9YLZGQngY7ULXrlTX577vTZ32sRc0JZB+3FvkUO+NC8mhg
IFp3FVCtVTWR7x4w2lu55MDI5AJEEm9cqg2erHCJsiTpriOj3UTJixclNHIpZuxAQFn6U8zU3TiA
W+zaueM88oIcgHIO+PMw1P6+Sqvp4IbMfhA9kdhpCLWbkh1scYebMV34IZOVfId9PZ7kZhBbge+F
E38JccuoLKU2HEnm39OcOj9UXhb3kMJ716y06FEUY/k6FUl6nXnL2RSMC3ZwgwZmpciLz3dwkLWv
GfDmfrT0TN3XoIgeByeFSx8eJpLveLEK97IIrNulSVp7pY1NekJbC3F9wgDTJcw6kYHv6rbcNhKm
4njao/nJtrxnP3lN8+k0IDfPfy5IF4ki3wZrZpufBwxX16VPTYLH+Each+f027G7baFyEFa9A+/U
ExX5xgrX0ss+Dxiu7hLLkiFMFNgK8TIXO/gC7DjcFpvsvXTmqFa/L0elz6ebq0vVew6KD67UkxOF
xgmXopvZKiOSr6WSmuqg7VLdgEypX9nWaaK4PapE5OB6zXL4VQ4zxM7+0l7e1RXrDmFh67eoBOwf
FrVsvfwJzJ+tJcOVQWdqJS3iqcyrPaxzNHYL9Z9dizFapHeHrP81ZajpA1rUq9x8CKYS75AK5hid
D0QP7zc8fbzcyaZBqwU9JqmVOfUZwiUTuIoHywKjyyyGV/abTcYnUJvv3F6sLKmmqmgx0G4B4yh7
tsQzA227Ke9whXCyx+aLddGmP3V6d8zSGTaI2bQriy7Kp2rDy2WTBfam6fH8gHTuy832+Vrh6up1
q+0abOnJgmhubb3B31Tdyo2hqeRzR304mzRYe2rPJhAC4wjtlc1j4vlvX/vR55n4oWgcYpuFJ6qL
i7p/dSv/tcRd30qDfL67wM7637J7m7rn/E0IdIPKxvVJu82all1NIvF2RE53l2tgGEC6RB1EGe6F
lt8hKzUrYsnL5B4Cu34DUIl3dfkTpvbX5rMXWPCOT0Ye4/bwx9A5xyr8mm0BAty/bVQGlitm5Vun
pv1luRJmeUfbXdvem363NpGpM3s2mIHAFCzWlvYnf1kL1KZG12at9BReP/sSfNmmT58TJT2YlvHy
V9rW2Uqjmz6hzVysPW0vKMzzzttGV1bbdHlZYLh8uUsNpevicXtSzgj36eRU+kO0kCrK8IDXBuHX
hr6uHe+KErA7G4gtz4J4FHS4JnwgyWOXkZXfb+haX5u3xOdOn3lADaajkgevteZ9J2i+cvgwla7N
XEYAlGjguHbi07JNGcM+03PXbldNTX/+/4eQ0w3E8ZwAEAP77KLhfh9cWKGtHggMW4j/k2aHXdWW
TQaGVjkemoxuFgjWWm86Vvk9y5++Nnq0WSvxMpTgTcE/LXIRJ5onzvlSv9kCTEdXnjdNXaDN3dxG
gkfnjnNsO7d8+VYvP7/207WZu/Q5xfXHOekaL3VREgbHOpxuSsJX1irD5sHXpm2w9FUCHmBySuxm
wgtgveNJ8TjW8qDmYi9cgk123ewvV8Yx9LYupnbYiIuigAzx8B0HFvEjfPVkZNURuyZ4CInaG/tp
ents73HfvDxe/ubfd7r/P7W5urR67DuQH0kqkA0qx12jGorDGbYTeH323eTU+JN48ckU/gHWdX6j
U4ONhzX4D0jNc3Gt0qt9wZdl13VhlkX+WOKJxsq77k838fP7VEl+A5dL4CLUNXITjqW8rZMcDzc9
MtrtOKwd7yabQ4XrRcSuYdMFQ7LGHjQMOl3ZzZrcGXwlyriGSUiVOTd1xb72oooUx3+nfcKAE6hK
2GjWuIKshI1j1/zncpeci/isR7SIkiIh1x5a14nLYtyk5c9cOYARx1m25kJj+sC5vT6ELCxyyMMZ
8Ow85fRWzAE8HMrftYPHTT6zH5crYRrKWkxxfdwGEoJNnkceWPo9LUEjK/pNgEfZdm1ymuqhBZV+
6T0vX/CqzSe66/Jlk9rOtujoxsnXmso4JbUAk8kURGjYasSOpejREV2+z+Bo+8ZzHEb5kKh7Szjs
NIsRVONSBLuy8iFsgjDHPuGqAm8HXkIiavfLc9IhB7BjZX20x2laCaymdtYCVNU4A+cplFWdTF/V
PDhHuHeFm6rx221upeq+tFZ3wIalTpd95/BIlwnIIICLjnhah1qowjt08evyiDGVrh0LMjcJM5Gi
9GHhG4c3SIt5GfA68bXSz+33YczPCTS0zIGBQzn4FW6MBrXrbDoehDvI/eVPGNYK3dOVBy2Iw0LR
2GLzHZXS2RVi2JY+wYYg9392Tn4YLG97+WOm1tKCRFsP1rBkwRi3Vl+9gDGY75VQUx3ZoVpWFj9D
/NTVzpY1p7ASPJN6liNOOFGDnd/Xfr0WHXjt1gPPKRY6/5cInnr+lo1Pl4s2TAhPCwpzYQtYp7Vz
XDryEIK3F9UcDLCiTt5ZsOSoBPawlz9l6gMtNjjeYM8LQR+IvBp2TDUwum6AfWHZtLI6m3pAm90q
98cBvudjnKfqd55bAHEl8mszQpcoi6oRQ5dbwG2ls4pgVltlUegV/MGnGVtLtjNUQNcopyQAptyn
wL6l0w5ZGHdkyO4vt/5fn69P1kndyTWv+MCyJC/wptAl34JCgvg7tLWNxTJbDkSxeQtLtOR5kbDV
hn+3bW9qGea3wvKGo+DDspOc1d95ntSnpmG4zQwIUkq8GmcnZbf1kQxh8TDB0voAv+5sI0Pmfr/8
2w3qAlf3iB29bhzTAWfwxa/oNs/zP/7Y4EDu/0Ra6veK249pyvHqM/9QqVq7/jewklxdBj2AeG+H
DEy6DOlNqoEqStENMvh2PSgwToJk4yLI620ONc0eZ2Js6HCfvhJMDJNFV0jTRGSWtCY4Goa4ZMVD
zbSrYRa+hWrWW5kt4ecbJ6pFlZzYLCyWcI4TX72qxCuwhe2WiI/1dRp6pwKQ3MgNpjvKkHl5uSMN
WxCqRxta2EoNYDNZxZs3MUCNvyftbZmuLVvGgaLFGAwS9FUGMklA002VeZvU6nfCdiM3eSFzt/Or
6j5tvifN2vuWqUZayOGS54J4+CB1u51j/Whsui+Sa1WubFgM5ev6aUfBYbSwxyW225ul4sfl/N6T
xf7AVrQPpg9o+wiSZ33p0oLHoryGvUrUuK9t4ER0LQfIVL62k0DCTAHKOgc7KaeRIO+zF25d+k7B
qr08pgwrGDl/+MNWxelkkTS85DEv39L+2UqQ2wLabmpP28Buvhb9/9oEfPjInNKCZgPmSst+YtuI
V7dfAdbKyzUw7IR0MXPdJXVlEx+MhuLE5E/Z93uRTVEvn4TikZX/vPwZU0Np812KvgmSNHDw7Nce
h/P6tRBIL/z0DTI6WBdY/ItDSpvlgS+cJBktHvvjY4CEMojBNsXsRzgCf7E7tGnuVR4vqQ9uAufw
Ixk8T26kNV4386qYyRB//yqFPnR4N0/p6HczOy1Qlm+oZU3Q/bfsBhnq+crAdQzpCq4uaMZ7GoME
CA7e9ZyxE9I0+y0L+3lLagnBkT1TJIqqdLd0jsg2FoMmMZhDciiU8q6AjFoOpZ+R7wXeUvHkUKvT
4IBoXrM6x2adA7eiBufKqlW5hR0nxUDykl0qJ7wa9X6+3OYjRGx05AmczCYGXWCbb6aZiiOfIFAC
NYpf94whP1KEydMCH7Lbeu66Kxy25ZNSfvIAh3Hc6heBt5Ohnx3rtgkPOSjCkMl2+YYN7rjJeqvf
Cit/T3xXgujKi+NSyCaaRRjsptAZdxKaqLhK82E/i149h4217Eq356eU+uU+Kydrk0/D/NJznu2q
qpv2TeukB79WydEpRHJkiV8erbRGqYL75Q2SOtxXVYXpu1yCIoxaMA9/S7ALjjQc08NQ4+dL4gdZ
VCdNtkdC5LB3fWiHAeeqXuxiGfY1rDr3KmT8Wgkn2xFR2k+5KNKtn9Xefda7/UMK1sWuHNrwqhoF
f1Us/GM5jty4VudtLFEV2yJlYZTVC79ixPGxHRqRkUQ52Xh2Wh/noGWv+eyL/7rEzl78YPC2Q5EW
UTjbt1kFXBRsu8p95Sn3ClL33x30x1dVNtZXnIbTEc+7chOQgN+Vbj5f5RwOJHjSd3Y2gKSPcpbo
b6QQORGe6fsdrXFReTmIGMK5Lo0ffHsp8VY/x37qzlHntF3UedNjW1AotTuIxi9/xjD9dJl8Nwrh
s7EQ8Vi1d1mZ3KWDeCnTbn+5eFMttDWjSruh73yAMlR70/t3vEe+ZfCWBS+Xizds43UhdKhUIcYM
9CxR+HjSLJ/IkLx/rejzJz/EpVb14AN6Ptyc0dYVPwkYI3+tZG15KMmcYHlI2jipwkdFuxsy91/b
zOrWw0hlA7hS4To7befI77pN7/BN5640iWms6IuBKtUMrfYMSSCLAiSr+lO6nZK11xxT8doOTy6l
oxaAAeOFIj5nmRdsahc74sQv1mxiDcNRFy/XM0DdUESz05CAiYYX6z/UGZ+KCtZXzOquLvevoR66
iHmwSgFaIuExJU9B8oB99+Sv9K9hvP+9Dfw4KLsATJ7aaeKhzepbkCImaFsTZ1npYMPGRbceTlmT
zX7jtfHEXOSe0ADRFeTgcR8qmh79YJ5vHLsVw8pEMDXU+f8fagMaqlDLAnNXtqQnNdtXbIDj57Bm
Nm2qjTaDwbp3E5FbIKrIXJwytxDboPGg/bIghuL+QHdu0RePX+t0bVK7MvNUAgBYPPk/c6TJAQQ2
I+3ycuGm09Zfx/MPLYX7WiWTBaWHKa42u3y2D7PEvluCLHBUnnA2IYWCbcjS5CqRbnuPayxrZZNp
OL3q1sTSK6SsK8ALkh5PTLPvsx1Oyt6+8cIoXYppz7JOnqZi8g9N2zorI900NrRgkFbwIp/OIKr/
cXZlTXLizPYXESEJEPAK1Eov7m7b7e4Xwh7bIBD7Kn79PTX3pUdfU0RUhF+mPAa0ZCqVefKcqn8G
lFUJQOzsjRGtPFuHypouQAZFX/AzE85xMMtfdJEPeaU2EkAr+04Hx2YyLwaDwU0W87cMKIN5/C3R
2y3FC3FvE6BiOkS2Ly+ogwZqAI3gj4ybP72quess+5/rG25thrRjG7JQ4AcsqgYCJ86dVSg0Rte9
P9vz7+vPX/FjOiLWdEeBPynOqbR+yC37G82Mr9cfvfbpmtVXtJUjOjyLqKUAtjnvPVjaG7IxL2vf
rVn5OFpgGSoYysVDf6xiHmRxe+OmZP91hm2bjBSaCMhDSe4DAeinaR9wayuzvfbl2tmdiMHm7Wg5
51gVxT10+4A2M9Mt9ZSVi7UO/8xo3VoSkluRqin3bWUczSR9VQD7U6/aeWB6Ac3NVnfq5ytMdbQn
UuekmxKviNDRF6CsFSwg2KDFVmr4c/OlOsJz6pwJ/O5yiQrCArBLBOYc+/FAgwY4NpOr4JZ9igas
/653Y3kdz4d5jAT4Ek5oOqy+eDZOJ+k5zc/rr/h8VainWXFcddS2bVjZyJt9KWpclUr+c54Erppe
/gSGtANEH25y2FSHexagsSAg7inBLPLdHL9U6iVrv10fx9qKaCZNEY1AbwFdYc1EfnYSqS2w8vlN
Mgam6O4GC4JD11+0trM086a9aQzL7FnnMm2f0tn8NhgtejzNw/XHr3BdUk+z8WVA+BEXxRTZQKlG
Ncl6n9dVfHTLqUY0XXrSbxpKwxm9kQ9Lak1Aqg2z8+IoSl494vYGwm7OnyfDsvagU2gPlqID3VXo
2eoPDhoXfqZCcePkzGg1F3GZ3ceuk+yKPMuQBOicN6/th7uOxvIwuY73t7ZY+6fvW2M3AEp5yg1z
/KdPsgKwd9O7S2NJfNER5+X6+NfWUfNBuS0at5I5NJakHbF4em6W7Cdo0gJ0gb40lbuxXT4P8qmn
hQ6LynMPgV+FnJX4DgjREW1T0HbPno1qi7H3c29KdRBqM5VJvDRsjoyqOcXEOObmZjX783iL6szJ
bgKCqCGe64h7Kj02In3gnXkGodMjSkfHYgEL6dhCrru6DUBKXc0ToenaZlYicalof5gQtlDo8u0z
f47/XF/2FavSAapTbCnUsnpw6NCxCzNFm2+e16rT2Nhsw/msLLmOTvVcOx3LfAY1H2FhV3wf0t/U
zYJ4U2VybQyaCypHFLITUdLIStPYRz7vSzur5wRlqI3j4N/G6v+tGlIdoprkCokBWbRRKYN5Lx7Y
2Qq6AGQLhm8ESOiroAuNe3TG72P//JKE8UPximLZxuvXNrTmmaxUzUxK8By53qS+KbDbHSU32Za2
0Irl6+THHC1wXd3lDdAqgFz9IO6PxXycYxlOv6/vsbXv12y+txvGiQnIDZHLTsn5lFXe6aZH6xjW
hLVmNQ8Zi6BZ9IKm2OeGTBuZgpVtq+NXs0ZQuUg8usrIy+jCosfyoqBiZ62P7rpmY3FXZl9HsdaN
Qle4O6uoS8B3VgNT/9oQYbxP5iVJugjvr03zLfavFUvR+YYzqwa1TwFOvCxWKEj8yQcbsd/f62ux
NmGXl364B/djkTLQfbURM7LAQhCQZbMv+WtRbCz2vxWBT8xQB7bWrKUluKaxkQIrcL9P90A6Ft96
/wvYLnbQJD+ytx6qYi9kX4TGyXgbXqvX4hd5RiLGCZ2TDG4T8qA6+zA6BnJ0JYM+qMBVw8n6S1Qw
3hs5mlmvz+WKyTiayffc8hYGdYeoSbzqwR04EvPI82xs7bWna2c9Eu7cKcYEn296p6Tq343Re77t
wzVbV2NNjcWAFIaLnXZySmv8yqmKbwwC/wfsao82G9AfHhVTdvYc9w/al38Tx7uJz4zquNYaNX60
zmJdO1IBUV5Ctb4JyLglJLVifjq2tLFQCEHtH7Q0sb136C8D0qS1ujHu0dGlTUkLg8WmGanM/t0S
fhpEd7i+qmsfrpm2J8vKhKe1owW4EgT6fq0KP222Sr9rj7/s0w+eo7XKplR5Bxpaw3zsubNzgbnZ
tdKsb/x+878vcNElILPMAXfVxI6gtUHVq8mQ2s/ers/PihPnmrlmHWU2AWEdEow2BOsFCIAE+VKx
OfWNai7Rym5sBFMrpss10x14giMphraJlZsQ0W4VKG2a5Mv1Yaw9XDNe283I4sz5GM3ZFE7gX0i9
JLz+6JXrrg4D7ed2ajhadKN+7E8MfAJmPUU8tX6wuXlupvh1jrdO1JVzSOcCTjyn9Wg12RF6ed3v
ykMr98zHNHTBzBu25lDurg9phUuX6ly6si1InAL2Ftmw61Pe9AsucwUysKWZHQnJ+Cnp+XDMs4Ld
V7KmoWNm3ZG59Qh+qMH8llAkqa5/y8oG1GGkfM6XonTBFTra0NNJnbHaA4SZHxpFi3c1kxxtyGIr
m7A2wZo3qNq0RGN+bkWXnmbXBS1QXfp5j9blZQuFvzYezSMs0kFt3MlG5PJ4mDogZ1bTwXUMYM3+
Otk/t02a5hVysogFpOBQdgEBQ1b9MLpfiyWCdh58RbwN17NiUzq0tDGsmJcxCOckH3hgcil8Hjcb
ecnVLai5gzltwCrYw6yImffBZC/9U1WkxTOq0+w+4x5UEexMJfeuNJ1DUTjuXnCRn52ma+4bQy5I
RBR5ueEF14aquY/ObckwTbYF8Rh5P8/L1xhCqNeXauWE0HGnyrKR8M5bFqVmk/ujgx6KrpvMXQmG
yI2a/srX66hTI87qrDMR70PIFbpUS+/s65nYT7cN4LLRPxxxrstzKDphQ1dg1jHit7b42wMqef3h
KwapA0PLPs/6mAsgowe5a6v7UZGwbX975uttz9cMfoTEUiXRSBalzdeU3GVTcSCWBH1bE972gsua
fJgd4CtLw5AGokZnOA1Omvt8GV4u4q3M7reakz087JPbg470rLkFKpQW6nsSuCw/L5ydE48n2zBx
PMu7ejQ6H1l322eFtb8+rLVdq4UFVRVTu/XwRnfuYPYEKmeG8xsMfRvB9tq6a9bvUF5lTo1pgycz
A1eZbVDH7gtzJ+iS9V+vD2LtJZpVx7nMKhAXWVGVjH+MCi0WMz/Lvj+aSm3AO1fmSYd3lh4zPcCo
reiiD5aCDrLKR7+17Q3zWLFsnQ9XTgIIs6IvI2iWv9KkfG4shLDXZ2fNA+sstT1EQAa7htMD2ujR
MYyfjZx+zBYIj4oBfneIXT/n9IdDvVNvgF/RK168GTSHF6HX65+wNrzLwn0wHiqFA0GEyy5D9P/D
refmbQHd3MYeXll+HfNZIiCcLTBRRVAueKGyzUAvI452DxpG4Q0b7n1tCJffPwyhHGRVmQsOSc+l
d1aPuoEtNmLalUhCp60VbZd06G6hEau/l9OD3TMUJ54FeQXxcnh9AVZiW52ytnQUOiAmsI1CdPCp
HOygMflhyLwHIuhjWqhHQ/Gv11+1ZimaxZOlZCoGGhqNKs0IUJ9I0UvlDvuaWBtX4LWl0Mx94P2U
dPnIsRS/CufbZD9e//KVfaSjPCFbAxYYOycooUoHWmXO8mSneRYubpuBpbC4DeBDdWieA6ZWKMzj
+w1cVdtxb4PPP8k2pn9lM+mAvM6jQzeX4K3lgwgoBYJzGSElAsWO6gWcebvrU7XSckF1+to0QwOx
SFCxRWXS3DMzofd953jPEH23IwcxT7GTUypB/ztCMywjXccCFQP+m8xDe6Nb0eF7hT3GyxKPfQTy
uXfupb8cZ0u8eG0vXPbeB3N37QJtFRf6XyXTw2De5wrdpC9Nv8VUubKHdfLSvphyIWc8Px+hYWTX
PlO/ry/Niv3pGL6BmS4RuWSQHRMFZr6394vs6gCMSvWGw13bY5qJV5AIdsDY20eiaP1GMF9U5gvj
6lRMd3N8W8cGZZqZW2NMB8B/7agyUMigEB2njd+jnkHTjXj6X4v7JN7S8XxzU88yteDU6xADOPOg
OHffnF+orZ66nf1FBdYu38kX8eS+kRfvnp6Hu+won+R7+c7ZbgtVuLIXdMAf+viGQrSAzdmk/Nqa
/KiG2wg0qA74Q48X7vc9YRH62B8X4r0YE1DkqRVe32urE3gxnw9mMkAQsOwbtCr0SVuF4MYsQygT
pc+D7JbAYhW3IM/pNmjZbaovWToUQKpP4sH15Hxv59YSGnleh5QNANilCepRwi3e8S+mkyEyGZB6
aXyj6Sq08LkuDUxr6N9zq5r2xpKVO9tTY+qjhm0HA3QDd6RvppfrI1uxf3qxrg8Dm2bSjGMc0wjE
6B6DjFIT1vNbOt+6MJe98OH5dT/3C59Q1KSp9Qi2rj2XKdIwdOPWvbaltLxBZSOwtzPKIq9Piz13
luaQVcTbsP8VF6PDCQvJoEFU8TYqBPlTS3A7u4V6IP0WTGrlGqRDBpVUjQ0MzRBRC9TA6HDOTpRR
c+dkNQtFbR3iPqE701MUu23+fn3F16ZMczeNieTf5IIVd6rpO5QlflOxZSYr86UDBvHYqrAWWOGS
MGsnnYbsvKLIv6CA1h6uf/3aKy6B34f9xEEsxz2RsggojvuUs0e7huZkP28QUK14fB0vWIJityUK
do6u73OX82dO039A4/wD7Z6P+P22SFin00xoYyYFXhXNlIqQcy/3026iPjS4QjlXr9QrNhJBa/N1
+f3DfPWwCJdyY4qseng2ujnswF87FWIjl7LiPnQ2Tdpwg05smSOPoD/MnXy3e3PRoE2K2zT3KNEs
vO5LqAF7aPzHzaoPK2H/Ie5o7FUmt/D0a2Ng/50ixxCWgpLthRZBjlBYaNGflINIckerUp09sG1s
JYfWFkOLJzrSVMRwC4jT02l8XSC0u4+tLj6PYHF+vW4fawGrDjG0GdqJJIhsow7SpYeClEvYcvCb
sLnioRfL0idzy04ZKjrhxOMEkYZykWhNzefrX/D5dBIddhiLSgy89pbIstUraK2e3BKUgENufBHV
ltv//JpHdOxhRgVTrBXYFEvL9z1wsnuoraXhOCm661kxfHWTkewWkywbd6Z/D8T/DaGIjkNMiJdU
jdcg0+5w99RBdv4HJWX26FLRne1sUd9oy9+U1wrEIFCJ9GlWeA9lmrb3Mvecp2xW7KhAv+O3sck2
/MjnGwq93//duq7MEyNb3CayjTFsMzN0HfTl3UbFQHSoYg48e9vQkUbS/Gug6XAEbzXrsZb8pxlv
UcGvYPaJp0UIUL8g+WBCOcP1xEtnJk0oHXGs2+GJMfsAyNWuaOWhaunvlBnsdH2Trk2c5lUm10PT
QzOAzzjl1a6r3S+4bRt+PMthI+Zee4PmVbqhrqyJg3wDat1T9dNgZ+/WddHcyIK8hrPUxhzFk3kA
P8OhnxuoGFY/O17uGnvkG9msNUvWIgVVkiEze0Ginv90rS+qmw9ElWGc/7hpEXR0ICdMYfsmJOK2
+urgzq7K7msH2dvrj1/JBxIdIZjkoA4FXShUBkZhgzDdLk4eutQOJUuTOxDrzncp9ED/5m03IT/U
kAPPgDlNiqb3XUKSI6jBbiNWJDp2EBD4Wbac5hGnHminFy+sMw60mpt9uz7YlbXSwYNz1syQaCc5
sL/0UFnd3sycH+YyIm/BtrL2n0eOREcPupxKcFLEkGbL2bkcTIDuljkLrw/g81iYuJobKIq0hySt
saChvYMCkOML47kuzL2pvs6GA6H6OZRb8IwV29QxhBTC3rFbE3AYiCkY3DSs2TvbgtitPVwz/IZZ
huOKS3ZtGHbongoqQ4Szk+6uz9Pa4zXj56VV244JClmbpcFk7i86M/m0cZ6smoxm8gIlvc5qIEqY
JoJ/cxbsWn8qRZIG6FxGJbHoLAC9DbWTaG0/uLPlhXm+9FCHiNNdl5ERVArdbe5BBxTSgo2eUaUk
MtsnBvI0atzZSbvhHFamUYcUJiDd4l2FKIWBLSbv3se+94fixi+/3C4+BN1QsloSqESRKOlT3N+S
ybsfwDR+TvlMN8xlxRZ1+GDBkhzpYXuJ8nIMY5H7bXOb2B9EzP779Ug2VG4Z40BeVBoKAr51NOmB
MnB/fQP/CxH8JJL69/cPs9MnOYBWPZ8iLxbqN+07rw3YchE2TPqO7VDjcN8Wq/PywK75jGXBHdIK
AL1Oo86cBzB8Dy13fRuthPs4dpaz4tm0a7wpvk8qOG7fYZBkKR2nCTwQ2X/LBncuDhLY2gfrgqxO
SEIgylGqI4U00C7LmHUvwT3wM7bi+M1q2vjZTeduV5aMn0bZFH5iTN7RHIEeqok5hL3TeYnf9gsF
BLmwnaAZqxhk+LSfvksrNY5Dm1ZPgCC2xzobY1B5VxIwk6p+9sYefZV9/bUuvGRXd44CYL2Kv4/m
2J4QXoqg80DXXGdeetfUhIQMuIGjXef5bydjw54X0jv33ON/F7fO4sAjVXdw0U4I5GOt7nntZI/x
UlVRDZD3zxncRJ1vFvFyljJtlG8VTlfjkinKl+truXLqOFoY5RWW4THVg9xQDoYP8uw8EDn0QBY0
UgQJFxtXirXNrrnUVtGWorA3A1qBVibedgCzFuPGlX9tDLpDXSpETAMejoLOPlZfkfA5CDUF0/zP
9Ula+3rNp0qaZlWD9pNoAuzNRxfqcFenzryRAVs5N3UYZhbTilAT+jPNQgbUMpNxtyjB9knj8Six
2jI0Rd5+dRXwsb5ANvv3TaPS8Zkp9MyhE4GUcp/jpiUbVge1gUa2256ueVDTLA1mTnMTScmSwHC6
p2ZTsm2lhYDo6EwA4JNadm0TmdM4Atvo0C8CHdZfWErT77y2rPccCrq7yUuLL1IZTkDSenwgblYe
W4CBwXHfOraf1amBLzOQ7fIQytmAdj20aPALOY2tYzw19oM7ZtOpTdUQWtkMOm10Gm11G6/cgLnm
pBW3F94CxxTJLmn8fEAH0nTRzXSc+gxmtc5nJpAVCArD6wuycl7yy+b+4LQLiAy1JWcDAoNp8jOv
f8hA3RbkEJS+7QWaK0khNmg0s0LTU2MMoT24LGjbmL9lENq6jfCP6NhQdH/VxJ2hcg9eOFstAfeO
ztgF1wewtiKaH0kqVoGRb4rRQQ8qUUAKEvuBDTuOlRn7f0T3cv01K+6Ka96E1WSyWrcHRY2r/KWw
fCKEX2QybORtGGCiA0SdhUxyVKCZAyeWb7d3hnwg04YzXPl8HRHKMg5mnUvCEFsoytKDS9UYcgvc
wlZ5W8so0cGghTDdxDJAwKt6EBhUPGp4H8TKuS13oAM8GwYFJ08oUJHGrxaffAMRpLC+XV/eFTuz
NbvOCtuu6gvvblt7D2Bys/xmtL9zW2zVktcWQDPkXjWpciWFlKzjDgcwN381s3G4KyAiGjIPtEu3
jUMz504lyPjZOJYW+7mwJ99uvi/5lpLA2hi0eABNl4Njc4QdhUjfcRF5cFPQlPCyuEurLTmktXdo
5sw9hzaiXnBHHBMe5ATyx6RV00usam9X2sTYIq1YOcBtzaCXiVa87nBZyCpxTroGVPEZojbPgBMx
qW+w7ug2xrsxzFupzMsQPgnAdQRnx2gmuAuJdWKg8X+pZ0i5ISp3HrgqoD0wz1X5bUmdDghfKAEm
k72DTGe+A6Pk1um1sst1gKfjejlB7meOyjoLKpIELPmVs2XDE68snU4sinb9SSwXG2qK5ieuXPQe
wp/13p5n959kTrdOk7XXXH7/cCSCjLiBjiLSIbKV+Q7qAa2B1RvrBh0BBtvKj65NleYQioYahpvY
NErdDH0e/Y67ne+ZW8oNa4/X3EEp+jIhVeGeO1Cz5YxR6EOUXliANsW/7gnWpknzBINLpc071znT
bvIt8WLWbTCiZhff5ml0Cs8MSpkjyjXeGVO1T9zyofbIoR/khrdfMU9L8wNo3LHSucBhCNBtEzh9
rk59EovRRxO4cZxIkx+gYQZiPI//bkvT2Ji1tXXRvALo/WhfTb13zsvlFZ7txVqqR+oNLzctig7z
VDEtB2uGYAf3dnVq+SYrQMxXv00ZiBevv2JlBDrUs2w7tCpxlOYl0rth00p17FSRBGRIb1OQByPl
fy2wKgteLlkG9tYL66ALHi/qQVqbNs6R1vXf6+NYK1DofJ6cWwL7q0X6ZvQ7LyDqUEEiU/iqAAVi
gBWHQV5/1cXoPnHMOsCzLugEOq+LXGQ2PFZivHcX5+n6o1esUKf0nFKVLUnXIbwG41mVmns3ezeT
PqiyLUbztTdodl5bUGaBvq6KZPVGaRq2F5UTdS+gcnXbENh/V3tS4JSBoI8CMh2I96kTpl+2QwUp
UhLwDOr111+ztgiawdN8lnYyxhz8sLjpAE6c+LOVPF9/+JpRaGZdQfOQuQMEIhfvkUCwQaK5pYQ0
201P14GdMaKUKplm99zn3wRNjwuUOnNvyyWtLLAO52REzDQHu+aZWCR+5m6ynBsnNu/6riFHNwPg
6vooLtb7iRXoyM46tmhaJ4175vV4slj5R75WthGUc3MA8OO2WjzRgZ1kMci8QNI+SgsnOeTxkoft
KNV+zJYbz1YdtpkVoN5kF1Wn6gJGozi+82VnmFvc0isXTl16HinSkeWLwjxZaj85d05mBZw9JP29
RHM8SzfCxRV70BGcGRAEtPLwmjmJD9UCFZbKerttpTWLdpM8riq3AeH3SLInsfTiiJ4c8WyN8LP2
BKY0B4Wz79dftnKQ68rzOWAjbVNO3jmts+fUBgHP5N7F9fLDmZojQAso+o15Bv3lfsPlru1jzdaV
FIZUaAfA8gM5zHKcGO0S5KwJsB++zU3MNgxmZYV0dOcSAxDV1tkS0c6oAuF0f9Fy+Xp91taefdl8
H4JcJd24HxXK2JN54SQ16S+PbmGPV5yhDtps88ZOTStdojE33sBM8kul02uhxEZmdEVsleg0jYuj
prYvuzlKyowiLWP3D9Isx19lT/oHGzQSd1D49kIryew7DywCoDPCvmNg77xL0CwSJlmT7nhSb/X6
rxisjrU0GEnTeUoLpLiaKYTMtPtkz1X9TzeA6r4jrHo0RxR2Qq+ottBTKz7736n5sHxxE88EDPDu
2V5eU2g22y2HhA0kLkSx0TC09gbt2B+4g3ewOotUWZ9kb30VtoEcPedfKiLk4fouXDElHYg5th6A
M3mCyzi7kCrfo3N434r7Bgrhnvvn+jvWdqN27ouyNrhnZSbQCMuDamVEYvmLmlvUO2uLr3mDTtpT
67YCPMWGI78AgukxP79oCyGE7cOMyPx7G5f2q5CT6W6EMisuT8djjk66FOMyCjQM2XcoduahEYdL
P4EP7IkVqIxBX8VHqLMVOq3shf9ldORlYioYdE5EWCWpX9YvNrIn1Nuqfq+N6LJBPuxnMKAvFIQE
WVSJyczAIF7PP8TSduBuMHoIyLm5cz92JeqVdtn8YrbqN5zJih/8H8SmgybyNo5BVmmCE3+m52Tu
vt608XSSx2yR5ph7He5is3cc5/5kxkjFUXPj/F5blMuIPkxZ3FgxCNJw/wZZYpDXB0XSgLo/ku62
oFMHaCZLWxMj486ZOe4XSEruzMYNqUWP12fnXxv/JBwkWpAA0fk2G5koMfPzY5KnD9DS2Rt1/Zjm
5b5ixtdkYK0/u8UpNhcVDEbz1g79xuStOB6iOQUgH1rWOfkSxUD7f8mtHg0TrLT3vS1Sf2ZYsK5E
dW1jqBef+dlQNR9hoROLZgqhViapeXCTqT/1GbIZhixK36Ole99DSzYkCgFF6xlmSERb7Od4nIJF
lLOfAJa31ZXy+bXX9HQcJ3P7qqwupX9pG0/tIKIcHAs/KgutDmVZTr7H6/gAUch2NxQ5A7v8vCVw
+6mrxJsvv3/csSqO06k3wBHsPbqzCeL57ybxfBTTzmP3C/T8wfX5/tQy8B7NmSRG1Y9DCQbLFppi
vhJorzDlnPgcUtaNKDbCwLW3XH7/MJpqAi0e1Lfcs9k8jeR3CcJoM0v8wtsIoteefznPPjyfI5dq
QosR8TkXfmxgnhLbN2dwnxh/r8/Tp74P86R5kNSOhyxJB/csEvXoOchHD/3u+qPXllqLHvoOqhzO
AIEsNHItb3ysxBPQWSQ03BbcZ0ZX/mQQ+D5ztgC+cP2Va/Ol+ZPOyFCoy5h7bkkDFZDvXve37pQv
l62E/qc+A9Ol+QwaC2j9iBH5osnq0ByEDvCOtkFsin1mOHkQe/G8vz6WtenTHIbdND2zAHGMCu81
X+ZH3qpwsebAQdG8Seag6LbwRp9Lg6AH/HIif9hmBK6JFQ22MSofczgO8xyITM1BGk/F3k3b9GAR
Lg8ZM5KnsUxLiM5Z4g7X+ByAk2w4MoPKH3PCZKC6CVhisgwgoLM8H/X58q6dhLeT0MQ7jJCahepH
mu3SMh1er8/Tyg7WkaBdZc0lG7GDUfB/AT8t6DDSmwjIMDGaF5mEUK4z44ZUoEDiFwAljYKeSFY6
Wxv2sjP/51jAGy47+cPUd/WAfs+8AKs5kL9vkjB4kM7gT3kxicCpE/DVQhzx0bYySJtkdQxtaudx
GVFWceZlhi3Z487jgkKnZbYDPhiGP85QhwKDVx7SQSSPZtvXP8cixl+YJf4Chccgdpl4r7hrnRae
t/vMviC2qqoMOmYYYdECz5CNeRLEC3F9sB6grbAEQhO0BNxXTe7ukq7tniYvAQpS1DX4FlIHIrFm
GaDFApJIw5Ie8H9430wjvSTCen5sRWqk4C+HopmVArqUFmRofEDBU58xc14Q7FdfLMABZaH+iTmd
3suYzL9rh9LJT2OD+tQkw24qcx4Qq2vnjRX49GqABdBcbFm0KVNOU0U2Shgl7/3aLENXbDmMtd2p
+dcxVxBcMqoWQghyRJbIEuquSYv85bbNr/lYy8SqO+nEzzRPHsCd+5qW3VaSf+3TNWfquNBwAJs+
iwy36fediUI7UUpsRF+fx36YeM2VEidFQxC6yiLw4d4XOTkNWQ8duOYEQZNoAfErutdxhVGK7HEC
HrvGg3aBscW3sDY4zbsKu6YuV5NzNkoQVymoaBqN3IgKVraUDm6tO08MgO9DI8ROfegcBx3/O8ib
UuUmyPf+6zH62MoAT4KOUz2a4h713AkN0guQ74XtPcc2xFmvb621UWi+L42HEYxKKI0480uPm1f8
mhi3hTU6wNUoXXDJJh1O0QUkn9OvNDFDb5AB6Chu/HjNqi1CBteYCeyice+dXn7PYuMAwa5bIGxY
g8uu+uC1+563tWPjKtqZ7b6JAceU4vdt065ZNCkAC607rqIp/jLIB8/6Icof1x/96QUbX60ZtERq
HyA2NUSVRcLJILu6kKFtHk1ctjLT2ylsV0Wfr79sbfto5p2Po22VBS7VnJQ+h7ryKFpIS/65/vT/
18X85ODU1d/hVcHo6rZjxCBNjFGI5TAvpFQh0M3Gn7bjxgtpRMfDgrGkDIhx6aNBW+ZJjnn97llL
GpnitMwLOxS2fF8Kj913jmEePJuhTSV2uyESJfAUviGJM/vGZAu6Eya6nn0uu7z2k8asHnhlzHdV
TJLDxGr3zSMDC8Ekm3/NuUj2EFhL9gL4yX025cnO9Ub3kfOGxn5jCTBs4XqNb7HjIqhkMn+NDaO+
pKXeFhD/fAeVLw7U1o0hgDCO0/K3KT1xN7eCPMS5NwaWixqfGogE/btV77vEcP2OzfkRt7XqkIPO
4q2tzDoQBF0Q8WBkR95nQBOr9h9adO4e9W52MNnSHWfCfueLVfmSdpUPFqr8NJTG++BY89MIlfm9
iY3zsjDjNR4ba5cYefm3KmPEoa1RQbHMmx/NSuC/C7UUUawqAHYGTGKXIE5VqTJ+mlJm/uDkaifa
qg0Lzyv9hcdkx5xUhQUUXXdDT9xALun0Mkj2Dvijd1LM6e6tFGSSxODgmi2H8tSCqzeQqkd0JIgK
1AI1AloXv1NbQoiJAgibjA4aCpIl33VmD7wyWVTmT9CsALSHlWfZOBVKKGWHVKk3duAFLRblPaaq
ksy3OzB91F3m7YvMNH06WSADKCYrsGb50wIsPzTtzhp9OUmLBfYFzSNrqz2mVaNeM6jI7czRtE/c
BGTaqlmzN/oJVeSqRAf7AjTes2UVCGVcRECPudEL32qb+HGUM91PLXpKlloWD5CV/dE7kzrNoi6/
G3FF99WUd89NP02HunGm2kfAPf/KJ2vufLt2Td+1rGGHOCrfoc1tec+M6a8pefUF+ugTGmtjoKqB
gjd33EG8KFx0hcZLO+9GFS//x9mV7MbNM9snEkCNpLYaevbYjodsCCdONEukRopPf09/q/y6lhvw
JggSQGpSZLFYdYaN45AqkMzt0nA2FL1P5JDfEjGKs6xdsI1cMD4xE6n7SzidQsAueAVra3d8qzKQ
eKCNhQQNPgu7Jm9fS0WBYoeg/70zmVa91XYK5xpDzFEiLhOueqySsexOE4ieGwPKDiEjHObzQ8F+
jJkuw5HjSn2R02uL2wn+ffcpq8q3KYGeQuFOkBBsB6sLqVTVTjQZiyH2+O658k1MQx3mVcPDugeS
nsPQLc4Kx9yWLJ1YaHDQWxqrS5F0Do5fRX7um0891k8dpErRxyxDNT20JqucIlOPj7l0242XVG00
YINGgp7FYBpbv+U5EoamKh9Y0tANKRuB0yV7qgSB9XqfJ6KIa/gMHLBkIdAMJdEwSVt6XzTTi7Y8
7UUs7ZI7XQmY8IEUhY+pPdJjL3HbPTm+TKOuc6o0cgpoaoRfx8uVy+QSSa7TehjrvEU5xPDMKFfs
NTdmP3C87GAV9Gh1ya4gw5V66soleQkfH1s9EMsd2SEpprAZf3pFEtX+eZQdpv5a22BtRIv0pAJI
PdWz1MesmQ6kmZtd3xdlLEVyCy+gMdTauCEGdbZfT+DKcbbElfeoQzoNqp9oiw9W0CQd2k0WGvFX
1dPWXnD5939SismhlhxkZyIdHt6LOt3WzLKCuba+OYBFyjLL0hqczHAPdtLMQe1O/h0UMMa73DXV
97Iib5G6VGr2ZKKn/JgWgv7ueaKrwIc95PdyuiXCOyMmkyqD8Zt0CivmFfw/+oxmqMLY333FImkZ
ak/Y3gTDw0HTQMLYtx1/ecY1AbO1T7y4c0Ahl6mygtdbiWpeyt+ydAiE8/KtBboEdmsBQTwLbngH
h3bePQoXsgTNMuXh6KfulWLhZW99knMtAd52naBiR1AOsVwNWeG8BbRwLlQw554VdJUz49hvyBUJ
5pXZWiK9fb8nzpB5BrCF7a42lUKVvPsNptDT1xO2NphF5QXJSM+NDpUX4GroxiOs3EANLD83ZaUP
lZiKHUNNdPf1yz6XbrDhYvS/27vz7LSsOjc7upTxLRssC0kQI4HBaqyyzMz8IIeC4g9ft+lJ2d24
xbfzo7FtpysJ+UrAdJcBQPkaom3DBZ707vdnq2MPFgSgfBjHmmXyUHfXPAfXXrQIA1ZSOlWrcARb
nDWQZ6xRUuzI+zyJqNcJiNjuj6rvePD1zK4tk8WlpsHJxpVtIzAbBGraLg5nw0+SgKSmjL9+xWWG
Plv2i6iA+htsicCRPRjUjIau3DN1jf12WWyfPXoREuxK5SlvMFdJDo8/w7pxjPnEaf2Sm+mVHt7K
Ol8iwjHdTcJcisDgWuJgNeLM0XcLsbVg0Eymp+Z7hny2v0R+5wp6c1rZ/GD19smChbDdsch19RU0
wspnWEK/cevIMq8F3sHXaQxLkgev/WafZansi2o0ykuj6R+YRjMOOiqQMg09cpvkV6pda799sf0d
P4FeKCPsIIQT+3P2QbvavLIDPpcvwbwvdjaz4HFW4pZ3MNE4DCGOat26SWFH9lwVkc7puxyc9uS2
0NgBM5qHXcE5lPkdK+IGz7YNt/iucGQTaU+R6Os9s7KwlyrA2VibUl4+VmaDY6f4YRbze5LOtz2Y
t1fesbL1l+jwCq5c2hQ2PYwSN7xSZBAt6KuXjogriexKwWSJD0dZqjPHNmMHluonOUHlrZnE7ZBm
myQZb5MRCgNzPZ8Lq/j99aytFUWdRTwYLFeancYblW3yTebDHrzEF0rc1+Jy1/T8ESIaww3IG3fA
nOzLQt2nnF9jPaxM6BI57g3wOZBQTTmI3nODOhX+poRKSChhP3flm61EoyVy3L9YriR11xxNsz7Z
ij1Wmv00YL7W+exnZYprYsQr628JH+9ss0HBvcRp10HVZlL9Ey1c9LckHBNd+8rOWxvMIoVgBp3J
3PgCCnUlDwxnbj9Q+6WRMO3sGYTQ8QbkrvT1ytog/93WPjktlhjyXBJqVsOUgA8MzUfQEiBitRWe
Z7vhBPTEsAcGeXyBoXzlBzABhdERLXj9as9Tf5833niT1GZ/xCfOHxtA5rZN1c975HLkWQ8u+Zvh
GzwJX5TPTSJB6EI0sGA5a6b+s+EWMwPzghQP8D/oQhBvituGOhWEpJPmTVmgmMUcsjhblMbqm4E/
Gc67azUnMdbx2PhRpn5emP6J0AdHQwqvm2LbRi0BVNC6/NFTAxZGTVSPf1Qisd4P8JYI7QKX/TkJ
uta+YQKvs0IjrYIafaOatUHi/wZXJiqGVwoBEUNlW3DiY83MqLH6ZyHzeQv3hHMimt9FnQd59WvM
HeSqdzzf8/HtIg4hKKYoL44u+1u41Y6UbuTZqFtJM06nJHCt3wClxRBJj2coQAZZTrcza/e+SpDq
WpmGXJK9yXt2Z01vxDaOo2WGmqb7NvFjmrY/OnveUmR1nmXvq9Y40Lw+cmMKUBd9AuTizOhLXUDU
gESpes1LcWPQdJNVbNOnCQY6iTN6ZZuigIuU3VSbsXijUAZw8zeITx5gQVEGQ6l/68Z+oHoKezXt
SuEC3F7e+9J6hGFBvgHyNq612gzjM+w6ImMAbDxDFUeOAEOQfOvU7wSFrxJy4CYvcHrcNtaD7GAY
i3/thQtxEB036qZw3hNVBcSqAlvslHURigmK9FCXBrS4btsZNVZ1P1R5AKks4oO3PHtBhl8+KlSv
bosKJKetkn7AJN1rEGeLwQnLyxQVG6rTaCrOjaIRTCGD2dAnSeWuHa04r5IIyg5h43GoLyfhyIYw
nbJt5ulAtWnYDvW2oJkRt/Ohtf9mNkkD/izFu8hPQiUhhMNEcaybO6u4paV5M/8aysB8UROa0zB2
vEWpyTlYN+ZO2M8z7jX4yYG2GOxeHECpPswp/2u2w5HrpwbMI26EGZYpxOyD8oBiLAw/0iw2ZEzs
F9jVWm7In9vs1s1jwXfyLq23pjgp/zAaoXjy6l31mOVgf0ZoUOPxGJ5pBXTvyFtI7UDdSxjnPj14
0LmELnsf6rORxqp+mJ0+Qt2L07CRt7UVyumhaQMBf3iHxIPMAw4hD42KavdMXyhEJbBRsrqIcvhQ
OFuAd57pECROeku9NjJfB/yZuncpNNt2zH+21G4+uE6UD27QumHpvMx/jUS9kk797F2sjDIHCVmq
vZ0lY0BNrMfqUBsPUB4IZ0h48NqGXgd25IYmXmDWz2Q6p/qG35meDHQNzbYij3G32aJ4Wr91QAyi
bGv+Rh0Otg87u6KR7TWhbGiMTdTpQyGDiu6r5pFmgS8ud9ho9mOEE2fANAWE3dbkflB7mZxJfdLO
xqciLK0nbt9a7V02nWm1G5q7nmVxJUKjCrrytpdR0yGh25bVqypPDXgrbfagYSSjLLjvBLlxh/WU
qtD3A5SR52xLjI3eOX4IXpBElTzHco77RzBSyubkT1F5qM1NTja5HLaG+jWOWxOD/MgvGrwuTAuL
HXlP9a414/pdNUAbhwDnOu/tX46Q2EZGBqfTEEPx6Qd+W6E2MyzWjPt+OBDvNTFuBxIz7wEOKVUf
js8pi+vxBG2JHpiMZJOzkHV7w3vx0o2Z5cHoPHok5M6NHhkcHW7aYdfo/ZS2uI7fJzoexYFUkYsW
PcXGx8kO3DqpZAwTlokG9ZMtAhMNGsiZIBZvG9h10+xWlWFuJwHrT8xW4ejF2kDJ3ooKI6bVhG8V
20OYgSmbzi8i/ym9Bz61EYdEAS0Qp9FHcL3iThBrz4i9S6sxIKILa47tDYvk6o/RPjXivaNO0PPH
Ekgwbf0h1U06fBBlBirNkHXYoV9lQTemdwaQmSV9EVO5LUbs/Byas3+mBsIIrI1G603Zuxrdq8p6
sXkfT4UdkBYyDskctlUfsene1TOq7j/6xgpN/VZmMmLipgaGpzR/UPbcOw58ByU6KY9TX0XceW7r
50zue7JNXFhcSxW6zW0LlLUc+RFZJ34ZilvzndPSIHdcQIySoAQlx6uLoMznwDd+lcneKD9oCpmu
LCRdHwq6q9E3avo0TFoSudnTgMp7b7BdA/Fsjh/uGCfuYu0RlC/R4EinuG37yBse6XiqCIioQ4cU
NIs4CdGLCFNokTfqriZlNGMX+sa71/J9wdMNr7d2j2VabaTZhF6So6D+WM5F1JS7zGeRgERNB38u
N61h7hKP3gyR8y5wFLkBNzFoTfvRhswL6+9Vilt15pAwzUXozSWsL7Y1CiaZmxw0ZJYCPbcBceS2
888O2n2z1YQOVMbhV9RKAgkLa9sn40PveSEUK6pgKk50nG4aHHtWRSLf7cLe9bdOJe2gza0dyroB
SAlnD6KpIc2Tx5LPkdH9pXMDMOIY1WiIFgP28hzaGpQOGzX7jm29wYmR92BK0qAlr5rI/YwlXDoN
OMg/0QvGov+bsde0TLYEnHU5Ptrjg+v/yoURDDNF73mKB+NHP7EgHZO4Ny/k5QJBl8YdfSA4mhJy
4qQ62U19tCt3B0fmLkTN/i8xqzjhQzB0z2W9d4kbtWx81sp4gOgQVITEXVmf/DaPEsS3GpNb3efI
k5A9WIhcqj41Jg9bM+Lsmfo0cMbZCQszdti8dVwW9L5NAq2svZMjuWKhNb4lOVpQeds+5v0MQXwx
hD4UlIKeWk6I5XQqKY91N2w5sJu4+z1QC1+5dW4qeAMERSUe/PKNpFmUmtCsaf+60DmxExxGtQiT
4ibjz8S14BZ8a2T3LocuZHFv4/2i7e5QxQq4x8JZsM1I5aGAeIrFy7fWSx8w19E0vvjaC3SL/SUn
yHX2caL74zz2H0UnXoe+jVAzR9cLoCPL3yQATLZExZT8aerkR0GKnaIsri7w8rH/21evWeqaoQ9y
OldeOMJvQLhmDP0TjLO+7UV9gzbkL3uc90Vtw1gmo/FYqRuDj5GRd49u120quPSw1Abqc9zWCNR5
19wV5bQz+nLj2WLfm1UB8RxjP3VGWNJ6R1zEsSHbjRLxN7Wr+4vcd1in3m+0u+y4ZPoNd3C0VGvv
bwK9tkAPowWYHL4drEzrjfDob1L16VYRw92gQewEOE9JwPQ83GrHxCUc+XBxpkr+4j7iBZxnM6we
pFuugv63/pUTpAAlD6EEGcDpMTAMcAeQZoY5kDChn8xp4Hn5NoF8wJA42ylpz/BUBPgQSQLuBWk3
P+TaQCo73oJaPMYjQ1pWmFwFpjnew6Pqw/Nb7HYukiirswjYLhOpOfdDzyH7suOhRmhtSjXEOYez
ODUqIy4kTrGiRe8UEl0QL1f9XweHTeE6RYAL3S5z0iYsqu7GhhLLHmK4f9SUWCEp5jJIMpeHBOJg
xxTDiEjjQvmz6+yoK4xnYkLSxhtQjuT2EDsXwWSYbm/61n/wHfGjmPSJNt5rimRTtzSPpnraDUX+
m6QaXlvu2WPNE+vHI3zFA1HhMjz3OYsuxfDAyXF+1yXshBt7fPSFCc9Dn49b2M3bN9guzw2Kv7GQ
lTo0pv0H+jciaNO0+9G2yRDBr2iAuDsy3sQr+Ws12lYA3gVBB3SkQaHG37aZ3Cp1IU8VE7KgFh1O
VxEwFsa0i/wSo2R5hStBDmUzN++OqjL3uYMMZ6bwLIQn7UlWyR2KNzvb9nB8VfKYzqOzmTHXUULV
uz+TENeoD850nCMIS6mj3i+Pqu5uq2KIaO5t3YmG9kVBwK7AnZW4WIdoJG0yeOdWsNLdQ/A9yKl8
mBHzRotvBrdE91Xt1FAau6RSRkRFtXWS0Q+hemadpdc++pLfNF76Z2bdRgoR6wanAUSJ0DztBc4s
nR/si3+U5RDUs6ZLZsQFvPkyGXZaiChrsQ61zAUstL1TNaCOYRYDLqXMRy2/384txkXn3+mQbsu0
v+90+2w7LACEI8jsEWQGUj/aLd9YA/8rDayugiGj7uZh5xtjeoKZb4oeyuyWu9YtWDQATrR3dEVf
XOznHdQa2KlVrdhKK2H7vq2SY64ELo29V6UJWvO0fYAXUjfEA8xdjqBrOQfBfPwYt0nfUttPnoqJ
2D8kM5C5oPuemAEQltAjLh1Qe9ukKEPXSc2NbdTejcNR0A4aWSGI16nxSylf/DaMubmBoRPoaDB8
iOCkOiALKMcohXbK+9x3dczdzAqpmaOzLrvsBkARspNlB43+1i3vcNDre+ZX87ZF3xp6Q0lzK4FR
PZdjlzyqQvHqfWw6kePGptA4b4RnvXxda1grBC0qiu5YonaCJvbR0PI4y0eImh/7a2pQa1WTRX8g
MeH92huyPyY+uxNJuS9wxxtVdYf84L7s6PnrMfxHNfysWrLoDPBK9XPj0PJYoSOxK2hp/6qb0QG1
g9obqib6A3aicCdLJFjB8wjwzw7SYf4UlEZLn0oi/Pcka+D/XaJ1LoJZ5b4dWtjpdTjOjFwjY1zm
9LOfueguQICClaRh3bFwuxEI3stFxCyu9J1WKpj2op6I5aFZMqvumEwzur4SuWvRniwizib6GQK1
EXA9OMqZ15QCVlbOkqaOk3gQ2aAxGqiLjo6NsfzsJxJ+/U3Xnn5pOf3TJJ9BFYDiRDscOPVjyROJ
NjDdSrCsrlT0VsqGS356zurMm3vZAVUAn9wa2xBX0zr3fsDAoflL4dq6/d5IFqVDZdDEoFkqjrVy
a8RF45wZ9qGR5eZ7z7/M4D8zVbQpIl2JTdYqtW1maGSRl4JWV6ZpZc0u6em95RGnGqFF2Rou7rV0
fOuG4nt93yUnnbaaghzgXE7C/kx5ArHMdIPy5pUu0toXXkSFdvbh1kl8Ew4Q8xAyeFihnubfd7CW
Gq2r2Om1tyw2dca6Cpt6ao4oEB+njO+7mX1Yrno3K/fx6y+89g0WW1uBCWl7jiDH1NL9qfez/Abq
SNf8fFYCx5J37hpO7+QM6vNp5oYjfeX5rwkXQ2dAMmsheZ/Mi+pB9PVQVrb10jxIV0nv40YBJl5v
B8K6FaimjyDhff30/zQZPomw/x0Q/+yFSvdVr4DOOsJ0ZZvt1Lk59HcTan55hHZZCKxQaG3mk7dB
MnGQd2RXb4edF3vx1+9fG91iq7tZ6VKKG/LRT99H+72XWcCuoehXztIl7XxUZY1W+iCPtS9Rz8tC
28yb0FT8UUK507vcJ78exMpqW5LNXQvyI64sydHNSawS795t/P3Xj14bwyIfqAsJreAEIk+piypV
8qtHXYrWfQRSeOAY1zTf1r7CYt+TgVWGYAClUUPf4eKSB1r098ITV6Rm156/2PGcd4Ak+xQa5+zD
YLA2hhqvD2zq13O09vTFZi/sTpAKiPOjQrpeIdsP+lr9aCi/EhVXMBtLNrkhxWwzeEMeM34rHH8z
AuVM6ZPvzxEsHHb1cOU9K996ySKX1QhdJ2RQR13+5Im9r4ubWWIbzg+qvabq9Z+52if7fWn0M8OG
fGRmwQ7cE09jZvMAx6F7Y8rE/uMbpHiBiVh7Z3Lcd+fBl/GQAwsPYqgfTqWlDkT3ZCOdZrgntKAm
2mCo5AIE7j04jsZdCpWHF8Mm3+xULtnnlNG2qmEQdHDb7snXKjaseQNzulMP7PnXq2flNFqy0Ofc
zrgkSAYgPRbX0FovnOGcu8ZPy5Dv33vFJW78E2OL3PGgVw3NdTm0IctaqCt11p2kdAdI9zVS7xpv
eclH56rIZqJ6mPZNw0tCPTR3aPc+N9mvAjADmfdPZlHfmX2yTQlxriQka3tjETmYWzomlyDBQ0/r
PQdKtkaHrBIij3q7OqHz+asS3hWwzkqYXXLSJWEgpYuuR+pZ/yD00untv9ndX7oHFSaxOuj6Dng2
qjvOnLz2kHjufNT7v14Dn08UW7LKh8QnQBa31kGSG1ndp565L2jc51D0Fk40CnUlGH4+SWzJIc+1
4D0woJdiknvj1M5h5sbH10P4PD6xJW28yAXq0AIIR51Laz/ORr0nTcJfvC5rNh2tdQyKrHX++mWf
51js/zn8WKXOedIQUC8ZOXe8q40LlcEbw8w1IS5N2HxGoxsuhFJN8OdBwf6aRYJ1Wbz/P0aypf9P
T12euqg5HlCTf9AZzV+rIadxBuGF0DArEVlUzuCCmCKD/jyaq/U4l5shh5oNLOez2IYm9rZHas4C
mIXYR0eXDZRNE5TlUy37faF8diS5bN6HxHBOlgnR5K9n7fNgBsPl/400jeZt7dSIAVP2UgGfYDEX
fM0Bdbtr63jtDYuExOR9jbKBd7HhkKhpsQzUVueM2INzin0v7DN/EVVcxUuDyo4cMoebEHjOUVVy
eb/R7oDGDgRIr0SUtcEs8pJE2BV8xSdyKMwkAsdj7+fZLuvGQLv2/ddfZAW1xPxFdlKjGNJ342Ae
6mp8hLTEk9WrePZMuCUomj/a2YiyYCP6TTmOw8bPbOve1pRFDThhV4L05wkSW1LYjaJHTXlIzIMz
8Q8KbJErJFwLcJJ/PcaVwLBkmU+o2TVGkkDptDfDun3y8HQbJKwM1e987L45isvb/zlFS5RakTvC
FgWiS4Hv7iywp4l3BYO4NkWXFfLPw7WmhRgAyzxkRdVEflb1sSvaIqYGu4afX1lsSzK1QwbDcwvQ
kYVlhk750cESgxh33XwlPK9E/qWRkM1Ta0RpXR/cio8Ha4RYJ0wqrv36lfOLLfa9BTp7ZSrfO8AK
adMBCsCtl8J5tHFhgwobKlnX1P3WvsRi75dd3pk2NGbBTp2AgGlcuMT6s7cfUrAxv16va69YbPsm
mUFNTV11KMUb1yJkBjBESXMlBv8ns/bJ8cEWO55bUwkYlgktpiypvEuDqH7JLKbfK9v1SdTVTP5q
Jl/NgRyUA7SLnYP2ptHQatFSc+ldU1DrT2GZTgxkmfnChg7s+EwTfoWLsjL+JQe7bW1XCVE5hwSt
SbS9yhe0UbZKzfG35nfJwq7hw1BMsp4PhWO/WP2UQasf2mXUfP76+Ss7iS4iAY7YwSBkzKGifVfn
1nbG4kNqHTOeXBnBympfkrDRD4Zwc+Zlx9qCWricN6hJ8kCNgEVoWQWzk4PGZusrb/uvlvPJilk6
D+l+4FxAg/owTfl+mmhcSzgAuu/YCKBznmq7uisZTtiRhoUGtAl9d2U9p2rvtODiTTKQ9k+DWFcC
7dr0LpIIIDaYBeiwOuRwDdqkJOt30vTsOLk002EQcs2de20ZLkKKtkhupLOpD3mfbVvsP2sA+9Mw
wq9Xycqp9P8Y3RmQj/Casw/ueDa8P57LIJb2s9AmNIynK3t9bQiLSFIiIxblhJ7jlPdwSWqKpN5Y
o+VMoaEadmV5rA1kEU/MwjHAVZ7VIUtvbM3vahjdQfmrQvv2oiXy9WytjGRJgrRIIqZ6dKYD15oc
WG7NW26qEQY3UJz43isum+2fM3aGQbJn6wSaR3SYnmDMZAwAXGXAvSBiDFcKZiuL11vEhj5JJlNY
TXd0ODViWAu8KrhiBZMGhCM1rkzWyhdZEh5lMRcs9aQCkdZ2jqQCLxnc4W5ndNA21QqgUBd452+V
hdjS8Ua0YCKJHNsRV9PN5AJiBh4GxFqbKo874/Xrb7M2osWer8tySE0lMghNPjD3bAgJDE0Z1PDY
SfrxykJeyVCWHEgxwWSPyzo7Njw7GhN9ghv3lc++9uhF1qC9HHpELgpUmpunzC4PIKxfyeDXpmax
x4khM68GSvhQVC+VBNLwD9UGkp4Pn12rwq+9YrHDgQDJHXNwxVH65wS2NlllBJCRB9PmNJb0yuyv
FIjgDPC/+094A9ySOts5XMzEygG/HjI2A66sdNMSQPT4aB+EOYpI1sNppO6VT7OyI5fEyJ5KD1b1
UIPuy5ZGzAKsHI5vKmatNKAZQavt10t45cxeciJHXqSyGHrnMFJrPGN/khvM6gyNJ9uJ4DveIruq
CXIR23v/+o2Xifvk2HYvI/4noME2Gy9k1D50roKJh1+7DMYIaR0V4ENvoVRix9lYOoe2p/ZvUUHk
6+v3rn7JSxD/58Ud+oA1rLutg5b8qfedNnCmLK6RJwYTnwF+4c9GY+8Hn1cAYHfPX792ZZUuSZK5
zGzcWTq0OepRR/MwgQ7GAFUc5rwKGgdeIG0FMPXXL1vZ0O4iOSDuYEIdFMplTt+fqsKNu+pafrMC
fmDuIlgMqnbK1MJAsjKAP2kJoMuPJIaoQAQ8S/KBmgYIFffqtowhRXAliqytzkUU0QCkIIFX7XEC
FWvTwpcwYjNwn8JvcVHOGiMkHlgHVW1kV/b7ZTF8tjoXQcXKoEjRCrc5pk4+7r0qYyfTBqzVkJN/
JcVa2drOIqJkUCGDVI5tHsrce2uJm+wyBumY0u42ozlfa6+tDGRJnUxL7ZmwySRHs/xp6se6g3D0
la+y9ujLUv9nI1mzag1HOfrIDCi/6QyKNFUNYBsn0Bf9eiH/p7P+yXdY8ifhATOYVe2hDWmVHfC7
aTX/op5bP+fl6B7B6wDJ2PBnR4eafSQ9kb+hXhzVmehOji2GDXw+iIjEyM6CWfKnmwnA2o0JNJnA
HbgXDSo3ImYT6I6Uorvyq1e2n3OZsH8mxiwyA8sVGOWi0S+22zzPlnnl0WtzfnnlP4+myVQCTEbR
0/G8LuhMdfRtBoA8MGtfz/jaCxahYzQNIm0CcUgf7fm+bKIZuioqt64s+rXHL6IH8TkyPAb37skc
D11ibmsBJR3pJd+cn0WksCdNhxyE9KNyHyf5XjZ/1DUK5dpPX4SEwlJpIkdYbg2JtE6ew9vtRMs5
8hPLvJKtrpyJS5pkbvZ+1zetf3CczIsayNUASD9p/wAIWQ7Fk/JHgTBBiInqh1P4V66sKwNbMieH
OkGFm5TmoTUYZPE67BDoB1uQ8kjTK3xX7/NwuiRN2qB7QS0LxsMSZgZjrSOJcr8Ln62ijb+1bpd+
O9plPNMU/NYyByYUR8QvT/Nu0zrJNfUBk/zXDfwkGi1pkrWD4pJyKywBgHrjPJP9A5ltn0M3M6Vv
DWWKwmWrr/SmNoXapMYAmD5NPYVCP6TRysDuKQlyeATjlKxr/KfXoCyQyXoH8G4Bl672rKXygskq
jGOdN8PBLeHa6KUoNfWU9cFkt1aUQcshHor0fvK5G1KGpltGiz9D2Xqx8P3qJMpShLlZQw61756g
YPbYS+NtIC34G1Lcu2z48Fsg8VH30RAWIjocpnyCHDZkCCRxXy0OihQhLvwhax7V1nzwOn8EAhmy
br2joVylQKiR6VOems/AYRuQn7RHwMPRl8NSCm3X+0haRQJSZDeO5Zh7PWjwkFKG9NXwVTAMDbos
84Pnl1mcGdBaqwu2c0babOEX/5g7YECMvd5zdCxDycffuEM4QTXOj6aEomeTjqDezmrcpBB63AP3
PN+wC83EnGYeeZAKiCZHJnsypTJstbPVbXvfDPRjEGUSFE7ye8j9v5MeEthCVz9bs2i3GayfIVOm
251ZQYy0nZpxU5bokXZOUYWWGObYrTTcm3R5MJ3+OLDRC/oicXaytlFMS+5LqNNu9KwBZkIdNrDn
AkQhF6RMUjS/UzG9DkWrwh6yQnFW4m/1xG7swrMjWs9/KtMHjQIkPmQyN9xFURXtbbXJ8tRAN6PK
4jQhHGPuzKABvDqSPVRwwXGTEVD1KYgMzbng+Qb+XF7s1wAXSAMfAvq1MG6iSkV2AQZ0oxlIlo4q
NuZoXTRVytfOFR+mnl4qu8dkaihs5bfct17METjy3pV7ZK6PaoaDTknGv0mLmiwjJpZv7p3J2P/y
x/k0lP/H2Xk0SaprQfgXESGEEWwpyrf30xtiLFYIBEiCX/+yZtWXNzQRvbu3Y6KoAuTOyfwSRWxo
ut7hJ7wH9fKWGpDXi6RKN2IgYIh1BYugTtoBIrt3GyePy1w/OKn3R/DhNHJy9MvsAcBftdHudF2P
4jHU6k0NndikPB23IWpRmybnL77GjYEQNEZS5NGm/g+ZF/euIgcPen/UQ6gNTpO8RElbb34F736o
UnLEzgTE2RqqMqcZ6Y5V2ZFM4XOVdhLdCqSIZk53O+CXg6/tTJE32TAfe+kttcIr0rGNWzRsSyZ7
31Q+h6NNwtaW2c9DLs+tZcE0pnC/WWA98m4kJ5LTIXLrvymMU7h1etVsSA+bZV9YO4D/imNZwTFS
OY14Yk2Hbk9VeTCYkeaQCrgGU6eGXaIR4lLILOM0BXgsqC+mzCIBTgbBI7AywHaELNQfLp9+IiEi
j6io6q3oESKYh99G0R9I0LMoASIvDlzvF9KpxNb10Nloy9eMjfd1kSA20pY4LfNbiq+y9ZBPvgmy
8ZiX+aEQ00NqOVduoL/B7m1HPEiuus5H5roqbiEav4ajAl3sgAImNgw74OfhqzASPdu+ZZEF0vMO
9/NcAyPgaBzGkwAeSZF1Lwnysc6lGeihGmCVIbjVvEPKTab1zpAW8gFBbj3lHCd7YFEzQfBkYb8P
i11Ko4BlMOHiPLzxKthjUKO8lSaVUFBjUvDNuIfQMt9UTnAd2DZsmcoGaa8l6gBt0AtexW4/NQxM
L2QVdqFNEAQPW0aXp+1mLKwUlj8XbesATeWsqmAym8SNNXnFWzkikx2q+KfaxaMlKdjcrm1tVdV7
W1R096WAc7CS7lkFAURU4P0++aV9DBm56/3uMbAaAG7z4cjcPojSIX1F9glS4afgebSDhxCgRHC/
hN6odLqtqF1ufM+75o7/bnP6aFf1L2NlVzUrj1bawdXYY/YBRuRHw4Elw1yHV04Hw9ErkjfCSLsZ
wFI80EYxzBkO3fRopR9CH+Xhrs0B5dPKg/Edsv+sqWNYa36A7ygjqy8fywlvKUMDNeqG4g/oo26E
t+2xqAaxA7E3ha+OvjhcPsMOj41CwL5Nyn0bsBO6eMZuWadxnpXmDy95uSnC/LfJKINNys0j4Y8g
gqlkigoN02ljuxdEM0hhOPLk0D1tOwOsYp3nVuwGtRdPFof7Gi7zxO+uHGhrT17nuQcE7CADh5lj
kmdXhS1eplDckpQMUemPv8vO/LZc9WMy3aNH4Aiz++LUB8UPAzvp3s5AA9RJsKUT3Jtp5txZuvqu
Sv7e+On31oJvqSd6X3ftNi/oLzX1N6BvvvZ8eLIzWUfNYM4ARcPePYFcYUNZjfcRTE5rSgBMIEWs
FHsxhZdvwDI+eTnaUpllLknqE+KCavGWBZgrPNgq4COiNyGWr63s6hw2FSyrqjAn58KiGu1GbUoF
O84YmAdYOkSU0vK9VbaLV7V+TSfgMEchnx3RWjFEHdVBtfIWqOnnkDQvWeLoyGF6P9YID2gUXMbE
P4K8WeywJXnzGTT5gf+sffpcGlSz+vomrbpvDsWk2gvubVog4mJawmsUorsf9UpCrAGjDDx9Fw44
Mi0bY9lwfjY1MO7TrWPaB5oTtcPbE+6tfKIbJ6h+WSWMIybA/7UpoOZQPdhHw1J1TUK4fglAiVGO
uSRqMUXAixpY50xj5cwFdHCpJ7APCeo7+ORqOBYBa9ZhfbYLguWTZ0fYxa+l5vcs8cJd12Z0m4U9
P8AioCJT+z+xRL86Nr+Dex92LYO1OMtDgDnNa5dMz9kAgo1q0yRmit5PluQRnco7Wzc/R6LrvbBF
fV02aDAPbGBnpE2hEtWgX84AurzjlewPCvsJ8FMdcldKYBN4IMA/0nAgy15eYzaDe7jLb2iqH/Ky
fXabrDxZ6BpGiQNNUYCBGqeOhCSVGheFdT5ugsZ/SYJAwyJS2eRMMpneSdaIo4Hz9S7XBdz8jURY
RzWM91WYdA+c5F5Uol52nGp3AIfCOiC0qrvKCkGxb2nUruun6nfN3BBeVqtwd5Lmw0ZMvfhJM1Ah
dabktYVwR5C9LzLftLRvG22B0qnS8NW3rRdl6enOTxQcdsqn7Z4MYjw62Yi11G9eBiYOhA3jrjZl
uENSPb0RIFHucphjALsk01UYIuYjsWqyE91AN5nxQGC14bRta5/EU4hpITDmHrjdYpPT7sUIDtNv
ZkAOKQD2GK3cPmS9BxMgC+AXRD0yAkso3wjskk3Tu9d27dkHrYLfSPH0tnKYvstce/C1VtiZtV26
cXp72LGif/YJIoNLu0l2fuLnWxdyuMuXAo3X0v4xm4IpSgZSb2rspXdJ0Hu7urWB9sxljwjXNtxZ
E+zSVg03SyLScgMIbBKPzPP2hR6xBiofY7kBfK+zrDzuMhtgOUvY7w3KRVc+VWTjWjCIMyetrmpf
289eZ9ID7JkA03q2d8MM7OgpI1nc0qD6zpGc3O9LOTSvduuBpukyUAMbFf6pod3cSheuau3YfxBM
hvZlmYATkwz4zTyF5xm4og2SuorYZm6yCyifNrm2zSZh1e9Mt3ST1m56KgL/hwsHJHYyMOwjbNX+
5dTEuXVZ+bNskjwyAjF0cCk3aJyMUnaYFOHVb/MK+3DLbrCFhQua2EV5KPKkjENhAId1642Wozl2
FUgRvaNobMbKgmDDcxDtVLTXYeGXm4C6/GBGKP7DYtJRSTOGQKlRR4kL4oXi0t7QdsQcTTy5pcIv
dlPXvXlhft9wkW003i7wBOCUDLEt34ke70Tm6u9ssFqkGJg7iZNPxPv+zm0xAjBBQTQm7Sjp+sd+
SDMsr5xvq0oMMXJGH0uCo00qrG4bwBh35XigiXahfPBzBpudGbEYUe8nMr7AiuiZiesgzbZ9hY2J
btCddxPrjXD5cwzxjX3lPtkFYAms4Dj/TS1ESQOqvFUamNgjIc5uKvktsgAJXgPDv6/scdeN2HsP
ACRvUTTCXFV2oLDA7N516R+uBm+Hn4KilVcdpeisbd/DdF+2oFdkVWffF+inIR0DW1lOWXlmKujJ
podmIB4LI0DwgMsUX6mLAmqK+zABfaYBQQWvaw779FTkmwkY/ls4b/M4wDR6bZIGFsoQ2hQhnH7b
T613cAOnjGzqyjtM10lUdRosCExUIVIkAUNoX7quSNBRNUW5bQUhu1JTskMi3RVBpPvWE8Dr58r8
qR0QDQjJ+q30fQzsQb5i/yL3fpjynUBI+g0sOnUUQHEV5T3/1dTACkwJqAspbFJosvSPptVBE7kE
fN8sdN8BYjW3ygMkI5uwhHn4ga+Dqh5b1wE/oTFNDM0WrsS9HJArnm1IpY/WCDB27ZnHgsCoXDlZ
FxEkauGBujpG7pXap2GNPmGd1hHa+PQuS7EsQdVwB60HljEcWqmpMwgUS2z88/6lDZN7PSWPziXc
RNfFE2Ped5/j7McUUibcmoiHeqK4qIYj27swkPJG/QgrIWDjJyFmKsGjoAqBC7BarNehk90VjkVO
Tem3GyC6cN4drD/tgBom6LT7nuGorjNy3cGCupO1/GPIcJ2T6keNIDB4dUUaF47f/YJRQ8UB7jjo
xiW/aWDo3KD5iecqewGENl5CyEH6HUV87dYjrruxJJjZym1yBOWmA5K9YUZVQ9Pd1gjti9KRvg+y
acEVqgEwahwEO5H08hIVL6QLWnBVNEhfoCR6EGjCf5zTqth1MgHTp8cx1gK+YA9opYabe7AOspoM
3kf7Bd3t4FWWukBmtU8Ovt8H2zAIkEyDneneQjgJOE5uds0NEl0VxQJmY8XaNQ7pnms/tdkmlCWa
4bYEbbPhBm8ZPAwCpZV3VHcL+HNVGGzACE+uwARPf09kUE82v8TeVCMWcy/NBGhewrxJadEdxW18
tLsa7SgDHUcNqAHCz4r8qiTSf2itPDh3Uo57kkzeQ5EArVl5sDMAcN78kfWQT2AmgQHiTSE/MVXD
5V8Ebmx3PR4LqBqHoAsvFuIh2E5lL/cZRy1Dpbw5DWWuEDKa+dCuCAa+yWDCjd159FRkXY2cJgDi
20j1QdrA+J1M9mYMtXv/eRFtoXA9z3t2bQ7UArb7Z1da77lNf/Ze8DWNoDOrK0uXZCzgProdugRI
w+XHpilvMrOW/LBUxJwVlju4ysbuAsduGE7YVlhmOwqNBPaiujl8fncWUKuBMysuC0T5YUYEhlzW
5ADF13Ei7MHjeFSp3IaAl8EVHCUSpBPPlDjHDytF86Wy8Kzy7KHX5bYKil6agCOVpPwmD+trxH3v
Jrc/8M4CVgunM4+uadAWyrVzr+2IBFqpS5S6wW5HLHR9ZGnZAWDVHrXj/fr8bi68a/NgaNEjgWrE
3HcaXZyIWgWKjBuuFIOXPnvWmWoAFxBqLMgJIbovrWRYVGm9Fmq18KbRy0370IJpodjEQb0Fhdag
Nx7aICaByVFhk+V3K99/6RKXv3+8hApS6ts1OakJNTRUN1BDVM4b2jJfvMDlxv3nAqMoK454x3Fg
9Q7+8OJg+3UB35cRKwN+oeE9d9tyLPCOBU8fpNvec1GJ20m7V+XUvNuOfz010+/PX6OF1vBfG8KH
XwK00thjg81OIXoXOjuW8j0hB5j+InrJ+CH1SmNpaUjMxn5a+ipvhbJPFGGyxv7Z/SV7oNI4rnlV
l64wG+V+SvCtO5RgSYNo19bdcet3AOREWazloC5cYW695RoxCIK39jmtXunwbli292qQR6Sz/9LD
mNtt2zyRE+epc2JeXmyhDoaNair/II7jyerUyVIY6ahVrYXyLbxic/vtyKsSoCq0y1Kd1OfWC/aD
y2NfYuvWGHLrjNJdGS9LV7rc0Q9vWUg69JfCET4E44Yx5ADA2VEf21B0K7YCuVI3rQ+W3Od3cekx
ef+9WAX4kBv6HqqnGsiGQeVN1NP2KSiB1wddYqV7v/STZlMAyQOKcNA0ARDztm4CEG36vclQf1LI
Cu3WVGtLV5kt+4lRvaV11Zzd8k+bvWn/LuifsKnWa5aay035R0vur3Pkw5NJGkyTVW8BAinFafTR
YEKLBPRKxHZ//jSWLjAb+GQMZTsSzz4ZJwAHyk1eegbxt2fW8o+XbtFs3CNXq81DEMvAkUkdNGuQ
sFNc0JMtiBrF2aym0i78kLkTt7amQSPCxT4hQx5tON09TDZ4pTqrV7YpC6vu3IJLsTPnvoYQu7It
cRyC4rJHQV3u8+ewcJvm3ttUoVWCmgo5GTeNbA9e9OKtAzkuG96RORh/fpGlezQb500dWl5YA3jd
J+pWBd0bDnSgmU7+ygZ76fMvf//wtoZOW3heAHoDKgOnSzeQXYqzMMV97evPxnRnw/cwTDY2iiA3
BSDSVCSNB2daecAL+9C5SZaSKakaOiEXPhTuDlosfcpBg9u0KChuYOO7ZWmzy3Egj4Sp10zXS899
trHHiUoheGsEnF09CohIUz9GbhC4WE2EXJCvqV7m7lg6Dq2YGgjmJtTwCuylm+b3Bf39+WOxL7Pd
PyapuUFWpmpgFUV6rOs5R8H9fT1YG+7732qvvyJtsPGLcFvAZmjVxXetp73H+502vz6//OXp///V
2dw9Gw6pb5rRtU+F154Be3pC82xNfPvvtYrNHbNGTqpC+yQ4ZaV8Ni7fo6Z9DPIOMoGVd/rfzx/l
itmQ8YIOdAXwIXJKYpypoYihaKNZHlBwEl0k1La+FoDI5rbZHAUbhMok05m4ckfsBj1d5EexPwn/
6hVm43/QZeiy1i3OASvBKUROG1Zc4NaiJn38/GH/e4ZhcxNrXbp5Q+wQrswEds8xExd2KWCsE7XX
Ip+WLnF5yz9MYgMsi4XJDfJNKq/aUprfixE4X29ck+guXWA25DmM0R0HU+8UtNapqcxbULAd7aeV
lWTp42crujs5Q90MFxS+515VNByAWzXAan4tzIbNTasiVxNBI1+ekwrte9aH26bxHmsZPmYmQQB8
DYrrlx723JuaQiY0tgHvz+h/gdzHTlPvAajDv3/+8QtmPDb3puK0hp5GLXqIDBPQsSk2VqUVZgcm
1FFqsmeWeNFj/4shYK5GyaiwwtgJ0ls4j1GXRikvHB+laB4+/zrs8oD+MZHNQ5OJJGD1QZd4KgHr
Phgv4+i5YiUSwOQ9Ko3Q0s5RzT7UVXUohxCQ1g4Fp1Q77Tvqd84DlQy4KqsnJ98k9qGyWX2L+GV2
MEhLue0NmLnOUJkbD0TRTT+glGuhwnYrLL85ytJnFwJ7cwgMTx9CLskhATr2VuMcfeUa0HqnElBV
q/OT65DDfhi2prxSRskdVha9C/IgfPZ9wzcDtFTbqqn1Pk8l0hDQANuis9tvOo1oQwkyXL1BBISL
PgkE1ngq3QniFRfk20nHXQ5SoeUHLEYTy0M8pc53bq+Hc2FxnHcR8Qk4Gu+PYeoC3prlSA6Hm/C5
zrV8TbTNDgK1zFiFfrPzbOQ8UwjgLy28IIYaati56N5tP39cC8NsHkBNgyRAZRgYKXRUznYankI+
7EhW7L728ZfLfpiF+Ihut2EQNrfk3e7OBXk3akWGucB5YcFsHwWrjW1VLr72cHL3zVUJZDTiEK/Y
gW/SbX2gt+UxuUX7Ut6Inbnmt8OKyWthrZv7hEOc+1KgitHqLtFnidG+ruKBNNM2C2qDDjV1trQM
9NcAgSyYzbNB6aPTGSJ1XXftd5wDvluXUO3PH8/ST5lNsn4NZXbpMXoaVdE8VG1OsQS5/WZQqb5u
YViMs7QfvrboBbMjlIM8ghDaQojcTTm9o4uv6ohLACfGoE1fv/SD5r7fkbR+HQQOPVl2Hew5ss/i
0AG90gVb9+j7Wf5kJX74pcM5m5uAnXHwShOQ6cyKZ5v1kW1+OtP7VCC2IlvblS5s3eZGYGguMHqK
2jn5k8OjzO8u6GhkUQRt+D6GCBb4/L4tXeby9w/j1OVjCSUnEA6NQCCEA0EKC9Spycgv4dOVcfPv
gwl6a/+9BvziA+J0+hD+eh9dyz5Soz6EzrtgzwZ9zHJCq67WKxdbmNfYbHJgdTEAK2ZNZx/MYKTN
uy/e1DwBD762SVy6wGx/5eEMwjANgEIj672eMrA7a/qz7bsvAcXY3NubuZUs0sqHyjywwEaTQ/HA
mqCGvGFYKy4tHDn+ruAfHnoqqiIcLRxE1QC1UtDIH+iQrhSWl27PbLCrhCW2hwY5Ag1IeRwboLoT
2WOxq0W3col/F5UxU/33fWrTqkpBOkb3dQi/IVdqL8SAjALU/F0OOn6F7NqkH9cgWgtT5f+lmvJW
eo0i5NR37kMRqF9jzn4UmkD1EN7TvF9Z1ZYuc/n7h2cCmWjQla7szi5xkPOMLqzwX9p+OJTo9/ep
WJv5F9pkbG7wbRKVI3xu9E8oCMU9FL9MRB2A9EqCHY1YhrADBChjdxWkQH1XrtTpFlgxMAH99/dN
fpl7Y1vSEx7NbetAZJNAlhMbOOXRS839pxR4iIhC8PwjzTOomx0mo8sGsYWKZWWyW3jv/dnccOmQ
S4c67Vl1bewpNOLXWGELb/3c/htIwwcKUfsZ/vs/vq9u0YZCyMbKu7EwSfuzncDolVbaghkNTTDP
d5NWT5nqoFVl8o+YrJ+frwRLP2G2JSjREXdbbwS61G0eBl9/07w5WJm+//zjl37DbF4oBuGWeZAn
pyHTGwLNx4URg7MAgiJXVuWFHzD3ALuAAw3jYPcozCqz8a28PooR8oqkHbyVmWfpEpcZ6cMgxQfD
SzclPnAFxQBlZgIqlsP5JnEgw/z8Pi1dYjYPQFllTcoZ3FPdvzl+veshxhvomqtx6dNny33gg8sk
YTI5I+A67qk+uGOLjCGz+9qXv1z2w/3R/jC2VuX5J8fAYJo6P6ugevesYq22sTDze7MB3Co9wQ2M
QLeqYPdNUh9tZkE6Z6Vnx3V/1m5+hflk5VkvTMhzly5UyMoJ4ZI5lzyXSJhXyJux7/qCPY/N9CcN
+pWBsTApzR27IwC4SGDwxdnVzpPLQGWr6Mq8sfS0Z0O6sQROedIR52FCRgJL+DFAbkoUQE6z8rYu
ffnZqCZpJQNtgExrC7kHU+VY0vRrdaC5AbeTYw73Kibr3utgITiMiHSCGGfliy+8SXPjbTqYpkaQ
JD69G5AJX/UvTiHuYayPB9A7ohqvGVTC09c2pfMIU1IZkSOWgKC1y49gPcYCVQ5YHFbWtYXnPLfh
loZrDZk4OUvcqj47F6h0JOXXxsHcLis6kVYlA61Qizyy0/dAtfsseMxASO9dsTJxLAy2eZQpY0AE
6d5zkLjp3g15c6O7Em1C5g9xQzCVQHa98uCXNiLubP8uYdG1p6pNTiH9Odn11nf6p2QsEVX1xhMG
E0e4D6sEBo8cAlVEMxXmaxt7l/53clQFjrw+wWj0CdtoIHtQP9ooKAE/n3sXFth5aCnPdD24zuCc
sjwhN1MatrENNh5se5bZKVcm+8+vs/SyzYZ86SRKIkYmPDlh+OST5NktgL1IXb3yKixMKXOXba9p
rbsB1Z3JMZFfvCfhykS7cIPmRlrUlWXOCksCnN5+4/C57KHovKZcqZiatlmx6y69X85sAYcAyWe8
wT7KZmXMOIUTSUsLOkC3PhgC/XhUm8y97XiRbClP/IiSjm9hg8QBv3faNc7kwoiaO24hFYT13EXg
alVIEVe5SZ+CBIGNOKjmx7qxu21TemblnVi6tbN1v7QzmgMBap8gk+GxPXrq53Dp0+LS3c4v3Hrl
Oguz9lwBmQ2osdCpFjBY0Vj2fNOlyDZSTVS1eicKgsy/YGWeWHjN54rIdMBBqUBW51mo77YP6wy2
rGI1QXbphs3mAuTGAhXQ4tNHQmINb1MIuohKHvN8XJkOlr7/bO3HLqlyoOpEjIsIxzN0ZPxatdn0
OLa9vbJCL43U2UzQQ8eHPNpEnnmrrmGpgQY2WZkEFh70XOJo00lbAwyH5zwI7lD4+Jb7BBmdafE2
oomBzhDU4CJfOZsu3Kq51nGqJFwwvHJOqFoftFWLjdUn1zhqPX0+Yy4MxXm4iMk6B7YWbp96nRLY
M0y3KUrvUdrdFeclvBpt9eNrV7q8bh/232NVtZZvKnpSyW2oJ4R83TJgmBWSzmAm/vwaS3fr8vcP
18iHvCQ9Rz1EV/Z7zrqbTOmzLQZvZTOzMDTmGSNwDox5pQViXTl8jTWi/dSL7hCDx1fWgaUfMNsA
wCfXQT4LTFcp+6uudl5zQC2RrlaplZd3YVzMRY+IJfTR5ZPTiaKU6sKC4xm9/fzmL92c2ajG2B1Q
ew7sE7BB5xIyLdbdYZbfWdZajWTpZZ0N6gz+FIHEeGSWufKge33vCnpNU3lMdfZt4HBafv5LFq4z
VztmIU3RSEZgUMKg1rNfbUtBE4pY2ezHFHxN88TmikevhN6xavGuJk3/05bJLWy3K5PGAqiKzeWN
DCAJbLko6oLQmnKYXrEJ31eFB30eArswIDZZY59NzmAwKRFg+/ltWyrf/W0Gfxh+SYXoAoLUxlPW
FXdlkRysoY19FzFCoK3Coaeb5jBWdEdaFVXemrh+4ZWe542YKaRtn8HLrNvsZurHh7TXK+N9ASKE
IOH/TihJCs9EMIXtGeSCdu8SUZxEV5liS2teXA+pKapo4iGiuEAurSRcG646t0FvbxMmsAcQsrDK
eCpK9tK4vQzgrPInGUmFtMdo6mlx34MJAJtNSFD0aIap3NR9NX7taPdXVPTheVjcQXa3YBCz0+7e
JH0eqSrdkYF/+/yBL4z4uYKyJlC8GY3FA754c7bKVB+ncvARHet3d8j9ye6+dp3ZzJITkYiLZ/ZU
uXDyyxuKGEHj3lvjyrLxd2D/Qx7wdxx9uFHKiKRE+Jo5WUMt47SpML0ENb2TXZYe0HQaYlInw0uI
8loRuX0OuyenZmezpDomaFjcczjrt07VJLFmSPWVFuE7xoDD0T2lxzpxu5WvunDL51JMGoIhrkqE
p6k8vJlaxL6xsoC1KjxNdO3Au7AIzdWYZSngYQsLUH2Kfld7OAmSPnjuurVAg4UBO9djhkUd2MHU
gBjo+o/CyfelW64glpc++nLbPjzIMDR4MB06bDwz7XsfKHoziB5P5PMXcenOXP7+4ePzzsBONhqO
5bl47Am7UoV+lF6xsvovPdzZbJNC/EMxSetzmL6DkLZxx7tWZ8iZX2NoLWxd5zLMoK5T5cIsdm68
X10NqBDijMrhhx9cWco+oD62+/w+Ue+yJP9jRBH63zsFzyuSbYaxP7fcPTjAGITV1UD5DoBWGPdz
pIDCvn5Vt9+cfJtUPxtkH+U54JQXhP3UHkRycHPkgPMnWG0hn987wVNZVHtuXstcbE3QwIf/Wqjs
FGbdwXH3nfSutHpM4PT2cbSF3lpW37P21PgA8iT7Big3D27WrN/h998lyM6uOQAefRsldh2NDvKz
b5R7yFuo5hG8g5RxoBGQpxqANfEKW+omwX8mLz7MsG4s2j8FuYFYDh993+Nkxzn8VLupPoFHedDA
13uHBG2qQD3p9I8npntmTxsPKJkyPUxIpJ86EwHClfTNTuk/yC22jd4VI8D67i/hwroLfpEutqSq
4nAMYg88iPaZc/1SZ0irZrEx30A0ByEpb8cItoJGJ8jK3UJdoKuTGS81whcyHcr8qRTtRqff2hfA
gHCPU8SgIu3b6SJLythHQK+pukgBEuAbiIMSqGNH+CDUnoOpNLTRhHxXYHUH8ljRajMmfVTwX60T
NyOJ2mRn88dUInnZu0JMek0fqf3kYZ90IaIwaw/h0K5vrxPRnC/yKWK+08LelWkbWc19E6BeCjU5
Lxie2i7zDyjapQBQ0D3Sl4F+OOf+UeQ1GNsx5t9cxNitxFW/9dETtJtrbF0o+tsivRsVIDNwSkPS
uZUoIQ8V37TuNst0VMAEYf/ovGtYinZWWkZ8KmOde/HAgaDoCMKeAWIvnpvmqQEPkntAhGRVDOzh
pgUPdmAbNn5zOdg71tZFEqbEEtRetUCacn2VmHfQPgE3fWjpVoQscqedGfF8qmednZn3iLEc5bWO
OLlpYfmusX/cSYZfb94DpL/j0IgUn00AiSUFeQMo3QgoE5CWrnuAj6rr5pdb7asyyt6cIarDP431
285/oyWpvXPSqrjInJWd+9KsOVtfu8meSugGIARMXbntCed3tdM6K1WnpU+f7do7t20DhA9jKgAq
7JC1BJytCrnzn081/56S/blE2UqGquhSps6T/8sG2TrB80OOTPy1T79MpB8mfJNV2eRQrzwPQwZj
pkQ89T7wBo6Sgrsmqvi3BMWfy5Rl6UAN22nEYqZAraQ2QAG9rZxvqZOLm74P81OLHW0GKjHvQVRP
rIfPf9u/FwN/rln2IEUZ/BE0Jz4Ve5XB80Zkh+yd9moCMw2VQOPC1lyu7BUXlOz+PN1HoNIGRFan
zrIEQpPBthn1TvjqkOrRb8i4VYJ9s3PnJQ3ZIZ3odc6R645u+waK2C9Vuf25wjlpwqr2swAu3EtQ
VmCB2qtilDpWXpZ/L99+ODu8Vw6UKl3hINOxpC+JzeLQkKPtkj0tw5Ud/b/Hkj9P6GGjKgFmwlhy
enrgUl6TdTfR0tefzQI8L/sBMLD+LMpw08kXHKz2xr71YFD9/IVbOJb6c3lzR01IvBHzjNvSZNvk
07dh6I8ya3aZzY7wn2yTUscWDhTcqldaRAu/ai50hrYqyAUcauduCIBv4X3yCMO+vdOj9c0mXb8y
hS5MQ3O9c44sx9SkaX9m8glsI2Cwxo0U9cqbtfDY5/JlIZWVDz4+vQ3eRpAlrOTP549k6YMvd+3D
/GYhaLyqA+A8yjH5Ptn5rQvS5ucfvXTjL3fq40ebMQ8SKtW5DMmbMM1DP3GcjOoQ51w9vH1+kX9X
avy53NZ3skKCQQeqWSPjFi+SAjHONthJuCDWfKlV7c+1tWMdhk3RZgP2iMCVNXZcVsifTfOVQ8Xf
6uH/75X9uZiWllVqnCFBFOJB7cZNsifbbMO3zgEIEn0NtWA8ba70VXPT31SH+h4BQLfp7quDMpgN
e5VmvQCIFFcfIlFF2CSVeotMRrHzg8iDk+XX549qaYTMtgGIKUMUiI/ruCG2Q7EPObS/MjwWPnou
sK2rsTFqsJBQCFefcK1tijQTslZUXhgjc0VtJWktggJfvNf5C08J7HHpyuS08PrOhbStKMC8KuDC
IHL6AYvU09CiduXa+Xc1yvvctr5/fu+XZt55sA4qTaBv+RZQIOWUp/HkqxBkm6RPoinPyQFtq+m7
6zjlWzZQKwbVBqYE2vJgbeZfekKzySD0hoFTv0qOo227B5B6gPBxK+48EDurUMfAN0Pv1tq0bT0d
LdHqzUh9tRNVa16kJERuCSitr5hmp2dwoOnKi7OwBZoLcjV6jYGVNurkU7idWMXwBk031WC9Gst5
LibAGZNmsNYG+mVI/WOg/4+zM+uRU1e78C9CAhsM3DIUNfQ8d9+gdNLNYCZjwDa//luVq5z6dqWk
aEt7S+ckVQUYD++71nr8kw0CF3Nu8XDMd/AB45DJhPdA9UCQ7rYek/+QHjiueD+0BTVD5zXfcC8C
wMe2s1nv3OVBIHlyyxzGnimFL953kTiqGrt9nuA0vqnaIU+7oV4vzHpn5u9Tre/CSgIhrj3vfYkw
2pVFWB1qzbBfmv/x7p/MPKYpfeo0dNwLGRzg/LvJVYiS6RJuKrvcCa4fJ7e8sBqde9Ins4/IEeC0
6l7uEYZop0Og3vLZPEzh9GCUtfUsINer1ZsujPffURX/8aRPZcDOEpY9yHDFIc+9BXFkq5Blqrza
fAdibRVi8KbuG03Kwo+K2uHvAEv4d6roh6e5cPmWlU6QTZ5vz8kMI4KIkP43flVTNW9hJGjuVRWq
a+LW8p2YFuljgXB/zsxff/aCIRrp75PGmQFwKi6WltcZpBfAbbyWzlMbglCyDsS6QZe22LJKkQuv
xbnvOU6Of2wUKqyo5eLPeAnRjU+5mfxMOB5O7iuCy8smt57/fj1n5vFTcTEtCzaDhTTuC8x0t9OC
pkSwNsPPf/v0kxlOU9babIY3u1k9ht4gDGKO014avmcWilN1cDsa5PrludiXbCgzgTPpo8OXeguz
IKYOgqNpS/Vy4ah25kB6Khh2RLWg2F5N+2Ba1c3U1eXd1K8+EiCJucIyIrKODeM3vDPjU46UyAvj
7cwreqokVrPgFVKQZzStgt1Yt1jKEaIYDXnzkHv2p/bCB2T6XigUn1mQ2MncMwx4WO7gjHhcElmR
oWmQKFjIxB+rKv37iDh3PSdTzlwECExBGMN+MjXqWKhbWndQVFrfFaFriaIet+90b/U5EiORwvb3
Lz0zyE+Fxu0IhatEKt+eIpoXBMdQQYdC7v7tw49X+sebaoq8maZlKg4TqB2wlyBn8JLm0fktp/uP
KfOUI1QMJVG1hw8/fFjRmxch2Dr6BXBRrGIvur5OPqpoI6Lrt8Mhud7gn9vdbrPbXCfJ9fXT7QPs
ddHuIfqZZV/Zw9fua4m+pvTqLtvtomz3tIt2X1dBFKdZE6U3+32aps/bLf7zvn+Mt/vsZh/jc5Lk
sI3xZ9J4H28P18lm85bcH/9YHCdvSbJN3rZwA12Y9c680acQIx88DqoVBmCNPKXPvjPTbY5zUQJF
8pSUoWAvQY+46gvfdma4eyezE8WjKyth+ztE9m+m1dkA65tB7XFhvfvdD/2vh3ccjn+MDKkA3zPw
uSKiINggMzla4G+DvxVJPmJryj2yWe/GCmkF/rOs+IPK1001P87NJePTmTXkVBBNkfG/wE48Yg1p
vFvtozU4OFaL9ZBP20rZTvb3N+DcfST/e522IQgIRILirhJIemD7sP/uLk27v1l5/3UTT+Yky0ac
OBndcY9Ew27bIa1yK1YSVDHVSGDcGPfo4jweqxEADrCBs1RBWpS5upqQ+f5hC1iygFNtrKirkUId
eIF9LwLaxYgMV1ulXXrvImLpEHCr/+kNRhdHbw3IXGKiyFhET2JG3m5RgZLboxiImNccpsFmGIEQ
dU1MIUjdcodACzE6tdwqaVdfoI00h2N95a0vKxSw5w59gkjo1kl8JBhujc1khmwnFyHrtQmfHK7M
Tz/U1EGQM6TZZeCwHes9nrkhjLPRUEn13BbumnRs8tMlGPpHNTj6Dgq+Ng3VYOHg2I4x9xWP6QDq
bmeJ6b0oa4UJNQ8iXTUeckVHOTyzgYAtJZHmPvkIHHUd5l7YTJ6bZE9mdjSqSkSg13h3y7G64yTg
6dxJcmFpOjOWT8XlDHF9pRqVv/Pog3BuYawEKOZ+hZX472P4XCX2VF/u1dKBV2zwdjoUN3XdJaih
pLyaYtoK0LH6XQGRi9UjFrand8VIg4hwJzFtfmGhP3P7ThXnojI9ZKWo+AEWiNDD27p8/fuVnZlT
T7XmxnaU25IBswDS2zIXqeCpzbR6ruq5virG3N3blrmkBT73mE6m1JaWyN/sebvXAyvfA6cTdxJc
86tQ8fmp7nqa/P2izkw5p/JzxTRvJn/1d7bYiOWzOqaeXor8ODsU6P/OZ3pa87n3Bd8Pk0ICZa38
Vm9li6zwaKHISsnno8bA7pymj+ycT8iEDxxRx8hmFl9AnSHOeFhU5iAc/pLG7txDPJli0epYaCdZ
s0cYcr8pTM1/GhyG7RjBxuDc1IFGHW5SFyb0c0/xZM7VfFxZl+Nl48Zs2TRc2SW993CSZupS/t8Z
7h1zT6aLxXB7BazK37WNnqAiW1gFU2tPtoqN7B7QEXmPkJ8WITsDMs1b366P6ebkULSu2ene62Cy
zI+pL2pssoWP7KrDpjxuXU9dEIydueenunYfYFBWdu6wD3Phb+sSe1I+1MudPbhhExGnwMS66uVC
Q/DMPT8Vuxe6KRrKvAYbY2eBKiwXxY3pFm9n6Zyi707/zXvCTuXu2l6Q3dywEX61es4M3EZJ4SJl
HQH0/9h+PJWy1+HSONKxMeV0lglRjnGrpB1VAWoO5Zc2x2emgFN4lM2pYxqnGPc+DV88RXZNXkCg
4F2qn557ICe7N9NMcpw8V+yRGBjn7QSUgBtTQBjDl3+aw04F66P0ax+LCU5b406sz1DMRXS4FF12
7tefTBit9h10lrtxb4/zrfDdZYcI60MHztamLgt+YRo+c5o7TfD1xmCFZk8te50joJe8oTgb4z9T
8e4zO9VheOF7zj3rk8kiDOYZAaHtsu/hGI2Zu0gI6yaeMEeMlzYAx8ntPzaapwr2kgFFD4yV2LuN
+7Mc8lgJe4Pkiw2d4TtCxROgkgEKFahII9GSKa2RJHnh+s5MNaeCdnsBRwtJ4jWKC/RKOuVHWUH3
ssjyQYN2AprNxYzPM3fyVNoO/T9jjm2Gfb3KrPcAFVmh14sc1n//fVSfu5TjgPzj0MN8F0G1qN9D
XgnxDTa+zRPCv/XelAzYNNvv7stFQyvy9287voz/9dCOl/nHt9EOweZjW3T71Rv4cYh7e+rl4sJj
Offpx//9j08H3MZpZT15O1+QCkwNcHUGRfoLteRzn36yzXDbYm0axCrv55zgJFDY9nY4soX+7c6c
TADLYoeWNNiJ0ZznidWM4bWG8PXCanWud/JbG/zHrXGDaQF9pvZ3dNS/Rq2BIVDqBs7bz7lBLole
N5wvT8sa/gLF4t8I9+x3vtAfX0pdyT1qqm4f2DwFZ2q30nonnUuz2Zl341Thblg5tWBQ1fs2NOxW
I+z6GyQEefBtP7hw3859xUmxaKG5ZTwfStXS+xJTH5nyoOqnvz/xc599fCP/uDv9MgQmp9YxG3at
05UGTjSQkQNFwS9Vpc8M2VMtO1Wo4I9zOBy60r4tyZi1hF84PvrhmQn4VLJOEWKPw0OLCJWmcrC3
sqfwsedCLdHUE3E3T153WAnrM/xJqAxXDU4iyE9zDjwDKQ5tNZH3ALTV+RqMYQZqoD1wuUXwneyi
olg6kO4IhHq2xwR8isxR+CvEu+kd22siG3X9vaxUtUTLPOJM3x/VEV4JsRuH5tLvuEjadaKPjgWm
UqSUWfcsUFY2hCA7gGQ47wIx2zc0d90deLhIhHU7uTFsNCBH0qxBKMk9WNgQec5EQ+AD1JJRtLsZ
w3p64kUVvGHHVzTx4EGQs/XbQsWceX0y6kC/+jUkIBJq+6gr6S24DQ/LAtSCQbdGrkETLxW1Ugma
W4rLtDZ6CMEX7FUAOWIP5AOMFFvchQU5opD4hWUrN+A1rcgmbiA8BaYwCzj4IrYVQK9pQRJqeVaZ
tl0bJl4fBFvLHzadafbl3DQPVTB/ebQfIN00N5MFkZ5toALUDMwIaKRelVu/WErLZKxGyCxHS2ak
KT9CRhAoHs7YI+TBjre5jh0F4WY3MEhux7mPG8FAZyNXpXYBMy17fTUS/xpwjzEOOPAwPtQkmyF3
wMlz+mQB8Qk4TvsZqWgfVo2f0Zm5zXyfZ4q4UGf3uMDKDvy0Bd4PeUzAZhApnpAKDGwl/w7H/op4
7MmunS4LSvsKSVrPrTJZ66JSV3tmOJIdaUyC6arOPRblYrQB6sxJDDbLZkWq9L5uGmhf51ytT3YF
hKDy8quOdjR2SgHcLGozCzStdjg/kZqlAQcesbR2VhX+8pDy2HbuElVHqWlRFVYyS3BYwF2NIQea
4sUbCqSdlBuVD9u28PO4RLQUiuag+oTqDl2yFrLW7lGs7nxDlnmGTS3U0GLO72Hd19sAuccews8t
uw42HS9MxAHm2MwTJKVF+KF8DlZmH0RSNm/h1EF/wD6qtXovmoFvxIrs1J7CqulPskvgrGySnDQ3
rXZeERn4AgDIfvJU2gdUpnWYZ8yV0GnOQbnxmm5FyWQuElmPLPFJ6wPRKTbYGWIVkoOMGHGGiAHB
hUAX+oPr8LtpvXdPUYrBXXwCsH07hIiNhf36epr6q1xU12NV3mLeZxEOi7sBtoploQ+yCg9rQ7/0
2HySoCh2dBAwlrLpIRD2VePWt8RtgGoc373QvsI9xO7RHWK/dL1kqOm6m/P5MeQLjXRhOHhm+ZU3
9D9Y79/QlcHyX/U/axU4W9+VeHpB2G1bChjm0uSvPcOAROtnjGwy+ai8gaYzhO571f1WEyyAUKJC
NPCijV2oOgF0S3NkaKdWQT7tlj2OXGdlWF6DmXVDQnqV13n3s10UGuCgqSQ2VT/Hqhs2tUBWam3b
13VhIfWgpGNENMV3OTZ6z2vwBEb7CD53/Q5GLbCHFYJDV2TmJNUkgV+tILdb6EfpqKdwHrJc6k1e
BzDj+mjzBR5omrOldoCUVGk48xoje+oTOg86KVovrQIVTxIwMT94lQBuvUKARiOQbnPovcNnlDJX
vLl5/WOugJFqVmJnC7h7EesxumGY4CmCU4OI1k4Y26RIUc089B4SZIhTE4wIybMwL15mF9zYtWNf
y0juFFgtCfIni1Q2sOZ4Bbs1vnYTi7evQyuvZ43t90rKIh6U/+yV7s/WmbukBWMVhzPf3zgodsUG
Qa6JWppfoPftvHJcUpR0AA1j3tZBuNiEOh44tnl451iDSWHyvK2N+mG3vEtCHAPAoQWbflpXK3Fy
fz+57S2mwEe/rp2UerIHRNptI0z3WJqKJgWeEVRNEJpiXptrDUhS1EmLQ7Mf9lGzTG+WNb7YtXjg
bL5D4DNq0eEwxnVbo2bUSsjCa/GENqmX2T79OWjzgpRTBNUUDfQmVZBY3vRRg2nYu4ObeN4Ahf0Y
PE503IxyHg9VCaSjO19rUzzwrr8KQqSF5IqZhPXuuzvr186ArKEGuhdAFYND6Lyj5dtEtcAf7Gvv
yeThByrrH7k/7dzcDgG4I10UVuS9ykF61EZ9rAUYZZDfy1RPctnBI5EYyfYo8KGPv6RAI+1HW4IV
ZJD6Oa24KPidbnva3xYMantWmjKyRHgLIyqIjx7fDSs08nbA28RQBIUYguD/xfdhGe5UikrPVxAO
Q0qWXkYrtpOJFxR7M0wfvidQUdfVNxYceBRmdVjCAUW6EFA4lG7bIgrqwbs2w5wncnKLZAzImoF8
eDA8iL0KJ0cstnHQl7eWxdnGD0DEKwjYLzn/9soa3DuI/TtUfADTrY7EIaBu5cGj9hMzIJ9AZ7PH
wnDVjSPIbbR/M+taAiM78xhRakinGD2A/Az66B6B6GrCxgE4IlSmLMu1o0ljDe9HhJOulvU5gQGc
SuSZxK0GyMsVbACiVQMIWMIEQT37viuojYozhEdhx+7zDp6E0R5BliRF1k4txbiWU4KFuvpw4cBG
jV+BTTx5j83UkkizVuPr+HFgNCu/0Wqa7+hguwcLtrsYdBJ+WyNBBcuU3Na1vFlH5HiBUKyf9GKu
rcFC2rHHRmSZku9J5g9uAZZRWQ3XtupvodnoIxiJdl4AYm4JwlQscwZgFtM74sGNgP/fwVigaJIX
PoIEQRRKrbziUMs4WJuJBM1NueR+kEF9C8EDT0Giy+OB9f3rDDPxcQErErHsVY9wcrdJOqtqr0or
RM6ZKQneh2cxfcMwmvoCrepuAjoYq+XC6vu5x4HEl06EAre1V7zIhFRYzGn/wecFLE6BRzqRZEWZ
saH5k/Qa2FCAw8ynXzNochXXN90gUmHrjIwTvBRINEc+GI2HeboB0jeZ1jL1hvqpGK9QAEEyvMps
q2PxmruHIaBZ5/SxGJzPFSkSoARkcqrvqOR73pF00AHOw90hH63UIeqqAbKqdqfIpnm8Qs3qouSq
zPjBqTi+TOBZAismiF8cmXe4yMKU8cisLPTXAJu44ppYAzCkRdxY42un6o3bF1tsUBJR53c9Ah48
uIj6nr2DqXPfBj8lpjDfqe4aY8U+mEFRsfLrpZivQOazItj+Ym9m933N4fTAskxnONJd9jwj1gpM
M5YwiMB2TVMlQzEA7XlkS9IPp8avsioJ5oL+Kou6i70OW1SCpHG4aywa7juIygXF6lVP9seIvW6L
pUkS0EDJlIDT9kgqtimqdusKHOFdHzsgTywHNZi9xcEsDvP1qZQ6UVLG7twhCUhHHqX3NS3zyAt6
rEiujHKrhUfJxfK7VD3CVF698RXEyCt3KZO+BHVwahqY+olBhaXJG7HvPafPbOFtRC2azSBC9NcF
2el58DIGsmU2S+lkobSu5o6X33kBG0rLaLPvF3Dnwrq9nhGogvjfed0s+bJlhGCaWARgbDko02D6
Im1lQWsudyxYYCctoUhrnkcfiLL6d8Bm94OHaoeMOzeq6uB6zSGLcksbeHvcuWlx9jPm+6Gw4YDR
zTtIlX6St+QHhTnIMci66h3cEQh4BKYb3DDiCmdjKOw3MOeEdNx5flHdK9tQbCzaJi4hosKijklY
UFhbiOz7BEQ7NxqGHtuqwS3egW6UT4IaP2Ye6tztOEw/OiRq3NoIRPnEuOx3kItxjFar2JVzC24t
7+qr2qL2FRjrNYB/gcSUugoa8XKiVSz1UNyHJXa0umVygy4+Hu/IhoJuHc/3wFbmsKoXKsSqTzs0
G3azlsMPPujQjYjs6hvpmG4zCwK6N5YwoOMAiJ/u+IT07FRBK3pJcnPuHH1S9SlCZCXUtcn3tVzW
BBG4QEax4gvJMG7y95P6meLsqQXZSNiOddflCAvVmdMjYrfVLO74/DNvxn+jnLFTH7Kq6QJO5CwP
g/uFGMJsrD1sk0w0Y+8EOm3MgKA0zvPfr+hM1e+3+f2P2gNId5XVu604wDBmrkcSV3Wy6q1/iXtz
ptD8uwz1x+crVlUAt3vIMMK61QoXT8SF701HhHwvjrNtldz8/UrOlDhOvcTBWhQVXtljmhF2pX2e
lMEl39SZx35qIUbSDgm024hD03d3i8Br3eoUVYq3VTv3//brT2pARk69ct1cHGBV8aonpb///rln
3gn7eEl/3H84lIouZwin8Wh9w0KZcVk/sUBf0FCdGT728Wv/+HjDqe5Zj2Caxscph9+WfE1W0cTS
+XT9/MJbd+4aTt9r6E8nv8K90eRKWS9oZw7zBQ/VuUFzUsrtgH2vyYqPLss7h711l9xo50bMSRG3
WBCPO2FiPByP6No7omGKKGx5AlL0v1XQT1EtvLawDVYQJnlO40Qg8aloWc2FEve5W37St1lmVGos
fxYHpiYVCWHmxGmOuRBtU2b/MjK9U6tjwbt1CqZeHISuNlVe7SqLHXzV7/7+8WcK3d4pkQWIaT9c
8mA4+G14k5fAyfk3Fgdqu9Z3nfpVhAbRkstLV7/8/Qv/+5F7p8bHBSxhJNvkw8Gp/E1XhEmOVwJZ
AJERr3//hv8erN6pxXEJGx36ohCIo6kfK2Zde2R9+/tH//fz9k7tjOVIcTwuFzwMEuJIUMoDKmpg
Fl/KSHOc33kI/7/j453aFcdZKGRJm3zHLYu8WUBDpMQKrV2tlyKDXtJDOtfUp1DvDBsbcFEd4Tw8
7fpOtBtbSXMYndDcWKG7iBhIZHLPR2Du1aLXw+KF9V2LxvXGcviUyHCt0oUV/rvH/fkGZAtEG7WW
fV3C+fKgCUfTZqHY5XOi9sSrgISfsPOzuuaWg5SeuGQx8AqZNcNmotxKA4IGOIR+ysCgAHJaAeoN
UKfrfLUhNz/n1a82Yygr7PinMjbVJG6HFp5+xOTj3NHwdYa7vVvRVWELubOckT/ldiBATHZ78+Hm
muF0Hcx+UlRNB6u87+8rLcyPqXV5jMaS/dmhDoUVs182OdX+l01WVGAMg4wE+OVhG/rQsIdsdDak
IYi9hGwtxkHrWMKSK4lm3q83qgy7FFXI8TGYQiSAGFfEq/R7+FNGmc3M0jc4HfifrgEFWKzTvBGo
DaTBas1Qr1kCsd8LjtKWqapfFsNxmzPFgTEf1nfXRyM8sEBJjmRX2VcTQTI5fumEmP5yJH3Wz6O4
KwUWBLiP5jnx8yK/KU0V4gY79YNpcFaW0q1YVE1+fev3g/8hwVC79r1m/BAUNRcn5GobHtP4fU9J
BBeVy08SNi3cqCNg8UhHezJhaGB2x5s3rUxc637y7nhZrjHuf5tBO0yfy2Zc09GegPbzWvwwT60F
RpMtKWxwA0GnePbzVFvIam/rYI1lgJJQ4ITDRlj4ETBf2s/UUBYpIB5v8g4ZCKNjsdTzj5Uyu+3e
ahZWMRkt/6XEoAL1fa5udIDQ4gQdkiVTiM3BoQCl32ChOluAjY4Q1WJnZirIYeocA7t3P0fBRMat
1CFK+pS5qMBi61T+mG0QsrHbDN4GeAWjSsog80DK2CFnqwOSvn7pQpu86A5/LejmJ02q9s7NQdEz
E+AJgYfGy1hY9Jp37ZrivbhdxtokcEw2oF3zdUH/oBBXEJJjxz+2OlknVJzd4C5ErAbuwrRX7Ygi
p3HptiXU2ijRWi/AUOnb3jdBNIYdwm/xLj9jBCIPwwLzIlq41faxD9lql5BW8riSWANd1nqPg1bh
TbVQ9yALXhxctkCBNVZNlBM3jOSCNkZARtQL7LlMkbfRxTW+4gW6LnrQLEQyREEs9dEFM6oLIZlf
cxGGO1P0ASqRVb0JckVfp0GGNws8RqjbVcWtVJ2AHAp1d1bMYLHMrMtQ7iuvbIZjQrjqOtPc9FG1
OgpTd+ffNpwiF8nSQ/vilIX16FsQGkCMnq/NxqMBu1ULwtypnPWbZU9j7PsjvdGjs+zN1DeJwPA6
SITyA3jk9Bt3Ro9j7lG8CSTODpZeOE6TlUybZQbK2snXNsb8XmW98qYMVCOTzkaR26Js22/a5WUM
e6OHfHJc3zixIFE66DaE6zKtAyVv0QEgKEjhrGCsbsjY4JgUlbIRWABHZS7tmrQF035je5jQeB7Y
qW+JIe4s5u2M702bVdtBAvevlVEh18RX6JXpVZTbdbLHTwJYVwKAu3mX2LK+q6CeH2yYfBLQprur
0F6OeBbO95VCFblE2tiyiunOD6XOcgslSiDgDboxtKgOA86bkesseZwDZBavI3qHeRN8j9wEP5wK
9AofXppN6eJ46dMmzIiutyp0kdvvIV6AjuutbinLfM+x0nJGbxD18CArhRwzSyPTPsCDjGrWvZbH
8neJTmLSAr0aBW0OLApmvF+Q5hY4uZczwjGIfzX34GdAyxOY59U1zQ+03W1UOW3U3IVAKRtI7Q3M
ItVuXEcBtrYrt9iyw8GsUfcQ0ShZ8BDmPPjqqafiAKWuH3YPwEDXICHQo5a7KegKiHRH0T8aRyfj
olnjvArsJz72AlJlCQCxaw2AwoRoPHm+60FZ7OVb1YLFntPGfYNlod7Mw+S9z2iXpcMyLc+8zPOX
bnH6XV7iNiD+lm682bFkNMw95hxULRdPwniLKv8WqQR1QhTWUkFQ6lpxhskg3W8TeKd5VBNZJMqt
ViyHRkWcd1f5MUMepqnbum67bbGgBiWWkma9dDBR1cYgNKT4SUDGSlpXDamREOCOdlgdHBvF9HWe
VeRgo3CH98aguoyKHbKlkLUyG3bsGLyOQflGrKDaurJus24qx4ODRxmN1HIQB742v0bTqmyyCxnV
jf8LKUIoFje9jhGuah8ViOIKiBBki9SkBOqYgw1e4fDf9hpRI2XlPJDe/YmO3l0xiO2MjkIEUkmd
oKGMvwMyVTQGhuwCbH0yy/YQotAvXczQBEoNGFQpGZ0+Am0IpAh7mQDa7NGBnZvxoYbccuMWNjJj
CFNJwfWK9SCUeJEKxCl3LNMhsa/ZiFmhojJjZqCH2eePocXXm1GGVlq3yOAiHMlFHlaJuLemN9Wi
rjzp6a7MUZLnvQ8zDwKDirwd0jCgP8Klfan7MXOF+9lpGLcxh2HlpYibIWT9AnBIRK4VvNYGvYil
XNG0mxYWlSviAVruhxuNpRqNgOmTT+Uvb9EIeYF0aeNUhKRFTr85VffgDyLxBeEVbuMjkJBcBw7B
KsRhHB5b/CLsZ1760Q62KMQ52z7EHQpD8LrQaDaJIEc3Gi+aCJkP1XNDrFeE1U+RKSC/HXPTo0Mu
1xgVtv4IE0HLcJUfajJv+TjQeMIimbIp9OOaVbeFxd5QXnzXS/CqyfDmMKCgjzbEtGoNpkCzVkjQ
EfaXYLJMGGVPeY9ZLMTUezO4OvzBGYKBcZoZNv7C7pBAiZfLFQ+M5W+8pEPiFmgCuRbScWrMUhvI
AGQ8Ku8z9GwQaP3gl5nnCgWFoUU1S96GxIWdtV7QNvXDXwY+PKQZyRbVSxsTlqtwlUiRQyPKMZHW
KMDmXPhRICt4gDrvrmqrL8RsIfTAh8ZBC+0k4zrcDKSeE2rVS+yNgUZHnAikhVT9Dm8ETtXW4GQO
r9ACcsrvxuTfQY3cpS50sKgtKGLPcNqiCO0/IydxGwysRXpP/uouCCNxsXNEGLLYecfCNnG4SDHk
fgxzg+Aaf1mPzb2H0pFNotAyi0M5T8du/5dYAxqXhcFOF9y3uBrQi6cajMBlUG6iR15GZb8gB9BW
qTOj2VhX2LJYJRdbzBfYC9fk26vCdQ8x7nurC3vD9bDGbqB7OKbzl9YO2shXo04tq3g2Nr57nic7
YtZUxQtYfqjM2ypZEPCZOOiTxw62gmwmdtQJCAQgwbwuGj1DQRygihjOPn4OEEfA2/3QFMXzNpii
cdWPLvU/rTFAk8b3ekQ/YZMcGIgW1IhlRTfOnYMe0n5ADyxuqnCKWFWzWIVAUppeW5EVrp/W2s6p
oxy495BXh+119Q2fL47FrPjRE8vD10MiQZa1jhlmkmgwUqdgAPRwpod1BBHCO1pCbWwZLH0G802q
JU4QlW28Te6I/quswiK1EEd2hTlYbQkWjs3g1OgB1+RReotIqnmF0JdM6qtXkOchjBS9FEhEvE3R
NvJJVeNVP0DpOALHl0BjvR6ccX4NqvWmboopqkTFr8VMrccWEYqPyuLWo0SaaVw1bh41TvDou6S8
8dF8gujEVJtSWru18MhVfizT877aDCooEEbVrRtE7DYblHtx7XDnVisaDbKWnwIKo6QR0+NQM5a6
Tn2/gvQKScF0XbTY7ohjtCyijWScL8uLaBwn0vXyUS0GPdhZOvi7eXhAfaSOkaryEbiIpu9RJu75
7VqvqEarCdO/V9x3nYSRONTtjqv8Myh9hnUAvS5RwHA74KQUc2k9B6R7JLzEgjPj/UMQInLW5s6L
WNtz/Et+YpvTgGqh/ahRzecwyBvdWthR5naZ2tbYbaopR9ibNRWJFfSP8v84O5PmOHk1Cv8iVTEI
JLZND27s9pw4yYZKYgck5klC/Pp7Oit/3NBU9SoVL6BBA5Lec55TZbejGkEnA148TD1tUMuCeMK0
5E6kPN4RJO+5KLvu63Z8MF02hCRGTqRXokQXNHay77DUg5NMY7otRxlCCwUpTl+cWqWmfTnZt4Pr
pkcvg0A+8ZIBiK7iPZjqNOyxng+rTDqYFe1yr5LY32I7U250W8U4+89UWGrUPhV8Y5iC8NknjnVX
B2UBtBxOKgEqqo8sjrMDvtFim44+JpIJJqlOuN/IhJ6cKA8P4ASoaJcldAANli8Fb+Q5nxz7YRr/
HOPyceorlJJhp9k7rnmQMHCF5JwtQwlcWr4m4tFRHpROzOU3SS/xYdLeD8CdkcnodybskU12qBV+
UKFSFqWuO+29rmjCvBj4wTCJeDfq5ltCGCxQjRt6svjWV2OAWqWD6QB71QESkMPoNTDztBBz2TU2
YF1R8dCmdnJgpd2HY8NPkDWASufnOHLLAsDgUkyaWenuEXeQhwPXSN8DkD7sEPkI6G73nam2eyir
QXzPRSEPXlzSMM2q4hFnFgqRM1X+Uik6YP5r4o2qINxwmtHd1YWZtrnti4OpGT0CYg4sraOHHXRG
427gJtj5po16q3spshZzq1d+jyfzmPd82vQDcAwGa44js9Q3mHte+Igal1at9VjUoMl1bo1O0pJ2
k+b5uCs7CWd/WatnN4X6qu4IPpJIQwxz4P9QNsO5B+0mcjBV3Wz8utPfIU6FA04LfLewmsdgKyQK
+MyC/KXuD67tIeM+NvveaHPryOQd8G+968/NC5RGdpKooH+lOKQ71th/gSsn6p2WI6RQOWQfMLbf
BtQXWw+BHjDbOBtoeJsnomv5YmkGU99gvZhJy21cY/HtZqTGkheQKkGQMIJCU7sRiAza8BofxlJM
wPTZ2S85yu++C0Bc19vsi2r1Y9sivbeGw26H0fa1GGzUlBwcRsQ5qku5rHDBnsZHbby3idc4fE7B
FrOYKPYt4c6drS2GqlSTbtMqKZNQizipbnLuEbqx5FmoUotYAXrboQib1NzGXpPaL+CYuI/aNdNd
Xo/Og7R0f/LTCh9Z7GBLUBYdhk5n9RVNo9GFM2M7jGT8IhQT3yzfFDeyhP68AILo3mrbFFq5XS8P
glhvDGGdYDqWw93IczcsRz8/cBfbFpMRHcJRkz0EiVPflWMX74k3IdzA6QHOw9dkL8fMPwjuVYcg
1VBTWo63swDq3ULO294H0CNi35ZTVEdNjioO9UFiJIm7HXyNmQ6LiD1vzx82zYNzjTVlh7qpnCfd
Wy4qwx1ccm2doCI+OfKWFKX70PVxt28hoo1iTBDH3IqtENvk87eY9FtV9NkNIwm2lv6EbUxniltp
6uyN5FmMsS/KPdIg/T1M9S3SIfm0rb0qvSkKtz545lxznXJ1oEGKgzXk8IFFyakKHbhptvhADQBC
WvUzT6Gz3FQ9L7+OrBQ4hxHTHbdzfj9habQD7SQLG9mlEVArwTPvjRuRvGqwvU2qN3x/YLfWzojZ
oE3Tn6OT2w8VhWghDhoNeYwjIlWWDIIv3fmbviucm8YV/dH3GsheMqaa01Tm5RNgb9W2dLj/bGNh
dyc8IArswfc0FnZedu8Qx8X/ZR+pAdtj4yX2h1SmepIEB1Y+Px+2jJBoehiWO2EFDBOTIGLv95J/
j0VsDpjIC0ilcFhFa55iFQb6pnFFDoWopLUXFqqPt7QK5Iorc+m8d1b3SKgonCB26lsCHaTE/IR/
SvF+3WHyrPjRiSG3Osutbyfx3DCAQAqcq11VcPL+apA/FZyGaZzS6XxtVj3U7hSSZM/gMP5Jp+yq
ugoUhv8taVWVY/VUAZJtPBIxPz1RHP9d9WLm9DY7h1Fs6glSgOmdIc8gaXK98s4XagNzYts0dTQY
SRZHYPbdTXH/xi2yUhv4dwnXm+PaRNMwUY6URyoVX3RyNvE5j10zIDWIOzcVZNO04CvWvYV+Oc9K
5hCAG1Aq29uxTbCXRK2vCxnEGpff/0KJhp/v+qnzeF7hGY0dcCSxujBKgI3dbF1mQe36cvkOS7//
3Dyf7mAqVZkudYIIVVfQx6AYYaN7yt3p9+Xr/xUB/KOKMqe3DcTPSKtQmAPsqtjpQ5uF6bb44n+H
WnfjelvfXGV48OYYtxgcegg9S1QAWRGK2Dt4BDpM3m4vP8hSU8ycqlPbn1XMSXurdLnTBpqlEXfp
NlSswMiWbjAbxnbAFe/O3Ia2KVFaqnFIziGpNwoqRGwSWXj5ORYa/P9gbTzDFKFhrGih3tLYUk4p
FpzTSnf6d3ndm8PaCmyIJXSZKMvFL30icVr2Ucnns+lztVK9dIvz3z/12BQOoEEHfnNb2tseS0fh
PxLxZhWvHuDT172jcxN9ugU7K5asyg4ibFJ2HbYnZftR1Nd9ydhsTLNxhGTNQ4hvoMRbDOXarnKw
34aje3f51y/g9HHm+t+fX1oxtq68iY/gMLRyO2R2cjO6tGo32ISiJo4Tbgb+MYfBXLfYZ0NdjnQ+
HehngyXYhG0ig/IZBUgoMMm04/5QvmO7AnokYzjq6X1rk3Y6vvJlu//9tVBoW7DYI5yswyEHojNQ
gZvCOnNXLr8wrOYctcZx6sA4iEWBqgewU0/jPMby7R2ibuOIG+/aPjObHzIrwbq+q7yohBCWorZ0
XqV5+dqwXXqM2ewASYwrG4MQ8yZ+4/qZyW7TWS8iu0rNg97330ZAZiZPBoQqYu8HXW7cZDeyNys8
q4UZZw4y82xTIWdqcKLeAU9P+zAyjDhNXHvxCwuJvziXT4MV7tISVEV/ihq/eEDV8JmTbGUkLV16
Ng/ILu51ffZfoULz4jfYndVr7bl06fksAEq6h0KTEzHbhiIVC+zOXQt4WOgrc1rZCKsUM7bjRB10
67X83ol7zt4H9+fl+WXp8rMBaw1unlALfYUVPzqK8wz7wwTdRtO1T+1Sh3H+2xkzmLDhjrOdqMxR
4DUCpa9fLmK8L//8he/HHD3mBgkDbRcpuoENC4ufNz+mQr1Wo3+rY9T/gS5ZwxAutfFszCYIbzUU
iZJRGf8stI8znDWU5UITzDFj0G8QUwSeE1l23O+zFBWGoHDUg620tytEjIOTyy9roSm88xL70+Bi
U4DKs5WCCN303lkY7p7PR5/i6rp0bG+OHRPaQxCE0ziRBppjIF9p8nMEBve6Xz8bv8NgVICDVgQi
ifyQDPmWkwenydYEW+cO/4+lrTcbw/BQMm5YbBD5IO8T8dCd3dXdlO3K2NvTlu4oZCbIqzs5kJI6
Q4syxU84RcPrHu7c6z41zZAJJdrzKOfpuBEQ0Ex4g0m31nmXuthslNPCbmGPwAen6363zr3DcOCD
c95k5aOwMAq92RjvDR1hS4+dyOb9bkJmX0l/KACX2+G3Mf328itausnsm1zbNs5pCMLRYXTddMnr
iGwXAmqrlCiKOvHKgu4vSOZf/WA2zju3HFRLO3asSQYjI1UIWk3i8c7ugvwRyhXnKS0k8ks6SK5u
ygr+Kt8R5g4qfG3vldH0wWK624wpsW/strLhWS2DW8iGsi2qAOOdV/rjS5kUgEHiUPBD1zmHaTLQ
xX2ZnPUbce3XJ7d29N7hRG5rVas2xJkZqr5jnfEbL5bDLul7UMCk40EuUkJToIY6wdGScI9tiSSP
vZ2r7BjkSFfC7yTxylZ8oQXmMC3LATuNQ4IRSTYd/MndTyY4dCVUcjmyTnz3KvWnN0dqZV2LsvFk
17dVfU98F2IdSErUx+VetDCNz3lZvERhETKs+pZTuL9Q0+7aenf50gvT65yYhdSPjvhSNnCKPZ8N
vBo2OTWu9Muli5///mmCSMoqh3xPAARI3uQwbqkscIT9+7pfPpt9WENbuIshVrULVFKr7MDOFhHy
cd3VZ5PPZKagHkw+RRMOJXhch8gWavXa+uIvROAfA5bOJh/TgfYs+MSPAl6SPBQ+ypIkT+qwYNBR
eFl/fqxy/DaMxpo2dhEP78L1BNYi8NhXSVqdoFng2zqzJSrZSbXrPLKGh1tqtdmc1bhF2zVSW9GU
TD/yDCZXeIwPJEZ60HXvdjZbaRB9c5sGTpQLA7TFC2DgGwTNr1x9YbDMUVa6r2lHBqzd2sw6aCv9
LXL3yl8+B1eB+teMtQToz2NyU5ZPg/uRizVE59IPP89gn0YLT8qeEoXXEkBFumGt92CXY7DyrV74
mM4xVUnvMMVaLKM8nr87PfLL/bR4NwSwr0DurmrXOaWKOQTerAablRwCeA+KA6JhfWRr++iFmdyd
DfiuqFEkgXgi0lMPYRs4am21KSASpKj6qfq6vYU7G/hI9x40P0N8XP5LISzKQR7C1LZQRq1FuCzJ
7N3Z4FecZm2H72BUoa6uEDH5A4K15I4wDTyEaZPyOfBIt50Qju3tgqxIn7UPMdflRlo4mp5jrPpi
gBACENiIarOvURbVGpOb/dJQf5dZL7G7sjZd6s2zQR6MzAEvFGm/BtV7lKA2ffpy+QkW5qc5vCou
iYPExc6OgCdSO9L5Pz3o1BhhbOUVLd1gtuVIVA1Ta1VZkeTurRvrlzRIIuoUr5d//0I/nmOp/KLU
JYP1OSJleqdSJNVNnnhGheYcXGJ9dHV/3ZrEmW0+cEyWBWmKAcNlOewqfM52aUAi0EFWODZLL+r8
908zlhmkKjOPTJGbKms7JhybjqSCvTroqpW2WOhG88DlVFbwHsSAQvvKizzf/Ur7sVr5Uiz9/NlQ
D2wHZ5TILI04BzsHJju/p6c6sHaX2/nvxPSPj/w8atmqoAKQUF5FgPtnIZS1DAKZxoVGlcUT0tsI
jjGdfhifDdxC54E+bINBkdeJdMXenvwYpWKoGCcqLVhraWpC1ldwKNCpPZwtal8Zr+xT1af0WLWe
/8dvyuwGhAT7RIrEnIqWIEDLLUj/0Mvc/+XHFvtig7D+E55sdwTAgQdfNGfqAIZF8DsBU37tO7nU
xWdLiJgXeQxtVgdNM1zKxCEPOXhHG2I3dwXz7kVdXFf8cmazTAUYsk2Htkf4qXxkaX+C8wQ6sO79
chMuTJZzSpZqEsD4+qSNBBnqbQVmxqYq6WNTVuAiiF9At2TbLFArU+bCW/u/QGjgipWVtCpS0n0y
IGXXY1XfDG2O3XUG14sa0/3l51ro+fb5F3wauMBaBE7RWyDT5yqBXl3ysHVHFySiYGXuWRi3c3qW
bTWisAa8OR/m/3sXhNxn35v48+Xfv3T12cQDLQwpJ6QyR+2Qfgcw6sg0PtOXr730bs73/PRuvARj
MIBEI0Ik5xEyrT1p/oAWtfLmA1zlH3PC3A7NMxVrhCs0kWmwBJsgSEPMQke7d4zGRy/owXhVf5qE
fr38MEtdarbU6Oo6IJPtNDimK2D+zx7jQnyhqj1mPdzYcRWsvLSlBpkNeNmjC8V1DKOOJSBtnh6n
vPq4/AhLl54NcVuPUNy4XhsF03AjBw6wCObGld+90NhzB7QpaKFs6QIdmjU/cfxxqgBZRtT02pp+
6fqzpUSvG5dpJ+8jAvg5qtsdgC9BQmwoZVvn2+UXtNDGf92DnzosHAMMUtSkiAqdZ99grmKhg3Dq
m0xzdTtCWXPr+U5z3YQ7N0erGmACNVngo2nWbjPZGqCZHKimEKq6slVZemfnv39+HkeNFiwz7OjX
CK19CnBwABHhyvhbuvhsdFd5B0yTqkA+Bcj/kFYWyqtScqTsMPl0uT0Whvg8Y1kHErSYnGURoE8Z
ctxM5T8rzoJNjU/xbrDP6uJWQDvmjCl42jg0ClbuvPRws9FOcz+LGUAWx3ZwftYm/xK3LT5Sycqc
vnT52SDXSjiYTTSA516hgApPzMEKLIgtA2lW2n5hsFuzwU48GN00ci+OpWX3cFb4+tDpbk3C5f9z
8qVz//RYNUM6uAB5IvIwhHU1trwNAYkOtNbLTb90g9lwz6XPxhZivahTIwwOxAbbrGQdf/dsPz44
MReHyzf693uic+e0oRAGu8rOI7+mzYE4sXcHglO+ve7q58f7NAKhtabAyXlVZCRocA5jsFnZulk5
FVz67bPx3WonToImBv27T+5hiX2lbK2mufT+z7f89MMD4Ve9VG0RWaX7CnWhe5dAzhm6iv7scJr9
ePn1/Hsc0HnMKyyKdsMCqc6oGuQNd/GPJM2+1QlfeUH/XnXiIOy/T9EpVnuJ5CTqeqF/cFMHBzir
xe9GU0glYNC890v4TXHm0acr35CFMwkYWP57z2YqKcDTCMLrM4MjxRjUnD4Z36EnuCXc3Tuq827G
iYA4zH/3bvn18ptc6gqz4T4oxwflAMuTbmgeKpG9tn61MhQXXuL/CQdN0ZDKQvgSss6zsBAoRAPv
c5o68zWf2Hck+90Vsl1RTv37E0znUkIQzRKNjGsI1xGIIDvvgI3xIRB0l5tnu4WF7/LrWuh4c1mh
5XQwBFQKtwlacPPcn0khnwq4FFZm36XHmI17ldbC8gbSRimON02J9GWQ2lxVQK/zasfXHRPSuaQQ
DmeomwM8BY66nxyGgHMty2dP+H8uv6Wlp5hNAtK4iZRph7fEKgBbS/5IAniWbP+uV3oPQVJyZXPM
zg8GnMrLnqLVDc5zDrIwFBBUYe8hQk6ukhTSuaSwbMEEnChF7BttAUdU1nvr2hBi5tc2+Wzc+zrO
bOLiZdGkATMX9W/Fij34emwj4QgZO74yRJb67myoA9nJYZbFDqGznxr/LbC/F/nr5Qb/u0H+/00V
nSsKYQPIc+JVKuJJl51yU2R64xvl702qhz8KBK9t75T9c5nV7rd48s2bB2DrbqQqi4aC8ZvB9tQ+
tQK6AyMEJLgUlrSEkQyglcJ9v/wrFyakuTAxLqcyseMYx5bBgLKPfz8k5BWW0jt4BAD49E+pIWvq
jIWXPY+Vpb4ZWUWZE53N3kBvwrzrH+B43F5+lKXLz+aJngM97YCxcCyG9iUv0q9A13mb1oy/L1//
fJ1/tef5vp8/43yywZyt4mPrfDD27JwDnZIHZ7xuUM3Vibw23JLgAhyL6t7LX3P7ienv1/3y2ZQA
SAe+ybA2HrXX5FtrUvdTid1ebgdPJB3WjteW3s9sgZAVdumUjsT7R1wH/DnbtP/VwNNL5EoDLDXw
bFYYahvnBJNPjoEK7j0Ca3KeFbcdadPw8nuyz5Pxv5p4Nh34JbTRMLTERytuUXwGEfnOESAwOAz1
tU0hYPtMQNf+PRQaTj/0sZ3hHSB+KWmeprPGSMAAdQBXor5qc0Pn+kOROZULsgo5DjlsUU9OfGrG
j5WHPT/UPx52rj9sYBqMnWEgx0qhAo5PxrDBB+oUBOUx1aj1wVd6MmNpbfIARlVnAvNt5c7nfvev
O5+/kZ9G0kjJlHYCI6nIzpDmsg/IUwvdFoi7mtePXRXTY0p99laVXAMfYGf+rT9ZUOzy4K1gjv9C
G08dLv+ahW47z19NqiCDZxtt7lNkLOcwS+XW15Lj/Dltb667xWzmGF3D08RDK8Yg1UPnAtjRS919
KaEyv3yDhcXFXNmIAi0wVp2NBOfAvmfmnRKYyhO1s7QAZ//PdTc5t+anVuvqzBK0adLIz6Y32F/Z
XSCz7EDq8T6f1C3cJdPK4ywM9HnkqgwCS8KolURYyIgbV6lQ+32xl66zJjBZGOhzsWPpZb6quMC4
yrz2KGJAZUqWX7mj92fTCA7LbQ0sKmLF21+t/xHDoevYjxUMjVe1xFzmWBcuONixHx/TbHhJE9iy
TOnUWy3GX5ZwI+jc1f7ynRZaYq5zzNgke1dnQOYD67+t7LQGkwmoDljL2e7yLRZWIHOlI7MCG/gg
WD+zTAIA0RWvRaZOiOK5tVX6XCLPsq/Myr0Wxsk83VQgjsmrOry43AW7B/bUUf/2yo8kA2fB+XL5
eRbmk7n6cSq93sMuCB/bXIclFHxZaOwmrLRemT6X2uTcpz+NQ7cI3AAzCofn/eiiRgLfNODAauXq
CyNjHlkqM4m06Ak/vxycozeonZB05QRh6e3PFgiu05YSKQHBsUiT/qbgEmZVH7Cy/KULWgBe/DUW
6tIbmi0URlZXvikxHTqVyV9Hj4CDhLCKt3hCT77cykvPMhviadlmQckaEWXBi/Beiqo6usNP4fxq
K3flq/HvE1s61wgmFmAZroSz1aTDV89KwwbUHsSFosHB3eK+YzawGd+QAFEClx9q4b3N5YIyLQ3y
V1qCILeor04JjEPYjVx58fOb/NRtg4C4tYHyCZLp96m3Q3v4xWy5cvGFQTcXDNa5q2AYb0VUQxov
M6iMLZCwQTyvycodFqYpen5nn35+7NqtHjSWCU6AXQXE8l8s1/s56PTXBBelzfCusqB+vK4hZkOc
KQA/IFONj7Z5aZBkM+XHdI1outTI7n8fBCZeOcF7Eh/Z+BJYZhM078L+dfl3L4yKuYAwGWqRgbNB
sEX6kyjQePJfrYdISNggGHN2l2+y9ACz0V3SsgKZ7bw66L7lBcDwWXeXj+zl8tUX5r+/YuZP7Rzk
jQU0GeYJcDUOlgSXxQ5WtmELP3yuAewtq6pA74rBGS9PXOgkBIvpSeVAi17+7Qt9dC4EzGzkx2SU
8WPc3nWAe4OXsMWR0yawxpAWZNsCfXT5TgsNPY+wzCtbeW4WYwVi9SGRA7DhaGZkwNK6AlRpTfS5
0BhzfaCZfAH9dhcfa6u8N0V6C83QygS+MGPMZYFC95OIwRU4QmrihNKRr7KDmoK4yRH8i5WbLLX4
bBzL2OV1Y+P3xwJoD0QlwxmxEeK6uhSdqwIFpbmVItXpqF3nuQCQ0rPyw+UGXvrls281y0ZkQADz
gZfh/2g8ZD4yg4DdtqrXjguW2nY2jGmjEbqCM8moS1pnbw2SnlDBbVfWGkvNO/s+20PhYj/Sxkc6
kAOompuBPla5BjfKXmnbhTvMBX99DobaRK0YsdSgt7Y/A4BbMhhC1sLkFgbzPJFSCuGBEoN1cd/K
+9RtfyNv+cEu3JNLShTt9FsGzNzlxl56lNmnGfkCgW+ox4/16EcOMQddQHc/Bk9eZ+0v32KhP81V
f9Sazgt9LCuLyUFw87SZwJHhaJfLl1/oTM75tp9m7TpoOECPqoi4dtSu92OxazycFF+++tL7mQ3j
UfoVDCBDHpVWgvpDhQL5PvH9d8NH+056zpX7Rmf2aS4KkweuqpPIa44NUObtm1RgqHo/Lj/G35Xj
P85d5tK/Sbbc93ibRN++PRzJ7uEknumBHm6RaBZiDxmiH4fV5jYO370Nzu02NOwOaeiHCLPaIIBk
0227LbTaEYiBR3Zo7kBXRVxO+ILotM2web/8K5eKfvNgy5ojwkLVMdZyaQbCg6kAZC6SBvkeAVNR
bFnerk6NtDc28aQCr6pBmCk2qv6VA3s2dVSTSv1O4C3l8o6Xv3z7cQS1ipluZbQtfDvn8j2wXRs9
QP8QIdHmRtc4f3WG7NHYgGgN8Snr+/HKG51nlk+DAonviOJ2iIySgVmIZXFbc7TjEoU/V3CYv7gj
DljVsrfLDbcwBufyPZJ09ZC1Kong1nm2CrIbM/10+dILc+Fctxf7WG5IyQSgKKTfw6eeh0mBPMIi
Gfa9XbGdy8dQYiF+3Ww1D8KEQS4NRIsuOARsJ8V3O4VxA8ify0+zdMz89++fGmboA+2kEy4/cb5D
pkOYD+zDBgk4bEpqNoVke9Z51qaxfACFUpCcePFzpO572brJpojbb5d/yFKLzeabEp7POlVURA10
TZ2II4UQy8uXXurks/XDaAsj0h77Y+2pTdKDc6adjdcn4Fl6WyKvS4qh89STCWa/BgnHAqomKxpG
/WSJ7sNX083lp/grgPzHjPl3jvrUUjVEZY7dcnQ8JKrY+Q+JdEwOIiAI1BhP2Y+if3VIvynHGpz2
YUfocOuvVkEXvplzGaAvOj6kMCkgfQssyu47cneO2SrJf6Hx51koDGJVhPnaImpL84EU7y2Bdvjy
a1v4Xs61f8bKOQBeMotwdsgBP4PeLM6J85B2qXsEsNBd6WRLj3C+/6fWQQaBhWOQLomqQT8imBxg
I0APLz+D7S4gegCj/u/lGTynWedNboQPTfAdTFnzjIhl8Qw0oD+FiNArfjPbT9qN01A4Z3necpwO
QAkRSmrVw55ALgYWcts3X6q+BL0jteW0dcd0esoT15s2qSu9uy5xsmMyZPUdH7mNKhMVHrJEE9a9
CICoyaZgrPiNmN9+N+YsBwEt8Z2bsVLxAZjk6VfR18VDAXS63HQ2UG2gXKVd2AcTciSbONXbQJOx
C5Xjfu1BIkSorJN80W6iQM9VzR7GV2vfdL4TlmXaIyStUiHjCJL0cxeZd6Ns91Pr8HfWDNYOn+YS
VDSiEa/JYnGH7NLpNmBG7/tcJ8Dtmvacz6ado0M99TrVRXHIykSCHV0iQzbmXiS4W/5u07q4S9rJ
+qGSyo8GV7dPjRzynzH1k1u4dEYALBEscWAcmkEuans3BQpycAnHblkX2g5ZUzU7xI75MCIGXfzg
ZGUsQyBNE3cDruFwanlTP/o+Q+dreh18UJAT7nlK/lQN6KBgtiP8inIsXfqB3ltp7oVTrRRI8RP0
Gdxn/lvMpft74PYIdKSTj48cPJgPFLB5NOSBObZuAxJlOgbnDMq0PSBnNz1S6qX3WZ3orbEqwG4z
DzGyoTameIoZz0IHzqBngUiDp8wt6x/Uq0qgYxP2bdRDn2+ZJUFgb0qAB+Mu+xUAitqjykyxUBYZ
sj22dgbJUNZ71s7ya4RDuJgA4WiriyfHL1UInHi5RZ5D2YV1m3b4o6nxkbcUnNEmnoYvBKdYX6oS
3aIFWueIbtoNG2FXbrMpoGCGh7cxT30pETdA0/RdZL51tOCpxtIwrnRIehg5tjBDpyqc0Km/CSRR
hInJkERGStt/sPN4POKT3EXAjeT3HsivIFYPJXoMS5EdmBQC1iK3r0oECuI0EFvivhp+dp2qDlBs
Bs3G9jsbXzzTyYcq0eIVrOkMyQa6yTY8xTuFHAT5IiHXDCGCTk5xbtzqUxykHpDhPYKAdgOJkcsY
j6k2uxE7JhyzcGT7DV3GbnA0PLxOWT7+qscJNL+kbz9abYHBWrZ4bZug8pIbJiskkHqAm+PoHrR5
kHFUjGgbREokQ6Vv08mTr0XA2V2S5e2j9AO/w6ls2Yo9Dinqn32N0BqcS/XDH6+F9nxjc2btUXOi
EQUdeIeKR/ziWFNyzOKk/CESrQCatL8D3Vg+9KpQNxnJvSdTEfrYJnH60Bpi3SDn3d3BJOEe6y6v
9mC1y23ZSxiYM9e7URViMGjdOQ+iSC1kswggGIs+PeS2MqAvl/79qLyD0iS39nFRwu9iqfadZ6UG
mt2LX+BhNLcdZJA7h08T1Jse/441SnVGu4pT4TQGEbG8CumQboNebTn06cFAq8iueqI2dAj6Q+wq
ZCr6rEzDFJTcYOsqHZwQv1zvlAU3Xw2SeB7jfJYLpve8KPQ2Nj1lYR07CABu+5rsLAnwKheg+Aox
fFQ2927A0fzTBL67S0xX6BvkETc7QEHdYzNSfaMZynkbW5X8KQXI7r6wCf3TxCNKk1M6HpvWaYbQ
dKy/0whm+AggufzKjXvO0ZTFrYDpDckDjdxhVdaAiWqyCNxJgDstbZ/K2sVS0yCfpbYDJD/1cNA/
lHFW7wk2hTeej6AAlxrrlSKe9AZOcsQQ9HVffCNxhcOkeABFWOfTzkpSyvZxHADsZp2zOgHG3sDO
h0NM16G3oujIDmmHCez5LSvkftQtDlqQ70q+2yK3vgTjmJ1S4aSHkav4DTTf8pSmA/AgSdXc18bw
aGqwxh/ihmz5YJJ9n1j1rijS7L4miIhtOgbuhmXEt5rDZgnEwLCPkXh7NyHgt9nAT+2HPW/FFkAi
5AvUdX6X9J04Da6FuceKbfdJOYG58bMUyl4/hWmsZtOR9BlAWjbEESZxq5+4J2uwVAmyU4kZ9UeQ
kuzJowlDtzGj2bV2I19p3gHXDwprFw6yIREvm+GlknZzTFmb7IvYyvYeQn/CinbB10TR4rnBtPFE
EKOCanMX7Jk/kpNxiuRWdIhcHdNUgpXKWP8G3ME50leAPW1T1v02sP9Gtif5myoSKMgGmbxpnUNo
4Fl0NyajPHVQm93aGatutIVUhdGa1JcgB0Qi6VM/KknVfMRuLe4dZDR/x/FmFhGlHXxGExvoD88+
Ii/ZRdqvrXa0MOKmC/g0wFs6DqdUIwaBI4ngh9vIvt8j6hgQLK+24lMPXesPLO7qA9eSADCexOxD
CtbeCIQWh0Vuy/sxK4GcrYEbebLHPrhvK5jd7bpKvlo8tQnSLXv+PI71eAvtqPdjoGr6qosMUyhS
h8Ii9YOvDrSS01ZYqdZb0TBsBeFS/cb6CTGYXgowBpi3O/Clu10GHT1w2cQ7DsRND3FKEuQFj9Ta
B6j3bzV33qUSTdgW5+N9DpeTP3Xkd9ziU6cZAMFQ5YkMpP+h2CPsst76ZY/TZwK87v84O5MmOXUl
Cv8iIjSAgG1Rc/U8uNveEPa1jUASs0Dw69+pu/LjuroieutwVHWBlEplnjxfJ2uE/LrCVO+s2fPs
VRxcLdcfVZWBmlqX8s2HDuRoiOkPEvTU9dT5zTYIGdgInNMkYqbZgqk+b2qkMvezw7OMRtsmsAGp
bjEB4CyMzjFHBPh2vYZjFzTivQShQbbNBoff7K3QIEJ60MCjfIZjLnw+YpnSG8DRus2I4UMQOzEX
uUot7U5Q/OKMRSYx3dPOQ3TkYkzOKckTZkn7dWpjigfTxuCSdKJ6gO5Wrku4/2yUVMXvCpYEJ+BO
2hPLOB5KCw8SUF45bGgoBbY7MvldPxcxKCACRur/mLybd1FRu53oarGfZCPufQJjdOlh/hPACVAb
Jl8jwGTDvhIULsHgltKfNlPdvSEau5ONfoyJ46nEcZ7b9yaAfdaYBUpvOtRRSEIJlJ+SiHCLlKN4
CgcJYK9zbeVvcfHr1nDPrTaMgMY6pzh7jONBBbyHdKcayHcfJv51P66Bm6/fBx+u5qsU4QuuukHF
H7oJeWYQtAix89jj2Mybav6Z2ia7MxJGyGEPVxZ4YBU4WwEZdhtAa/O7OJeq3kQpNTskWa05qzrh
+d970xiDlgmKLcDPDaY1171sgkR3cGvRdZmduQeSGeArAF3apnBJyrZ1jbwKWAdQNWHTD/R4qkIY
pLshv8saEaMnS9KfqKxV6xDAsjVwR/YRdVuyj84ll2omNXAAfGL3oNDmtxwUic0cFsMb63uK90fn
CcwgochdjmUDXBDi/nsJKv0zJW18LJluXzJA28F7AlF1h3FakImt3zzgjw5PFs2kEpisPPxCmDdX
m7oc8vdz54GsReAZzNfWPSgjQOBEeq5/+ZaUQIXQmv6Cr7i4m9KhOv9+691QXiBJbwsf/GrgZQKc
pBIUBxjIAH81oa/aDB7fcL8ku5gAbRzGE8yyERDXvVHyiGwYt/A4A/yAqby6F8K5KikoGB2rzh+d
wcfN/FcNL+gbDc17zDN/XWWU3kOICzIOOhkBFrz1XzM5MnUidIAuZ9bWXxPOzD2Gd71d1eIyIX3K
WrATwmIDo3D/tW8p6hr2KCFw3De9F79jELhWq7op5sfM1eG7boRLCA35rh10mdRVmT+FTV+dSCzd
1wC3JtCSjQF6wM/dV1gxwho7d9P8E7kRoC8E94FvvhrLr84rCrHiOIfvPQ3xHunp9GRAitrJgLIn
4HDIUZqgaNZKwJ8KSHRkz8CVoaceKWD40qa440OE19S6PQ/kLuRddedRL4Irt+p2nvXRjcWe409F
Dxg0mi/9U9N51W2oh/kNi8HfZNgnW+7l/X4GJe+Ii5ZYI6suEyjxuy2kLm7T4c52A7gunKDdFH4Z
Bwsv+UiRB3R0gHWORzDTbY46SamqBLdNdvTCPLurGCySDInBKsOFIokrVsMQUk/wJ4eRMi5Mwt9n
CPWv7agxw2Jm86QyP14z50+nNAaJAOFXbpsSddsZzYsvmHhmJyz29KSEjd/bVmXHGCaIa+QXzTH2
i/aR62HcVYB3HIu4AjkJx1qim2Y+yG7OvobS656bEqpPkG242YPXBtZaTd0uDlr6IwRhGEbjMevD
JOqq9mXIy/HEGRzZkA+JeMWlAKfJBzQ1ISMuo1rwJhlAYohWmB9EfuukEipRtR12Mm/NfVloeuPV
UPqi3GfofTSeM0bsny+Bkz6GYsfun77k2Q8L1oJcwems+lJHeXYkXgGTby5daDdYFPLGkba6z11R
7rn0UuSeFLWkTTrkcBon/95w6dDInemwCvJ4cNOauKxPyiYv8X+5/VFkdfUFHJMaOVtkkc6VNG/P
Qyql9DZwxR1/Gk3ck29KXey60MwNUpuKf8H6m2GBHlTFisetSxP0soHww003TRqvB5ZnAPQ9KmV7
ADbOIvqONTBY+I/MYqB1BchEhQGrcDo0ZTYiAJjYu+mmGpa4UcWSGGLfN1OXbMXCpkVi4pPzKECj
BUgIRfV9OPM6YKlbw94HjEsWigCoxr7tVr2w84P2Z/qgScwTey5DWlYC1Dflw70r8tZhHrusNjhV
5++A2xW3YV/4e5JHcOqiNPreIXqiKWLtnR6Hvk5sOlbbWLZw0jnjfdgmMh7usIZy4ORYVlCkfQTa
KGVD7wcH8b3aAj4hD6hb4Fxm+YxuaQjEBmhEsZu/CR25aTXQdkArAH5yyYCKC1kRMbTNiokKfL48
TMYZOJAha4KVBfnpOHJJdkNVmH2t/Ok7ejfRChc2w1YTn3XihwXc9Adt9rbspn8wbg7LSQy4h6es
pRpu7ypbuzlqtq2l8Y4jCGxl2AFwBBLDAXESbvcYG2MAyGNhwWcZIlo2W7En2SxwRBYADSFtrRIp
KFuHKCgkVobqoRQW7vBwmPZYwruUf5dYpQny2upMTYJDrR82B+2hq7UqiJI3wKQPe4CD9F4TZp/4
1MAKZlTpSzNrALJGX5QbUon3yMlqF5qu2PIxpOswZnzHYg68EPFMd5CyhVl2r5QPJhQwZWCV54BE
ZO0DK6t8R3KdfykC459qiPH2VZbZL7FvAeAKEaWrCSWofujDzTCO07EmDhYAfuDna1wQ85usxsAt
Lt3N2hTwRBx5X/+OQ5bDuUum+VZZSGgg78M9w2WpQo1gyByS24nf+l1OHl098LvcIiomUk/N16Bx
wyNz4MUgzQUBs80HfVtrO6xNzuKNxcUdOnD4yuZ9mR0wuarWeTT4Caz5/K2N4+qHBSAEVjx5Eb40
acAfcoCZX4EbKlEUCBBDuyoDTRRM7tK38y8/LWHxT2rT3pjIy/ZIr9g2tp7aY3e7de264ZQrbt+k
ygXMoThUd1XBwzXazEAAYqrnlPdO3hUdMDboqIbPQA+A4ybm6A0+Ws2dUFl2pLbNHwUNq29eNtK3
OQjF3pkBXz80MM5qfS9Yofo2b215zoAlEDbcBkODW/OUfQlbA8KRV5hXqWD80o5+/WMOmTuEg1P7
GZypTVP4wcnOIX0KNCrteozaQ9kAZEEK0AcGgPFueBD4d20p5Jr3Vt7TrJlPzDgErbjRMLJ3yBsq
nelv2NLp3YT69xrYHzgaNaLFhTwO1cnwOcT+0d02zWS9UZiG3oe49myHGlkjZjR/iVqnKyBp2F1W
Or7zVQhaOEzXvsa4TW+9tup+qwDnbtN6zVYBk4hre2SPoL7re4757XVjc/vDi6V91G0YnYiIpr0k
KZKxefJRPYHfPxhPriJPcWmje65RJ2/pFHaAV7ZyqzOQOyGiMvspnMRTA2JQYkbj1ysoVkq5Mm6u
SCILmz5XuFz9zmVpnjw0Ex5w6ZYJWmf1l9DBNgBFSpaMBrc7hQrcNh36bmeaIqUrDOYERz9vFVRy
sk5Pvq4GMCsNbkE5rKRvRUaLXdiIfM8ChQfnovi5dKZemwx7vW4M7n66PBMMs16AnBGQ13nwW4rI
iDJXEhoePXCqyntYttCTIRTKXsLHBHc97yDxWrYcQ9r72rXyGOgAF1Y64R3Poi0PInfD7ZSGAjmP
y4YVwjgBDQ82AqZuog2VyHbaJjKHYSTFahScfK2mOk2CvBnXWmfmZ1OBcAIQrvJfo0ZEG6AOcQfo
+vKhnObsAWUoonaaoFmN+T8P+g2Rrs4lV2AXnYUpbcGASiRBQdejLMK31Fb1LXWFt4PypvcASMn8
Fc1muWYsltNNK1DJX6EOojFSEZEdnDrOjKERh2/jRRPIMaDWYCfOKwY7+G9cFOXb6JAWOwC5v6VG
2pd8jDPU4rz61sJoDcszSzdDJOhtXQz2GaebxF0/1IcRxZibEFfkFky+pgROVboSiVnJ9n1Q1Ydx
zNy2ZSh8Q2ibboOI4g7oVPuDDBrJjwWMLy1NjvEQFT+lYS2fxQDazipiyj6XU+vIHW/rZtfHEAbY
VABz7AtafXV+WL44D/u66hsD9kmZwRQ7IA+BdfLF61lxX3t+fAhCEEVcwAc41gYofJeqxCuBr9us
6nHXdJHEmAI4cnU80qcWZdwvIMmSJDLMvhlvxiv3uD/v4NmnfjEPqTRuvtEe1ZrupiuRX4VW8ldA
gaZH1Kkhu2Uo4cypSuFSM+c7FgFipVvfgkiQsh8qSuedtS3KrlNUH1zXpmvcuIqnAjY0NzARze54
48VrHN7elwKEloc898qtw/uWOx4ZEMZiH2CGyNYVUtYaF73bgGDFFi3NxQYJbvgjqlKrQdCy4MuR
MCQPPrieJsE0UfqFgvIKRIiv3lGDmaCELHEP2WkcgGLLcc68B6D41tjIQ+wnFAi5d5oq8QJbQihA
e6eLH6g5Bt/x+rLXiJSA/EVSh/cstnaPdeG/FhSDjKAXSf6F+G441U0LnX7JyZd0xoypqgUmKJDp
QZcRVfuuGCSo3WS+lar0trxW7DClzPwGKUWcSuXrfM2APzh0M0ezE/uY74GWFi9VFLjnCjCMI5aS
9zZYYl5hSxcqeHIK/hgJUJExH6d+ZmQw46qeI3DOvY7hdoPGlgYfp80f4nq0X314T+1VPtLfMIUB
FYcH4ZWu96W23bnN9kc7bZihmCnDsjiSKLjnwHes+jSuAO2qwxXgSNfm9C41VZdWFKixkN6VHspI
I7dHh3QSjTum79uqdGhF0X6rTaQ3qYg9wKhAhS6Ah0JSKOv9hHMQE9PmWv84PKvN/tLgJYs+9TQE
LVp8sCkpBhI9e22DpUyEhP1sESDRyXsQmFNPDG9F3oCKZacepETX3mbTwF46LukdZJDhDkSndlvV
cbWd1Mw3oYD751B2AVoYvXdCkEFjEDc6HMD+hAss4V+VFvrGYLLZHXNJ9X5qsvYW9MSK7QqGUtEq
ggCs3FS4YRw7aCt63DI6hMs5VOwbboMUaxP5z0NWdBG+9EX0Yw/r8SIb1a7RAcogElIChcbuyoKf
CuBe0e2nTHpvOahqu3lSZk97AHcj7nebcs7js11zeeMckG6iS/UbYMDti6VUJ7WPS0+gBvQCCkZw
wujxxpY0vs9gs7YJpjTbKuGRTY8O2h5u/MWjwFDwHoZU4CJ7o1zDJhYeyeF8TYx9QV1AFtpBlHpQ
VM4lBFk+VsZMAZtLvTRHI8MfN5qBQj7VpryyLeILS2ShB5q8LoWPTKGPnHfMB2c3C9fSiugexThU
/qKM5OsBdWjw2NKwetHQoT1d6UGfV+F/VydfWoPYhqBoEjF9zAK+qzsjVxSNN3RBt2Z8K0u+ywoP
3Wdywp05iXzzkwp3Rc3zd/EBjxfiIdDIYEMduOLo92x4hPvDVzJ7/KAq7l95rpe+4fxy/wg3Y0AH
x3wUrjzMM+1h84bcDedhtiFpkV5z0/u7RIDH51j3x5f0OnfcQ8UZUwesWYuwa/do086vH7+gS5++
UAhgzwYTLAKqo50xJQozEvFEmLGfcjXi8SIe16JFl8iiR0TRTVQyTHAxzMk1sfi/Yqa/La6F+qel
YVwBg1wdWdqbHwZdkrvAOPMLvMjozcBl8iBhbZi4rojuLcCYp0FNAJgWbNoWtGufprHU2y7i8yH0
ZH3FvPHvm40vXUZsyAiTIQr4rJtvpzj8rUIPVFT1CxDDLZ7vq+sQ20YMGew+foWXVuEilMyw3qAh
Qh26RCDqMd6zJCoBQ2H50K4/9xWLAJKBkiHLAAFEoZRx5mv+9qX6xmN9Rev8rwzuL29y6SoyCx9F
n0xmx5pn4leEbv1NG0fo4xXtwFDUhy5FBFOO8ilOz5iEcZIHADF6OSCwpfGDPMlRWkA9ap7sUyy7
4TBAdv+pEWa+dCHhAFBnXmOg88a1a+zKlV99leWPTz3apfcIamFaI4vQR9Rv4eItlPtu/Zndqjie
Nx9/xYU9viSZQXjqrIFtwwFFhXs0RE5V0zx87qMX4WP0WB3VGG88NqhaT/yhuub8ckFDy6NF6LCh
VBIkxvIIixmwQ4NyPPpDhV550PaPwqJmsrLj1Kxmh5Sr051/VKGmVwL7Obb+bTkuAosNONKqArIs
C6FNCXhkAMSDf9OJa+v9/EF/+4JF0gZZIUuRLtXHsTxz6VNMySWYqQEhNJ5DAcYmt4BaA2ECvnXG
a5QtxzIv9ilG5U4hSgzfmYiK8VTwYlx9/CYv/eRFFKmljGFuUYD1ONCdKui3BscmStRUrEZqr43Q
XfqWRSAJ+CjU4OFA0CluPyhaS+IOlXc/Wva537H0LPHqcrS6TbFZvYYgw5zm9k1AkLbzwcy5gcZC
XhPBXvgtS+ORnqf4HmBKjyRAqfUGVk7JhPtdNX75+I38PUXkS7MRXFoAeI0xXsL8DDhVMr5ZZ0/w
ddhXkdyikFhfeWQXDpDw/AP/zDAQ3jEy5usjZtahWpvMS4HOVKxB2f74l1wIQEswWj5RDB/ISh8j
FaO2ax6En16xv7n0EhZhAr0OZUI+QkCZuteM9eyuxb0A50CO4j2mddcf/4JLX7MICHlL6gkeWmgu
hW7jzy+wjN3R6TW7NnZ46Qmx/38FbR+qoRhRTnHqW4CRRqAIrzz7Sy93sa8xx69RD8Unx/SXTh/j
6gv93DQ04JT//0fXhcjKLm6yo6h+oki89mK9J9GOoxRaqs8dMEv7EA5mdGEdzl5g2MCgp4nIry37
C4na0j2E0RAThnYoIOKYcLCLlhIQJicUziGGe8YVWdyk5ZQ+jihSZODiRebKmr3wssXi2lDCXx90
p0Ee67lqblNIQBPFs2z78VK98MKXbiB1h9FxwHyzI+aVIOFz9aOzDJqd7hrO8tLRLBaHfhv4XYgm
a36U7Cd0tusYklkI4RIIk7cyM7douLxIY8HT+PrxT7r0wM7//keAGvo2hcARKv9O5BD4mS0urFdO
4kuLYLGx46mYoiHDb+mh2eCKfDVuANY9XVONrqhHfghhdu6qE9yll7PY53WPUyNqeX5Eq2ZPq3lr
SLCWU/bJ3bLY7ET3RWN8fDyKntugkYiI/Pfn3sFis4/pYJoQfdQjcd/79m2EVO/jD77wBpZWIF7s
1ZWkGHxnKjbPkLEVQZKledZvYEwc38eehPJWsdx+DQdvhl5OQUbx8VdfOGGX3iC4P5Kmb3F49NAN
rAYN83Y3QWjkjbcoCXdrjkJq8vFXXVjCS48Q9ONFDRwQ3oxJ0XWreRKM7tqY1IVV9R9TkBrdJ5C9
4WsDLS2MKHZ0eCra+oqt16WntNjuMNL2jGhqrNmIo1c43FS9mVe1gqqi1UVCLL0yzHPpixbbvPRc
j9IbzBvoeFLqV94GieCQHqtiRSDX/fhFXHpWiw2f46kzr53kkcVkZai4i/r3Am2Ijz/93+HrvyT2
S/qZqyC5to4jH2kNiDNR/pt5QY0OdY1cn53Fd364w8BCBs1aVK4HsBshkm42bYm5DzXW9x4JEUjj
p0nOY9LajK4CdP/yrr2pcw2gLGiqbX2QrvVXfsjblW+CJxUV78EMmz4ZuqTJ/ZumyH8Z4dYTLXfT
wKHXnoE7ilAKvrKc/x2J+9vvXEQaav0W3UEsuaCF3KuHdH3djWq+a8e4uBuHWidUjPFaEoxOTJX/
C9ZUP4APepFtB6/mxsX3Q+Fla+X4sxYjLGZq/3OT/TxYRKp6QqlxHBssIyB4QLK39aOnoImOvKg9
+ZOxz9kkyJX5qgv7emlxkgZCcTqgBEiNvbXKHqbBXtl3F1bq0sskF2QIeozHQ8YELWz1NLc/dRhc
iboX9toSfcbKQo4FVETHrtgztMLtPK4D+ppCKtHEcvfxbrj0cM7Z9B/ndhiyMJ8izLYNkZufLWyX
0APIZ3L4+OMv/YZFYNJhVUw9eBHHtn2EQGNVpo80QnWGx+u6uFZkvPQli6AUwbgSvYgZx1Mbvqiy
uNepQkNiBtEk4M+YEPxckclfxCWYAXdFqPA9NXs4i78DTIs4Ul1JCs9P/C/bdWlrArJrVORlhwzK
73/y+YeEmHx1Hjokn6wf+IuAYGAwPrDJnXO09iDkL1figu8sBmWu+ddfehOLfa2Ua7l1WX4Udugg
q46j184VkPhqyjFjEzqYk5bltUh+4YktrU4yneu6CHHq2bS+kbo8YLbiO8ekq3HQp3+8gC/sj6Xb
SVzMKm5miv5P2WLGJuqHAl1Lml956Zc+/vwg/9h+ATPQkLPRO6BYi+Fc954T/clr5dLXxM+VjEgQ
woOHF98Kkf4zcsj9ARr/3JNZbG1eRf48MxjN1PG8ZoqeJmGufPSFsPof3Jl0og0ZGhGlD3VRb84K
VrT1+e7jv/zSulnsY0ahrxxMhAeTRbdZabe+AjfWq+Jnz2A47+MvufQb2P+/Wdd4AfQNHlxZ+h8a
EuqquSfzP5/77MVGrjRgxpWDKwiybbQ8q2h4booK+kjrPgeL4Hyxkwsoh2Jc4dA+zzEPPLeoccaP
cR5fORcu+BbzpbGJ8EJJIWzgqDfx8n6yk4KPWoBZAVxb7+Ga4x06KAYTSGLNenYaHaJpQnewwejf
ip5Hwain+N6xqT9lFSOHUUC/pUBc1asiluJKxD/3If8Sk5f2KJFLu7xIUwlkhrgpcxQr/b75RrPq
H51mD47KO1TtHz/1UtkiFIyiAsQE0sZjbb5leblvNKTG5ErH68JqXDqjuAxcX1GA5ZaOEOIMESzI
HWSIu5D6/HPX9KU7ytxbbmYKwaqi/EAz4p1FcHBfwzhizL9ibGPfTuOOQcn38fO6sIuXeDQYcgS6
rYL04Nr9nCI9qr9x8yaGzzkg8qVPSheLIaUCn68VXBALo5JZlkdQhb9//PdfOCuXPilAoGYgciN+
Gt+JYzDy6hEzX80+q/xsP0JWvNLNcA1JeOEGv7Q7MRX32jRCoRr+iE85hC/nUe1HMrUPhBXfoeJ/
wBzRd59icuzjX3fp7Szih5jrLJ466CYqvJEn4TcYcMfkWb6KjWRrTcrxSnZ/YWUvjU4wcNC3eQ17
qlLnB6FJhaE/zAw08eeW2b8B7I8Teq4mwNygbT70VX+IuuZdstlPyjwqVn6KxuenHtfS1mSg6Nqq
sxltFD3L6t31dluKZ7QvPvkrzq/pj19RuxTTtNAwH7sU8zT9HqZIdx2gurb2r0T0fzOiv8TKpZ2J
QGmANwSFrTF5z07dU3oMtwo8pixJMf6y0WvMXm/11gep+E0d532cDAlN6qfugbzEv1DNfTtfr9ft
sTwOLjHP9W46kbdrue+liujSDqUgXJYQY+dHLwrloU8haNd+DuB5yMyXGNSi+4p59p8S00jwEikb
kLshZv/28eu9tEgXGccYQhKfWlTmaFis4B6/180DzHSvbIF/Q8bfHv0i10AmVgzz7Phx1LDFSEjq
w++a2gmGSUHW7CG2BDk5zYubdErLg4lbc5uHWbCnRnavioxB4mFK91gRbR/cULo17p5s5UQ2JJ1A
F9dj+Y8aj2wLDY08TWOvrizLC+kvXSYyTYEaNearjpXxf2S6zxIYgz987pkvIlBtfTr4Ba7PPkwK
iyzCcNCLVddc8S7Et6VtCozkCKkbaKRLYn6wvoxgltG393kq1Ld0rsL1p37E0j+FjG3jkRp+/Z7/
RMUtqV/64Irw58Kz/49/StvH5Yzh2GPFpEyCaCj+ycQovnz8h196PouAM/hyjlofBqDV0KtVX0Jr
Nc/zXXq2Mp3l5/LgpXeKxiyygQkKjmjD2lc5zvNbFmhY5cDFKb5yTF/YuuT8+P6InKJipQPZGeKW
Id/H3VsECbDQ8ZX3e+kxLQIDFlGZ49IvDmqcMJRtf7im/xJz8+y3w+f22FJ8amGIi6QvrI99E0zr
jgG0rDl7/fg1X0iQlxrJ2EI6BtkRJCBpGG6DHjPeOvfJoSBArxLZwNcFpCiMwADDm3z8lZfW7WJf
Nx2fWS9Tc2SS89uMtphOkORaRPp7osSWYsi8gqYk9xjOoHDq2xUG2c0tLll015rGrU00SDjzBfpb
b0tY2QX1eOWm8fdskC2VkD0cPPwCngXHEK7CJ+JNdq1Syb5iDsfti9Zi/KYer+F5L33Z4qpBMVpV
NYKK4yjiQ63DXSwwjZlvQg4LYHHlVPr7e2JLUWRZjk2aimI6cR7yW+Ngp1a1weecVVl83q5/bEtv
xph0CPnICcM5m7zG2MTzPGH0WF2zq7z0jBb7nlXCddYF88lMZmOUdzY7WplWH5sqwOF65V526SEt
9j+OC8oUho5PXmcfMXH6CAXita7d3yMXW6ocBcaaI9DO0I8b+YpCsYBaX+L8a+XpSx+/OLtrhlmh
VoflqYfHRqDf0xDPCI2Gj3f5pU9f7HJIOToTWS88Wibv0mi8jyYJO4HPCTLZUsxYyHrEcBtjRy2n
TTfChCEuWswQXqPx/T0usqUesWxUrFznwdAPHNIaI6F+qYf3dJzdqam6Eq3r80w5WFbmykK6sFyX
GkXoI0jGZkGhrxduFfD4q8RA6AT/rqE+Se3SK+/l0vcszvWglWlvewDi816/5RogwEicYhiwweoK
jZXPaZ7ZEpSGMewwADSKwwQrbVcZVTuEkqePl9aFPbeULSJEjMMo6uY0Dw3cSOpsXgUhpVfKIBcW
brTY0SaHiLlSHA9Iz7cYzVm3ZLpPvfBzUXVJRRMejapZ2fwEuON27qNTy7xPJcwsWmxoQmCjAr6j
O7Z9+Vq3aG22/DaNromuL9zAWLTY0pjENCqUwXjMHJqivBh2ccl/z6EpAS4p73oCUVgGBv0qaODn
J73P7Yyl2tDCbL0p09kdqfddIPrJ+pn67xXcIxo97z5eUv/qgv57A2NLoeFUkxAGAxM5NlkIvBp8
meAAk8YKnlPzeN9hovR3ILtyBxcptyssGfYwawtu9Gjdy+SZONFIxo8C+cgqbG2/LgHb2Ss3ZN9H
AhH1maSFnIqwxy5H76GBhdU+0g7zOl2JVldqB/6YhYFMeqainZqhsqXngTnhC2/TcyrWTNPwYWxT
tqmipsCgXr6Bi9s/k4zdNoCM8AEmLA79jVi0aYJ/LXbowpv3jDlyHhUaYG+nKXL4xmEGdRizNxJ1
Ma6xMV1bq+dtCJ/ENcbqpjWdK7GLU0wplD0P3xgRUH7ztlk148iTHPIXWMVFxSbMKbygdTSgzT53
NRwcMCfEMWB0ixsPFh5usZuP386FmLVUaVYecbFIsbDTkp3alHPgh4G/7U2EYpHh+dbI/hoN/NJ3
LeJjPqOs3ThmT+no/zAT35laVquIVmAyaYwHT7jLXflVFyLNfySbntQxy3t5al2mwQeBZWESFnDv
AtCb702GSemOymY7F3nwKyJoDdQuzHaxUtjaNPBeOtDQ95mp6Z60XXPPmgamVDSKHgrbuwg2h5F9
iAcJ84wYE9jDqoGXY76lFYs206TClYgA05qEsusCXgtrcOjVQ2bZvAlb398HhPN55fGB7fQUqRs4
26htHKnw6DskJJjCh1UW6oQnxmtyazD2bZK4UeMmEuNhhuNLFHpr+Faau8Kj2QlT7Pk+mp1a23yG
dR8txv3EMERrTV9sMOmrVlp1DhpK2CVhgNLf+k7DeTIfvhZ6hkMmT6v3tNDVDmYN8KQpuX9oXVuu
zViadebzCkZzZFgTRNgV/FSiVe9sdg+Be7vxm6hbY8oygyVTWmPwH0b7H7/Ev9//2JLHZ+ErOsW1
c8fGZa9dKE9NXT+D+n7n/PLx46+4tEwWB1LQTabPaydP6eCvB+7vaKcTz2brjz/+UlgP2f9n4lFl
eaaz0J5q+D3mhelvKnhJJbGChVpHD3Ov70RufxdYikh74M/x8fdeOMX/nbX84wLQceFJGGbmpxwj
gi3meaE/+uRHLw6q3qm0zFQ/njSG2jl5HbL8c5+8lMqSuqVVBr7gyfbyYZSmTMrBzz51McZ0wf+/
iDgtqKu7bjzFsFisy7Udrj2QC0toqYbtiWSeFzJ5KkTzqPJ8r3p+n9bp5xKPpRxWZz4gCg1W6Ej8
7yMcj0YSaejJus+hzNhSDdt7Er6lXjycqjR7dENzA1VKt6q1ecWIfbUTEy5HH6/KS0/qvFr/WJVk
6lnXFb48oYz61szevvLYvpHsc9mfWOxl5pGOZEMrT0SLbguVmb+OvUZcqQheCEZLIp4AeCBUsGQ7
MQs3DvtNl3cFzooasy2fezqLDBMhX6DWiOVfVb9NpbYTrBana42a8MLIN1sS8aSq+qDp/PQo4FGh
NoK03sPQxem+h+jkYexgxAAjKqm2sBFrfuvRs+TQebH7CSdK+K+Gfoz2F87u+hcfJ/eOfkHfgfxd
+TBcmvr8fYLXy7ex8lF0KCMFA45CwOYHtpFrD95RK7TzYBw7tMR/IIUXbqeKsX3YNPVG8JbdZP/j
7MyWI9WZLfxEREhITLdQkwvPdtvuviHcEwIESCDGpz+r9pV/TmMifNMRuzs2FKAhlZnrW7MZ7yug
Ce6NT7NYYlB+U6yAMgqd5fce99PDgBYK6OeI9eY5pH4v+kaGrgHZFLEDGpDRoZjv+340L0IC7hWO
FVJGIYCI7W1QONmOT155zGgz7QMhrAOH1hCrY5Z/R3cULH9h2nxIVD/WobTc6pjZ86XXrpgAhSvA
0rIm+WdIfOtO93S6J63Jz7LLmj3TMoCRRmLF1cT5A7U6IHbqHDYYdZ62OIPo4TYnEnQuUTbzgQ5J
eXAnU9xZZWfvh5SX1+7UgUxhwKEkgIX+tafWvmayeQFaoT+2Yrqyi/amn0BBsvKB7HJrVruW5KCI
wcktogFFD0Dt34JWfQ2cVBUmZH6zR8fdSW2eatWpqNd1BrTmiDO87/RnJFUgkp8MzFtdAsuDtL6W
yOOETQo9upivgMo5Sae7Kh2bolFs/l0Pzo0Y9be2kdmBXbRkueiAAEwSOHFUo4Wo3H4qmTGh1TMS
NgUHtUsE92VQA67gBW8uL38R6lSHqlU89LUtIjJlD5b0kHupyinK0+qlyQ2orFzHBC3UEa+CaQcr
pQzHTxBnapB3Q/iEgsuppl8U4JbZbv6Y1PnupvreSxWc2ICuJDRwQivNrmyb2zs3IF1k99a7QfEQ
zal63oGgjDk7Q1Q7U4kAjBfjLhP6zilnvkstRe4c1KLAQ7PZvs6cwzTWd1DZNtdYdH8B0XHB2NxX
WiW7To7459x+B5bi2qrZM295/ZgT572hkCtQLcFRcyqCmWbIYaqY95c0IOu4aRYyewBNmjQUcFNl
4R1D+p96HCaCwoqSqepCt3f1ru66Jz0bJFUBlmQQf58G2XsIzYO/I4S5IU/rR6+yftSuPWIhMteu
k74HjnwcmYrQKPdN+OlL0Tm/TdDKcCLtNa283+OlpRUAkCASmcHVCAebtwNtvAPqqvLB6HS4vE5q
wBwpuk336HEBesSlv4oJaCwYnYZOCWINAJO3cKu7cnjxaA2gthYShFcF6mvXHFId3JRyvieT+l6V
803LrTGs0/5cMXxknxfXDCi0EMA9ew+1RbPrvZTtcARodkzwW52Kn77jPI6u/axSftU63j0i9jqq
CLtB50EOgzmahfDHueomD9Di+s6u9KNt5hsXFqIKRMsQhkmnbPZvmDc+a81iUwX7xDQ3fj59s3PE
FQS2VkC9p2eQux7SdjxZAie1hB/kXPw22Esip60PttIiZC15Lg352+b0rRnbEq+jYBGDEALQ4+Km
8ermRDyNieAMSZiW8JfVTd5HnW3fkTSIUF2cr5sk6A4u6v47dDPuuOc+lb63q8CsDgeMJ6xpdI8i
37zPSfm7FOW1nZBbDNUqnIbSi+D2/pqWyQ4E40NQpDqsqTqC/RrOtn3vT81b3Y1656Pfc9cqtvM4
4LHj5TDC69+1Lt4bMR6LBsrtNkt30gHmI5nJaW4gezXw9iXT3oHra2jMMIRElnvky/g9d+BBnpfq
oUqFu6twMMQhajopp/6lmfw5G5x94Z8iooI376CLfcsZcGxZQ61oouM7LFLBzQJI/5LQSA+eN1eh
TxIcZ9PpLqDiCqDRIxjQTgSeIT3JBOLopE5uMkCVYCc4X41DOd14FRx/pG3uEzUBhRlM4UDcF2Vh
AJVVMNzryQkne7q3yAV0HeCtT/sqMU+G2T8KbbGnFgiC97Ji+D5ZSsLWzrOQDzrWvfg1FuNj4oL4
4ZpIIfC/6prkrcMACbNJ34xYILGTjH8tIkGTsr8NlDaRYyfHKcCBf/CA7HKdWCUuKINjeQBRDYQ1
t/6WTbDFK/RMQqNlCVQu/U4b66bLaFwjcwH1Nz24dRNc22iv29MM67ZJvb2acQQBVvdOU3SVOWV6
lbbAoaR1G5fw/UWXOWAieYfdbw7O/mx97xp63XP/N3qL7seZX2HB+VlohTGm5U+/a16CDo1h3NF7
nnRHwfNv8Fo+V9VsH7kP4mhLujunGElU5M4VU0glOs10Mtidw0o3/dGTVREC9YMPMLFbuxXxDEFL
KC74QT48aYIOdWgerpqmvQ9qbYdJ1r7Zgzb4CqBkstJ9Q//MFUIKEXo9uSYBFj2XdGTnNAU8C3L5
B33DfuSqwQAFd0GldMEf2jB01LvWjetlx8Kfr30r+Z1bEwIIgvxwl/tPvSMeilk8NPBTD1OQRBvV
1DsFJlyUZ5LFjVRBdMEU72aZ3KUYLShzpwwkRfHT6cEbmlvs8JMPQC5ePocn9PyAhvIq7LvqDczm
/NmaeBnVYrhTJYc6Abxxu7+qMa5GG3yxBPijEG4PGNUKaZ6eFHmU2ZUflnPyahpsrs1FDz8AMmQH
zW061Dcyx47W1I9CyT3tkR8CWytU2XzKheOdihK0Istx373MefbMcCxLkEVaYHvha8KAnUUrACBJ
dE/L5LEMUJ7CBI44ySjMXepbA601IKczbF4aMkSMtjWyt10NO0AbhMoECKw2UPMBgwc+UlP6CgxW
zE27V31AIlBTHiYEF0rz324/PkpQEaHhtMwF/FnhczfPM5ob/AaTDykb+Dv0HCdZbCQC8NLQ+OVR
O1Ba1zN7UYL+rLkbq7Z+qnoMH5D6QO/qTnbhIi8XHMcR1r9NgKRXBsZWlCKzNQDAFybpHBOgFkHa
439EaxA0dqhh1l0KbSMsHGjRlfte1ePNZLnyNtMTDbPE+PvWcdje7qDaTPQvewoyeMx5+mJfAZyv
AyPonR7SJscYV9lTAqqYN7g46BvATobs1kFtFmq/VybcNy3hsZzN801vhlfV2U/axeMTK3mkvPSj
ng/ffD/4nrNsiBKCrh2QywHmbvGh8tLCvt50IdHB+zy2NxWa4mBrfZ27LnrvDYINoIyiBFnHg0vL
qg8T5VQu4p9KP1QJLWK3qDA4/LI9gtag7mw4mwyQbWK5NAUgriDjah4a4NV+VcwX5Q5SOaDAmgrv
XUwQzAEwyWv00fZGhk7V5K8BHcHKrQdUuXJFOInaLiNz5CIKAM0RIf6r33kgK7pOgfgA3Qf1cQLT
9UE6fXljQ4b3WKAr6gYJs/pJaA4jEcvJHjlFUiHMUCSAZZnlAVvKCxLcSyA6X3s7VdeE5ci9omsW
BDSLdfc5D4bfYC8Gaidqu9ORQCR2og1trqS2wD8jdE7c2MMBHdgtknh3bMZCk0olJchC0+A8sRa6
+KjG5vmSJSKI9OyzMZSz1dPQNBgTO2FA1ANH0s1B9U+S/hdt5+420cArhFPpDvczfumro03w60vH
taXsj3WcZ62uURCQzktW4DAyVdl3FHLVRu5oJVm6FPdVDhmAGy11XONAlNscjOrhEeeUuwCEM6vh
ZuNUvpIrWir7YE+CPhE0N54HSh56w49lvqmNXKn0LYV9qadpYSEveQZVG6nsKqjCIYNWeaT0B0bk
edLTW+30G0nflfyCc/n7D/kFWzS+8rxsOA/8GSMo8shdsGmEunbxRfKCA51NAHqt4wZ0PHmfAa7b
zuP+a4NpkbqYIJajbVCNZ7sudnl6raw+qmT9xasvkpAK08sbu7GKGTJsv4NCileG00AWTmLwN979
f53Y/yjyOIv0hQLo0zI4kcTkQV3d1Sq6AwPsyq2jO3oSWNPjEk1CIaxuYKYdRvTPk/v6VDw95cdk
4ynXxtoiMalYB8FFl6u4glXqDJ6rf61xNpbJU4HYYky2lLAriaClYi4QlYRM0a5i336esNoVxakX
gCfO/kYiaO0Gi1QlNciy1KNWsQlu8hE5Ax5NznUNDN7ng23t+pcF58M0ETXwcEIpfKlC1399D8kD
k2bmjtfYcsvOmr/4HJf7f7iPL2ybylrWSAh97wPrlmHD7YofgN68fv4gK1OSX/7+ww0SB95Xjpir
2NHkZHEPYVXTeGFvN1viObqyCPPFrDde3ysDKnYMmmsCXkBTwgqDoAaC3fLW8wScGAIXts5y9HeT
yWG0kVuHrtDpPnDr6WT9FyTMdRmNfh1cF6Xkt1zwdmOLWHsBi2UDGU+I1tKhjHvC/7oY7UBZer8H
r3v8/AWz/3azf8zqpe7OQukL0EHaxE3elU8Nc93bIcm1CnUyTY9z2UPbjuCGHVtNOyDc66E9VODJ
fkcp1H4yDp0VAqCmP5suIHf1JaYYAp1wuGhN7D11AdbdAReFUoJAmxoKIyko24PW9rfaKQiI/dTX
t8OsZ3TPNOOTavlkdgHY4rDUtpWBx1ZLhAtSet/BnkID+B2UTv/IcHR6UIFXRbnXzRNisgkfzUfY
3O6MoEEZ6pZkMK4oxcHilYoY+vJ+YDT5PzK07b30ldO+Sjz57yQAebTBrHhpZjAOGzP2XdjDTv0w
K0KQjIeZgEit8swcS8M/zlMxAbjy1psVvwbvuvRD2+4gaweXwcNpHHVl+FzZgYFZRcB4pAeC3bYw
3fRLw8/73Dq1jKqpb6/70iPIbbpS4AQmpAKfzxqv/ESQx6wT07P0bLqz4Yx4CvzgjXmI8EFD7/9U
VKib2vDgiNP+eF8W8xM8614HIKHOHksCGKIgiq9g/hOTlFk7O+2uSICbdPBb3yVulUUJXgT+U1pI
Y1zI8XAWOBRBJqNgrvpDmde3kjjYuGG1xAfrYbarZu9CO0eEh729JIiw05zd0AJWaDSAU62u1A4e
sRQQb9+LRE/9HaHkMpeSH64r7Z3OabaHQyFDTsg3sF0q6z2qxU1oTQoveGavVuXVYWqZG+HO1rXV
w4XFcHY7c386wu48Ccuy0bsU6YEIzNkpbLEURPh/gG8Fo3+HKulw6LRGPsvyf1fANIdj5/z3gNaf
2VSQ6Vsej4YgO2fABCPNI5wwbx0T1h6AjxUopXWIvqssHJBNvgUhjwHx7N9DhmLQ0WAlRxf67L3I
6G/0s5Q/cg8wOERq8qjKMR1A2R79u8yi85Pd4tOMtWtdA5Fb3s4AaJ6qjPdHQtI/OVp2j6mBFDHh
d6UaUBgPrAdhUFDO4IuCtCmH9XSKPJlx0uII8hHAL17pHduW9LAswLjxAeaGeh1tRxmQo25/Vh2R
ex6UI356+cha9wafo41qf6pv5kah5RWXfq2p9YSs1niaSqu99woiYdCT8rNVd6qJoKf7VQAhh6rE
BUrlW9N7T8a3FtjBq0n69rdsLlHuRi4nrMox2KPOj6I+Jh+P8o6qKMAR8sFycPAjjeki48KZrO2l
BGQ8mE+CW/AHCjjSzRSL48TNfNWOoxPawn2tCpnvkqxn4Qx3JVanyPawKX2cSmRfGPSnZ+ZCB8fS
sjg2QU2xG8x0px352uIEe7SxXYciq+VTjiUoKnsXf/jCQDLZklAO2Z9aJ49WULcnsOCyqJM5APCT
D2u7i9sNddTLlOjvbqHdU9LQDp3/Fk5PdgszVUd5N9NFNYBKBRKKsATYNw303PA81ORo5lKj0ut4
kZM7LTDZlL8wDRMKt+4kkmlW+VCnjCMTAlulKvGCs1dOzaECebZyUNEwbpvDE1BhCSlqsOMw+lGH
L2AYcOPD5gWFE5//HFDYgWNiX0ScUthFsbrZp/NUwTYsG94rhSN/JQt5Fl6PhgPJ7fmGTmX+0HJQ
dSLAodEQZ1LaYc7DqKCaumDXsVmfLG/4K0ZQ3YiNZ86LtIywjEOxwgcKtwbtXzV9Y/2a/EDewReo
2E9Nkp8HJPGRux+R3InyKXOe+NDI6uQkfn+byQkZjhrlpLsBnJenkdqwoCmDoj5mxk92TM3ixYyW
twdpy6A7rzYhViNzNDDE2DEYjv1pe4vWEaT+og01eiyfYWWehRax2akHs/sd3PgRmSck75/LxgE3
uucjsDhV65sTc6lUe+G3qArR2qqu69YlB944QRUFOP/gj7S/Z8ZFUoN5rpdGtZ3DAa5PhgmTHtF5
g9xnyu5Qowt+EG/8GjrLXgrPkU9r2gbVAjCKx4eZaRSEtlST/8n9/rV9L2JiIfsAUG8E5e5Dcw1j
tNCNDm14hfn0HRI6vWMP89k7W8dq/yTOJzSsFK/jBiRqJTZZ6s8rjQojXGuq2KJj6HlnVd2WfCsu
W7v4IkSecjTAQnA4nrvRfmxZ9+Y3SSxL9+/ncc9KnztbRMiJaV0O+xAVj9zs4VwRQYd7O4DbFDhI
LffmYeqGcHY3OBkrB/ClFN2iKkDAjzcFlA8Wv2ZGpU9y//D5s6wci/4DvXwIkn3bHmohqIppAn89
l8CA6n6g7D6Z1F7OMhym8vi1Oy1iZTkOGQVNfkAmh1+JHiKp2k4fSdnCyLH4ViH7KxtrS2K0NgIW
oS9SeaWN5lR0XVSif9eoRj1B6Cj3GoTuL765xbGZdTCOQ+ce7DSlfhz64o4X1gsecV82kOhpiJCJ
3gi0L0eif8xTtjg8wzcMIMAKmQtdI4J1vrGEY2uSWG3nrx36lpL1bJ5cOGZY/dkuBw98Km1Hdtmf
+2D85qfjVsfWynFpKVwXPSw1slRO56BRkJqfPQkvSpWivP4LZu6nz8fZysta6s4paPGED8kIkJB/
ZsieNraDMm99dup5Y0qu3WKxAMBuI0jM6OTxXOUw+BJ7FO53Mxy+yv7P5w9BVwbwUnSeU+RGNejz
cfPG3vTt/AyjpHyPzbx7G9/bu3PwHUAhsiGxXFnQlvJzBPC53VDSxmOC5G5IGEdgS9Aye8oqLz9M
SsCvzwrQbCzZ8N8sGruNDruV1W2pRPfrbMwGor1zybqrzGWnxLbfP3+Ha6NtsQbQlNlcBIMLfP8b
HHHaH9CnonEpbs3Xeq+WKvTJ1mzQ3Yz8fTUh1qj+2NAih6negn+ujYHFtE8MPGNyxPZnt//RdwBq
m6x2T7PtdBvt3WvffbH/z8TAwwCYhriYLe/Yd7R5ZJauHlSX9jEcTDIUtWob3ZtTh37PoNjIS6zs
OUvZeRNYsJQ2yj0nXEU81dEEM7Gqh31xBkhh1oaeu9XpuDJTlwr01B2Fj/4UgZZ/C6MXvUawL0Zn
x4xOjLNr3OHn52Nt5VP9lyD6sI1WWdnlU85HHKFxii0GOO10+w6tnF+7/OXxPly+wPIfqAopWlVk
f0divcEM58l2t/jnK+Pgv0Xow+Uzu+OlRbSIJTzPpEnOPivuBzMe0RnwAELpvkqbo07cjYm59lEW
kQDspbPBngh6yrNmB2tAGJhAvFzDOMptN4KNlWXlvza3D0+UohtPWmU9nT0wCKLEeAfYim8BB9YW
Z7rY+icfi5WTMoRkvSgPOvOLsxaDwWkFfniNz+D8AqtxiUp0ZsPgz7/EuMNEArYDVa55NTi9XzF2
OYt6mr/ZnKPY+flAWXu1iyUjG13TN1NbxVx5fyuRAS5fdPeWX8LwOCk3Nqe1+btYNnjtAR3jlCrO
KY1Q6Ea6CAmSDl43hM2HmfkxCmqfP8/KvFpKxR0JCxU2X8oG0uxY/qj5fNDjxnOsDJKlQNzHSRai
fL+K0dbfofGll7sJjoOf//K1iy9iBNcafIIebhlbMxQFDUNoqzP0xn1+9ZVPQJYLAqDBomdWFUth
H4YKzE3Ulxto0ceaXiHOmftu97U7Xb7Mh5nEsYXCF5d0ceCaPXUVDNj5XiAz1RXqnBv/tUMteeOp
1r725V1+uJcl+9KtZ8RVXfLatMe5fUQT0OePsfY5FsFA2zsEOV5UTbxMXsP09HXUSIB9fu21n23/
788e86DyyZw558GIZ5P1jyQTv3m/JRtcUwksheK+4wHOPLk+PLPt/tpx0fjRwBJtj/ypvRPw4Xvi
M7pp/d6y9l5tJhhNVvpr0TRZzHV0B5Q8GS12NrKHLadB99jDhP65Sn+tsZkuVeNz38PHbG74WaNr
CU6VHH09hWcOCBGyjTH871WRLgXiGTUAocHE89x2/vlS2fTdK5Bo9ja6Pj4fAv+ONWmwmO1JivkO
1jGDT1aHxNQIndDOQ2btEV3JNWxQ+zFM7a7fOH/8e8DRpTzczGA3oREaxWYFZ5uu2we9e2MN7Ze+
OXpi/3c8zzkqc4LYwdm2Eh0lMkiv59SnaJ9upmOBY/TGJr320hbTXVAORlTO7DOr4Ula1uTAuuQ5
GDgQM/WDK+QW52jtRovJj+Zg1BtgiHjuYBcdGi+J+hxBTSH/ktI+WtLfWpbXbrRYCdJJz6UgPTur
2nrQyAPALCcqi/x9rKYXAo7K56Nt7fsvdnk3TTy4utYkVum7L+AYg4omXNs3lrN/L5U0WEz5AT56
ZqYINpsMJuUFPVgwDfvSD19Kx1VPZWfZ+BDKFy8wr3WirKte4G+wtVutvJmldhyICZ20RUti1gcw
x4AdIkOZYUPjsXbxy1f/sD25AathAsrGOG0hex750RkQ5Ltbq9S/o3C69LGZRC9gTFHXMUaQcwtd
pY4tNMAoUcGHlE7OjmWBPMBkLD1CiCA2HmplbVyqxfMOhdXRdpAqkdZphHyQd5WIUKNCmyMs7D//
7ms3Wcx0hu47WCmOTZxk1SHJ0HeYed09sku/HONtHGZXhu1SPI4kvjZt39ZxjsY8F22AxZh9KQql
S+G4I3zPJ34XnBNWY1SREIx21Pi3Vo2VDZ4u1eNw8AXUDZjl2BLZt5HJ7LrV8o9BW26f9ifgJPeW
klfB1J2yzD5+/knWBvNilqMC22ay9eZ49P19blyY1slTybZS8P+dhf5/zpIupeO2NAWM9rC4W3OV
nNOeilPPOvkweYzf+XnfPLFROzcKBtSoK3jCex7BonwhViXvu5FUG2yYfwfKdCkuHwIUZRHl69iI
EcqFZg9Xx6hGu2gOpUIlgOsatw7p9uXV/euRF+tDRzoVWNVAzwwdBJOFBssmVA6IEjXSdiVqUoW7
L4fsQNoinPoCRmPgFwY4Nd7Z2Mf9jsQCXcn40gIttuVWA9/K3Fva36RJ6ogR7kDnsfHQ66Bd135x
vcKHpwWEuthL+BZVcmVILUXVjBj0REPOH/MSXb9+q/ew+P2OfpOv7R5LwW/bei2sFEGbUHPj7QjJ
80ffIPOqta82ylIri4i3iBRMYuoJ5siIFAv0sU/OcGXmZINusZI2oEu1b1tZHXRcZXIeJuePVtYh
t+6Yepvh2On6LJrG/AqWz/u0JTs68RMpqhtT8KMqzLEAyPfzeb82HBaxg7Jm2QlrmmND0R/SjZHv
37VM7TVSvp/fYSUI8hYri1NJi3a0CM6EprvR9UKIByPb/Qv755DT7vD5XVaeYykHHjynBv9rpOch
G/cONDm6k3eQ/NyNk9iyRVqBA9KlLBgwjRpiI6eJU2RExU7XDd2X1DADjm4By1Urc5O/oB35f1qh
6xBK8fJcDYN4dOB3IMOqGIZD0sKVkwcdfinkj8/lMA9QSs5F9cPzuuIuDRK4TEyuxY9NX0DRj0ag
v5+/opUPsZQed50HTqI9mjgDwYyrpoT2jZ2DEquTRC0mlIRsbCYr02apQk76oBxaA9xJkGb9bZPV
8zHvky03hpV1ZSlBlrlhlovySgxZ4Sn1k2cQFs8wQHz7/DWtjaTLQ30I64hA3iEtTRMbu9kDsRon
9ElflHnQXH5+h7UHWKwqNO0o0g+GnO20hwUuxitYEHmt959ffu3tL04dg4vLw03BhnTTKe5cNDnt
0WiYbeyga1dfLBh+bugQwNw9HkXArzJf6FtvJPnD5799xRqTLoXHzZgDGdeP5OwFPVpBUKXfsXLU
B0i1+d4deX5bO+MUCmt0r0TL5ZWdlPJY91SHZLTUjksLYtu+Km8u4sGXVjb+8+c/bWX6LFv4UXi3
+8q1yXlEZJarIAxy2LC1hy6FslhuPP/K0Fi28QOHrV2PzsCPotPjuzCkjwH76WNboFfva89xeb4P
47uBTXtajkMbF+q+8OBlxa09odepUvsE9vVfu8llcn24SYpgMrPRLXTuquFQm99qQqc6soV+20fo
kt2YSGuf5PIWP9xlnGxRDyy1z+jpuaiBYWSUTw+Wzg6NRhOuz79//jRrX2WxJDgZmwlKyG1cNfV1
4JNb34WE1Wk2zlxrl1+sB70HFZ0iHVRprnUYhIwDVu2Uu+WGsfaWFutB5c9CBBRFAGmcHVHqN7TB
sKKU/W8bCnQoz9yNGbK2Py67+iG0AvUf+sPY/mHexoN7PoxXsGcCwCc0P91n/uTepffkOont05O8
Ed+yn59/n5Ule+mBk2qWZbUodBzIvLpFkc/Edom+zzYZH2wZyI2Ac2XpW/byE47UJ9ctgESpekmY
DQ1lefj8CdYufTmvfBjJ9ugrMzMkWYjUd+hKeUqN2krgrAyvpfmNxVrU87IJPT3ogNl3AOph+Swe
bTJtIfpW3j9fzPa8IcLPrXIA5cAZ7npvRiNPUUzY2yz/WxJk9u7zt7R2n8V8T1LPV1Xe6HhkLM5I
dm0H1rUu0JXtio20wcpkWbbwz+04Q36dV7EdlFFVmz0j9UPD1DOxzePEk1+fP8nlu/7jbLj0vyFF
XTgCmIJzrfq4Cuz3IZ3Q3jjyB2hbd23hFzvbULIRgq9YRNBlY34wBp5kXYVNe2A7mjf39ZihigsD
OHQxZ8l8q8txZ9kNAs/uPCB4jVygtkbfiQo0WRd5GsF1NGygZCUe++KQXwQS1dDWWWqNKu5EeuKV
jc7TaePSayN+ceRIB5l2OkGESGb1CDIeXDDyc+Lzx88/3srll82KKU8H3nZzF1cGDT+AqnybyrkG
s+NrnD26dMqBtXPJPDA/4sr71eb4KjZ6MJ38kEzoMLW+Jk2iy75FMRQp7FtQtzX28IsV/GVQDXqw
+rdZbH2IlWVt2ayIdn/XTril4qmeDsCUhHZVRZ9/hLUs2bJV0Ta86gvSdHHN2l/NnMXCZN+QmxOh
7/s32kwPLDXPELyCk19suaiuffrLg35Yp61c5AGMq8u486adq4DkKNQVcaev5RvYIhKwssaCFCaR
wDcBrla2U9RD+bDxxtZ++yIOaDNdS2syHYhZj2pMQ7v+XvL3ja9xmbX/WNCWPYng1WXog8XW33XM
KgBHIQF8JqtqnxIx7Wqf6HCwKnat215E8IYUd52qqt+lceTGwWQtxbhsWqxFl6mcNDh1+u9d9qCy
e9cfru08DSmhB8bn20zJc42UQ+/+hLvCxn1XlvJlF+NkoZxYDWCgWmMLhXsSKh3Nst+XEMkAXZnm
w0bNemVrWnYyZp7PJPRreMXFQB9s5Az2vWOxX1XZOuc5T60I07ndGCwrM3dpoTNKo/qihz5p0kk4
T0FE9Nbxd2UXX/Yydm4gEXfi0ko/y/x7md8KwGwANNn46WvXv4z/D3O0g04LRxxsdlQXzrvVe+Tk
ZOj2BuEx39moyG18j5X5tOxVlMBx2mOJBUjU7llSssMpez8040aws/YFFmsBmJ0AkBrU3FQvrlhG
96KtXz+frWu/fLES1Bo1kVywMnY5O3ZG7/Pe/uZ7ZiNOXqlcLR1yioyOqNZeFkno/g8DvLITNYR6
7CXIXSiE9p51BJG93oui2coyrj3SYst3ErQNDBlSTkkOomTTVgOkZUCWQFW2FUWtfJBln2ICf7nK
HnUX22S4nVx2BotzI0Bb+fXLvsSghCQRjk9DPFvPdiDCWVwVaBX7/GuvLFDLZkRewlu1p20Z+5YK
/RrjtHzn3IpYcO2Yc+aojdB57f1c5uPHeSd7WOHIoIwzCUpENexHSP8+f4T/1vB/bC/LlkQrYyMx
0OHFM82B889lAZEYDgHQH47wjbXotanhgwTLZnb2tMdOxQAumQ8l0hUUk/5eB405DmgpQcUltX6K
jthhGjjZDR+6LpIAnz6Ryu5eeyvPT4x6wER5CbkyBWyDaneSB52PZO8ITx1mgHzDZszcR8cjW2TR
tW90eacf3l1bO16OQwGOloVEdisFr81pI0BzvnutGzsFhaJvpBub9dpoW6wsorr02MwzPpSaIxvn
jYn9kekWP2Bl9i+7IYFE5nWZiC4m9Kybv67roNo1hkyDXEXFIZU3qrY3lvq1J1mcIaif6bHCxh9P
6qd0jzw9loDEfT7m1j7JYkUhlKcldxSu7YCZ817HDuCBCugTmA05Zvf5TVZe1rKhMQ14YuYhG9CP
/jOBe3LHnhseQJM63TWq3/kEpKd23n9+s5UnWjY4QnRJ1Ugn9O5VQB4mLdDhaSd+lUG/q1QGxAzn
N0WVPX9+t5VwZWmKkw8ZCvCMYXsEq3lEJ7zqkjCBdFNcOHtj8LUhsGx9HCpXBWWhqjg1bE9bcvIu
meHs/zj7siVLcSXbX2mrd06DmERb13lgs+cYMyKnesEiJ0nMIIGAr79r5zl9b5Q62FwLs3qojMiU
QMhdLvfla7krnmfBqZm6OE2mtIc4tj972fi1t7q97a71Wi0Nffn5K5ufKqtAPyE2L9o86RNKYQQM
lD0Iza6v/4Jt2IaVj41fTlCGLM8EdbduTg9dym8bq125Yy89vRFDNATcWMJN1VmCmVs3YTKI8eP7
ntywal6nbRSVDOy7IxjUiVtN29Iu7J3ObbZy0VranIZxZyABdGaZ67NmahOOZcJ5BymSv1ICyipv
Jcx6e4lAJvf3D5yPRRXRipdnkHse/Cr66sthjZZjaeyLjb/aPLBdb54ENC80uoHAkgiG8BW/93b4
bJvYxV6UkWq5gN/r+nBfaks/tyJqtiDU4gdR92sb6O39aZuoxUmHDtrQqTq7ft3e6nHKn4HVSs9D
E+SH6xtp6VUuU79aJIBLK9CiRuo8VN0jGaAFACbUjWbVB4AYV8xs6UNcfv5qjshP82xyLlf2Sd1A
0eOZ1sOP64+/NLRhwWByLcaecn3m3hgHfQv+vQ/vG9kwXqdPi2lCj8I5A38jC7KYuO+yXQgN/H05
apprhDFqOEOJHvWMdlen5UMmx+P7HtywW9G5YaULG5tGNQfwFXzx03Kt6fFtn2CbaEQvpNCnnbLh
TEu+B8vhfkaDmAU4UmA9z2TFJyzsehORCBbHLkRs3J+pCu8A1jz4dfdX3rGVHb80/OXdXu3GvLE7
ziBGcPYhyhF0dE/sNB699yFNbROTiAYJrxgEYqIsEjbwD2ANLQr3zk5F8K7j3Dbxh0DEjDyQMzu7
vPsK9nsod0AIyYva5+sbaMElmIo1nZrSUIHn+Oxn05MunHtJyI63xa+KWl+vT7FgtibykOYgSUNB
D16HPKBTfyu7fn995LcDONsEHorekYKAyOY8OvJJZTZInYcPks37GdwmlhOeqI9i9PW53o5MbROE
WESuzjkjwxnYbwZ82rT3HI3g1xX3nQeByybPYwj7jkh3dWtNMku717Bu3NGi0YX46Xm0S7GBZIsG
rBKsqLoGp+v11/qdnfnfN0nbBCLmlg5yPXfy3OCcu/Vba7p1vKGwN4OI6s+jCO1N3z+OtmjyZAIj
waUzmXb3rFV+HttgCXI2VsUC0JrkhdqzCriwEXkOkjSDzl8Ezvz7wUY7FMhHg5pvMndGyBu0gTh5
pSxD0Ar5a4Xdhb1sghnlFETBlAMd4ArQAsPsv8w6fRkGubW69xUm7dBwKHJ0XD1IzOGzu7A68Wzl
bFv41CYMkYCJs5lafzi3Ci0sZZyO58Bdud8urctlzldO0Antjlaq686QcKmbOKymqQH3Z+OBphfX
6VPZ1N3u+nZasHUTgziLoEBhZQJKAyzBlfoVWO/Tt0BZ7e8vQQcHerMORtbtz5F8leEK7HDpiY2j
X1i1h0q5hl3P2dYGer1mwcP1xVhad+PsF2gW1h3DAcpH6MRavftAPPtQYvckDvO375vE8BHAGHBQ
vGTpqRLVvrOnDXHse56BEhdMrtenWFgiE0voVLpsPMGycyHT+WCjx/2UN+AGvj7673zhGx7IRBEK
N6qCoevxBco+PAxoxtyDuDPfQhpTgSyMjTRGblZvRe4UG6/o2l0zDSLxvbI5Os4MFioCSZIZtdPY
q+wJHP5NaW34aFFUZwPvTqppWgm3FqzUhAxyAYrfaO6Gc9RHKcigyxCZFmkdBkH891mQiRVEU2qX
t4KpE1RB1aZApehg2XO98gILW9LECjpTJkpwmQ9nG5QPsa7GGy6iTxzcI0kqV0Vdlma5bKRXDsct
fJwD3jCcu/wvSGALNW0EGujLD9d3zNJ+NFyBF7IIDaPYMPn40gw/JARX3jew4Qvajk3Z6GLgxrrN
6nzDoeZ0feSlFTFcAZihoI/WzsN5kOSJ2KOOMyu65VzeDRNdcfNLy2J4gjrqZ9tO8W0jop9FNN3U
zvB8/fEX9r2J9QNlN8tCCifZsO7R8aN9U/HntghWHMxCbGWi/ECCDYmF2QZOyoYAiRudIe96lzvQ
SUCN9guf84+ul/0gAwrm199nYalM1t4qdEQIfkN9ttu7kv1yqfPOgS/f/9XO7xRozAIJfSebPwX2
z4ivZXYXNpDJzut0vOOeDXqg6sIz1RcbcG+zkSc0X8kALS3J5eevnhziDmBfdvDkZfvB65+joVnZ
+pfI6A337hvWWkzRCHkQjcaj4q9+Kjd5AQUIbm8yaHdAFmdllqUdaphuNYBuL7ooVHkMDO38xgE7
mp//eN92Maw3Q+aqQYMkkElTC8G6z8r6dH3gpbUxTLbyuKVR/R3OoMQ8SXgbdADGXL/Iwk+GdK2a
tvBpTZxe1HXoUAbzwdlr9VM3iK1NupVd417W942v6xl5NwpVxSabBnWGZhdkH3wpoRQ49WwjifY3
POxoMlQqTHRwoZdBNh387BwEr9DgyBJOIBAYXfQZoMI8J9YQpWDCU+gU7630uQV4DmSFAF/lNmnx
lyHoQHkR/hy7gsa4dpe7NHCj45z64S08X7OXBW5jfZM7qBhNBNITLeTB/ejn9Y+1YIImbrCKlO9S
kLOffVqBwz+ST7KRz+gF3Q5js3I+L2xjEzmIF7MnSVOJOeQuzYfbUDSfAABf64xe2HAm6S+lYI+1
ghbpqFGjUOjl3nYWQNToC99GnHPXyTZD7vBNn6pqp+Y63IGjQ3wTSJofS675vhqbHuymfvHEQDN6
DBRqWZUtvZiMVrCF/i1k0GZff3SyWW11MKjbui+dDWAnYwJZHveoQgRMzeQ2dyh8dPcEF4ZP0IBE
rxkfneqXL1WKJAQAxarWw205g3E7JtQCt2QXNknaBQF0IoUb+1wlpPyc2ZGOEqYGEKXmpN25sytv
yDTq4wAVHhEXlRsglW3P5acsc/l9oXmFfiFcEGlQRNuSMdB9DrV8YAJqHjQV7VpyaGmtDY8a8Egi
VQCvUQtwgFqt9eLzimyc9MaBHAyYKFacyJJ5Gw42sK1IoFYenQpI2YSfIJSzcpgtqJ7ZJkwyzMFq
NaNVGMyUMf+RI+3BNvlP+RW8KcVd/tWtN2kZr4GWl17DcLI1SHzRj4PJoubrmIH9+PP7zNbwsTr1
IJ4FTszz2B2o4HGHXEQ7fi6g2XN9goXoxYQ/0jqzgB9xC1Tconvtq6+Fy351/MKP6kEWi+VH2Vq3
dZE+Xp9vYaFMNGQk0jTtBdx579w3zsf0nQqDtgmABDtNo8HkigDSAi173yF3RvyxP6Zt9z4XauIf
W43bm8cp6MaK+TRANuys2lH+8mnR3/olXxN/WFqhi3d9HcsMfEauFrzjCuRMyKocSj96ur74Cw7a
vUz5aujGidqMOFh8dLOm+xChARotitb34znqqzWml4WjxsQ99hYDTjRCvC1nXNMySOdMQ3sm8/jC
+vfpPdi/T/TXbyJtZ7A6xGVauKDntl6o6L+IUq1YxYL3MwGQHnGmAFLVxdlOK2+jbP8JgjfnlORP
luB3lQQR+PUvsvSxDfsOQ9AHlwpV/GHKdmUPPmuXf3nX0CaUUTXcCnuBnG+h20Q5X+302/WBF76v
CV0kVa3nmVjwSaDGYTH0tqtt3fj9iWUdfyr7xl/xFQvb1YQtokEMycQS905PsS14wXcsJHHj+itr
v3RCmNjFYQqmQNioPzXazv3Ys4AtQj2xOUWzDvdOCRULZHaAcqF9dRc6Q/ZA0A4BDW8QgHSZT6E4
V/cr5yB4UN4ORk2ixrIlzIHoIVBDDYRMrYalN6Ah4E9qZD5ywVBIqry0PIL8G0kJz/Y+VVDe+kaL
UKRgmPeaIdZZWShwiLL+NnUp5GJZkN60rdLblo9j4iEvtQ8RoZ37KAd/veRsb4ezM8Sg+KY3g+om
UFwz2TwEYGUGb0Dbfs+QtGw2lj3o45hSBN+IiaFsZY03mZqsm2rq3B3La/bgjN2FG7cMH+bet/+q
AGgdklaEYQ7FF4smPpqvv/I66h7QC+NvIZ+jP3HihBaY1Wv6uc5sCnHGS51u1mBMsySHBLdmwPuO
NCq3niTjXQvpigMf6/GFp3b/JDMenStQ2z2AFJgnupxHVMfAMFWkrLpPJ0VBpg0kjCWn9Ba69umG
tcMoNzYEGYFfAa96VWX5vmx9seFT91KxRj4K9PiDaIk2L97Qtts0c6EWPoOhHip06b6q8+gB3T0W
mBVadah96R17dKtusN5yU9gONFTV7H3mLYccI6ijjh1DOzuEyD1gYpt0JwcBmUSddrupAyocrOh1
ArYQvWMCwWsAl/Ys3LzZ1N0cIez08D01iYBEJfO0TTU49UjY+NssbYonuylLyIPYfMPAA4+JrezY
Zx6QZqhLboaSiI88dertEKG7KRIhgcQhtCrA9we1QQsdgq49fMmiod67tVsnI46wXYV63YM9ltkp
G3l2D4aoaEtZUUJ7MIfEYNb/palW92C5k9C5rN0ftKuLL0DWtT8aW7fbpph6F6wHuONfdzZLPsA4
sibdDSkD8TmYPW96yP5VSsUtxNOuj77gfokRfbqc0M72cSBO6vvoPNJxxZqXnpr8/aCVUDednKkq
ziKa2YFbyFC2Fre/6Z44a8fs0rObISeUKRyiSnTHeV97H9qDc7qy5r89+Rv34t8kGK9OV3fKW4lr
MeBA23nXHYcjlIlPwGfq26KKy480aRMQrG/lcbibnsaPw0fvm63i5ie7t47p9tPKIi6EpiZEVwO+
kxPQiaLyA+D/TxtspVbzxAYdp221cWzoDr+vq842IbsO4lwwG6AwBu0dMIlmcdjU4LInK9vMWfhW
Jmo3Kzr0bPkhFtTt261yqP1lZH15N0G1LLEsP9uqKXOT1vXDbcFb9FikqZVUF/2SYNTzx9HJBGTr
6nwFCLcQ3/xu2H71gfvCh5CK46ozhfheVz+CvSKp8zkWxTMt1co2WprkYhyvJtHEl44Prb2zhJBI
YX2D9ELSSDg08Q0mt7a0l0jpjb36e8lfzaIaRlJKLHmGeG97rFQr9xMN5k2WDXLvzL21c6aZJ8Tx
7Lu5v7DQCWiwXncfS29ouI8M0FsF1Xp17rrqzillvdGQGInnrqrjwGEnMB6uzLS0gQyHQhmdJpbB
DUL8Mk5Rxxb65/vewXQjvJvc1IIbcaFOehs6FzD2DBy2CvNuk2ODbrNZFi/XJ1vwi7/bv159rNkm
YujDFgsWjOKR1UN4ZhCxRW9BQ1dAMwvfxAThllml0OWCoG6qgjRuZ4/fRrKDerdfQX8bzfJQFgEP
wfX3WfgsJggXiSe3a5sIdV2OBtYU+iDoJNdrFZ2F1TJBt3kBrchqQMHO6ULoKde4+gctbp5q7QhZ
muAS4b/6HBOdWK2qEXqy5FG5H1X4BZK511dm6TNcpnw1NHfbaijmSp11pBOW/VLDL908QscIATxb
cTBLq3/5+as52inABcHOcUBMhUSGrSuPjAi+8gZLi2MYd2e5VDDXUec2qBLq+UgwXuSf1moiC6eb
bVh00Sln1hIP3+W9jBs1fIBg4REETgc3t+uNr2QYs659KKp6rXC0gDgyuUattmtDILKGc4ATPO71
dp6381bc5+8jKwGJ/N8/iNN2uhkkw4UKHGpqzGNnDWHy5qOTyETfwpZLRILwf9y2zyXwS0K0h7Ih
aj+BcSHJ7ODU6nEt0YzH/V9HCia7PMSrfaX5DNiShb1bkRoSx4/NGG6stTd5OxbA6BeLeTV6Z5dt
pmrwvIO9a4SMaq+R2YvUTeVKeUT8DU6NFj3aEP0F3zSi/Xvb7d0dBIzaZOrRimjT2n9uIygUX7fU
t1st8UCGFwh9RnGzjJC276ECwMP5VJfi4CEEgoJ19mMU0a6GtrZVljteePshjGYQgFlrzYlv2hmm
NzwFIWTyhHuJY+lTYN1p/1u0JoKzNLThIATaVUAYgQ2PrGyrj2hblnRFVuGyOG/tEcM7BB5wSKmb
9uexRytM1sWegIqbswnGIbn+XZYe3nAQweT7Y+SFlxl4ghv3QTZ9UkZfr4/+O/R86wWMc58EzSRJ
SNGw4EHE3UdbdZKFEs2JF7Fx2x+anSPRJaUixZ5V2Kf7ufeqh1CMZOv6XnhIHdRgCk3Kzex483bo
ud4Ji1Xfrj/fm74du8JwJVBx9l10AEansnsAu1XCerq9PvLCuprIYAKzCyHYF52CGRpPHuQJ6jz8
NstgJQBZcFUmKFgqW4zVJcmKQmK/0VnmJTISe9/3HqD65my8QL80ofXr+tssfUdquBM0xcmJKMSg
KCd6iT1C+hi0+M12IHl1Ikim3MgIfNtlOJeQKQuQJyGBu8vsatwgL9BDrDnQnyG0bl/oJNy98hW5
H1k5razGgp2YIOO2H9paRoCRFYPf31SEb63KK7YNyYYNql0rsyyt+eVbv/KpLip1yrYRKYX8Qwt2
xcLJkx73GZfdU9ollVg7tRe2pYk4lsS2ZxSk1dkrTp1OgnzFCb/NtkMiE2fsqcmJMoWBQVa/bY75
B3Yenp2kSood3w1xkIB56Rid5LN3Q8/dvtqslRt+5zrecAQmDrkkXZGOI/oq+I17T/fq6O+aHW76
UJS7E7fNWe4QVj3om+xcbcmZn9Jt9FyvdJk6v3Otb81uuKEcVzU4aNAkobBuu9DqFfEwt4pAd27o
h9h1HPrMA1o9oFkXOacBYmwjCPF96y4LdPslGmY/2Mzo2riHCHh7U9YidNHkacEv5WrUHN3K1nQa
8OeTLpoS9OAaHXKktNIfkIfXcd8psvXDskFNPqC7PFD+fizKIRGgWEnKMGo2Zdba29lxItyWqTxV
bWTflU5KN9AurB7GUIa/3IpPZ4iRu18myrOd5xbeA/NCfvZdaE9mDAqGgJLwR5t4gJCzztNxSVN6
6LzR+lg1qj+2Adop27zyE4sWxT2E2vmveRwgmycsyHTxzIcs1JSLZ+nWvRdD3iX/EXUVT0qga440
G0uIdUpfP+S+a72kVhfekBYS6QxyqAnOWPVpllW51SC7+iEqz4p9Ug0f+9Ef7pDpY3EmvQB4BR1t
yrDNn6jMOQAPgEY4BeB8+TCxEixWXZaEuqgPDvWiw1w36sby5rTZspGl+6IFPX4LPcwtaevgvsey
3YKzJdvYAScfPA2qRbefwB3hjKL4MoF7HFKsU77rwFy1z2RhnXlps11YKHK2RxBnAgUZHYVlOZsW
yq4Mub8eFX+rBu/zXHbpZ96zOY+h614c0gkw1RiZZx8yQHQat2lZ61uLuPlzE1Fw2rtFUZxd2X5O
MySRm0ZF3+yITeUZIY0b18M8JGxGe9Tuulte8hPG8RWCASjiEg11IZUxkV9a9XR94IXTy0S8+2ys
Kepe7qnN8MWLOf8mBWA3QobH901wcbGvXGkN+HmqZeeevAj5y6zyiIrlnE1uHHruml7c0lsYh1bY
QFGJz7U6Z92jEE8F6LGs+sP1F3jz5kkiE4zOsS6hz8vsTPqb0UVPNE46VlqHjOT7bFqD0v+mQXvD
cZmEuCiujaLu8IW1kuIZQpHipklL59jA4RwotEkZnBcyij11yAlM6OTDRef9i8ycESqnkNVAT3u2
yfJU3Q9d1iWF9F3U29Nyb4NH9pDPtgX9lQJ4kRay3E051c9ceNZ+7rQ4Ks6geiOo3A9dpDbQ1dBx
ESCU6SNBd8qDvCvrKxVXOidHMqTZPh+K6lZ4Qj1KXKTOTcrZJm29elvJkd25YeufMmegCVyfvgt9
ae0ggRXENNL2Vrd1e4D0tY3qiDtuETrk0PZVa7o2S5vhYkOvdlxWowQ31kV0AhX3D9vqHr3B/jhF
/vsiSRN7j7q2BLoaacixuy35JzJ9v77Plh7biM+LnFxI3fPsHALCQxkYCdxum7ZrhCQLgVNoHIzh
NBGnHLG/Agg3QnBk43RuQqpw19prNLsLUZNJ5ttRVRKrR8wxJHm1LZokvIVCqqqSek06Y8ENmuB7
RTO0lVkoJAhH3omuPXI72l5f/rdp0EhkIu9beH+/i2DnruNKYO1QA80THN9w9iJg1ZPEJWaOIdvi
+tvBnv2X0r2wGIG5AC22n6HpdXCtkH0Tdu7IOILKm/RyfegLIjcOVWN8/TEXPqMJuvcyLw0bhi6o
aLrzQvAmzTM0xEK0JX26PsHSEl8mfmU9uvFVO1TY3jN6SifrsRx37xv4su9fDZxNvGyQ/kJEypyj
o+ZnCjbId66KYfJ9y9XYswgUdt2969+jASG2OkD6yrWO6qVlN67nqcjbSANQeVZz8FRI95dX0wMH
nZTMnZWTeGnhDftvNHhxtHSzM+aZtnkxu1tPDO/qjMHuNsx/dCJRW13VngTEibelVFApHjry7EUB
+TiHTrvSQbTgxUyK3sySYzSBuxyxEd1U1rOqwQ4VrABsF76CibwfCAQfHYK7KRtgilZRPzspe25k
vgOP9tqnXngDE38PKmqcHgH2Kel2qgLrPQQA0ujxuhEsDW4EKsyemR0C2H9WEUADUd9bMfRZhsRr
xMv7ZjDsl7RgdG1oBwcRzImc9m4H5fHi0/XBlz6AYcME1NpOCaTCuZl2IUq5U6L5tsx210dfsADf
sGJdtlPOA/i2QaQb6UkEPCtB6NJzG+bbOLSwfSDVzpB4pah9BN/a9Ji7K6MvRIi+YbmuVGJC5Ixt
aeluR1XUJz1Ua091warEy3AyZAByJ9cXaeGQNWl09Uz0oDwskos24iTDhQcKa+THzIl7wwbm/3Br
WW3DrnRXLHrpqxhXDzfPynqgM95OAKVsWScRsvclxk0sfl1AEb1Byx7Ug5qDkD5YPvV+rtZ83tss
kCQy8fi4ZlgtXBtyWRqV4mQGXw7UXnbyRsldzW/YGqncglWbYHiPFUwL5InOOptYXOJInlt5DvjK
MkU4Id+4Gpg4eAJNENkgaD6NZcNOBbOaoxK+vY8q6SQ86z0Io1buxh7q+hS48/t4tbB8hrXzwHYB
N6rYmUL4g8du00w/aRnw51SB+DaukNY/cymHnZOl/M6ypS9ASCT6rV9K6zTTKtznrZ3HIWvL7/YI
BFUigyh6CQO7PkB8roK2qk+nk+/O4rMC8dQLMirN16JCzSdurVLc+i5sqbZqa1O44fBRZioUyOgj
8PM6R3y5blELzsFk9c1VGMjOIdHRnmd77wW1eB5Jh0zA4LXk4zS5amWiBT9h8vpmNnNA8uJEx7zT
1eeujaxksgV9kgNF+0852fmlTThck7NZ2pWGW4qyyKt836lOIZMUCmPE2c6V5W/ntrdX+E2WpjCi
isEa6hnS2RlaYJsmDogQDfg0eZG0KQlWVm1pDsP/SDWwqa8kO0UpfyF5mtDQcRCHQwnj+vdf+Cwm
ZD0DgtH2KafHrKZHWzxNoD1WzRSX7JM/rFXFFjaZiVN3aF6MZe+Hx4Y6Nzkp4z6QgMhweAm64ibe
xp8SBBB/j7CD3rYF6RheZAbOYlNQ1aGiMmWHnikG9uYgvwnRE5y0HShPnV4EO5srF5q0DoIp0Osk
Hg3cH9cXdeHUMMHtYFmG2g4uREegke+RdtzWJFpJ8i5sCJPbt5YikIXD/aOLwl461vNGQeI0trLx
4fqzL32ryzu9uqn0oAUCQngKj5qrxw7NNu741xQ5N4VcidEWHLqJaCdU1kMrQUU2+gE9WNoLAQIO
vERx7mwKx8uPDGrhX9Kig7whGFW+X3+vpYUzHEI6jO0wBNjkKbgv+Qwy2gKav3qNAnNp2QxnYCsv
QEm9pMc8vCjd30a9dTN01c7L1hDWSzMYrgD8tn7K+oIe53x+9IMpccLgXqT9LkVmPr6+SAsb14S5
M8QLVUUFPeoseqjQk2W3w6frQy+svwl0B59pN/oyco+M2iAgHbYixf/S5H2jG9afIT+X6p66cGPg
U7WDuAxvQRG1MvpSesQEtwsAkgFRz71jQBqAGnlX1NaOZmDR3Hj9SCaIpVUOCspcFUd/ZOKhptxx
dhHrcxAXEGglQyU0bZIG2MDYkYDeMnCMxwwaboklO3/XT5KtLPTSN7x8gFcGnFLZpz333GM+Np+4
TRuoc/Ufri/zwmlhEvsGAIlUVeG7R6cmO3sUmyj9GtB+31p64zcf3zeJcV8ZAcznjBJoQSmyGaj7
xVNYwCrzHywwWsadw98F2SLR7/rhq6UaA3AHZGNAj6B716eUFdEQ+6h+xh5roRP8vtcxPIMSkCB2
iQiPXUegYVZM6phCYz0poo59r2dH7cu6yFaOhwUnYYKNPctvPYuG3pGCoXrHU3TltZPyUIdy5wTh
6tppe3n4N6JyE07cAh5PWwt6XbojqEBPGRieN36g2ns477GKnb5i9xHot+MwT5FEtMK63rmBXz0R
kZbb6yu78LIm0Bj86Q40KVL3WI7+YxcF+4xMu7QN94DLvXMKw6+kEqJkHRbvmLV+A5ZW+R2tF2gq
1mOE8H1N2+nt3mkSmRDiyidi4o4Kj/NQJlH6TWeQQZ7ZkQcBPAXUh4AicX75jbPR3NqQ6MXJoCEP
zZqwQg3D30zWWXS3NHoi7b7Mmk3bf0o9CJocoQMUe/595nRxWz03xecwdeIeJL7FvBKhOktbwfA3
mQgmYfsOhKJHtN3GpOXBd3ewXYUe0WzEBSbwN3ajnV0395Cmd0X7BIpMl8chQW/2ipFdJntrP16c
4StL1oNbUZZZ3rEGG/JTjhLVrldZlaCPnKyAlBZf1PBLnAa15TUahjyhoQnUgLnrbgk0B7PmoSu+
K/ZYQ0w+6+vvbZuv5B+Wtjj5+3vVuJl1lWWHx9wfP/BJfQGx746rCjLG0buUG7D5DAc1lYPfqoGG
x0HZF52gPM7YJGLpsV/X7XThRDKByiARTWnqtAM6nJ7q5sKOt4YZX1geE5/MUo5opcLIrvgwzz+k
ADea/C7sdMX8F7aVCUkmA3I0EIYYbohzgrj34J9VuBJnLw1teBaFmp8o0ax+4/Uf2vE02Xeddbi+
3kurcvn5K2OIqj4vc0sON7LkEHW+D2ixtdGH0c9rnPJLCBuT/Dd1QJvrW/VwU6C/ilL+0EJqpLan
gyo1Iut240FWzxubjRrnOIx0HIaI+gqa9EDz64bGgKLsta83jkM2hfQeZ1ZuUZBLZlevuIS3VWZJ
ZBs+IWRlR0GaAKGLnI9fhjbykzmvi40skWTj6G7eQZo63wpa1rumnewXsFpCTSYLPLipYhrugHGZ
n1NgPGfQlPjuhvZ18QkJKTVuozBts3gMvGjvSRo9X/9wSzk7k5m49kq3dPllvxEVfU2RW9v6DbOf
ezwOB2P/BZFBqRX9pTpEK7HqtEZnzeisGOrSxjG8DRcp0HsU5kRQTv9e0Do8WINDkrBo+J3HU71i
VgthpImdznvGLdZjgzaT/pYWFxHf0o1x6/yq7fTohIiKry/okpEZdyYkBie0+fHpRjudAKSnUlsg
tPJDEGZyZYoFCDI10dT2JDiDdxtvWO1N81a51HuytCC3uU3nj1HEh7s6zeh5EpnzpfZd8stxvOmm
R4MpjYu6sj8gA4PLAHV8a+02+vYCUxN0TXXGmEhB/JSKjMcKG6oKUxJXFnv0x+Jzw4OVQJC+ee5S
E3+tlZU2Pbr3b34LouvxOw0ztcmg9b5xMu/oTwXdgafy2/XPuXAEUxNdzdC42nmT4uem6Q9lBvIJ
iesNOlCU62xd6NdnZbQvpmPBfjGyJtqxOOtld73yp5Pqct5BLRf9sUFM5uBooy8JHYK4ZBYnRKEb
2sg92IgTGd6jt2HlgFgAo9LI8F923+ZdnSNLNoZVBAmbkjspgDcT9FRqbrWfRe+3aNQtbZHkYu7Q
9lYE3lcWOfoHk6iNbHSEGupB2JY+1cqxvroTG9S2HQJ9R8U4/iux8p/fx/9iP+uHf0VZ8p//jT9/
r5sJkHmujD/+87ku8d9/X/7N//07f/8X/9z/rO9eyp/S/Et/+zcY99/zJi/q5W9/2FbA306P/c9u
+vBT9oX6PT6e8PI3/39/+R8/f4/yPDU///zje43swGU0Jurqj3//6vjjzz8ugNT/fD38v393ef4/
/9ihifn7pTD5r7H+5x/8fJHqzz+if/heFKF+7Pk4H+zokvLUPy+/sfx/gPeSAksFsw5p4FwSYGg7
UfzPP3znHwD+2H6EeNl33OAifC3BCY1fec4/XJ+GAfUCQDC8EGyA//Nkf/s0/+9T/UfVlw+1qJT8
8w9DWRuQcs+joe0GJPBs/MnEVeetn3ZpU4GYpNTTYXDHYJsqp467gfAbLRS/KXx0o9d9ODzVdDvq
6i830xYQn8qv4nCep7txwtFaz+CzfLWK/37W68/mey5xXJ8Q1EKwikZkZJdWoySO57gCZgI6DICO
+ql6aPlkP9YXyjABNFWcaTfbV2QOb6J2sA7o37c20UT7BByzNPk/hF3Zctu4tv0iVnEAOLxykixL
si3bcZIXVJyBA0gCBEgQxNffpZxbde7ph3uqutzt6sSWKHJj77XXsKyUn5s+Cv5Llf8LVf97wMCl
ooSmAQHBPLv/808ClIC+XTCfr3kGgX1OdIThxhl1ZVNKK5xfi99ee8TaV1zavWykR165R8uJvhtp
xHVVP+RgSe2lY3BW9MRoHL0L1okS0NsMvQCEq0zr5sFKFRR6a9fKDVtadruvDwNB2iBcek+RbdXB
S70H46a0is0o/DyQ2TkKtvbp75csa7K6i/wo9/BZ/5eL8I+KdL8ImBIy3w8pIVECT7z/LIggzcZs
aSL4aP/91X7jP9w175sTH20ikitYdXC/Jm9h1kTvaR/Az3PGdmEb3MPfdzNqv7ssLFMvHMuzmrbB
7f+/h/5unf/jY4pDgscEeY54mEBb/Eft7Fac8K3yBOyZ0abCIm/NDk0DIp8k7m5fQGqZQLcFk31c
2lZcxyEYkBkWQIVB+VYjZSTI5yEU197NY+l0tJTWrvvjxHf62nbjZ6bip4HYZ6I69aCyPblQb3iO
IDO8ZVF7aLZxf2z7fsq5a/QTInJpkdEBK2v4KbcI4Trr3vGr7Pro3ceWyslE5piPw4eGOHUObFM0
0RB8zq1714ileVq6uUoRzVYjXRWkp4z2t4xn7REtosplH5YQQ49v0ercf6Gb/KV8/ONS0gxXMiYo
WqhWqEn/9/QjFqE1WyyQ4tiqX8YflhtWnUulwV8Sbg9Ou6TPbAqmZ6XaKCfwr3iSXP/xZ7Y9Yc9z
HPgiZrgY9NOBqewmfQHqYJx9x9+ND+u+qwtP2k/hJn0JrI4qZ2ZVAB6Nc5ESuCWJpvz3x7FFuERZ
P4BhN9v21YaLrGO1ngnxnga2naO2o8+NqgZHxRXtfZ7cU9BNNH9zCEAqVr2DsWYZODOQu9UwQetq
Pj34kadvSaxejLHTE4hTr53zM6jF70t/Pf3KBvs+pDY4NXT9r+v/7K8o4N9XGIyXOAr90E+QX53S
yP8nbWhMuzjDMgQKv6135Q5YMoff99Xa8GXmEck9BHJgQ0rDg0h1ycI2qzx3ZTwaEb9z7gTxCy+I
o/Mug+/pmBWI/Bovkv5UCekurIXKkghAPvvmqr7LAIzrkORr4IWlkcGnakJIluxOSjDL/7T3B9mF
7JvdhipJEOUJsj6SaSg/8AnmXwlc6ZCJk6lzPId51Lq9AAl8zvGnziJSUB8P61vrhXmiwLl1gt4A
k7+b3s9D7n2ffRcfEXKUllb17/DIPDRyPkVrxbFZryhFstdEx+sqK7rtlWr7KO9adUt8funaVJYB
SR7hXsILZK86om/tuL3IDOjw7uZziM1YSVhURTz9HPoeH9nwCqf2D4/ZMoA5kzcg5SsLZK6a4F1z
9ZoEr04OUxFjnMPqCbieQ+YVDfuXMTY/xH7T43JYHcoumG72aWz/mK0jXwIy5MkYAJIj9NFlwXPq
wS0k87uskGYCJtq5NjeCLhc1LRY6v4gXPYgpL9N0AfO3vyF83qbe4p4ZYBeIDiiwnNHESBKZ8CJQ
BQL4GHRJoeKUuZzuYRU0m3gO/eYgU+/HNvpZrdX+hCTh8KmX0/9+oaEPfzuaPAkZgmOA3LSvYSaR
+gXNmyUhORHXDGWGlNYb4NoN/OZWPiVA6Q7RHNBzAG3RcZqnZ+zNMZyvFDorWFs9p2mE7jMZ9EfQ
uj/tkKa/tgzGK0NNxzi8ai9on/5+yRZGDnbHVYYsrIgCw85mZE2Ux3BmqPADxmKUrMFlvpdc0QIp
sJz8JvxDIi+hzUPYOHO7N78kG7712Sq+dxRkVFDdyBc2QkaP5np7TQ0DdbeLz5DQ6avvDwUUYuMb
ZOkQaMgsPCfsFAwkeWt9842s0l4DA5rfSDFtuegxyax5hjZofesMr8J4Jh98ljV8lh2WwdGMXUaj
370k+6IRxHIgyqlKzm377HDeZ3B+fFF0cdjqZhhYrbjO693UClyNMla8QvlMH6CjSYsxpXsxdMIW
Lo1aLHhk+IqMhbZocQ+9E9b8sEkovrM5fAGi3D9HEWLNGhhfnsS0BhWilf78/U73qaT/+h8zzOCn
jZyc33pTDuWGd/rXl9C7zlEztqgdlJTwcU4ucye705BML6vonkM+Tk9NuM7nmfgGSHCbfWTsOlie
Vb5cWNVk0KnSDF40Oo4LwcQdVpgQTKtDgxvbNrLozKaKhPjp+V9fsLwt2qgA7X41IimWeV0u//6i
Q8aPRrQgA8/4cIxmhybk21em/fjY46UU3dSGJ8/M7MxJG9XZQCA4C0EPaFv/pffxBsNGrg/hsLKH
JCNfuuDF65bfydio2nb8Zdp29ZSMc/xIORQ4YRucgzkIf8SmFpBlf8K9keXh4qiuCR6Ag4p8fpaS
0BPpdf73u6ldWSnJbp/XiNYePC5eUsRJnntDLwI//mWZyaPuluWh45jyer43NaduhpGVCI+QmP3R
Y4h4yD4QRTrTDwG5vNx9W0yE7F8lXMuLkO20GFiMBs33VygH1bKcTMCXU5Ca/eiPYzl5uh9z6rab
7uEo1CzEP2Bz6QHg/eYv2+8AxlRduOmnNkK3EtAJ3WPoD6cZQuMCBufhS6Onk4Rl1I138XyI1SGz
ob5xr/T1kt2GRt6mCFIppDgsz6bxl2e1t7i8LMQ4mU3ZqVv6ppZNWiWkD04BpqTC7eNPgUP4bHsG
0cPGKl+c/D0YRZFBSYaok+4rpf1UePFWWJKMLIdMp/06mGz/Xqtomd6wSIPSKxIeIBF8C0gSrbtL
k1u2d7/Nik8PXDEYg9m7lyt59Y3cH/9+wXoiPARiHr5ES+bKaVzFGUavC9IMlS6bJJsPJNuB7dsI
jcVGDACHrgUQl7IffhqJi/MWdHpxR1BFYbkRb5N/xKcMFogi5oZ4LnFSBDlvxI3m5vXNeG6y4cPQ
eL0Jb11vyYjWHa5gPPeQeggmVDvDWtanjzufwM2CMRhKf0Qeof2wh73FcX03/HvsPKIFzP3xn3+/
//tf6TStgHZ4ZcXaPA9b15V/3xoYJ8NZkQ8VzQbbHL1UabrVGh/p1qjwTCWBRKzjth7RvJQMupdj
NKPfxNORHVoeTIUKrFfLyKFbxWFUjz0UfWzYt7PauTo0kDz/q/d0w91WDuldeI4hZHXhBZ2OggJ5
/DKzKXnxrEtesiGl95Pu19/36TcS5lfp+JzgICkSrfwCllfqxRk+lmRuD/BKmqp5k9F7C0Afzqpr
FbFBP2XbKQzoXHfDgDV8kk5nsy8o+s6cvHkU59CfUGD3bcy3uZ3e2Dy7IuhMXzRLy+BI10AZ3zYi
H+NofoVN7B5Gwc2jU1oi6Ay1Hco6BQvauX1zSpxxpJlb7xw2qGmm8r5P4S7AAHn72/TQzhNaeBet
hy1zVyV9+bKkzaOO1/WMzNsKscDy22j4iZoqCs37Psn0RGwK3nNKx1qIGSdxGg3XxCU0l56csHfZ
XzOMCxc8jeLWTL8XGcQfnLipDK0dnrHflaUbff3q0bYrJ9v88ilIsX//+KjC7tTE9+5Db59r4Dq4
yYXzK7IMvou9M2fsA9TrOjZ1lAKpxngj6jUVLz5a0hJg4e8UtujFSp763tmneYkhzMCIjFNF7qP+
6frwV7SJ9i2im6laQuDPttITnKeuysADLglkekkGLs6K4+jCADJAJFo3W/Kt67HxluHGoVYxzxPQ
jEcn/SB3YjoMkboRHKQntCjbNdTYvy+Gn/1MBvldHNJKOMBaHhVh99qTom/Jd2L75mELU/zODi2i
hECkNulTtK1ZIRKMWnbKyn4EwdHP0JoO6rJB+fOOLctFG/GiAw8Py6aBubuotswXpZj5lx45GWfI
wfH7YUGfU5jnx330JcJd/4hrZ9xQx5bRoofF1Uz27iQ36DDrxEj/wPb9EsEmokppMObWmc8MP6dp
TJUBggUYPeBT88bKwt8I+o/ChFhRMO+yx16V+ZgJk3U051glfdUtdq+c3LFTQcNMHHyl/D4+kpXU
a7JMR40oHL7NrLZIno4yROAgH8Je1+aGiCJWh5mHJnby0KaF3qOMUnsQ4gkJfjkgxOZlSEbwKJBv
in5PVdH6ahsjcG/98Xo/qs1wYj78zKNAFwLNXbnDeDBzM04Bbrzc3/fvPvf7G4SFHsI4ibgBBEhO
IQw/i1DgpcBV4GV2urYyQrQ9l/UCt6dT3N17NhBq2zXBYnt6wiiC01CFtlSPc+eDqUNLhXG+nEIz
FZ1lr/HkZUfPBXUjxVLG2fodGX5JQcfh97o31zuL9GrRmCm7TnUIMgUkQSWsj2nRLb472uGXy2Tp
Na0Pow731jZUHGeRmtIa1LDF2iM45ed159jV4LZMdtztaWvjnPXbW7BqUdHsW4KzJQd3OoS3OElh
oSA++qHdCpOBtAYqfSG4SvJNfVdRhsgQynqch98wWaNKbh4UyvDABBvjd7ZzW2ybX4x+8IWOyQa3
q049tp68rH76EsKgsQwjJo9DP14anl2YCt6TJYIlpKDsMOse6/WEVl0Y/1lRRKo2NDt+L7q1Pfg2
RZB84oT/2u0ewWdC13qX7hSlHqsJs0M5EXea42W7z6bmvA/bs+Y/t1hdu2wYn3b+6fl9ekBfZ1/H
yf/uv6+474/ZZocClLBiynQEJmODO3Z25wszYWnZjD1bojuEoEA5TK04p7ucctK7zzTdjzqeWRXM
Oi3jrqEnWG1XO6wGgdhghOJIGpGU16adbQWC5C3YMaDxFtv8Ibr379id4S2BHRjwYpIqKZJh8q89
Ty86kG+wQptreHtfEQ87nwYAhqvB7RwpWEVKA57UFABpnPbHplnsOUGp9+M5Dwnys7Z9/913/BA2
1IL6QxhYA2CvJJmC0dsc5TOayT7yINzf0/duJM+7la42K4xFJ5H97nfoz+HwW/t6bA7TWxIOUdEu
4fdG+DKHD0eM1R7KKSgHbtU613uQnuTuCm5McvTdluVh3MQllOaPg5NvDce7ZUNTSIh5zghSNZhx
IS01FKujWJ3G0ayHUfbvk8ey18x0edz7+ubxZgPbdIHT4/i5uYnkukmjAuqm+IQgx9zPOGyUMROB
nY9NqJ/gw+/xkHAPfI7Aq7e05blzuIUzlCOIQBhIxTi844bdetO5x3hG7DyV9qgM6j/imsUhyTz4
bU7gSCUOjqXziHieCFT8bHOQxk1/OmALpfQpXJCtVyQ8PQtvcDgNokfWEPYyyfgFTZUfeuJHStIX
ZBzkoRg+4Pn+0usY2ltLm5ImaoIbHLqRNELITk+mix4AxI4a695pwzDlKPLW5hRg4BKcWzP/FNmG
oxEDFe7JHZygVRQTU8idshBFdsnKL3GWbhXaoEhkS5nC7hbN8mCPULT9nH3Y+Vkzg1HZQL4gR1h/
pFfajyRvzPQLVt63Zhc0nxxa7DhqSJmKEbgQXnlBAzR3flDaaN4L3CG6WDJc1pbBdF2Is9AOJWLi
PUw4xwdzxyNY3KqSLxB/ixY/KU6Qkj7NF5D7/aPj/JEbsP926BByqvbgGPl0zoFX5EQ10yla6DeA
AgLLoe86sPwweMNaL433MITJWMw0e2g0G4uNuLWa3HiUyMa8TSKu5PrB46Ypxk3oOnX0JWVokxv0
cYUN4V+QhgzzLe0wKs9QVrKAFnxr1nxv9Z4DtIMvtw1kAWIzLRCiBuA76PoqHHtsFlFLp5aYAqa2
1eRt2Ael9hiYbjhAjAhcnUylSndVrL7CZ7B3X5Wft8bIz4VNeG69sI5NMBdwVc1qiQ7dWjc+eJF+
gI75m/FK3tDfO/KZCroWAmtG0AwehCKwgo9fE9dihAGNCY76wQO07jsMD9IawZrhw0o/hpB3BYXz
RMEhu+599K9r64oNpgd5umesjntyCAEs3BK5vzQ9nBtSDhuSMUZJCEEFLB1DLdu6ql37S0NmW7QQ
f8OPAhA7nXEUpb6oQD8CPVpEUdFonN2xtzxwjZlFCoJzjPjQWNkV6msZQ4at0iLeWXsMGX0IgALG
MYwW7+uGDkkJpx6OCZK2w/sWJLXSThXpEMmD384cKjCw+UCtCPxNXuAOEwaBrrcRV92OWYmhQD8C
GoovgIWVQSFFUKGoKQcaTHx5WtK2q5LAfuwZDng54dqtCnqTFCNaJ7pyl0mHtGuYV8Jr5uxIv5Xw
sFoqFaAz4iu4pxRt7RbgqUhlWgdITkY9Rbib6Ywph/tdGU+jrVJikMAE++dw+I7sjaUWSFkuCRW4
VWZyaYkoR4OdQxq/wj6F1CT1VzxwBYgebREiabul94IG0JyEutyi1EBhuuii/4hp++nDHrvsuuUN
ycqvyzp/aSdkWk9mkhWGpJLu+IQplJbHRhSeF0LI47ELwflQp8we02VLjmQyODHpJKqe+p8hoK9y
VkFT6fje1vmAuRvCXxfDajSncd7HmXfhC2YHhz4on4Y0glkFR+7E4grapTBi7vaSoDqg+DeYtWDa
zMLU5TpB6vNiEfswTvM57cN3r2UgxEnkh/ENApQR1ikQXYRl4K0CB1DineCpMgN9CvAMwV5c25YX
cQP++GQSD3bFOFPHrqkQCcIL3Kd+zX38Hc+8R7ChObUNniuKcBDQB3mpR4y6s8nRz8ZFgr9/BKU/
7/g24QPuzUkw6H8c2mqwd8RV+wtaSBoZLHPw253wXEWtQ+ozfAboBjgQOm1w0hhQQ9EVIwrf5nAS
LvQokQ5dS2klcF2N37CAsWZaiC33b3O6PftYoT/AqXUDEkNf9G6f4MZ/grIKUe5eOFfoN3fmHYaw
TXLJySWGPReWBBQljWPb3UmdU9IhfRebqTqIHbkCxq8wzr5lQeqAp+Eswa00z97drUmV0KKJAvOe
Pnn3gBHsqyXKTxOfJngtFAtvSAExzfQYSDc9UpgrozFHAVRbdmwcUcdtXeAL1q9lwBKMYiGzFSQr
acl9ldUDon581Q8nsszfIC5oLwjvAmeufWDgDB86rw0vlrvC7DBjVlqWTTB/W6zaT8HiIX89HvHQ
+yOi+YITxsj9S6QILRMZRAXFeImQhS3XpvGeMV52R05FWxN9j55JqsRrgms48QeR7SZXsVthmDQ8
2/iZO0vzVS9/mtiu+RK3Vxo25Uq3T4+qK4aD0pcV2t5rluLwa434ASP+tVJpdEWjkdtd1MjhbFfy
Vc/yR8LbPbd1vDEEDOiqb5OfoCTs8GIZj2m8P6Tr9rDuqNSxeFtn+hPd2I1j9sTBbob4N9PHFpuB
bxI3uI4IfKjNF02Zn9MmOc/3gLn1/iZnO71hxRPkMOLJ422fC+s7yDJY8q3feQLyNeZj2v9ex/62
z+H57rPNpqtksAXYB8DKGUxtApMbCWwy/ik38gnRF9aWTS/ygAngtdNt/5lYPE/jYD+CcY8LtAxv
i8bYQveHcB+CAlP8XobxCCtCt+XxiLfJs+AXwp6BJwZvgMBw36GOm3Gumo1Nxea1Y9XGeJFQ2sOM
HYfQMsflvq9BASI0KwGazNx/X4QFvu/fH4zuiTwbAX96xgSskAYGf6R+gDvb8uSNL/AER2e7KZUv
WU/rPjUU4Rf+68CnL0MC+sdg5VVxpguVdg6tH8aK1VNR7hONpA+2/OTz8iXpRsC/cFjE4UdQV8wr
m7i60NA7tsEa1xF82XCQGOxQYLtQr94AwjsVp7ubPEa84E/WxcEdcHG5n8AsSMNSSR+1gpXcMHPs
h+FoB/S7QekwTbVkMc07Sz7R69hatZ9YJ1XRlpKn5Kemd6QlXshDC1i+RD56BUqCXzQKfamX3M/X
/rqii33oIcOvJpwuuc0Yqv2A1nzILLt2o/i9OPYQW33xfFv3G/2yAD/H65EqH6ItRvArjJx6nylk
LS2FHUVzZW0oKh8F7EXOjJawl/fFehmalR7gv3pc9rDGux3PkwhKv5u/b7Bq3rdUP/k6hF09GX5v
PuAEn/9gGE/RnNuvEvMpPBNjoBjY01dMk/G4ASsvs24s+qWzFwUsHD7uGMpF5LCWD/fHUTPvg0W8
TiKNHox53YnCq41s8DNMdgnHnBbEWg4IeI6W2x52svYCCMd6Cl/sBSvYszbvOMuboxYwhelyniyf
0Hu+I1iB3/wJ8xV8r7/MeoOIN/wypb3/5Lf7gF5V4ZDUuCZDa1tMObarE7BAUCXWL+2M8ZWZ/Qlo
dndw7Q+igKeuivNib1UeYQuRTAgaCOFWX2JhjJss1PM5iqNypGOVmgrpAtun34dFBAgkH5osLifk
HDCY1eVa9ibH9U5fk2T4pVNwCWbwvvuBPcbcpUBsH1NxCgEr5v6SnG3Yf7V7BDhYvS4D9WHzzGvR
zd4zcZ3I9Yo2nOzspkPkIiox3USIBUCm06ngKld4SovdjNsJ8QhIRF4w/usIEIEQY+1JsaNR3zAJ
Ivwc7JG+nClurCiB8yYu/SmLR6B+wXY1iX+K13fIBbY64A5BEtCXYNOSAVlI0Swhqn5RTZKjYvX1
DEglXcG6wMoY3qImJ0xCJel9Z+Rr1MjuGBLKQEPXtSPex5xYlvMQKQApQonB2/mztJk4jrv3Dubp
dVhN84il+4YkA4wI0xA9Ke8SresJktG6MWk+S+uXWiWVZGk9wd5TYueXxwlGjzFp3tjKvg4JQsqi
lv1pAMtsMA3LzbLlykNloehU/eAFbOuvgjicRZzYQi+q9FZICzoOD78B8BnLaL3f2YrpCxNZWIG6
jxvBuNsuAD6jj/0WJ+j98YqzwjA4yM83waMhB6PnK4GyW8SXoCNLHs8wHVsioFhuOqaz3Mpt3ygg
ia0Ol/SD+8vPYVZfeCpBJ9D6oAEdFTYN9WHr5PM09KXtlrHsWI/JwqA7sRt/NKZ/i5m+oSctGJz7
ILWirF6wr6uNrKb7/BTxuK3D0KCLi+5CiS2spn6a0I6kY54p0B/CKIFpXA/f7ZGsohIZfPDpAk/g
RoJMtPJoe2rkBHSsd/i4doEFGjCZCUXXup6fI91fxTR3MGBMCpuYKLdWziWWvTkHtIq8ZNjNi5xs
zBRNYoZ6uJu9Zh9tm7wkLAuOApAEYIm1BzAr0GTC+y7PNvYIGfQrCBBwGvewqSRD85ZhGCspRWqY
21WVESz5ggVBjp3oH7ohMjlyFxWeX1IYXycl3uZQ+ijzlwDAntcCxuUaSOOWCvssJ+TdWXZzicRF
mse6l1A8D4Crs6BzH149ajBNgPkFuk0KjCM37SXf43D5g9KQFCiSQ2EAaeXZGHyFoQOAQsgAqr5/
BF92utggj7oQUJL/tifBAY5aOJV2wmsEKn0bnDnTYWZPG4S9/Z6dAYROOKocKwWOK8KRAc3cqfsM
5RAcJBV/YhOCL+6BSD/b5mVFSYSlXJDDeJ+ATnofXWL/ARZT3hEb0RxktvQQ8w51czwFnjsOtPvT
RDiF/Q4QHNxNYd2J6tRhFLPtEh+d1LAOt3j459EM8K6UK6YO7FLY8xayT6OwL0sEYLQpBiVgaNx+
aPT2HUab1bph25dCsXCC68Sj3oexinE7nOxqT8KR8NSTjh16xnOxx4ckadCk7Bazf/hj9VY8aP7w
hcUMShpk3TWijI1+mCe8EqRWgAFngEtkFLDv+t7iyaABurwk3MMLYr3OLUTL9PuAzfSXdpyfZz2u
0AT55NADuKzm3mblGhmwV/z4gDgorAgTFBqehNdGBPfe+BuNvOnBPLOF9wfoslhuF/WGjp/goEYY
tNCxKmICPpUkSYQFk8UPm7xr42dPUIDoQ+TOCWbJqhkzUK7aPwKbJR1mgAwiL9dqIa8TmR+TBNke
939bN6OL0W2plPrw5gGTGJFLvmB95JlxOdFdxXBSGF5p279whBijZcJ2FFsWmBvKoIJIwavdowMk
n44plmKiB9cCUsh8BS1HZVxjDhJxscAj6KTHD3RQ0+O6mdNIfFvGWKLi4e1rt3kPYnY/qEDeROOj
aUc6Apxxm5GMX7nGHpiHV0z0s8kuA4bHIG5+tlLjDPRgPgiVXtHh3CtX2B7U2GKzPGshg0FsOe5I
mGNb8hsjd6kDIPiAQhAoNMdf+yaIwRsEy2NZHYUL63CICS6637E6UxSgWfzajgCE4kSK6s7jy5ZJ
H/0VJ/kOOohO4d/D2FClmTDVnm5tgQl1KuWgfkPgAChtXvMOXo1FBkQaf/xrsKSiCrjnDmtqvEoK
kCD6bisRWM4f1JvkrbyEEgYIg4JD3QqjQdxNKCY/4Cb3nFqyFZPZMGwpzPI8xtMGCLPKKJ4Urluw
NSYbH2g7X8AL885b+nXWc3MOOayeWogBCj6viDQEjyOLf416Sk6J0j+a7BVKhz4HrTQ9DSr2L9Qf
vziF+7Kj6QZ+BujpJGteWgWEQ/ur/7VHTrNHw+MgpThkCza+8pmg7yo2RFXl6JZ/8als5/hDe6Ck
QKIZkZSeQukekfvUn+Hg3LTrZ0MbNHIMBDjQ471Ss+7XuBd9Bq++Jo4lBnO42M7qPEzxUvoctbrT
qqA7QV5e2j60g2sqbD2KGZ6hHoKHrnBzONpZDFWzbs/KZ4gViUdXJ9ZDcKhij3Ld1AOZLFaZYABE
9AnRBd6PnQMiSxv0U3ykyKPMDl2Kco8FsX/iqjOnVjWsiqyt1iV5DBNYJK8BHCxDECOI/ognYMew
Viw8t1xBgqvlKKJ6WrsIJnWzD0x6igsDUzzkDmHo9YlpgWj500sAik4exFOcwxF4AeLk1crD2MGH
qK1Im13uiRB55DWu7ODTpXUCD/nJ6x6m9NuMFePjAgU+DI6hJQ+Rhyl6UcXO+zP03XOwt1DOgMLm
z/rYO+zZBDLJVuWGCvAZZBQ2aHMHBccD9vWF25zFRUzBiBNNvahHye13lKu0MEP4MmUzzgHOeT1A
mVDyOQ0vWvMrHxa81KVeaX/caDdgrkUbECF8NY8ZjvYePa1ehrbYLT/3Y2iRWzWxUr/vffy2Z8Pn
HjQ6j1d6iYDklaA5gS0FjLgwd1TW49oB3M9tki4PLd3ffYEEJ6zmeNMBF0+znKWVnkA5HHrvcwr6
toBiAZtYjHTtDMN0vqcaeNTJ8g6MiAFhoJTZl9ZbnrE3Dg/h3P/oXPqUAXYCRNMArQ2xe17FTZD1
olfelZH/P0yd13LbSNeurwhViA3glCAJZlFUsnyCshyQQzcyrn4/0NRf3z5hSTOesWwS3Wu9USI+
KUBOhf41Tdl9rjVavNj4EBazDuoWLu9sTrd0Y10Xmzk09tVN1/SznvUnN7Ghr3yzvGhOdEMp9bCo
/6rJu90IsfzoeaNrsvU3/g933WXVrpf4vm3Ncq8U3KdbRBtqa6yratfm71233GQht3UNJmWO6k1b
Tm2fvHNMtBtPmbsOCvFUtSk9xmto66RzWKW9Rz/K1bYp+5ygbdtMcY3N185oPlPNuqRF2ewg/F6X
IatOtlTnfs78o8jdP9LGlmkYDLolWDktDK4eIBBpUYb1H4IA+WspuX+z1EuozpqQ5EXoa2JrOFY6
sHiaa+MmEX6ItBJ5sWY/HOdSuBGdoEsE+Iszo27Lg543nEnItg7sv0GE1myTTFZLESzSHn0u1QaW
RJL0Xt8dvTh4yv/FcEbGoGh8WJISsRFD1yaW3APGojf70nah9bS9Zutiq6p52fS2+bcQqXZIFfpC
5X+OctWercgpyu9qZ7M99YjyKKWFpWRIQLXXc0+52l0JIxQTMshk8ZkbuceQEJwsYCTgRu3c2uoj
xknBDxIzprrecV4E8Ak6mBRPy5o0ekzjkfovWLY5Zj4r/S5Ba+kcrOTgFUgVS6n9rhOXfGWzCafM
OQPuRGwC3GgSVf1mHOsnA9gzSis/6Gun2WeAA+fUS9958yvQLz3ZmYP9GB2xMapJD0DJ7cBB+sD6
QYUYJ2+GcZwA4CIJIUejLWR4kE3Shz5PeUjt8lyOV6dHDiCWv2VqXDmPCUBBnMkz8DNv3Y/OWYLI
i61j0rNbdka2i1spmdpLJsDkxbPjZus11W+vdO5pQ4fp0EI6yRkhUm7dpJY9D93S7H3sTigMQSEL
bclDIJ5S1/5FbSXuILIGjuwSupROKOAUEGFKdmGngqWNnJunl86mzOGaS26OLulKskwiFc4VUb8T
eigzIu2OEeqSOWO27US8Z4N7JYjt19IXf6Fgsg31Ej0KkmKLivvEHmUH9Wi5gR5Xf6QSr+5EA7hr
8QGE9AyT5JdvI0VIe2pfF2JiOIbi/pAJa+cZwHJL2TwBgw+zI0NVYEvzLZxTNEt2u7+9Re1b1dph
JwzYCo/wqZ4MiA3hajwhC2CEryuuGr/aZevjakvJ2wakJtZY5xgt4Ej2aOfyM9tp+ybiUe3chNNb
wq5rY/RMoShqq3U4tb0vZU2XZF1XfRTUO7dfDrWuzvlS/Eul5e7bsdsTTNYm0S1pkEwjcflT9TXh
tMMngxkSpXHcDnZVMUG2oGnyecqyr3jFCriOis2MookSZQnz4t9oepH8hREdTNJ7ufMnmvXU0nzk
wIx6ZFd7h15QEI5+1xM8E1SdjUbBrMuDPXxEKo126LXrTV7Tjpj61aGw6jNVFyUrveTPqw/bKJbd
puzNSy7GR627/a7p1Lype/k5+9BRzaxNG4vmDg3vRKuBe2oWg88g3iUkORTZjzz5Z1LfeBhHrvQh
+ZrbpQ5yF3OF5Ua/eRCdMEp9AMJC0YuD0mWjzfk/STvANqlFWNrDU+1pW2S3Z63Qqfhz+gdXBgcd
ea1Zaxtb0Vi/Z5d0CRYbdl4U6JM9ofY4asPKPffLW9kl/SZZK/OcJPkx23YTNKpjKjN2sPTPnZn8
7RPtvOBhQYni/qvcjaP4IPRdj8DYrtEqmKzzE5fDFtrX39griKxXv+3qWb2X9l/ETG9q1C9iBOOY
KgehsRf/gtIb/QQdLZWBc+czqk4FUnuZp4jf/XY7jDmMRhZtEt+iecISaGrzMxDULiZ8AcDE+eWT
kxdgRyKNT2BY09JruQLiXZUZ+7HrFe/S9C8fElRxUf7DK2JxIOSQH9iZlM+i5G1qX355tv7ZqlgL
iS5mvGj8XTYhWauF+Mohj/aDWD4WiU5gAuXSShSwasrosq+MX/3UPUVIEalfUkenQXUFDEQ/nJG8
R70ikYlodY3ns42gX/p5eu8HaDSsJe3ugcT5R2VE/obat3wvJ7R7BEYvYFv2CSw+vaWZ9jCndOvw
QG+o340+vvnwVptfjG76WVClSX2Oiw26V39h/9/5WyswDXpTIBig+XdZtnH0OsLWQEV5ML03lv/k
Z8YtcXN3X/nAd1XjHGvLMCEF+QBatV6Ei2ChheIlinBinoghuZhbTYaZGjpA52BbhuRo5tl7lfOJ
SPyGKHzP7qkEIYa+5edhOEyCYhY//ELLg4nTrx7010rVfwYucCKsvWdlsqb3/vi+HrWb+epZ+UpG
ONyKcDuW232YdpPsiNm969mm9eqHSf/dlvqZT43C9U009H8WxdK1mEUdSo6aay3r87JQFzpq9rRt
rJ6LdTE3UU2S1NDfMi/+J2L1BVr4GHt94blHW6wsHI9aaWkHedWtbIWGo3w7O2KC8M127oQsKe/o
sO1q+8sxXsdacHO77TOMVh+U/fhIvdCxRXzxPLGP2MmRYrPe5RUlbGP15rrT3WydJPS6KFAqPY89
iusqT3hU9GJbuMsu1z4o8XrxasMFdV7Ye2ae/kies2VGI0NmrMufQNJutJPyUuGBRWxJ90LedgcV
52ef7Dy9scyD2cgRWRk7ZetLf+ObVYCUgFowpDXQzyedv/ulFCddTPHer1JQdgPM15LyjTT3L1Rg
HK2Jz92vKvjXEtZIwEVEPudamhHhMQ9Ap5pJh2pLfl+ZysuAWq4b0v6o+eNKEUHBKON5wt8Z+GWS
hTp7CMWEfRgz/gd9LB5JNYFbROwQtXDvRLz/s20z29o+LlTLl28A8GCmC4/1IL5kRxazNSlkedJ4
xSnAlJFlW5VnDyxZj5RPEfO7AkXE0m5au6HBSm5SzrDDpXQd4ZA3Q8R8sdRADTKPf8glEftxWm5p
k73XOYnWS3HEzxMusG5n5Zknmh+LjcCnwKzC5So8eS67bDtrS7nJKFlcDVRp0PZLQ89qoc51hTy2
14YnOmvbPaJxjj/t1NJrCyUzv5q8L7o7IeadpBHUcRVTpuBtaxflK3GBT4unMcRwDw5sUHOCoJ9r
u7UtApVy6CCThZLkgy/DWkQ4enkVTDOy+IEplKu90NFdz7Ee4Iv8KeM+DTKtAvbOayfQXOQAmdEf
PXCmk3D0qx1vAazh7qVfbscs+RIW8pZmXayU2d2pnJQbD3pyEy0mvRYtrFXXXFxr+jTdaY29Xo5D
3M3HypE/ZFTeROHHu6WvmJv3DHvubFwbe+j3HnXxG06ZXTbTFIhUZMKkon42q7IfjW/QJ1TdCqdt
9nXWB4m3hgbNO3Mp59NSvdtWNe6HjL9orAZ3ocQQ5u7Qbq3qT4u7B/tS+eZ4y0s7SgSAHr/xoqug
YYlD0Ejaxzwe2KBfO9t8WRYVU/zBoFN33Uc3++GUqqdU4ufgSqAr13hPnOGDEl9oO12j2JgYTing
l4Yh3rqJ++6a5b/EXj7ByJMgzbtbUY9PXpQFnBTlHgtRRHwCh6w28SZIlO+OYQQRQ1ugjwyyUp0i
1X84xAFfUUX4wdKBe3juEBh2fahL8qDJ6BxRRrX0C7fpY0A7zL+fd4TbMqfiEfUYITaz3W8FJ/2m
YTpgJJs+mKQwjHGRNTG36aAj3s4wzoXVNCOTNP5BvHFMpTlCLftjIidHE1aGSGp8GClgJ3BRdSHs
/DD6NwqFBUst7jv9KymqZ5HbMTgzKOMg842a1RyQgUtufV1rG1VoHwJ309526y8/Yby2vOyaePJI
/Il98QFTDs4E9U+pInloE1pHupkDlzIyCqSuY4TMvlM9IsFSBMIXTBqCD1DDFOtmBt0trKo9uUGA
wnYKTiqoy3KxBhLAUTOuLs2B2EgSxkbYJzQmATKY31bn3bKej7SwV5TxDLSYbJBYIkRDerp1JYNy
3cYiLNZbG1dhHiAKBYPwRqb3EQmERdr6tLT+Kj6+w96kmwjsLiAVYe9rprkZjBLstf894WHdV1rz
ZZUDl/w/4dp5oLdGEqgosTHPptouc5MeXJ/RaR2fSzog+HTAZPRZevIaHx6smMF97d/YWLRr2U7X
mf39gF7/DeIGYsnddV2OOLG4kx1+SzqHKVCn3WG6YU4pnvMlfZ6rzD5ZTfYyaLfJnx5uP9NCpxHd
ms/ldq6ikJ2BXMo6/TEibjlOudqVKr/OVEYEUiX6Hr2Fe9brLApnu9U29Srp0awPCguqkHEzbMiU
wGB4meGUi5aVt3FuBcLGnZMnb4PIfc5VMBnn3cEVFhYF57WfxoFHHzfOuekpRdrJYdR8DSg013ow
m+hqFSGsdER2SGODfGxsihsKx3nQ0/JRJg5ccIaVLXF/ZoV1sHMKprIFudfsLVeKp4agn6Yvtwkj
4Q1n8nlPI2D6+tl/2GmcPoME8fx5x2q6pKIPCzdT+8gHsOmzdwK12p03bjLT9oK49y7WhLiKKJDj
MCCzgbTcJcnQX7yyDbWszEIXJxtCUzfw2pQvaLh5idGTzwQU6lGy9YD6Ad+T8jTXbykNslB9YutV
ibzMiACNPrG2mvo2bD81kVGFNjm6NkFE6HuqnRBZB85HSEsbMYEuwLFTUx4Tuzrwa1gis0FtatcC
p1nVxXKS9r4wuOwzz7uSSYzmmWnk1Ky0QDP0z3mCYhYydWVL5SblDNgMGkYJqw3SGS8O4gqT2dWw
Nn0f/SSsj+JiTXxievERjU/+P9cprfcOeo2wia0cZycseuQD6TJftT69l7oNuqNSChvL8Wnqnc1k
lVkweJ2+9934pSxycbQa5pva+pWnHnCDoVOqa9sSyVF6LPGK7jK5M6eu3oYKm8FupCKJ544+Ao0d
I9f3ZZydtC69F4ufcjtmK1/JG+YJ/qKxgxm3uvmlj86fwsK0nAGRapFdEDKto610zOogQPBZ8jGk
eAABk35ozWY4ozwJK7/6LXGrHydl7WLb+EYwf+OceHRMePuWqzXQGbAdrad0bbtQF7Wbldsia54M
mtE1tMMTA7IBRkIqxys8Gj79lcuUs/pSZY0Y1EdbYkmmE6ssdl1KVpkxf3kmS1eKN2ojUSXAJsyf
TqMqRF1KAuDlp6in+Yib+eBwaZOdDEQLCL5rHV8F2QLPmNWMZ06RRueSSRNLPhLgRNvWRscG5oPA
Iia0Quro9wQOxBu/bZAO0mK81+plv7TcDE23FlO1BfVgM01ktctvZjFSmehNTb3+xe9mxxlzyZKz
zE4H3W9x6Mwj2yK/28aw0iveFjKcncDMzT9aLOugjU4Vhw6ftSXUrXsN2ge+1KdbNBTjvumTt16J
f1Rt3RFg6BN5Zak2qNuSkB7AqaCNCEz96UzbInpJhRHJ3iUttIZIch1ep7vqrfnZkNQc6PyyJesv
RtRfZs1UT4Wm2wDQjGJ5p34YtWftlJ9egZRddFP9zJ2OsnF6NZj1qCpgftM8+TChG8LIdlFe5PYr
7ry/mWUn5E3byOlsM5xNwHXAVNyH4+g9Zbl19oH/DzgePjWkY8iJPDO75cAggTcbcqfnSX6LDSjb
KU/uhhY79kGrsLao1TW6kLm78QWoSt6q5KkSa3Rq7IfOUPO++nn1PA54RbpB/xpYNAGPkhNqk4bQ
zQgBry2fx8jzmJ7y59rurtE0S8p4OjJh/GZ+7W2pwe6Dj0DVEh8+yYMWaXhK0AnNxOEXRVKf/EqD
QYrNpcKh1/lUhU6lQ8xI9rfM3fTo+Mu0bpT5wXKQF1Q0y7L1KGQBYxXgmk9/ynzsNstoT08Cc/ot
76yfNrR4VVz4LBdHL1e/0QXGx9mZLk7ka3c4jK9GTFhq1u8GZwhmh3jgOm/0a5v68X4A2Y4gVg5E
ml7kNCKadBqkWQoYJ0FwuwMBQaFITdtuWLTq1JGQbqLkjIsDknh/D4sxB0Yu65u1vnx/NRh6fFJD
dP3fP1eaXYYY8YtDdmXLal+kwOKzoOAPeoQvBiKchz2hJMr1KWwHGy1/Z8YheHJLFIAfHYtOJSHN
ICQD9DoWVSIhtqVh9ncEhR7WV34dziMYlzz71fqOuWPkN3YaICmNY5qHSzGNDnrHzD15E7G8zpbn
ufxC9c9ZhwAu1yrxOpcLenlr3b9b13k1K/+nStN1/jGXd6uAMNCNPL3ZVbO8V5xuY1p2j3R0xZvp
hd9SPujN9NkiluP7P6k9w7uMs9+By5IJQ6ZBaDYOMeEOKkRDVdbb//ct196NEP131ZvDc6mOFjmh
D2d9QdBRHxH7fOkIJay5t28RVbJn4qbCIZ6QqVFw12sivvVl594GyyIUY4r2FSrMc1T59jE39dcy
XyyxSUrvNCYVWvzFLa4+YZ2pNJwz+ULOmSeev9i1eCstXPf8v5dpyL3zkHmIutx02eGZAKP07O6I
Kc9+VHkvboYrDr4szaAq1XhIRVW8Nbjb82iyHtOoF28Eqtxo6bGefK9IbsIc3okKjQOh98ZBddr0
cEhiea6ij3xepkc7O0Vgl1NLl1XmXjWzxtKLmaMdvEfjlFHDpB/9MXh6PbsoTzbxMsd8yQkAlV6x
X4Tb7YTjRQdnlTK56EZ2HdPJISty+dlkXISeKj8wmJ3qwXfCHKMHcbqp8ZliFt/UVckphc10QxS1
j76uhbtK2+fC8n5/Z2gg0Fttvm9pXmNUJaTAxUgM9D/7SC5z06kOMjHIAu9s/fL90vEh+u+r728N
KIANAe4HAzCMUGrfRwqFEtkvhzd/TuKrR/UtiovO2fZ26yDf0/M91ggdMY0Y302pUjTRvTwSHrdL
+qY/l5Yjr/97IS9uo1Vy/fNWR8OzDDQi//cSr/LU0devCt3wsfq2yKOMbVmNSDMQtpUEGKlmVgEs
lsXYdRc0S7seacktT/v1j9ucRQzluNFrjESOj2IcaVSRXETZHrCkxwfbopNMaxPD231/OaRVUOKn
DVqfwAhjrPOZQ5ALwiGOpW3a57lAflc1M02Pa06LJqIvUoSa0LA94+yNi3HOtB9mQ3LCzh/G6I2L
XdvwLHfPLGzoWLI1LAhJVXNx5vMcVRWtu4Cz31WEtVPlT64FdrbAORjcNt9Mgky7U4lbea8XzQVh
ff/XtJyrW9riudaXH7U5NwGQjv7wON+Qp3u7clq00HRuLv6hd/5wPZaMabw4YLllZn8Yea/jWS2w
S2g9umMSAAOv8n9NY5KeHWzjkAszVGFk7ocqnY8DFgLGhoQ1pmzq1cVyJOoHud1k2E9NU3kHs2QS
L7H1BW5Vor9b/x6+X2IdCU4vp31r64wfq1l4MMUVRb15tFcPeByB0aYp9jzDWFoaHWJ7n3ef/x0W
Be6BhYbvwc6KdxgYcII1BUaiKNhS+jgE3++8vrR0ppO3yltoIfDHSiTPcFeqPZjKeM9xJkF+WeUd
otHeVTySTERCbvPJwiOeV9dMy5KdNyXTWcd3E4wr4tpCzyI18c9ofaOzYeJ6XbJq2mamjkU47x8I
yBNEZk78QDF3nKaYC9xfyisRZLQoaW561lBVjL2b0rAeNuImlKGe/3sZ6+YpdWvkwxXhaJG8j2Ag
90wt1OD5qR+2y/IpGmEdOieqQpPRD6TMvZeti6RX70cUw0tzWcas5iSbjlljFe+8UckpNrVkjyeg
PBTSOI2Wpb9v7bJzqGmR9GmTt3eZaiWRK9qfeTMCEAprhHcSr0rEw1vj0r0pFubKzrY+jFThFeRK
pTFiCIkUqF8MB9oIZiHttP7dzYF7x4HWAuwgP6zJEtu2bQj67rL31KJxRM7mizLG9FbwIYrJe/la
qCzNgGsJlobd8fIx/7CZsXba3FZ7ZHJBvCw0aC5ewSLqYeslYQelOd960pOHZewO9mQFBGq2x3Fh
B0Luzqld45HpqwET1Wxuc9d17rW0wYTHVgHeShX2KMFvBSLPGyYSfpZe/0OE1bLDhoDQhRVhC2Ve
XlTSoEtyWwLw13CpvPDiO7AejlKArnBxZudVpZMg2BPbVjmX+YVCEj9UqcuoVE5nmwCuHY8jpFbW
zbfce8e8OF4r3aGrZEQmSvyoceEpbP3kvdNr7cogOrySts1S3TwPs2fuAIyYTUTiYOqZx/ww9a0R
fH/sjWKh6tnrfjla57zY2Z+xZ/h1AKYbRBek++CVMxFCck4k2OTIOw6jOrvKNeABH6p5/u/wyYlf
6Ne4IoDDV0BXoES6OFHjJPWTbaA6ry19gwJs/imQfJiWX+zUukrQpUaEAKPdiY9mEfFLegM+Zjwm
Za7fK637YxTIsprYMi4qrXUmRuUQvJxfE5zXCLOIbbCxrtICidvDn/ITsQHVfcmSYqehsEHpj9HA
Mbp/bmOhxeJPeZ31qrz2JEYcqC56DCa2o5Y+2lDVQ3RORuuYiuLbhgyQNxBmIjyddJjaYYyvfEy0
It2NKdb/Go3JBguZuf1+YyNveFj6iA9elgud1rMVYp4smdLo9eXAjjAQ+azACWUFiTVX6+EADKq3
82WymcAyESGZaJvfrcklH7MEfJ9QPWfhngn4n2mkPh08HnEli4vXoPNI70wqLcBxRL3NOGKAmFuM
2En6GZNw8VLHANgMf+7RZT+htMcyyHzgRSuzlRLmhM4eA6KkJ6/1Wbg4+jTfKnCKG87WKAr9NBUg
5A2palNCcIUBJPh9+M/JkgdOy3PgFUgtYr83zt8vhPOzf/tlBQjjMybnRgpPrzQnTOzxBxoOzGEq
4QzxHdKRSFZGv0PYbwKVuJvFtFzG9WXq6CqmiwWdCekM7NHufKIsHJzNym4C7E5ozEQxzNATF327
mXShTk1W/ijIKLviLqlOZG/iPbKEzkOalGB1cuCSRUHh4PYLi7ZdbnO9jtFjfCfsxw/r2LD/231a
HtI32hhYtBf9nXAD5zoYon2uloMSTH/fR86UtCen7+SuMoqnaI66o2ONAIMkV970MUNPzFEUdp3n
hRq6V32zosfAYVAxUbkWfBszVSnNRaIHeCAB14KGXxXGFjp0VVUirCQVuQnDRztk3cUn8JNdrHgp
OXi2GJrGdwYauS/UkoBOCbJ0hvmC2UULm4hyKwwg7mPwOCCWfN3pnZRlkwJ1QW9OaBYkeEbDwVZD
8qgi5ocWd3GducEiU3VplZ3srTX94r+ffErHn9N6AiLfvS8OfYfuzIJDdERC0M464mnIg2WGya1S
zbTV10fGwMhxKNZvrWJIwllLZYDUJDrzhUSznm+VrDJiL1A1G07bM/HVZJe1EdrNDlAw1U1kGvES
igbRN87n/ALtmR1jWX0Q/DqHU+JZp6wU2YX/I+uvbOyb7hYR6bndhBmofPdwyh1wCxas/sTgeDPK
+SZa4mtGgpcvisswfo5L7z45NfiFDlIZY9R7+n7mXLMxtpnbuddotKtToptvKjNPozbpHyOCqn3X
2y+YaNWTDVJtCkHMF1Pphh9tuouipJVI1quKF69IiQLZKOOf5TKT4eQXy8HTJU8qDyyAYDZdvr9q
E0Jdv1Yv0CLi9AnXl7gbjKV3kaPqk9V5KiIDmc///WPkcQQzEbtG1w9r/OTsslyVp74Y8s1oOTV1
T1qop8K6iQ5ijE3BOmSDb92NVu5nlrMrKFrYyqy5ZGtmHhaE6Oyq/mC7ipGHbIttNaiceL04v2po
BDnOiIuexateD94Z048IUnDsz3lwt9x1u9KvxLMHKh32HWYBJZoGvjKNLvRhyLO5qOHuZXV59Jjl
N8YQD/fvF2lY11gv/+rF8myXLpw3w6VvTPciWqLzMLfkUDkobfy5OaeiO9eZU51V1vvPjhj335fB
uEi5/e+z2tf2D7LNnkyNj4PR5fmrdFzejNj0tmiB7ZD8z5wyH8fZTgRAoWueSSdSPZmyo0PrckGy
zsRTveB9OteNAWXutwx/pOchlzSrR1Yv2ifoJ5yFI+JQVEsWRMRIh1Jlq5NKxbfvF2EZ8a2L7fmk
cnWEdCVFtqEeEQCR3M/UohWnNDPtmSePWSKPHr6BRM/o0frW7iIhDPFMZ9JYtlrsazttSPOHZb8W
BMah8Bbch6QFdbCkoVl7gCmNzBmhc9s49waUT2ZwVytApzlL6mifzJrYuxzam2T9TOOBJbiBCIyd
YOygd609LelUXKb1RfTFJ4fCxJWT5ufGreXebxbM3egwXmemht7poUgnr903Y+8fsN08i9aIzr3J
BmgjvT61eE836fo7WasIT7ryZ0XQHI3yffKS4jYPpFkmh2EYCLJBPBUiGUKZq7v42IGa9i4RQEhf
reI+Cvs2xIWzcxJ/3quoLe7UOdy+g6DyYer36aDP57RHtFWntht2OZyAKFoy1lT1Lns5xkfHaTx0
FUMdlF1RnxGJxRQVLGOgsTttmr4b9g3IaVWb5a2krP0Z21MTrtEwSIfMa5Q6z0A87Yu1gGWkWfGX
0Xf8zPEmjVpREIhH6+iapqQZM7uXWciTMfr/aB1Xly6RLo4LeCv43eVYEaC/KWlU2RqzJ+92q7s0
ZlvkI4mEsIs5tkDetUDLqvKpihxvq2UmgV3K8zbfP3oPoA1MWSTb728x2HCiVQk4b4e0AgFSvnUq
FsNeYGviZ7riOQZuN/1tPTr2OTfcGv+0hRRWaGinI4vcVDeybhy7RD9IwhaHEpttNmntfehIFLNi
nB5N579bNmNFx7a3NRYPdcKqqA8sU4kL45q4OFaUHqekfBGyPuSRn96XyohfrZH6jKXNtNAokAzW
xqLO1IDJfZI48PGe2Pa6mf5ARUowBQLN2zxpvzLRarvScar76Cbh94GqETuZG2IEgHhu4lg/C3fJ
L1oirkjdVzx1/VOmmE4c7pStZiAMWXqrff1OV5LFcfQn+0ZSkn1BC0bOhGvHV9tM4fZ92GJUqZ2c
77bIrafc+yRon+lFjYFLBemhSPubYZQgVh2/BwZCSBe2FyAVyzrN7bkpM0F0pN5jsnjW+wEWdEW1
2Fo2ICbazei7F7+Jcg5M50cr5uXoJLiO+T8OEOVH9tpo+9+iZVYqWAAKcL/4cai8YtVs+uV4MOAt
z5PpcalxTgMmE9doLT/nhViN7xio3vTvjaXH55LmkpMoGNXjVhzNuPgr+2EbOxk6aSJk251T5AOE
be0/mUSVX/1UJ4CD1VeZA8EM9nJofVQ5COPr7cjqcvrObROW+ykXBVOIG3vXSq+7kDj6nmCAvGXr
i2jF02Sr6iTJE7HiMbTcghKU2RqJGFqBTHx85Um2AshRij+tWRO3kI/Jy/zVY+fYFxW/UtP75WyI
fucO3DENOZxzZ2jv0gIjI/Mphgc13qOujO+EJKUfgQXefJbKLPYmooM96eT4nVcrcjVXybXnXCuq
Xy7pHp2BtjJojdR7+t+3pbSHk00003/JZ7k++GEDjYuTp4jCRARV3zVvhon21tG0edcT0sIbareB
rXdeaPpcvm2OLLleB4ohlzFRBBmu17R50+PlpCUZqrDiZVWs3jD4p/fvl3xmIBB5Y53xJGtviIM2
pX7XOjf5IrAVCjZu/5o53sRBy52DUU/AbHaYjDH4ERlXpAhg+9tGFd5MoflyV2tDxPvSALgvcz+c
or9yrIeTkl33A4aaZ9X74bYYT5siKl98r7kIPWEPV9Wyj3LfRvkt1cHRB/VcVNvJNdY9ZdY/a93i
/fLTh1dC8rvt8Jrnw6FaNMLsJJIAL3HaU+/JmHvHma+sXfE+tomHi0QfnRCFY8ZxSTW0NPVDxf1w
jNBXPaUsx0FR+KSnTfZyztPoH0gVmnHfJ2mNQ5PDGP2ZMSQe2qG+umnTyRl1SSwLQcuaVsANMQ1r
G802L7ZGpkdpiF+VK5eHk1o3YlbtJwNlP6V2WPnX7woMspZR1Gt51vxjqR5AqO5n5eiAqVMx7q2p
dT97sCGyJ5038DRsqvYHMXjDrp5d66XMSDXUoM/PpBgQAwvn2afFp6XN8qgw8WwrzveKlJ8XDR/U
9vurNIMo/P5qBPLDnzvu7A6Zcuak5vP3i50qFIMuKqb1H/WTV9xWXlYJD5KSBlmGxfLRlYt+T7mx
+6wl0JQbnGlZzQQODDo6sf9H3ZlsR45s2fVfNBaeDD0w9b4nnW1ETLCiIdF3BoOh+a36BP2YNvik
epW5lkrSUBNfSUYwknS6A9fuOWef5WEOAQywi1ZrZor74JVi5+To/3Dsaiw6RPIDPAMXLEb+KnNA
NHhDEh7LZDZJ0nAiUION/msM1zoYL+aModOxGIfG/sjhNDs7yzTRDhx7Qpm/eBCPvsMgeSdnbDAM
gKhIzUJd84npe0CfPxRgp3dui4PdhpJCFML/oBlqeNSM0k38h9Vjev96QLZ1DsnyDfmVHT6Kz9En
8pkasb67NpnEhI39Hdcyp8tlKstH+Cq1OdKTk5W/c7yw7Ni7/KElTLDhXPt7qL3mRRv9Frcc8Oki
CqGHed6ObOOji/PML3SPqbnezCL8GOkjudh+3LxvnJ5hCsNq8OQpnsRmBOlQL2+SOm/vHK/iX1oz
j0k4UPgTur3vNuVrm6Hc4zgwsVGnmArBVYhZbcfRILTQ+YHJntGBADO7vE5j8AVqwv5RaHCDGufg
FvKqexkb/Oe5337LSbet7eRD4mY+SyYEt5P3SpD//ZqDdd3doCFzADD60MG81XjcKDlwieAnsWVs
uz6uU3Zv0VaPIju3Y5jhpvcxGg9cpXVTnpk5zkhCOxix4TFZtmXmnNSHrxtHl2JxiZi8t4VRnzT9
nd8cUal1V4bIHQwXuQGpuZvFxL0fn97shBjPCZafiGBZ/P8/RAsoZBhD+eLiloRsUp4tszRgcW+9
Nh5WhcAPME21+eITTtpmqjN3Xx9qq4KhJs1nMFzwEAPUdDcZg19tox9SW9dvQ9fIfWcE2LClyl6S
YPppd6Z763K3XJE/c27lRLqpwlNzqGcse5u+HottPokrWjDJkGUv2tZdd19AMpwb+Zzhxt19tLzi
BJsIMFnq81diZRx0ya+zNPqLFY4TYEF2oWWh3J8im34xn7ZPCldzOHcPXO5oj1YQRJ2i6R46nwuM
MafNvrTYjbOIIrG8QMadjgMZMGRSiBOb52EO3jLDvvazV/7uoGbFjrUDCSSemNvNJ8wU2PwFzmsn
RFHwYQzcZb3YINsw/2nW/V63DI3CRn0IZD5ftOMTOlqe1tIfzzoAMmRjocMO21u7xm5/EQshGVjH
Ry49wSlB5t3Es6+fBXsbSYj3HREXA4tJRJ7yCuvMiqXczqRxH8fmI0ACW8MJGd4ZAmBT+37r7IOR
X3Ba1/2ut+r0CuAovQZRjVL6r4/tPnuWLC0OX5/61+e//qtOFJqKAVYpLKNhB8zGJd0k5tu/HvwO
0LbvRX8yI1aHr88nnh4RCcwPYancOEwsoc8j7uXz5HXWMeod8wkGqX7tf0oLhyAJApKaUk2PPNOo
dYEoVlzV5ENUgUwKVZh+0+CRNnFC8am58PKl6g6Evg5iZLSAiOI+RVF05eYwfdMIocwZJvCxOnyu
M6w8lv2ntslVxKJ3Xq2MG3w6dAfPBP31dV7Fku8c+9Hf1ei2vN1wzXUhK8OvpUQr4H5MZGKeWttQ
9zzam2/wqfvfzWTqtZWxTTC9ujhjpeDl4MGF1Ozqvh4GMcLZwGDLE/7KWuAY1n149ZcHQwtKvsbO
+uR16YDdt2qx+eefkJDed4MgCP7vfxvc1wwuYGYM0V3zOPrzHxYe1vHro6+HFmT0gdsh/Xu6Nhvi
UHi5pDeePVPWG8cmdUkTs4N9QNon1ub3Lo+ch69PfT0UdWLy5ge387c/8CP1anrtg2xAbwf0z16N
2Y4hrhTvwdz2Jy20s+XZnRm0rE/qzdvvpJfY/s+xd2zdsvw+bYpFv6wdzzz6snlkWGUz7FvOU2dr
Tt+z6bzhmOEVZojmNfWrp1kGu7pvph+DF3ZbotoI2/D6jrDpdhOJ3ud5qLlHR5O9+5qus+qMS3pd
p7F9UkWL31EVxqqYZGSSFOWSzq7qjxMknMCsSh3iCZsEHLlPOFZL8I4CmVVjy3chxNGIgWd1Zk3l
NlZtCs1LWJoS0RtQExL6TGRslUnnMc/idSvsz9F7Z/XP0dTys32hSAEyX2JNdjIbw7zOTraFddoQ
ko5tTiFIWiE+wmK5puJR9VkjyOQ7xwpBJN9lHez0Pq4AGydItCnhoREEneXOyH7ZKMEHOw0A3aGM
Y1rZJD4kVS8jfR4ybgZ45hC3CXQ0wBRBs9RnYXeP0aCwNHVJs64nvNWKN0g9RAsxEEuwa9irqQ3H
FSKyvcYtmcNZWOJpbOmwvau7F7WI4csX0h+3ZkWRb0Mj+E2N4FPq9JjykfjXvSnhdnAw3LYdM1uS
cEYe4j8j+2+XOXNNPhiVBkix1FV7I3EF05j1XhQ+TLZBIWYZBEfh5cfUAVmCANqcKE/dBzBV1oFs
QZSMF3aY+qEkvFZnTrtqm1kRTPUtfIRlsp1djtY9drTQ7ABiEnjxMgYo7mQ/6ZyqSdpitdPdEv10
pu8R9rdVJczmOjVYlWNH6YMijlwMxEJZQJ7Gzinvs+JykaLnNg6rsCUCHzrZUUflpeurSxt3w1ox
p69m24aCkXKPZP+2mSjkiWgcYaYGsFvHj71hhxdBwUgT9ABVNKf8tCGpzTTDxlKMq7Qnxpv42M77
+piZYl+PFJ84QWfsaleA9UnHlgs+oS53KQ9VZftDCAAShW4BvVhNtI2chr/BatMwb6lP0VwS42H1
cEmPnu38MIReR2GXrbs5Ax5sdscSJ8ehTkloavsxQbt9DRKP3MXUs2vDum77mBZdFT3iFWb5vRBF
58hYrFfc0TgE7UQ+hMdWWw/sYIo9YuTKAMl/jOo0PerW2EjONJuAngGCXuDX5gIIyBQF3xNZrpVj
q+0wO/4hbTZJ8hGRG3+KIFwOfZMe5x5WgBPwIyvigadKkVGIM3NVLLZvsjKuIj4FhHajKz+/DBAZ
ZaxYlxI6aqce3Evsj4BbkZ+nlaxHiXsif4JugHJV6j9g7H4A4ZhAKNpq17Tjw9gQkiMgWiwcSxNn
1mbyx++Bk0BGzP1gcTmfAjd/xbDnbCGecS3SDK6D+8EhamtZ7h8PT8SG7jtGmnHnzLm5s3WnFpE0
33gcgldW3zhEycqdsHV0ilpMkwXAOJQ+cIsgCJH6ZoY4u3zNDaTjyo6/k1Bl1Vh/0Mfi7PzB6h9s
fKS+Ay1xbtQHiXP3reFCWYf2fp6j96wkLConhEqXIOZpTK3vNMlyOfTcxzg1S0JzBLCNxPlIfZ9n
OjF+hCxKd9XYH/xE3xuowozFxS6nwmt9Mv0wfwg5ITVzeDE59v+wE7XPVOZvTa69oKJ4vTntRxfo
jyhHhaQzpF/rmE6MZmr3oAV+Jn71a3SLBQSygJGgrq8T3FzXenkrBIIaMheeLKYXLY/AgN9nbsua
kolt77807A8e7AwCf2yBWoBiv7OS2rmkaYRxWo4AVGis4QbApcpqINvY8L5afNreRCJC6KJYdTWd
EYNDk4Fed17zi2qYW2p7zSNkdXbGGYAjthqAImX+p1vAPh46Iltcs92Y0seC7R6VMPpTP3gPU+Vc
GhMbPBrRY2DBKXfCOT0qy0sXe/eSV2bkAAqK00Bfe7qpVnmG9Vvo8okGHTLvUfNDt/gwppYQaDTr
dpNY1naWlXOCfojpOTtXoMcXN8+NErPHsFfptvHic96anwarn201NId8KIyTnILo5PHWY6kzzxsC
/AObHcnYUQ8Yv3vcyIDXPw3gj6C/wnOrghRPuqAFzXlvU7iFeOd2gQcHxelMn7faUIFn5RnrTLmp
LVx8To0jzXDhifTlH5hrsArTddXGhKlNC9zuW9cAlC3K/jlvjfCkoodWkrQmJ9KscZXiQnJRMMIc
5OA4+A9FC5Fmigc8cFx3dvaj0XHvYMcUP8kQr6SFIM+8Zx3tziiOhAxJ8SfyIooqvFH4lG6jgLIG
56mPaYCArH6dLd5rppyyqzEan2OhHhrSZ/tGUB8xDeZnU1XvbF7wRUX5Z9Pr10rO3+Rs3eyELDsR
ncbB/sxEuJBObbg3IYfsHJKxbL+PCjRNL4Zv7eT5J7MjmzbweYK1cG0LJsbZ5L2T1NPpHs41QrwS
1aH0eX/4iqK9ZusPqXnmrfUM0IdTRtFxyJoIFECIwzy/zyZK5jIsYUFWeUfw0xfPH24e7v8TPgW4
4FF6KsORhoqYpIky2urUp2m/KyteSzlp1HHinBG15S0fvB1Bhj9zLB6Vbh7MuLauQZefWhkfvLQy
34PFHoJNp8Aunf4Iw5RvKjU2GX/2PERxxdKKyzqeOYsV7qo20mw32pG4WdPrZE6YS5OL6wvMiTXX
YMsmomQ5+EXgpxviiRwe2XXS0IcxrX6FcHwyo/e3rirXQlhsm61a7QOLyaM1BrGOphh/mXK3Penm
q9Nwfq/AQXnSwi6CZUTX5QcrQn3TCm+rQ4cCC6x1uMTxMVlu4LPeZ4/6i9nP7poQWDReZvWraiiR
KD1n15Vi3xTxj0g0fyp3xM0EFoHVO1wIM7tVwskPCAqr3NgbRs+C16Aw1CJ/sUdpuWvDeoNSlwX1
LytrfqSj/t2MLs4aIjk7lrUDZubpOkgQsX7RfJLI+8zs6k4aiiQCmsAhGJkItQqR98O0OZmjbE7M
TEjI15b8y6oJIfzYkn4BjIjuLkCreGlG692ELkyUu5IbtstFBHi7yuuIyPP8hLmWBHVeHfIUMGmi
g3tWYIoO6xAkEzCKrRUMmMBcHGSu069VMx5LzXbWN+mHiRgEn6SDdmAKeJbjJs+IlSNd3VMTHELP
+nTtuvFZyc45Dobee52/9mQwX2SZ466iIvzBbdjezg8JJtk/ejDuBMC3A3U0r4orl1wAlJb3wsu6
u7XY7OcCyq+ng93wqWKT8lAHqIPCRVLjFFY6bI6NRVjFGZNL1tU8tPHeJx47k9e6hgxXK5Vr+i0a
byfdEkCjIX4GcWM+NGUkHsB3q8CIDyEMyZNZ5TvcVIw+0/yWzBBGpZP/IPJjPDtmp44xZpfVGHnv
Ctluk0fmEwsEDzOaWxxwmriHqQvAKVCJ4/MuOSDUQjduIJNE9jg8lKRay1LZJ47L/zUZEIacfEGo
qGoH1nI4tmRRs5hWn0mwBYMxlxJqN1iIuANGdWpiyri5EfWzX7y6OWsfGtZob3D3WDZ23tF8GKsk
O1S03HOW3tVFiLiClHmIc1oU6vnJyyMO8g47x2n3n1e9fXWj18UU19VSuch+KLAtD5JSaPqWC/nu
b23HGK988HsEtOVM00zQA85JcsffBjTqoH7hK/G5I2IajKttx1ONuxmHQNUHz9bk/oq7dWClNqIZ
zpM8HW//+XdnLe1of/vuXMH/wLSJQ3pIsPz5f+gOBRXD2WdSfHcx9408G6H1x0V0790d4UKeys5P
d24ptmXuTE+mrXA2pO+uiWwwNsaua6DqsX27EB0wQbNwJaksNsulcaD+Q7zP5HjIIjf/hzpXx1wK
8v7yfYeB8ALL9z1bCJ812l+/b9l5oH+KHvTel2DSCZXfyHvjPwsn74JPq3zi4vSTKGl1mJmw/umJ
gZcDH8xwaA4iPYdw7Q7s4eS0MybpnYYg7E5y1FvcSPmLY+UvcTiVuxjfMKJVv+Mq3uN3LMUTEUfx
1BPsMjoYdDNhbVosICOINgDSWLxp4epLX2UDWeLOgv3gJhtXgQQlrAQM0qHOoK7BC0RBesHwXZ7j
eh43LSkKBiV720dt/ah6s3vmCXAAd9EAYVBK7XdZgxZusqEsRJWeU7iHa/xzLtHJIeWSPcKkUVnK
VRFa26EDywVDjuxT2wQBv10XKltLDJ2zljrrCjJRnpqLwAt3sw77LQg2rg1WHp5iAoEQZ0Ha8m9Y
5JwsY5/VdnedvTrZO8kUr5PCUTv89O3JbQwY/MvD14dg1N8yfIy7f32qSKpkx+7sDVYDupjKWaNx
k6CPavmqr6//+lI/8egxoDfGiebkwVse2ooIsGX1l1k2RDBqjqYmmO5NMFXIm8hMXAOs3+3QBY8Y
/lftskyU8RA8sx2i3MMEdm5x+sm1moCk81B0cCd6F2c+Abbb1+qrMe3paGqsJDGLjO1oVAUjeE8V
SWqxVajJ5n49eKb3ih/Z2ZOVyrakeWpIK61/CDvjd5fpkhwypA9KL+vT14dOnj5MyDFBJ8bTXJZP
vXLbA7ta9qjGbVb0Ys22ddUhVlAIYt9MZsHjlNgQ280mo9EAzP7YTd7dkg3WjYCmB7AT0eXroWoL
IBV+B9bUSYxLKWpmYqFojmHOusuhsV9TgIqhkc3Pc1VZGApnaxMzS5lJ7P+IQ2sgtwUCxY7p6LFG
pCbVDmsvpbmmYOONxonDf+J3Ec7Oo9Vcc3qcH5RVO4/ddPNzx9i5vQpPwYihYJAKcK3tjRypXftE
Gw2U90ZOl8eRV+WFjLLE5ezG8AM6qXZIIFG/mv3UuSjOZcYilhL1Kk5fPkxutmxg5vNoxNWNQrEW
+VB+AB2ly9QvFZmMZm21g3ka7ZAsqTUZT2xLkEXZhq5ZUWYsqqlTqFpzXOfL+0Qt745qG8ZecaDJ
r37XTZWvYuQtW5bNkwNWEE7GTJXCAhJAUQovLgGI7cDlnEatFjI+HWOAdcW3wAR84WiLeBYc68ci
Ji1QV7W/SbzlDJMW0Po6HyPbXHZr3x/lySJuu6J5oSs76LIyIEid4a9Ajk1PUxD/6bhD4E6ZLvPs
4OSFVW9ZLUUZXn1UQSaPVtgwmrP9OhhT2t3SqCNLWuMki9oQxWT5XMb1hv4yoieyCziqMELjAA3a
lt+rYZ99I7xRNJfz3TbJBQ/F78jNR8TsK0ODc4kcF/tqUX1Hh3fPfjTE0I4kgcC8K7fSIRI5cfaM
lkZYu3E4noiq26a0cO3HssKAYZgfuCmmb8mCSw/r0oEtOCDgwAju3JGoMW7wEisVPs8gTD5J7VoH
dMvmWEKR3AxcbtbdZMD0HETzmNlzfCAye/aLsHuwU+kyrDb5a5/wFjHUiQr64oK5MNvpLhA3w2fN
EciwONk+Ll6nHq42KXAiqTalLnUG2WY65UGWfe8XgPOU9z41BiZbDfwOxNHxclhR/+srB0Th67zK
jHfqBkYYVadgwhQEP9bt33D7nlm4hYewHP19KtSnTnR5T4uxvVWm8FfKtvsbDkZnOyk7vbhDPh20
pb/Xms2HHggLj/64KQlmTpHXvXfVt9TBshvbnDHkUNTMJxAwC31Tbr+oK0a9J66hHwIvPEWJeU2p
UHmIIsc4TlUgKRRJViKymR2gZt2YpVDkZk4d5lAZ5N+k3pV1vzyhi1RpE0wzKFNg/+/9aWALXbIB
apSK4+EklweHDdq615a7hWbCHdRvzQNiW/kyQ+c++Bw46AZiVLQj0EyFBWMINOYxpR9jY7Au+GXo
A4id6syupt2XbjSv4wm3Ejt+nNZleXV4Ft7LIQJoGkXjCaHW+mfj73+jp/tfhdF/K/P+24f/N93e
1/S3rLv6U/293PsvfeD7/48awOme/t83gO9//vrv//bXxnD+/j8LwE3nH66wbCcMXNs1Xc+iNH74
WArAg3+Q1mdcdem3FsyGAe3J/7P/2/qHbVmeQH8xHSuw+Av/5X/1fxv2P+gTN80wCCw3sD0WB/8v
BeC244q/THgYxB1MoIEtAtMJPZcR9a8T3jRnmRracmtOHrBd/JkzBg1p2fo2HhX5svOsXqwxHC5d
avUgi4oHF5w5vSIeHIAG8nOdQy9shA/mhjCmMYmTNev6uU/I02s4IAm3ESgjWNan7zhCTHRg0kWt
XaIM9A3lWxGSDskV4yC63+VQfvMzzqRxqH3EPOPeqP6E+G3DVF6mmWR0dyExiB3tlfYGj4W/OC/n
g2kPf8zSToEShgmmKBCskxyBZHLtsyixXNeGQX54uKZ5GW4hmWMeXMLLMs5Wsh2MjZrqh9Jf5M/E
Hen1FK9tGpMIScfqDMrE3rQe0emBLfzabhfOA/y8FSynz4a8c+yLG0cm4wb1GKVgyLxjnugHbFJH
y4Z2NTpg49p55nJDXDh2y6fc6Z4zW6EpieUYHFFfNLSY6ExC/G4f0oWaNC9omY+UUbsHK3bebPc9
jZv8OGhrZO1L9JM2XgaVpSDDQ5XkLnbrs3zf24V9bdo6uTt9EYCL4AxZdM45bOKngnvPiyKkvCmF
N+5cZfN11vA0OcPyfEgWxxQs9oH4NoZ9uoPouA7SPHgNgKn0dgahLKC0RMUqfzFdfn42DfGlMaSD
LeSli41TDO6wGJqB3UanN7LPiqs7xT/zKfnt5644O010C1F810EEYyNpnWIzoLMlQS0wPxA10XRp
ifxo+c24lNVSV5iQXU9Tch6ezsKt2eHRmjSoVhcwZRlw9o1CoPaDJ6ffddmJX6o7xrRRnGiu0lvG
omw7GW1OnyURAat5T6G6DMpjWKehYxvNW1+G8tjnzs+4XIzmnc+xwg92dkzxS6+zN16e5etQErjt
Y8DBDvoZJSU48ydGMhzLVbqHasitEOu5Elj8kBF4ZQC8FnnJopzV6Ub0/YfTCLB0g/tQI8FUbDLI
0PLzKXzPUPfj7EB2E8ims3LLttqNWhaXMKq6desQ0jF7WEZ2vU0jM72oAsZdb+qXAm3w2YRxTNp6
fg5d+5y19Y7EPqrvwi0X5SPT3I8Q1l4YYNvtxmAPAmKbND4zfhbj5J+YvzKnOUub1lLpeMmzsUD7
lcsKtvAlPbUyrl8KXYWcNC8Be0ZWqaxFJqAdY+0lL3TisSBH2TpwGExfckm/MM0f5yFCUCiJBgNl
/G1IMwB9HYnH+Uljzj279bvnxde+66dd7HoN0U4d0kXDtrYm51RCH+gKlkQekuRGoeShQMrNPP2p
m/SPNxnqMNinzoMJD/HEgAEtX6l490+Ati8yaMTRpGd5LrxylRTDQxoFzRq2L3lB916HXX80WvdQ
LXNyllIx2MIgWekYhgIqNQWjZIpnQR+uwDEPN1xvestYrIFiPhHzi7aNUteu4ZgAS30zJnPIIgwb
j/LxHqOqQiTLY9xubH8o7FrEzRyAFpIyW8IDi+oAs40iIy9m/ziYzWskNAxhzrjrrok+DFF+Dn5f
PRLz/U6bicWQQEhG9UilFe/GbRJ03+zasc+FJJEUNKdJGh9+TsdYC5RAeYo+GKtPDk0y4BYqsSTU
pChCnN69xsLOBH6su0bxOlmLLK1fWLUyj1kw/unX1anZbZsEhBhe/GkTU09hlW7NbF/2a1Mt1nl3
vsSquzpcBe+B2/zkPbtsjWgDG8B9rHSYdVcVFt46rs9AldlapzRvx2yHMpMeC9bnMIOij4pStcAH
Zt9LC9Dj2L6DcyU63tZ/sDznhDW5VXQKm07Sgocvh/RAQ8MWzI17B/mOIyw9AzdNh6Fcu+R2+Ueh
/6flu8CX/4Pc+Wr0I/iqZs4r3FY+5wfAKeYlIq66G2nlWqVdkW8qqG6bqU413z1L1+posa+Vcz+Q
aKIxr5IFzIBAn2iqO2QLngCDyM0RZGANLrns2F23PH09JH3FD0RgyPKrZ54cRMyg7eSJgx89jOSB
5Onr47RHmBjVLDfS8Mw9vvPvYOCy1P2UUt+x9idHRL9kPcTh79hKd71p/lBC/umrZHpMBIwGIUXI
KdKC86nIp8G4R/dOX/oxAgBQVuxW2R8cZ7K56DTxBGyygHQB34xdn46Dn9xt+YG4Yp69bopA+mWn
POQkbNBQTAuT3Wx0YPwRA69Irh+M8hWceLewftvmZD9MZlUfErv7SKxWbWFE43tTz3NUulgW0+dx
OR5GrudeVE3mQ8T5p84TyqWb6mAYOjjpBbXnWUOyZV/zAYRyxhFXI1oOBr8uS0RH3UEgmuOxv7tS
2lRt2G+x19ekk7Kj1yXzBlNZv7dzzVEHjiN85eog88m5UD95jMKopQaMJE+N4XvlcesaTZ60wo7Y
PTF45+xa1h3SU9B7RyzW/aXACCoAW0L6EMcYNsQA4WFrz8DzS+kZu6SrPqdedtem46xBkdfs2ube
pYYJOFGrt+XZjKDJFN2M3R85bdK0mNPn8WwFzQ1DN/WgHAFXYWB5m9woh+c8Iv6oC/PZmXuGIiK6
LYgFKgTm7KCZ7huXN1miTeAURboafBSDKrDXRuzYe5prMV5A1OTwMVIqzFlkG2XfwZvSiSbM9DAN
kpqOqVooyWgyvkGNAf9XgCRU7m4Dw+MWE+CYNxA+9lagDipt8kOFQ/ZRG1wDaSW5pVgHHoiv0F8g
3GsIW5kMPeYNUYz82USFKWVr9Ihg3cyMjVlof210zUlmOean2J+pqh0Ae/Ux1ttahfSc5tdISXMV
+aySJHBWLtzEx8Tw5rdjfUTjx0YZTFv8pEBs4sk7myMKXOc/Ba61cPww5StW6SeLpjmu9LguW5tI
aMTuu2HXOzlEr3qCwAkVjJxZzUd6g1nXkY8ssecWhPQplqCUsXSSciNoRm6ZQiJfljvOT2IDzQRT
xYtPt+meJQv/4KSsi1gewuKJRZo6RZV1b5r+6BK+qWA2PU7e/OJP7rCr56angxRxEcTwrQTvt9zB
BpT84jZS+3cPMnpS7R9hzjF6cs17ZdgfRk4uD19xv8lgFiXBHJ/TiNuCHftryIwJuNIAOkCM6abW
O2P21I9sAANN7G2JOYTcFhzrWmY5dVu6znbRwCvds6eDM1i8WwHbboknTzue8ZMnq+G7MyfdZgxo
bWhVRdknWcZI4PkbthXJgt3g28UdKnAAZEJcMmFWrx3XWad2DnYxOL/z+pNTTnoTESgwb5qvop3Q
HjW71IjEu8hCYOCYUSwZHxE2Q4BDRkRZZjUcXa6mUZexM9P0JSCmZAFpM3I5eiMw/eFnP7OTnTeO
wZ0mKKP2eQr7N2wDcBYDMqZ0B0MsYQVKDcIUnlOEBTKXtbwHUvw28f+hppEbHXnmdIcm6eMCWgGZ
73auQaFTzhtxsOf3sYv+pCMSYasRSPnG2AHJ16oYMAsjBGYmA3htDM8iKusTwIm1V6Kaww2Cx5z4
+0iZ9OcFJr7vovitpTtvRHYMNS5gN/D7x8CYfrE9O/tQzlZha2ZoLuQPycs8SK8PNv6jPTM+0Uvy
MAWFcxCtuZfUqbBMzV8RoHmySmtjuTDXrKDyN+4QiKNfkvM2QvzMGeY7nNXwSh1q3QLhYoGbcChF
VVOcvcRp3yyD651Zmw5gTq0ODCHd1oPwTj5mO9ua+y+FEEp1/Rsm/d9WZl+1tp71YqAksWXj2FoH
I5V0nTF9E7KglZ0nYW8GI00jLp4pFdlcCmkabTx8Yj1f5sG12aX0KnBxz1dZIbYuXOArAdLjxIx9
rOPoVz3V36sQud5zy0vRdpxsmMnDmjMUpGt71fGWh7bOFZoxjPApZB5uukAZM5vfQFr7a5uVxkCm
6UQLHRO9hsSLQaT1mqcsGO3fqU6IyvZQRUVLkUcubkG1D8zIXSmv/a6MkK7YSrZ3w9TfpWywyUOJ
2aKYsMUMiuWyDOQNUu1rLJO7R1CKM5O2N27v4TQqFweKfLMa17hJTEoFs46Gm32E4LbkPLKHsIq8
w2hwLQzaudqWCbBIox/ZLbPQrBo1bguXrWwMQAK/yjpMZLY3KnENK/Eu2WTufTbOcMDp8mEEJr4G
6JQtYVTvWCCQJi+TN1AaOaJfBY00RtangmNXjARR48ll/+hW863AidDk3rvlBTOcGYFeWsXhGqfg
pYYOdGhDCl7SpwIRgyba9mfXSxi0Xv4yaCTtOKnfTCXFNqU7Eiez/e4UmJGyaukC4G2CrxBYbdE/
mJK2EKPX7HCd8aeexVm2ICmhndQbl1uH4Y3dlSjifOwo206svNnOY7qaDaimeR5AJM/kSTuXJEvF
buzSNwZ3XHragyQXc0inOBztMS+5BVDOgulr9rdRSyEpNe39HmL/zo2a70YY6Xtnny0Lxp/g7TKo
Kb7aDdBLf6btMVLBTB1QZ9KpN3bkFqbkOOo2vH19yshFtPaR0zczLWxnBFd5nhc0GPrStdrN5UyV
EV7xlRM7SBsRknFIAAOY6MzYIGkSikuCc74qfwW2srCfGhYurbLfuPG0qdIIuuhIa3SBVYuwoan3
Q4gBgRIRcZ6mYBP04EubUjFY96N5J9uuKm8+sVNFSkaTyIS6Wu5oE4h4JsBJoqSd3kdXvwgfOdZI
3fgwFW14x41zEQOqe1mIo2NW06uaxh+xGkOUbSHJgUTFIUxa6goYg5MEzPNQUN5SjIQ18jzLABIE
UHnpb3YjlhJ19dJlPQrTLfR5cRRBTvUhLq4n4TrdqVwgzXbw6eQdZYBtBwmW68JKdpxzXVnDQq8h
BZh5zCK/c1aZ60Or+MDsLg4i81/C0FSnrwd65x6bobzb6d2FWkolE464kDX8YbB2fdUm98aiYwm3
f4y350F4ld52NfOCKSEa5iO7XSzTI1wflh5mjVXOQjzdF6bkopvOrxYvZHJ88D/yHnaN8+h2Uw2o
aQ63fQmk2GzQz1qfruB62RZpc29Ns7F2JFb7JgX1RvMQgWKn+GlRVo2ZOHzS/4O9M9mNHImy7L/U
ngXOpC1q4/Mod9cULm0ISSFxnkkjjV9fh8ruzkYvGuh9AwmHFKFI+UCa2Xvv3nPD9seo6N4HYFl5
/3iuEdL+FV3cBVg8heBKOxi9R2yD0L9dpPF+I6tVm0zZqQqRORvihTdh2hgFP2MlmntzIEG2jM32
NpcBn1yIi7gwa7IwzZS4JBVnqA2RPqrc2KnKlBvPUCfduqmplitEF0i4CHYniGDnQw80cxKrnYY7
La/0F7J9NyU5GuwbaUtyl32cguGb5w6psnX3SOA20GirfWuRS1ZBN1gFNX28MTwJ08hAmDxqMgGM
If0vtA1vuUPqV4J3o7RdrLL1ZDNpJpNLRGGxc+IKpKoMLybMEqAzmGVjjtrSP1sBJUwjog/NFq9Y
WCgD5e/Q7+Kr8oGD2daEZbwk3lis8RReVGRcPGMJa/FARhDvPLbg1WSx3sTIm1JoPF03Ptk5Wuxp
yL5QTn7S30YqVC/xDNw9P++2U/Ps+QjVepvP0Wywp0wNcUrKHU4igh0WVo2/Z0zATtt4l9Rii6Bf
me74tDetpcFMTz3kYr27rbOFlhXgw6WkfKUNYox8dK4l+qOj/iDvyWJk/Klsj/OzAr8gyCbBaFPK
h5LR39Awpeqi/MVnKLLxGksw8B4PcTP8WCmyrdDcFvlSysFFcYtKppEGasCoMNe1Tr5XjN8rsnzk
Vw37vg5JN3fPFQAbBIyIycz6QePgtkR1Khyo9ZH2HTedT2NGw1DsBtdWc5xbPcM94lI7FfoPJtEf
dtVyMWYUDwXwwZNP7Bic9peunK69AMWjEYJI3oFRsMetoZZy83ruWR9g88kpgtoa0951y3NejfEO
Gu27Lbg4ORdDqDD+eKVHgPNjLLxp38cd8DgjSo5TLDcyh3tkeYNxkc340WZPunohTHldAXhZ2lYe
Hkegs4yTbmWuvRRe11zDrizQiOuwDpPxmABjQBzpHEaze4pAGPSVqd1gGw0d3EhzIqmpFKT5eDrl
POW3dEnhgqSrljhO4U30iwIPLW01jWZaTGah15PfQX4dtVp/aVCjYXhx6Vh2xIbjU2liTAQ+CsTG
XNFKmBGS2V8t4f7nHp8JTRoJtBpQAk0DyVv5gDTdmJTnKCaFHMPxYkTYtSyXzAOeYKy2AJF4R9sR
apItdnYUMvtJ0h8vkDBvxxtJn3BgJEA15eqP0MCPU6+udAGyVWHpf8JR6UA7qhdjaO/JVH+Te/sy
a/Ma12zfQXaMyt6OlhX+YGTajUS12V3jIdZ1aScVQU9b2dHWTmLDZRGkpRn9Gw0DcreYy1ky2eci
JAjAMN6wVxzBfm6z2LwzQcNLT+A581pEoUSGrRI2Q6ygcGX0/CkZ1U2LvIte8OsAM2KmbtYjULt5
wkyEJylItKajbtqOOgtELzVt5aQI8kgN5l1nixLKttZaDu6YAJW1LvyP3OwJvKrey++8o1sDiPbu
s2EzJDh3JrEbATM06NlA5HTx1iFypwhu766NlAc97w303Y4ZYTIDJ/GVDv4PdKZ6DaWCDD/xIOv+
e4JJvkJ7BaLKBnc3mS9aCGmtU5+OjhKdWtCDVyruNHKw1hBspku59xQv3IncQ4qpgoYZ4tFaZJdB
Feaioq5aaFCgB/utz+EkdP4baiKeg0jex9z+CtKIJavg31UKOcGVbOJ47WgcH7qgfwz7hvsreNab
xiXDo31wdU1tgZ+cw2xkzimCVy4OSLRhcAsa/Q3iGDdnDg/CxU3RAH1Oy2zrlOKQZlwkUqjXWOcs
G6Qke6Ksjt1pR8G+BCadLKMJfmts7zLSu8hTW8KNQz9NTwzT7jl2+ith2Zy9coD4ZvExJAVKbfLZ
WLN/ioEfawV6YK1LUboT5lHGH2jS942WvLR2eWfwda6ArdPl6iAJGLQqubHfEeCQGpBQKIDVBwgL
Y64DyVICW154XnwJenbQKEj2UUJExlB9JFVwo30O+KyfVijCPap2CZHHRRLHKTJ4dyprjqV70kpA
FRFxhqRycdKhmVqFL3Y2fofMThYg2HjmbbVPuu6qIv9mNfxBbjFtCCBsaTZvjmGYFedN81C3iMMn
2/5oh/LQ1Y8w9Rm4psW9tJuPmktgzWEZLbYwDrDe/4iRuHuFRbnLx6vOKXsNzpDwM3vljNkP5LYD
zUvgreE5dOurMf9i3ebZI92YvXSEw6RhB1A8zA79lzkgU0qTnZtAtk4zlIywycds5xY2pBIiQjw4
8zHniTR9L4Q/C382qqBS5Lq9WjoHvVnKMAX0LZD75DCTZUvzQXphvDXQ3IUkPkJKey2BF4EcRGbf
vUaeIjcUpb5e7GFuPemadbOdCMF+2aMOUT9G9m2ogIOKkWPaN+LtjNI20+6PDsa8hKgOThxOR9wW
fG5q0waeWlRGcxx6rnGbOKShbpB92HTgiCE+537O/Kq8YWlBVdHBg84ahja+vaUqMBZaPTxFfb7P
Io8OWnavRli9bl28+Cb7W21mBzE05EpYuDBqYpI5Xi2MwXFXOK92iZm9+MSucgDAt0HDpcv2zEy/
FIA1riGyraLAXcXSeNXGCFPMQCOVjpESerDppeT0Get82PosMAckHJvQ98IpKwiecD6Lls5Ekj5q
oYnKk/HpMorLQ2rR68EGfxis6NFXOWh00Llq0J8gVfM3pVpnnGOS2FxzKJtG+9XFMMqzfnExGS6A
8TxB1rp3RHyG3izhR0qL6wgBBKtixct1w/7TqtIjJKRPQmzg+Mqn0ncEFnOyL9qC8HgDTbCuE/sn
/O6B9XUyoT8Z/Ymkz7VblSeVeDcFS3nIir/en7jTXoPGuCrYPYspZVeNENLUzBIQLBy55I6AtEkM
zQiyy3OPHM3+L82kk5ERWhrsJM7TvPuaKhDykhFsEWefsJcJvPWIps3e687+JtnlFMPCXTTO3iOx
dd0m7CqYOvboB9dFwZnRYVhh22qXh90yGMiZyLGdqBnYrwfPhTmebI89HLsqE1FFchNLjt34X35m
fmRlSM8vJeNlJg5F9VNm9RtDMjZO42hZhCh4WpCUg8XWqxncqqq7673/FTIh9LOrdAcId5L6YKhO
eQV6zOfma53uqS/FyoOhoQkyzXUlTmabXq0eM5fZMOprPOSkeuqvWilfrd77xsX2lMr8Rbk7zkXk
LbSQudSJok7DKLRg9puBhHLXQRweCotN2FGXVhivZTY8WVbwbBrtYYhTvPHRC9aYnS6q+2iUOypm
jNUEG88/XMXiG4vVs+VN6GQ8a5EH2UlrgptRVTuk7peoCj/psDxB6IqXxCd/VyGfNbNyTEFCawlY
9ndx7kQLy9lasTj5bb717F0XmWgT1zoafPas9s4wmdIwFgsPKuZidACaRZ77hVwdDhHHbatHBSPo
GI2GtzVCGk8JJOJFO0gi+7IJ6sdzbKXXysOzWTT88qmi2wsI96JcNsmYszH23EnqW8P2vzRMrcuZ
S7NIHfVak6rnYXQWoJVt6yV0vT+yQhw597Cz9KVMyD+1jXKfWxkbMMaLSR+Z1xXvecDZJSqpm7qs
WVL5XpNaPU0d8ejUTa1umgxcBSMye8f+C/ky4UrtYBcwrruijyISWHvADLfUvfaKbu+r0dpiPRZw
WLGtpJA1zRiKvA/0fhw2gf3mIhdaeCNB4nVgviZCcewQ596FHj4fToaKEEFb1Jt4hPLI5HTRViBs
HOwBpGAb27nH4foFI8aQlQrZL1VMAv8lPRVQKzX0TnN8jJu5d2aK90K2dw7P3TYug71quGqDahtN
2s2orZAFl3e+NkJi6DMUnaa3SmMWAyZj9/DdQkq4hkezo2QitYT7K3Bn8UH2o0f9Zzlz7yb/7EMW
K9xTB6oYI29e8Cb7BxtSnaChRl22jxz0ENS1pyppHmgeALNzzoXxhUWtTR2U+GV/LCzrqJJiQwW6
T1kMdVe/II+7ZsVv0imS7y45VIV6SvqypqH/7U2PKWZNq5UbR0K498Q6pMVcwE8ifFzeihzXG/ra
cGka0V8NMV9Sa7he2CXb5p32GotFFL60NC1BB2z7CiLehLBxUPR66YyYi/AlyIerzzgWWDwH377r
n3QBKwdE5jqYD89hsQ+ytyHRX+0h/vSM+GdS7VPpMW0wYj6slvGoV5mIJ3VzCZkWy3ZGKCZx5HZr
fImBaSF3ehikh6blHN4PJ/KWd7jErsMQn4rxWwb7tHeuY8LhJA9f0qreBlb46DMHpLFJZ14G9JbI
X5hjrJmEPPRt/JnkzpcK/fsQ9Wd8PfI0mnN8mt1ebRqtWycw86U/2WfD7b6Rpx8b3T1Lj4hMxfLs
LSRjHVI11YmP4SnL04QW7PBOvtOJqd2KPsUixb3LLO45zI7jpH3Q2kUGMUzrIuquPV3uUlb3Yl5k
LJfc5SF9rzP9sYH1V4XTqzmlF8Y4rzrrHclKEduyt0KJ8a4sJjrdcMCuxPSwxIkvTKrjAAA8KU4o
w8/j6Hx1g8hAsR3jOLXAkNUe28sbp8Ry5VkhpP2K44rma3CHi554jWbT0qANC0H4cEx/bepXIbQi
oO13jur13uclycD5sGsLAiLxOor/42SxHsbhSdvGbvMXvzqK+vSC3/bDyIIPH2EzsU2z+If2fjXs
fBFjigs55NJw3uocRlyHNQsszbLptWqpm+1GcH9Xsfvdh8EPDpSl5syYLNy/rNDxi9TFGRbb1CQn
HSAeOluDygonxCqzqnHn2s6f0PmkNfbKUC1b6NMwror+b9oCIeQaJq/skiU2fFnFVDAOos2kCFaj
rb+L4vFq92oJdJgEaHvcwQ1XK9FLjGneXBrFpKsMHkcZ/2aClDckmxZMIWfpVHi5eX66NTwgfgA8
jWQwdI1+qY2MPxzchQc3cDd5PsZbWv8P0nGss9IwmSS4yAurIEXZJkcjm5X+KuN0XjVUC9pgbr2C
dbF06DZ4VlU/TCxKowNHxob4VeBCWiFqktsyiD7RYo4X8+9oEqSj3IYMqcg/BErgoTZogpIiTA/t
I+/WOU1pmwHWMmhNe1ENCU20/ECf/qsirWydNN65GRwSuGTyApBkbdTih84Z+MAcYY2hDTCPdczL
FZFmyCZ8jK1ZiJLZOImU0KoerRadgB6IS3LMXeKHsaluRVB9OjjRl04tnwe3v4JwznGMz9taRbgI
bYDlbIxgEAi3dHLxbyYXzoX4RhkssooUXnZ3DWdLpCYOA33polJqOmNdNN01ImqvTEYkJh0Ecx3h
jqVJZEpqMYLSoZPElnvCIXAsYMAuTI3mRj1BdUyudWxuasTzIWFn5aDj32JA7ZTlBGq43ILCu3em
Eos347EJ6TGlSz+fTnZrE9U1/Mng4dJvoDZDd5Lo4YYbPUDvgzAeM3Pg3XQ3eRQM9+28axZ/xEQX
xDUgmlj9dfSTPYRG5AAcoQyduZMflyt8ndTyenAK3ZitPkFT8nuoCerqXvsSonz3NgFZoMJi4R9a
Reo44X6v1midCmN6wvxKWCdjUJpaK5N05IhjHOfCfSHtL03mc9hBCK2jfnI9edU1QizMXn8zB/VO
TnPBuYKRXTZBWum+oRe+ihKFC6/WREW/aLGUxTgzzc7ZgNjDVsaV08MRMJm2z3pol9sd1GbJJG8L
5M/eCKU9F8B1/dx5j32wt7kzy1IoNBIwAmiQNWm+AkIhZKBMH+kcL43W2qAjEZvf9Y+QyEXmF0T3
dERz5O6KA4qi3rKWgw1JoAlSf4ECvLfHs+PUPzbHUI7HLShsUtX0qXtCz+JN8qBob4QSFm7eQFwN
0Z5LHF5VGnxUZJZS4ba3VFnvMs6MfZsw80lKbjHat1AOOO9YnIQm3/lu6uAxtb48jkf4XAWucTI2
e7DiHJt/LGXKZSPJKma2yOYs2ccIKoD8mr3WmUR+aJYIqNPqgH9xG1fTG4gfNrgMIQuKA72JiLfW
+ic/Qn0HEsKqt30GojGuKcMIfqRiRyvXKqpu+v5W3ZChyb8rGHwsTDSSDSFfQ4jnmUx2DhuUN8Cf
drQT16WJaaGrgi+cpu+lM8F3oegq3anf8QS3NYs6Eaugtcj2PorYYO2yXblcAkNuD13UYrAWft8e
fr/XjOTk0D1TBTW1Ldo7J2KSfYIKgmFpRsN+oJZzYugzWW7qK07i3mxd6BaNRoqGYC+wAdUcsrSb
DiAuY8SQh5xOMOe2AJnM/MdFqNt7Gd/JBTcXgFyNlcBTdrBaDiRs+hESDnyroI5YkmKb3NcpAnWB
rOwDJCZhVF4udKSxRX8QDp7+3LXuShAKhmoc3qnpHIsEqsBA+fT7in4fEpkOa5km30aVE8VjAMae
X/K/D6Wy/se3SATpDJfYsCOU57SlHP0gKW/30fziVMBaPz/8fmU1rEpD2QJrbx4caVeHIInqg+nJ
6vDvtxk7Y4Tnacf5F6bt4D9XUYJ/wsWKHqUcou1yWnkRu0Sl96+4o7aOpehjtMwig26g6KFkPkSA
irbZpCx0VeNXENFfNmh/L73pFkwc1plGDp6/7SE5mA12pMRioP/78O+3tq4nO6IsKNt6Om5D3NF3
7sknZabGjXiou/nkEHbV+0Bhsf79s8RJOcf8/sXvl9PDiI328Pt3KGRLaGY8/PttjDtv6Q/dkyrV
B+k9xy7Nhm1kiIa5EFfcP1/5LgXd2ABF8TNBB9P4SxmEjGsMSyaY84M9v4hIZfTxuxHbD2dtLKBE
b6Kis3I7WKvcX9pVWW0UYAIYIKzwRnpxRpKmK3MErjk/uHFVHszooWhnCiLzLhPl6hhzsfiH2gN0
14AVA4FbL2On3BHL9Rlk+tfkMuAApHEH3r3kvimozNHTlpG5BrVBhdSxdsSIxxahEb2GsnlMI+Ls
gBR9BjNWMQQcUROz0LYngk2/Ddk3B1IG1tmQDg/B4G3CbwHxZtGZLRHJDg2xMObTd2xAKpXL+IKw
6rgeE1r+hMdQY13H1EBn3SCfI71so+zoU6dBshSN0xGQVTCzIr6r6tCA+MlRCt16ZmQql/tR88jy
Dmmu+y1do2Ko170ZtCekEtPKtQmfEn5U7zoajEDX9r6EQ8n8Hd4kstfQcyaGW2uUGdrF9O3qrRTa
pqHOW41oVhalD+uatm16NYf+MGI61XDu4MMN9UWqo3jQIGEFAiJ/z6Bn2UPD2BsaO0leVdqumZjC
t/hgVEKOjYNg0BUkCGel+tNjaDq1DmctL47JZbAIv41snUb1Pchi+4GtvUdgDBEl97TiIdQ+k2BM
xs1ANbk2OxP2bKU/I6rl5GrdhgYSOGKybC6Q1d7/4r5QUFqlnRFIrrRi3bBUU4wXnzQHGY1B/aUI
bgAPo/WrM80C5BsaJ820994IdrnVu9mu65/ClDRVNent33ymQ0UtmA4jSGryvfW3xlLMA6r+zdAz
k7pxvHhlRzuT4wV7iHdr/dR++Aeib3vDs6txToJxf6gqA5rYrx9Ua52/shlpIFfMv+sQuYiX1O/c
EFvieV8tHPKMYTN7X0Prc2bKLkJM2LrO0u5H84hAaFqXzl4zE//JGikCA/iYyFCrnTdh1lOMDfdl
xkvWXAYuKRSQMG+J8bFod9IaRUzVJOFDAyY7JDHJkbp9cvp+P6CBvCJYNZcD+L29lyK7G92t3+FZ
RWOKqXnKxAmYMM8Ov+2O/IFoUWnmV9bq3jUdaE1OWnIsJ+Y4AAnJeqYHeAPMv9JsUAxNqMJN0/IT
LoNXMrBUc9Mbe99CJLiMuFPpk3MGigiZ7xnFPRcih01lZTQuNVYVkmzKB6gHAMYjHX+ZEcRHl3ha
jfTJhyJJrn0a3X+vCQUmagWptd8BR7wVGXLnZCzzZyNPX8lZchC6Z/A34PAvLC3+Msa4fotxRdZp
Xl/CPLMO/2QXpLjslokJqyNE2LBxc+lutKHjk4ScoA32JwO7hGCdCXtgP2Z8HtmOhQOx8gDz5PcC
k6U4VvMLjXAHMGBtUEAj3GRDsI4UYO5BcwofI0JoXHpNo+ejI7OrGNaXDd6y3isLIuiRahCauHEi
E/lCUr5qXb9pQztfl20OMDpGJNUzSj0Bn50VjOFjmoUja0gsd6YD0U6VIsB+mOTbQpM2Yl9MqN3M
MvfGXu3wzBjPv082mPUZQb8efImtYr67ApPtpKZUK8vQ33dIfiCV+e1f3004VXt+eZalY9NA0d2F
gxXWJrf0iJJaOw+F/eLnrotRgu+SPHX2Fl7Asu3iZTeBjAHxybwpEP7Ja8mydc0sPbWjvNYCS2DM
n2D+I6NYtM3q91cOVo9eiNDh+cAzbjwgiGigWnNNzArdga7aG04jLk03togqqBfoTpbH3wcD6dQ/
/xPcw92aFMkAyw7UJjMhFyFvcg7eRk36W8VJ0O+fMZmQOBZ0a2A3nDsZcb8OJYQxXzvLCaCMyvEA
u8C66CQN6BCVER1UnaVr5n9LqxDVoynjD8XiNlqErON7JjcUjEdvoWkY/Paxiu5jFccn5OykPttL
0xbWPgxqZINjgzjCt07WoPQTDpwN9mdIUoAZAHJZ4jwFdExwnXKWnG/GFrjwvKUc4OdTVLVZtmly
AXCq0K8lxgyzc1nJWKnDVLMfHPI5m5ZYnLgVGzxN7SND+te2DkjkGVzSbWT4xbhxOvEJkR3BIyHd
AwwWr4q3cZN0q8GAkPbPIiZCG9ibTZjnzTNNtWGwgckW7tfWLlDgYdTd56P6jspOrd1cUfHGu7bX
I7oE1ldigofNVcdwn1SBFa1O+CidUa2yJmFFMEbYPYOk6BgjQhH4oyhtxdWfilcrymF4i2jXk+6J
9Li09g5xONu2JUvMnCPbCD7d9xnPmBf23TXwwRKrvYUhXcbfF184cm+YbKlA2R8R38UPlt6tMqIM
jUSvX/qh+unR9RNw1i4DEnv2VhFiHzAM7uvU2YzCI+JIdhFKDMohW+UVVlrb36fwF4nlBFktHGch
M8d+0x2C5vugJarFnxZDOYqLHKwvYdhyL+ocbrOU9HgdtJ6zjAqf1yrOLmHpd18tKdgLZWX1U9Tm
+RbCyzeopBgBnunCqKr7rVn1nEMi2pC/IV495gO3Y4QYdWV0rbMWLVNAGq0NdP88KutpxCURZqm6
W62KN+Ba7C26W04+dviqRdihwhTL8OQ+e3Fpbooh605+XQpiH3j/3VEQtoHZuSd19ygUN/zv1usn
ebaR9ujtbCIioJA4T3pXTxdSCv2TSUoBxA9+m0oddxdb80EI8fLNgjd+CCyocDb5OlHCPobo88HP
Uu+r9bS/1RZnXHoPJdG7VZd7z7JJytU4+elFImcyAnPcDZpbb5JproHRDGsGcyDDMNw91w192BFx
/+BQsuoBVwjLozwqNJyL3lF71x1SuKEFQpk5wKdDQE3LNzrYE3dOl3lEcGRCPugc104s4Okhrv2P
3+8arfE2sR8W58HrDr1FDiZMf2+Fbcm7Jq3estNFajO44Udh6+aH4oshzf/5ItRyzNlQlzi5TBtE
7d2dxkG3GVqE7OyQxbqoAyokWWaHf7/S7OzEZS23NQDWHfwuEPa6KjYRsDJiKE2DflLQbDNAO4cR
S/cZpD0jrNoPl6UX9zvXsuNNiuxuN47PJgoEWGMMYGIrsrZh3vwp3PLDo0xtOlLnXYnH/regHFq9
QRWMi2FSZs71U/0ka/CwwWOTE65pGw6hkIQXxoOXvzo+E4CJQVc/89+nMUJvzixPQ5jZlMreB0UI
jCNlsqpq3VzT0ukfpoB72OgwJBT6GAVQ8odxjUT5e0iZhhHtrSO046tQl39Kh97FNFbd1mFBO0ET
JU9lEKtiDjX73UMS7jZu3w6oYJ3TGve7FJivi6q43BSoih4CH78L1un4U4sIxVJF8WrYoIlqRjyx
DuGzyaR6t7yTXnXDWyTAhrdg7paEV777FPivzCYetWF0313qGq/3/jTpUL/S0yITTqs/iLnKSS9A
tDxmpK3it8y/NFB2je1x1E60lyaj5YPqWT6Y+CNcN+0PuUNoKkIo930Y6K+HEBryDhYaFkA7qaqT
b/rhNcUyyizLNx5DlcITmKCX953xpeBnL4yRIxyqxns/n+MQMdyYDrzjlIlWIXDpJyRL0UoL0V4r
Ds3HcP6LeBSo2XSCWrwglZvJ0alsUX8spA+1iif4FPl0Begx2JjDgovd0goLNKQkKq48yhqDsEUh
ihVdfLLLSuPDNUiIN41nidxW9E6Gx5s7hxYriF7qHxcE1EJa8YjzjROG1Pw/IK3bm9NabwgMo/di
qZWJvBMqSASb6jchFMh7M9oePjaAgJjqq0tgxmdExu+/NnEH/rbRZOItCse3yWw/p4a8dOZTOlDz
sdgDZZnxD0wN6GaA1yf050kG6BJdkHjskkG41QZ2Dy2pMSnU2mkqbJrTaTE8e8yr6EkX/p68pHfC
GNttTSzLEcZhTAhbi3QpSCzaMGG9IZMy2plR8wddEjnMeYAOjz1sSU6lvmB3fQr9+AxkHobk7xbG
7nF0nXNPLtlP1ZcftATNFc1PtesdchlNv3HPLo2eLUAUIshYEIyx9d4YIdxSbxj50IZ4OYWEIBsD
n5yTDdrh14H9/53qz6r6/q//+Cr7omvU43cI/wGvedExfZo5SD5gof+bUz3/jD/+z5//x6muGdZ/
esLzfAHt3nUFNev/tKrThv1P37BsVFhsysLDcfO/vOr8KxZ4x+Uk4Bnku9vY2Mmq6aL/+g/+Sncd
AazVoPYGquj9v1jVhT070f9lEc3PyuE/1zJM7PG24/Ob/neGUgQw00J+fYuTnFs+Se85scY0KxZN
0MmD6I6iZ6/oavuV5tMh8rXlKMmYJSMZ29LXWJknEwczBhLG6nRtnBHkc5lXL7A9UJ5o40fNVM2n
zJCagwsiqt7ziGNzaVeE8vlEwE3NHfLWkbkWfp1aPCZmUW6zPNoUWHp3vwa/fzi4Mwz3328jyQzI
CcgHD+cm0++P/PNzmebsqrpixJdEW0uVz54VXQBsa5tuY6T5gvnfQkC1QFUwd6Z+//nvg2viMBMp
PMnaH5IdspVNrnftnE04AadrgHfZeq8Ovw+itRQ9peYNCvsngp24+hNEWbUcqXULJ9I2wASbQ29j
E6zd+KtmKNOzGejavTDp2/l1DVU4bgA5ORONxTQ00UnFBICYGTl/doBmSdRuQS8UvLwGlhpfwDyu
n7/8fUhpAOgF+QhAo6Zj6zbx0tPBcPm9GB+66uyU2V85+OVuzpy90RKOEoLSo9RiSsDv0uAbJnjG
H7RI4ntpiXfEZG7SRjb1hVeCYlVV6C6njHkA7WFiP0RFOcdUog+SG+YLUu5LIkRAVHlBS/OdgEp3
fhKENrYrKvSPyGqNvexvDsUzKrW43Nka9oCIOAbsLhAfgUspL7MWnc24LaPc8CsKJIGZHrkEsmNK
+w5EKuDJ7F4DFdoTwOhfgIE6KAC8C5KyW2wrd5tKMSKLmUbmLvo2k5h/dD01n9IpuEucuTu8xA7b
eLXyevdPGjlQjxNjHwfMDJIG9V8aDjkmZYldwYqY8Y/VCxx+8+ApTG5xQsPNhnmmkuyn7Wv7TL4j
3gqxZDzyXlfDsFTYKAAjA0HJ5avG8wi89mbhAD5702yFsWVMO1MFq6omMrys6dzgmloZPlVO1Dhr
pkHPwiBoVvYSlXRtP3OybmliMWuGjAPE2Yy+orhqVx2jrLXNgnLwBD6w3nwR3vhJ2RVeLLwEeEsR
1kX6pwr6SyJB4Ijoy50gUkcUHCTnkQEUt+TE+Y6er27JCNXKEMW5MigThZXukc8SZldoHx174aav
GSNOLm+zNY+f8uilyCWJdYbz6CY6GmgSTJagWldR6KIQxmSKzlJquwIxbW4S86OBAHuJmcBsUesx
46lmYVUImMdA6pcQ5LBUFWyydN7omjxejcgv11EDm1nZMXIhJm4CiSXtw12RlOnJ9xjkZUyAnbyi
fTPw/zS4D5ZdYu6NKqEdU/vbqAi0XYo+bJkL86cReLBnlzfsD/NB5/xgx7FaA2yPtr3EA6UV3aXo
GNo4+VCeffyvCy7ccTcFf0N22VXgZn+S1l5blATnfHTh3XLohrSrHrERcvUZ3lpGQAt8YHqLiCMX
feru5Gb6Z63f/KZwjrHN+IFm0w6xUHMI2weQUgVQZfM4+SGpxb2gqZ9EKy5dDHaev2zHYBWQ2bOx
CqM7kR7KnB6ZmUE4zyLpTX8l9YB3C/bxqYzISsmrRZvDbRQR60loZu9kXhaMMzQmZ6SDb9rWRnMl
BgbDhnglSz7f6IWItsWonNUgicyMy7xYeU3z4CP+pOOgtSDCvYcp3YjrbF1tJEsL60gqX4gAy869
oZ6LvKpfXUk/UCfs1i4CgFtRtVaIgcbS+2JOqjEhZ9I3yEjbTyQvJH6srw2reWl6hq5jDfQ2tTZk
bk2cZfiIcvDItDCrdV15I2mc/gjuoaGjUWknN6Lr6tac4aeyWdeyt65YkPAG2fsR1eIS0Hk5J3zr
CEKifRLX9hITkvtoIthSrWSaZUuGO1C0ERPriKkzYx1XDRbbPmHg+KuE7MOGMU70YrVJQosQgf5k
GCEG3GSX+6fBs/WLU8OjTUft2rnhLRpafA6m2BGaMy5gwlQPgLVOkyTbu3QhhYqKHBbC4LdulX8P
UPUhGq3dgPe/GpEoFYmuZh5xvZmK0Fq5ko8D/Fd0TX0+X6MwnWU6mN9sc3JrPVITxVckX1sG7M3W
6i3iD60GTIQRgJbChTP6c4yypck1gU/ewsstxskO3oGsD3dp5f83e2ey3DiyZdtfKXtzpKFzNIM3
YU+KpESJCjE0gYkRIfSNowe+/i1XlllF3vsq02pek7g3I9SQIODu55y918bpE3Ind5OhYXMOjNWQ
zSGdjKZ+yBDQ4L8lNjoMk0PZW+HRsudD79oAqSdqSZ125Jaga6Ea5dHWx1GBIjrcOFzxhQvUYtlo
REmPYol3+THk4EHRPGHtS7urP4twWeUINYUR+Gw9dIiF6+/oPEKzD07JXMNvA/67tDVvNzqDd6Tm
BTjxiei1P7mF6aJpMbEek2Q8WDI+O2VKoe3dQbIm8BMeaBE8d6bAh2KDbxkx62yjGMeURXsGmcWa
wKhqTX+bK1DQ1DAMKeHoCKIa6/m7hJy9DQl4OrlO8gLw3VO0kWHRwwjUyhTSrygmUoWHV1ydE+Za
+5s7mJJRKk1poYWvRo7vlrChE7SSmZq3eab+zShXk5l+bn0gF2WZhBmKJm63pnA/DFaEnWtcBU9e
7drdtzAOtccs0l+q0Xuzgtq+RKQmoQadPoUjzY0T5xEIeKc82gH81dDFWpMPEEQEUqGE/bWOC84z
ZJd6uf7auObA6lhESzOfAsAk67xX2ivahwuD1ToD+aJXOMu1ZPqWTuUAhh6hQ9msO73NEY5k8cUs
4m6b0cL1zAZft66FJxPseDwCnO84D2jUOEgzhnA1alkFFzCCOuyz9SJSepDlZDzEg4zWRP1KWgZB
vJ6mRI2+6nxn596uEh1tF2vctvIunKjakNL4IUTpHkwreGi1It969BeIJ+i2XzPB/xoR/jkyzMUc
bdxSeyWcCyZEB4/9UJUILTxq42Uyz+IwdR5zFa3OqHYLxFiKsxtKh9ll6/mkJa1sTiXbScnMvlQS
mdz3rWcsB6NgVEhvGJbyxa4t/FTqLOdMfQd8ohhPoTW8ah7+miqnSF5oZU9fRv0RwytDi9oce3JN
Nqn6L8p9ynwCEUFk04xlXPCcp6CeCEyEc4GwvDi06g9jyphreryTFAuC21kn6C7Mwp2mQ3hqQN5W
o1pGv48t+jZFCHhwi/Icde1jboTE3Kk/UuF/Dzt5D02MdFEMBG1CGtgDOOIOWnz1kUsU4/hP6J0b
GNo7rImyBwXAQ2QB6KjP8RAVS8ccv4V5Mm8KSUcEXvjDmJGXK4kLzGbrxW/7ehmnDGHznEOcg5mJ
7KyflNtECkJYT+zAWhq2ahfwX0aFNWcYWtpmyefA3bLkRv8mCXRQFXaMO+WtSdCmoZpEJIqxKIhI
ZzXU3MIU74ZIfdZEeXdNh38qx3dsdtkCOpy3sqMaIS/BJavYrGN6EjaCRzDkE7MJsvBM0HzmChIJ
yYM88AtPc86StK1lZ/EiRjTCK044aK6zlqhoPTnpQIz5eaz9nKqYHORsLWXpbwkJ3AqZTXi55z1Z
8v4WE+ShKcIEF+ymwWm1tokTX8lep1E/o5YKVqLXbJr7HNINS/vM2qJ5zJBe6fjGdzE8fnC51Ra5
nINK+wmQ7gm3R7+eSIwGXTQ+uZ9t0dorcxZXybQbvVzJGzBktfnqq8ZzCLsPiU2f5+i69WrN0A9m
Y3ogocsE+ITueKow2VaF+ex1/UgbEACQQI1BWAQ5ftkyYiy6TCprXTjT/esbUuX0Zqhw0pFSLzAE
ghoMtPizL7V3088/AChmOOHcHa7Ob9RF5hKuPvR+wNqkg3EjrFP2h3UyI603k88EMKtloFQXVc3z
WVqrqsd3U8z+Nve6dsMgHtJ0DN1jrDV/najZXUmj3LcHZ8WOZcNhyTlRVZ62SQ/uUFL8TMWSJJZq
YzvZtbZIV6hdNCA0KvGVweJEsYk+p21K/krbBkZToSEfzzKe5uVsGSxcYL+StINXbzZHNE9wFtWl
EiZHMOTrvpVMa0xWgh7x1KSsvdGRrjydoYmM9xm34RbKGoByiyAtBhhmeuZ0S+t5+KEuVFfys9Rb
59y4m+bYW4V5QSgFec8C8irs9B7ZOzOJxZjjAmDlUfEhpC86NqKQRVo3H+VIvQVWgL8sv74OK409
3FvL2Rpoa3GWBhkpzw3oaVOeZsNMMWPRhZXauHa8bdtxL7ZD+dOJPLg9ohG7lG7dVItFYg9ETqqO
dq2lH7XfprAtK7moc+0XZvBvtmSNrPDLLNCebFrbOU8dqwiebuTRuViFPR3cIPc+Wg4siKB0Ig3m
8VgXyWfBW/764mB2LpMD9hZRvEbywypbM2YSuwD+bzhF2YNxSvTEBruJCj+vdm1jcTbT7kgocCCp
D49lkZG8gPQOQm3JcPMz6ekKhu2VTNVPCgKMIMWbmSXu3kfPhZU4PjT9N1tv9nDmyvX/Nry+ulr/
0PAydXpR/33H66n7VbflfzzHP8rf215f3/WffS9H/GGahiUMh/M1/6PY3MMvhWjUHPcP6mXVc4Iv
7pLa8Vvfy/uDLxW25yJvF7bjef/V93L/8DybRqdwXd2ERP4/6nsZxl8Z3EJgWLJd27Esov08z1Ud
tt/7XkVMJnWWUCF7CJ6TicmTy1y01EACwZPneGik3l6U1UvaldDsUOpH0yNvk93FXsMK32As31uc
fGzX2ZMCR6VuJ7/A/Rxl95yTDQyaVT3Y6NggCFXNPvDcTd938GidlaGPa4Eq13H7ZWh3K9Z1Tjk6
g6JN11THiNlbFkYrwlRo6j/ZlruJLHtbDmxrNgtU6+4zwniqBIGdpPc1F7sQsWqYZQcTur/rlE+O
mR6dAYaRMT4EE/JTQRkmmLC0HRZq1T+2t0NRPiEaIHUpeGJU/djOJ6f1jmOXH4couZJ38NR7wJzS
QDXFFyC6NsbAFFusJFREM8uOSTQ/KM9Z141b/+J0Anj6+GASSdum2OigOxdPTE7IUEDNnH36c7Vj
vXthjfugNbDBMAFsMjtiK16lZnvgw0el0K09C3CiNjzaz0M0njs4msVg7bCNQ8HoDx0BfL/dvU9/
djv/o+jypzIu2ub//h/rr7hOITzheKbh0Ir1TZueLLfd7zfDUHFMhQGYM8PYQ4pBeon6Dvdeqrgp
FtajKlwJHRsKX+KHSiiIxZY5PvP5nteekQyjM0XBBk4wCPkAUbXT5E/TuwQG6h4GxXHNNzDjNW3m
95oL3nlatRBm//59qJf5Wy+Xt+FZvH4HuaNh2s4Xzf83Hv5MRE+b42Rc94QWrEJPIO3PGCgV72Po
HKnC6dui8fn7X6og+3/3S8Gq/n7t6Day0QVZuJZt9dzZt5H5lcQ/RDXvX//+Vxn//jl5qJBs3RVq
LbBt9VD/9gbbzorxWAA8oPLC8hzi0xj2vpmuOnqFUox0MLXkU1Y3x9Tuf/+7Tevf36fwOa94RJE4
hA38y/ukRtEhUuXaygs0eOjHKEMmWq5bxEacxtTD9zBTeVSh/UBDYwt89CCkv+zr7rVujHXnJ48A
i4lMkdfcvJeyO0bxJdbqY+6NT3//Wo1/aeqrG0H4wrdh0Bqu5erqOv52nZyyNyDP4YXw0/JIVwBN
r9gmiXmZhXeNRsTCWf3CogRR03twG/9GQvkP/Fxt7V/1Mf2HS/f/fzkeu4DPONmk5/fXl0N7x2rm
IkBDoOkby3aZEFBXRIofO9W3iiAuEk83QeY+0pIl9S//xO+1RhuO7iz57B358g/XR3f9f/80fci8
DGAsA8a1p/79tytkFaNmzzZlaYywMpTfKiHPWe6g4g/FW2u+2k7yiXX3WjJZhnOAPCVQoAZxCWlr
U7ypEyD3WWklq8F+m6tTmaTfbCv5tGLwJGbLqDInsFSfvWvjqWpeX9dlvxSNzzpsM8ZOcN0G9qE1
snuUiCtk9ovX0nutxL201kaSH2UsLthmNn54V5VL3b0XvfZNJwsV1NKy7ecLUO6elzjRQy8j6mgL
EpllnMzWQA1WnAmGP9Zudic09ZOYob1vyO8ZmReL2CC7r6LzvbBeDNP4KdTuYGrDSjb1jf7fcQqs
y2yBkSrm+MXnvaaxc04D5+u9lLW4dKWrLAj2xXbD1865jGN2DIktRF8WrLqueaDteUadei45JlIF
ncmP+VQvfWgD3Ka8s8YIH/AFU4kc4fEsHaiBem7+bJjbVwB8xMQYs2Cfi/h4SnmfR+iGpXt26Qlk
U37v1emYAHj+yILvw2yeNJ8KJCYachkFBHHx2nCJbaWBPSOfqDt6z917tXzzvJEglq4HyFZwkhZX
xGoX8invyuAaROjxuRKLJKHBb9elEkNxV1R9fpxqgBpWuUmgpy2mQYMQk2AiS8OfpcGOaaSfscyW
9Kq2tqRdPnjedZjd/Zjal07hBSr5SNi3TycLyHwLet+cd23fvld++kKu+NEF6UybZel1RGdJYmYX
+tAxVtfCd70Cxgtjl+M0xNShxyU0I7+baS1M7YdWtsB9BMWtxQlhFs53PSgY5qX6vht9crTUa6V9
RpInbP+2xEnUokDWdf2Yu99DWxy0nJBAkZJk2HV0BeSA0HGkvA5fCQAASCzzu5O557H3zuWUHy3p
PjbZZ15xG00mNbhvQCDVyovmRnuCIZFU8S/QMVGtk+GmlahFuYNNHo3UkvhLKKkWacSZP0TPB80O
RQTTC0FSx8JGlArrE8dH0a84P54NwYc85OPRdwclbB6JXrAuVQooip85DD/Qk//kJ2KZ43lxm1vl
h1jnLf8KE5fTyfRM34xPkDqOPo54H2joRa62U98duMUxaUnso82pfGr88K86zg/WVBjGsiX1T02X
FpoV3bvx2Q+aG5Zabf3VeWB0z49UN6JOrVJpRFiMNmuq55bDCjiN06cfOD6+E8uRrShzfs3jS6gZ
KYYPlkC11k6c5IYwu092+EnYEPojr3s2XO1JPWOyyD692D1zlt5nQ34fBE38Cvl3S2eBkLSfdIWT
hZzwLFQ98lIdnmFQgDdublPBU2bhcQuN4t0uUP0Z0y+RWBe2i2sf+ecG193C4yzH0qFLfq7GlZA4
fAot2HNgw+Lw5Ed4Z5uAOxkc1uCP30uvblZfX92W8asNfSwsE14WS1yUfZqWc9Jc71kUAjJF60Ce
Uy+tDrK71VuPs9E+BGEwYmTskKV37nHOuptaU4Kcv50gMLkt3hHSaGbbukiJxxZYszrzmkDPvy54
rzJFtHqA30fYF6uDFpLw2g28/OECjeHDyhO2DYXMrTZOoF1FJ7a9cPe64549rbhrUOQmAIs6DeeF
OlIHlbMfAz4zK3efpLNJg5xR7EBCKEu9jiPGJ36wqx1yIHqjXbdeOUFNew5dmkg6V8Mjt3bn8pAb
8gnR4g/d71q4rZbJY0uC5sBRGs9Tv5xM76o+mBIJ0ZicyfHgozR9nlhAU74bXyoajOMMeAb0n9Hw
gtQNrIuYLDKDzaSsyLoGNl0afGCdI29xyQ+IsGFrIv40EJP4aIfLgRG6Pn9TuyoxycskK85Ssy9g
edejxzCZlg9qxJw9KPbNA1D3nReHmOljsl594yJxaTcJSKHApq/BVaA/Zy1klR8LuGyxHVxnN/yc
2dOq+lC4yYPeyVtQqcYLlyvRMVArZ5JA99Nb0QK25LJjsmlm18Kub1nCmw7rRpkpkKvmtFd6noNs
5kfXzpngrJP+of6f1P1r1RGoVpwS4+w3KZFzgrWpj/IfUp6JmLqoa4cljr2vvnm9ds07cVEfdByY
3Axde0q6By+6Vd340AJIR/oF2kBdVbVseM7ZMttbGPBgW2nok1Lrn2HwXr5eoemEdz/kEk14chZ6
rMwdsN4DdkaT9rtW3TQsnGuz52kyjx7atB4Q8lIf6LsNrfVT5mjoHKJJ3YJdYPLttZuLl77pvsG4
pRmW82hO2HBxuz/WvnzIDMTrhI+Uaj9uk/qmh9G9sBjZY23rLcNhrONd61g++RmN7iDXrl1CwsxI
ZcE/WGH5OSbWu/6aVMEKROuLa7tX+q63ufvAGPugtm513AoHOj4hwOI28/Zqo09yshEHcVZfL1tx
Fl4IN69bEhv5PDrGA5UZ5wrnhS39FznG66Robui2L+kFEgk7JN8uS16zFNygsP+fZHLOGTvV6JqW
lW5L+EXkBLn7Sd16qR2yyieciUqJWI2TMC5SFnbZLEMQz+XMC7HQfDcbXZPtGmkVNtQGRbIzEP+h
t2S/ATFZI8GgyFkYlfluh3w+lPgrmxg30VAF9OGwBd9waDDKCFqKKAmthRZhOzWN2wBab9FX2V2d
zpNE+5XO7oPpc4sqW41a+vFSTbnOh+N8Nwq2THWsz3tuKKEzKswh/leNna6xvCF/8Jf5HO1jLgIM
lItfsU16CLRRQqiGAJCLe291ZCZrlyS8ZGWXcAU4hbgOV4AEZvJMmUWy7NjMWPtVcbIIXVgYnDq/
9iOtYp3WvOsY+9dY12HEDtusKI5TzG4je22tjeYlqDalEd44pqKsNbhp1K4bVXws9N64UZz9kITv
cqs1bP88JOMEH8uxzm0YZIsaYtFQI9YRPfd6Oqm3Wac/5sL91TQDFid1zkXIQ4N9rMl7xfhDG9An
WtmjVw6VLUjY9GqnvTA++AS4lBLgJ/YVwAmXCbLEc62nhFLlcfyZ+cEv2u2Ihj0cFnyRUDnNyWcF
53JhFaxJuHCWBoaBpeA+arxxF+jmJUs5IWDOV+YefDDDtqytdu104T2DNpBlELpGf8sz94FPoFjQ
tfYXgZjSdVNdZuib0ODATGTk0q0b/JxLn/EF88FHIzaeYpeNrQp7nEqk833dskbLC8k0hoaZhgQz
yuVGJBcssvmUjEykSSaMoJgjb0fkIvlaZCvPIXmNA+Gv68Lrfrq1ra3cAsqiMGJzi2DxU1Rts6qB
R3M+CLdZrX3kyAQ3enwkI5Cf49FFbwtxM41uG7qcYLNAW4P850JE9NnrWxQn91Z/dZr6bI4WDR1d
LBB9WrQPTAZbZbem1T0tGAsyQwvERdQZi4yaWsaSYAcS2faRrQ44PkzZhNvdn4C/VmHLpfXDbe0Y
B6Q93sYJgwdzNGnDxgTMa0p5ZBgIEjUDpuMMcqSiY23QHmlZ1YqeR5yxM3HmWNwGrkWpbrm4zyHM
Nh65svbBEjM2G8etaeMnD3ZuXcpJjCA72A4DZApTh/xDH4kh00S4xirDvWLO9sowMQTWgW6ta9mg
+c6Z1ffFs1ZmPNgmefG2cF5ELT4AX6ZqhKeycrNrH7r0Z/rK3yRBcMicgpQ1HWRdmfX8/cjgBL4m
ucqtTfijjKKtoXnj1qg3oZ6ASHV8f2V34rs+GtN+6Cca0DY1DY2tUzb49wkl9qIfAqyN7HZGRKca
d81TXzs7NEVnXIqghviXmSODUYb0JlJ7Dbm8//Ov6Ycyi623E0ihQrYg+3musoZnLu6zV06a19Qx
LpbkBs4KwfARv1ZcP9e9TZS6H4NRYO3yRqYgpaxXnds1zFLsj1EIjtAOnTyC/GK82Is0VHtsH1wA
la+LkILBDLhAxwBjCYKT9gbK9hdovG6ZA58lp2tcDEl2V+Wb5PC4cCp2ZAIP9FXvcSq0KGjbWnIe
Dx6rvr59VW/0oC7cyGf+YjUouV8wBt8pUE6ounhXef+JIe9rKSMGZ2F0/i1Ni6P6Fbknzn6b3GUi
9mnNSaQNj/bc3hrO/T0MewY2t0bwMtRuoO4YacVvrb5zRXJXR1vNNLdZVh48VWg2JFBQXKh2xZSH
u3pgNZ+5N2e1DED1/xwZ4DCEo9JgBxxCjThV/Bq4roOlaB0OkkVyd8f0m2XLdTb2gN131SUHEd5I
qeYnWyu6IIv5EWsamgZCSRJUNnW1xY9+xBtC41iDwwLduTdf4zn4obceyCV4PGNxCImdWzQ04Qqd
JXF47yrzCT/cOml410GyK1u502N3BYh/D4ThIUU5s5hnNp1mjChlgAvN+kS7AIt50mM6r2N2WhSa
oe9zuk65RhhcpkWjTneay37uLBzNXrVyeMsjmo6OLp97AOGdnr3SE2ZxnN6wE66k3mGdHV12ED7p
IH+BtUbYY//RGc5OGBjH8jc21r2Z9i+9bbzRV7iivz+QVz+w/C5zZEjNiOow6PSfmNYh5kGxMAcO
qvbE/lwmy66qfsCCJvg25ZCValevZysxaZYuAh7NbiifasgWWc8zkIb5k1u7h5BgGrJGR94VVVEV
3UkJYses488E6cMiC8adK7uXqtN3X/cgI0cIWEZ9m5z0HkLOlyS78ERxxiDc/gIEcl/7v+Ip/PYP
naN/HRvQVzMdDiKOjpjXdl3VJfy9b5QzmSjGOVpD2FjrnT6sHFe7qgaAjMg7YJAM2WQbkmwZ17sh
Zh44xy4hMSM1Dhkk/9B7/beGr4Nw3jRNNcBg8Oqaf301ZeVS2saetnJMquY+w2vERGbvRt9Dkbwl
Fbuiegr+4RqIf2sv8mtdlm5+NUI9xg9//bVmZxHwEGQEMKgVvQwmeOMIC89mxEH4q7+XTWyvghwF
CpalmqS2Y01B8BlzhuxoxKhW0CRj4pbZxfvAO6t8uikgzko9wmJob6r+6ZL+TfJTDNV8+6oIB+o2
VR7mZn8ynPtkpfdUYypCQ6ke/Wvu1rcecf4EAz+NmpvPUpX2bHW5mwMp8/eyojICih7grlygJLp1
s31RhfHoqVWDup84A3SLVMOWOjyqI3+n1pAy6G89hQf41rMtmnU6+4+qg0CCwFkdqNV7hOO4nDnD
qL4Yecs3u/jZ0IygpOVJzZGoQTy7FZyHMOSyjuk4ceUN3s7eLQXIh+BKFuONbudtplrMLe+So0RO
47sZy1uLL6jnZ2ZAof3JvQ7MQtBnOWZ1a2i1mcSasH54V/XtzcxeHNagkggdBOCq9j+zWFpV+PlV
4bDokeIC1DNV21CIgmAbRlWyatc1Ar1lCEGG5pChDM/hshb2hSB2Rfi8stIw8Mj8R98w821lEeuh
s1MCyNJXODFxr6dsKPgXyLlx4ICQRdH74SXAPGu2fIRxUn/LJkqSHoMt/cV7zeBkgj2chdovVYAi
wrupTlFYVje3p7SAdj+QUwZ/SmG1YrR/gjfqe320Ku+J37xFrP//8FAZX2OEv4w0HOSoti50lI20
/P+1OTxORdPRn+Qs5/aPCeTVfNm20SHuCR2KxHqXhPojXuZH35OHNKkOJTbtjm5ezj5m0Lwj0Mi5
14BrcXphOmQXQBlKhADbq1xrdDps6ufEjrai0Z+HRtt+fWJ5476lQ/qs7m+zC49Qch+JNwf+nC8n
idhWbnQ01smjAdJPANCbm3DbZsmS49uqILhQi9nD3j2eSw58BscMVWoOCUjPoADfTmBUPJ3lVL/o
frLvQrFq4VEQj71n4xj8awO/gLtwCU3loYPZ0wmeTzmKAz7tV7OCfG12JMjNG/iQnHog6QfOUU9J
LYGRgs0Wrciw9tXrmeTayuI7OSWcVeLVgJ6DuNpFJaJD2mkP2HKpHGnHlR6d1gELVJLfUpt7kfMp
p8jSOfcjXI7Re1JPQmpgDqamwnVzHRjQGem8GWL6z1ZMaBTtSDC854wjhozie2+IF5Q6GyId0a0n
HctFMGzCyj81bfpYs+/pWAyRnBf6qi05VfGGDqElXkKxzUEFL4XNZiV9n6fM/uXr1U7aBJHX06nX
ADvJszWS4QtPkcbQrqSFvHBGommM8EiUxIpYy1Onmf9ru/nTW/MPKgQ1/f/vRQgkXUJn+qvvhm/4
U39gO38oZ4vnCtMmf1t32Bn/lB/Y+h+67hoGam+h+7iYmWf+Z0Kkbf2h5mYIA/DeGCgM+Kb/dN3Y
xh9AZKGRMiqyHAy4xv/IdSP+OkxU6gZXCBOAGzuoDfxO7bC/HSNSmsVF2LU1NXOfBzvwiMHNCBz0
hTXjQEwYQLGXURG2x2YAem5jsbjkMp02rl8Fy9g0EHBLKVY4vzlEjbnzrFVoFGDAdsfEGfu9buf1
NhYB6w8Ksw00lm4n2xBsLvCgPfZqnZzAwtwakTVLtDkx8r46Ti6NPtVLyaO3SgO73ekNaSeiSss9
ATLz0inq4iD0mkiueXLJ6sOu73F2o8VAjjGd8ekznyLgfxazEttNyvXA29+Q/kGOMdhLsmhmfzVW
brsmZwcthT34P2VX2ovS8nBLSyfNl3rr6pssBprj57V49KfiTbfcjhUMjyD0w2jleDlewCp3glU2
lygdE1StuWYVm4paao+rEKGDGTUvVmI6iyJliuLxCzblVNznGFJ/V/jT2oi8aleGuIOznjS6RjYw
802Ibm0aGevShUkhfIemld/5T1bQMY7o+nBL3AsSbk5dm8EJrLXVg8afYZcB8Q90gEdl82j0dA0q
S61whVEtZo+KX3Mn/VL2jkWuNxciDu0fDAiTDaVI9WSAgoI+XGTEBE/YVNCKLLhxxpUbFu8g9M/e
ONf7ii7GsgmpD2bYOGiiQpPJwVxsctHI9Wwj5ir4ZOG0garq5WTvZIY+FzbqgApF/YZ5Ro8uAIgs
/YgkHky81QoukwpP19utlhH1ZPQce9T2uHba0Ppel5X4XkgofjaK+msY1D68Sxs4op/GlCPVqJ/y
xpkc9rd62CaaK751AnfXwQoGYyW0fnwo09k4up3h3RB9D7s0NFzww579fUyK8NSZvY6ZVpTfR1Pa
nCSTvHeZZybAlsGXPWspI6IGM+WN7FHUdFRKUQlk3zXWPbsNEQPCeC/rJruUaSweaxNMX+ZIeHaT
0edkmRU0I4ZgAGkQZ8PBGszwXFapoImY+t5JH4kInhh7PYQE9D0PuYxOetbqexn01dMkC1Jyypyu
t0XeGmSroD6DNcuuOqTnqwkTkVHhUH6XgRce4csMD1rhzoDxCBFm2w/DM6qB8RFxCu5cUt26XeW3
5b6ZoW1mugUDx+bU/pgi9d8LS04nz25BankOlBGIUy8dGqVtmxjIirUhfuktR0MIWDO90UREvBth
lrgecuk8pq2OZyLLoppsArR6i3awhl9WqrsnurbFQ6hl8qnqSfGZKguGEbyG7oZ8ObtoTpS9BXNJ
VVdEsYebOxz3pRGPmznAZ7GARR1/QngZL9owa09eK7xt4hCSQ9EVbd0w635VecRAnCnZRZ8Tc0bk
XnVkfo+NeejcHpff0CTaqfK78AcooOTV6wcownTkUbCaOSmiCOYnhae0eoayWVWFOARE906kZnjx
nWjYTq4odKaCnMz9JB+fTTK3NDpG9YwRJk2jpwE/EXZohroE7lkXl0D1TQOF85IkUf5LF23gEu5K
g522xzTQ/WaPZ0o83TKnRKblJKhrD4C2m5+a7bQ/+iHWdnGUGu8p0NoKNhvd6JWTepADktzJ16NF
JYtkuiB6ra+HGoW1Dko2tOP+o7KyNuDdePVH7HQeI+VmqGB56fS/pqF6N3MzI5/Dlj9Td+QIXsfE
rJdVk+8BC9Idz+r+Z5Z44onuT7AZemtI6KiazH2jssx1puJBsAZvzJpEV8HjdB7ib4j9Buughuux
nvTy5EBUWxV9P559npwHtgu5l5qFi6+f6pDmi4nlJuCKPuZh5O6USw1Ngpfnr/EkoktnzDPJKCOH
QNJOxmNBJASDt2kCZcFEnkejUrzqVsR08CGEG5Mh90Ue9qSIuYTCYiLUnBd+FWappHBgV+TlEH0b
a9f46AShV2Wvazu/smOK1Diqd3mf6Rund3N0/B7h5a4cRmzWFA+RbYgT4K9mnc2ZviXzKNYYb9tk
hDHr0Zek6cG1KEB7rmtU2ZuYAmHVtDZLXmz1TUH+u98Wy3aUxkmWIGOlMxnwemv9mVZruOyrOn4s
xyJ4Hdm5AApJEd0a2+4f5r5xPiv4a/u6nKc3Ez/lQxJBdZW6ZjxFbBzAg7EE3LWk7F8CP50RVmQo
BstGQqAZWh2OMz3l5DCz6r/zDNXf+ZeMwnDmwcI2+yRD02OALmlNpbGGOcHrjSdk6WXKFQwYJBOo
aS/91ncn8viceJ8ZoRLzkbn2logEga9WRcfO6IKdPZbxi5E7Nvgty/7RaqH71jlgTSGHlz4gTy85
oVFwb7K1UjKaYPcasvZuKP3bmn6xm6xhIstNlEfNswy97FdrinnLM0Guq9f25SKoOlL8mrbBimDS
7FBBjcsMpCH0Dm/exrZfrucE8GsnEixsuOjJSkaJZOPPTJydlmdM9u1GPOvOZCG6AdSJvoJLYQtJ
eeMFwVkdjQYmLXDPEE/1uYO9MoSbaaaghAR3GeLCOTlnvgqZbrBnPWI6Sr7FJc9MxGaKargvQ9w7
gzluUBNqn23q9U9t7blIVBA6rIZaN04Doa/cAjrnp8S2obaW0USGhVYVSgRgSP2EsSnc2NnobarG
8Z9Sn+xMHMo4FpdNbQw6GXYFqhATHA/hILO18rE2tvtUZ4PfdkaOn5EHheFOioYalpgpi23K7YlW
3Zr8+2xAYGJ45lSPHcGEwPYCuKgVnFh7ZyQmwGkEdXa4tEyfyq+dWnZxwTieDpPUuviRNlQcq/ww
5yeNiPCd55fNtAlT3AvANPKHmWtFZEs3c50MsHxnPATDG9bDkJ2fMXG1CGpHyDVrBa4lrY6sTeEN
LoMY8BglskEIGDGKBGNQzGXifejCQXcLMlC7K8zfNJdmWvcvc3UvgPrO02kmvWNo6fWJ8IO08iW5
DT1aKZKP41T+6EZ7I+CPBYIKig6xPpfnhtTDoXmpq2+J99qHL66KieWsCBm84KaqxsPEPCp6NsyY
NQ64bQlVidHy3J9IUzrH9aWpXsip2flO/SOiPh0sKMrtQEm7Zr1Y0C3eDfqL8stlHVMSTZKrOKBR
yd6sTr7montAdXAQSYXNQry6dYYfqF4GIZkA8w/MpGmBIWNIANlrxTvsjVtty5Xo2isj0HprJ5O/
B203fvf8FUdbDNQGPtngRYfO/OBUVVwuW8rUY2uCkk6DXUIzHeQbLa2EU75tDL/McahXQTG5r2kr
/x9r57bctnJu6yfCKqDROFXt2hciKUoiZVuSZcm+QXl62jgfG+en3x+c7ERGBHIt1qpcZWaGEIDu
H91/j/GN6mdDRFxK3XZh2Hxn8Iy7nkQYQczUlVeq5K5RgJ/8Kpr2fehSMgIz7K5jFpFXWR6bA0YY
NIlWmX6ObPr6kcRp2MPkwBgwu/YzTkCy1P/m+m26LSPnbzPrP5V8ADetQ05hj7NCWcOLC8q2yRqM
BmPqPbZ4aUECNEQzYbYY8Rq4Wy8KrPu0cIKHRg+MbdNPxPpNKtngOicIvptgfpewYpVTfgmqQt/0
Jam1jmbRcIhIUfZHjoeLRuseAwUGtpvzJxKdT40DhR1MEc+7bALcK1W1K3L0Ya0c/2rYGSH4x/sA
LICxoJOHMAvfnv3Uvgce8lCEg4eHI38sJYEksHmgRPdIjdq+e2Wl+q2ZPGObFOA9YvL8PI3jQsxd
tl7MZ73jyLFVBFWt5mufRPIvyLo/9dQMXxpMedcYJnzcKgTHAjTUOYUmYzkfHCq92b5MAbPagod9
HbUYkUiGCXf+AIS2lj0BsyZHUDbKvO3UE0dSE1y3bbPytTVm0LdtQihwg3BnNhzpYzm22Nk4f018
iPGzzGevfsxxjOfjtMktsYcAqWHW1r9DDyNSrRrktoX7POvgCL1A4HFbzU16S+dEtuNc/9ULB+vj
MFQOHRrAKr9cgCsPFry8g0Zn/t4WvvXCsfLUbDl1DknGSLzHIaiTv/A3gtiaekJcYKwcrBRuJIs5
qACaXWfHOCjTZ7zQSDTqEPdhSy6SvVc2oCnf1ly0ExrrSPbosJ0n3fhogs88FG2YU3ga337uC9Jh
iQcCAicBIVxV0Oh2WLL5ynsk/3LoRWYDqI74sRTcaW/6yW1GM/CvlqDr+5Kj5899SjSem5XpS0Ig
C67/VpAuC3kbzdJYc6CXxaw3wQ9ve1hAGWsep/0YepX70hVqetJQDVznQ1Y7t5hd5XMBduOzIqHj
kFE8wDgjDVQYV+GsBQgO1QcvNfvXehIwy7xcEzQG4XmNN70b2HAgQMJZLdqDrelG1qFFZGbuKlp8
HMK53dwN1PM6uvWNbnph86vwWhEIkm/lhBNgaIRGr9XRvhEhVv5NqHu6D5OMnU5t6xNwzYYVvQPw
72lCxASL2+nZFpeGdUc2UInj3pz9jqW/N0ZFq61rK0UXwSscom9UY90PLuHVc1QbEqtMghiePOJ6
vH6cT0NbmMEoVXf2SEJoG4Q+VPWRBqQCVjo6dIK9iZPncWxJjZ6JHkSn0iUkl8IE/f5Mj3/CazUN
G4Qb009dhGWJNUhkByBj+rG2dCdimgbloWbNfm/KJrxy2SjC+JulyWPfIHwQsLsEyOCvsY0snu10
+Mu3PXp6bs/4qN38gwHB7JNjDNMd/y/tQCkZUf+14w+jsetjyVljwRpQVFslsvRQRMXwsbEMbVf1
cniKEiXvJifE+OUAyJ1Gq8JwmOfmczVZw7cpce2PrD7mZKYREoZCWOmpNNqMcVxe91kPkCsdAPcD
XI638eSoj5Fya++qUpL1Y0U/+zkqRvtzl7CV3CZ9wGEXnM3yV+mp8mPpKkWWwmB2O/QXnFHlwPyu
Q6n0W7viFDGDIp1v2ZOGPm6Bxvg+AUXjKDUNoLXmmnNTTnXSYtINZLCDOwvSIHdGl6VW24afZe0P
2Rb0hkEeTAq4DWNyNTxw4FBw7Cf0vdPzB26iQsbbJO2eywwKVcxBpbRAU8YFQS/xKNgJGOxErPmn
BElWJT2qzcAxGPslUQdb2+D0ihV7+YF/WX0hbSt7MtIW77VphvRXDHf4iBsY+VfrTMd5u/WVJQWQ
lbgd+pffjb7/bQ4RHcIP37Of6v/MP/yjKMc6CsLm//75X9U//nvws9h+b77/8V92v61SD5idYAKp
NuX/yg/989/87/6P/8QInWl1Cp0O4Xqv85HYij86nb///X9arQzb+y/amGJ2RnH66Bho2f/R6zT4
H6RrcY5hmpbtcWr5r16na/wXphfd0CX2AMP4/X/6d6/TcLFfubrkbM/ERvA/6XXObq43/hCKIL0i
y3O8hQehRSwaM+vio+xdUh92BYehM3wgIaTrxQ8GQWQ0TIfvRtYR1XxVOF4N3l9NUsnmAa2Tmf4V
DFZvHxW20+HHm8f3juPnz2Pcf/1R/3Gyw74cFXmZH1O7Tr7SyRTP6VCcsV/8eTz67x+fT2vfNHXt
WoQkjfTkMasWbWgQ0AA0Q6M2SACQ/vVld7A4ey00VobYmvGfZAb0gCpsWC2qvvIZP/8aYO88IYbG
e69tRl+9vYnMafN8zBNAzG6b7UJK0D7ypodKpuODqKozj2rtKov+d1c7MWzGLDsGgUge00I86IHV
3oEPlRtcwmd8Q2svZGEXysm7MifbEscYczGiJlGahGz2ZhdchZYiXeSyR7bQBNQsxqaqD1MMxWNu
PDlGDr/bFw5dengJtg5Jt7RpEJw7p1yZWe78z9+MM/g9dY68zT92CvFPvbHVNGV7llSt9hEQfcxx
nqcMt8j24O1hofBv26m8djR/HO41a5JzXBysEbkt2pY1x/1lj2HhqDRqz5HdAKWnyNSHHC89uHUO
hluyNjcuH/QzT3t+ef8+pP33LFvUlRTudkRrwj1g83/p0dmhgOJap+9h5cd/24bePFpC94qAvk9y
FCE2R4Cuyb0HjOuyuessCkRKO7Qy/NA9WGoaN7RROaNMNUN+O/3Hrwz3pc1Kd/ywKzidOCrhWNUP
PstjEe/M2EiIZPbyCr7V6QutPaVFjWhKjzPpsYqPYdKBS2r8MCuJVS316swQX7vAojzQ2x1SA4XN
0XHStNy6TtlwuGoSCHD6BlbKjzNf981rznNf+oZROgdPUReyedvH7uQV1pZ/Hzr919NXWXsfi7pA
hkbS5j26NLqfxVaOFb2PqCxh+LJBOX2Jueq/MxmWAqDSp58dmQbZOCkWf7PqPsPmKF+TAOlXURbX
ohjwEZ2+1tpLWcxvPSwTE7Y29jYtV3uvSIJXLLnBPw67/7Fw+u9/d5zFtC6FSeA1arVjDloAebOK
NroUziaAMwPXbczOzMGVl2IvjH+dAT4U4wxiQUnyCFKeZO87Zrtz0jY6XvSg7MU0b2zLAeNrcFCR
9/FTL7XwY9slT5f9+OL7P3ASHJucER8CDmi+yGxyihvD9S339vTvL0yb/6qv9mJyC6tRgAa98NgQ
14CknRPRArA9DL3+c+3QJjLJnqk043PYm0Hzi7RuV/+qpoLDJ0AqrXgCxCFduHmabrtfo1TjEPym
BVxufMKQmbf5/vQfuvYiFzXC8iORkqGs08VQvwa9DJ60Rr46TTxdeIFFkfCSpPM1gRFiSDTj2Any
TOLEMMDna8GFI2VRITjaDn0nrgXMeFPd1ppVsf1HJ3z6Ca1M2FkD8bbKTb1IcqPPm6NJKgfH/aOG
uZOArjP1YB7O79Qee1EPaMJUbiOx72saqht/4wMH8ZurMfTN8iokxLr77o1pMvwtLFPH947QuBrd
3el7W6ng9qJceFiyFIEK7ZEjlvKqgFH6syy9B1M5wWNlh/HNRZexFtUCBDmbKj9r5+RGf2N3hAS6
9tTcVknF9pZ4sdOXWXlT1qJisCkJQl3PukM/YTy9JVegtECLWULk1oWXWNQNjeQP2IW1f2CnCDHI
tevHzHcQZV52B4uqIYue5o6meYd4iDp712ut3V1nvZ8eTv/+yvv+LUl988UeRYNcJokZy40bNF8q
Q6bhPhSd7dJH6nM3/170jeiNM+99pbhYi7nfw/Eo8Nl2hwzF9meOOcZj5UfGQ5Rm3plCvnZHi7nv
AiayK72aDtJr9c1gIaLj0w0QIyofSDsPzxSBtTtZFIHQYg2e1zK6hz36rLXys+sXNU4p/cLdj7Uo
A1OUYZoqgvi+i6IXN7W3plVOhIWxk+tr5V6ffv9rM2Qx3wmV0cKWc+pjPNjqaNQQbJ1ap5V8+ufn
WfBOLZOLeR6ElHqz1vRHDnCf3RwWZh/6f7dmpW182G1bEwDw6SsZ81/83qUWc70XVegHeRHfpxHQ
JdImW6BrDqJjiR5i9qF+MTDeE6iAHKqli376siujTS6mPye8eSKCFJxV6ltX7ezd8j0FupZ4zSES
02WvSc6XfzNNq1KbiGVNxaOeDeknlZXhi+PF+plZuTII5OKTj5gpqM3eDI+cymnpVgha5XtnmGkL
p5/S2gXmf/7mzw/MoDIRNJiHQvPyb6LLeUJ1oImvp39+7SUspnwYOuEExorT+hA8mTH77b2xiTic
M4MdvK/LKotcTHnfq/UJMVx4D6xXIjIvP1oRqBTHTZpNVznpmZG89rAWEz/GH44Gs0ju3VClaJTw
6hCR152pW2vPajHhQ2twcOX5wf1vEgN0y0NhEEOGovpr1jrO5qI3Yi7mfR3iCvciszimXet4d7wX
cyJMJeXCZI9knONh6TISWZ/Z5aw8M3Mx+QXoFVlJI7jvenIizJ5cm5QO7WWzb+nLcB0j5jxY6I9w
bIfvukfs4yZMyEI6Mz1W3sncTn47PdDNZr5tlLwTVkVEpyQvIontQ15mr2TQGWfeycoXy1zMclSZ
qAQniIgs6mA0m5hvg1BBA0TEsDv92sU8494pwjOV/+2dDCnn81M6yANxZZ5JAxXqpppI6rMwV9yo
BqrDCKzWTFrQSSpXNwDZ6YDeESjolJgipliDTWonKfxKz3PrflZYZm5UbWM3Hc1dO/WV813vVT9+
dNB4mHdeBrf6JY17vb1z6OB5Dl7VRhoclLuwVv/2ibZ0P5y+vXn0vnd3812/KWOJNPGkEbV4X3XF
F+Q/j4nub0at7QhsbF5TkyOhthnA/apzy7+1d7YoOb0ZOzbE/4B4Eu05UrgHIKk7G68iafj0Pa1d
YVFtElvlNk5M7Ug06wRYQYu3vqbISqwhxJ6+xNpjW5QcydntkJVjilXA+IUIibTZErx+X/VXMrDM
zfzgGrsfr3KNsMvT11wpCGJRgNBh211U+tpR1k36KBEJdFcd5orLls1iWW8SSxKGFQT3RA0Ve18j
h08raUNlBeGL8x2evouVlyMWq4s+nOrJN8Lo2MOxyFAcQFH/4MXIBMPNUAV+p5+50Px3vzOyxbIC
8d5p6AfZ/bxOA7kMMKrLd4nRPqjB+zJ0bG69+Z+cvq35z3/vavPtvplHWL4zCNmWdizKEO0nYopN
ZvH+9djlkJVt7aYux++nr7VSW8WiInGUOqDaZG3Td3PolFHe68GAWMQs/J0Wud716cusjbdFaVBt
XuP8ScpHQmnx2frO8OT0xjmb5NqvL8pAZSjcytCuH7E1FEc3JvAiQ0V25nWsvfxFCfDzAQOdJt1D
6CEcJ2EI5BPWIDPvk19kAVjh18FKA6fYTwC7nXEbWkXX92cuvnZri+KQxJPpmPFUPrqWmsWxcypX
6JPIcfq9zEPqnaE2n+G+HWqJ5gDIJbXkEQ1NBzld4XeDz5ZdDTUqyjOzZ+0ii2qQ9KZVwJ5oDg7J
cXKTdTIp9sQ6EJOpkjm36PS9rDwqY1kNfDVZXmrzqJKC7nPRBQjesbU/XfbzixogBOrGJC3rRzCi
7q2NYB4wRyvQb53+/ZVZ/7sx+mbWBwQzA+OGm4mKDZOd27oby7TGTdsih8xa+RVCaLI/fa21NzI/
wjfXkjFNtAAxyiNMHijH1ObwyhyC+HaQnfPjsmsspnxWWUVtSzMiloAexmfD891kPoMQEP+nvGG4
nb7O2mtfTH7fdLyIgVs/RpoYCbrRzWpTxkgON6d/f+1ZLab/SHOxTUUysWYjnL0KvQaYfweTWDOT
MyN37RKLSS6ssKcKe+3jiBf5ANzd/5Y0o3lXh3xEzwyvlcekL2Z61A6hhQYeDDweqm3hdNoBKpF2
pr6vDF59McV1CYhjDJR9N+CwwXnKEO4rmFl42kjmbALLv3WibNZYVQjLip+nX838t79TvfTFjI+0
NByGaLIeIBiE7QAmdkwbfFWx4+AL8UbN96qt0Kif7Y0aIhfERTlNg/ORHJfRzi7rpuuLwpD1pGZM
Qcqyd5Ah3U0g3BgEgzNjY/6V9+5xHjNvpmphD6iybDchsq3QsLQ5+FfC8S5mad11/fPpB7n2+uZB
8+YikV2T3jwU3ALgoZlrHu4xeSQbfNa/Bi6ZO5o888VZe2eLskCgZANYnk1Cobs2YO/yri340hQJ
a5v5UmJMv5LVmF91/vTr9N2tDf1FhSjMCqXP1GtQ+ThlxWLUueLFrByZnylBK/NXX5SIXOh6I8fR
OnZa321gsMgOpNuIIrVsAbidmcFrL2lRJVQ3NijqZHi0/CTy2iu9diuV3bmNZ7XXXhdb+s9+IpZv
uMZOZGrnCocx38V/jkCINH8ODpaeVpAQO3uETlY4DUrmygJHr83pTPCpkta8CxHWGO3O0IO+TT6Q
exjPbKi6ilK8d0KRZzzgQPDODKH3H7ftLYuNkU5AgFqA1UTjQgTrwmaf1fYAbH4o3f3pQfObXvze
bS+KCyIXWmPouA91Rv6KunFcGxRIElalfC281m6KjR1OMmX7LpvWLgGcxXJsryqdpVR7K8bB9p/G
sgP9n5HaXoHh8csyeR2SPClnUgpBGwROkaqrX1SEbW9RiNj/+l5HOPtHimGC+7BJ6s6EcYYpjAy9
gJCbFLh3x0ZGbmolXXWunfX+nCY+8M8REgaa5YZhFhybatAHUmDxkAHW9SrH2GpVmOu/MOW6dXRd
CsNp+fqIJvP3KbhSMIYXvq5FCcvrKWms3GsPkQm/49XKCF/CuVIKXiOEKjFEt8SXAr8+wpUUgwZY
PYrjO9V2dfmM35b2K/jILlJ0xFEO/opU2w9/m7aZEaebIEcGKpoNxtnZ/H5RQiX55zPrR7PCKWmG
j4kax4mohHAormyvsC/6KhH/+ufvBxpGk7KG8arE5B0TNFHpLi9C8t9OP/DfO8T35sei6EWJ4xfR
BKtLl30F9srsZ9gRmokqD+5GqTf+ETVYIPoD6Q9NXF0lsAvqZIdJUWtQT/lB4/Y7Yfj5pF2RhOPp
xt5XPXrfjd9GKWZOO87xi7hUPY/kLg8CG8cjJbZKuJueTwUUQoutvRrId25uOhusaoYTVWWxtkkS
qUdfT9/q2qtaFN4qdKEviMk+spol2QXopC93Xdf0n07//ko9W6pD22ogI4gItSfimICY6shdvqBw
aXsodEl7piXz/tfjd8TB2098n+YTMV1JdGx1K9oCsCQEzcKdaBL9cS3c6gOtruHMkvn39vGdseEu
aqclwlyRYGMe8RhI0yL1NmqaT76wW+HeKlV3o4bnncZWMxtsS2SL0ZjLv5umysR9M+DU/6vvIzZz
V6mjJXq+7WLdC92NnrmB8WWI+x4AkI1ZG/HmiEsPq3qemubPosHlY13UNCdN6M8ZVESZ106NGT+1
fh+Bl646qz44A2PvzAd9/qH3ntKibI58M5WtouhoBYXE+a9e8oF3M7XyqeAbeuZlrIxed/7nb9Z2
CIJUamSth2BFJvuaXChz48SKzOXTo3ftLhaFLPDcAtvALNzxBw3QpP/gTtK4Ddzk1jTq6sxdLAI0
/r8+iNyEP28jMOspDXD0A7TOZD9ck0OT0xctNMf7luMhzm2ocAP8nOs6K6f82SNOHpdfFYUTbUDD
6b30OWPXm5e7AA8rdKIJS4azyUhg0s/8kWuPelESY3IpVeLk4zE2LHO2lXoEdxlj/+X0k16bwos6
lJBEOCkML0dtHD08ISW+/O5nTZbcdUaY68Yxz514rrzTpR4VYpvwQMaHR7vGin1VDFmb7i1gNzTv
TJZD5s1k5GU4nJkIKwVwKVAdwqI1Ii2rD7VGrMvGHByDHI8gcUkZLKbqsgU03LI/hxCNzWT089BB
w0YYAcDNjOXX32OksN7mOOCL8dZFp9c/dMak0vCyQeHMz/jN/LMrX9K0G8PHyPP1+iWqVR0+gngf
LvvQO4sqkrVuw2rK9w55GNZPONwHUt2Dz6eH3NqbWRSPrPKrVAFGPoAwGvd2pG7RXhVP0FDqM49n
XrS/UwSXZLtxtBXhIWV2wH9d+PcmPp7ye6i0qh3gMhmlcUcd9kIyNLvAlS95CH+zv3DcLWpK6MqB
lBTTOPSpNKgstg3kZGaUV09xlzjd9emHuDabFmWhAf1jpmCfD7IiKJAlzLMbN5+Jia43Qj8n0Fy7
yKI4kMzCW5+m5jC6nbS/iN4EgXsV9NmUfyX21TN3sk/M+Fw9/n34+s57WwpaoQ9HALz1+C6382b4
WeLtnfZu4YvpaTAQyYEL1m1HwLQLag/DuR/GxBE3Q4mvk6BagUMw9mdKOLCUvvsyhV3s0onUvSq5
6vNxmPP8mPp2cpsgw9U3aVUEqQvoLnRH+BBmKD/WdR8RG5CR+kylD0u4u2TmwC0IPoCTMQSM+KTr
dpNdD1r+tdUwKlo/itEPgS/7Co1pXqLjMrZGwGHBq4jtdqZXl0HcA5m16+4uqXO7OzNNV4xJ9lKe
myC+GVsrqQ6ajps+u5KiLKaPsg7MCSlZOQdkFDyK4XvS2G4ZXoUE7cgP9Ziq6EaQ6lQ+Q2LXxm9+
bIWy2Z0emitfLHtZEsGVSBaF9kM06sF9NBLqus9hLaRnhv7a78+j9W3xS0RBj8KwHwSW/ezak06/
R0qDXfL0378y6u1F8dMszsTGhi+HH9XAdwEROZa8NqEj4OyuGgBp9cbUTSu7bKluL+qhk+lBUWjk
LLexqtCekjwI0D2tAM92IB5O39TaQzP/fGhjaUwiwjMLSr7qdnixkx+6MM/tNhbpU/9aSS31ua0/
0aQN3Po45VYChips3YhoWxdB3X1CJweSIAixxDzqbueYYqv1po5BV9PcsuX8zs3yVzV0ht6/ouxs
pYRoS/AHI6iYE3Vs3cslzmOvLTdtZWH2cZRp3sYtuDAs8Rg9h/siw5ONVzrShyeoSzqRqr0f0n5U
sq4bEphlmUiSOrCLkgKiKeb5booaupC/cz8A25x+0Ctft6WUWKrc60XZNsc8DaNnh07FRnY+rHqr
rcsLZ8CiLns22u3REvWB7+ag/V0Itnrf7bKp/j59DyuLwqVUuDP1GMapNh44pujde0z2ufqEPTP0
7StcwJa+KzCBVcCDOhBIl43QpXC4YV/eZbmFG7BIaPtfjaPoFMFSY1A9nb6tlTnwH7FXnU3gBoGT
x9GrjKdGsE/CzZVYPy77+UVdit0SsUrV10erNgAt5CQGWKh8L/vxRVGC4gl9Lpzcu8jRphc/xGcI
OSSG9nT691eG7VIlbIQw3UrTJ8goG4P8EyT9ys22OggWZzPrPNPvp6+z9g4WdQjGKvhgPy6Qh/eJ
vWFS1vanyXPD+ox1b+1GFusvzoXrEpRBcARQGsy03CaKNuR1R5xteIZzTsOzdh+L9Zd08QRrfus/
tnESqx0N3DS/MV1DnLNGrnyFrMUcB7roRmWkxcBS49ehFPpumuEmPaHjFLzpolMGeykWttndetyB
/1hl5Ohmfhdt9Slzd3DupjMja2UxvgwkhDykiaBWzSEMqjYxCE6DpPQDS3/oWfRSPa+7ae0xH+mR
2m7+pZUQs/Iz114ZDEupcKWRGhF6qfuYjASfqEDzbmSF1oUo9Gp/ekCvXWIx633blgmIEO+x8qfu
Trcc8EfzwwsNqEGXXWK+9JsFD6EIkJaUdNjtKWuTeFgt7bSwNhghL1ML23Ie5m8uYZPQTsallRxZ
57ef4gGCwEZr++ycKH3tKS2mPdx5goAG13n00zoGxOIjOpIDIer62ae0Ns4WEz8Loe4hOSsOTqG8
p6ZrveiHTs6Tfq014MN+ycEPpx9TTWTAfZHj37pwjC0qARbsumo7Xdxh+nfuxl6Ih9Ibw9sm53Tw
9ABY+R7LRS3I7KDWh67J7wzHJPGNNLG0IjHD6UkmMYP+OrEu9MPaSxVxok++FjDWHoRstJ9FWvfP
omP1cvpGVobBUjNsD+ydIDxlkFS8OH6Kkyw3X6IM/BEZ002YnhvOv/U57+wkl/JhvloZJ7RTQgyk
HeU/uzbp3QM0GKLs/Qa97CdL60NBjMtUGoIwkNzWui+5H8riI6ENUT1dJb1dxQAio8C+HWKIZb+q
EUwQ2t2SCJz7uPbQCW5pJ+uVfVlzeKlJVmMJKapx5KMuO+HfJooG91VQ6E6+vezxLwqJbjdmk9Gc
JNu0H4fPo17l3j5AjObCsC2sL6evsvJpXAqSq7ANEniQ1kPEhhuetFc/kIujri/79UUlsd1JVO5U
gvSh15G9tGPs6HtdRHV/4QUWdUQHVxxXdS8eM9r/8Q7egGdfo5w+d4i2dpBhLgoG1rLYklbsHGD/
dWRehK1uT7tE2a65tYmaMTZgfvoh3NCpcA9SS8ZO7QvkADmDwZxTA/EjBkiG3Hqyv0c5kKhgU1o+
NeJLhb4fc2tZOIT/XRnAX1HMh3qmO5+6sJC0pU6/hbWJvKhIo0rbDk1R8JQlnnYvYSd9ILaZYDQZ
jj9OX2Kl6C3lxOVgOhops+EBjKbaJH4Y7HV7gHoL9nLnDW296dkhXPaJXYqL5TTyny4y7iQA7tuh
mQAIwX8Y7jKp++d6xSsPbSkt5qxf7zMS65+qvAJrJvIOhKSyTCjTjjWdXTmuzL+lsHgAF93EMtfu
DC1ODRS+WdvulKf76kwVn5c27xTXJfG70OPUbf1Yu0trmHOlZfx0q7C6qz2fDhNYszOXWTueWeqI
bRi0tTU2+iFovMKagzVpk9wkSesYRyGiybuBs+fppF8UUHMNiJ62y6Bvi1LYW63QYgKbwg7MFVRW
DxDDpiwMe0y2Fi0BM306PUzXXuqyHlkI6oKoSZ/8LCRzMKO/caOnxdhs4wTJ0+mLzNj4dx/5oiiV
MxxUaFF554AuIEQiBVRkPCq78OqMGCDLjv4qmiACql4Q9kWcC7oEONZSqIKgqKCd4leBOKS/nqaC
uPhtIAzVb0MtMdzsytAif9oN1diOzTFjkQm8T9ejvvw0lW4E/JjIJxX7dzGC3vyXVUW+u+2ITdK/
s2AXU7cbXZmH9nUQuWV2za6rD55TgHXGc9pUburvNbBd+cMgHS0kXKprrOraxWwPAbDpsr7/uxik
IDjFcPssf2AZLTqy8lRiRD+jifQOsQUOgRZfAmVu7N1QKiJuwYqG+kNkalX8t+kIYiBo6swYXaco
K/Gp7xpHA0Q2siPj6AwBwd5taBoD/86KgMQn2tfVC/sd19xYnutUycYn6iu8ySPPsOqrNCosAem2
9b0PbE/BwWPUMNvB3JtVG3XWoVBRVX5LAP25+wrzi3wBf0xW7bZXY23cxjyAKt+CL2eFQ+qE39zp
ehz7pItoSHoOTVFK9wNHYaZ/3UAsVy8KpG1RkVvSNkW7YZfcA/41E03wgvUoUNXGGRpt7iyT6Xaf
ZAJ47zbLurJ5YF8T5RxtIEIBGeoDK45hkuZxHp8ZfytiHLH4ZElTh4XdhPpd0+UUyRjYnv1aJm6Y
3bZTZ8SQw0cdoC/YzZH13VXusogiQjNv0vzT6SmwVtUWXxzAh2YpOLc/2KVfEUDf0+wfyuJCTou9
VK0TrZjoHhDDgwW30dn4yECS7Wj4yZkvzMrfb8wz+80OKyJNXEZFoj3I1u77aza8TcYjRBx/c9ED
WkrVJfosgMgyPiSU/Wk/ghr/jIeBQXj691cK3W9N25sb0OvMKqvB6O/Iex6I7s3tJPbA7LUInJ7p
sgjrTAdn7UnNf8DbC3macpUsx4NrR7baOTpTaIu/vz3zJlY+X78/N29+H+igT+qTUT61kRVs7ASm
B+x74tfcuANpfxYqsfbAFl+GBk0eqAK/u/OEW9rXwIo97zXvZdzv5BSn53xRa49r8Wkoysgu0oyg
UxLEExpEOeKyqyiItL9Ov/ff6rF3Pve/NZxvnpevlLIKJ8sevQ4AqnubJalKxLfCTgjlIxhAz3u2
UD0hHgWAxaB1oawHukVCpZcACN9PWVgzUMbEHeJfTC7XvWuoHcWnnra+sVWsJAzyK43YvKf50IbX
me9J/xXOWP0g/bSdZo8Hq4AKjYDYwiPtgGA6YyCedQO8/z20R07Wr8AFk8pzBQdQ17dRRUzBsCms
LhDfxlavWxpLkEQBZjt2cxcA7i/rfTt5TQ14hht6kuTuDq8+sKwMmUCDkohQ+w6JyC2raDs+mB5n
oXIHfLrnpEyF2UgwB6DufNr2rEiaYKdsbf6+qbFpwMJ6dpDtEU7iTwelrDfVloTZuCfjIZ70u8gN
alS97GXq5wBZU0ACbjkN5iMJqHqwL/Ho5FvXI0pBbgNXt4od3YWItXyQjfp4J50SNvCtD1g3mWMq
O/SIxHiiYL2t3cbQPoi0Bpe5k5ndZKQU090pNUR1hs8ZoTsqFGEo4ZzkEYdWnv5kP5J7nxIA5e6P
vhp14icj4RleuyFdquLcNUhMeo+q9GG57wnjzMpnh+WxgTHJTZzEgqQNAQ9rqaNK0tcRwhe7NnS7
Vl1NPQme7rFruqQoPxlNHZPYygrO6c4sE1e+Tb/hBG+Gp4jJsRKM/McoZjoTeuNtEuHhqgsdOFst
pgpE7hvQhR+9yD9HijDmSfzOpFhaH0Qw2uUge+tORX5hfewtvbfB12XmANTfh2rnXymvjThW0mXG
UyG7oxzFDRqk3k3BoVRDuRsjsnlfLbCHck8EAMi5xzNTduWPW3xrBhrFgTIhJIRepz4IUWU1eZpa
S9b3lYws6d5ompB+tIUPrWgdEUUqBpsuuQeW4rJmxtJH4WktTOQoj4/ggMLmGGfRQO5yTJju7vRN
ruwPlxYJL44GL6OEHOLaHe2faWNY0dcSBnf+pVZkdI2Uis6pqPDIivLvpy+6Umz1xbcJyjfghoJe
0gQjJrxqW/yzV63u+5cd8+jzdd8MZgVXD/64oZ5mOvSWJOSZUG3Y/Tk6z+/d83vjdvFRonxZuQg5
nC8alerWPWjnxnC2kCXHoCDpXXHKdKN7UmnmJuhIryAJfBgdIBhVnxHXa1oV/8gmTBTYQ2vAURu3
OSAvkOiaGZTjnv5M55CIaQ3k8/iUUC8mM6PWX4HDOyHhwlYYoN6kCvqZuBIqa9TGhV/et6QhDp7L
Tt9Rxq3MRRztQjnE+l2hkyTwIR3V5Exn1gAr+yl98dEUbVsSbhyLB1JQ+FCByKnJ/wQlGyfJlSum
NrqzdYDg4pY4KMM7GHQ48nP+y5UFyNLa4TspaTolWQG2o0Gq7+LmdnSyYGfYNMNL0Z7z/K4N1sWS
2R5x+f4/zr6sSVLUe/sTGYGKiLe51F5dnUuvN0ZP928Qd0VE/PT/J+d9L2qYMo3Iu5mKDkm2w+Hw
LHDJ6U+FmnAWZG3y4iVtsMLM/7gXkUvh4FC0qHP49H1iovXugp6d0wFRD0an5aYN6q/XN9xSK04o
A2p7yiWMsz914dRs0wi0HsgbkD0ZokdUYuuV9bDUzCXIvNt3uKpZ3ucdzHXjctgE0JTZCwNTqJCZ
L0kbxStn1cfLLnLZFKZlIdxSVHeCg18JYQG/jLtnHnQECu3KJ2H/nRbEVvtOyRaGfnMUw3L7+kB+
vBgil08BDCSw9BPQfIFfJ38Dl23jXV3iorgygkvfv/z93QgqdAJwq4AfRAkqa9Ho9G3ucbm+7deH
//66iZGASFV3J2R/4tGorLsv2aRWlvLHmTpscZ2v94NBLZxnR+JF4VsAI+sYmn/QSqoTnv++3oOl
NpwrNK/L0RuUzI9AhA0/LUyVYcwOD5i/B3Ix97mtEWfHB0UwxLXXTAfDYKi7g4PDXNz1eSPaXSmT
9jZxlsglF7B2Jm0M8ucxqGn0KW0LSzYh0u/z9V4s6DZG/1TB3q0lrqcqyQBXeoPT5xACKpz6Fi5m
Abx+4LEylXn7AmkmdW5sm05yE/iNgr9cpeuL5j/J4aaIdAu2LjCpl3MD9Tk/LGOyhals1bwC6Dag
sHv9py5saJeUAN+uNM89JY4aJnsbcC2+wbGw3tPEMNRhcJb0TbQfAvhKX2/v46QncvkDBk7OnsFG
PgL+oz6pFAFQ1jTfpz6oY0EJGstYstsEPeAn+e9twTQ4ZVOObSEBbuA7mKPhPYrhTFmr8C6Nnhsz
qihrcWslBxvKEs4UFqCZLNkDbsSsBDi3MTGH58vUyQDlBlA9kElksPNeGcyFLcmdoKJ1zuF6o/1D
qrNy+mSNmONd6IUhfajLSJYrGIuFs8VlGdhkiHtTd+2JWOn9qGRkUZ2RhsdPjZ17GMGBLbMWhZfW
hxNlgkLEKmgimDunCVYF9cijbdVfTW6CAzfjl2FYVWBYKM9DY//fy0NDQYJVVR3DaL4SzXcyKdVs
SUhLpiAwUAbjuOMV2L6HAK6YcOCBmGZR03uM8pDD1pfVxffKi0Z1B6YSBOu2PAB78CkKpkysVJIW
JtilHLCGZ61qoGNexEhGu3yGBVHST6iLszUhj6UmnPxE0mys8ArSnHAD9h5tVVziFfiuDz0Slxu7
4SQnGFY8n6Z5e5KBUDsCO4tzO+Eqm/vebYSCyCUU8H4cwjFIghNIp/MBjmf19xzSyHfXo9bSIF3+
/i6eX+gKQ24ie+J9KfdyagCpZkh48Uq/JqK6dGa4OthNIPyZj21xrFQBiycDznkVAlyQXl6HUWu5
/A/3xrsUGlYbjnN9B5/H//3zHzrFUX8hv8+IpSsn8cKmdykITUlQjMkSe0q1Mhtu9Hc4m16kHmi8
SaKbl5+TucC1Oeddx4ITqQaQkPBQ9kI6j+3GTpUrV9KlyXNCShrhlDVRXJ143ZFdAZAjhcUOVPvB
prdyTYFvabycYAKrrXiGxV566jiU/nfMJl6wUSrDY0IRZ0rvx7rLosNN69HlGVA7d03E6vTEBvMJ
sn/9PvVwfg4w5Hq43sJCHHaB+VUCYCO8iGB6Sht5B6tAvRf1QPYwKjnOXU/3cwyf2ettLUyQi7cH
XG5icyHSE/fsr47O6X2CeuAW5Ndyf72Fhdze1dGu2gSF1kGlp9TCIws1yDHLtkmR5MPKcC114fL3
dwEC7AjG4hQTAqxLDWEq3COhv+ht516s5RpLTTi5Bk9muKUHdYJ32g5uqtmU7njdN8+D9NeEjxbW
MHPzCT6ifMZVdACcrv5O4O3ZJUCkw/tLbAeStOQH3ulo3eyuz8pSj5y9z3pAXS8mFecmHcFcvYQX
QFf6rScM2V9vYkHhNXLR7EHllaOFHOZZdH17TptughW3Jl6+VeHYeKC7Ic7osiQv0IiAWbAdL4CT
sfXLG1eGExfScUZVBG/W54rSEr7GzWeu2u4BmJzz9S4urG0X616B/gIrvUCeeV/0F/Xt7CkP63Hl
5y99nf97YVNP4SBK6HSEPFILe3A6fEM8zeTKElj6vJMZaNRAbRpJe2yUnX5y2bT7nqrsfNvQXNb5
u12J1/hZB21QndO4yIvNALcBtWmaoVhZXQsL2BXC1iKEkTpJijN4tEW5FWbGccKqufc3We8D4HNb
Ny6D974bc2OhpNMlR1LIeNfhVQUWm/rGHDNyNj3zU+RilQ6POtXeX6DwqHtY+fUNdEOgFXa9B8E/
YOn/lm2hlu70ISwlPLM5O1rfV/lLQ01d30sJYEG5HwWWwc+c+F3xdrE3hkErG2IJPlrqJXoPAlYY
7FM84eT3xKM02aGoGtkNlxTQRjllBK4UEO5qX0XeRd4bLrRJIvaUJbmRGwg7wQjW7/B6xzZ4AFL7
pJpldodDE69cNg689CVth/jH6PfT8MDBSPhiw0IFLybK4TaDahCK112nuvbc5VnBn5XJiYVFrwYQ
c9OE5dg9WmpI+xsFsLres9IDhkH4LYvxE6ckvLOigPE6z4bfNo2r9FHA6+0HD+EVsicXNsodxJ8k
DLHrufFfOMvSQ5AFfLpv2pbwZyTJ8f+8QVDzl55lW3zTISg696QEwRtyIhPsxo2GePxfVQK9nW5j
WIXDTcFRvIPg38WvE7xB3NWgKse2bJgKJCcybuB4X03tU+cFuFDxuO9fGNTJXhVGfDqpujJwRw1S
qOCdhYTL7BsAU7O3YyOAJD8gKt2U900B6+xxX8FeboCLLR4swVXUtG8f0gy6XRsU5FWwDapJ2J9N
XI9w0A67+cCaZk7uRNX1+b0IZTDtbRJF810Bx3g88hRlLh5IFlf+jiaBCjZ8mnvvCXJSPagQG5LZ
Tt7NCexcNwxkqBKGeZN9Nbgb0bsKTpJJu9FJN3cVhLUDEs87kCrBgNQ5+G73HKrSUCGqwLfSILlP
UYdnXdWM9GWiup/23dw0v+JpGtlDd4EbbWpw6dgmoMgU7rO6yKs3yy3/Uvg5NE+nULZ/czggY01g
vr95MB6GnlI1zvMvMHalfmzgUVmcFd5KIcEioGuOFTHYb2Om5z8a2iwUPu2TTndjNtd8Yzj1fgja
y/at0UXXblnryXwP3p6pXvTgi3EHeG1JNnKKmhYamFGQbBsQIML7LJbTMyWJDxnMAM5umY2n5AVP
o9LuQrA/gXQKbGfv6KTa4gmHUgdhqQ4iU79bQHeGrVA9lquwJi/uw9mT6jd4a92fJNTB1qsiWT0E
rYjtm/EHyK3SuY9x+clxW3w01njprtfQsnyu2suY9QmresjGiCrZgtI9bmHRzrpxZ0MAXu+iC5R5
G6kRJRHrsfaHgutdvpn1UH6egfip4Q7rD+Qhqnu4qbJuHr0N0Zejus4KeCQKdtGa8BRuCfumBUh6
Z0nf/u0jtH/lJTHZU5JJ+NCj0k7/FMLgD9BAhKJMLOt+0+KRM3huU78gWzrE4E/VhUXzogMYYFtn
+Pc7yWkbVvDTjNQTSHZZ8amreHUik0xG/CAIDj735VDn+xEyT8Uj3vEtuZtQ1n3lnTfLB6pDGEYz
WZXzS1t4NezXCw3dj+99EkFRtqjwlv0yl7Y7ebOvgj2WfA2f0sSzcKCqSPmtqwTchEfows73SaaH
+LE1GjUFuKxEALuJFpJ+hRrx40M9+/Sug/bm11L2eAFNu0AnO0EYUXh2M2DwojDsD199HZTfjIS4
qCdnlQDlLyFFlzUAf5+tf4EJm6S2T1Ougm+xDy0pJBLgUzx7nknZyiGwdFr+5x4Gn91s6viRRoUy
ezhbJuGuyE0Loa7Yr/iNKYWTcFUF6XNK8/CoJHy/d9ClD5Mtq/Xp+lG2kLG4hCMaxzyj2ZCACBKZ
bYGaz6fI89d0GxfGyOUaqZwzlfR1dmIXJpNKAReF9V++mQb4wd/WASflUqH2wxHO46e0N/49udy4
WxvemNO7pgMk1tAkoU14nAJankKtvfshCcd6q7NhzalnaZAuf3+XD7FMBS0p6vA4RkHb3mNP+XFR
ffaqeV6jUC/NspNygauCx/hy5scwGMyT9gbIKQ+pXrnwfoz4iKiTchUM2NQCRtZHO7fjLpAHpRDl
4MsHY54Rr4+G5Ps69H6MCV+Dbi816eZfyg8AYdUc1AxzYJh4GAiLLVS2yQYhzm4RWnZDhOfbzBi7
shOX5snZ8LLuLpBePz5WUSE1ALGmHjYNFzgLRiisr1WqlubK2fAkhGx3nYOapWQWqA2JZRw+wF+y
WpOQW2jApRRB7NRPB97ER1G1wP4oFXrNbiRq/nPTjnRJRTRKc1bYEtyyGJTJLSfzaO6ymEDO6XoD
C8Ucl0yUEh7HVAh9NmNU7iWgtz9Bn2kOUEHT9xXe9brdGMXyJmpF5LKAWBSmTZpqtBaBeaCzccQG
EtUmFqucxcvt84PbhGtLoG3RJfEY6jMX6R81RrTdSNOrezpU0ESZJ7ubYLXz5jMx3dipy9p4F3OI
nfq8llKfLXR5QO3GJtED6LnZpdnrs7RQfQmdqAAFPkvLqEGnKlru9dC/VryLH6Dp9FqC7rS73srC
pgydQBCYSrJo5MMZ2C294VGo4PQ6fpqxXVZaWAg1Lj3o4m8K0z3tHwOcMEAF8HZLOruRF3AIbNfH
Daf6wG19D/HLlQeGpSadENDAoli3nfz/TZJw/mXh9yoGRNV/WoSgSL+p/H4zYZ2vbKrLzH+wBl16
j4jKOu2TCY+4TAb2yRZSqn014llgpYGFmXIpPXD25pMp8/EsxgIWpSKPJvE0wyCI3Ht4tbqNnBu5
pJ4KjqQi5/VwJhkXXzsoz/2wM/ee6rlOVh6Zl4bKqcP4uCcxD8CtQ2LCWXwKIPzpbQGaRcX/+qJe
iAcuocfU7QSTpnE+kwH5N9Q17xkESuH9nnwNa/ZSt7HZDW25Juy8oP4aucQeeIn0s9JRd1bW9ObI
QfVCMth7nNjHSsyK7cAnIvHJQBCR/+I8DKK3wtYAAm1EXPt8E8NZ23u73vmF6P6Pr8q70KQrwG5k
qvGEks3hYzWqV4qrLWCyvnwuefwZGevKNlsaZid2dKgG+PlQBSijK74NRPciGoxsEAX/E3W6RcXr
tSfjbW8cLmWjmfJ+KvEMduakSA966OIfaZLYV88E0Uouv7TDnLDBpynw41ibMwwY8k9EK8ADiF/Y
RyRKzZo141IJ2iVmyBGpaswtOc9x93Xmc7oBiNZ7DWp4mSDBP9Mk3QwTlmuSz9EnmMiuzNbCeeIS
NiDN6HWwf44ORR9Ar06OSTHvGGU+Hq+lD0F4D3q47PP1RbiwNFzyRgcgcDrHJTlBFq8G7jPYglzh
YzQ9AMMCPFZ6JjpOJFnDLy9EfJfMwSsUFigKcScCvtOmgLgp8/Dxf94oAeGut5CT2mcBDELghrrq
F3c5ij+I+a4dgQrSUfV1Mp3x7l/UZItKG1gwG1lHAJxukkHjfg4JVxImO7w0+PMLRPgb8QNVscB7
LpukycYdBL5yG+8tC7k8QH0Uud7KFCxN+CX8vgsEvKvmqgBJ46hHIdWZh8wrX41Ksvh1VhEqDah+
VP5P6K51cbUzrRzn9Fcx9vghT2MO592HArhSBj7AxdJjE/skwbBGVfMLXu3SfJNtAnjytjZdIX8r
1teFhihQIoBgAqQYRY8nwMcvT9VlFxXeo4S4DhydWd9KVNvSgqBwIobMa6INNDVGWu5oX9rxyzQD
b45hS+fuDF2YUu0aopsSIMYCwgebzu+86U/hldQDJCnCzQFwfpYHyUlEEVypNsCFeWKna2gpN3hr
rZrwEbfaoPtlIDYJw8h4sC1EQeaA9puAk5icAouZ2muI9cJgio0sC+4KkCt8tS9ywsDTSWEMXhe7
KmeBOQQxbO3khkSUqi8V1Hvxgpg2wGKdGYW26hmg4ND7BjqCyIttVYsJklu6K4NBb3IyRu0BMFN4
WW3hMjmGz1NclOy7VCA2803VFRl78OIhK9gDsx5eJHdyBMEdvzT1QEpFeQrWPQ991+W9hUy1qcQb
iroioDvDRQXdXUWHqLrzGRwe7nGWB7B4CCHpUT82+TCNagNZImj7B2nS+hTIBW56ts/GiaT/u77q
lhadk7Uy0lITE1afLC/uLHxTd6QePCBU9KmFbuHK2l7IIP7Rj3u3tEnFbB74Mj6RiKBsT4NyqO7x
Vlgku9u64dxVu7GP5EQsShbAwM0PpfXazw3Ev14aCG5NDzlv1oAeS11xDp3C2rowNeAIdEJFey+K
uPOexjaEU+v1riw04DI7ONI5EUeyOakw9n+B2pv3x7iFxMdteArX1iKA2Qeh8MQ90JKA+NSN7Zh/
SsqySi/qsbiKXe/GwsJy+RcVw0MEamHZ2dRq3HIGkeQiT7NtxpHCD2KQKzO/cHK5NIwOAqg517M4
Q3gRHDowYy9Xr4Lk9S5IGHxNYmzairOVlbxwcLkEDFgfGNPBkfPEoc63IY1q9yiRXBBuzW9BwbXq
fNv+SCFh9hiUa3jXpUYvS+Xd9gHVIR0z6ZuTjet+e9mp0Hj8rOG1CJpEsoU/9LblzVNWrOUeSw06
UUGEOiaiV+ZkNPAQlwabsvmsLy5auOf2Gxb72xjXv6gp1wwRF5I5lxHRwKWjr/NYnlMp4rtKpOQJ
5S29hx+a93h9SS7tLCdIpBJs5b4KzKniQ/5gbDR+Qpq/xgdaGjMnMJgUVpeq5+ZEZPOba/PPHLEJ
VyUylL87mt9Fl2we1aKVlf/xDqMuAUJJUJA6w6szh9P1I81C/pi2vXgsI2Smebzazsc7jP7HmgLO
FyY07XACtNj7S9T2QlWXalMFekZlfgyeTEYe6hA77vo8fXwjosnl7++We2C9rE5nWp8bE4Q7C+A9
Mg58nXQ02fYMGLkEKozb6419vO6oS4locpSi1Kynt5TP5Y5kE7kjNP1R8nKtXLzUnUvL77qTBlWp
uWntW9WJrP5LkDGk90kXpRCeNgocVCTcoCHZnVKc0zWPnY8XO00uf3/XapWPk8ohiHA2PjxpjOib
w2yxRK6P2tLXnQBBOj9o/SpDkTAb2k9Bmsu7UjG6ptO0NGTOTRUorKHmUAo9WR+iZmbGlHdzVN8r
BTeGielTgtvrykG11BUnKhRdATMlvDqd4CGafK1m6AVBqQ8J5O76UC1tUycu2DGr8xDk03PKppg8
VNCpUQKan1UP0jCeX2lbA24y6WalnrCwoF1yhJF1qju8FZwL2wAQjZuW95cMafGnJiY+Xu/Twpi5
BIlURjKpIaJ9gvoYlOZ1rET0VwZo83S+3sDCAnB5DZplzIIjV54hP3XJyrXFsz+qIpfq5CZsinrn
Z6spxNKIXWbu3Vbh8Evxel0mR0sGD9YyqHMLFUGeJCPBStqwNGBODCgoqeawDsuznDU7VFWsx/tY
dtGaQMvS9y9/f9cFIlLm+RCmOBcTLYGTGBI4o4gaQg/X52NpiJz9bmdhygqP5mdVgu6+a3quUrgC
8YjfTTWMYFaC8dK0O/seAjKtiuHlc+DdXL5UICtvU6gTQ2K3Z0/QPfta15SudOkyu/8tBqCc5gyZ
J0G96E12CFRmoo3JpEqfItvE4tkWUeLtsjHw+cP18VuaHycI4OkfxcyGxZ/h8xC90gvkILBcna9/
fWF2XJ6BGaRicybyM1Ar7J7wluyaiSUPsoQ37fUmFkbLtTPgSQjCORRWztaLOSxr2Et3qQLTCGqW
oQCa5nozC+Pk2hloyRJw5tPsDB2swD7AancsXkOOWtTKrC81cOnfu41Ci6ShFWAhZw2/Q9jsgPsa
DZNdOUuWJsLZ5pp1Cr7eUpxJwPE0G4waNrehibJ93+Kh/rYxunTtXRcK+FwaOkzeCXnK2G2grQT/
VMDYxP7695em2tnrnASdLiHLfiIjK3HkUv8R4gEb0Om3nSn+ut7Iwk6PnZ3OO7AlVCT6s4qGPK73
ak46fcfUWLNuS4G7sm/QHuLj/zT3ZrOmx7o0+86et3U9aNun/Ci6RtdbEQzZpmBztQb1XJp/Z5sD
5uNXubHZuYOzHYHadxPSLWjJCXua6ylfOeEXeuHSB9hsIHjHgcSpxg5COCgcZsPGerjAX5+bpe9f
LgLvFpgxdW+zeI6PTcXDt6KfBAWcqYef6vXvL7y/UJcxABHO1CPMDz9rVeb+fZukEGgHTK/tPOhu
112SvASQiBy/+wC96W+UyDGEJAhrB11sJNS503OeeHQNkLLUXycmaMhYt0VZhqdgwrsIB0bxyced
e3e9t0tfd2JCAWGZqh5oeKJ5ZbfQBCUvbXTjnZa64v0paoaRMiI84aIOPWNegPUVtEX9/fqPX1jQ
zIkFkgKGZ/0uOPHRm9Ur83B93VayxlMEV9Xv640sBBxXvL+BL3gDengISBMFqGVqyQu4tq993ENx
NmxvPMJcLgGDfVzSQkPosyw7UFMUHJv9b0GeDOFDDBOm7HUstehuejOlzI0Eoada0BLDU5GL5Dtv
FOwnwE2Yb7Nloi5tYGCAtMxWi78heBSkbzFkVb4D/8O9r9fnZGHVumr4thKFp/JSgnuL8x6k0Z+G
Z2tXooVVFV0OhXcBRkBMLwvaMDvZCYUYSNAB+ihZHqr94EPs9LYeOLuaC5RmTTXqMwOGpb5Ls374
SXu/zW+ClCDR+Xcn2Jj2AdF+ctLzLF9kmvo/mVX1Pmrm4sttXbhMzrtxaqowieBX773AUq3bSWRG
e99fU7ZYMDukLnPA+g1e/Lzc/1z4ocqfNHRWCORAS1n8EJWI81eRjeARZMiYol3KBljVCV4n+2aE
+9jjXMw9u49L3Cl1FRbtYzrgHv3Gmr71dkL3uBZyrbQFkBtChS3eLMe4uJdpF6JWJfoJwL+QQ5Vq
GqD98hMA+H5NGGRp6TqpRQGVuCLLU3FUkZ5eIOjVPbVR/eP6lCzkLZGTQXS816rwhEAOj1tPULId
gDhf7YhsT0Fr0B+6tRrI0iZxIogCOjrJoOF0Fu00Gzxvh+Bqd9QHDn5o7G28R7Av/r3EtI5CPxhT
8WpsLe4usJsqhc+08usOhtfeyqgt9MXFxcIFXvptOUWfU677Z5pANkAMoXmbWLuWtS414cQUNshZ
gOcYfTYiyF/JHAN/39V82zVSrkSUS+T44MbogmMpLLHbVrTi9Z/tKEb9nQpcfzoexpsM+my760ts
Yf3SSw/f7Xo+gu2SR4F3sJxV9hFUgurOZCOTK/eHhSXsau13LMI7c6y6Mw2VfZRZ8lmkYAUUSuhn
1Y53txdXXaSszdvAkDAaziyTsX6wQ00L5HmhQZiMunxNbn1pxJwdr2LqBR0kIo4K9jvPjI/8nEXQ
wb0+HwvmQpQ6e74Y6ynEi0hygFN5BUETD2+ywwOqq16yIYKWHBJnRWVBaAlZ9VwgMkYPYvSyVmyN
30ZfZUIzmDJCBy7d6jpsFN6K7cWwuGnLtAIRvIS16Z7WAqSLu3qS8gmuYJadCwGj5WdcgHT/JJKp
ec6yTM2biI1lgjx5iKBYiKdkQtqdaQZI8EkIYWX3tkqqCHLYA4gR10dgaeG7oQgPDFE0ZerYdVP0
2qTlmVlOvjY0P881bM2vt7Kwg12cLgSJYBfs2fRAKihUPQlViJ+CFW3yqW/Vbc6CMMT59+ZSBeSP
yiHrj2kTF09V7EW/akjF3ZYT/AepO+SETEVYHAVwQjuBWwVwB1P5AB1xuVKIWVjrLjwXRHE8QFI9
HgWTySdmlPoUZX20EnsWYoOLzBW1DKXuhDiaTF8YcADRj+G3RsxAfei5D4M3a4eM/5gog9zmysQv
deny93cBz+DgNAnrCzRagyKU1jDl3JSm89aM/ZYacG4xJpgIs1mUHCA3JaKnAqQclBMH7f/v+spd
2B//AeWCJWRiI5KDz7IveBDzXkDCgWEfDUvgcJps1U/msko/OIFcbC5PuQf7Ja88Mh6Nj12rQF0E
V92UmbgLwvIHHca7vEed/LZ+OfueDDAOswChQdMCqsudzKtNACTfo5rwBpyFyHmut7Ow810sLi97
0YUScqBpUNdi04DAOWwZ3B4FnNJma27bOi4iN637EZCHVh5RAWyLB0Uz39x7nnfjncyF4lqvBLgC
HOgjZCkoUG26w2Wm7El04yuCq6wPRGAM3/GgPgKGHWSvFiqx5gD1K2ZvHCEn9Wggu9iH2iYHygFn
h5BMD+RhLWFben2iFzaKC7y1kZkhDz814IvL7MHAOkZ1qFOrAM96eazWCkwL+92F1EIKgAVgZ1ZH
nZAA7k6g/3h9dLzeh6WPB/+OVmANT2z0MMsC4kM7DYENoIXHYCXZWPq6k2tcip3CUzXcdNNUPhNk
+o9Nkp9v++nOfoYteQm3mbj/u4ia6o8mfMru/YYj+bjp+y5UFmpZoEXjJeqs4doqd0XCRvoM4Urk
PdcbWAgULiZWSmHrJO/FFwXU3o7DZXFDJl4/xnpVK2hhAlwkLIN6cg7xUP8A80jlbzBGLaChVfjt
eg+WPn/ZGe/OOuIR2UbQaf7S+Ya9NBdOjdbhWiBd+rqzfwvEHVvWwjvzAN4PvOl9CCCzdLW+vbB/
Xenypu1rHDNzd0yV5f7WwuUh2zYhpFK/RsDg6c2AemG/stGWJts5tW0GIqWnY37oevB3cX7/LKJQ
nmZif12fi6UGnJ0MgmxXY/kHBx373WNX99GWj4TeoSYyb643sXBgu9rlTGZZEpeddzQautB0LvZY
T9NLw1u4NkBXaNNzkdy1xqwJy17u7R9kCK4adQGRfNyx8/BcFNMXSHJDDD2FNMtrYcKnufUuGrfF
Nkxm0OLBZ15T6lvopotZtEEPIw9ovZ4hmV9vUtk+A7z7R+NdcoNCIoC0mj4NPjKV66O6sMxdCCON
5imTpRrPzI+anYimYVcm2Z/bPu4UEiA5Aw7BWIUHWnhTfsdsw6r7kkfF19u+70SA3sLwHh4y+Zex
hZDDq/bqtANp3ovHaiVKLs2GEwWUH2ppUjGeSRc9C+gpF0Uz4nbq1RuucdJ6NSQap0vJ6rYeXabp
XUyzok9Z21fRARrNzYsRXfDJZ9hMt33dCQMBPNPCAAW8I/T7wxbZYRJ7OtnXXaTBE7itDScSSEh/
ICZ7SKkg8X/HwOK7m8vm/vrHFxgk1NVbFnNLpxGV3FcgWp4sbV/obHaNaD4Lj79WFwilDea3KKl+
4C1CrHRpIbgR56yvJgadR6hqHHRZV3cUbhBQ/4CERBzka9nix5fF0AUgGtXwsEqMdyRdr+4aeiFB
NygHFBNXe8hK/Mjxbvd4fRA/7k7oghAbxgHxj4ceErl++gaKSPG3gR/IySNe4K2s44WJCl3goSjm
KlWE6nNg/DdYR0QP/yCCRGR/WV01L3hTQHSrW+AeEvrkpbd5y4QuBpHNVBFhc/8gQuhFwndt9sdj
VEbtmoLjxwETrwb/3qFG5pMSMMg5BLOU/R1rsjnZE82Dlfru0vedCGC8vvJErYMDRDhhoCFmNif3
syf037fNvhMDOkpjvLbkyaGBBzFsNSA7VD/xwh/qbR+FBV/RYV7qhhMGGggVFVCApQeux+ATau2o
IzJgnq934uPkKUyc1L5r2rikMVSLK7wEQ95GQYUyi39iiWVHKL30K6t4qRPOxqfwUcYbTIcy2hDr
+U6AuCNf+j5t25uKXKELMITRhM4grNMcO56aeyWSPykFNnM2ZGW2F3rwH3Sh7nwQszRkeaHemjxw
QiD5OBjarSVJC8HERRfasstFEOBIEXAZ/0UDRKli6GGAF3cV+X59tpc64RzzeCI3kwfPwy8yTiC1
nULWJtqM0ao48kLwdcWRbUGGooGTwW8J+GJf3XlxLb0SAkyd5k9JZOP0u6840qLHTiYJW3u6XVjE
/NLdd2e9ohLy1S1EdyF3MUx0A1VMv/wd+5SEPwwNgAqMNOSvVl7RlybK2fekLlhA2qn5Ar3ycge9
MfEsJJ5cZj6tkWKXmnD2PPMFLB7qaTogClf/D5mnUpv+mtLYrCQAS0vB2fjS7xsWGoR3PZmg+VZR
uJsfRNKEKw86S11wdnzASDxGVU4O8EGyw4Okicq+Ej6H/b6dU25X9v3C1Lsow2biLDKKF1/gvxc8
w+Dxa+Mh8wYWuIPtH5BU1zfOUjOXrPbdCqNygMRUGQYHYMxn6G8LkYLJuOEwFmp2UCFQY7jpR/gy
7q63tzA7LuQwGCk1ReyXXwy8oeMtlKOj5hkaCGOxMv0fX8lCV9sYeBa/DlJYFvGxAJ3WxMqeZMd0
/prCmuopMzo/5kpGtUL6RHvvwQywPLreuYWlEV/+/m4wu4ZELC5kemjy6oyXRPGY9f7bDGnWh+sN
LM2WEw8C2E0rUKH8A+dVcYckI90ZjbUgBJWnMdAr0fQy+f+91oaunLFUVdX5ramPFoDzBwuJN6Xg
KESRN2d5znDYFZDC/mSzSstN7k1tVK6M4NLycOIDOiTnWIj+Cxs1cBBWzPpPPOJp7rbENnaCQypz
eGzVIUDhqFq+UDXU0ZYkcfKQhaPmN3bCiRCEgT7qyyGEMiy2zr6rdA6nR93YlTi9MD0uIhHKTWPZ
FBnuTyUQ9KKFHiysCTaqLwSoXAWE7yq2K3FIrPRnYVm78sZpP+cqgTgvEPt6juEpJfJHDtHHBs4v
7DYlstBFKepobnBtK+ZDQHwoWDLyf5xdW5OcOLP8RUQIAQJe6dtc3d3jmfWuX4gZ764AAQIECPHr
T7a/l7HWNCf6ZWNjwoFalyqVqrIyA8+fN07BLlo5163nZwPsb861zWzMekaDyFUpns7A8r5EPUiC
QZKXIyYpEwPSwOoBxXka/9OBBC/bUHA8ZVt0Hkb5vXIqf9gGVdpk31CJjvv99d+0cOCZ5TIiNnXB
kOLAD/5FAG+Sg4aAXCTWSoxL37c8Bvda0sVNF59b1bUO+FA5MKxi4qRfefkuDWAFDcDwxdAFars3
Cr3Yh8GA7Bx829PH9eVZOnqWP1B+1QwQbsJTivvgx+RBD4wU5PVQsYJcBl+rlCwNY7kF0JIMEupb
wVnNvA6fUtk4/+jKddPHYPLV2lthaRTLL/AW1QxTSoxCs+kIzUayMXEYHPrWvQmrDC7IXy8gWs8d
uFK4f4Z2CngPeZNW4IrOPHdlOxbuHxunOKQeD0Hn2b0RqBDeqSxvEh1AloDogG+7bFxjoV84VDZk
MUUuus4yF/NwoAayz3MzsvtiutSrr5+rhXg+uEzw803deSBR98L+jWrVPYKPYpYXfHoA9klnjucz
iCGkPjTMB/T2thEtQ0d/RVikwUU7xnH9PyHH1yQihTw1J269zdMGRTOySn++tH6Xv3+aHu7QlGiX
+GdduqHZppEAZ2EaggH4+mQWTrINZsRDJ449AuACq2S3wZKZOzmVfDPi/l4ZYmkKluWzoYoZunD7
N8AdXXBlGOfZ6z3vtivUBhYKWXgacnP1E3Jq6BJsaHtflZlMKr+huyhkF4cP6ZC+W80QLuCavMCy
fuagIRrsQg1Cm865AJoKk70Nw+S2CWubKOUJOIUf0MSSf+khsPc89/k9zUjc7pxidvoEGDW+i8C1
vvEhprKj/ShfaRyBAZFpIrcXDmIGxYk+bgEcH9m8B1K2B+jLKcCDnQN2mCWODsFbokPmZV8mGYn+
mYyFL/9qBqjH8SQrMqIOjaZ5uhKvLmyijXcEW0MLpGk+vmnHic/AmOjs3umcid7E2uPZSEdZj2FZ
QDb1LGhJXozuwaSTqejZzBBjQj5gzXMv+D3/4kY+25NX8jRW9fhGfDQVGghHDBLt2N6MvCQqdKeb
rMpGPApAjKoekfeZ4rU/7nPo6ZrNwBG0Ju7sBCsPpKW5WI4IGpYzpOra8iV3nOqoS+YdBBSfNope
eMxdATGJ26ZjOSGSgySnNDk9S9WBaZyAxitMBNgcmoMPapU1NYmlM2YFIKpHPiydx/pJN6XZAEo9
7Hq1BjFb+rjlhQCmniZWDt5ZDv5wyBvTd7uJyN7bXV+jpe9bgQelEQjQ3HF8S2fB7k3qAOrjiGC1
VLjgqH3L6dCu6jmY5Js3LWfP7CmLOw2MazTJP2aPt+p80zRsMOEwto0seBSfm5BUj52n82+lv8r1
uHBZ2yhC5pcAfFYQ+wGqfUrkrPcXtOKeD2MP/px043k5WXFYC+tlQwohUgBKaNOPb3LqwQAEtK52
8HqHiOm321bKCjxQP/HphLz6i89D9p1GTLNNPM3ZbQpVng0pNCmv/TzKxIsISrCvoutmnwJLmvQZ
5LCuT2FpjSy7pg3Ce1Wh/GBCWX0xM1oKE5LK+Knrqfx+fYwFJ2XTe5qmr8NODojPmHvMwU0Nrv28
3pQemkdd6Tm33R82lJDEIw0mhe32My1RqwXVXPNNkU6aAyhScrMZ85gEa4X0pYWzjT1yo7JpivnM
oQ9Q7vwwaxJiKCdbjkbc27zuz/Dj01VlGiCYCZnx4EtHPKM9/cWUXXnfzKutEgt7Y+MHeUFBiD6l
xVfJJH3WIo3zpCnc8jFHIf95hur4bQ2eng0hxEh9B0734kX1YNWQoIuXyKLcO3O0xtuxsCU2iFAF
eYG+MaBeVNFl046FIKXIu8B1DnM+z8Nte2IjCfHwK6FyHHhnEgQBwBoseBRTOH3lKhP76wazcJHY
pJ4sbyYBACyHX6kFOn8c4vFpE1cl1DdWZrHghm04IStDN5Kcuu+5cToX/UYVy/fF4MpgM7YMTHYq
IGkG9EnFb8wW29BC4YHT1xmI91ghAf4dUOy5/yNzCy5WIq6lVbOudzFNGbjeIu8x9Se31Amhceo9
URJP4YqHWTpgls1rzYTIGj2fSVhIf8s7Tb9oyXO2FcK/sZJKrVs+kmTKqhqEe2omAVjD0xY6BKA5
zfrdTafLhhpGZRZnpBn4U1SEJVjMIsCUNxMaSVf2YcGl2EjDYQTxTB526WMLInz0dOitmSJ3K5CT
2TvBWufrJQvym/SfDTasJs8tob8yvNCuy8Fy4etNGwT/XMi2WASJlFaG3dYEwx0aIn5cX7iliV3+
/skbtyY0cZPX04tuL3TradxXestUCV0ZlTMzQb4rc9bgbwun2SbcpI2u+kgh+yOnpviTENz90Riu
PcgXTrKNRixknxJ/bqbz6JRqU9G62w0qJ8fcGVYWa2kEz1qsrnPqC234mRczZOIjkKGJruyexij9
4/p2LK2QZe8ky4LWr4vmTcHch60oZ/ZNQqCiSa5/f+mEWdYugEdPySjJ2S8GaAR5oYaCsRwm559o
pD5DbI9yocAjKB5Flqiw5vm3PpYteO2u/4ClCVqegPrD0DmAYJ+HGf46idI+/Ab1k2ilKOletuI3
JmRDD9tuqsfJS50zoV4xoB+iJOpfPwvUcAdBLxF8ryDMBD72OTAwMa8JnfCEIoUTbYOuyFwEb35L
9S5FGt53knBssnFl5ktwov/AFB0tC0JH/QLZZG9TxaDuJHGwkyDOa2PvHymg9RYVPts0ZPhapu5a
n8OCidvUi0yEfmSU6c8Ql0MfRRSXkMUdya6NKEkmbw0ouTSM5UmqWjhtaxTK2rIZ2jNt/DI/cM46
stMCjcLPs4MQb2WfF46RzbsY0cYJNPej9545XQJJ8HITjulaiLoQSJDLqJ+cIvFk5nnUCd/BPpse
eIkyWVIZmr2goTR7CZU031rHZe/XTWLBqxDLqwC4McdxpclZZC7Z8wBeURc53xeOXtO8oBf/8Tuz
sPwKVLtSt4IAyTlyisz8kbJsLNzEG1CkU8iQm1Y8NGE9BH8xLKPY58h/5PfEUe3wJS1zCOYmKq0c
AaxVMU8QUIM0bQWVBqSypkMEuI8LJsiuDMBxM3S590frCRRHI7cx2Qd1XA917iiEttm0d4x7I6mC
ZwMpVcFasPfU5gU6SWCkITmE57aNNDFbeWwvnTLLWTlBrFUFpuC/IVNWAwEMstqcJhJgg36t2e33
R43aoEkhxklLFU4vwK9+VSWL0T9cdLuLgIsbg1GpTldr878/Z8i8/nqqfWfmKXVV+N6JYT6AQwmV
WWgCxn2zAjxZKF9SGzApYrTyRuCheFGe+68m+R20SqD4bcCbpuKyALms/5yimQ/8/q+z305PQQwh
pK70V5Lmv3dB4HP9dYZtxiLPidT0SHEHKLEDa2gHCoYI9W3+lg5QZ3uf6bCGs1ka7bLOn7zE4LSV
csLOB+k28nqIPjelk8a7vOhOrY5vE6aAOOevowi8//reQ5mBl3iaydyZ78ZhXBOrWToTlu/RGkRU
Ue367wTULjtTjrsUEptQN85vKvhBsvvXn0+KmM6+VwfvGoxU6Saa2775CniQT1YO3dIuWBFNV4Ol
2J1n+OrL7abCtkyyMm2TzEF9sYxu1CWiseULJMjHo3Lu43NaxNGrMXySSY0q2QrWdGEjbBQltPvw
WUT8722qArxcnL8ND70dH7xyc/2a+b0zozaMEtLcHliDq/wMTHPxYUbkqJSTDTddyNTGUOYR1OgA
wjEvvksZlBD0MAxbAJfLNUzJ0s+3bNunFVKsqozeRQN1y95Ew12rJP/j+uIsnCIbPglWEPDH96V6
1AMPmoSGULbPTV6hoT+EIoFXIxN2faTfR+DgffvVIEAwHBSxFzmnFNCOjSHGJH4d7KjEYMYFQzVz
uEqmhm5CH+o61wddWjzLzOPBRHGBUPt9yqDR/No1EfByhEC48nB9gIVrLLLMHAkPMWk2iffYL8FB
1+gvYSqKpB6RFlOSnVwpXq6PtLR+lr1DU0+W5eSmp7YSwHwJsYPk1ZeUznoTeaiIzmhUnaruecbd
vWI5S7ZpmX7LS8iDdQJD8oC8gaE3AxeHkScU4tfMf2GDbDAluhbn3GhenGXXNa+QK8leoXslViaw
9HXr5iegn0ZKh/IzKAJzb9eOOcQb+j4IxPb6piyYjw2aLGXWFdHk++8s74NtEXXjtmxBnqYa55kN
E71xHpYPYALqvQPPocEjJvCBVoo9/T947ha22QZH+gP4h+ps6h8pOun7hwiUgA9+l8LyU3cI19SG
lvbi8vdPUYMMXY+LWAyPNCQZ9C6UNtA+BUbJn1cyekubYRn7hahBXzQoXlqOFEhr2PecAZpUpXju
QaXmfH3Ll+ZhWbyqRtFOUNZ44Wj+vKdxV3zE3bBGSrO0F5aVS39iKcR80jNofPyRbKRLgHtKIG1V
Ru595hfxmnFfbOC/LyMs+q/7wTmFvCqwvmfsvtrzOH4eopMiqMz/dMkE4gibsRevN62ajYxUcVRB
Ingoz7SQ0DCHXjIuSA/ULfXK5i8snA2FZJmZUpcN+hEz8eB64zvOIFCPbozbknjUxkEK1w3RT8/L
MxS52aHyR3rqcnHjRWIjIGkZD5ABpuIs5ADYMLZDcn3WDGQAisZ/oIPidNtOXBbwkx2ifcSPItIP
Z9+95PIyNMSFBAQt17++cKpsHkZZDJOcuFMD1x8/szHHnTi5h7ZQH5HBJSWhlwdJ5JU9XzBFm5Ux
hfJNA12+4U2PRBYJRAZ48AjVmThceVctzcay9ciXndeXaX+WucsSf0KkAt3PxHhDvZNhofYXOgWI
DTcrE1pIlaGE+uvmtH7eQkW+U495hyyZ8dHtMQypusspZKbR8b+DbHi6g/ZAuaNBD5nTcVV4YnFs
yyHkXZYzAJ3yM3Oj04UBLXVkAQ5akBqzqug2gz8fpwogFDS5QQirbcaV221hlW1sZDV0fpWaKDv7
lD2JLnM3rIxeJUFaK3elTiaTAlSKYOf6EV2aqI2VVHWPRhHqq6MoDAHgr4QE4gHC0Y14bwGjHh8r
yBP6uyagkECiFWFKH+ggOjAZZSFp1/QQFn/HJab8ZIlATvYFdSaFI5ubA5jvi62g7r+pM+xMGJ58
H7AyowqgBH3AyMJyTWZyIWa1IZYULXcxmU12lrqLoSrwWkGQA9Rb/f+uytSpttdXeuFCtqkh2zDu
I1+giN8DtX3KWNceTIlwH9dn/ffEs3Z3fZwF3x9c/MOnhUzNIKHE0I3vbYBmwgoynXuug6exhnTb
9REWPI0Nq0z7Iupn3jZH0DSTctvrKP3Ws8r5uO3zlp9hTcFKRor2UXAJ0bEdcygIC6ACh4rq/voQ
S0ZmeRYfaMppcIb0JJvGTziSNopD4wMCpu3WkcNmFvI0utUaBcrSltjO5KJuDULL7pEEGTq+iefU
3n0Um6D/1g0RBMSuz2rhUWTDGFveERdd5NWZed19KgB5leMPhBiPQ6F58tN7uGTYdZew5vqIC2fa
BjbmKqqraO7qI60ARiD3Aj0YAhRB6IZGy3crqjx87HigxVq72dIULS+RIjs9GrzE3lLmfaPgWPwr
ajykrAaZJ7CjBxCOfJ2CAHngero11rEBjyTmPmeA053boe78A2lKBXU2SKL/eX0VF1yQze3o+6Dl
c9tWvEEpqNkoF5l1h0x3aYDYsCcPQb0qVLVguTbLozEThKLrvDyj/6F8TWnBzmCI/vv6NJY+br04
8q6GZjejxVGg+RCBWstpuJ8p2Hy31wdYMCPfcgyqAictnpHlOXXSDCQWbVUWR9kh3QtQcMwJu02l
l/6H21FFoSIulmkowkhscpw4kpiw7B4Dx13r8VrKk/8H9MhoD+x7Lx+1bkYwWIAcMAcYepMT/QWQ
mxrvnItufEVQiPT74iD71152z864BjRY2DAbDukYh0K9owu/e+BeTeZcZIcGVcIV37CwWzYcUgVd
hF6lunrj/oSur3b2tkPbBc+uz+X79QOx4A1sGCSrA4V0g3BOLDZYt7T/UMW0rRBSU97d6y50AcOs
kIBaFaVeWrKLI/x0uVZFlBnILbPvLM18dQ+xSMhUClNp/cf1KS2t2uXvnwagkNwMpNDpqQI7ro8U
ZDOfwfeLcAvdoGtue2ndLrP7NMgwS2/0QWtx4hMIiEA+dTKZAtREIRzRwfyvT/mR9vzvcvb/uW1a
lm+IQf2STw0XH63b693sMaBzFEUoH2pnJXBempTlHThBL/1EfecEln6JZoNoD9gaBALE5e6j7DQ0
5OD24mW8vCKvz2rJhG3qRTQxQW7X7czfVdryYw7+1k1FMnngDpDqVQO5AFDuoK2h0enB0RXdQOWp
S1IV/xUCo73iFpfOpBVdpKIlHlgYzTvpA/mWXuREqR/Wh+tzXDiQ/4FRqrgpBlZlH2gnGPZIuNc7
X+R9UlMY9G1DXKK0T8cxgHRtXcQ6+4DkzlPujumhD6EHqaa0WTkbS5OwwgbDak0g+Vmfoly2BzJU
5qFCR2PS92O9uz6JhZDSBk8q7oUjyH3DkxyRbbnIuF0Q4GhmwgtZgmRJBT7El9ZeLQt7buModaA8
4mQ0+1Do4N2Rsm2+FBS0cdfnsvT1y98/bYhG876LDr3u5Kc9etlIUboKD90svTExYgMmhzZtYmS3
w5Py2JOe0+eIFmhtvaxTNAf3U0CO/w8zXdp9yzOwcJal3+rmRFyg5avLFc7Q65E4bFWdcGnFrAcF
tMLEaCanP8m2lPcDEmMkCerU/Ht9Q5ZmYJm4yWoH4tRcnYRCIho59vGZyuAVEvXjSgy6cHxt6GQK
aCafaxKd6DTBXw7hKyPqo4Iu7MYArPHzRTRd0j3XJ7SwXjaSEujMHlAhOb/3DonEIynHCRUjLk2Y
rcQGC0tmoyhphRRinzbV/2IDRO7bKtNm17fs9bYpWKGACsHRxQMJovQMirkSIOD72dVkxZ0s/fzL
3z+bIASiKnDbVKeKlVV+qJwGBjLAE9cvgVeCV/y2SViWjquwDplXm5MJvW9pBmk19ELdWHD6ic77
NIeItFPBmTInkLr/PTDotgOOseZCLsv8m4z9zyv588dnh4nOMeYEidX2AeKQUA8AZ/rJ8EFuvGH1
ibt0Um3LVrofAhFPJ+XKC7X7FHv/ClXfpktBf6bDPk9DCMiq61F8TP70XgjabZtpVWVo4WFpwyCh
lJuxHLHeSYFvFcp8ArL26Fd54jIimxr3VBel40q2duHA2rjGNBatnhq/Pw0e1Dn9mQJr403iweFE
v10/rEtDWLe46HGWAtVpDFGrOQGDiawSod1h+tpcyHdXDHtpGMuw0zloeBXnoApwsBOQ3qY86alA
EwF16o/rU1k4VTZyMW1StDWi1e1E41E+ST2p976NbuMWojZyEa1PnXSRxzrJGfR7bcROUw7Tvv7T
FwzPBiq2siigJVqOp5ZcCosU/XPV5TbNMhCYFTNfg0gsbYN1a18eKT4V0XBq0+AfbZDN8cf+TyR3
1jBVSxOxLDsDeBScJIZ/TCXMAZAItQkb74UUNH+UXriCTFraaevqrsBUlQOi2p6qebwjLnrnA+gm
Xd+K33/btWGDftO5OnJGfBsE4MiOo/yBhp21NO/vQwLXRgqKOYPCw0CrH5dfDimph6KiB0f4Tz8H
mqPxz7Yma124S1OxbDvVbunqSrQIOaFqBGFMji6E8q/b1smyaFaBiCyEZsFj6zr6QGYdfI27eO2F
tPTTLwf4kwunwI0PXVy1JzArzxzV1skFy4QsbwNVuf/B/k1N1g1D1HyP4EsfeefML16/2lr2+2ez
G1svcwLHUGS1br7LXujOTeK2Z263i93JNGw/0DrsHyMymn6fQvkx0MiWp+APS7wo7NOV/Vn6DZap
ezoVzBs68aPhLlA8E7hJFXutpuFroUFBAvEmkHwRyIxO7U1W6dq0i0NRSRCEROIHAGVe0oJ8YI8H
1VqiculEWDYvhqDIoFMfHmk2Ov4GWb1gSnywDNxdP8+/v9ddGyYoTSVJ5jThEWzk0ALi5cvP0A35
m3RXzf3Xm+v8ro0XBCnL2PeazY+kie/aEPiquF4lv1xYJxsuyFjg4BnQMFC3eql4Hlx3CFDUJR67
KbyFpvmvpskgAJTnxVCepOL9LgX68QMes1l7xfz+BgGZ9a+fH3ICysh+Hn6gY7ZNWohVbMTlAiz8
iCajB7b16/u9tE6Xv3/yMCQD9V1lxvw4KCKyZzkwKDlP6ZgXu+sDLE3EcgJ6Znoou1mcgHlCe+Hl
lho8UCSZEFVuLyT314dZmodl59J3sslRZYlHDZvDZ44Ez7CnVVnepoPj2vLNleJMijHPjyl3YXgQ
MovJdnaJqVYWamkGlmVXavBJGpHylHPJ7qGCy/8IsiJcg0lfQo//Pmrc/wAAUepxvR7ZV6iy5+5f
ciyr4Z8cunjqLgtKkOPoeQjTu9nztfOcN4XzfZIwmn0FktpvXI/oQ4QYdjs2yLe7xNvqnLvzg0HL
Df5fMD/fmbFHY9OMZKmzAZOiHJ7Rx1A2hzSr8mZDqfHizeiwsn6GyKDvF0kjIpUdKTKo0Z74cnSf
qyAs2J++97PuEsV1jH+FzEAbHwGc6/AKFlHT3IG+rhb7VhWpOsMcdLSls+uLfySWEJe7itsqwOt/
5OmHU1RuJFZMfuEo25rUftlH8SxjcaJV5r623QUe2ohXf1LyTYfj2/WTvABXAAjtV5PsIr8MCzd3
fvRN6e6Ioum2m/qvQYtGpAwP6g3glmozOSbexHG9pWifW5ngxbn87oxYPk2bETzxHBOUNbiof9oq
2I1GdO6sZmeW1vAy9Cd/U2VRD1LKMPvgAXtx+zLagG413ZFCxvu8idYqREvDWG4tVkXt1xprGDpd
gRw9UD0uxAFYziAmz6u1wsDSMJZzY9PQjRmV02M3DsUmzuRTKHyU1Ca+q3x/5VW0cCXb0tVlhBQz
uNnSH3Oc3sWO0ya99jZl139BVxfC8rheQWEtbb/1atFAbhsf2bojhcVFO/BBNOIYtbkW56atIbSy
cswWPJ2NiFR9xjV4ITXanKNp06R82g6EfLtuPgsftwGQk6vAOOnk4mM20qs2dCyqL+DXj/6+7fOX
F82n8+s3k1+FKc3fDCijm4co1tTdDY1T3PbussGPfgbZ2KZv6Tsoa9KE1ynb9kW2FlUsLY5l4Lkj
vYlFeXA0oEuoQFfgoPrXqA5u9rblscw7i3xlvLJ134vGEHIihfae5hm5lbfbvn+Z2KflD3rAp2g5
e++ukumxYf1QPfXeUNUr4e+CQdtIR25KyKmnafUuZBxfWtPrTS1BVIcU1EML579i0guWZitQpwT5
JlCgBUcBYZFNjhObyJ63kP0gK3Hd0kQsW+bh5INMr67fw65ku8m/vB4ZLuCicb+LBsTdt+2HFbTw
nKD/ts+CI2kY2roJcO19UpAsWNmPhYWyIYvRTDOtwrx+5yl76UF0tYd4+r4ZlLuyTksDWPY8GLfu
pVv6R9+wF01CyKv2frFzw2ZYeQ9evvSbS9VmcsziGIIlkarf66zQLwURf4OEwYygNWP1gXfG36mw
M1suq2kl1lu4MGzcYTUhioTCT/URdewFFMn/Gg+PKyGi5xzVI6T6w9tEP1wbeFhVs2OmoqdHHaH8
pTOAg0XosY3XTCsGvzQXy+A7kw8FoHrVB9TmIb5Vo+w+tblI6gi5HAUihsSboDB002m20Yd0yutc
e2HwoBxA6tC9GhpnM/vQFrvNXAL6q/vSU8y7YRqyDzeuXyYGpfMQShk3/nrL5KnruHpoa/6BFhMn
mebCOzoNz1eCg4WrwyZvBD9e1REgGQEAaNS4qwr0Zr8VfVqPt5m6DTHklcnbLByc96CkFFcqssou
OL4R7KwBkhds3YYUgp5XAkRGw6MkyEFtCbbDgzYJd9DQVWdq2t50imyqxKGsxjoDreURYMK6egAu
v3Nh7c4sbnvr2qBBNnkmnMbBHFmvv9DiUj4IO72//uuXFuny9083rJpGMtK+ov+7mqphvMv7oQYo
wzVA3t02hmXUChFN3jTGP+LBy7eyTP9qifstSHWx4tUXDqvv/ToJHhTIm3aCHFlVDt0dXq1g6/Gr
DNTSt83AMmThctB5Fp1/FBooXwgd6aRFNWoz16uZPnfhCrehgjlxg8YHfc1R1lXIj2oqJ/3HEAa1
Pk2RNwHYZ0A4jDKuUlHzDHHIqv6mm4wF0YZxqLlvjIrc8M9YgZjhg+CtMtXbETDh/FsV0XkmiRsp
Q9fUlJeW3IoE8ok5+PTlIiVoVpcUDWhj3vm76+u98HUbTxh36J1KR1K9u/7w9BM6gNJZv7KZSx+3
YoCKkqlEAs8cCXWRzKhGlW8gODPeGHXbWEKSXzj2hOsfL22rAILT5wBFiJXi6NKPv5yeT/bqGAXN
TtNV71meV5vGNMRL4rQnN550m05RV46HDE1MjtxMMX3y84GWe5TmLmXfxlFDtbIJC4l67zK/T/PI
wVpaqKmiD4ChoMWIqOcoDJ4EstxJJetHOQVPIf7QqbWX3IKjswkWozn2uDJGH9NuRHogJIcq75x7
dxjMiitd2hrLSUgdjYFoiD76HiF7NgfuFpomr9ctYunnW7d92+cs8nWLyFtLQNCA6PVcNSSqVhBm
94hsV+WXLhb8mwDW5lOsCwLfYoz5AZ01ATSvC8nuLE+qPC2K+DFjcS5etIeuwGbbOSIejkaCHhNq
83PL3BPU26tRb+OBFvRu7maVvg6ZImP8HHI5mGnnN37eHOI8Ct3zWHiO/7XDHUSPIIxI2zjJ58ZE
kChA+vVoHK+dne0g8CbQSRNkdWkScLkWH3UNYXXed9OxYqBb3oNfh5BkdpnJX0A4E1bfJ3Dlg7AY
b0d10RgeYhkfAm804dexJVw9N3PtkWITxEXVnJ2or9wveZq35R4Ks7T9N4rdoXiPPFrVuzQNAvW3
hs5RiQ6SYs7jv3gAaRpox6Ss9r1DLCqfxfdEeC3tV54RC/ZhgyUlWC7mhmfzjxKQjk0Wxq8VGhK6
nriHECDrxK2Lvzlwygnr2zVWn4Wni80+qbKIMS8KZiSEgAS4FzTqunu/Gdn3durnYNwGIZNxt4uY
S2qkphhywddP94Lp2KyUWjUVZy1nDznYtJ61hmIW1cFtFLHgi7B8DWWZJhXmJcsguq/GbP7i98oD
OPDCPnx9BgsAXtfGUZpGmZAGOX0gRX5HJYofP4HD6Xj2WXCvALXnLLoT3vhmmLu5NDiWHPzr10en
P3ncf2O1NlelvCAT0eTkfM/JHKUPmUG6+jWc0swpd5Hv6ODQKlXKPas0ax9T6G/7SRmIOsqTcUrN
Kahbv3uKRQcmZmdMIbSFLj1jtoxXvdroCWLpb1SFs3ngHY+7ExvqMH+sSIxpv+kC1LHFwUCISmxl
r6L5LTdVMR2qHp384KPIJ/Ej5hOtH7pM1VgaKFXhlZWipdTZkyHkI0+QfMFxS7VXRBsxUPyOeaoD
7e0KqOFU/xJ0zBT5pYl6iu/oFMb1ORVouH3R4LvSz4KNeEaArk2bDwj3ofFh7lGseIvE0M1/tqgY
mOeoVE39j8opvM6G95EOgqTsshrEAkXW1M7RdODD/ZrRIPBfvJZxtEv0hQAXNgAF/qare/q1Gh1Q
3M2mF3zDSEXd10xPef5H5gjlPsUaxJFvDQQL0WAKriC6ScFflR4CZmbIF4OOo4/uGf7bHkCe4rFt
g96taFd3wOUfAu4A9R0j5Ok29VAOxZeQUGjaDCgFoBdBuc49V44R/7CGzk3CZKqGI+2a2HuSlIzR
npbSaw917gccFIIqA/GI8NCTcjdRGTsJZhKoD9Rc/UYkE9JDajfCt0X3RYtWq2c+huAUr+cLtgss
un16GJQU8t+5Ccco3/mFHrtD6aJc0NVxLJ4G4C1lwhUibrLpQ4WGAxD1V3X6UbeGBNAH1DPqo6D7
KqK9V4IPJemrKPXVrkknX86JriF09Br6gRecAw2weQQkWWHG05gFIfJkfpFHWEc252n9ox0rvEpS
Gfp5As7aOPzHAKPPzzooAu/B8Lj4wDkaAPgeeAjMb5qzud/jdI6e+ktmQ+1/K7KqmA/glQn1xqSq
Rz94I+NmwmUqqY+OmNhNtx4wgOUWMOhU7KBMQMkh0sDr3edQcL1kIGLUNZGX6LunGT2mrpuUZdkL
sandzGkfOkPT4wS18HGTZnxsHwoG8v99Cs7YdNMRYb56gRmjPz20GPVbNvHI2WdA97I7JDVhc5V0
ZvkNRNm03dYOr/g24tAd2tUeOJvutKpLtWee7KQEa1jj77gCu8++9RzONoKFTXGvS6kg0Nd7/bxV
RVwPj00OdM+Bycanu8A1UftYdnnzyniMnqDa5eKHwmWtz0gcgs4Het4gD3ySUEn7P86urEdOXVv/
IiRjJvNaVV09JV0ZulNJXqzkZAeMmQwYML/+fuToSh3vdnFUL1vaHQmXh+VhrW+IH+ZMJvohYRCT
m3cRIVjCmi6AuyRVG7fvG1TesglKbIrm4kBnL1LQM10UoJ/IGtBP3ATN9DHx4wAGa2GdauQpoNHa
632eh+SFdUBEejuwJ0c+g58yph6GpKX86Nde/KPk41i+TyLK2xcZtVF6KJRO9VNTlUP5GbLiONGr
EHSFU9mODX3CvX5JPysy18VtgZpD9x26eq0cdyNsu6bfsHwr8+eqmczygJqoHwHAyMroNlJZ5t1k
GGB6yMs8KG7LxmTxAcaADcpWQRhFNwipWDwQXkBArY+CjN1mqDzyO+nXcX0fLZAR2YcKSPffqWwH
7wGEwQSo/VZ4Sb7rynbKHxYOruYHnYTFcFc3Rd2KI3LBefct9nqoQXhsBBOi7Ch74WUwfl2qLuFi
BynNnh9GU+v+4Pskn7/ia1C83IWDQILviDItXmGHlC/lVgrWdRRbb+kp4fAozvLuVC0TSpEgnMoG
7M9c/r58VLm+b92SFZAadTUQ71lq0w2PVelj7dJZJfy6zBW1bsqZHxf9BDHdE0jLBsWzCnZKDx6q
x+nG49ShCerb6sOAp5YJbhLVIwHnbUdXrk4msrMgWDVp8w4WtXcgmVc7bKt610zJLxHouxzsWS9i
12XPbJB9yCVROOjnU+gjIYEsjreDwW+2H/R8ZVLFBtYrTUXvxfly0iJLX7Cvs/KA08ffyr6ut683
biw2rB6Hflp2uhhP8YzEKJQjoRBcsulQEa3uZzl+vrzeHBfpP+mWVw9NAp5lEWaiemR+OezCdH5h
kD9Wff5rvY+Bj4sMp36q6SbM2/FSs0WJm0yncYHM5go2YxBYx55BB/AFwKva4mm5hm6NrVd9EnSp
6Qz369OyAG+aVNFBDKU+FoE+pMTbyvY7cvE26B6+LGDC5s38HNawltxBwT8GYYSw20l22cesTH7N
kFO4PEuOXcHG4IcM9oS5kvrExqGBrU8chXQNXkaCLV0I10Kw9gUIqrMgmDryQIg4rUR9uGE+hnIF
KOXNw2qrMWjAXrtNUqxrIVgpsmZY0rHXZDypjhc3kGgJQSwHEbuYt7hbLuzIv2H5Ev58Q1I+xhUe
HLpo+Y2BHCqIHuqY5dE7GmlzUAaU9jJnH0pcYDeKD47BtDH6Mqg8U6bx+ITrW1odA4gjKrbjXt2G
d33ThCh14rG/4A2Zhen9zKFyvmtDqOizjR/gWDC2CPEUlY3HIZb9CPfESd7ywPD8PsgTKHVfXpHO
sbVejXDRhslyMvsPYQ8ooZiedMI+aJ/uJxa9+/Oe03O8myHoAs/7rQKra1zXtfQqspE1HBevIeVj
hkUKMHyxbyLotdAU6yauoudwYe+LFM1BNO7X5Y46wtyG+Is2LfRg1pFMfLzhRh9v4gonSrSLi8j/
HsCFAraUI1Q6NkbWNXXB331sMu75KmM+SiWSiH2WEzjv+jXcnzZew64GrCuGSLyxRIZCP2tkkT2o
rbUx0k4+3XK9dX3f2kkkbTLkps2CwMZv5h2E+/GC2wLLu5aAtW2oOAwHyWNzAvAkT9hOUWTXodGa
xGm+A70tnO+hT1Gk0Y5AbjX6Kuq2HOFKq5ncQgW/vXMRmw3AitJAaSMZT1O/EMgltdBe7upx76e0
OVxeda4mrCT8RAIgB9kyIc8MtxY8xwugapA8iJZu/JWkUKDauG++vbxhbfv3aquY74far/SJz4y9
EG8o37EKqPMhn5s9chTlo5+M48bd09WYtWfQZRznrPKrR91CjFMv0xPkdh+VqqCKb+oPY7OlTOwa
PmufyFQZ1KTF2cKKFvA9yDzzadWtAtBk44bp2P/Iv8gCcIv0wTsnD+H6Us5A0ljFq+KYnJBfuMvG
/E5NnTgsMn3v83pDeObt0CI2hyDkFTJX2axOHAANAwy0J4N9buBQudHA2zlOYusHA3br5Q3z5eMf
IhuBJv86QwbvKdSZUDDL43dt0Ojj5VXu6o61U1TtMpJwhEo9qmVxtpeNhKJ4NHbJt8vfX9fVv+/Q
JLX2iknFxZgoMZzAQVjwRk81TwAYpzpCYgHe2VyMx5rB4nWLj+BaFTZhQPZgCYm6lo/N0I13XIT/
6DT5APbqrVzqYteseEVcD2H8kM0v3bxVvXEM5L/IA8Rr8zTRqN6E2ULFLoZWQdQclg4P538uj6Wr
CXujkFHFSKgxV2rob7METkVzQfjtdV+3doYQFBfkB2os7BLCLNmITFSUbfpGuX67tR2IFhluNWfx
aSImf4Z+uP6W5HjuXPfb11ZfXUoAgQbqYBjxdabIDgSo7mbJIZp83det60BWV1jCWVY+VimURnfU
82j7iAQWya4ceus6MOl+aUPIST0KjaTuDmRiLFwZGXG43AHHXmxTBSSRiYz9fjxBFZk9Z7lQ6tEg
Mm+8PkzjjZ3EcbIwK9L1kpWinMP8ReI2KlX4SHzcAldWBRTOTou4ElZEbOKAZr0HTuyIDZIT71FG
Qft+MiXZGCtHN2xMPYFqMMzil/ylitmHLAkfVQsWJnSxThDM/DY0wPNfNSk2qh4mbVHcpSkKhFBV
vKHRtOybuct3dQqRr+uasEI61p3yCxXNJ9q370SsfvZl/QFLIb7qnkxs/WAxAfcNTvd4CumUKBjn
zSS7DygS3hsdcJweiRXXBN48WabpAL/B1jvKlH/h82COk1lFWbb74YiPxApwsYxqRPVUnwSFbqlZ
+p8UOewPKTxRPl03E1aEr1UR1PjC4jHsxAR2qSmzn1EzB8u3dvGC4v5yK66zL7FO8yYwkNeiHRYv
8tZ7miu+6z2YTrLM+zJ50AKqcF95P9Hk1yrPkhb9z8sNr/PxxilvA+hVXuAt2rfiEcojSkFSI0Id
PEFhZ+vB5LgU2SB6xlE5IZpnL1UIcob0xq8TbqqrfpPy6T9qyitYJV/nMEtsRWGeeWJIpKyfZRQ+
MszVTZLCPejyUDnWmo2n14RnojATkopZ+6VHbW9HSfGp5ptCTY65sPWEG466ml+F2YvWMK+W5RQc
wL/fQlW5fv7691cnre6yNvV7NZ5gbzLsFMdzy5QQbEOlKdq4ALs6YAV9iCsv1Gaj5aXXSQquTEai
JzPO7OXyBLg+bwV7PPaJX9fzcGINa88kI0u1Q+H2StsMYkPpAYQrdDaO2YuIy/nRwH4MrAmWbjx6
HDuirRMc9sE41mWhgVSEqNgXOk9wTPcpVEkpKHHsiH+CNMHlkXK1ZZ3oWWr6oAjM8sKQ8DnQomh2
1IdMBBBX7DAEV5JAiI2p196QYNLDCbc38ruRELELgFbZOKMcC9bW/GWAPFRxxabT3OTznTeOwU7g
MXVOQxzrl8fJ1cR6lXgVE1OOPWL2xPKi4sUg0R3SRxxTn31Yg21cEF0tWAd5X8LrsYyj+Rm+BoCM
SqgFm7sqbJNvA6c53cgNOBAicD79uyMZ6qqkb7V5MWA8ZnsNQJq5iede8500cMk5ViiIytvWm8V8
G3bVQh6aGcpAh9Brm+kOMAiU0yOexfnN5ZF1xGpkbQVwpMt9lPX1CZewbC9KFHY9sEg25s1xqNjo
ep7meFSjQP1Mg0YdWRY9SIIU+MSX31MLnhNEKHMlgo3WXHNI/x7cPgLLta489MUsyZ0aCHjymg/s
pZ01ACyXB8zVJesCwPU8BlGALgmF9I4s2w9CfPxzg+1lUe+NRL0PJKLkcLk5V5+sHYJ3bc2BsuhO
MJqqb4SBgpbUXn8fgLu7sfQdm5CNwudV0MAfZsgeZQK/JtiPficdWkAazd8VLaQHL/fEsdJsKH4c
eBqqRCjvQN2X7PoeyIN2Pdyu+7q1Q/SwH0MlPp8fsGlHcJST5YcIwq7fL3/dNUTW7mCSWo2K4fra
w9XnFq7c6Y7mfICFxEw/Qshui27sGiNrezBqVhB2bMaTHItuBzduchiDzRlw9WJt9dUuCmXOWPuM
eA8kruEkD3oVA8f6NjMwAf8fip+OCLGR+MrjpmFqnB+mEXXpVbcwTNkdw2a6XzdtACl/etL8uDwz
jviwVXzjmuo8jQxO6x6aXXgukZuwWlNP7bLFXV2X0BtXbxuU30AZcQz8XJ+mtEgOsLv5lTYJFBNK
EeyRg5K7lIBnfLk7rimywt2YwQxhiTyCDMWqn1JBySaHUP4I05h9ByZAW8OvWQbxh8vtORacDbI3
WnvQOIDdPOiJwa1udXkeoKK6sbO4vr6ukFcLTmSFN0KICtniNX3cw54EgJjl9+Wf7hgqG2LfL50P
nDpHyiWtuz2vhghegNhP1st+Apj6zeVmHAssWJt/1QcOe7ZqMZ0PLMzo3asqPrAGuu6Tj8Lf5RZc
HbGCPvOZR0vDfeA4INpsJFn2f16SrJ6jx3RWW+VS1+XDxtvD38JAf6c2DyaOvgsMFhjyUGGFS4EA
ZIV35FaRgd7ROkCa2gvfeUBmXc1EJjb6Xsm6lLWhBFWY8lPVCHXsMr/cmKa3K2YksM/+hXTFwnxA
U1VzC48LdpiS5lb0QbIzaQYhYp9/Q/7yuP0id6UCbLlekyiOJhmGM/Nv/3iyhP5JDP29TKN3cY96
zyrGH+rxI8BbW2xr12KxNggNbufYAtDyYApUZ6sR6WNwDrzHIak04Hki3kh0OJa9jT03yRRCGoKQ
k26SZAcfgANdxxKs0sNVq94Gmst4jie/QQOc1hpJTCTnJOwKj0lW/2fhVX+83Ixj87ZR5SzFkZNl
y/9vQQNcUEQYPpMSd7XEy++8OfA2CjGO3c6GmMuR1jToNDkhuRy8i2OTf2p7XHUud+QPsuyNY8gG
l0+Q9YeuUZc8A5DrL81BD3JsDwWAFjBjKGv1XcGlS9/BKTlrvupuCNUnHhE4gR1qo0tS3gdkSGN2
AzJZ4H2GdS4Jn1hsaAURLoiAkN8jHnE1aLYFi7tun/Y0G+kOzjVNToCgC2B+ft1N0MapA1gYFGWs
QNVb6jnbSYCEBWqx05Z4smsigr+3bMKBjJrrlp6qNurMMZzGPnsuWdNkG+UKV3BYm42ug7zwOQdJ
wi8/ZSv/byrGj/OwKWXlasB6ZGRtTJag6PgDQAbkCNQzrNZine0SNmwRMl2DZG0keOYyZErJcuoH
CnoAm7xvdcTyrdy74/M2OFGlHhfar6PTxKG5Br8L9tufZnp3ORgcu72NS4Sj+eogJKNTL6PHFZOD
4yTYVR2wy8Ble1BWeA6wogcNWMblFh0zYiMV5ZzO/yX0VREwA3TRnzVJ8g+p18Ubi+oPGvGNALdR
ipx5Clh3YH4aXMuq27igMJWXHnCyB0Z5Lp9IW4iHFrBxs4f1Ws3uCqCqvSfg8eLv4ZB57XPjmUp+
VXxS+ktfp/X0VaD2od4H1bQEVz6zbXCjWSAVNg0hfwoI9A3OS2diUPQbD0j5/7QLHdiWZqdrDa1/
f3X1gswAKfOW8AcYspj/CBCQ5G5axmKDRumaUmubgNtulBEwek80EO2nqW0/VFCNOcrclBvL1NUB
a58QcCzHvRraK8Qb558qTz26yyskRq9bk9YuwRfQMZoyaE+GyeyRdMjoCdWKd8kCTYvrmrB2iXhK
li6EAux/rwFKN49wMwnvrm/Bhi+yeRRt11AFORHzwpGbPEphgtsWIJPnq/pg4xQFG1uPZn57ijlC
F5zijxKmKDdgB25RrxwryQYiSjqsJuWkOSFZTG+qAXtCiIf2Hnp+wUbm0HHvI+vfX8VCs3RVWEKN
9ZSNabtvDD5ciTjahX78OW+IfLk8Vo4VaysJE8YzgIh6/8S5ye6ZnnEylzBo2JgKVy/WZl/1AkyK
GLhoQ09h0rEblhRmH2aaHBNWk0O9+iVe7obj1merCovR9+IEhvGg4S4SzDV8WKNgB9xttfwYh9bc
D+PmYeSafSvKVThWUxukmP16Ke+Jr4N7wXBYjxDK2Lj8uabFinQpA6IlL7vTBB5JAIaMl6BSkPT9
xrQ7UjbECnPjCd6ZsoQCRA13nUrq5Bv4Wd/jIYqPqWq+zMUUP+QeuGyX5+fN/rDUBhcankWB8A12
rsWId5B0wlsmQXXlfN3nrbxDZTTcegxvT00sTnj2whYPFefL335zCeOnr0vu1RIWcui5GfHSy2Qp
j0SSAnCSMfyEhzW7SSq5mRZ4c1mhISvip7lIs7rP/JNiY9kcwDMsk5u+Ez6Dyd8qz3Fdf9bmX/Un
TL0SVylBT4ZowH2hRqUSiHD3AwmP0bhEG86Qrhlf//66GZKWM6Dw/qnhlf49ZXMABiURZOOkdQ2W
dZb30YgkZgDJAlPgCaPTKv4xJJj3Vsb9xnXhzT0F82GFeagT0kwt9i4W4YLZIb0o1oBYX8TJ+n+t
RG7+8py4emOFO08mKIWB34G1i1c9W9PAESZmWXi2MV6u6bACPgzrriUocv3RwGK55qfA4D+Xf77j
4zY+MKyqQs8VJKIyEXTmhuRV9qtIVV5tDI/r+1Z4h3ALLlWHyYYQ3/gRHgr0GyQZtzJJjsG3ZYTD
hQd97VXBSUBG/JaPvgi+FLRIk4PXBmK8vW6MrOiGTjQ1JkrTB5GT4qcsOwMaKVPdRoXfsViZFdVk
GrB+8ghP4BrnuPJ9iOGYJkuOfFoKeoAqbHlXjF7fHa/rjhXeVV0vXYzbDrDINfnKs26O9xG077dq
VK4pt+IbQnNhpQKKe0k+VE9k6ubimDcy3ML1OHZ1ZgU3VTDGK2kb/LeMAHL0M2Pz9LI+Ihdwxa+5
xLGUWXHdDHwCVzoPTuDkAEMgu3qmDzBm9P9JM0PvIlmU0/N1E2IF+GTYKh8xFGfoSULgbrUb5km+
VaZwxIgNEKSegaJw02A3F2H/o/do9Y8pQ32Tl7K7udwBxwq2UYKhp5AO5H0NGWAvbh+hIhDoG56A
4/OPAK2oBtNI5AE9zD2k+LeSko5lZiMGWTAuUKUl/kk2bXOsWlr0u8hj7PflPrmGzQp62sVTpiaI
tP3JecKNonkcM3EHyrW6Lg5tvCCvB9PIzBdnzvIEAG1UxIO9zgtPbey9ri5Yga7HeuAVG3EKDtDI
nKSX3dHBa3eDUsXG2eSIRRsrONUlmMylj9MPZYppglt72pj7MOHfWmjoXbf/2gq7PUD++Uim5cRQ
QQRzIvACFPKa2nSHy3PtWr9WrFNNkxoKUOL850YyFX3wbr1ShxWKrX6EYhVE7rYoJ65JsYK9aeKh
9AjISH/UrAwEh/7kt3UZXlP/ZqkNDoTuRK5q0P5PLOjGP9kv40/02KIaBsE7vnEVdUSfjQqscrkU
ufSwthJt7nkeL3xXNlm6Bd1wfX+dqld3UNjE8ayRqwZMmqdPwjT6Mwy82MaEu75uBXfj+Yx3WhZn
k/LpVgrQl46QkICexOUF5fr+Ovmvf32T5yU0GLA30aLWL7qFZUa/L+Mh01+va2Ft+VULNBVjk+Dm
cM6Q03tQ1QLj41aS5j+XP++Ia1toF2IxZULzdDkFUCS+WdT8YyIDnCzwar6NwPy9chVZR3lfoHrU
daV/MpUy8bEJ47F7D6MAwK0u98M1EVZk97UPhXmvHc6QjmOPcUy7j0V4HeAHoWbFsoATNFL9UX/u
q2r+EobIJtC5ifbl0G7cQhy7hQ0GFKqCKwyunXAYhd607tmHCf7rt0kSb7E7XS1YF3Q6lmFGtWIP
Tdu3N0rV3yCf390EbGuluhqwIhlSQozJhHdnXnr+gTd0n81wX0Qx7LrjwdbTnfKOc8ZafUYFAX4S
jRhTDd0hkn64vIZcHVj//irUjBZJMQakO2vq0zskDd6xuinfQYz9n8sNrEP9r2ICS21c38QKNdGx
RwNIFt2HDY3yp2kso/wZ5glQsakiQ5IXNkuvvs07spVI8tcgeKtd66IOramxK+tA/qDhUsPlJwb8
76RyIcf+lqR4Dypw3ycP3p9tV8R9cBwSX4c/WFhNMwDtPSHsMYIBxbBF+XeNtLUd0HaaYcXj6zM0
ceJpB2Xv8hMEgfj3dlFXUfww2NaOwCC+DLsjn5zgWK9A0BVxofc19f0flyfTsePYQrzTXHYKykzj
OVya/gP012a4mnJl+o3kjOOuYiMAzVj5eaeI+A4RIJE/NOVo2vgBymhR3+9yWvX0nc8jGpojh8oX
RP+u6paNCNRjPtBQhPrcwwADpDIO7dAsiIdw4yRwTL2tyhvHNX40JIxPEllfOdX90ePkNxZndt1t
21blFb4HL7A0VD+ySpefhs6rX+BmtQUOd/389e+v9giRtpA2S+fhHIdMsKPxE+hRxbVHvrT9pomO
a+qtMz/UBipPHa/OasWXjsg4HjUU8A2S/semA0daNHDAvDzfrg5Ze0PPU7yJZZo8kCCXBzWhZDsJ
4DBmvpk5c0SKDQek8Qxed8Kbk+j6Mbrp86YrHuB2cG3m2gYDMghYDUVEqjPp0/7BCF4+Df7m881x
RQqtw994DH6dkOA6QwuFBXcSPpHyKawrFr2PhSd/zRRuCBuL1zEbNvSvgWrWSEoxnPk8lxCkQ8Ui
I/28C+CDcN1NI7DuAbrxB9Uuuj8rDhARAxfnFmsq388aZb7La8qxfm0UIEsSkEXlepAOYqneU4V6
4jMUy6CISrq26r+AoSdz5NZAosNz4nKjjlVmYwLZCPnIAqqI5yIu+H3ZBvDsUezL5Y871oCtvtvj
WGoM1FvOfbYE94roz9MalWKBlGmSbzr1uZqxAl9EAxQRRF6ds4FCHZUEkN/ahyG7G4r6W2RydeUa
sIIexDGIe2S0OatwdX+WOruPunmB/Nt1BTiW2tg/1ZeDXwZ+/d9cF/TVyO4PzzMqkb65PCmuYLFO
eNTv/VkMoj5L3CfiXYhk5wsLeCp2fbgaNl9uxTUnVvhPnqxj6evu/OdmDhOeo5SeuFdZO+1SMVzF
dWGpje3DAQ5HJj7U51A02bEneLvAcrzepdtoNUeE2Oi+UBnkByVXZ0Mj8y1rZhhReHIry+WYDRvU
R0YzlTqqa2xdncAD0l92TQi3sgh2lhtnlasD6xS9OnwJHcAm6WV7ljAVgml9bSC+HoTkyoS2jeaL
W+LjxUKas5mn+B1peHoXx9WXy+vINT5WbBuapG0VUIx+D5Cvt5YMFwqk3f9gmO1qwgprPpsAWmAC
L7AONBhsUNNRQn3/AGevrQyaawro31MgZlNHcNtqz6HH6EcZQv+jCSXdKOe5vm5FNI/aSgxLX59J
FeMhoLgX3cbwqJpvLs+B6/tWLIciiP0aV6sz9VA7j6vA/9nJayvcNrwu86Wggx825yku/XrHB8BD
d0PaQafx8s93bEU2wk6WOKyr1BTniiObZTxgZXSqkjs6qfdLOl2Z1LJhdTD7yKcUSfFT2EDryk+7
Q3p1jtcG1EFzvEl6ucgzMtT93ZQPHdkBK4Os1nVjtMbG6z1iyGPs2FKdVNo8Tl4x7Ho2/eiK5sO8
midfbsRxwfGtWKZxOKVN31RnmRf8rlrzZP3Qtjdcot6SsOhTV0p5vNyWa9KtoJZ1JOaEzcX5j6FD
n6W/iM7NQzGI05+XweVWHFuHrfMndIVUJuSPkXqH1KPxPMjagkg/gogMIMUWCNjVihXfMYFJEcpU
WMARtJ0nlUyHBkf4ro2BNL/cEUeI/yEGvJp/JnELgAllcRZZoPzj5DEfCAokyq/yDmKpjY3Lhj4v
Z39RYAOBBAb58nfd2I4bv94x2TYsjlTB4ssqlmfTQMSA4vB/L1bmh8hKvUNNLfp8eZTexOqiE+vC
fjVKMMlePOhyx58rMXflvuqhfVN5EO7JPFwK2oQXe10E/V1T5Ke8i58vt+oIGxsvh+LtbGRK8PQw
tTgKVBUepwEAyT/vHNN65iPSb8tGjDoWgo2aozF018pZVD/0MiZ3ZKzam7lpyo2uuL6+/v3VAFYw
w2rmhhRnoGbCaA8VCFDCOCUsuvLnW2HPDPR3JFPl2QRS1Sdo8xF+n44hxMGvmwz6dw9IBJ8qHlfV
meEEvJXYTrA/StiBw2E6mdNf5apVebkp12BZYa8bCEBD6xV1by+Yv4Pf0O/DlFybk7GBciimYyVr
2j1w3nwRhYIYfYhC2NCO5Qbx5u0OAGf091iJWSe1D4HsB963j1MGKmOEZMzGTL8dFci2/P1xMAdr
iCBT/wwA6bKTWdGl74gAIzuAotDC6vShoCO/ikPEmA2VM8ukRk/mJe4Q+TRCymIMv8KGnT3CdCH/
55r5Rr3k7x4ByJQlVVqIc4MHPiQKR2rgH7z080bl8+1jBLndv79PVVMlyImOiA34yMdqfOoLOK8n
BrIi1/XACm9YJ83ogOweMs8vv8V5E8Lzd5DVVbldvI7/7gAKF0h8y2Y6aymaW2Pi54bAPQ8a0d2+
kjD5HRs5bKxd12BZcQ6Z+nYe+VidRcmX5QfRXVLdM9ZH4vNc9EP587oRs2I8DrqSGT9WD7D2PQl/
MlCF3/TgcvXBurdXNEBicjTkrBQAbEzlt6UsP3UCKZirfr2NjusXb5qnKcnOxLB6AaMhpD5/JFBi
mu4ut+Dogi2Ux/yK6oyn41kMJvkGZ7fxYJSClP8INOF1TViHemyQZMUzc/kMTNN7DWmi41yjflPD
g3mjBcc+yKzABgl17jKgktf3mS7uQkxMtToh6G+Xe+DYCm2EHCDbPdTUMvmjSdJf+RS9Y6v8d+X7
v3w6fvZXFZbLDbk6YsV3k5vMJN0gz2EOE9NPTSUp4AFFqavflxtwTbcV4VBtgkc57ZfPkzd9RJ2o
3Pd+PR0HJKk2qEmuLlhxzWllQrAB83OPotOD0lE87luaJFfB2xmzcXEwYosTxufxrApRoguB/ALu
8ZWHNqpxf2+Bk15MHjWD+Vwp2BjRGtcnmEEWtynRWwgcxwjZgDiVGwJLn9h8ztgi6T4kwvgPQeWP
8UZMuxqwTm6lZwJ7YjQgmhJ6w5pA+NJcJzPHkDT/e4R40Hr+UA/zmQdNrvakS9Juh+f+ddgYlljB
3AcZJHHnMDtXJVSmwcHRYrnN8zG5rpQIm7i/O0CUR4oU2kCfYxDenqolC3/hnlP9c1WEJVYIm7BM
mkp35jM8FJc9g+/XoeqzYBdQPMQvN+GaXyuIG2Ia2nZ5dm6o1xZ7Fbf6SOfh2u3UxrshEUJgqDjp
J15hn668Hqq9ZNMp1rEF2ap4cB72CbAF+qnP+fu4TPSNUMkRd02zvzw86+3337ACZsvfVQleVjpO
hiehZL+DYAK7h4pjr3Ytm6ubJtUfox4mfo1MT7CMzsRGs+v6fKPZf+HetIFPi5f55xhyRTvamvKg
mrZ7bNLiOSo52aiROCbfBr7BJMwvEBe4EqxFxb7JkNIDPjzeuC85ZscWxONTrWBrZ/KvmQr0bZNN
H5kY+z3r+ZfLs+P6/VZ4Q4qct0igxnhWrDca1o5Jcg9nEr0cr2tg7dmrJ7DKmohA5YCfZdLG4XsN
Clf2I1Udaza2V9cQ2RE+0XzOAqyvP1aUBvX83Z970whfp40+uJqwIlx3I4THW2POmYqB858C3Xk3
8KFoaLXrVLaJ/FkH/a01ax3WVRmEft0my3lC4uBW5e03IZfmAwA2LxCq3OLwO65PtkqensvCN+GU
f43HqKr3WSz8fQaduW9h14c30BFR9xKXkisDxDrBGYuTFMUdjvNpkN9FVI75bhzlcnvV8rIRcRpE
Wq/MQxx/7QB3CgOyx3AoavgsXP6+Y+pthTxet56Xqzb/WrHgjKIrUrhpoz4XQxV9ua4F6wD3YSwy
sSHSTwvvVHQIWx3znxPvvXRP8Mjvfl1uxhHoNiyOEeKHkLbPvhLSxuqzoIkqvpUTbDk3gsTVgBXo
tBnmCVng/CtNsv6Q+QU5+HoLnOaIDBsTp7qkLnCkZmcT199Uq382NUqfYVqGAJ5tyiG6umDFuVi6
QZRd533ps74IbhpUcMd94oOGeLg8CeuV740Atx3lQ4INZNGcfw57/7eAk9YRKcF3a+keGNc7WHZX
Rz/sNpauqzfWW9sUvBwqUgRn5kHCSWfhP7O3KdDs+rgV1tJXfpL7dXDORn/5BZ+f/kF6fAvg4vi6
jWojHKVI5TfDU1Ul7AXY5iHY1wWHd99V82DD1xqwqlDAlTlUF6DBIkX0UHndLpuRGdJ40dzUkJcZ
S7hyXW7OsYn8C83mZ1GKsj0993017DAlE5TOIKJXwMDwum3WxrP1ZUtl1wz5M5Ti5AOsZ7z7zkC0
67oOWLEtqyYrRzAivoqubO4oh7lgwOFJzhaxlZZwRHi4LoVX94RMRkkdBcb7khVj964J+HTg6TTf
mW7itwnbUvpxTYUV4hBg1KXKhvAsPGifQvu5AuetGeJ65wUR+3p5uBwnrA1l46ICxWLJgWZqSnFD
IGa8iyYaHZdhfJxVduuPfOt27Ro2K8ilDudpnDAz8N+FyWAxFnsBF+BbLxLF3m834901bla8hz3g
wCVvBLxY++hgDNc3sJo0D2ka/ro8aI4WbFAb/BehKUVXh8gejwDmJdNpnGHLs4Tl8uG6JqyXeNUQ
rwM9NDrTggz57QRnEr03qp7bfVEuWxR2x5TYuDYY4nDAsvz8a6eq8ibAajis1isRrMr3CSo2Gzcf
13itzb8KGMDlgFrNe/EVhqLiBvhs9gif4E94y22pxbwtk8aYjWejZdoqaObgPOzHr5Qigd5m03uW
ohLUwKdzp7QX3deZ/9vPaPV+6MHavjxRjv3flruDLnEakVKOT/ATpkfBwQlPUrZlIuP6urUHqKJb
MvjsFV/VBAAPXEPHQ1EM6nD5t78tBoRRo39PTKXjSaQTqR/+MBwgwwJdy04G35aOBCdQ5MRDCP+Q
Em5yRt1zHQFeCeXTHySHol4WlSCb9UX57E/xc7/UYOqlmXcdLofZundT6vt6yf34TPGwaHc4JUC5
H/Cm2drFXUNrbRNiGOISBNbhCRbEq7Je4I87PwFc/LqFYePfqijPmjHtxNcKDSW7fgmWnUpaeNZe
njzHBc0Gv8UlqGu5COj/cfZlS3LqTLdPRASThLilqnpyd3suY98Q3vY2gxACxCSe/iz6ixPRW24V
f9SFb9oRqDRkKpW5cq1veQ32rjwovAMY1aZjV4PHC4yrv0cvGg54IhU7VmxZMBMP55X5ELCpqtJW
VATlr2Bs+A0T6GXdmZHlLvqL2s5leL7mIdIvkHtKMjJ+zqtGfeDgNmx0lB/XGAJ1lxfPNpfNU73y
SG7U1VBD9qrUrXHmo7xAK0UJPOyeP7J9f/v7q++PSAvObImcMxPyNgzJ9Lw6Wfzxuh9vOAWl0NYd
l+34HDpecDtFY/qyPNd93HAJYVUpnbPF/4YCLqjtAAdtlLyyKmUq5vJazo7QsAl3cqDpzqIPYyud
nbqgbc0Ng+a5kNAbgEEo0O4k+QzdoGrJ93r3LXeYiYUrkY4FlVNMnvKlbuSfPCaceZD9Lj2ubxbe
I3S6znGYoLiB8VK0cRb8dDetZVIUiPiU04OS/aodNtFwGRxTL1Xtf+OgLv/RVZtL9RZH7P1+S1Dx
FyCOgYxPxnhvSQZtyTsIdw/BiXrrOtwPTsSrYzGzfLlyMoYhl+CsQ5qxcb5CJ9wHC0jdLutd7Lfc
P15eLVtkYULjxkoRf6WLflLUG36Vs+wCkSjQS2mkztdYToeujOHV2cCCHIFGC7SFc+TIIVbzYWqq
aM892k6gYfZZrDsJlknvm+ihHHFEn874sNQDmQ9xRv0dSg/b5hnmP86hGEqsKToFPZrk5Vx4pxkl
THBzhgQy9tpV/ZVbZ7wHlCsWGuvY+1bGIowewwq1j5NepnUvr25xCCZyLmRBXYiqds7+0KjlmDmA
TVVdm7k3l4+GZUP+As7lbQk60ZCnrgcBK+X3zcPQRw5aUf3relyZCZ8LqdsjpQOxL0Y99uQGDc3f
T9mwjEm/6pHsnHHLQpnguXoEgtgnEU+zMVQ3mzbIyQmKPXkG29eN6N+F6AjqTj0YI33hZkkVrYD+
RV18JbTlL1xcGQdg/pQ4R17I5nd0qoPqNp9HZ0+k1DaB7e+vLnPmSz/MwkA+hN4cPJYylJ/+D89V
SxxnssgBCdVSVTKEImEjb0iL/sdIDM0p22jGZVcvj8Blhkns7zXt2o6tYeJ5RWJOpyX76o5DX0JA
VJAy0YHnko8OWs32YKW2YQzzllldZkWgJCpNkfwBXRj2lIPg9zHPvezndQZo3PjVqnNsxlKlTh6C
lnSM6tv8RQeo6qsdlqm3/WFkAuVYB1qYzivrtFyA8NQCWXVoAHTHDn64LtBhdM1M8ED87xHTblf2
YdjVqVrxuutr0RxLVn8fV+/aEbag+9UhhsguZ6Jrq7QetHPIVv4p8Bk9rDP/ct0UDDNnIWFDHk1V
6pUsHB9W0LXKA3XQdHKiENVZdpyubUO24/ZqHhAkjGtvoPIBcJH5Xd6K5UQhh/guQ8Hg1NE9edi3
T29katLiem9VSeMq9V23uRdj5Z4mCAbf5d6wFwzbZmLc506lPR56Dk8ZCZxD1/LsUE0TOPim4E/c
93vE/7aZGObu+2u0FNNap6wq/QnuF+7xAHL3+l3r1s6ny5v/touMYsPYu7Ur3cXPkKfwoV+g6fhZ
+ay4KmEcxYaZ+6GPpgSnjx5z3fZDm0DBGVg/COKt3p6zsvx+Ey4n0Ko/5s6AOypWQ5DUQ0/aBLyE
ag8T+7aXj/5Cy8UTOob9VTy/cIWO7MMmBizn4k7W2fcXup7Ac4odb2KbjWHrPASYYGmVePbrgQHK
nefvgy7cK5NaDpSJmVsGxwtBFiDSeK2Hu7Iey0d/9L4xr/3n8mGyDbD9/ZWJN866zqAyFqnnFt9a
sUIfYgurpDvvtWW9nWmI2LZwr0bwJwiPZ00oUgCobvsRGDDWDveV+2VGINoXu/TntnEMEx9m0cRt
I0WKt8HyE1QK7ADNoOlQL9r/JnPwA3NV9FfuumHozPVyCYy7SPsaOphJUHnOvyWvnB3Ha9sVw8SV
r6MgjLFmoTN/BQNpfVxc/qkHdcDx8rbbFsswc1ePwRKHffCT9SgCAi32COZ4eai9Th3i/AsozfZQ
n5Y3XfQXkC6qfHcMw+zcBWhYBIJYogm2FgEkScEElSChFv3qq4rohCCDAEJfQMy9pIUG9eWpWgzU
pJ3TDhmbbM3HZ+2z8TQPU/DeIyv/evnrlp0ycXaSkkrkuSPSNRRNEtVDmUDbSycj8eKds2YbYrvT
XhmQyoCOjvpsfKZjOB80gRxFHuV3DVCXyeVJ2JZoG/nVCGIFnUJPqyaVKBV+lFClnMMpP1/3ccP+
wzp2wGWW82dfuzneuWKcvQBSWB5Fr/V1QximH5WVWzQFE+mIUvm/RSXoA4Axe1wqL1nkv8vz4B/4
7/JkrF3nOurcn4DkBvLo+H28qiSe2Mp0whYWynSAqIZCMVryRvpJW5QjPVWC5NNxRA28L25oDw7/
6L4DGJPPj8jyheSPiPsQyd3am/viW+n7AYHsnEvLj5HT+90mbAN5x0o1OoEUQJWT2wnBXb3e4hyv
bp2UrhtwDro2dGV0Bz9rAO9MJAk8v/lUNwMaC3/llHVhseMzbKfEcEpCK2eZi1ikekD2h1ClT2Lc
E/u1BGgmHLB0JkCQi7U5S5A0HcDS6IGyBHFCUkMu4LZV8W7KzGJOJgIwqwUZYrQdn3VAvyAYiZK8
m26cvNur9Fh8q4n90wzyYrJS9fc8F/pAC+HczB5vSyR0VvD5e1T9aiVIEy6ffcvCmVDAULdx3rqV
PHcT+Reo6B/ZVKv8MAT9E4QmQGV9eRjL5lPDCUmiokbTjp+Fz6oTWJNpsrToLbzu64YDcteIxGoU
9XnW8P08lssPBziFr5e/btsQwwO5tRtQVN/kOXzhQnfVP1kZe/9AXi48bRZ7jNrQ/3V5LNs6Ga6I
olvJGeJVpPkyjxFyhpPYIMxKX5elikypXB+eJs68oDqHDBTVboBANkNjdxLr3SNlsxDD0Mtq8Moq
aOLHl9oQ6kTPrCyaowN1pZ39to1ghB9hzfwuXFyRkkiPN1FF/LtQNtNhkruse5aN+AsBGA3RGk9l
/Mjz7M6f8GCtKZrRL++y5USZ8L8QVy8SLXl79jfCPd6RT67viCXJuHQOKwVIeh3RnX6d7ZHtV7y6
njvuRwVYz90nStzM/eQDKqtPzHEmebo8HYsPMUGAWrQgnezH9lw63nvU2GuZlHOdJU03f6wncmUB
IfpLKxfdXczJAvYoC7V+mBWTZRK52bSDbLOcKhMNWA7EH0CwJM8+XvSnGc0y4PJHckfskabazpRp
3J7UgfZ7fgZOAHTF80j9Dp1q2V6OzfZ9I9Dwu37N5qXk5w6tfR90V5fRoerBoLdzbG0LZBg2ujWD
ug3j5kwHqIfRGfQ9QuHRUsMlXj5JthmYht0WhTe4Rfw4Q1L1ndtAgypopmDnrrN83cT/qZw7og+2
CCQKsjaJ0BgwJD5Z5h07sH3fyAxKWbpkyvrqzMIYz8duAXPPAc2c7k6C0/Z9w5Cj2ldydTyRBrr7
Rd0gRt9DvdMVarFhE+mX1RB9BceTPKNjs7vLiXOPrhZ58tbgmbI9WILlAIXb3195IhY6fCauaM7d
zMTnsVj5xzDsN+Q2+33VATLxfuFEQXdd5A3qPB07hVXdPk8z724vf92SGTKFbNnYIjPr1eFTSYrS
Sfx8YPED/rY2x0xzyKHceB5Ib06UzP383Qc03b2OnCEywX9hDHW2vF1kmgsknAc/voG2+nSEmNR0
cNgu2MK2Q4aJU6V6Acrz8MmN/fo7FKTuWbe2v/t5N89iO8SGiWcgq9SQaijOIbIrMbSr1bI8BqHI
rtLYYpGJ+BtFPJQBmcIzKB/G8MR5EbODZP1eicmyRCaHnYbUus+GSKalg/f0rHFbd0Hj3K/ZrniJ
xRhNrF/Jcwft0l1xBlmNe+om4C194qqnqJMfmrDaa0CxbIXJWgdumq1tMCjOOVXNQxcQ9yFuENle
NhbbOhnGrtG66TQzDZ7QLAcZiGmeb5gb6zpp6mYnWrbEUSagT3krKeUyyXQm0BTsIr+7d+e2u5OZ
kj8cl38hPajfLk/HYvumWC3zeadZNcWPPpPvtqCwa+W7UXfOAfCVIlmc8XPkcXlzeTTb1hhX+Vwt
PGukV547gBL0XYfc5PwT8gcx3+ngfbt/LjIxe37eEKEo9c48jn/75UcZkUfZN9PdiJdnz9G5jT9E
dPdI2yZkmH0Y8qEfSB6eBRuqu5fwkPF1j2/FYjAmgE+vFRcoRshURi1a5WgY/uvN3Xobe8x/9MNx
55K0HOm/cHwd9OJAhdKkigT+cmqBzjk5Gyt31jWMX/e4MbF70M4ApLeryFkJKUBWUihvOcKXTcUp
qJ1Q3F11wv5C8EUgRR2IR864yxSQiK13W61rcLz8dYtlmmx2ftwJLJaWZzlPzcOIDp4PtGvPM6oF
30vmqSdvvU4iHZWZ7ci9iipyGgUQXp6KB9AszyfWx+0TMFjrB3/Jqh8im9jXy3OyHGHfCN/zUaMn
TCh5RsER0l65S2t1oOA7yHcWzWKTvmH0uYC3LMbYO2dOdBNCBjEREHmiTf8kq+aW+XAzm+pT1YbX
VetMjF/nTV2jyBqc5RoirR4yJLs/rsCsDFceMsPqtdfxcvFHcmZ6cVNck9WUgPNX+ztO2WKQJtIv
52wJkQQlZz1nAnxeq46rRA9xt5wqPeu9dgjbMNud8OqE+WihBPy+as8ZOjahkV53N5vCWzBeyb0V
mUA/TlwtJIe96FCDHLDhKHNN0fI5c6Eaviy7qrUWR2kC/qCIVi5tX7f/w0iMVH5H78p618hihHYL
/37ZUmyjbOv4ar1Y7fTErxlBNpbzX6KCg5mrqPozlr1/qMY9GIPFXky4Hz45r03te2eR0x+bsh+b
4icO6xBATEo3eDfk9Sd06u9cmbZTYNg/9dDM0ZIY2fpsIYcqdHWiePTbIe6fy8tmcTAmD56EpjCB
fJJ3VlCgeaTNLD4XpHP28kC232/E9mJUfTUNsk1VWeRPfhku903bi/fo7Nkr/9uGMOxdESfrpeb0
rB3Ff9App7fCqaFshb6OPRIpy+EyoXxlDIpyXSxNmoPu4ltcueGXF15yOvP5nwAudOexZzldJp4v
g2IIWiRG9yy9/Efpti/NfBoO7absgdhHmMQa9jRkALRctf0mtK8rgygMCPLMPiFxffSr2hMPToWc
xU5kYTlfJgXeHEnllrFuUoosiH4n0eIAYomSCP7tuhkYdg/kkG67uKZnqsEBm+VgUK3GK/toI3eb
1iuvAjJQ2SsGigpFcOWWS6dv6q11+vJvtx0rw7pdISHR6oo2leXsP5fMFe9rn0KEAEQMSbM0Hy8P
82LMb1QDXeOSp01AI5Sv29SNm19QFPwwL+J+5kt2ZLX84Hb651yDNhddZbcdwCAsLn5EFf738vC2
WRo+QAckH6GYLVPtLvqmLNtHSrrpAYkNSO5eWxA2SfHmqUeVtmjLh62vOhvVfQ7xlJ19evsQUxPl
R1i0lrJkbVoF4Z9pLIeT4+8WFmwfNy76EDqPUOdi8jzmKsoTJjSMz1uavW5E2/e3cPnVEVYTODYZ
6cl5BjHJDVsdfQu1k/Ty3to+vu35q4/ryI/qPmT1OSzcDHoHYL9foPx13ccN0wbZlqaSOm36goyJ
wRsI8mu2hwt++96gJoSPrpGvlq5o0m4IcFs4RRMkG0UgJFX9eE+U22J61GS+EyhFhBEYhs+z1zeU
nGiLUsjjPIHd6G6uCW3XBFAAoqoEHdV9GyVZ1TjZCVg5VT3mvWrcT1NdFM7nWU98L+h/+6VETRVZ
VK0BW3TaJmUBz4JbsMWS/kaBd0Idl9GPHx3IJjlHlyJKu7yTFkQNNQGA+ZpnQtTwAaoA5yPI3uk3
iGNDgCfKQv2iyfSSROkgFnkraEMfs0HtMYvaNtoIEIpsZoBxFG0aQczgttZReNPwLAFH51V3HDXR
gV1NFm8RvkxZ4UNBFXiGL24LNZudz1t+v4kNJCvpG6TnmrQPafssp6b+LrP8PcRnq5vL2/O2h6am
2qzfkEGTYBRnGk3+yffqT6Jb9YkP8KAL39Uv2Dza39cQNZGBotAM0WzRpXQl/EHyqkl8L0Jp3lHp
CAmekxLZoWimncyJ5ZSb5HphN/E4X1SLJjseHWkNKJfgHTu4E6BIaxvfNaOzRy5r8YN/IQZBauVE
RIrzCKVQNP5o+WsFgdKVFxAzAoWCzqMEAlymAYmgvF5o5ylknF15wIzwgLcr4pyFNSl6lEFPoQs3
ph/Bl0xcJAMm0ElfPmW2NTLiABD68rBho38e56k8ljmAoVN3JXscJML/exOFxIcUuhyb81whUpsx
FeddFAdCXJW3ANXPf7/PgYTPa2Dk05nFv8HoUQF5yD9dXhmL/Zl4P3/pO/TZB955xDP/QQdMjZ9w
eovgIQs9ps5rWcQ7pm7ZBBP8F9alIl1Wu+cx4ss7d6tOHtoMDFM7m2ybyvb3VwGBWy2kLjwXWI+e
knfZMHKYQxlM7fel9jP1EZTU7EqrMPn20I4b+M1StXCMWfYeAM3mjOh53LGKlxzbG+7KJNwbZ142
TTu7jyDLHN4LB3n3O69y4uB9QTkL/4wNXch6uwilIdE35zQgd74fqn8oVgCcR+MgdP0ny6IFLWus
g3r0Vz/2cNPSqij0yXH8WX6kKEhB82rspmz0sB+6lJ9BTzy3XwIvD8IpKdeg7R/8pciinYnZjoDh
TBhIBEM9ImPZBbN/Uq2Xnz1X5FcVjKmJPCw5+PbqofPOQDAFt6PqapriNb56OxHn209k+hfLX6T5
JNFp+6g8oO7mcBMAjgvQ+Lvon5d8OvKV3QWU3A+u+H7ZPG0LZrgWhawFRBaqLpVx170HwwF50tNc
Hy9/3XK9m+C+PFM8CKERd9YsqMJnSqHPDfr2DprJvW66nW2xjbLdya/sEny/Cq/wPDojm+Tc5N7s
Qsd6me5zqH3vuBbbEMZDI5ctAyiHtk8T6FRupqb4V8zg0UBYu1cGtdzoJqLPjQH6DYVGqodUASh7
RjdVLMtvQH8+3mfEaR+GiFxHF0rpNs1XK0YKV4fSRZDsLahE30HpJ6KfK9W114mzULodt1cDuMTN
+RwE7RPr0MmQcAHOI0eKrtk5WBZLMaVuvaZWs4xGuMeMDgc+he9KN5pOIQ2HO7+UuGfad62GcPI6
+PXt5cNsMRUT6jcykTXeEnnnrnmH/u5vuln+ufxl2+kyogcSCL2KAC+IrovD78xhC8QtpUzWbg5+
Xx7C9uNNO6/RfKEaxEG+67HqjwwYHT92g+r3rhTLACbADxR8VeRChwx9BdrPjtC0xM3giKLaiXht
3zeMvKTQjh+Wpk0Ry0/+ESl/Ij47QXZlAY+asD6acYC95LT+L3rQBaM3c71bUbVssYnpo9XcRKIl
iEPlPBfHJcLzI+YrRHsLXK87AYrtKWoi+ngXBBQMY+pJC6TaOoKyR+njIuQBeEmVB/RdmPVLohYh
P2rP+9bss+xbLNJE+61UDO4w9W06dx7/AvS7eNqSvLhdPjRLnyVzRuKDdsZJJXODvqarjjUx7vuZ
iyyEnB89ywHVvhMPwUlx6pee7di8JeQzqQDHKvYjEAVF564Hid7s/pFxEN6IRj5GSJreXZ6E7WwY
5p91InaHEt54xjvugKaM+OAPcfvQ5uHePCyywUCm/tch5y6UJ3nR6TN3FVp4oSufef58kNsBgJS6
l2jf/3d2g4egdM5Djadkk6niul0ygYIlwMQutHaQIclBH3cog9pzTkWHUvaVAxjOIex7SGaFKCV1
DIDKBIe/gotwxV7TnM2wTG5AvQDIVc043YEe3WMtHJmIGG0XsUPeLeBOTiZX6s+zl31HVPjwf0j9
Ws6GiSP0526aJjSTpFo74r0rJ7AFtiMLo2QWXXFl2GwCCfH088a4QhJ95Ar9uGCpu6/idtkp9Flc
twkiFHIUbZgr9URzpHmSUbggdGn6kuzYz7bLbzxmTBhhB+a+iDejepIoVia8bj/knpsdR+hsSlnw
m3kl87Ed9160tun4/zUl13e7bBA4bHEDMZ+eFe2vCniV02VnYJuM4QyAuFSVO/rqSZXzTQgZ+bvZ
H9OtAlsi7tCqL49Lu5dGsp0uwyuUrHAyGeJW0ky670cFdBdrhftOBGqvtdGyWiZ8sFogB42rQaY+
ab06Wd3xviiy9c/l1bJ93TD8ARm8fAVBZwp1D3ZQY+bcBZ7e++0W72/iBpFxkRy9NeoJbBHVAXiR
310lH3J/SON8t1Bm2QMTNai5WgG3m7qnsYFmF7BvbeJXyKA7HK0w163SNvSraFxnNG6cCv63bNV4
M9ZoYN1c1XUf37bm1ce7qet5OPjieQzK36FGF0w37iG0LcZgggTxmO/WsIv0o4qGJaE9VXf5LH7J
PEe5pAaGNm4gcjttocXlydgGNGzbDxlGajWSkTP7tE4cRNIdumKZjotDu9AvaCWajmTde33bhjOM
fQTMsvAiZNepX/7WUiWSFe8pPo/H00PmiGO/7CG5Le/LwDB1IUnRgbxAPG9RWRYDYQ0ejA3cMRb+
t30IlCUMNJGDnq6pAIZYpmHl1Ydac4RjIO91YgZCaFIfZj9mN34rDn7O9qCkFidgwgilE5dNNgz9
04u7HGe80FHW3Hn5W9bNhA8CyzG0ft2oJ3THxEm5FDLRKrrJNslgSHocK6Rjrjp7JoJwozHsBDIZ
j7oHKkrW0JpRxW9X1r+yZfjc4GTU4V7rjOXgmXjCbpD9VBJ4hGqVjyRb5kMv2Dmk/q0Mq/fzOqBY
i0r55YnZltDwEG6AVHinM/UkWhDSipr+qwjIdt0ROl9D7KJstau/ZjsKxntgHPtFQ6AEng68/0kY
Cf3QTkrtvAZsq2Z4h4xPkUK3qn7swpHgLIAWZ0s9bAYrs4Ae3Db8tJ3ty8tmm4vhHErNWm/JEda8
XAzd2BznbtwDLtg+brgDWQ0NAB8g5dDcz27RzzslRYHyzuWfbrk4TRxhRIuFhBlFXFFG3cmjeXcY
QDUAdzYokYhq9s7XDbTt1KvLB1JuTg59W/XkKgbtSVj9/7+lS7f6dHkMywVtYgnBisC46ralanSe
UN5MRxpDzbv1dyWsbENs6/hqGpmXzf0wOf2TkC2F2jPYtJHzR89/p/N1px3P22zgjTDZM6MAcLXP
+er2T1k9+eONK4tGPAgoy+CdBz1dr/uKhnrQ0Se0dOYMNJIqD6tfbpe7w9mp26zLji4IdPqTkDpy
DlW2IKt/3RIbHgIqv0QX4SyeZz20pw5kE3nQtKdrWSfoy5q8WmAgmlGycWIgzfEQRWMr2L/+bRYy
f738+23n3XAMkDxGDho60alTBG6CYtCvsXDdL9OK1/XStuPOQ8rif14e969mkblczQMYCFJotaQL
8reHeF14eeAtzdqbrWYH4jGmDnXRru3N5alZHMXLi/jVmGA3wpZzRNhkcNUD01m2JgjJur3cgO1p
beIPeaSjxuF4IGwArqbTaVHRdyAa85/GedZIHeOtHWnyiXjecheBmOo692riEXlcd844TOKZIfeS
hB4CTPAz7BibZdVM7CFEw/O4boMmRb0w/jiEGXMSEoBS8njVrpjQQ9K1+VAEvEmnuiHHkhfyDgq5
e/SUliDOpBXsnZC7zeADEtrI8eC0a46UIfu93XNbmqjo48NLiCBD98oYzgQjQufZj/ugb1LuF+XB
nwG2qiPgwi8vl21CRljQDT6pVpHHjwxahKp2/4xLrn+B2bs8hs1a31YQ8LzRas2fCjiKHWu1nQHD
KaD1lizuQHk6lVn/Q0b9MCSyIMHd5TlZ7gzXCA9UzOYQeO3ieS7qL1u0KIGhfXRyn+w4ZdvvN0IE
VvcNm7ISZ0yhwSRwau8fYFv2OrLe/vnExB36LnhnMkiePKOm+hV8DO1JttVwD53cPX0H2whGbBDN
dGCZBAOVE3hB+a0L0ff3D0hc8+UxG1UWfrhmH8hfIrzl3DRg7MHDaoJyGoBg4BTuiCRHr+Htn8tj
vL0VxBThFVHmsMIdeboGGX+Amll2T1cX7frXfX5bwVc+Xgwih2Rhg3uFu2F8v7RNWX+lTJLrWFaJ
iUeEGp6ovYhhswnaiIUHWeoYr+nLv/5t4yYmDFE1JJOoMHQPW8YsL7OnmebxTYhM7S2S9x8G9Joc
tv+CSNt1GXtiggwBWp9jWUYiRStGlZROWyfAsiAdTOu9ENp2eg3zzonOBvx8nipV8KPnVP2/SC0T
EN3Pw5WnyjDwSIa4oRD5pVM/k/wrcydwcR5ETfLo4+WtsUzCRA8qVvNlAOFcmm0PJn/snxC1iCf0
5Ow9mumbQS0xAYRSVG4Hpnb+P2WVcpUyO6CPrPqHRYVK3W519wTZLDZoAgk5GNognrWIFBQcwWH2
Vux83jL6/bql2ib4ygbBWRj5bKJ16i4dyxMNgZ2kjWrn0EtnT2bTNgXDziOaj33d6I0NJ/8EOOp6
G8Dyd64L205sg76aQNkN41CAWyzlA/3EOVofNSrC9w1upjYK5I63tU3BuMllt4w0F+BGW6rpNw+z
JNptJbAdVuO+bhEN5vUM3tOFggUHsF5572YaiF7EBVfFnMTU4W1KSQcVFfAbLUSQcU0oCP1yLfbY
p2xTMCzahZIRX8OoBpaSqBPx++B7u6LDZmm7Jr18Ti0bYGIFQy4KUbo1zqlYvvaQhD9As6zaSbBY
ypTERAuWK+iLmz5HpRAOm1F5ywBuToa1724XKvzTur0RwvA4jYs6DATnqwBp+/Hy1CyrZ+IH17AJ
PA9l0nQKyHAsvCxCb5ISETQIPIAjLw9iWz/Dzn3c5G0zZDzl0dx95gVawg8NL3aZ2bfo5u9XPjGB
g87ag+uwb2TqKeeX2jiiAIpLt8zU9j6Ua8mTImivg9cSE0fog0GoqQq3TufQC47rPM40kRoqbUB2
tzue0bZihskrD6g3UoeArgRIjCa+P9TforaV+sptN+xeuuEYBVRuTw8o+CZK9u2dZMS7o2E27z1z
bWfLuM51NDdqFWHx7I5Q6Mh8sOhlrjsfonBX9942hGH8krkrOoLhgP0J3WI1iR6HIdS33trmp6vO
rgnnq8qKlgGquWmNTMRtg0e5KtUeVtCyzSZPX06dMBxG5FDKsfnOZgiLxbyPz9f98i01/epykmBy
ioOggWN0qjuHRPJIOogoX/64ZeH/gu7xSFTQ9QZ92oIMBffrY9XyUwWSyJ0TaolwTbieYCNDnhld
Emyh92G5HOctsSSX7JxBBlaT8S6HAAPcst55EFjuchO+JwiAL8io4pZt2L/z2vOkbd38iEaXGlSq
/Y4rtKR+iIniyzzOOThNYHkIGcYFgEomIchdAsN0hiTx48oRO6AGAkhv/xgNPL+5bsNMi8d+eQqD
pGropsNcee65dquKHaYQLfw7a/h21YOYAr4QZRnKrg5EqoC1ezHHoJ7UgxewLumL8ENXLdXddfMx
LD93dFAO+Pes4pUf1BLNxzlu6T8Vz/0rsWVomTVMCF1m/7PPrUkgGqpPy1YlylanfnJiJX4SJwJi
UUKOs+gK9zzHil/VnkBMej/iFLU3Ib+aRqGXoYN0ZLQ/4hEZfrq8fBbPYyL/3MEhMGCw0fOqlPcr
2qy/hyQgPy9/3WK8JvJPOfkq5xzJtK0+Do3iJNfs99DPGiju8lelfumS/667cq+f2zabzUu9cnXz
GAAP4SBeESC6j5KW0za7Ad2ms+wcbNsA299fDSABtAvBDSNSNvTLI6QIUNYtuiFqj5cXzPZ9474P
5ITSZIhsROt29JbkZXcX+fVOUs5ilSagD+IfktC1RTEnW7xbdG0o7wSwSwDKLKWiRAhVHiFptGc1
lmiMGNd+3EKOiWVLg+x5/dvfkJ6lXrPbCSbk6m9TFXfQI6B7F5FtcoYfCAOPNkpp/pyj3OqMAPZp
n/8QDVoe5Y0/z56XPS14yLrtATUzbwh3LkDLuCa+j7td0Y20q0FMSuLpXvPWuQmjheMlrqX3CFqs
jwHY3HZGs5wPUxa4WUt0c6KOmDbCm1K2chEkWsb1de9YE+pXjnEPFXeHP+s11N+BxoRmCC0LER/a
fFXPUBZUw85MbBegie4TUVgOcRDlT0rijphjdF9vhOKadSSR1fITyqf1ERpf77yBf/KAP7rKwky4
36yg+QcVcyR+6oh0p3wd4/quc5ou+nJ5AMuxNxF/HJQ0ruO5+ZML6N1pXr9ss/Jp9888QM9HTN29
11zHcUlM9F+d07UHh59I/QoKTqLz6YcpuxL0T0yeQI0s+zRpBI59r9vvHQONwq3rupU6Xl6pzSu/
8VwLDQfBpkboKRigKKGRqmyi+gMaOt17F/orOyNYD5nhFVwHnOd9XDSpAN3WoUC/RNUsf5A3g655
E5dPNevvVT0f46xcfkZ4LF6eme0tbyL/vFGHlIw+7onO+9MDOBeSL9nWXJj3gFQBFcIPG8TJi+SD
qPjvdoY21uWhw7cX1aQULNsMJ5rkdVqAgOKULVHxAbhweXv565bg2EQFMo/OWexUoLdH0hyiMnkN
DqauuwVp4bkt2nEnSLVNYhv+1TWbNRmYWbwt6Bdxix67rUw11ldmM03R4KzIOgc3t0gppEyRvI6j
/8fZtTRHqjPLP3SJACGE2NLtttt2e97jx4aY9pwDAsQbBPz6m/hsPBqr+YJZeiJQS6WSSlVZmdel
ctjKbzf4v04kiK7/jCJMQOybRKe3FM4S9Mgk/g2Zi7BnuQy3KyB7OkzQ8vJibsq8eCowQtmVr4on
TRgBRjAMbXUFcMveiscf82g9K9feFtfpAsKFEEUKMi4InMTefZ2Vd6lbWo/+WOX72U5umrJRh6QD
py8NHHvlwjDtCe20KNs2yPtSBccoGdVXjvaze6fuzpf3tenj2jkxZaCbVoEbHKUzsi9ZRtx/xwE1
901f/wsYCC280u1GLJewQcNHSN1Xz33mQHtvm9frMMAqmqIKIpHwepdAywIagYUKRZ0M2xb/LyRg
BJbsdsCpUhWJR8I2KprhS+u4Q368vESGu0AHAOIFUjetEBJli8r5Bu2q6cckbdhjKqqVp5Th7NJx
f23kN+CEJvkTADBC7PKWyK/obOx/JKKi1h73H/++bTLLLnt3fDFZ2cQvnPg0JVOehJA/tG8VmyHA
BS2QeC2tZjhodA5BGeO9XhXISIG5hoQWcgY5BZUKFGUeWVCfqZNeOc4aaNLgIDqfIMs5GhcqqD8B
2dbsaq8fbt18lUrI9HXNtzMAv/tx8L0TK4RzW7fg3xO5XIszTF/XnNsGf7wvLDc+Cav19u0AeY3a
gQjGZWMbzKDj/bg3cN7VXnzKRPSbjz2w2h479C1ehrQavgyR+uGvtxMZNrGuEtyqKemUB8XAt6oi
IuhuB1UP+QmInjzMRrFNVdnTgX99XrE5DQpogy7VSxs53P06L4LB2XXmwIlYjVP3afY0FerB5T4D
9UXTfYLmbvV42SgGk+t4Pxs0wQkP2hT07P7wufaRVEvpqqyK6fcvo77z79pBeBIUc/r0RnCeZ04c
FgAV30jp/rPt92t5gLRDElhMKMc4HuEPacs6ZFcdJtnV5e+bZkC0GQA943V9mZzSlLruAWTgLP0y
dJVVHdBMNK/VwE1m0Py6dcuxy1BZfOJN1oQTB6VbWDmtuzHYfQv73xmiLeIhBh1g8USpSr7gwzmo
TWY1vV5eJcPP1+F5pSOjIHfL6EhQ+gvF0BZX6fK03/b15UB59+OzQmaSBqi5yoRbbJ8GjsM/xwVY
wFciUcNZoQPxIjHFIxeAUQC0CvUiuyMHh8j5YSlLIxLJt/majsez60ZVTQdfU9KjEOQO/OqfanJQ
5ru8TqZpLHv43ToJJFaSusjEE+tQ2xHYVPsRZEkQFcjVMSMVJBu3DaS7tV0h7EiUeIrGOt1FovF2
dZPUt3OOdg5SSPrj8jimbaU595T3M+DUaXRsq4Ffx9kc/fKjIvly+eum5dJcm1qgTxmpK4Apdf6V
gxVYYVnTrykuo52DiK1dWS3TLDTfbmihXOgwYfu2RVLvSq8rskMQKWA3Lk/EkDzWmf9AzFOmEuQ8
T8485Aqds0P/Gbwt9acUAqYvld+SR98pKnvvT+BqtnHEbHJ7uOCfG27KZplPQZs8lWPuPreWHf/0
mzjbX57Wx+tGdc1fVPJZUhYZLg8y5vfQX46ckHXlGs7l45Od6pC8KlJ5ClvkT14xlg9IiMpbkvhQ
LQAZ0MrBZRpi2XnvHLLtWVXJfg6Ob5JDsvBexAjtMsAuzpeX6OMtTAPN451BDBPpIvHkAxJNeGSR
cBFeHiZLHGtSbpMDhIjln/Ng0goGd7CSJ3tS0IGs+PXgldOmBw3VkXllXnWz5afpUwkN5n2BQ/HQ
9OzrOHj+in+YzED+/Pl27MWKeUMCejqaX7FuIvtoYNl+pgCUbjOE5uNctbHj9q14y2VMgc1/2M1S
VgPyYW93aGPe6BNahL6Amia09wZHe45+t1UC0aoRVd7LkzA4nA7Eo7G0hTVHyVONtMyXdlTM2aPL
Pxcr7mD6vnaPo7kfTJkuMsoOTYJ92TtNDMaHLPi27ecvhYd33tZD5xGMMl7yxKqx+5QnGX9SSB2s
wbIMqUr6F3sfIpx+nJrhBGU4cb8U6mIbQqx9UuxsdJeHygVXvF0W+T2VMoWkKPrJUZfeNjnd04vZ
ibs8F09eELPPkV2VclcnxFo5SEymWf7+bu0IZTLqYmSwvayrguti7pvuvoJUltpoe/fPARjIfgKR
w/ZT6403cdCU6PaanWkNjLAY+e8UOeWaj08xCL0EIJ1PUnnZjwLvjftuKr6yKUW/EJg3fwTBNj5Z
quPzepnQ1J0T6JKXRVBAHJLH6iroyzVbGHLxVGfyk8yNrKpDvoL05c8KTJcLP8roZN7eX9AbC0sx
MjH3DpoYw807TMfsua7nuHnt4S5JvfxoOXX1vRm8Pl85XAxXlQ7ak4Hns8kbcYfYTXA7JUuvPBvK
XckLdbAhT7EyjuGw1/F5fRkol0KiFZWe+lbEyxOK8flTMHn5mgCCYa/52rU+DlCEtQaFISZFw7KQ
d8kkXRaSzsIpwJx254Pxb1vGkupYPTcSsz9EXfIEZk0qD7lVOuORN9Lblh6jf8HzkhmdbwDH35ez
kmE85FNY+j7khL/FMRr1aSr6u6Krt9WBqa+dBIKrJI4DXJWdNVogf+rQlrlwgDW02pWk+Jyi2LWS
yDQd2ToX39xZWVCD0v/JR0I8nDPyKwj6LwmR370yIiGroIrWLl2aZf4ZVM63qrK2ndc6S19c0C7j
6NZ+IhVtH8pkYBESjlO/8nnTFtTiADq5dk1zTAxomyTEpS1DRgh0jsf5Fzijs7B3IrnfdPXogD7k
DhoPym7AI6MNfMxLsUeOYm03LBfMB+e2DuhD+Zwqng4oMdXlc9sCGFQVoF29/Ms/zjhSXWe3lrNX
Wt4UQMolOqEx+0qUtQjLwb0L5vLOj9l93q1RAJj2mg7wQ5UUNO+0qG/VBPzdoMZwYv23XtYK4ijY
Y2By3M1+8slZAB4pn34tNc3L8zQtohYc2JLGEcQFgKonQT6HZR7JMUwzuqax+PEDE/x4f17ekwzG
PK0iZKdQpF2oIaBdRST9RxX9U+9D8LkGe8PYb5QWpjrkzwdxvd9a7n/jOePM95BqXetbNF2vOkUf
QRYynWSfP+Vdc1/gMrWLrAvRzfhvZYFSGPpMnyoKPHzFy9vGTdeUQAwXoA7168Xc2kNM+DGqEPWI
CGpDGRKtxMLJ9NZ+dHkvGO4/pp0MrdcWchRp8wAqvPZz2zQZ+ZSKwppDizXUurk8imHH6Ti/qEqG
NKvL4KQkvKsBT13hgjju8scNK6VD+WrwdLiWVfIjoJED3zM1xDdgOWuvxIBojnR28PnyQKZZaC+G
qC0aSWo0g9U9t06Av6mvaSDE1bava2GCtHw6JB0wJ00eW18biA2Nh871xm2QdAgu/emVUBZxbCVG
flR18kIHAInJBKkfRPBrr03DXtLp+qIZIt/+kEcntLikw65OOaIcMYzDZ8jkbZOOBGbyz2mAKp+5
BbFypHkiZ97lPpOneol5Vl4epkloL4Oyyqp+IDU/lmX8KGyoOrXB8ANghjVhadMA2tufZr3T51Pk
H7OoGXaUBCda+MHN//AwNzmE5tNxNA4uMrv+Ket8nB9oipxGsK9xL3pOy+nX5e1qGETH55Vo7YwS
cJagzjSmISpMcQgW5qc6YO6VE6A98vIwBp/TgXnThPa8uXX6Bzl1Zxnx4trffHLosDw7qRyqPM8/
2kORPgnp5I/g/Ku/1VKCRnCeslVuWdMtoqPy7EjEaQU0+pNlTV+arG6/tNFCyFGBhtlfyAIy1Ja/
NcOUniKZ/RZsDRBvWkDN7SkgJf1Ygt2tbKPgi92h8hL6VjVtQ9ZSHZaHVNnY2qRhJxqgRCuLVuBh
k8jDNvNr3l7OXLTzELVnPGbAuW6jT+dZ5BtBXVRH4oFpmbQxlEIeJgapQ3BvIy5hqwwBpqXXPL1v
3VrZORse0OpV7cBVn6Yher2HlfqNIainmpujN1jOM4vVg+rBU4NQrtmVPUCKrfCOeCdBiHDz0a7j
7oSb0KkYivaBFOlvPqFrQjRDDGj+aqeRYbF0fN0UsD4CaFE9AN5102aQkJp7ZW3C31IdXhfjTSIL
MdqnaYaUgs0TZydse7qKhr59WM+vm+agX+FJBGE1MjcPpA6iR3DtJwKkwmOwJndmuDp0gJ1ibU2T
njqnqObt2S7Q1wL8t/w2JNm0ct6a3iU6zI7lLF0I451Ty20xDKAMmtzozhEV7q3QmYOBd6HoUUe4
UaAW79wD0EV9CWov2xq4uKVB1uYM3Gwe9CQunwGmWWtnQDSPvLOmxjkRzj/zFnDFHmwh3xqm2pW7
zGQ3/c53pgaUa7lzsgun28sAncWJB7mNy7/f9HXtGMhjyNm3DRKAEC2rj7GK0E0uirX3ienr2inQ
j4o35SCnB1WN1l0OjYSdB/a//abfriPsaDZOKm5E9kQtgB5bXrtHa3l1b/u6luGvGxt96ODAP4+Z
HHfp7Po3iazpym833bk6uM6RQR5FgwS4DklRm3hfoRgW/PQ6xiELT32IXAcnCTXSgz151e2sxvO2
aWnHQMumSEgmsGGLxkLbuu1+mpTzePnjBm/Q0XZl1QioXuCMEaBBfcqy8Ucc+fNdzyDlsG2EZae9
S+4rasP/R8aOPRu+2UFWX4tKRmEhyNo5ZkgQ6Ai7nKKnNE8D61cCqN0hRS+CGJ27JgMnkIMrbYek
4m/Lz+9su9poEs3DCfWQ2fcrcgJsfeJXkVey+C4hNXhVLi+aIRzWZXrF7IjAaYh9eovqhWLfaTs3
aC+Of8/DtMYJZjK+5uwKpSrUD1Icznk1fYv7SH0HP77XhY1EiWTlCjAMogPvCLMQdDudfQJPTxaS
5QkkMtc+5pEzfL68WstW+iCNp6PtyrZog5i79ola6kc/IKWRjxs7iqkOsbObtAOonXcn3jJganmA
bFDoEytYSWYYdq+OshuEGqLYVdlT3HASjm5ehn0qfkdle56S2A1jy5LgJPbuLJau8TaabLL8/Z1P
1oGVdZ7A9ioXba43m9CmoFeO2zrX22yiuX0ZeUU8Ob19gjJ78rVmxAL3dbEGOjFNQLvE0bRVp24f
dSecU/S34F7wuU4YyMbHpMq/b5uB5uSsS/ym6DCD2i96dASAvJuV9X7bx7VbXKppLHvAH08ikOSF
tcof7gpQXE8ry284QN4usXcWFn4WBGD6Y0fiizqcAmRHbau27opg7q+tRWZh0zz+wt616PdgXWWj
jDLk90D/l1983rdrxa5lt3zg2ToDHpdUVq6y2TGqPQVCXkB2iw68Gtt+/PIUerdIdpwXgxcU+PoQ
Waepdq0T0vLet21f//PevvwNwz7Xae7IZHmuD0ZBCAUtvPHUya/6yIl3+SLtc3kIU1yj89qh9TGd
xmgUZ2VBnnZhD1ZWVn0nS46qqNH051pBE1Y1UodD5Hh3IAFe428z7FJbc2M+9OC8cy3vKLtFu2L8
8ZZIxFPq39GTazRVpj2k+XHc5nXv+wk7tjSOX9g0l69BQpKvl5fP9HXNkevClkUyz+S/cw5lPGgD
IupYMY7hctDBdVAyzK1eTfS40Cpk1vyv7chXmyv7sNC8d7y8T52uvnHxP1um4/4FqqsCB8Vj2ztG
LC1vUF0mD8CyyBWFnI+3s6uD6vhYSjudbXEGcyyQ/UUZgS0lBf3+93mQq1D/j03i6tg6MROB7opE
nJlg7Q8UoshrDhziyn1tmsOfbv1/EJQDjQHUJo8lj9QeGUU7pDllu6CNtiH3XB1YxwNVQYDW8Y6I
Z4rbsuxAy9ijgrf3QHe4ku4xuL2rw+rq2KmQZV1WyUYSwyFkCpuu2C3tEVPRqLDH5lJZ94RIVN1n
Q/7z8gYzLZ/m8nGPMAZkA+zI8urnG/kPc+TPZlglTTUNoLk7OEFGJx/B3lZGOLsIK35Gtkx3ro0U
1uUpmPaX5vLA+IDL0m6TM7IzYHGz2JSHlefLTVpxbqBF5SSiA+CCs4cHU8vfJmDXabFLW9BMbZrA
X1C7vC7RU+liiWQ7BiGTWdGF44AOksvfX+7Pv29tV2e86/zaXuRasjNrCbH3Fh3jMRxIHDxZQdJe
8zHz/Z1VTj8uD2ew+F+0dzxT4MAn5QNikT60wchiu3Z+5SxdN9tG0Hx+6lIWRNlcPlDeP9VKzbtA
jlOYOqsBrWFP6Wq5NjR7IH0kAVAiSO4iBxYfO76adzGt0DLqu0AncNMyc5A/fBqg7RV2SVSFae6w
Lyg/ysfLS2SagObXEm0wao7i7CyJl3ztqurVbyJvU87L1fF13E5zUnqqfLBJlUKBAuGrFYG+b9tP
1/yZeMBECGiRP2VNaYO/eQROnjm5vfYCNi2N5tBoyCdl7adAALOxvuG98AHBkFH59fLPXzbhB96m
Q+fKjgx2jzT3Y1mMP2xIxH2vWXFnWQBKV1ZLri6PYpiEjqCzBEmn0mX80Z+ouM/yzgLNUhKsuLDp
61okPuXQDx2GIHiMCZoELJWRz4qscg6avq65L2dJ3Ng5DR4XKOOErOyOsWGtCd7gWzpCjmdukI9l
HD32EzQxUNP/nDdQybEWOZjLS28y8DKtd94r6skmdBj8R5H535VwZ+QEsPmpxAhjkbDry8OYVknz
YKYa4kLGqz7JhkD7WHRVXl7xCqmulXmYBiB/zqPPIwZFHDt4lHXv7b2yc861rKdtUEVXB70NVQCs
YF4Fj2Xs5TdBS7tXlVjuCsrp40jc9TUnlkMnJ7eFnrUoqmFP4/GLck8Zwgzeqx+lldr7BNyx1pxs
CzN13Fsf2NKPpfCfaMvb27IV2Z6jvPyzCYJtYFX47p/2mHzw5Sd26T9BKZ3eVHOQH5zakuDqL9a6
bp3Fth8cTjoIjoHHJVEdz29Jzfai9/7hafW5558J4GdqUD/s1AOzR/G5LPgN8dD+BgL3y9vZ4Jc6
Im5Qfd0H6Nc6ewMCgX0SLTwbKXAqwussa395EMOW1mnv7NJue6cN2FMsGXktFVGfXB8VlG1xhw59
q6NaNCxz/ccia14TEid74DDO/pxvI+mHJPSfWwD9ksxN55Q/RmncP/aVfd1Aoe77tsXR/b0rSk4I
z15Szt2jM/aVDIcyidY2l2nxtXtbzL3N/KnPXyYJPHfcD90+R4/bttNKh7I5IBHM5mLKX4ohp1fE
SdowU80afMpQGHV1DJtIOPd7K8he7DaHnklc7JpB3bgpVCvcefxhDfI6avzDkLD7Rb+pq4ufl61i
evjpALcOKsF9P9b5CzqTXtq2veE2/ZSAnRGvmS4cYnVQrto3tnxdKBtXBjWcAzqBHWvxccfKQfVF
h5vJRZzuvbWpEOgfQwp01ybjr2Rhp8cml+ECTs2j/sCIWnuTGM5vneMuZdFI6wpcYxDKO8VVv+tz
hma4OP9JkUrzgPPcLes8FXxlnQ23tg6Q652x6nO3pqeYWj/LvPzMko5cRaT71lCyho01uICOkbPj
KhYgKylu65rZIYsA91Ue1EguW830de10sJzIpXhMZy8iKJswbiz+OUGd8Nflr791+X9wN+hEd1k9
I7DJquxlqgAcXLZDUY2HQg2HN58oUkiwV/AH9NWrXT4PN34n70fqP7MEQlMlLinPWmvCNtwWOgue
4weksmzJzuibS7JdVSgcU+Cfc36psvS33em6wm3Lp4JwVbuntltSEyLud2JGKcyXa8RPBovpMLoI
nRmUlgE58Sp5qevOe8glCheXDWZYIx08VzoR8ZHzCs6wh0puJx77h8RKKIFANMnWUp6mKWhPATv3
htqfI3okTv7VbgBoA3vRGibf9PHFWd+F0nZAnXiu8fE3HVbOpl9ZhJfMtvVZ1u3dx5EgJ6MVc3yc
4w3fptZPxYAbLgBy2jjCMq13I6iUgxgyxQjEraIwsvzP4Gru9o0EhPzyHJbY7wOf1Knq6izrc0cy
eqyt5sjoLUHpufTpVQnMQ87sT0NFV3A4iz0/Gon8ORcoYtO+mjx6tHE+thLv+taJduDn+BEx8k/P
nZUYynAO6/R14BpFH5kvyS/mMpCNWrGsQieN6Y4mHf0R5dMafZRpIO2FkDS12/VizF7GppeHfoZi
4MBLKK0QhA4zyMUuW8jghTp2rmvRMzRXE4bx4umGifwAzGR1ArXUWuRjmIiOnbMH2fkdI/Y5T2Iv
CJu8V2FbcBvCHqB/YbxfC4JMU9FcXbnjVMdgDXjJBtCy1G7v3xCRZaHfgn3v8moZHF6Xrg18HkBj
Htd+VUKrzs4a685Tw8azSkfQCWjvtpCZss9ICXdHhs17uzjJ5Z9uWh3N2YVXlnZEi/wlkCL/OjaT
OLIGdEXbR9Du91igxN02VvoiR9AECrxfJ0C7j1WwigIwOLnOQDcEdaJSQAzP9ZgdxonOO693dkHt
H8HKXEFdQq0EEyY7a28B4nVZ30Eh/CzE4FzXtQVRlaKuZ2vlFDGci7o2LdrpRJS5bnDuYoscUieG
PHhh8VvuNiM64KZoP2XDvGiOkcMm8+tYuSyjNR/9kf7iAWOP1QQ2Zg7lvCsO6tcV5zDsMJ2OLhqn
wEngEmdrZMX1iDrvVeMWBdhQQZt9eRYGu+igOZlMbd3PDn8crDj7hC7y1g5n/Nv4BtQJ6aZcdVYH
EOQZxnauW1b4X5nTr9UrTb9+Wbh39+1k10PpWBm95ygpfec1KKVDy13FEZvWX/NwK1Oxa0FQ5AUc
tJ/shQ8iUYN1JF5Dv29bfs3DSauUAOjSOfdzd54HrnYdLvaVHWpwbp1sDsp6Q+zzlN6DyxB4JbKz
26UNKANoaWjjl8Cu17zPZAfNuxU0HTFYEz3nTi+Kg6ToKNvPLqcrMzEZQru6S4jwRl0TW+c2QHt4
5COwrV1HxuGQJGs3kWEMHQcXDKD2SWtlnSuo1n1642R1XKsFDNlbS+gZlknHwbGJFlyoNjrzYci/
8tHjv60EMN7Le8kQFuhAOCUK37Hm2TrXAyTak6o+Nh0eZspCBNqhF2XlxDANs/z9nc+lEJgSbdpa
5wR1kx265MAFGEBnXrT/na/bKPtdnXuutCva5a0zPoPPrrF3fZRG7RdrdNM1YJ/J4Jp3K6jsoRUn
s85eNqAiOaanMbGa/QRxgJVLyWRvzbtr9PP1VanoUU1z+6viNr/b3FnmvqV03xvCmX2J7tfoLFqQ
pXuOan/2I1r82orYK2kh0wQ0v+ZFTwLqRTQFGWOkru1eqn8SLNq2sqEOgusn9ChNYxK/NimItiBQ
x647wBx/X/YHg3116Jsas9lBVdJLITYbOO6utjJklybInbTMSq4uD2JYIR0AxwbaAls8kDScEK0h
J2ipKj1ZYBSY1x6VhtBG55/LYuD7yybzMUQ1k8ehBiC/bL37OE2jG6UK8BUXaXDriWIlM29IxelM
dBPt64lV/vSMXBK7ryonJejunPv7HuLo4h5E6TKFuFlQdNDVmqKG7fMs7dyV88VktuXv77a1qMe2
4nM/PdfgUTwUbfTZinN+lwxibQSTzZa/vxuhFaCThqwKbBYXoMt/g2shh7WyqU3m0py+79CBqUQH
n+n9nM77bJEFhmJCfqNyV115kRh2YzQU3gEgosFa2Ycmm5E/5wTxgqK3OzE/x6k6WHy+9prnnFbH
AHF9BCia632vSbXtptF1Y2the62qhvg15mlwsAPvylbBcJIFuHOrcU3NybQRtEs/GCNRZ94cnQcH
0CoIG1TTfuz87OukCrmN/YvoeLqgz1rQgY7TcwGewtCiSGdCcxWNVlBmX9nQH283ooPqJnvOipk6
FlKXFqSBCLDkP5mNKW05gYiOpmMD4xBBCqJzHVlzdpghnQPGgMRb46z+2AzkL+HYOY5Th8RuGpJC
kSvlAbrTS2QBhkm+Xp6CaYjl7+8cMpaW3YDd3zqn0Nv98SYKBO2P6hQndNNFhkvrzxHqLGoZox1K
5QJ4Zdntoh76Hzuo9FnuGmT8YxckOlVdNmZ2mlUeuZeMfy5J9j3qUEYXMc4tulRuyqYYdsKvj7Mc
k8dtK6e5fYtcbDeVPDjz1LKeJ8f/3uZR+b2u0cFzeYSPwz0SaCGATGOmpqrhx34s9lnrXdXQQA7d
RB0WupLLY5jsr3k65xDTcjs7evSRf9/Hsix3jQ1pmaIW/jYv0SF1ZV36XelG5JjZ6L7GdVrsfT9e
464zLJIOqAMmzGmzyMshxASe5AFigPtU0Re58OqGASAhK8YwLJSOpHMhTNCjS4Cfm0KVhwpMYyGN
/XifJGtKyIbDSqexs9Nu9KbJJffoms32E3H7q46svh1MX9ccnWc1pKyGngEjltnZTtm4GjlfK1iZ
Vkd38s5vWTCT6Lz4QVbguR5L774TKOtt2qdcv9rx4rETFZBjHBPge9DMBAmCaQ/FtK+XBzCtj+bO
REJKOZ0m6ywUyqH7qPTS6pj20AlemYFpAM2b+8lN/0vDZQU6dn/xMW/HuxgxcX29bQaaK5f2kLmQ
faiem9FV13OWkxsrXVPu/TihQXQkHQPoumDFQO5F0Z6yAUUVVaLUyKLuamlSaFrf3W2aho6mIwi3
g6S0xBMRaZ8cynj22zCIekVXokSDIXQiOsjETdANa6vnbPTLFx/sxd2ei0Kt1QgMvqCz0EkROSQt
LHBd+Jm4itwiCnnuO+F6ctpkjGXkd5d2NpXCDlDsOioexXtk70lYgiPnkCnUt6EVBy4YYm9cLc2z
M076uCBB/Ip8mQVh9tbykvvZqkE7c9neBtAF+Yt3zrIgbUbAKrTEzwQkVmjj+STAoyhRwp76+ihp
921oZAg2o5vLY378UCA6/VytKILMoI1fJ2heg1iKu2GhIMBYzO1XGTXF1ZyKm6GwIERyeUDTntOc
n+KaGloh+ZHODvgIK3BgVJncBu8jOgCvtmgvnLkmz0tdOIlotxM0X7OP4afraLu6toXrgyXvLHIu
vyGaLtAL6cZfLi+MwVn+AtoVQhaQtwrSMHPmX4C6RHva89Mcr0L5TL9/caJ3zsKm1h0FxHGeawJO
9F4M7BYyy2s0eabfr6XkyhlgypRS9wii+mDHIE6LFlVkeeck+L1thTRnn0bw2HpwkGcCiCttsxzq
zCy/qqUzHbaNsKzcuxVCmlowJHaR4hX+V9ua8utl+1tRuvFm+gtKh+ZvpynbPg2jxm7+icdc0GAX
5DaQ8fvLczCEgTp3XA1NS6dnijyXHbieEMZG4UTB9uw286+0Bo3l5WFM5tb8OHYoy6BKIF6ptFmI
rDLfV0Uqw2Ihatk2hHaNBzYtO9FI8pyDy/ZaTllz5Tclv5KVWsNlG1xCB9jJ0k8A92qTV4DJ62+0
ycs0RPvDNuJwoqPoVJ8paZeRe1x2bGvb/1IvSHaBh0Pv8hIZjK0j5tRIW+jGN+S56d0XtCHHO+oB
0p93tNznzWpri2mY5e/v/EKMhXBrl4qnOiqeZaHSm74hj5xO+Q3od8WKvU3G0Pw7g3g5b+uAp6HN
vZa/yMyT2SPkqtZCZ8NlpwPhJl5Aq75ogFux/e+1x+0jNOmCXZbiELQGsFoQN9hZQpTny9YxTUgL
1QGTnpoAVCavQVbVe8+lzR58TOXK1W0yihanK5pPzJeSHileSHuIBfJ/IwEWTycAUU4C0aIVTzfE
WDrqbfaESlC8K5+rDMI1eX2OxYDwJxsPQ8TYDo3v2+rARIe+1TYb3LEk5XPfjEB5Oy0gJXOzRgdg
mIcOe0sCwqD7PojXuqoygRYwSHpWrpfs/DoNHhzhW1dtF0dXl21vOB91HFwmrSYAxAnnY5Z5NyTm
PfRJs/ZQueid3jaEdp9nIJKaCd71zwDzjemhlV5+7UONm91NhGwkJwTN+p++rxInjTKV+kfSoWOl
HPL+LrKX6q3I1w56g5/oOq61Z3meU0v3ecq4j74VJo7/A4+Y6evL398dXhyxK3FFRJ89oD76X65N
Bu/Ws3rfWktPmWyt+bnt8qRI/AjFkbgvEhraFfkvydfeJPMqLaEBDU505riM917fZFnx3OTOIwUp
1iGdo+BbB/35nR8D2aUc987N8SJ13LL/VrJiOkRJ9vvybjMto3bh45GOPgnVyeepKJN9yutbLyDT
ireYPq5d9TJTE6QgfXaUcfWzbojaDcEqg4PBPDoYrrYgAeRVKTsC5CVDMsjoakEP5ugI3ZbZ1cFw
fYJiUeUK9lyjQ2KHerF7G8iNCqpEZ5Jrm3KkuSiK58jumrvM6utvm1sYiA5+y6FiXBSotT0DmDoB
gjjMUJuMZUxXTimDaXX4G+e8mLzZTl8jp0BCGPLa4LlsoYi28mo2WXcZ9517q1q4Eskv/5nm0c2b
WrfnNkfHhkDvpo2vq7KOlSiBlk/kM+8dFBst12JJqGpOr7d9X7vHpTWB8CzF+US468oDAYI6vfYt
m86P2wbQPNdzCzz7gixFp1s93iRQ/v6GkLdb2fuGa1UHvfV+lkUDqGReXUvZUSh8F1VH7pdD2A7w
tZ0Fqc6HgbDVDWUwuI55C9qJs0yW2esAMY1waMY5dHMyh5Fy4/3lFTOEVjrmLe5iHwzYzHu2mVWd
8ib26Ql66hPd06Efkl0OxfZ6Zf1M09FucUAGBz9zMJ0lsxgOiv2eBIXkPBRNL0/G4IA6+s32uJ+M
6OB6rZG4qneAZ0Tj3hVlvDEO0enhqsqCbFxC2LOLyVwR2n9TQVxf86FZO0NMa6T5OP1/zq5lSU5Y
WX4REUgIIbb0a7rHY4/Hz/GGsMe2eAkBQgj4+pvtexc+HDPc6F1HLwA9SlWqysqEHi7Cs6B8QQvt
T6VxsnIv+DZIhJ+3zdHCg9O0rOaal/mLrG2oT7oKWXYXNaW5MbRdwuAC0ZYzB5fQC3iq/YsHUPB7
MetigzJlbb8uLFy2DfQx5FS9aGzM91PRwg6hw/S14TI7tabY0pBa20oLNx3i+geyoYo9qwbd0nsj
LdFn8Dzr8rajaol/o0RKkFpkxQto8uShZrp58qcp3VJ4WdlHS+xbqOtuFKrjz2lgxFPbV7ROslG4
byAXBT/H63tppQS7hMBx0gZRZWL/7LLq41Vp4dqy4Jf6sXXRo+3tW2Eeaunev/62lSVZMsN5dRep
kk7ZSwgJjBrU59WQJVAwCfevP39lay0RcNBV68OBsOqFThQqIY4DMlhMOzUb86PwhtsUwSlZWHgB
RZwSp2rw/Kc02k3xeLG9HDauymuTtDBvHHygzAPJ7IuI8nnemdHMYyLzKr7tDF+i4KQfAUBblcFz
MMAPatAGVJmySVRtqreteNk/d4K/ohxlw1RWKgvOep6/yzF8krQ+pYDYXHtgwKG0MVFrq70wcNup
weJ6lCFYQ4o7FLOXTJJ/9kZ0LqBX8bZKyhIUxyByr3RmwmdpDFrJU4db52nsIQq/sWlX1nsJiGvB
h9WmaEp87tAlcr7mFF7iNMu2+G9XjpElGE6AzwmUW3WHOAeroZvaPNbozgMMMj+/bnUrmaol+k2k
NKuiyite+DCkwR6awdl7j8D/ZagGCKHJOQSocEK1bgucsrLBliRyV5Vl5yQBFyBSlTLPivM0WShT
OZ4+DwxfAgmmrdzx2vJc//9rMxPNK+0xOMN2ynxIUYmwAVyotmLDHa49f2HusejQttuW6gUtXO07
qOqAtJpb3T6/vjhrj18E7BwyGTyD6OALaSoy7KsY+N1jDdX7DSTK2vMX3nzwpqy0BbxsmRVYhoyX
vxvathvpvLXNuzBxA+WaQbG8fAmrkAwHNK0MHdIHhrEnOoxbS/Dvg4QsIW0c0soRBR3Zc+C0kOjm
AaOeKxMsNGiq9mU2E+ZB3rnxZbxhMv+eNbJEuNUkQN3P6fylSNMpSnR8xRPwCILu+1uWnSwxbtr0
WvCuRxzt2rlJ/LB3RytRHNqIQf+9MGSJceuiuI5mptXzmDPvDF34pt0xWTefAU7Z0jj8d2xClqRx
NleAj1Rj+cx69DBcTy9G7a7tNT9oNC796bDPwY3sOe8mYyFL0BuUikdDkNc9T53+bCqBa2AMQvct
4e21SVuYetkht3AFN74Effixu0a6Kci1/x83g7WNvDD2iJCwL0BJ+MJi6u26OvwSxV3zpSqhKF03
lh9f31xr41jYPDz5CLVwpp4hcvgFhzy9V73ju9zNW2Sv/z7gSbyw+xYg3Kjr4HRj3MrrQx9O5o73
Kfjdas2RaKeAQUGSBIqwr49oxR6XYDcFnm00wI3yhQZ17kFmtj8PQWvrDWtZe/zVc/7lQyicU221
4c8gHyjeSd1nHz0IK95m60uMGwPP/6xDFO5yQcUnY+r40qfVvAX4Xfv462b76+NF1Y4aHRL/m+6k
Bry7kbyxh4gsWeJYUCNahJI6YKZYhAuEyqKsRIM5hC7GfY1AdatZaW0U1///GoWcrQWzDfgwXOqZ
C6/8sdlVKEqJjUVYsYkl0i0G6xPCN2BTfOPruwo9jY8aYO/fVT9tbdK1Vyyse+jAlTmROXsp/Na0
7y2av+1dKgXYBRKk4YIt41t7z8K8TT/5Rdzm9QuKwN/ztI0/oxr1EQDWLQzuyjG1FGTtfC+zVqPU
mBVKnBgv6iT1eb+zXJuTAZr8Nqteot8c7iCuy3rxzBvCLzz1Q5waLIZ05Ounxso4lpi3Ttdo6MpS
/kwj291DAw9ICTnJvbJdDThr129cdFYWZAl9M15VsUrH4fOsaHYyQ/lx8GnxUBuQJ78+khXrWILf
UvRdCLRRkjwB2bxGTA1RvWbfZ03YbrXm/rkd/zc9AlnSyqWgxm16T1fPUwvBPkA90JuNtsQU0pHs
WgfC7Wr449NB0vN4JRCxrHiqh/iuyL3PDDjq24a6OAj8UEZprm145mTSb+jswBTapf18o641+S9g
XDPUgVBIpeROzw+s6aHGpDPXDntXeGWwy3JH2kQiLBuSoKMQmJyQwj2iSwyIlEIoOm6MdG17Ls6L
kvZCYHzkweVzuROumE8A89S7WcU/vcamN90A0FnynyerCbK5I0XJn0cFJa2EcOv96Dq/2LgCrG3N
RSjghQ4nEOvrF2fptUUsHnNuvxlwLjdbaaMV+1pi5axXRjPlrH6pm+i+NnTa17XAtEX8xpYWsgTM
md5vIr9Jy+eWtOFe9sXHsMCPm7b0kpKu5RNWOp9Ace3XHXABAJvxJt+SGFvZRkvaOToZlVmN2eGM
vEP02p5aZ9r2KKL6AqZRK06vj2JtFa7//+WhodHkIcMS1C/j5DU7xclwtrWv93LKyW1Ex2RJPydR
7pkLSD8+N7Ud3J6UBSiIGQLap9fHsLJZl5A5CC8XmSw68ezSxge9YZZDkllP6KV8/fkrV6IlXo4r
SNWxYUbio2Dmk3L12H23A9rnduE0KrcXEQiodujq91AdnVFuetcUdWQ3utjWRrewdF9DRnRiiMJt
EJWf+AC1zFMxQEbo+ProVqL+JUGdxcmYuxpU7ZK1w84y2X9sK/VkECDsi1ibo5d68Vbme2VbL9F0
DkIxPnq/r1MJ6M4VuJxLgPYmpd94FYRkXx/SypQtQXUmt1Dvia9hZzR9V7jf74gciw2LWRvCdR7/
sphKFejtBgfCc1CE/uEPq1+GMzhxpev3piV2w5GsrMuSaU6kQ6WYV+kXAznsVAGSAPpWc+kHFe0n
L1UPQQ85utcnbOUUWJLMCeQUjMcZvIlpslPlt8H/AQTpZglwbU2u//81bQ3uAmpwdfg8VQESO1XW
XbX0bL0lybk2hMU133is5BGN+LOL5w+SEfAt0l0/+zdeyJYsc20H5pE8jAGCiEHcan0QYJtQ3OZu
lwA641QXokmePRugcY/cd1Ni+2HaiJjXpn7hzEdP+4IVqGmh+1UFR6CwU/WYtmlZbiTW/p2LJv+F
m7uy5ugp5M+kUD+5GKI7NxSHtNcXY4cD96BSz4r+xuEscXP1aGw9ekS/1DEBnMA1LPAeFUFLz8/X
rWFlvpYCrCWktCdaNf+b6Na6RgGiwWWA37YcS7ic8EJ0N3DLn0OIzPVIeEpP7zvnsVsnaOHTbR3K
DirH+gWNLwPUMVz1E2zq0W3puqW0qqrkXJcKmYk/9HRTCnmXeLs9Y+V0XRLHDb2vaJ1anHoKgI0h
7lnCAje8T/X1lmpS9fW2NV6E6QA/FhboN6ihDHmctONI70bQL+xff/raKBY+u4UUF3EhxD2uLTpl
3bV7UAW8l1w8xG1PN8KStZcszJpZ5Y0mNtG5ZWDx8wtUdVOT/Uxb3+1IE357fSgr5+oSGufzLtVk
JNHZFNOnP+Ke6dg+xFm/xai6Ym1LZFwKWGepmiE6I033e4qzIMkgtvH6x689e+GrdZ52Y60MSNVn
FCvzNgP9Q2dvFL4jS2AcwLs2C6lLv4wiy947MfpHMIj1VYLUxPz+tiEsjFmBF1Nrz6HjqwExf5Jm
fJQHYli5MUVr63udur/8MptzyDhQQB/zgn35s75KyZ+F3VSQX9mmS3AcJFod6J1QNlTymjpTg6zi
+0Bhho4cnJYhcNWQc9y4Fq+NZmHWLUfbK0rRkFFqoVdGR/6N8zk9ZfGm1a1tqYVpMxPQPJdCnNGD
ZXYUhxVohoebypLkv5ByARBlSNbIrxkNK7RnTAHbVWga2ToyVqZnCYxjrCsaX4vw3ljfP/KWlhfR
crlHJXkrDluZnyUwjmYsb6HfRh+g04kV6MEBOETeFgp4bQALgzYinFmfTvQBAwDS0k/r+dG6zhW7
cSTi0+smt/aS607+yyQ0iCTkFM/RGQLlOFNVXJ9m4vKkF9G8f/0Va7N0ffXfr5j7sIhz531xBUnf
NXnmv2lE1x5ve/r1rX893VhRpnGeel8QcHvnWUfA49dbzR5rs7MItGUJeNo08+gM3C4kZnSbJ4DO
f+zIjcJIkIz6z8/XnVcOyiD+yjvyLqXgSERZ6Ma74VISlVNKM6hVQi6gKNH8q4d6crubkQuELrxy
XRYKKrLW+9INuTrZvGiPoKH58PrCrnBdkyX6Lbeo16icBW/g2eAw4wdd+/aU8ujRFUofU6qe6ViL
HU/5cYz8U+/QS5IVCGxmiWaMkQz1oVHdRty/shWWYDkfZBLWDJn6GZceTeAzxlPkrp1S+Sbscu0V
/2XwAWvGJi5/TkVBWNL2w1sesRb0pQTto6/P6oqHWgLkIOQQibyT6ifATUWZuCD9DM8k9imbgyey
yVmx9pqFzas+dKWAvOh5KjnEUQIwOoEiSzbp8+yhsnrbWBamn6qoC7usbl5MlJKk5Fx/nkrru8Tz
0C6cdf28JSqxcoSRxTnQxlUx9vPA7qmPWFABvJGAMcbfOML+POYfhYslYC6lcIOm8YMzS6OogL6p
H1KJVjLR5zhwYpfxz9SXba7vOzm13b2M63TKQNgRAT+yrwRTww/exqqaEr9zkIs5pGU48A1DXBv8
IgrIoiq0IlDpz6IooYLlbGWfo7mQG4a19vjFIWIjwxpdWnYPsZip29ts7Ai6nqi5Ld+zhNe1Gggi
n1TsXkSeqOuk7OysP0KE1ZVRMpfQed1YxpWBLGF2xo9CFdCa3bcqHMEsFrl9jj6J1/f62sMXZwNg
SiDTRUf5PZ+rJ7S4DmcUObfwdWsPv1rxXz7Umo73ysQNsDxeRHYMG6o+ZUqQ/On1r19JmizhdGwW
DGoRw7UNDJmlx2tpzuR++m4ayicdB+gC1nNeJVFzo7A9WSq0Wk7buZtK8itEA8mxo0V4d3OXEFmK
sAZkroMuRtfUZKx0b2NZgvh0tk1XbhRk11ZkGRYUdVxPitIXm7EWxBBCg+ykJvq2FgKypIuz0LGc
fNAIvoQQYk38Cuo+nUeCfehctWHXK95sqcOKNDtqK70gLz2avpE3aSIa7hqvMxfq5VsiKX+i+f8+
Ov0lsi7S4RAg+vaLZAQjuvyIdEqTHrD6rW6SMuZEP5tBQbnvCxiURhceAGHRfnGi9TB0uBDorvHv
kJLX6Y5BwvOXGpku97Lso/kTJYMX3EtS9ASB5VB0T5RNHSB6UEPQeDxKsEg/QbWgqZTbyQ6CcjOK
Il0n761kBQeaXjuCBoqQpt00HI1gFT860zjveGXWDDY2y7+drb/E+rkUTIZXQcd7H0UGZB+9Xd7Y
D3lJvtTkNm0tfwn346IvNDAhaKbVzO3E7I7GoauFXEPi18+If295fwn4yyFtko9hCqhXFVv23fQM
ne4qk1G9cQitvWARk/AwhyAK7/sXXPojfQDBSD3dDaMbN7JHa8+//v/XKVqqAbx/EAG4N7NF04Fz
0/7/EbitPX0RghSRtS4Vk/4658OnoQdbTCeKLQmLtR20OG7As9jNA6jY7lMy8wtoU0PQrojsollx
8NpNpPjaaxaRRI9mOF43Xv8rbNo6Psyd5+JkmstgKHbYXyJ+ZFQ1n2/bT4u4oswErCHyg3uahmQ6
lXFp8l2jvNpuFDJWhNr8JabP55OFxwITWKIjp8sWlJtFCzc2qTYQwT4IZqicgZ7VefldGVd2pEcf
Yl6SnXnYd9zeC1Q/eL6H+WZFCXKSLBfHmwa/ZL+jIIdJ00rj5jfzp7QHpC6EXMjutocvYpEoDwPX
KlVCZ2/6YUN4psrHG257+HXv/GVFhlqmufbVpa2gUGYgJJYA/rGxZCtGtAQDopBVeqzp4rObcVKm
BDQtyIZvwYnXnr44AKbK7yrBOb/XBvRbiMPnxDm2cXr92536S/hfyWzNY8bby1UNMB19erzKO3Xt
pgj02tcvzgBPEZZWjtBfRg7gc5vqPKTnmEfDfFtnpC8W5s9mHQ8hEjZn2vY/INSYH0TKnsBqskWZ
sjZHC5OngSIe8n5obWfg0NK5+1oqROFhaH68vjlXXrDE+2lVx2Nd0erCMyMPPik/WqVDYMq2FH5W
FmEJ+JMkz/oejZGXyXlk73cNOIvirV6HtYcv7JamBVUTWOcvEMUAUwn3x7veRVs1/LW5WRhu3htm
dVnQX3oC05IpwkcRxt7nzpEtoNbaG67//3U0cCsHPbdRdjEj8M249OM+0flDbJOOuVtfsjBiastY
oSk/Rc5sABMm/CHSFiO8LS6Syeu7aG0dFq6cN2lsm4iVFxebdm8g1LCbsWlve/jCjFOF5DBxo75o
xPgHppCdQr/f99cfvrYCCwuefDd7Rk3yYinKcEICB8aAAYKkLsgSXn/F2uQsbFiLvm45uh8vvIHY
oCbT76YJb8NQ+0scHg1C8NeCveDyp55LIWKdWBX1u6Hwf7/++SsztITh+UHnzRzMXxfIoHymhH+k
3E5gINnka117wcKIJ+j0FHVv28tU1GUCpjQ0x5dQyyo0durrY1hZgiUeTxkWFXlVNJdWAVdSVniF
TUGldNvTF1ac8xbI3ynKLxAmf/wz+yNDYem2hy+sV4GHYhz8sLr4kztyNqM6nLVb2hFrU7+wW5vN
jfWnWl0sy3ViS0TJaQHWbeINtyUa/SX8DkqHhoC3prqYDiUGJeZ3zbBJj7a2rgvrVbNSFu24zQWM
5QD0B7baz/w2wnB/Ca0zaemVlcTkOFt08L3w7leq3+B6AL2+tivTv8TTmbhwkWx7heN/+CodY8er
axz9zdz42guu2au//IuZ1BwG1ZhdRIagGR0JPnPpvgeT0eH1EawswJKfTmraNNJpMJkSafZ5BHxx
V42fXn/42tcv/K9ARBsFdsT0TDiWhZDTbjZAvYOOfCvhvvb911f/NUE8bzulvVJdSgHwvITMTCVv
jR+WdHQSjZjOE1heWtgfHF0COxcNn7qrd3x9gta+fmG+SJpD0Slr2wuvITFoFVggO/DCf3396WvT
T/9zbtrcQBas97KLHcWRXg8dYKtOxfb2X/v8hfUKYVGmTa/rW6PUsWthYTh/jOKH1wew9vyF44Xm
3NzhioHnO/0CTTu6a6bNW93K7CxRc7mKu9rz+voip+ErK/3fUN/o93WwyY658vVLoBwFPR6UbSv4
3bIFVwJK/J2f3cZU7y9BcpY60JQOrLiwgM5BIlndDl8CcDnT25h6fbYw3nQoa2MtjubANd4u4pF8
P/ZI4r2+tGuzf/3/L7uV0KsRoojURYVztedOHP/YFy4ET7e94Loqf73Aj7WkKKQ0F04QF2pspAtr
xAPYm7d253Ui/pHnXWLlXEzGsSUAAYMLQyaTA8ZFAFd9vDaOVbYzp9sGsrBiMAv4nj/iioE+bbd3
Zf+V9cMx2Gb2uIZp/xrHwopzUD30OHrUBSJ/b6wDKMW/erLJB7SwKGfwHROthv3ro1kzioVJ60L0
uMALLIscPrTEzbhnbFYtVzbVEiync9sHhUcxkutV9SoRzq910ZTXNzUDgDbwPzeVsUFPW8fri/NA
HPLHGcQ3qoD7Sxa5FmLuoYjj8sKQwktQNUbmHtf5m+Z9iZWzUVjgFtZWF+Hz4OJHdfxmEDcqGvtL
CrkUJYiwtikEzIMh/zPxkgV8F9gt8ouVbRNc///Lmm0aM5dNpb7YCXGitn1711dpt79tchZuWIFY
CqUzUV5S0M7KCfoAmYaS/OsPX9uUC/tt5zQEV7iswRU/zTtIjDyCnVMn26o1ay9Y2C8Y4tO4zGLc
IEvgpVSDvnf0FOmEUHUboslfAuP8KZvjEjEKph8k9H9O6ggDeX2CVtZ2iYqbhjwvJzCRI8k/6d2f
MwF+7PNtD19YrGyaeajTqr5M1XD4s7SEbwbPKzO/lEWFCYNpOaPthZIuT1Q+Tvsp6D/05aaUy4qP
WVLDKVBhCtA+YmfKMHuiYBg6QpnTu6pCvunbPr/NAJYEcWkYQgN5uIYpBZrp0m4uP0X1Zi2fhH/q
fv/wMXRhv8JlA0ItXDP8UehvwCC0zQcLv/nZXjWvDhR8Ez/RSF7URwrG7DvTo4coTWY+C8jkKtdB
TWoQkEjjBzo2VZYADdAccou5SYq8RraWurike5NnOTkgWUnVOzLrsblo1zblnZC2FAqpbzoxecjx
xUJ9AfdzPZY7E4G3PilrfOLRoSmW7nUwZtmO+izPjiySxVtoWPSQRA37uTnqVtGHljL1QDvdXgw6
iN29Q5x9RgdSPu5U5hWHOAqbZ1w/h6++zrL5INOZfPdbm72PqB+8a8eU7KeYBk9TpmeoSqb5BznU
/p0NlMLbqI13DgI4j7YuPD/xmrz4ylgFlmLhqfKgIBl1dKqcfaR5gf0jk4vuRD2446BD9Yurkp+h
QyuGE0jOrqp8Jha/y64C0o6DthcLDOrWtxZ62pixLEXznEqhp2g0A0B+RkoBBCBdW591OI/fuJT2
Cy5C/L0FI8oRUu/2gEI21oBzhV61Ceq3iag7yOdIfr0Ao8r8Hjhyec+u5XxwrSo0sAIF3O+quOZB
YorUfZRZLY+UBnOPYhup7rMUldVUGG/ct1CORJiT0yGRAdadBVV+mFue39MO1erED+qIoQOos0e/
bU2UQGFHv5eNjwYOf46bIzoXpm8dumw4gEFljgAQUFgkGHqcjqaBnAqyhO34xo9nNCnbdOzf6WYS
Z05xBVN9HNB9GZWtPZlRsE8gmqjsXvLS3vusihgQTmD+uWtjzb7qekIjsxxGwo6pp+yXGLNA7nA5
B1Ru8Cfz3e+rJkyElxFxrww3n0obe8+4V8q96NJG39d87PYucNmzMj35JQkZ5aXNy7neV7pl4T7Q
YJh5A5wIKp6+Qc9mEXqxf5RVHd6N3Ct/lm1rn+2s5Dvozig0LjVjfah05R3B/SDPGaD3nzT6pcDZ
TgjiCufC6s7rB2xVW8xCJLMoJ3IxMhAPZvJZ8N6fUfh+zMuBd2egFsl018o0/aU9cq1+xz3ormgr
jAZ3Dw6LfIyBkBFt4R6iGHmiXadT8bb1e3yLB5oUnRQTcGT7qYvaaUdLlFx20xxnj0YxAgrSnvZo
wvGH6KWe//SFt5lhexAvtH6S9lPZnP0cKBAAy/v0gVczKwF2kzNNaFb2/aFtUPDcs8kB32RIWUWH
IkxF/eAxKGwepcxh28JkZLrYjPufKnRbmgMtcRzs+nLC77waAUwgwlJ8RgvjffJNm6n3xSRVio4q
W0MTtIOE+w5JQm3uFIc89RMbsYNCBxJnKL8AtBgPKRK3OUJDkEuXhah/OA9muxO4tXblrs8hmn5H
oibNHiCOQCxC374ze5OGgXzyQw6SLTRiyiyxHQnLvcI9V+1U0/dYttSAEAScby46RPEY1YcYtd3u
xGmPuRBhB0KYNI18eRJzRqoThBI6DRQZq05B0RqaoCOM3s1ghmyOXhtGHRA1deOf8LF9axII9yk2
7FLGU/o2VyqPdiAxllMSBUFZf5qqRvVqZ20Rzgmv+pAdbDCTelei1zK2e9/P+/qtC1WOay5N+YXF
1jYf8gCJscQpN/Z3le8a8macxibMEm8IC2C5o36C9KSwko57q6hHX2QrixEojsnaLuGlrOOvPNY1
7iC+B1qnryUOveGNhESuBcC14OI8Zrqop0MYDSEfkpmS0fuGZCt8McycO/dGEwIdd5nPI7sHva72
x4MbQLswJBTTPxy9GRof30vUD4afpayy9oL8fqFp4rzCVSaZgN+28BpW8g9+AIWwg5r8LrvL56mC
gErZlfOZkXlSB6oKY3dZFDfkOBBixE6ZyfA9KB8df4aOi3lbujme35dDC7AkLlylScommu1ODV47
HkIcsG5naF61e8Cr5PDIs0jVO5NPKT+TIWLzgw82/52WjMojI818yiJsg+9Qe7XD2cVTa4+48aRg
tfSzAujWHr1O96oeA7Pvqz6ImgQtmZ3/SEBJPn0uukrZU8ziMh8PsUob8xhJ0YJPznbBAN/qNal/
DyhSF//OQk8Fj2kqY/7b58Ij33MoaqujS2O4xWiO8+EEBibuzl6mSD3Djsq5+zXJOJKfkG0q3RFw
Djmhg7bIXSImWdiPhtHsI0pbk/+pj9VQkCS2BTU17tDAE+Y7nts4TPKw5OU97hJthG5vWfVup0qi
3MeUOFXf5QbtJuPeVYCrAgY6tuDR6RWPs+8yVnAgkUtzfwccKo0+laNLqwPYs2H06SS95uQPYecn
OY7FZj/pvvoIvIkI0btSZvyu6MAUv7dxMQYniYNlenBtobs3EQnBL4wdW51LTdqmQV5T2OIORCu4
ZvoMJ98OkIu23lMxGbnDLmnpuckZaw+TJYN74NaHMi54VLzpCYjGojkbMZLvlJuQgym5r6ru01wU
ztxT0BrMe28Y8CVhGcwQltJok3tTlUK6A+8EIqadnw8pBB6wYSHlnoyyuB5hQWOYSKRxfTniBAHD
+rGyQzzfh2IqfmRQUQxPCtgscyDjUMGHjtnQHng+zuaZ9ySKHyDrUMU/WNzExO1VAVmle1tAsvDY
BSat7gZWK/8oODgOv7eczPHB9rOJ2A4aHs3UHUqulbtULojdb+33wZshqi15SLGp5ZkDR/+MKRzz
4JSnQR+Mx5YB5hckuMeEoziVupuj9zmY0NovNKqr8n3pMzl9TgsP95A9E9Kz74Sr6nqPJkva4F7V
e238roQOgn4DIpKufGqBZosPtBahTWGsdTGefEVSbXccksQz2gFV2eF7m7mrfkFkqwVUWWfNlD8z
pHbaxymrWJdYj/fum5g4ogsexopIfCOLhtOU86D8IHGdbt9yXkt2b0bKKbTTlG3aH2iN6V9CCZTp
o5IqA8yGgBHZHTTpwe3VZlUIVUZwC/jTXcobG+/NfD1I29wyeh6HDlwGbSDH+K5iqDIc27HX8Vub
UwEin3Ks/enMS+CvITimI9woq9FNX1MSdQ5ktsBtKxBfjkP0o6/mHk4ia7TswTYVh5Az9QtlxVFn
aXjPRM28O1ZUo9hPlTbkoGaQp+xpSjL4AQ4WZLS8gfFnl1O0x1TwMOgPHIZSHoTPavbBv9KEvm0D
Pbp4LzutfwDXGGfnQLHqyaRDpt8o1MM5dFwCF95bN1bTBWooSmhkzHJU5ZEHTLufFYBX7U5R43Xv
iBcE6bfG+NidhmedOxBRgkSAxk31cQyH8EF6mR50ohvEPvd9NsHpjl5B47eekeG9Cxqm7iyAbvRI
Y2Sms33qVBGrZEKBDAdNWVZlaZNxKpnowa0SjMEx9+3EBmjTgQw/28umUOyZta4mn+Yh84CdQ7tK
8cgkuETvW0xa+NnwAWq0STDXabYrG4o4ydU0mk84iSc/iXSJfkG/MDG+jkae5HfgsyXed+e1Rlwi
tLFdxqlF8S6pOiiY7iCMVsI1WTq2qdi1dQqRDXQR+SyZ/W4MP+GmGaTHvpipf4jAgf1Nia6R3wV4
SkBzOiEM2E9iqusugULg+BFSXHn7qFSXDb9UHnTit2u4yt+TaghVAkp7UbyJTcarnQ57OR5yEFRl
R8S2Rj3znIXZAY2blf+LMsD89vCBs3ygVWCQazZpkL2VBVYoEWPddefJUCCuaK3m6AMlgeh+iCwo
ukOQ2oqdGWum/igqPY07pqEi+UDDjLtfZYvJ3kdda9tDVY/DcGq1U/knI6JAHlvIgJi9D51v80U0
cD53HskQCPFw6HD5AHkR646tyBGJnhjrx29dBx/8Qw5VIHkyZILnR4T5vfzobMyapyBS/XwfV51B
H07VIyLBkFL2IUTA7+PwGj2EJf6U2vTkSJR/SGeEje9yymFSrAIb+1cre9EKtMfqID/UUy5+SUeA
FqQtuoF201BNnU0ow/3pCHLy0H7MWzibnSz6RryJMe+zTIoaFwrk9lx2CqasMW+Ccm7rQzYE/o54
Ifxj0sZTNx8Yjuw5oenggpOLY6l2ZV/jbuqHnbO7bjRZDp87D2rPTYFQyyJYIXsT0vZ/ODuz5cZx
pG1fESPAHTzVYsmyy3bZrvWEUTVWg/u+X/3/sL7/wM0pWhM6mehxdJMigAQSme+i7uw8QggvD+Je
3NqAY99SXTI/CApp8V7rq1Hf9GNGileR0U/7yfaKb+mEO/2h5WJ8J4qeJBHY/UTMsQmJ2xj2h37v
i1Z+GaOCXREJgKTZyiQt0juHS/iNyiycBLgU1b+RgrGsY6zXXhVvOAGtrx3Sgt3D0DjJN0+4RfAt
CGzz2e1klXMHydv7KBgM/07XK2e6aVyriw+pUuwQfep6WyuYQTUprm/VjdUVc+ms83K6TTx1W46z
pt1Ijwh0TCW4bUBG8cROtL37LKWj4r2flK71RNJARAsr4GC2htoFKpVE/DOKhAC0ttJy5PR5zPUw
ZgOv7J2nfLfZeUPgZa+og9lfc7PhopJnFgeBpRuddqNco3uQk+mMO35j+BK7Zf1r1K38qe1E4TxS
9YuThxyw6jfOz7b+3ssWTqaLK9tLnJVWfiA/VtXnVMMl6iGfChfCZheiMhRkiEPMEMaKHTnzTe5J
tGenT9gTRf1R6Apb8G50Jm1X1gRwaSU9NT8/1Lc+yzDfxcOUZfs45Oj73hROnj3mvkNJo+VqJR/w
2BJ7ocVjtUmhyQfYNI/gUC1XOt+MCjTHb4LOq7e9VZj3cWFGnzTPGOQeE3RD2xNlROeUgRP6c5rL
faUN/dlP51PCb0rk5hzOZ2wMtCEIdzl6INqutWqEegA6t29+OJukUifG81iqSpebVImi4rfkSZ7u
VYeX+17q3KDa3GyRz+6NXE83SsdL4Lnm9ia3kzkl5s2ASul30c3lHdMaiSpDq5Nbkc3DIEZVj3eN
J8rbVnRRt/GzmNTWN82uvsGFvin3wH2DHzHiEmeO2bjcQcylKc3lhItXkrH9/sQzo4n3rtv1BLrt
xRuT5Oo25zISbqm+WNVeeKKRN7XWsJzqYuCkwuKktm9iMMvzPqkHr5M9ai3li1hLSDXEhKpTLpHX
3obhEMibkXAkGoeamAR/7J9RAR36GuHSmiUXVHyW7c7CRr2WcqurWKv8s1uQRmdFZd77JEF3XlhD
yIh7zN68VpWsIl1LH+GhTe42Hpvo0Uls1z/5mtGUOyu1CSfyYjyJlFk5v3NbRC2l+nRKNlXism16
6aR3xx45Sv1QcrDsMRvVuaN0aamR5yYsSmtoa34IBvLGZvSo2CnUZdJto4u62iTgpNKDX+jd9z4w
WSdGVQzpaz4gAbZT0sLyQDnCp4JUysH91I+UaV5Lp3LukW2oolMYJJC62rAj+cV4heMqbCgvpcZI
uS+TYH8Md3ROce1Hu7TPZ6srCftScue61fyktbhl1hSGwDbo2WZey19HUsmdkQouFgjt1Ke2i5yD
B0rpxxwldwjVGQ+eSYVnA9oFmd1E9lWyyzVj0rYW+NnfAjzfsJdpEGZ3ORpKagsbpn6wRIWkFgKV
UOhjX7EmSAuN+tYKCrPcYorO0ZK3+OmkPaMx1On0iaTe8HdZ3AfflNGpr3FUJk9kh/NJ4tXxlxiL
vSP+kN3T5FCCLTWrs8kKAk3cxdx7i73DZenkDKFb3WUcsxxbvtklaLxoGUlzXnEy3wMyNz+hXNW+
lumUFZtgDJO3xB2rM6HiRvfB2CG8V49BOc8CSZ0aBhFwJR3V17Zoot+l37UvsSoxEHcarf9VZuyZ
myaQ6WOtlVMHbcZSW6lDP6EdYxgoVMt0ejK83oXrEdD9RDohfXFqKrFpUHlfBbWPU+cFzAj2VP5R
UaWjbhLr4z4TSKDucCYdfia1FpH85Ik7bUPlI7CLk8x8yLWReHQ6N9A2WSjqZ4eezT3K50PB6WiG
DxYeKuFuiudV6UDu3nvocGQnkysYZRTZ/wqGArVK6VMR7vQm37FgnHNT+FO3U5as95GFwzJyUmax
9YOavQIsG+UVB5rlsRBsFbI2efYQOAU2QBFptOeP5bQVRkzNaxq9PuYU0IJt7wmKgjFMiP/0oewe
BH3um7wjpvWsNbbsnrazHVKVH6Ru23fEZ/8lKRR+d7HuTOnGphT6FVv7+tkMnPoUeh0JfJaIZjc2
afxTNkN6Hsdw+qca+uiXoGRHosZGtY19g5DyAWfd//nXp3EYfkovHn6nfUhlf7T6QzH16paBd4+d
W7b9xqki7TdK/PlzbnjRru/ZlXajE1IzsEZStV2OEXC2b4c4failGShoBXV2klZDFbXOvP5cFIH2
E82B9k5xpc5A/0E+swZhfcGXjt9DbHf1pg/a6rsTDKXYwjyIYCalpftsl1134mLifKNUEJ9azRVf
+Qj7EEbu8B+jqNIHAYst2AgUsV9H6pTGMa49/5fFtTjZhEmVvMZWln+2fFF99/ucXYMcZz4GTSPO
d+EozXhTqsH17lWSRNOwpVpGME5BoUW7XOfKuCnZoRvMXo0k3wwCYulx6ibqlfXYTm/sT/6hMl3D
2tKhaO9CF8JEwXoJHkUqG/kp7eKcJEYksqPzRo078/LkOTEKp7orW6c6t8JR27ywURZ1fLwlNwad
lu+UWlj8uutzjZ8VAJ+wMSrjLwgrOZ/Zprsn07XS+Xg2SCkR+admqnkltHPPkneeK9o3yu7N16II
zYDqpO0ekqkXFMFyncHsqPpt/Y7EqujHID0gdaDkQcKNv4WxW/u71EHYfSOLQNxpVRg6OyFhPlJN
RlUIw1WGw53ZWn48cQvtKzM6jI0ntZskBSiwwaGsHG9Mqkwvrhaa2qYbOGR2TTXQvZs8zjP+LJ61
DFrYFioDA95bsfcQAaWqd8iPDC+s6fiG06C5HZEDQNVa+tTZMizm2K5zbk/S1sZuawlVcJHxo58u
XQKTtSPVFwcjj9ssRoINse+4RAPBZZK4k6WfOIGLBnSc7j2VctY5SbvG3gZsvWQAGhJ0htH3z53I
u2OI0vaBc9q60UMPgkzpSDRRjYldL3GC5hWZDrCsg1lozwL87JHiIgVedlTzH2rrzQ/RtaSDg9Sp
u9admg4FEhUF+LCerbAqypE9YHBSE53TWPbUBtL+ExXY8kYfPQlfe5jrxQjwl8eh08j6VWKFL1mO
lecWuEf0WFP73DaSGy9q79V2zhBuccfsbApjmv2L4PpHljVRYBRSpvvE5kA/yFEL9hUZsXbIWo8h
TTVXfvH9iNlWaHyqDfbVic9/U6hHoVygHRAGxLGI6gjPbI+6XxQIynuuJ18hP2HY7lntIdD1+Iuw
hOXtclEmz3zz9A8SF5qC/6moVustgUTXzHxsq5IEwOKgYS04xvhPbvf1M6iP7NZOOQ/8wJD/tI5K
3pws6Z/njOTILIC7cjXv6CSB9qzh6lTcKyslYVWaV1TPruHkFbiyYdxPEttz6szk0Rkoia095NqN
VfrsPI4QRblBsxuoaqUpBg1jLftlNGiNVCVdt3bM05ukz5xfWWIbn1nLlB8SLaS9xU9/9sqU4mlo
etD9Io3sdKw7iPvNkNj9TvSdvyuSgaPYtEumOFee+uoEDj0lSQvmUYZmeBe0qfXmu6H200gb9SiN
mvqJK3AD+TKIyOyOdt3g02741IB9lF2f6EUHZ0IISptJbll1ju7fqpyq0OdUp3SDRLThi42Nh7Dx
ZGl5e5dSmG12mj4vlLqcouqQ2hnZVt7j4l3mbsTuaRhxROPIZosZy1o8euhBdze5XtU3WWXXJzfJ
8Dkl2WjcW+66VDSEphff8lDrgj3oJZc8sCtfmm5wj4kRc6HQh1rce5Wjy2ORImQ8aixMUYjI2Yg2
bb2ZuBTHP6vOkreeDLlQxaUQGLtEjvXatmPxY4gqBw6sB39br7jcbuO0KF8yCRrUK1FbHzb47nrd
zncccco0GJAjAlu/Y5Aqv5VtNdNuqI3geaKMXBxilBz2lkeH72Xiwv5I98M/cPqyJUi8JOs7xALd
5sTJ3D8GdZ/tfer5ObwAqfk7hZOlt7HAwzgb7KWqZBs2lh5tcU6SxV44+vjW9V71GUKysZe1k//M
6zzo9imZ1V5ww30GGy4fHNKdT1Ye5ojmi9beZdxxcu5jBld77HfTx6kLA3MXldp0504xp1hR+XTK
ShuLyFJR6/T0phy2lWEan40irPYGAuEv9VBgaVan88WcyM8hndpc1AwtiH92w3zsJWFNuZCil/Mr
zq3wYaI7bu44xWK1c3BV/I+KyFc1PCqqvRfY8Ve6L9wuVBeR+w4u9g4hd8F+D2InvnGCXPud5G3d
7D1hWtOmUDYohrzvzPtJUjzd2MocnBtdBc4hN5PprRKs96OG2kO0KXVkMfHttPSN5uKAcyM53B9K
9O/ivTE2JEmcKZQi0iyNjjKOou+G5uT/waAxrbZ4wKgbvzJLsRv93G3v2mEqfsQt/5+cKXz40yUl
0Qpec2hrHKJgZTUy/+7BDZ3im6GoVwSerI9YdeFV2VtOcmSpcdmb6/SQlOLM+F152OHuBrdz65tk
CONwH7gwSDch1xro0Zb8rknftI5dZ+bxMbVtbgAaWrmza7KPkliRBUb4rPmWQV+GfhO8ygJJiE05
6gHbWiqerRSnww1Q1eS5m/hxpkblcdPYDu2HTo+nNyzNkv7RmHzxLCI9/Sa4q77Yrlt/LbRCtpvA
lYEG7jTSpk04nz+0vpN9zX6S7EQ9tAeaNvWXXmTlobILugs4sPGPGtl2UgzjD6sz9OBTrmh5beqw
GW9TwBw/DSb52UxGOr6WMvO7buC034UDRjhklDT3qaAzjaXdPRQkwCUgvz+NgHjIJ/OnitixkfKN
2n9Inkr1Kx9CddM4wtAOcYR4+aCF43/6qWysfR7rnR9takdax6Yr3Yl8zdOy37Ub/PT1NvMOquMH
F3mqPXPVn7iSjikFiLJP4vkk8vfcxYpvakpDDlivpTFdul36MoZ2fdTrKPhBebp8YTtRPwtHpyNK
ny04I8TDvaB2o8TchrQLH/MmE7uWi7b1g5b9eKLVnmsbVzc77NbNGi8mLQGmk2z8wYm/SCXKY+rX
FOucXuv7Yx3pqA4E3Fo2dQfh/piPBkcfMgTlTg11WRzrAsWY3dAiKkhR2wuR5a4dwCueEsNjh6hy
/CnFJyt61QJb7w80QpNnK1ClfAlGjYZh2urJtzhKWJAkxSgE9Y3WiDsDiTZ7R5vI+JSEgRXdulPn
t995hN4czdFVE30ZAVRD2H4iv7pNNrxlbpxttcKJ1N7Pe7pMXiB874FKjJFtvaY1vmXTJJIfOaWj
/OgV0RTutHGid0xI5/2BexP1GCrkoXrwrIT9hFsnrX8vGNFu3xQTq/EJoEX7w8ZxAZggRVqrvQBL
X8N7LdB2hsicsWhb9X+Mp9kG6Dhpk3kllGkBt5NxlTu66eenmEL5TTnNu1DgstVeeP4a5muBtjP8
pPBneYX/Q/2GZmlvS6N50UdLbK6DrC0gsm1q911JMeeUm4Ds7kZAD4IyBnCi7LoZWMpY5ZykkgtY
fho1GGHzJ6Dxc8nud2V6l6pUoVUOWmoxQFYUPnKw1Zv/Aak5w/b+giNbWjeS/YUe9x1wZDYKekYZ
ZA1n2KAfjMDMU0hzQ0A253IHyczQcq5DKC4VqkQ4kPIPMgU3i+ZanzvF1k0u+UOuLKg/WmPvoK2+
XgMOi3J14mBwtiDQfrDnPDUYkl4HQF06Nzpc8QwDxtwJuqjzGQWzcY8isfmP5nuXzMTWvmER0vQH
OpNWIjRexOA3JPo/HKOy/xc5iLVVtQhrPHHmdptLUFhcdL84WhdZn3Vtyi9wVFeAlkv7RqNMsQiv
XP1OYDxqHgVd11QH7DVyR8qw7BjxuBknwIgfx/jagC1inDo5F1gXqD250+M488XaKXr+H4h1Ky9Y
SkyJXmtty9G0W2tE+aO3gowcsvyNVHB73ScstaWQAlOJYycg+Wl05DiZhNm2U613P0R58vrxMK3M
+tLH0SInV3GukpPhDc5J1glp9OC0bnshNFZmfeniqGL6fU5jUdGytY3F9G5FrwDKlBTEOUWuY3As
paZyEuJyHACvl3oBmsV0gFc+jT21OHc31dxMLuHY1yZ9HsZ3W4lqU1wQhjQ/CbZJcqvsB4oVhOFF
Qt/afCziPG9Mewh0xeHqT2y/M5cmTc3zx5O99usXIU6fOdBLLWOfAoXPrRZR5WH4FVUXuYL6HF1/
OT2WElOlFZul5Wcdp4f6qezw0bJfVSr+AUbwAs7zhyqDIyZvvyasW6/7pkWcO53S0ReHdhF6ebeb
GcApuMRjx25zIQz/OiWut1SbilsdgGiTdnDwfFIQw40pWwdKGMePv2Dt+fNJ/G5NCT9xaEDqs85g
u2+1+nduZBeO1b9OOD99JiS9ezQdFl8vq8i8G2tpPOF1WHV3giYPReLGpqL08Qf8NcZ5y/z3d2+R
RpAFQ2Qad3GgixtAT8qm82X01fC5KYscrX9X5MUlXt7aN81/f/c27PTszEAq8G40oQTEKg8++6SH
VeN31wjG8D2LIC/9EPGQpmIRG765HYnGTZA0vz8eLI+f+V8RwsMXAe5wrdUKO2xOrVchNzHsakO+
Kc187j11tHAJpMRzSq60peB9i5gHrzLWo5U3p95LEvqgVrHVkkvCB2tLd5Gqg6L0J68em1MtoR+X
FNd2SXyRev/33YTfvojtNmij3nHD9kTTiTp5Hr3R6n2ZB6sN4o6qaPoVZOTRldkhq666PFGGnSfu
3fqyqtYEqWZQ3JJJAxsfwRRgBpdsj/5KBeTpi2CnpuRlmj/wSVP/4LcIqamMzKF0y0/cSvGIvMj/
/Gsiz5sWsZ8ORZsom++YtYNaONCIF7T7tCtvZ1O8gXuPO2o/Pl7UK+tALnYAh2620Aq9OVnh+KWE
W7JrxusEyfmQRcDTHA5dM8zakxxQYzHa6ndiwiv4+Jev7CZyEetKOL4GiLs9xS52cOCJtn6tq+3g
X+Rjrr1hEfDKajxPa8rx3hJzyhChyDW26Ae5EdWUjz9iZQOWixgXNftVmSGeWnpIE0o3pTGaMlRW
++Cm1ymEMA+LYHciLcHp1+UtBKIEcbbTLSqZH3/C2gpahDooKJED76xPqeW8OnpUbelZXyUC4HpL
BacY3JyTWGZ96oMQkof0vpqXc56V+V2qN+W9H3WmJjn9EkzLoF37YAvycJPEw1Vqufz+RSiXiEK3
ZTnWJ5XE7i73aXXPidRVI780aQxrLaMJlDQnFeCzR+X9h3aZRL82OPPf322mEsNPx/KwRm2pIJRm
4u9nkzqMycvDdb9+Eb99IP//6LcyfMvZK7aBefECtrIol56Lasbj+FnAFuoNyT0ySD/q2LMujPva
0CyCdvaIa5OJXphvcq4FPe08xdZ2pRYrq2YRr6WbZYU/sjDVlLzWohhv/SL9qutufV2e5C5iVoDI
rXuZ1CcxzcZqDpjGYp7iq2Z2KduE9pAGpSYmt2jVT4d78Jb2Qn1h21+Z2aViU+V4bqQ5SXjGugZ4
RyAe69wvr/zli3AFTu9Mc4n4Ls9Z/GgCIsC+AepnvX48MisrZynVJCT6k5YzmndpkFfbdNaJH0ek
moYxeLvuDfOb34WtRTPGrbLSvBNTbUVbROP7chvbqBQAUMJo9UJxYG0W5r+/e82YjAoBq964a2Og
ToCNfvwPxN61hy/OXQmkRmS0bxXdYJHcgmyCqEK3EyrDx4P0p3L1l1R+qdtUObLsms6gQR0HwfNQ
lPEmQn93di6Y6iChoBwekzSRW/hsJf0nzvuy6y9sH2uft4huOx6kG+OiqYBL101/N8koCqGfUdY+
f/x983L92+ctwlt2WqXVgcsA2rqb3Ca29laZxVc7nJwt3LrvqWlcUGtfyV+WIk9dgldVDgIR9EQr
xTZosmTT0Na5Fal9LwBUXBizlcBZ2iYqUcVOq+stqIoZTVhmySmR+hdsYMebj8dsZVaWYk9W53f6
YCS8gZOi2LboTu8AiF+ldOZ6S8tE9MGbcYDgojaVgskUgjLZi0q/qi/C4xdhD/kQxH5j8etVNXwp
g3bcNVF7aWzWRn8R7cAhUYUcbJ7upe2nIIDiIvLxYaB+s79u9BchH+Ed1SsPKYgNHkZmtS/hBTfP
MI8gs184ONY+YnFqpxqtiTACwLSJLefW1ukP4q2S7AfD0K47VpdeiU3dSFcvG17hI2x3jCZRvpQJ
vLuPB2ntCxZhnVkQoAXdiQCRsM7C9EdDl9/Q7POkA1/6+B0rYbBUfkqkNkkIQW6wafTm+xDX2qdA
gRK67uny38dGm3dVo1kVT6dU89ZGmn0wVSavG5+l7lMO4BfUmOTp4OjdTRaQINRpDARBcYnQrxyh
xY3Z7+mywbaBG2APyXCvtY79ZE6Y0V43RPPkvztZa5WC7XELyUfowMkkCL9NGtjgMq57/iKWZSsr
2eemwSKqO2cfjLLczNTYCwfC2vpZBPKYmbBIYBID/QrQJhB9/ErZ8ipbetezFjHs1SWkV+Hy483M
+AU8Jd3hg3VJ6HUlvqzFwRzbMKfTquC3WyUOj0qgXxWq6nY+0C5kHmvDswjhgUZgAX6ZxVNUE9B1
HUMkfwKNeNXkLkWeqE6JsDTnDcidSCtDX6JKjCTNhV+/MkBLiSd0JXKtUbr/FsQphAsIepsEs/QN
5oX1la9YZOCgrTD8M23/LRlRnHN1P7pxxzw6WADpr4uwpdyTWQKDbltBhBl18lSYpg2TY4guZCor
M7yUeyrDEcVdo2IRmULep0kLp2rSvAvDs5LZLbWeTCQjYdS0PH3OV1O7/qRq667VqFr0U3ZIHf1w
3Uoy/70NqWZqvUb92amRFgcXNQQHpwYW//Hj11bSIpCR3U9ELEaOMgPNsHsRJXBU3CC/setL4vFr
r1hEszQaTY+ztkfwjMOg9a2fAiLOZqqbq8zjXSgw/x4j14o6KWfC58bJWajACGNYmX5RPH88SCtL
aSn+pHoXo3hL+G8IT7z2EYQXyL7pNX6Orrc0Q8zibrJDQJKcAxo5llDA6TYG/PpLKel8Hv7lErIU
gELYt+nyrLBQtg6PeTBu0jb7KvA4SErj28cDtPaK+e/vzkqp3B4Zw4BvAD1f7lrlPaH21fwCuWrs
+1Kzr5G2Y6zmJfbuPVbdSdRfRt4jzCDeUT0Re1ADl5zn1+Z5/vu7xyNBoPdWOW8ZdQVEZNScdl/M
Sj8fj9La4xehXM5db5se28kAnj1uMeILfsCK7P0Le9La8xexbIyA1Osi4ecnEQGWFX2yj1ugAh//
/JU4XroigiasAcyMFrWqynkCKBh/SeOiMfcAYcfwuu1uaY0Y+uS4cCf6Uz9a9a8YXaV6W9XZeGGh
rnzDElQWB2g0yRpGT4hM131ft9+NPtRuNPsqCUPXWwLL4qihgTClBgwuaMGgYMethibPBQDQ2s93
Fwu0RicgoVTxR5hS5nS9fLt9MAcUwq6a4yWITHrF0GXcwE+URUDqTvh9gLZGpD5ygvHl43esLNMl
lozJ9D0YHN0pBRSKzJELux+luOsePr/0XQjncWM6VTZ2J+U7z0gBCGo7l7zk1kZ/Eb+yDeh9RIN/
UxcmyltFIg+hiJ7tCEHzj3/9yj66NDQc4YIGrW7whrC/wb7wvqTcbNjUKgL7wlk23/D+chosMWS5
002aWUOxAiQeHisjfnRUcZ+l3X6WhSgr96aaruyL/GlKv5sMG/G3UjNC3qXn0b5q5CsEmpuPh2pl
FS2xY26KtBS2e9g5KmhKOy9B5quMhwuH8spUL3FjsKcppaIwBhHaCbMNjOmjQ9aysc1LvqhzyP5l
HpaoMdE29dRg0xDAl4ZIY3VHTSQ3ZRw/IwR3G9X2/uNxWvuSxdFc20VkNHnPl2gDXVk7QmAvLi1n
ixDGVcYHLjoL/w66LM26wupz7W2UM728wGWh0cpLQOC1L1iEdJkWRm5V02zcmU5i72d9fQi6Wnvu
kfv5eJDWFtMissEgmukA5Z3JKGyxt72O9mCQGhdW00rMicXBnCZ1Fghj4PGlDn7AQPc3DD8rERwh
qtpIJ0LuRifium9ZpNttWSWxagxepgzH+gJaYbyBs3tJUHpt3S5ybY7LEImrTnuzhkHbIN3Y3oCP
Kg+96r+IoDKedO5yH3/J31+FqvC/l5WNuaktJo+Jhx8jvvzR529UMOygthrbritzxFP64kKgrL1t
URIzHXxxxmT2h53G6GiN6mfgxCjORM+DgVKZKK6qTcoloCxQXdP3eRmrjcjFGWukDkT4lWVDuQSS
iTEdAv6HpzfI4G69yS+2unXpKvf380l6i0B3Et9yG1sLsHt0ECVrUmB8VoCpEI2AEk+GGO7Sx3P/
94iUSwAZ0geWhSinOqsWf98gZrdCLUqjC3jd8xcRHw61LOPa0k9xED2WBgLc+OdcsmT8+44ll4Ax
lFXMuopUcKYK5x+KNo1ob0nnxit796ool94iykMB/Qf10O7U97I++TKYHoqeDuDHo7P2AYsg9zVL
g9YxBGckm7otai/2bixwbKnsS7Ynf98S5X9BxErRmubITkWLz/6WRebWz7uHyex+eaX72tjZVz21
zh9/zcpaWgLGJteYCzWOOiMhU96y44YvuZkFFxKqtafP+8m7JAcFtsKHfkoEl0UoSoVGjJoKbzP5
mudcVa5HEujf70Ct1kFaphMn2Nl3fYPM6gDl8rpQWILDSM+6ulDjiHPgNG2tpKEW5FC0vG7w52F7
NzxlV0o0jilr0xVoD73rhS+ags798dNXFurS3U8mrobKlIHgHc3q5B5NMFCOuWtCYNadWXDmutcY
//6INkJTM7Cy6FxjfroN+/jGtz0owIN+XUFdLpFhIvJ6lWdNdv4/jyRUtPYwabPdx79/bY0u4lkg
NUqq2UbnssKZCs44zfwa5vxVT19iw6QuEMA0RXZGjSKBx2qOn0G6ZRcS/ZUpXoLD6gCRLSPK9VMq
lLGba1c+rsRD314qy6wcaktomBGbfdUoGZ+byZebiiLNXeVYd46vd08eIsWXqpRrH7IIYgdBpMIq
Y/2kahYRZFV8HCck8Kv+EoZ07Q3z39/FmqWXPdUxTZxaY8z2UNynozLNk+0htfHxVK+9YRHNWt6h
h+EmyTmP/E+Nh9YrQm3/YC2S7j9+wcpKXeLFRgfpGeQz8zOXlvxX2oxmeXBHCPYXnr/2AYtIRkJJ
2gpv5HPqYwIR5sQZ/EUf4ZEyvS7BW4LG0MVGyHKo0evM88M0VP7+f+hqmHOC8t/3RrlEjMV6UhmT
Yw2nHMBzfmPmNOijTWJa0Kc2KoY/cEJPt5+eIS0gJ7Ppu1nN0kSwvEIwVw9RM97rqqljG1EiWaT8
R2Go8P3pELMvf3VtXEwPNv1zuuVQwQF8Oqn4rtA9gFaepLZZ7HTPSLUf4YSmldEm2nMkyiz+jvZb
o8PqIR0MDkaMhi24GpTWbIkUsu7ZYpPiB1S8zhI3rbdJqwbJ0KYCdHehOLaydJZot7Edh8SbKv0U
psmzM4DWrrP+y1XLcgl2Q/F48PKxjs+15qFYYXUWEmRRFDjBhbrVyrp0FllEG0Y1OjB5dg6T1t6G
nm48oVY+bpq8ti+sy7VXLPYfJMgxItcyHQuL1tmPpj3rVOlW8YnFcWXjE2ndf29BdoMGuhpFd56k
7SMa739FhDK8sPuszfBi90E3tHNyG2Gxtu3RmQXPmA3Q4T6e4rXhmQPu3eY5y+mLrEv1P22S0oTZ
5aDMF7nRpSvHnyLzX0J3CXYz0cgTKdo0KGyyiD6XofckgkHcREnzqVQh+E+CZWeW6Hh0doHOXzmp
W8QRJuTggscs5XtFpyGNi7CInjg7s7Of66QbT7qNIfN1o7C8V2TDJFmI3XnAKmdTDOgcG0GncAoI
wgvIhLWBXiQjvmNWXa616dmCL4D2hbOJBK7Srkk5+6qPWILhBn0cqgKHvXNipgq9ePYebQqcU1e7
l16xkjQscXAyxXNAS/L83HbJcGer7M7WDHnnop6FUQVwiI+/ZGXFL8FwEqydmyuyZ0oGT/58TUXr
+rpKkVxC4dB0KfBP6bozAhXwZ+wUN3njOsNVVy6RcFbVWF3nifaMok2xtRqIjFGUITcor9vPlsaH
yG+UmpB+ey7M3gShMDwk2IBux6y98h5vL7YEP7UQJy8NEluIxF+0zDW+eWnA/q9ZCWCmj6d4pe5k
LzISGUPZxjQmP8c+rVPHxxgyGFPnRE8b2TCnefEGpNQ+ftfaclpEt6XJVii9TM+DVcm7Auyd2JJi
Ydpw3fOXod0p2zYwGTlXIy6dqCUGw3+mqDAvcKRWdo4lJk5Unhnhv5KdB928CwI/ucky7y0wOCc/
/v1rL1jUAC0jz4AAJ9k5Dv03y8PczOkQ4b66FLFExoWdsHCwrtNzJO3sYKMPcas6/DA+/vkr07t0
Q9RxJYkx8ErPiBG5CHV22X7AFWX38dPnsutfji9rHrR3B2Tt4+SA0uN4kqLn8CrAzoOvTCsk36Jn
1ANvu+kVvegLN/u1b5n//u5tYwD9uM2a6hwirL0pwvBnVpuvH3/J2rMXcV0LN0apgWm2s+zZNeM3
6bhvHz96bQUtojmUJlbxCOmdXQw7/gBDnbTWD0l3kf649oZFDFPVoEVYhdU5xb4A7XFa2F0VIlE+
/vr4E1aONmsRxCovq5GEsDqLLnwMWuvZ7psHFES/afZVTnmuXMLjpMxx5QmN8my6uIgbiBNx17Cv
PNf+Cx2Hnw+eLlN7NnTD+ObE3vh5UmP58vHwrIz/0gFxgA9qecouz2HXhzvU9b56roVpla8uwVBW
Am2JiwMrpWcFp8FZC7QjZ9z3JKmP5C6f2ro9Tnb+NpjN/4DPWomGJVBumorCGX08uWI3Gh6nQnj2
pgz7Ith+PGBrz5///i6S/x9nX9Jlqcp0/YtcCxtQp6c/eSqryervhHXrqbw2qIiKqL/+3eY3yaTK
47ecOgAEAoKIHXszcB0NctTqWcZtfWxxf+6F60QrR/ZS65Ytg/e3nqImkTgnwFAYYJ8KULyjJGbj
6C2DhnYAeN14Xj1LXDUeaMp2VIITbNvUWLasoF4KEYtufMiKWWsnc76pBlSj9xtf2qiWHYMIbMqR
CKyeJ5AEQ4HFQe2OKf6HoHuw0sPC3Nu4uK6tpIDYlXoeRCcvfBJPDbQatl0ANi4umeUApOrxIh5Q
jaDjuDo7OdSG7k/O0tDt9zZEPgjIx9Qz9OKqX0NexcXO1wisb2veemubnOUkb5rqGQIXX3Va6Fvr
5s62QIeNghuhlhT63tA9o6bb24VayHPcNc7GmbHMFbqfXTKmoXoeXfpsugBKb2sAmgVX17NsVTlq
DPUYq2cwS//UQf0wp8Bb0n8KZf1RONnKzlnqxnt74BDQ/ne4h9UzaJOTPUuD76LofhDWAE8u+k8Q
9zpuW2XbfCdNhx66TtkO9Ly/oa8ICsu6N2B33Na+ZcFRikilA1rkk/BBixrRjpz8DAyAm1q3sXBe
2eg4HMP6GaFocmvaonyUaeAetrVuudJDpoihmhbP8KLrdtczDf0nknfbgHaRTbKmRQhZBch4PEct
CBEfS2JYe4P2ivi0bfyWBfMJ0pS15OEJBKntkclUn9dJPxZ2qA2BM2zqh9YdvRurwCKUFScODo5M
NL9Y6O5rQ87b/sEy5dwtJLSAnPa5yEJwt5sYddJ7Oc7kuNs6sAw6CiArJisFtaQxeBZd+BuR5bW0
5AJ1CVj635qxDPt+8ihGT3v5T+dR8kvkIRTFOtQCItww3XKItZyZ829vpDj5efLPtp+yrNotBsi4
UDh4ceh4Jw4Zpatu9Nf7jS841zYkTlLoXcQlE8+ZBPhxAM3wDiR6YOJJyAc3ztc4UhbufhsdN4uQ
9iLMcL2VMoDyX/CsoKhxAC+9t7L0Sz1Y9u1AaHbooBT4XEJlM9+HoPV8iCfX6XZhXuuVvPdCfXBk
o+TycaKVnwQo0e0h+Oic66ppo6+DjiT7AaxqLU69xkNx+l6rAvpmO0TluFfAz6kbcCkndYgg8dPg
gFZ9jWpq6b+tc8EbEgH5EWQCIJvGoC4UP5JIt3unXzvYFnaIDaYDgz748SEF8yxA0RJ9DVsAZPk+
BAtB9iNJkEPnYqzMl/vbcelvrBNCOSYALk2OD7wFE1QCem5I84GriVXf7ncwN/SXoAGxT4hxYD7E
VPDSI4W7z7M+ObqgfLvf+NJUWSdECV6JWUGsRVred2ceZ5BsHoCtH8RBKOmSQxcn3q/7fS39iHUq
RAjTVPGAo04RQJ9UnmJ7yY3pJWJd9BUkWNrY77tnp+laMH1AE6o8QReidY5bRg8eqLdnqSpV7o1u
hXWuges23HxloD9eOQr+fpuB1uZt48gBRkPBoF9qRnYd3XIv3R7XJvui0vDjAJmllX7+vllBx/G2
H0ByXVqD8/I0yyacwJza7UkwMGQp0t/3p2mpB8u4UQDi80TS+FRK8165oEhq2/xLNeRrT/u/7yLU
h7/9hRFYgz5WvQtydfmtnVClsfk1iarMt42jvASHYIjRJ3UXnUu3bd/TcjWevzR0y5IFYMmjHKLx
Bsa15h28avmE5GS74qr83ZRR2vN27MJhuemGKT6Juqoh35H58NyDFJjuoQTCVK8dGUt71TLjUsZ4
3NBuBGVMx6H55Znug4mD9HvLYqZ2oz9CVCH18vF/93fU0n9Zls14NCquQdmaQErhVrIUQlF17vB/
SNn7oN9n9crWXVgeG1CnJAGBSeK7Nw9PEc7MtK866Bbc/4ulxi0Lb5kbgHCgC25R67g7uPLfeBN+
3Na2ZdXMDJA4HV1+GonrXcAUnp8hVfLv/cYXDNoGzokkI1lasvoh6CuN5JM/OTdTNdDZ8ouwfL7f
ydLs2EYNQeohRl7rJCYXcu4ZslzQOlqb+6VfmHt9FT4bW6PdGgg6qM+WUEl16W2EY3cCf/vTtuFb
hs0hx2B4W/MM7HZwshCJzfv8+6Cobte4ghaswGZXK7MsqKtek1upDPQqaJ4dkYrtZ+UqvvMHqIBv
+xXLukHbxv2i86JT1IA6RE2FPtE0XnvSLq2EbcvGcUO/4eNN5t5/WQJqD8KCYzEAPHN/+Asd2EA6
CD92PFQ5ZOARMd1DUu3JcPiWW72x0MbSZY5fw5EsgxtvHHP2elSlJ80apHdp9JYh1x3E5HXuRxBO
DweUOlSQ6SwqkHKxfmM+PLSZ1pwWPKVFDfWWHdjCP/ZGoNgXrH0r87+wTcP5z16ZGocgH8gAVHIu
TfQx6YEkhSMTBfkRYmqn+0u8cFaEljWjULyBwk/nnKIM1eiQLm0gmxX7EF3b1r5lzAHeOlCVbPQ7
BcGrA3SlnwB8XnPAFi7P0LqkeeJkNeKm+l0Sh/Ujk8Cbe8W8kVBgkID0EWqg4UY6w9CG0REv43Ga
jih+Swv4SQPAXECQNb+2zZNly4R2AnJFNVoHMj+6+mC82Q86WePsXrAFG4sWgQEI0hwlFO2yYTxB
MBg6aV5H34MNoj1u+gMbkuYVde53TeDfmNfi6B6gFVNNaw+SpfFbtswyrru8JPwE4YVOPLJA6eYY
mapw35PBQE3y/j8sdTMb4iuDC/hISQghqQeVKggkAQBkomRXB/VK/ODvmbTQRqMxztME6iZYZaNq
aKa4wLYH3fivzptfxgRP84TVIIYAOuhy/4+82Rb+fPCGzDJw4HSg61En083jUOsFujJv+g7SdByS
kw7PIMMdJT6U7iDaM/6vbCcIz7V6BO+6pBRCb9AzK8hn7ULo6NnnIaXHvuiG8QOJ3Un+hp8B+TCh
ZxdZ1h2IAsoprjgo7ZUaDkVh0uKxb1i/jXwiZNZpUjoKsReRcry4sINZ5kUHGM0aQ8fS6lvHiYQ0
ou9NYXbWREnEJ3UYoCz7AHp4twCuGMwy/91flIVDl1luAYd6IKSBHOekZfilTdh1FkO53/TCkcis
cwSYPOpGUP05RxCfObYQx0EcN5QHkwOYWDZ4JPlyWqvOXvgPG9eW+Hg+MGjanVRXsDMkwuSXuFDm
6f6vLLVuOfmZyyM6JLFzGiVUBcsY14azSsq/sNY2kC2Iu8zThuLe66H25IXy5wu/rmrXcktLo7eO
EtNMNVSDsMZl1tGDyvF+DJJgpT50YZVtLBtU1bq0m0LnNNdvIv73LjEByteLn9wpD0PerxweS5M0
/9ur41ClkLEcXDgHBJjtfZCxd2zONc/UR9uW2LLnzBki6CWn1Q1ux3gQJbheOWI09xtfGr1lzqJp
Cc5W45zajv82VexC2dH/B7q227INoc3qFjECcdo+hEJmC4FtbuC9Aq21clUsjd4yZNOMSe0mpXPi
AoF50Q+fEmdCtmGQKwjvhQ1qg9cMBHpRahKXNz7z+AQOZHhLLdaeDkutW8YbtbQHlY8qb5EEljZK
wCWfjPmX+ys729Bf7rQ/UGvCcQofalsn4w9f59AYcSIwNNPDrH1xv4ul8Vvmm4UJ+KuTUJy1D67X
nWA0zr7WVJhg4/TP6/7KtkyUggzNmPJGoFq4I20V7OYqn22jn//qVeMi9AhALn15g46NPJOsI8cU
RWLbGreMViPJHylSQ3guQwnXr6ShkMxNnE3ZrtBmcovSxvUh1FregibP30Oj2LlSFEIfto3dunkV
jdq2DKHKq2Lw7AZl0bxzxz7ZhAAObaQayvLyKfL98sZQzbbXLmLyI4ojjy5ZzUIuHAs2Ui1ouRnp
4Ffn1sW2KUMIWRgoxnYQNd7dn6IFH9VGqxna1hlq3OaLS34DGVByAbojgjg7pAyAQA53bhq2F1+z
eO82zVoxyMKNZqPYoHZOu7YfJJ667pngNoOa5mkWAXHgHjmAZNz/uQWztqFsspi4yeUkzyhTZvuS
TOMR5+DPbY1bJs1lQqrQRZEV9DY/69oz+4YNa7GApZFbJg3pa+ThBhcK6CNCecAf/Ibw7DZ4UPhS
3PXqvCAJjrfRm8pbKUe5H6G0fvTd6Pf9aVnastY97MkkcxwDi854Jnea4f71Qj/cUVTIHrZ1YZl1
a6CB5IWRBF8MYgCJqGvIP+rPIDpeKxJZ2p/WdcyqtCjYGMszAzMKCWAKEB2d8Y+BMIfUbEtPhjaC
DWQZ4Pso5fRQdnCIeIpzg/Dxv/uztLCFbARbqSCCrjwxPbQBe5JV1u0cvsrGtdT4PHGvtpBAFGnC
w7Y+G80fIRksd363kdAF0tVvGy+9lKYdHIkzS6G1Mas9pNNqlHNp5JbZtroB4zeoH68mRh2sHkGM
UAi2VsA0D/Evvoo39/pqXljZQUA1irMrj+p3Cm973VffRB1d3FBtI00MbRxbVFWDcF1Tn6Eh+80M
8HTlBM3WMNsmChS+BBde/YSglUvKJMDiFvkHMmfkm+07xzJeiA9zwEJjdfPqVp8EqSE9q/qV9/DS
9Ft2W0KOOxvzsHkwmsjkzLMW3hxP29JU16ZKdNtcHVp3eoVZZ2Ev2Rg2FveT7ADHeNBiGL0LzroI
YTAhfPe4yYZtPjcACeH8DmGNCE6ld4RBZhaowi/bGrdseAQ9Is8mD/toApeOmHA4bMXYhzaVG9R8
I8VU2dzMABGmkYincq5l2TZyy4aDOIST6BB1k3EUnJLETb41Xl+sXOwLm+gPMVDjRUXtTM1NGjgo
I8GDD+WYMSn38fyu3/YLllsdJBCjHhronAs47edygNhSWXZrdeYL95cNXhOR4ChDrrPrfETMPOct
+5IVzXVM/OeGrMVPl7a/ZcqJT1Hq0DTNrR2xgSDdnHyou1UK6QVH4g+s2iRz2jdpg1cNauUFKvjK
uQYVUdQf95dgoQMbpRb0HXYp0me3oHM8+O4iYWfSpMnvNB2KlZDHUh/WwzjowP6Leya7BhNPDjJK
P8z0EYrlT/f/YWGhbYRaFBSVjrMBHkTfPhqA4naG+A+gQjr2ZfzYJWuxoYWltlVAxyD0EqSkmhsP
FDuaoOMfugLA/hWDXpqm+furG8drQhAixbq5kUB+JC1c3naIv/Up4gj352lp/PP3Vx1koRfxLK6a
m4rgrFeoiWrifDpva9yyZallGw7cx1nXAwoqOGDAIPLI3TWE09LgvbeDRyqcNr2ftzeRO3W1Y16a
nbpJAey4bfyWHUNYSBvB9fSQSaSLVFg8RWM2rtRbL5ymNrisDCF25XawMjLQJ25CkEvSa1j8D1n4
tTfs33cPpGGt+cm4yMbObW7eJL9JpGjfZRQvV9+sZrv+bmbMxphFtesm4ANubhpIBdQq689z6uRB
+R5Edar4HQIk27w7yBi9/RnRZgMQbT0suiU58MXNTjjIwm99FwBX9LYDpgqXmb5VZyabvDtXWRL8
N4AQay0W+PcFZzbITIBeRkP6e3oYKRAjxO9/6Mb7Lqf4hfV5y45lNtYMaHvokXZ+euUvjEKd11/7
slnTr/+7vTFb4ROSYR0A91N6NUVYnJMgMAe/W8N3L20ly5iNqAcRGy+9lqP/vYRA1g4u8aUtux9a
Y9NOIl4JTy11ZFl10skOhpHmj8hofUvC4DYO5GyG/iv4bzfX77HYcrlBeQuKrahWZ28uIisZ+bC+
VRd+wUaV8dCXzUib9kEwj5kd6GkjZ2+GvDt6DcuS9xIM/rfQm9w1ifOFk8TmamsdYVrcqdlVZk42
7Uej/PyoJ7d9L0eivU+bdq8t7Mkd0UTU71owcYMoCQi09mNNyDYCIGaDzlBm0bVhbdyrRMngi9P9
/6GZvmAaNltbi8rQhkKwCBKkBULCnDn1uE/zrFuJBy8tgHVPB27UjDFoJ66gu1EHrw3JjqVEHiIZ
rQm3LG0q67YmpidNRlr3yrv8d0ZbiEq0UzGB5Lhu97QyELB3w7w53l/rpR+yzJ3J2MmdvvWuZpj9
/BkOpg04UfMABFz3u1haE8vQyxIKfsJ07jVKnSB5gghUFZ8z0W5EDbHIMvHS81QXKTAlRczJbhxF
EGc68W310syGnSlGA9CKZ+mVzdHIQELfOHbWsoILl5ENOWMldwtecXbL6JQ84h0HSa8EgcjSqdi7
rkHIftMa2CxupJMF6KqKFA8ttyGPko3sWYxQVv66rX3r0o7ybsqB86wfTBM/cgWulBjsVodtjc97
95Vz7Ii8GsgwBdemRRXtYVSARO7ipgv/vd/+y7Pzz6gY+wN2Bv+J6AFLHNSAqEI8wQVLTdIe5pep
BAgmC6F/IyD4sseJ/iWgzbCLiH/rSeivPLeX9oFl9K2evHxq4vHBhBrKX4TvDeowWeo/U9xY939z
wQ5tfBrLPTCASeVfo472n8CoRIeLI7zG2eRJoxbv7TKNDJLZlU+7m9dUCGu1QF+h7HbkjgrA4hwN
vu6PuYmnctu7gNlkbziBp5ygSPMhawDJYL7y9qHHv22aLRujxtTQmKBt6U0n7geRIshIJXIo2xq3
nt2jTL3KgKzr5vfecx9psROy+Lyt7fleeWUtmokqbsaGXiHQARbiGHUgfozA3P3WFzbqH9KgnDg9
iLeSK9i4GojW8Cg+IstUP+amT9V18261wWkjVAREnHr0ytpSXsYh9cSl6giJz/d/ZMEabCSa6wjl
+hwCoTuEk/v3aVl10GPLt9Xnsz+wYaRJ+DBnCwtD6uYrsg+l/NQ7vuvIjXvIvrmhBipIwulNOW4k
dx4oV6N9Dr9kmwgYOHTfbiQODZNcl75zKfMctR8Q0Nz1efx72/Rbd3ar85EwF9SYu5eTlgcAo/ti
W4YA6cK3Q1et19VF4umbrs17IbP8R4oKu++bhm6TmwH3aZI8hsjhLjGZOOgwaXfutC1ty2woGDgB
fdTrxfSaaCc5cIGQYkHKtcfvwq63Sc3MELWqBMX+hYC/oNvxmlb/eh3AsdumxrqpJ1VRl3UNpmYS
DaqVZnrASZJtCD84Xm+XldSOags3Q/ONJMFxQPr8TIutTpJNaCZjXQiupHMBleL0Hjy0wQ7xjfCy
bW4sexWDxMybJoFOImKhwZzOSAtox9xvfZ7hv7gwNvqLjCbqG46xk7iSwSFq/JHsucjVKV1lCl/q
w7LZLBpoa3hhwDdS5+bHlIXAFESV8xgrue3WtWFgXiyMoyYOSkU5gQ7nBdYOmZptmXkWWPeu5KUb
8dRH820GJ49P8galSQIhALmCdVp4vdlgMAW2uBC+MLuVpXuGeNJ+lJSAczt6nBJ4dnmnf9xf8KWO
5gv61TUv/M6hUaHohSh6mx3GaHZU++rmdtVh3Q1auO9tWjM9SgFVg1g9JDEUobz+NAPbxnD6kAcb
Pa3AsurRZ+041kOMgMAAABHeKWmyc5zWnO7P1MKZF/hvZwrhEaXaTpgbosb1zmiYdZ6uldAtLYNl
1TIHxQlKbc1NieiELFabA5Yq2Jegjh6bASClbf9g3cUjTUcWd357BufPgBJDFIZtdrVsoNgYGtlR
CCWcg9Lk8W7MEGc6dpNYq/JcWAAbJTYGKCulSUsvosib3QjkxH8UAcxt17GNEEvcJoE4TageZIfW
WxPciA9v/f68LyyvDQQTCnrVSVZBDzvw4gs05J4SDtroWR8wbIOHLq6zlZ4WDlcbC6abHsIkTm5u
Aak/MnCHHIQBaiIVo1rJ9S0tg3U5e2Pf+lDU6c6qq9+NBRyLqVEbY9K24mcpHEg8T254VW380dOd
uk6O0CuH6tLcWBY863e4rE7JNeLwiVDskZtsV7VdJt/5NKjrbTe0b9kyz0sq87TGBFH6LARNDik+
bHONfMuCo0zO2u2KA6LFxvrgcUhYXzy/NPzr/a26tLzW7SzKkfdh0dFLljl9tA+c8BONHGfjAttY
MAniu7zwAnpJxgn5wzr1ysfCRaJy0+htNNhYUpo0LGkevEmU0GZCiIV68DTut76wgWyRT66LrBxr
Fma7FxUPVG8McseawLvVHRnqlSVeuCttXFjWKQQ+PNQzEYqiloCikJSxie/yCGIS7rQROcdshjPw
4kGxTOXigTmaoqI6+zCKauM+tRFiXJcVoRyszUIoU+5JU7P4q9+XjreWTF/YqH/gwyLlAJ+XoEqV
gdJnF/Xm0wuN9/2lXmrdMmLToka+7hJ2YdA+5+eKt+kZAitsTeFraStZdpwV2JqOn7FLQuHP6QAH
BGvKb+GEapFtf2AZcjbrxU2uxjZCblLoyT+Ay3lNG3vhQrMhYYqlOumznL24jeCb66HuzTroraqi
+QWmhyncOyOZ1lLfL4mXv7xLbISYiRFlhD4Tu5hqbMqdQhVbsRuGnkEdITZpdQDWevqU13UU7cZE
0aDbmTwwR6fGBj/7VTSaT2EzBP9VinrqgFECZkynYfyp3IqI9xwVpD8TOEQ+iFInBQdp9OjnrOxK
eRR1HvMLimDyH17GouqJ1D77JUF/WZ0CcGf9ROAke89VlQ47N3N9DSVDr9MfHbD0/2SmC/v9JPmY
73TK/HgHoAxpH/splcnRSABmoh1jFaNsl9DKSw6KdSLDk7FOGyiKFEAZAw2fOQBWXvAvQfph7GIt
fJRkGw2mdYZi5FAdo3woqy/BpFX8hZEIMRxTqjDbl8EUtXsP2mcKGwzqsnvdZojz4AMvduC56z+C
sg+fS0H8p0lAeuQjShzhuVVK5PqLcns/eh8IH9Ahl2k+fBgnVJf9DCsnzA4AJYNH36uGzt+HUTX8
khkoTk2Vqe9pGiXpgymZgYQwrZpi73EHnGg9qPfLfen0Wh+mKM0yDbVqJr4WISjH9jqKUu9YkNSN
9mFQBt1KYcqCudlEdlxMoAMJGbtwUOx/5OCy4d0gHmq6Jtq21IH1joLUnG5I1LJLhn/dt/Bh2CEC
XXM35CY9bLJom9AugChj4zaGXWZRg0j13aGeKUi2NT4fhK8egtIFS2EgC30WQOHsDUPIxTB/m+fl
+m8b54GvRT5QdhFafDEhS4JdSEty8MOmWfOxF05sGww4dg5If6KQXQKSfM8yoDCpE6zJey8tr3Vc
i0CmEy4bfc4cVnzPysB59IDA/UljRVa26MK1bwMBvSLNKzGZ8GJYfOHdfJh6MQ3cXQp+RNoWytnm
n9qAQN7nFfhBSXgRAjwzkRNOt4qtosQWZsoWdZWF7IdoouEloihGaRuA3DKZ8WPnQQXo/ladwyx/
uQxsNCBU+WKQpKOLIBi+Ro5njq0ZO/IPaXDJzRzpA+pgTqnwc/Lrfo8Le8vGBUaKFyGD//X/pmwu
bg/SNRaApbbniXxleIgDx8b3EwqtYEL8gxeAEiM1ai38vrQetl33QURbniQPxBihdgFrmx8jD/Qx
ptCEvj89S31Y5q2gqCyTNsUvMAYwlJQcTBV43wJutQmCzmxxVzWpLld9E13GFjFVhqyO98EBW1y6
giJaWgTLvhOiU513Q3xpG/k/MqJsNDSoOLg/PUuNW57Y6EhGh5bg4R+70qS7TFFBD6IZhu7Tlh6o
DQ3UZZL5WYjK/hc32KTBk8MQn9rW+GyGrzYo4Wz2g6boAnLrItsrhlq5fQ4A3ErC9++7h9pQQOAN
g4Y6BIOX3PnmzcHsGUYHitBtUW1qYwFRiNHGAUS/zy+RI50glApwTLfbHPSnNhxQaxIXIFIxqPeA
Rja4TdVOeuhi2xJYRhyhCJMZ1zO3sW4fdYyoDo7w7nC/8aX5t6yXK0iztZVrbmXB/pFD3e/HBFeb
34hkTZXv73cbjb23WwgEtqRG5iK+ZvPsEGE+mVjyD2NSHfJ0Fb76dzujtlwr09A5CyHyeC3xXNgx
qLHtHXAKbFwDy4oRQKs87Up91uFMeJ2g9bCQHzetgQ0BbPHkd3pwmVwRu/N3XEMlt6yYeyhAT7oy
/oVltkF/MsmVSOvIBY92Giiz1wwptvycR9oL8lPjBP2aXujCOtjAP6Klgq43tv8uA0P1DlId8l2F
JMNKjGfpRyxXO/OLARHHUT5ALL4FeK5UpwRVDoc8RIXk/eVY+oO561dHnpncWsVTEF2htc6OL6WX
sce+bGt87vRV41EsOxTDOOkjKsDpo5h4/KnOp24TPIfaYq0eYGZBGhc4TXUHCXQPRR6H0Flj3lma
GMuQPYmQC96swfWFJFf6LLn0KVvxgJcaty7huVaXx0PsZ7uR0ecAKozHAox2h23TbtlvhkqRqG3a
4KrhQjy2MgITZdeCmXJT8za+Lxo8AlaIl8F7/neU+Kt9VZp2m/HaAD8S16PhaVwjLg4K4bEo9W4M
W+9YKz2etv3AHOp5tS1bVPn3AMvUOD3RBWSWyx3Cdd/uN75gszalHPxnrwGHT331aP0A3XH3m4hG
fe7ZDEnd1oVls4nMPAGSoPoKNnZyQPAh3jGTN/uhgEt6v4uFa8wG+JmEgLG8C+pr64I6RhPeHCCP
xv/paEP3XVo6T/f7WTAEW5+19MKxRSFefRWq/mg4OBxzf9UbXVoK7+06Cwl92cTL66ucSUykwptD
SHC/NfFGJWRqQ/hMVygRDnkClUdo3uk5u9WZftNTgNpwPen6YwgXNHkQhVPtGZUXBDg3XvJ/wPVi
HTaoFIadgUjzQyR0DGGyKduWwqQ2nRwR7ph0AjYWeCBoGpn+PDarJTULu8ZWNy1BMuQ0ssPujAn7
HsRe919fmi7fdn7+AdnL8inNhEtwNsyamgUIWDtvNcCyNHjLeknrF17YarQuK0QleOHQc91DW22T
RdkwPSZLClC6P2Y7Erj/JUCFPPVuyVa8t4VzwUbpBagLhg60U1xntIYAVwbH5kma6HGdb2Jpfiyr
TcoEYZVKNddyoAYgDbxQU+E0K2v794gKtTF6qpAZqA5M9pihiPOk+pYdM/iLuyBm9R5Yge4A3B59
7KNVAOjS/1i3McQwHZNNQXEVhfyfB8TvMe5RHHx/tRfWw8btcX/SpitrbKZSdXQfaZwPSYVavzLu
PvsaL5z7/Sz8hA3hg0QAc6YJFqeDCppVrcdpuNPNNKxE6v6eZaE2iA8UvlFYeCR7hJY8vQZtOB/X
H3mQftYycZ76bKO6PLUBfcnUF5KAvvEKNyB/lHyQXyEz4W3DnVCb2o07rEaVll+AE9CPgKass3eN
WaNWXrjQbDif4V1dgviouMph8q+mbNjHLKbtF8+Ta8TpSwttPZFRCWSCOiPFNXKyD0rixVEXrnfa
toss05bOpH1WucUV9anyHTSzxEOfbEMtgd3y7W0/FmxCqNToiyEIGChNvwA5v+ZSLxwb1DLiksZ5
RojqzwxFfhDXvoo+uAlXf4IA89XpnF0h1iqzFxbZRvTx3EfCsdD6Mk7a+64ATixmxyL9ifps5/n+
Qiz1YQW6uGpxwvaNBjbBnHiddl+6KvoYFqv3xMI2slF9UQIVJahliWtCBnVhBWgWFEeRy/3hL7U+
n4avHHik8fqpM05/ZV3aHkqIn577mSBwW+vzpL1qXYJlE1TWob5mEuGPoFf10QOkb2Pr8z+9bj1m
g2roiIpEhABLH3yM61jKpXmxjFfHfp10ncnw9gCNclZgXmZR7/vTsnDV/MHsVte16Ycuu45TUPKb
oXFRcCDUBuAH9rpxhCT7ZCpWnbyFKyGw7BklRG0HukRznl0NmbB3M0tgG5YfG2jjdJ3+fP+3lubM
suwsC7iLom198Zy86k7SB1DkHBuikx/3O1iYNxvMBxJ2t44EwYKjjurrS5qIQUf8OA6UXCeUoW/b
WDasT7MoJzU8G3CCQLkSfoY6xADeb2zdejPDG24DMnF90YN2AgClwbmKUFo6rizDwolko/lMVrVI
xQ/9VeU14Orc6ccjaHaHi0tACXZ/JZb6sAwbYFaeeiwfry++n1AImALK8LuV7cZHlQ3qQ6g01a0/
9Ocg7xzk/odiqg542Llq4zJYFt72zCv7qugvo2D/qJkLtdnIqUttNJ+sedKTKOwQT8u9Dy+Ot/LU
Y+5xsrIAC7ZmQ/o0yAGTJp/6K95u+c504CAEgjnb2LplyTJtIsBhKMZvkvSftgH993xU3N87C0O3
0XxIOeWRT+lwfYGnjyAH3oeq9zchTakN5kNBbh6lkasvzHUhMSxVMO2AD02+bRu8ZbyET5UJprS8
RMH0r67ibp/qdOOWtEF8ZhK1X8TtcBXC/PCYNDsaByvV4wtnpw3cS6aqbAsEEC6tMwOh3Zw7u4CM
xdGvwYdNu16xFcNaOBtsFJ8CxwUVmQBsP+TZLUni7H2UtsPOVxspIKkN44MyTeuU0Ge4ZgPoqoF3
P3cdSMa2LbH31q0YdThEyq+HqxrmjBCkZ4+5g3Da/daX1sG6i3Uskhahv/6qi+JJeSzcJQA3nfmg
Hin0vVewM0s2Zhkwp0hFVJkzXRnIIA8JqliOcV6vhNwX3Akbx8eDIQ0olB8uqkeVp/D0fuzJB1Bd
nCOefBhApXF/qhZ+wsbv6TSDkGBbDCiNRq0bSQKccWotebbUuGXISVEX4ZQl7o1kAB6EI9tBqnpt
kZcanxf/lWeqkAV1/dTRl3JGr4ETm+xp3/7aNi3W3duCWUxpEvTXpEKl2xmS5Ny90QSg6JXc+tLo
5++vRp8hJ52GhpprVJfTtE9IrukBoc1mxY1bat+6eVEE07l9MRpYLzJ9STl81fXWR4GN6PJAIUN7
rnG7JNBvSWrRnqiz+nhdsN4XNcxXU0MqyFakrWeuJJXqLNsxegQhDli/XJ4fUn9VgGFpiiz7BZd6
1irSG1QgA5KuPZ3sQrZWvrVwQNtYLqmr0K/AB39tg4TcvF5n73SHF2UzbQ0N2YAuT6Xa9RyCx30O
uScT5uRQmfHfTQZgQ7lE53IfmC+kuzWKACYo10NoyCOPlBi3XlOmWFhpG72lJg05h74zVxTcfmBp
9HGucfPK6ptD1mSZFhbZ1hMF1QnKzAOBrdrP+moacUAS0jVahzkA8SfgjRLLigkUR/Ia3CcIAdIj
iFCgPYiDeghPCEd9mTy+n8Jq20FtS4matjH1qIy+RmIo3gmJ+IExo7+xdes+xl6SZWvS4aprkKAg
WydO4ERZQ4kvGYN1HxM/axvHH7qrjKJ4P1Mpgrug29Ms/HJ/ty51YJly2wHii/q59oo62eJjUvwf
Z9fSZCfOLH8RESAEiO15cLpN99hu2+OxN4TnJUAI8Qbx62/ib9Mjtw432HX0Ah1JVVKpKitTQK6l
q0LoFwx7TIpv2yo1kVyz0y1Kzy5/Vg7/zgW6DvACiR+aMZpvQ9GOyf2Z2IbZLO3V4deDCnL04AaP
Lii5HlXphb/34cguRQnse6PQBbQTI22t8r+aLihL/zuQpH4W5AEuIAG8b5S2Y7n+5jbTEp+Qxyir
swLXknOSTGZXFcVj+dHJFuS578/y7f1CseK/g9NQdIXi7fwo660bSEDVPWvk73Ur653XlW2E7f+v
1pH7hYqglY0CJ6fVZ7YAyzHXsrlOIgOF4f1Z2PbK8H7iN4TME874Wcn6kmXjJwVt4qRv2XOOt93O
TN4+wajJBoeQLwMvhpoe0ZgyPoFXaZpOa9O1x5IAqD7+d6UoSOY0hQLvYxZCsUv6LQcD/t471LZE
huejLwHY9XzuH2UHake1TvntZxwI0Uv+vIKR8f5O2Hbb9P+KLD5xA+w2U3EIXTnRXYXDykuAzumd
I9IyhokEU7nOx2Bd+8cintQTyeMP2oOm2b7ShW0Aw/VFEaIdJibAePQj/56FcX0LJladpxCA/Pvr
ZNkOEwBGwbfiKPCMPULLrLhmbBgT2QAsAW5M/zyT5RhykZoccG3pqngp+h4sMoNz7mXPruPUV49d
AzLm+1N5++oFVvq/ZiucoI3aZhweJZvIuR3W6pJR3O7hMq7nqA8f87bj13j71/0BLX7IDG9XXeTU
NK76R+qj+49E5Csppr0mD9vGmOE6KhCDcOv5kW/6LGqW1Smk2BheePM1mFp+PTYJw9lHOswZabaU
FtqXLoULEqqAl3tgKNssDG8n1dQ4tSbjQ4G02TNpWP+AXqfx6kFU+oOP5+Dn+7Ow7b3h7mxZVCHi
Uadzr09jrdJNqZJP05e6Hc+eEi/oAPtwfyjLrpvoMS0ckk/BgKt44F+RDdRnP3COITeoCR5DZWJd
0FvWP/JO1CcOUeTTFB+Eh1OTE65Qwq8ypZGjrnmUtDoKbmt38PlNTeCYW7p+NbUFTiu3rqpTu+Xu
i61F4ti6G+49F1mZFUgeP+qQ9r9lgYfa61IED8e+bviybBqvW+btdcM0trXFwtebaNT9r1sO8l9Q
YlFGe5mXWHgOSIgsURHIGnCrLzr/+/4INqs03LjIWtcp+bqmGeikxequp2WjIbn/cdvPN7xYq0lG
U66xOFj/ALJLVXeVFdq2qhzc2/fHsE3A8OAwIJk3Zt7ys1qWbZBGx3O+Hfq2CRXTCkgJt82nR9Eg
LGNzF4JqIfrr2MeNS5rNfuE0gkyPboSnTBct61ULd+8AtSyLiRTj2dpxrVss/c/WaTQ655Ai3FNr
tH19O7ZfxcQ4+KlbFq1+nHOoNUIoMDrp1v/n/sJYzn6Tzw1pSmTg1IaPJ3NbnknhlTdd9865dcPh
K3pQj3W9ADT931lAhtPjjM0YCNopHHSaffTgLwcR5tSEjKlOcZBcwSRxrrXQ6G7J133NJotrhYbf
9lpGoA+q8dtBJhBe2eRDForlsP6ojg9lFqkJGZMAwaD/atsIpbzhQqIOJ0+JHPj9fbZNwfBc0si+
RtygH9s2+ixBLAM2yzg/1/0un6zlZWqCxFSzeCjsIbHbx/w7oVz9yLra6y9jVjFwskHI4AGo5WhF
w/SyopMk9vek7C1zM2FjLgUbb8Y7fRtRyT+7M/PP2imnyxTs9vRYfNBEjtF6yJxOkAJVvyn/XhAu
0S2PRby/ObavGx7OXLcuh2rVACB42QUS2/lw9dlA1uv971uc3ISLKaevmKg9fQN34HvWFA8bA304
gTlQZ3sa4bYxDP/WTAWN77RYoSwGQByNSd8Y4paPVEwfpwx/3J/Klud4I/8RGBF3S0DIW/exvhVN
FJ1o4/7Qk+88Kyrrd02JZ1cDD90ZyxKvBobbC8iExTH4QW6gZni/kc5u9RyO1KCK6HXTRBmGvXZ3
21DG5T32nqcdP9S3vhVX4njvW+jGbMzrYxF83hqWh+4Y3puaIDM6F6AE0IG+ZQzeosuhuHTlvLNk
Flc0YWWk7YXOoZ+34UMz/9xn/kASyaPusni8mXfe9BZ/MfniuB9PPfSBnCfKKp5A1e0fROPHsIn0
F1BZua4rhZ7tUxugeo27/A/QoewRPVrMlxqentVgwAZ7lZ+fXBC30eBzMQKzPraPG0JxXfKd5hmL
M5r0cCQQU9+MPjSIFIpsTAapGmhajKhkOF62k+GyDWJ4POmE7pzegY22kP4oli+zmi+iCZ723cK2
0Ya3a1CsL0GgvFvrh9/DAs+UyAfg4v5RYrNVw70V9QDIUp13Y7JG54ZbxB2IeVF/Ds6BE+fHsLrU
RJiFAcIeroC0LCD4SGT4eW32vM1mTcalTss2rJfWHx76crlQIT5vxWYa/1nF8ltEjslhUhNahg6O
plbL1D3ICTXJdga1zsage38TLFGDiSeD7IA39+ACeBByTgjkZ/s1fAmFSIoSj4Bi+ihZnTrrlBwb
blvJV7E0z6TDed8QYLI0AGAb6C9T5Kx855te1vfbadvg5I0OFuSoiTgTyzB2LFPlA/HQeZcV+d8R
KfderBb38DfLfjWbMNLz4jcejqom9l+yjEfvHfCY7Pi37euGf48jCN2plvIZ6MuPxIumP+Jqon/c
34ifVCVvXOSmmiifsl40XS6fW+HdSLAphi+oFv9sk2DYDpqXn1mP/gikorrLzIbzMvZ/LnohD8u0
W0y2nAEmGk0QsjoRgqNnISL+hRQjOWe1BzxuU/s7kBDbEMbVjiY67mY8c56EHKZzO285bgbO+sGN
yuv9xbScxL5xDmgId4SxCqtniKX2JzSAI8nZdJCIwWHPL2uUgR/m0EgmQI1HcdyFUc6fCzX+SfpV
f0PeUF9qyb8vs9Y7qQDLuWYC1do+QIeDU0rMp760YrqOAeoBbEHzzBAgYTKF/Jh0CzUp6GgQFGMe
x+KJe2v+ucjQAzqvs3/Jm+Lv+0tmCe1M5Bp4WpeSOYuEzhopn5kLgiv0S1V+Uldz+J1PrfrYDX6Q
OpE77eVpLDZnItpmPiJPRpl4kvnU34RTlmiEl8EFIqAHzdqEsvEhbKJ6IPwZGUoXOB7wrDHEF6eY
HC3dmFA27iAZlzuFeJYCCS0wHKtzj477G5It5Q5PicVzTM1SMlAxuzJAebga2I2L6BE5J2TYuzK7
NnX4+b4J2LbDOALGoMncxs2w+72Ik9Zf+z95Tt8FJeAl90eweYxxAoyLW8Wx11TPLkH2o4id8QoY
crGdBd4ZYCjfv9ZlM7Kda9RyNZgwN112i+eCiexZ+gtQx6ES4CObvC5kt/vzseyLiW8Le87wq0Px
zAvt4JWKsqwMY5Kfu0rF73zX8/Zyd5aVM5nM6NLFaw9XeQZlAEYB1Jwvn3tU20Ai6Jf+s+cShxyC
HlJT3ZSpMm75kIGgsCDQAwDDj3+uPPFyf80sVmbSmbVSLN5QFujNEwHi2VahHYap5UfTHRTIoKbG
6VJWIbo8hXwAhfzj1KsF4WC0V9G2/X4j2JcLi0BgUmN1Zk99IKLhyLTRl4bu3vY2szUi/oIHFUQx
AlAGcXStAskwnX3p7oF7bTZreLmIei+vQBXxILr8+yZZqPIpEcMEoei9ri3bBAw37zvOhSOjBluc
Z96PUU9OeGmGSBwsbZn4N6irRJlmfvUQTuF3j6rmJMr8y337tKyPCXwrlgWkQSCheCDueCXh9CDK
4j2r2YMi7OH+ED/J3d6IKn/Bv+E+VwT37JOA+h6ImkGWVjRPWVCKE+L+5dShiS4fu+cSlGPAz+4R
GVhM10TEkbVufD5szKMFpJ0/b4Q8qmmil5jQf+7PzLLzJiCOlQ0gMGVbPehq3t4rIOJtqmP0/tTE
w4GKR6EaGOPnI+AuHxFoxQ8r5nDspxt+DYBmNDnlz8XJ1uIJorDBrXaPMWFQk8mMF2s+LtDqAelr
iN7kEYolAJFBOiNf2nkn6rUtvuHZEH/F+wN6i1ifFkpUP18IHqzo2PoYTi0qLy+huoavh8OG4hPg
F9/v1nvbNH0TAMdkny/MJTgyOGBiJwB61rMqpv7czLtKYG97tm/qnLqe08kaEjp4VZPqZR6RaiqD
zyXAlWW1hxV6ew98E/gGSZ1hFk6OeUix6hMiQtyd0x5w3LZK28xevaR70ZGc4LzDDJp+PrEK9z/d
CiTQnN9TrLONsf3/1RgSEikrGrYwRhgKsGys2d9gmc0uYxyEyRFT8k2B07Z3iqLiLYYQaxSk6IUN
HxsAYA5FZb6JaUMLw4S+9ti50br6XBByZlH2uxLBYwMQ3f0Z2BbJuKL7UlUdmyvMoJfAJxQ1n65g
UwsuJdPZ5dgYhjvTPvaDoaE1NoJn0V8yp357g5xmMF/ATzy3O/kT21QMvyZ92NVRmGMqWYhzr4/H
Pxjof38LgNrdOZgsQ5jgtsprVOdUhZt4efDgT+O5a+uLl++BtSw+Z1KcVf6cjZB9dZM27B9Ij8SY
w/xoZxdsH98C8lfuwCRFtcsXWB5GIUXECzCblkV+rE/P/wXL5pLcowRLQ5RCGn9w0KeHLrKDP97w
ZTqEraiF1snIptPSDTeVi52MqG1Pt/V6tS5Z1QVZD8WV/EQADgLrofvvKCaQjvGi2zEb29IbN7ID
xUkfEMs1qXl7Wal7htr2zq+3fdrw31EKoHQgq5ZIXyTL0j/qdrjed1vLLcMMt5X+kLGuW9fEV8vN
WZ/6vrqORX2qp4O/3XBYgNNIN0tsahD2SeFFtzbaI9OyLIuJR6NFKErlt2tSZsBukm9xuKds9LO/
5teQ1zfRaBMZcs5abOZSJvEVROcncIe/K0/84gTneSewthilCUoLMpAIxe64Jlk8vASz8xL4QeI7
3U7Cz7K1JiotZhkgJ063Ju6ibos730D//S7v5Ul0cuftbZvB9v9XbtUMC8nyXq0JRAHpxQGd4rlZ
wAZdC7rXG/92KsE36czaSsa0zWMMoaBpTYuyuELbM7v2PuuvQCF/90jFdyp8NoMyXBjicHkuA9jq
VOhrOLUAs++dDrbNMFyYTkxBTrJZkxbs2dd1yapbE6EcRjonOy08Uzv+bJuC4c8owLiFp1ecoesX
4U/XWIkda42xp2+5hOHIFJxmU1htF7xaeZkqosZvBRiXzhBh4+85FD/URvcKiej3eeWLHQSPxcJM
AJsqwoi5uYNRXYgnIofovQ8Bgbmu3p5+osXATLqzgWmw4kaTTtApi0wr9y5115xqN7rOkr6AFGAn
crHsjIlny/KJ5xnlXiLKsjn1nK+3qURN7v45bvv6ZnevPHEQtOII7nD7LNM3Pcxfw/7T/S9bLNcE
s+FJJkF/G2AHAqX+aJ0o8RZUrXL/s8zlDl2ebYxtVq9+fTsODK9ZCinujp9rp0wgf3iKqf5ax8VO
mG1bIMO3WVzOnmzzNVEZv7nM/zjkwY7P2WzU8G1XDmIkPIQF8S+VC45X911U7Jywtp9t+DNpNFKo
5RbvqhodoKGc9dVDRff+3r5dRvFDw6dJHQg56YrcNvwS+JRfsmJ6IN3wCQCW9/5I35XNfLk/lGWL
TSRbBFk0Ago6nfiFyE6tRKfQ6l3zOb5WJPj3/hiWxTIxa+gZyTt8USNBqIq/oOTakZNG6HQslDHx
aqDsLJHm7NwE5LI/eAA1gnXw5x0jshxDJrlZ3FVBwHSkE1AvetBEp+WLLvtvg8DLuXDEdELxsTpm
VCZ0jUoJoeo4d5Ns6Bz3JJXDincrr4Zux64sHhFsG/TKn0OH5xWbhJeA/M17p7biPOt4cfUCX+4c
S7a9NvwZnXp+GS6umyCJ5JwgbMVuk5r3AkDb1w2XLnivFctWrNDUZFeyFssP0J8Fvx+zU8OpRT3p
PnDdCm/lmTnPLFsqBDXg6r7/edvqG15dgHojDjIsjXSRvGubrL7xOPJOU7ZrrZYhTEiazp2lgRSL
mwioW0DV8jNUJz/V7bHspm9i0dDuA5ITv8c7s2XkQ4hQTJ/radjtubRsrwlHG0OpfbxHcKeF/Ty3
73qQImWPUM+MjtE9+CYmLUTjMxjFCQzIRzeWBjfi4xqC+OT+DlsOUxOKNoNeTs7jhK8DeNzj6k/+
52Mtr0/ehPzU/WFsy7T9/5Ubz6VqJNRvscvC/bHxLUF1qjgd+7bhvzNhMZ74MFKBDsuz8qAwFRXj
svN1m30a/tuzeZazlPh6BcQk98RnniPg6pqDjAM+NXx4bZ1chl3hJWuDsulUVc61I35+vb86tt9v
uHArZAfBqRBvtxm3PmFoCqFke/Do5hgTn28i0IpelgUA/m5SkNh9pOXS/wg6ovIdE7XYjolBU74f
gD3TYSmJdfy7Ut3Unrzejz/cXyDb57dr9JVpAuA2zE1ZxWk/xt4PQkcOXbP9z1vW30SYuU7RAqla
Rin15nB8N7jDWCflSNwlGTwCHOuxWWzDv5rFGIK3KA7mKB3dhowJiNmgptbXIdlJAdimYTgwUlyE
Er9kqdDhyyaZeZaqaJOOts1O5G4bwXBjd5jiTIt2ywhuKf4alGDtUISPvuyODmH4MpDII4uCnKXc
5TlI7NCqE/hsvILL8FgvsG+ym8mhA81W4zcP2kMjR9m8K0T357TSdCn3Qm2bwRoePQuWV9kCZWYp
SvKJhhGYi6sGwLtDlmRiyEKQ+rm1LFhadIBEUlSIgoqHO28nyyab0DHSdiUU4l0/yVAd1ZK5j2Qc
f1vqIjqWeDEBY/OCdntZ0znNAshBsApJWQJbut5fG8tt+QtYzCnmxVs8PxlpAx1RnKWtJy9g8Xoe
hMqO3TgmOsxFPz96SxlunBB08m4mg9+7qSO/1eXBbi/fRIf17VwNcTH6ySab/PM6Bm5457i2ZHdM
WFgxUDVO1TylugR4njkg6hkXlqAper25Xlg8zlPPnudy+tj17O9j+2I49lzpRiHEIAk0KZpTIUdy
pc3iJnNX57cgKiO+szcW3yPGXR0OyH46FfOTWai/BIUQNBR39hKUto8bjs0Up8MQ5EsK2lzRvfRQ
uOL85AswYuy4n2UEExhWRNTPs1wsKZ1GiMbrrAnXc6W7PUkTi3ubuLA+qEbRiXm99VIpdH6Asofk
Kmnwx/2Ntg1gXNZuLMQ0B1mUQl6JJ5ogQKVageTUafa4YmxDbL7/6iYlcQ+8Z6T8xM3HFhpmwKZU
OkJwJvVOJtK2C9vIr0YYIVcjMuFCtJw52FpkPmM3rbyqq/89tkrbwK8G0O60lDHaIJPRR4mqz/Ba
YKJVad7tyjfaVsm4rTkNPE+iuQG3dQlR6EnIBHDmrzluo+uxSRg+TfIIWaYeLxPOKLLBZKUIzBwe
ZOHJQ8uVs3Nc2TbD8GjVROXqCgQ2NKzHb5lErt5Dv8aPY5MwXBrIyKUrcWakLWueZtTkP+quC05r
5fHfD41gQsJUhIyO7FiUZmX4vZ8gIpQpIU6rD5zs/RE2w38jXW8Cw3o6hrTrcJq6dP646SxfNuRc
VM0f84V8vT+GZRdMYFgxlzFaCyqWAsSQPcxr76TRyuadoGA7Hd6ageHSnjOArYzgRnXDpjstDYFE
sBuSS937KMOxOj7niNt27NY2FcO7KdQcUWaSSwpR1qVEv+vQTmDM0eFyzGJNOFg2ibpjbjWnouiC
5sxQPE/LDEDVne9bXNvkRKNQZZ0Cwf8X6ivc3c/eGnyP14M4T9/EhKmo9CJXbg9eSn5wtnrvM4in
7zznbL/e8GcUPvH4j5AuYVo+ZaOjryL2l6vDmurgCIZP83hwGIfyXuJ3Dh7TxTJfkDn8lHEVJ0e8
gZigMB6yjBKoBiejDr7LIPdP5VSzHft8e4GIiQYLw2rQ1UqjlBNAxc6QD1YV+r/LcT514zoEB+dg
3NTtujDwLK1bZhJH4DksIO/XVQd5nonJdabbEfS2bQSJSHBTBaeZDG1xAeshxju2B9vyvb5Dh1kW
VHbBrZ/iYrjK2lHyr7hx/XAPdPD2uUpMNBg0BXKmC42Tuxqgj1qHT3oNP/SFw05OGR96zRETE5b5
cRhP3YJlQem7OvcxsmM56p47d4PNmIxLWiwOkmFiyz+3DVpZdQ8RU8kFDryNw+D+TtjGMDyao0EH
ObEMWqMb4CZrdXXpI109OO0ubb5tKwyXhkKhniDapm968N4XXfXSqxFCQH7Kom7PoCzTMMFgI0dP
joiyKe3RzHbhA3RAf0qmTs5B5nliAsLmRjmCRr2bchlW32hLvenkQBb8mCI7MYnO1FQA9OdV4DUk
YA066XpYivfr6LZ7Ncq3L2piosJcPg7U7Rq8GHt0yoH3Dwxnfq4e2tAfr6VPqofGZdMf9+3q7ZIl
MbnOFNq+StbNbtqGzH9hDdr/Rh+nlJtBYpuPS3hSUIM4+95wLJdMfiE7y2a05OkOrxcx9B9ctJ5i
HHQ59Hl9UBeemIKYoNcHQzp1gnTMQbeAzubsMogp2jlObBtk+rsnIzWUcZi6LVVfgLz+FJb4ON/e
9ToGY0U+HUTtExNQRptgadGuhrEWkHt8CWvcAg9Z7wEohAOS9cf0WxEG/vekL4hPBDg6wxSdx+VJ
z3V/Czj41e5b2dvhIDGhZXoS8zwwJ0w3sQbiNuG7TqLCeP/jljPFBJe5i59D/F2F6ewP9Iq3dgdS
88FNJv9gEzMxoWVz0TRVMK1gW462Cu8YSFqeItrtTcG2PtuR/OqepcvqrbgFw7TA+wutcdJ57Hx+
MJKKtoV79XXirDJfPYg9q7oAL+bSBrL6jQ2DancK4LYd2Kb1eoAS1DB+NwZJlgVVyks1PcxxQZ6D
iuwBl2wrZDy1IRkQZi6vwhSdbpA6aIWri0vpMXYo8Q6Kxf9Ooc9HsGNJ4aahmMoHuSxIM9JiLJ+n
nIV7SU3bJIxLfAxVhGO2CFOli/gkGpwX0XSQXgoJ6v9OQZdQ38rR5Jr2M5n/IVDfBOgni91DCRti
QseyAIxSkjtTWsQ9QJtqBtpO7yaVLSZkwsbWadZz3HB0HEPJ9dRDvfhMtP8dIk7LTixuG8GIxVng
5WGJftmUzrm4hARik9l2o/rSZ4cKvCQ03Bhi4eA7lqPY+nz6574B91+gDlJdExM5NkJGF4Q1fZAW
C2OXbOr6L1rm+jojZbATZVoM1CRA08EIdd5MoCsDhAeqX3282SFze/+ctn3ccGHadoOs3GJO+3AQ
7UmNrBzPZTtVh6p/xGRAQ0xUjYVcsfq9Ct61zryeIe0zH/z1hu+68eKzuqFB2vpOf5LIb1z9SOzp
m9vWxvBdgALBCzexICVI6j3reCieWEBfDi28iRUrqs71F8axMBsmzdV99TRF8x71isWvTJQYX9t5
IarejH5Ea1jrcp7GqLOfvaU+eHCaUDFQ2OZoFQ4REqvibyLAo7SGu/31tgmYXtvFWYNUEkmogAot
15VKss53kSLrjuVXyS8IMRLUUzxs3U5tJL4QpubyvE7a3XtWWSJSEyDWF1T1VZeDQqmBDjaah55V
PlbftD986tw8gvBWKXeOUYulmuRmKusiUI25NCWQnUfz07wS/zEqGlpcj1mrcRPLTk5jJsmaSjoj
ygIPeuS88x222yFmm4HhyS2j/rBkHU0zJ4p63DVeEJ4riKB+PDYBw5cF7XVVctdF7rOIP0Mmc/wb
QcQY7xxEFnM1sWJeVRQBkCVuuvY9RJO5fFHtkJ1IvRzq9SQmWqyFxDDTzeClo4ynP6DcEJ6CJSr2
+pAty2+Cxdq6oowE3opIqx7bC28Alr00YEKWxy4xEyu2yXIMpWyClAKloSOw8gz9wQZJYkLFCj8M
KtVnMB641AmtgCWaAKfpoxdXx5TgCd0W7lU0rXIedwNYP5Bg6NfmBAwRWBGnMPe9Yx5GjYsY4rm+
iJzJS1mP3LxCAvpU+0efY6Y6JkXXR5DriqbjtDGiLE715Pltdfp/PCdtLmB6MGdBHVUehsgz9SFb
1+zmOiix1hFvdozINoThxIqREBy/giS6AM2PPqHCspCLEKoo/sgLUhcHN8PEjYV5HdI2mJaUVXTg
v8kQSNYTbrs63snwbNfYr3UfaC3/15xY4TF0VhfIh2X8exE04ZWyefk+NB1y3bUQ/94/9SyJJN8M
r9Ep0/oUBTLmZ2cKorRZg9Fc0Onjz0IZAZH0Wu81Wlt2x8SThZUnYxFENO091pzRS8N//9lsvVYu
/3J/PpZj6hfesnygJZRwgMQaIC8h8yK7luCCuP9x2+83XJy7cwgNJEen3OHDVTSAUMSl1hfvaOWY
mNxlcgGUWIPNIgWsC52r8SLOYQRuxWUGbO3+LGxLZNzUI+UBd8ZoTbk/q48a0d9f6Fk+BkEgJoiM
UKeqgNFc07mO2CNjQZGqKfvWMczk/u+37YLh44RBAqEtFi/hGi9CPbTs/BObUy14G94fwrJEJo4s
y31E2nO5pq1UNHqCSFE4fhyg83MwHDOxZC6U6KXbjV5CYZzU8WkCnF2/8+S3HB0mjqwItEdIxeab
plNxKbSrL60Gz2gBstHUl9kxnWliIspkhXLiwFwvyaAXg96GptBnL9bdP/c3wbLPJpaMKFfqUMTY
5yx8cTeY44StPzu7yCvbLhvuHDoyd1cPu0x9SF8IHc3vN6DG78d+vnFdt0NP46aCmQJA3ieZW7XJ
xNcfAIoGO8kv2+83HLmoqzV0QHyTYIf1qY00S6dWrDs+YLkZTLiYBqC7A3VsltLe+1eHwT9zBe3V
cvwtA9vuqSf+u6EAG/OxxTJ8GjRp0FbMV5023tp6l3he81qfaDS2EfANY4T20PsDWXzDRJHxUMkY
hCKbUUFRR0gnCStwQ1Z8+rSQXSyZZe1+wZJR4I2Bks5SRac/XPEXuKfYlYB2NMzCxOvhi4vcVba2
vCJNmrF24FkndT/fRAuNWeLUv29tKLPn4z0vzzF62e4vncUfTYoxnUl/bKow4yfXqUlKy4Bc49Wf
H2MydTtGZzFpk2hM1xAkIllNEoRvj5kfZo85uA138t22jxv+Dt3pjK5IVqauJuxZttVUg+mI5R/u
r8/b4FHyk4701QOAV+uYkWDA+rRh825Eqvvqdvl0kjXhJxFOF7ABgt42nlLHRbHj/qA2ezbOgBCn
ZF9MGZiwW6QuGXB+RVAWybzWt9pDLuH+KLatNyJ3pCfKaJwoSVCb0fVliNZ/RnDJn9yINNHOtW7b
HeMImAveufO6aKCfvf6LioR+BPXIcIzQlphYMz2t/VJktU4VD2K8/iLpiasDsd6D71cTalZk24Ve
UZ2OAfT6ziMrQPfCZFT+dX8PLOtjwszw3JBTNNV++pOmCyreBJCweo/83mJHJs1Yi+xxrXLlpzys
eTIuXnVhHCmEAnIS4Afx/r0/CYshmVxjpOvHyvWQtONLXZ8hrPEXCuXtxXcPwsOJiTDj7SgICn9+
mo2gkS3RKDy5dZ/c//m2PTDu9LGWc9vljpfKTK6/zbQQ/1ZEt8fqECa2TI8B0P5riZ++NRgAO39Z
Y0hb3P/ptpU3XFjXK0WPf+6nqsyeZdiD+BxKJufSb4/RthLXcOC2i5UnkZZLthH49subKfi+MDTz
3J/C26vv/QItiyKHRqTA+Q3h+ictEe63FWKRY1/f7vJXx7fgy5r7dYmTFN1+UKuBvJHPd5Frtt++
Xd6vvt7SmIk4jkmKfkuwNBdR8YdHmvFQDcUzEWUEDbRL4S0kGUWM7A2JZOSenVZAu/P+4rx9t3nx
ZlWvfj7HlTyyqolh+NNv0ve/6lpzYEzQiQShCgr6nJOs+uDkZdHObfq2vXomwky2TC91XsappiEp
L7L3IVG34gF+mspo76VkG8T057IIZ2dTeEHfhfAhwTNHD4X01CWYZLtzZtjGMG5o7aLp0O9YeGsV
BzALrJTXlocoYK5gIL+/O29HgF5s+Pa40lov0iNJiDCWFp6PJ2WIi01tCDBPYVKTD4KDHTe0jWb4
+UxqCHIj+5iE+Ho4ka9hCzpYLugL+j/Ws5+xvQemxepM2BmrwhV9XGOMHFgQpODMQ1tdD/vWrHoR
aO4ah6H/MxzBv1VOdCdIfPsiBBLhv5bexgOU4Ko6RgJmDD/IdVACQq6gkgFWts2S3B3cHae1GIaJ
SIPCAtQ5QFQGPQLiryfueXV4Cuu1fVpWvse/aZvO9v9XjqsrRLnSlSRpp3r5EeEa+K1hkd+lIPKO
i+eZyuDjfSO0nHAmJC1UHYQ6Ft9NSpqzJ95l0xONnD+OfXwb9NU0oCqIXpwFqQYx9/E78K4554wT
fsyiTdyZGJmjexd2VhQabNMZqYoPDJRO7glUb+6LdEF7eB4dIFQv96dj23rjTCAzgVe22JVxVqC5
h+wFGBCGNPK1+nJ/BNtuGEcCGl67rsyRPBEB6ipoePW9T8sQR3t6rrbvG4cACCEmNak2TlmQN7+z
Pir/RWPwnvi4ZX1M4BlZBNEZzk2Ie4ED4cYd+VcYDe3jAs3gnS2wTMCEn42SRRNjEV6abt5f5p5C
AACvj50T2fZ147rPlDMJcJqB6KqJxucJHU2QN4G+9jFfM0nNxhnFSg8dLAlc2XUvqtDE+bqujup3
zibb79825pW/KRKWWVwxlkJKw/kagvKYnzpWjTuH7M+cwa/VDc/kMwtZ3AQDm0Ejv+mGkWz4k3H0
IkIb+jt4WeZLxsgnPQyfNB2ukVS3FdJYMfPiU7VyfdpEW/K8etkXb7HN1wgEdBS6C29W/B7FSQgq
W1dtiPyDkasJU0Mj6TRWuPnRpw8dX5LnkNKA6+8cX5ZrMjJ8ncWTFzUFidKQ1jIJx+lBzRoXSgnN
BBkM13FQT9P6GSCkPeCC5VYxMWs047GYENgnfU7LHyHN/84Yor85rP6Ps29bshNnmn0iIsRJwC3r
1Lbbp/Z5bgiPPSOEAAFCCHj6nfj/Lnpka7GDmKvpcIilkkoqVWVlzo/euCvZ7lBy8W3wGi0yU5IZ
Te8UYWehuToHCpIQfTy8pgsQWjSL/lrq+CPNIKwCEafqNiFJWYKXG5BJcr1/lDoma2PcmrQvFWCk
4RUAAf2qh14miJtW+WOd++6CfqBqj+XdsQltbjTVEQW2lH69LUH4RceTPIFIYC9R5BrcCgSQuCUq
qAswl/wK3aH0vZw9CMic7xvJwRXp2zA3oM4mVXULPKjQMTtVXjvlZBCXaAR8JtYfZLb+ixp/kuu5
+UyG+LFCjfH+t10LtE352WEFLaHV55XGp1M2oE87/bZMCBCqDHDuso92qiqOO8mWAfUQEADvvkLe
GOVKnkcA+Yu5/RGmYb9jQ9c8rKiApkMdofMI84BohDw3QwgTtgXUXabifeKLv+6byzUR+7hIwE/c
DZu59CKQII74wzyQxyopyM6B5NprVnDQdGTI6LDthe1k5wUgfXh/7NX/HKPbuDhsJBRt9Lgt91iY
M3Cg/nnr8rtvHdfoVvwfQEqct8kmcMI5hUDVDEg6eOblscDAhsTpLpmFXgAGwuN57h8QhUOVszvo
CTZ9WlArNIBMXXQFHDqGpyHJk0gDyHL7DhXey30LOd5/NiquX9oClP5NdN26ApZGcQgyxk8k1O9F
7X2bdgkFHe5go+NkGHhgA9u+0ylIeU2XiJpP/dy/Hs0uy7Vrta17n9alJMyY6BoURXUper2eoOPw
+b6hXBOw/FkrwqCbs0S/mPJM2f7Y3shTC07Bg3yCfmz5ctOk08LHFTaa0msBAPkJFYHHtUu60yzU
3/fn4TKS5c606gM9ySi6Ynexs9oq+cBS7RjJMbiNi9sYqtaq0dGVDWN3kVn6M1X1HqONa3DLmRt0
uXp6GqIrpBz6nJfNt+pw1sVGxBk6NtrzvOi69ccPxXgCr8M71BA/9tPw92GOMN8Gxpl11HWTYhtp
0kJrpF6+d6jkHzuPbGBclOIoJWWMDYROuJzo6Mnf74JymX/7+7OLOSAA0A4xQWtVQQTajVckjOL2
4Elt4+EiM4HifYVwQ045RtcBkk9In+8x1DuOORsQp8vIa7ii8N7YvAeT3QLuXRCogXwJitenZNy9
zxz3sc2htrTaK3SPQ1tLSiAN4ZGT1gPaZBZ9LHsSWQ7MKES7gFsGLUhWfxQS/Q1eLadjO8hGwml0
PEFtDqcDJ8CRF5ukUki8Y2UL34bBoWDHimDtcfZ4fniGvvtHtIfSyzBmO7BZh/VtAJwRPegzpzW8
9m3nYyfFfy1rIx9LM3u3+8enYyPZqLfF6JDzloZwsfSdwfEPCiNwU83fBeCttU92wGkOZ/sN+Qa+
gGmFfPQVRcHPakEwVw+AN9yfg2twy5NlFS9y7gOc0i0wBhpPcYRcOFLvj+5aA+sWNjHkdSCRgUUu
mkbhCqtSkKaItV5eDNOmWH7/M65JBP89jgDAjiKiIvC+dLE59RWoRtcy+3l/cNccrJuYei3E56M5
uqblkj0GHl/fm56BsaM62Inj21qcXPTK7/QcXiloM04LyKdzRdIdP3AYx4a8iXKuK6SswG4GScGL
7ht9nRCy3DeOa3D7Ho7DEiQNG3WaB/r6XzQy0Iz/fmzwze+e3TLop1+4UhMsT+Wt4SzM5+hgC4tv
Y9xow4tMzzh/lswEF6EBQFs8PuzsSMfRYEPcFlqrHpw64VUoj531srAX0uBNToBWf49Wsb+naZes
1rUG29+fmYkOItITWm2vBTBQb0i6qqe+gyzh/UVwbH+bOS2r+07EG7tcq+HBgoLBpwkQTZu49M/3
P+GagOW+BLVxKGniHG1G1B7phKLTAArznQm4Rrf8l0/t0NezCq+pD2k3KATyE2m9b8d+unUBKxLV
QTAQsSVfzAdTgqB2VAdJZH0b07bQIWyLoIJqRgJ+Y3CCBnmJHthjh7ONZWOVB/CPAW1ckSD3wZhc
XpItBo2q9RCO0bcBbAGES+J0LXCuTfJbCqKBU6x2U68OF7NRa0FUU+OD1fIqJH3ifv1UlKA/JPQd
G6uPWbdHle3Y/zZwjSeZmgqO7aNrWOkXPWfaNj+q2jumn+jbApmqIkGLUCu8MkO+qxXsDkkFXaND
G/Q37BqIYwMIWIRXyc1Xw1ea/38EuA7X8i3HZVlUsmKmwCuNXZQz0f5I+2ZPNtpleMtv06kMw6Fd
AlzqeAQQilYSaJW1uWfmY5oV/i9FyGcnJ5nVPDDQ96EREwC/U0pAzAjy8n8Omd4GpsnCxCbs2prl
KpwBqZMgjMPZtidW5UhC2LA0DVB23dbTVmqcPgQtFCs78VQgi9Kme6fbr4X8QzXHhqYRqckKBfIV
8qqzDNhH5vGE/tB6Et2/ESvC6pTERfVjaatsfbe0YQm1QCrrNKneCulDmes0Zj2kIk/gKFoyvZOw
dWw7G9IGDfSKK2/AzEeQODUxNBuhOraHTXCNvu3HZ5uCJejORa+vf+3JABl76HrPSKkfC7dtEBtP
SEVoBpgc8FQfAQyoL2WI1+2xDRf+95cXwUxotASAjeM1FSCndE70qm/3B3e4o41hAxV4tjQRwshR
GpP3BkxKjQJroAAv6Pn+J1yWtzw+oikenNngX1MIUIQsjk8UDQjHDkIbxCabspXgYEPdvEXphUZd
ALVrtEYf+enERrChTb80OpZAn2+anAu0IS8Q9uU7u2aLpn93Q2Kzo0k0+GIh0VSiIf4BSpVkeq+r
4XWCQtKo8iQDOcP9afx5kYktmJlmGXhwJ6AxNhC9RFfu2YR8zIee7nXL/nmNiQ1o2579nezBehgw
xHqLCeS5WneFA1yjW76rwrb3iw15YzSwkH42nOcMYlr3jeMafPv7s4OhAWtLABJq7CAl37FwIpfK
K/iL+4P/+TQnNiWaHufKiwvQDzKBFtalF08KRFZ5iNbxuiPBzkZyTcG6sAtae6hz9fhKQKNPUUX5
q3SYj0FHiI1WW7Q/Qd8bBiLNZK6/zN8149/3DeT66Vak3Yx4JMw1DGRKX53IIKPLulC6s/Edo9uA
NNYHa6XU6EOGrX8UFKpYfrPLR+ca3Hokq7n0lqnB4UASYKNTA3b6NUGbzX3D/DkOJjbaTK5+hOb5
ObsGoIgTEX1BU4JCc/BPSqKnjST4/mdck9g27vPdj1CsC6LtaEADh67QtNjNIz/fH9yx+22IGUM3
VVBmU4ZMuP928ZtTIPQbqdKH/SYX1+/f/v7s96eoOYGitIOZVrMmqDCOYKCrs848HZuCdflS3rBh
BvzrKhVCvKae3gTJetsyynV9kLeLpJb/Cn8pCq9YcBF4RL1RoAXYejZQothZZMf5b7Ob8TAZSas3
N0jBy9jj9ZnzIvhnLiKS3zeT6wuWG3MKSXU+hWgt9NoBoE+kfX1A+ecl2inzOraSjTCTaLJFnqvF
ById5yyjj9KfrgFHTjAN9zjzHJvJxpiRbgAMRSBrikggPPUT/9kndE8x2XHb/0ZuVkP8KR0RBkVt
/JLE5QODJupJSgCltHw1VvFf7VLu5JYdy2HjzQLwOek+7OmVJ2nno5sp6EUIKqw44O0V5amu30kF
uD60/f2Z+wUpxDM9gjNQzMsnHmv6MkMvRMu9vQvUtSS2f+tOrn2CdRcdz76msSy/oO1oLwvgGt3y
7mCqq2wKMPoyc5mLrJtO+8gEl21srxamNczrgBdmQCxyJGzPjR/Xpzo72GFBbCSZ1uUKzQYolgFY
ZU6pl/l5AOTG+b5Tu6xjOXXRjGghnAx8bqj4O6mq7GWsUTe9P7rDo22sWEOiURUKOgqExK9SPG5T
Pr3fqu2H3cBGgqXD6mEGDLkGZPtBOQRNKAUSkRpESjsmcsCoiI0B4+VqlDZlfA2ggW4y75tekyvt
AOnbjqfMP1Vx/FSt0cuxBAiiE+3Ohx1rQzerPnO8Yhk90Ukc6QZU+FDZA96z7PjP+0vjGtzy6qKP
PK9uYtxH20ucG2iuA9t7jPMDb9f//vRJB+gFWLf0TEpR/prSxns1tX2Ve1tofH8GDt+zwV8865Qf
azQH1RX5qLKhyouufTEEALnd/4DLRJZzm8pTIxqTwWZV1s2pMLXOIenbPNwf3RH8UevJLBUq2cCW
RVfj6xNbwDCopq15I3jnEbyq9q9V1zRsF5/VKnnbdzcBZuUHUqLPNZnBZHV/Go5VsJFfgBiZIfZ6
OIdYe3WTXlB+JGqg/LHWpdrjtnbMwWZG0+mcNbRYQYsJfozHhWbDCiHchu2BZ13jb4v0zNVkmU4S
VUgcg+vSXhaENILvohZcg1t+LNEJDk4dxN/BoFEjDJJ3Zt3tx3EcsTbya0HDYBGUdXfTUfilkOv4
tkduFzIyTV7inXdwlbepPbMPOMnCZiQc4PasfNIcRfIAwB0vJntKSC4bWbe0ojpph0KhUq7if1Q7
fQ3UtJdcc5nI8mPeV2pQE4uhsqQvrKOPOpSP8LNSHIO9EBvy5SHHM4NT3L/G4PY8mRDeFdX8mHI2
iS0Hpp4ERV8J1oo0hBrRQrnKax7/c99/HceQjfXi7aBwv9UIvlCl/YHl9U+pj1oDFATJWzDGNa8H
0PbsnKiO+NjmQysYpIf8LcKnq7gWYHv+FZOlq7lqH1T1cdmC039PI9JxMtlYsEZOSxVyRAbNCKam
ZgZjj5mzNzUahncyPy7bWY5NVzJCld10N5Bo/RBaXFA4fpGK+sfWIhHyY5z7xMaDgZiJqixAWltF
uEu3RuTGH9jOHByOZ1OkpWsbZj0Q2dcIgPoH1pjgR1LvEq64RrfcOii9rvbIFh8blOBMhOJYs0TJ
znZyjW45NhQtAhnGJTrX42W+sCikp0qvH+47hmtw635mLAYneYYiVl/Rf0yMfvUsBlvm/cFde9Ny
aTmlUEubEX0RT8QPskbikJfCPGXlXO18wnHq2RgwWYphk+YAgEf3QfaKpLIF27PqO/RP5jPkMyJ+
6vw4OqasjELLf68I2rZBSRu8fXEryxvB3ZOnE2CpIEw7BtQmv+HCAKWaVCuAyotWsLrWXvZ+hELx
MU+wMWEdl8HYlTq4diOZ8oUDuFtM6V63tmPFf4OCMX9E6z2STM240pcwVZJHPjimKuQ3zoc2Vbjt
5GeX9IKG27khSDEBzLN1y4fyrGfQSteR2XsuumZh+XOyVqKvl9S/TtnyHgx+b2ltPsow+nZ/Bg6f
Cy2HZlx7vUF950pqtb4DJoa9reXcXo6Nbnl01I6MdFuHHnixxalIUXzU6UGuAmIjwWQMaL9X4JYW
Uk14LTTsMm9X9aHfbkPBen/rupYVMktlM+Z6xebsAuyh+6M7ltWmPoPCYu0pheKC8VHu7hF/nSNi
xnMndgExrk9sd+izzSl4Wnq8RHsaNudfioAPmyzrmnthtgd3cmweGxYGHulWgwqnu8kKugtCArOV
hOPeC8H1+7e/P/v9sliTHsLNW+iCNExUqm8sA2fNlgq7vwaOYMLW0OyHONYDaP6v/dChbWOOwyUP
TC1aqCNEzT8ppenLla57zWGu+VieDOkYhZIqNlTRQy0oUKi1cSjJ5P52bNyfkesTljejrg9m8RQz
6qJCPcZJ8k80M3EV2866/wXXklseLUYRSyIQAAjomJ8aAdrBeIaez/3RXb/fuqQFbRc+K2Te+gU3
GpgZY+Qw+NtsSwTc/4Lj9/+GEmvEPEcTwqOmX9kLRgEqQFfBXsnQEQHYKDE9F2NQUETbvGTikmZU
fqaa9XlZjv6tM+DCOjYLy7W7rRlCIaC41ibOrioxnyDrEh0c3Iqxm4EW/eBv+b1K/y3LdjrN5W6X
rsv+28o/c+oF/b4zhAzwMg/RHykqjB7z9thlZoPD2LwscVMitYqFqE+BJuY0IXl43+aOvfkbOGwa
YnQLbr98RbNXkEBhMllM+MJj3XIsHrIhYk20JN7I8ewwvEJdAWjSyyCGbmddHcfdr2TrM9OTpUzI
UuHdafzsYcP/QfYd+t/D+CgSGZzWJf1531KuNba9eAxHsUA5+8YqJKPPPTVT/bqT7eod+4ANFotM
0HQDqMuufV2HAGMyfunIQWZYYmPFAoJOJn9I5S3q5Q8TQ/U7pJD6OmSb30Bi8+CveA4ARypCc9p6
sX7lHo8NbnkuHwUDiTSgL02j/1Y+mBbnKU7Pxwa3PNeMAzpQOgPgcV3VJ1AQfatnvhcOOfamDfUy
LdDroHdGKAd2ckRDIm+Q7V8yBjDjGr6aebcDAHDsTVsak0IoZx48PApo7/k3FVTTQ0LD78dMZF2/
svPnJQS68GZGn1xMSrMHz3jTod4EQuyrN2sgMwhetyvp5ijXCs3drdfvYV8dV5cN+SogZeKhN6H4
l8fmTbQ2P1TfvgMZz+ehaN8dMA8Fz9d/z34DQs44UmPxL235T9ONX0e9KzH4x3XF2NZbWFAZpkFV
/u9e0WDNfT3MJT+yazC6dd/SNOXMR1rlirJUmUcZZAuRGHq6b5Y/Wh6DW16bZsESFR5+OvXSd4EE
wtHI9KGWoDgfkTa9/5E/3l74iOW9AZXl2gRzd+sLSDDSoGMXNhhxGnrQd9//hGsJtr8/u1+KoWDg
vBbyllZoHc+RTMCTIxmOMethClb8HBWlpD6R2b+NWJdcDHBd9KUjx5Wy9nR/Cn88hvAJy4GbNQYb
yzR0SKawv1RMXyi/fEtl9WT4dJ1ncrv/GZelLE9G+WCm2LDypr1K5Sl0mINuOoTdxBzs27epWj9p
MnDZx90EWdXlu/HRaXHol9vQL1OrgA1VgmxTFl9kl1bncN7VAHPsUZt0rEniNhyiAYPTOvym6DDr
XMZD6L1toRrS7bjbHzPiNEstX+Y8ygaUGbubas2V+ObMCbmZMH7UHr3Oenozo1x0zFqWZ0f1EJZB
7P1vndHTVKBEVDNvB73j2EY2EEwaJvEOGLN/JeLoHDhysI+v8U4s6loMy5tpMdbRlG5VCnR+PfJR
vopagi7vaZcEwvUFy5/RSyCHtoMXgNR/zBcfxfYoNOnrmvT0/f0FcPizDQGLgECNUCjqbs2k0hPC
0PbMikZ/0z54LaO0kHlVt8UhchnsLMutKVNFx8rt9Rriaw1FW9mg2c5iu6xluTWBBnO41H76b8/7
IhcR55clBN/P5B31PxsNJpAfV2Rouhta5MyVTWiu0Rt7TBzFhxBtNLOxYKY0dTODCv6Gm3+ir4Vi
oQcCGcDvH7tFab5zTG0RxW8YcHzG8nHGGlHqtW9vxQK1uTIFIk9OnbrKIFZPaAEB3LCfXmodVxfw
9/c7UYJjiWx8WB+v8v9KL7QLwRk2QfaWBeD1raAKvTMxh8vbapgszIAXQgbstsQeeUH8ObyVRlzv
e4vr91su3+PSEKJk3Y0PlJ2KLJNPUK8ITysv5c6p4nDIxPJ5vKaSAATheFsBrieN/ooowZy32xUY
qOHsb4ib+5NxWSqwopHYyHBNEVUtHQNhFgUTjFyDPZljxyViQ8QK3egmVkN7Y5n/r/SW76oWH7Xf
vxho9Kos/bcDyNnuT8S1KpbjFwzaOoTAK4sJ3KZ8LsjLScz9B+8g7IZCT/y/tmrGWWbJNLY30/Rx
eUZJOhwv65gEe2UkxxxsyBiZhv+FuMwP61s/meDqz9MbKEGop/tWcmwsGzGWRqKdw16SK4vM+zRk
X5pBPG06Ayk4Wiaw2hz7jHWjq3WF89FM3sQyLi+ZiV5CD9LLTYdUTUnMci1DsdfI4jLa9vdn8TRF
L/EqFxxiDFpBTQCy3A6EqEkHh7k/GYeL2JCxAqwhcxdMZCM6vwWF9yMk5cFA0YaKIc8EUUVp2ttG
7vqW1Sr61JVoLznm3bZcpizKKdVxh86YAofVD85kvT4yNdbJ7b5tXMa37vJ0GaAlPWGhew/vMFqm
7zhPhnOJHOPOFLYt84c7ilp+DQQAq9sEofQGY6C8BlqW3CK//tHiWLw/CccnbKQY9XRs5ganFEe3
Q1CQWyP1RdbR07aRjn3CendH2ZSKdU3IVUpQYqhR1HmBPfsVBJXFOetJfaRnjGY2Yxgf1qiPelx8
LGPxgyfBruh5u5Aux2rbjGE0HFcAolFyAAZNnNmE+1rH8/xQ0n6P59jhbDZqrC/CMZOABNwWFAUK
SADcKlmz6/1VcP3+7aPPjoqghDAh4017E6qTfy9pQq86NcUtlEzsHBauvWTd3GAG4NBtj9tbJOWt
WMnbFB0nwxS9LKODOYrYurLp0KELBMmDGx+h5LOMoAxhU7F+DUdVfrxvKNcqWG6NdxLY7UGcfBNT
x65E9sVbdPYfzIDYsDHpZxLEcxzRbSO/FQzMMIPco1Fz/HIbNdawPmvwkMfYFJWHKgTmuZPDnuld
o9tuPBR6zFD0vDWxVubFAo6V9iSahB3iIANu3orIySTncQID07/U72aZ922PYL+ad4k9Hfe/TQ8W
QZMzhdhne2uC5CKHov6/HBfZclw0KWgu+nXnKHJ4gg0OWxZVZnGDPNdaPta8OqchZDvChfzV8uTL
oW1qQ8QCL5haUkI0VowcVcqAof3H66ncA4u7pmA5c98pqqpp48UP0KkBe1WfZak+B2o5gXhrj5TA
ESTb3GECBPKcgz7nlnaQqDOqrJET9141ST2cAqaXsxbJO0rZz/tGc03K8m2m+Robz2tucc+b09wV
J1GCNwbpHMAQsd12IgPXZ6x7WwDYmhSCNDcTFaeiNB/SKgIz73pb2Z7CouMTNpBMC93PzG/ljS7p
fDN6Pgkdk3M9ZDrvaTldDhnMxo8pnKsqgSrojWmg4RjIpYugf40n7FtvN+fvmorl94vJ1OJBBewa
peyvPgxOVAggakAJlSjx8f48HIeXDSNbkG4h4OWSN7mwL4UCJMEf6z1yItfg25X77GoFpTuA3YFC
gJOt6rQwUGJ3fDcf4hp9+/uz0ZtkDYY0xX20SaRBvYRf2uxYny7NflPR9KHD1WjkU2kASj2aIpUj
+W7DiePEtZFjYAgv1xXcg4DimvfLIKfz9p7fnvKZKvzzPhjXEdzYWprrtM7lBJTsdWXBFzl63/p5
YrkRY7gTibsWwfLoqOtBczhi/2w8vYHaGJUqf6+PwvHrbRhZASggFNNB3q69bjoHo2q/cgZtsgxa
iDsXkuP321gyU6kEQsVglllE2RRIaXoVzftBV+n1kIPZUpqiC7ME/eN4iTYhkDhkSViUD4SUh4qP
NLOBZKRIPGQ0oZqR4rV4pTPgJhJofrQHF5/jeo/B1bUUlitTOadR1WUAtjD9j+rRlZOq6X2sofl7
306uD1jevBUJBY1BlZyyjduFqNcCgc65hlDrzlZ1fcG6uGUUaCHY2NwoCHpPBIxa39JNN5rHLNpT
oXRtJysMbz0Q25sGT60ZdEjxiyFbO57XWWUOAYyw2tZFDQ2LIilNFQLmsoBgmoHCfk7oIWJsjG55
M+gUCEv9kYEcrZz5uQFHERqX8C69v8YO69gAMq8tITM1Nj6IS1j0xQdq9hR4/iHGD/D1W3G4HLIl
VINPShCVNENe0kFeQ+hOXI79ePs2VtUYMLVZ3q+GHhFMMz2sU7MbUTjuBJtmDIzqPAym1buCAelm
EMBsvZoLqa4zaAriY/QKsJLlyMZMfjv4wCroEX4GVY7ptG5MIMeMZHmxJ2ZN/TCpb8BQntuiuYpw
3akQuDaP5b5aNiHxBwyNyyAPRHubd9PErqEtrw3atWjaFLckG/13dIGoXaKyg49/GzqWLnVSJDVg
kkrL2yCChxlySnnhNee42oVwOM42m2As6iHba6J4vULUQuZmgMtSBnxsqMq9d4/jEzZwLC3akYRG
rdcymfqPa1OYTywrP0NQ0ju2eWzwGKGkBGa5IVdej3+r2ZP5rxblQzvTBo/FEQDRokFNYy0DAVWm
TXmjJ3thkCNUt5nCNLjvaoYo98pAb3Da8FfFAtJqWZVvE7Rd35+C6yOW60YhDrcxQjgNslLUSJH2
3CI6uh3Sc3AQX2GjyVIfdBkLwyKQHkIzShTlKWmPUT3TzIaQpVz2cQh2F/S/K+C4V7S9T4N5f98+
Dje2mcMKwZhXpkhsM754gIZAfLRddiH1rtGtm1eDtCfuK4KfPmTvxAyezNjwQyTqsIt18SL329ej
5ICGd1ycOZfqVobxHkLwzxsH5Fr/fSkt4VLErE7CKxR3XzG2vux9dPUG06ej10pqY8jYJhwUCY6n
HkyUiwlFsAqC5bf7K/vnsye1MWSCVu1AVlSoQCwpTj10kE5jIp4SlBl2ws8/ry7Q5f81UbA0LZ11
AVadNH6SJcr3U3+MOBeMNpbjpmmEPhizPeR19nMJwS3pi13qa9cv3/7+7BlMO6G7lYK5i/ao16sB
dKEdB7nEfcu7Rrdu3Sas5qrkGyJq6+bdDubCk+lBo1v3rggjUtfAy1/Z6vcfODo531KwcR786ZbD
EoCr6pijS16ihPpy6VGSnwFs2KnGu7ak5bGGpwRiCiBelh5ad5ZR+rfRB6HGWoPr7JDtbcAYyN5T
QIUHct0of2UNrApCK7PjUo6FtQFjRSzrORpwJhjQ4r8NZ7GcwljsFVVco1vBsuJDiugGaOoqqOfT
muirnsDZccwulq8i/lYQPETrYy8i8bKHEnGf49TpD+mIA59quSsBSk/E67qhVQdafd+q4U0y11/u
/3rHxkk3kz3z1z6qIzRBQPz0l0dFHshadQjKcbxe9lqZXNa3nFZ1I1qNCK4qYrwKj4iqrcscF0t0
DEqT2tiw1LAljnyQKwpBvjciqS5xf4x7DOa3/FaDZrwf6Pbrx6p4EAWghqveKwW5rG+5bRTOUYl6
Bxj8F1BnNOlMPq2l8XIkE+sdz9r2+O/F6dSGggWQnFUeRYcFqwAtpCsIo9Foz1Hqo2P7CviwnXDH
cavbeLCVCZqpmKNlugye1rk5L7J/XZQEZd69vgWHtWwsGI0TSsUAvYNU84cehctOt+fV20tmuIa3
HDmqyqD1tqsLPQzZI2/AYwqcp/wYm10giMMVbNBX30B7b83QuUx1GrxfTLH8G/NlryPCtdSWL/O1
I2WHBy9kk9VrrtKrZN2ZN9XTsg55qPeE41yTsPxZtBRFrdBD/KZBrSQDsubrevDNDsHS/x5IaRu2
UJ6ATI3oSu87C7KB5VOE99H988714y13Rr2sncEci96XjH5MUdW6lMWUPNwf3OUDljuDImgBwNKP
rom/vo20+NgX7cu0i1+YOPx8/xOOTWoDvNBvusqwQeaTdVEE4fWwVdXLCDju5DxUjeh2mgwcZrJh
XiYeg7WADvc1iPhPCFU2eYvE9/0pOKz0G8CLDH7MSrQfbduUkI3vYALQlr4L1z08lMtKlitL3wdd
8xCAfUqx6k0Qcv9znw7BpRJTvUeY7ZrG9u1nN2fQm6qBtjqI+BPzHhzwCln1bRabWud9Q7kWYfv7
sy9EnPZrqiEjk9bNCsTPnH0o6yI5RNFFITTx3+H50IPQryhxGFX9o2mTn/HaHtyllhMD7z8UFeSy
rkEiv8kEXpZyJOmzGRx/923jWmHLj6O+kknGcN0US/dIB/9mRPRKTemOJ7tMb3vy2nuThLzOdSgz
g9YFvK+LKat2XhqOg9pGc7GpVY3h4NGEVW667B6DBa/rJmsft1N6Godux0qOPfob9VdZaZMscGPm
e5+KVtLvTYK6EprwIDkFgbrL/cVwWMuGdOkiSPQIfesrj8MvTVf+9KpjWZTUxnOBa3+KgjHGpUzA
OxFFbZUnPt/DNroWwvLh0W+4MJsaTp/xb9ks3pr1o8jS17qo9AZm33mduZZhs9szR6YQeuczWv2u
om5uc538E6IpaSzKn2OzVxFzzcRyZkYRUAfbTBAPPYYZqAmC8udGhdw19FwdjZFsYFdTp2aaEtCB
mYGWp76HfHlaUwbmqbA8uJksz55B1iU5hfxRFy3rpdDsZ5OI8np/pzqODRvXFRTATELxC+JubfJG
mPRnsFTXLFMf7w/vcAQb2mXINJZpiGMDBfQy1wy4t9nbBcI71thmAAMnrh+sXo01rsm3mKttt1Jw
qOa0l2+RxdvJVDhsZAO8OgRFWQLOrGtV1h/A3AisAUKYtCRf7hvJD3+RDv3hUWJjvHrBmyhW0CHI
EUsmPxq/oQI8GiY1V1Ut9TtKGu8pJU0yQIBPI6NM5QL2ajOO81++JuTTmPQB/j+l6PsIwnlC710K
LgVgJbN2RFW4bq7RADRg0UEyTkVp2ZxM3Ol/SZv5Ezo+vejz0ir5yEFb0OamRH9d0fX0ZT8V4OZB
v0l2kT5eAb2g6iGqIdUnJrD2nRJAPL6GdRe/o2lI8sGbM4HysNaPMhPkaxBw+bBVXF9AcD7qbyKL
zach64I3aR91P1vM2DtDTKo0OcDnVfieBWlYXHFfFuE5itnU/1BZq9k/adAi1c2g/rWgKlbx+qzE
mCgoloLW9MLopG8DOEie1rDtPjYBemTBtwUegLadX2me+n9T0Y4fJanFlUEUOcz7sa1OBAoiqFax
SUHcM5Fjl6uuQ0eN6RbQHrLJB0gwSJA2It2ClGlUjtVXXWv9gQUNSMojI9ITrcGzkgu+rjxXfuax
PA2m4ixmOr0BSwBbQeRWg/SONkG0vk2HCPb1oDZpTiIW80cGSoEfpUhB2Sm6QvbAhVaQIFM4HT9D
9hr1oaIx9HvaZusr6kVB8RfkvQfxOiij+hVerVN8YQamPbExCl+CKCt8yUkZnMHGGn0l/hL0V5Bm
qY9LCE2Hc92uw/iyIWv9gocDIEuZYK9k0EX6TEduphwMuwBiskaV4sJQx6if8O8KL6eGNsUrGqvq
waumZcgJ4EKfIbGAysYS4fLGG3RuopPvLW38eQh7FuRAeo2wK0VrWh81zZJnJuNwHjb0H4oab/tc
yXRt8tRPIELgdQEE5v25ey0Xnd64rxKWj7OBjobq4+x9U0lETESMWKU2YlF1EoVfLE98keZp0fhh
S5/w9SGAGfvXqcR77xTMHCyAYMrUaLZP0OF5IXxhPyWYZF6IJCjeLilI9671gP9OHZ/Aj6MjkjyQ
wFvDHFbtz6qSOjiTcR79F+2kguki1qj64UF4huWB6vAjAY71v5OoiD4xuOaQg3A8fFnTrJof5jQI
yAehwjC8aGw+eiFTIKIX6Try8IJssHn7/zj7suY4dbXrX0SVEEISt0C33Z7jeIh9Q8VOwjwKIcSv
/xb7u8nhTbur+ubUrlQdTAs983rWynllMXD0ZPUKWKQoLgNt2Q8w+MyXyh/SX1h+5N0jRYn2CLif
UaGqKk0+W3DuqpiDjxULhouD5Tnp4T970CREsuuHG+XidtULc24z4ba/rWr1+5IM1U2RDfLCcA/v
P6TUu6AjDigcirH9BkeX+dcBw9pMuHRjczV6Nfsl+1U+dmDy2jYSm0xN1yZR2o+YMBZD9ZCmE/8Y
S56nV24+uRc6rbWOTT9WXjS1BoVwYisE4nKZ7RIGKpB/nKWvdMwMSCK+VWTA1/Hwf7qGNhW9gzMA
hIjS6UBm2RzY0qo9+kJenMgsSy4MWKZDOqww6tyd6u+1Mn6YyzLpQpbpkV91rarch3wYh3IJ0w5u
II/ROR3yu45hcfE67Vv9py6ogwsE1rwsrkEGk4bemE73bjnaHHuUpV0OYB1WAOyYwAwXqa2xG5r0
vLzK+YjT8lrwgMdtKVfl4SIfH/uecBvlfjO+pP4oHpNCls9YIBDNRydL3H2AHlJ5AVqV/nJuF5kX
UWbdfomANCpuPVMuFxktbAppMQotpchCQvy3wsbwB8Wy2oPuneChhmE/yszHKZbOev1MMZV/khYu
lhAvS/dJCj7HMMFdeuLQ//nQyhYXM9zkZQKZ8BhTVS990Tn1iot1GdyPa0Gd5DaBX3tavPXOdMnQ
eGFmbLEcBuBN5gtWDCvYp4QmVqw4p32cgRCuhzQDQXXk6IbMv8vcePfGQgtoT5vAiot0ktOdTH3z
hB4YiAIhnDbee1nCc5BDV8UUSl82Nm4JLgcIUJ0gqmlJvwMPMU1hPlI1hA0kT24CYAcPfGnHd03y
eo8Ksx3iwE8VDRPDqtcGuNhuZzrq9RE6GY7znAeF0vfe6DYybNEWIxGph+EGy19jEIP5cjS3Sar8
W2DK5LPFtv2bRty7ENCzihgXnQpZN1cPBvx9t4wz9ej4E6CpJTDLTyVIIS+4yfs3Xgz8G0KXial1
HQjjLOn8lMyFn4dc1GSKS8fz2OXMIF98Z1JsYBSh1AVZniiWcnkPZ5SsfyoFkckn4w6ip7Az5RGp
Eh8vYqV3j8rcqcHO3jqPlFcJOShHmLEENKHpq72EfG0H7jkPkRAUcW52y1NQ0NUVoWSnC0fCl+Zi
ui1dD50QOs2tuuyCoWr36OBlryr1q0ZfYl/c5m9sYqD8r2rM1g5aTp147ETHhrBMMSwnCSbnIc38
HlYDYOtzw3p6BzRe9QCxL/asDc5h1+SZO39YP6DXZjC2ioJedNqANbgf67cUt8d97l308kOgWflv
tP2G304CyyZQe/olqW2r0MOkbIfUBcpxKZKra2xpDvhkdMpiRp3pjlPPirAlRe3egXnSDa5BNedT
8BWVUJNN0sl5tIX2++uhtBwUB07+A1hz7e86iCb94oFtfgRZ0QehomVuI4EqzQK9w+m1dGbnDZLb
MMeaa3+4lt2Al+d0am/GnuhfXVpbGvmkK8oIqdRCooTAHVbcr+/b1umhl+5YCp44yUb4YIQ1N8K5
myQCobL3aJYZwYi3funHCVP8p51a/V0o3DnM8oFuMyYtDg5i28G0TP0EeRsSEpOAg6BIajJGHdgb
Yt7VOogzEfB9F/QVCQsvGRtQM4LEGusSiJ5BkCFUp5jrH8C1VH9n7tAARJRrDvFRlCoODdM6BQFp
AieCFDJRtzXAtY+gqG7/2BTOwptbZ97zcebqerEQDbM5AlFovFSl4SIg0QTFFMrfQfzdd9dsqvDd
jJYWgD07JwJbIbTihEfQh+sz4DgIIlg46xynDhdSNrdwSZB/D7GuTkjs5E4AGveggiO/VYBojLEn
FD6pK7JyvpsCnla7Ea+4xAtpuPxeuXl/ZeZh+gaI7ELiBXMBdYG1T/VSLhPrwhYOHJK8UKrelf7k
llEQdEXUTljvdxsneffLpb5bWF7dYLyTR6bmAHoWxGE2TL1C5RHvwZ5zaaWVbYiJ81iEE5pnWVTi
VMuwUrNH40Y2SbUbaNDTQyOYPMzjbN9E1dnX1i9cHqeF7uMUwZFlYVKkQxX3WdPvcXJYEQjaYL7m
8JBOxGeLFLxH//KeZjn8ZImMs9zpCjvWbEo5gls2X1Pt2bckaKpfHeDmD0qZ5gqCHORmxg7wVQ+C
wiyCEy1u5VBVD4FjPLULyNJ78YTM88EkVYYljkrBgU++sXPUeLZ9T3MeZFEAEq4qmvScZVFDPThN
MjAchqiKrg7z3knfoEvZOhfQGwIwVtZT+jxmbvbIi6T8JuBtNeRhFrTgCGqYJUo6lk6xdWWxg+hz
10UqkclPUIDoN1CvVT8labu7PtEIoWlP4FhUBTzdfrS0ekUyvvzssWEnotx1kChqBPIr7Pb5eBPi
gKSdk/UiSWeo+3s5g6EvnPw++0bLLH8osK48YRVGIRRASkE2EfPWJnCO2se/bKwAQQX4zTHJa5Bk
vvdzwX+yZjDPfgKqsLJ35p+U+cGvOpd8z7023/cyQ26cLe2z0ZaHjrCgujUyeMszUX5LUJ2AIDgw
TyoFGB3XRKbR2GlOIuYsOGs8DQm6DUZYSFnPL3kFAtK2meYPFDSeRn1WoqSomZO8gqvP/UknPgeX
3EMGHCV9kSOrUR0Gg5qM2AhkBS0+s5XVrO1GeyhKQ5CIdkBDJ3aarlK/NXvO2fgq59Z/0R3KwFIZ
55qhdrt0+6K+k35afE8BY7HxIPspypHYfjcU03EN+YnYNlN6AMJCAt4y+rciB5YjssCjX6m6BVKz
xVZWPoB3mTCTxPncLBCh7SCcN0BzcY6hDOy+ZGh/hKgczG1m6JJHg4c2bYuhy1O3uNNBUji8dSgW
czni/648AtJLNDXoncXaow0lSIUfmK7hZQzplovEUGp2ulHqTmJVpNijf4B5LPTqukh7wfCt7AWM
3u+W+pZIjUNv04pclk0/vyR1wQ99MPgxtuTZ4+IE021fju1NT9v+CllLGeVTtXwbZAEK1Lkv392B
JBeJpjjtRND+kCesjXvd6Fey5kaJi6oq5UQ8sq4pP7kd6yAC+WF/8N2JX7V921wNEPd8pfimt6aX
yzVGl8m95qzYjQpuqGkB/ki7BtxlOISQ5Kl+o8ia5jDXnZoR65Kl2jFiqzdMzWkRD1CcpHGhsjxq
AUC6gq5Nc4uGE66btiRwwrqBf2h9FLVgiZpfggSElVjaqnB+c7k6aE9pF807aH3XZcEvXGIqETZd
A3PMOQE/Z5A9pH0iQzSi6z0wE/JgoUEL4aoSNL8pT1HiJ1RKjrIK/KGXdqTTj170+heA/wopeFon
u7LDHWMWYSeWRHS3CcZhD73k77RNoVIsqiS91G1bo4yehXcP6wQFIKWoWequVt9SPlY3iMjeDbf+
dBhhPt8nlsI9oyGfeXHe+UAVsQCYjiGsHd9TMeIDFoAvUC4RJ7QSO4kkrDKSe09lZp0euhQFyS8b
t+fN+8jcJL9IHUeVYGHpjBAHlL+oNjikv+ZYzin5UaLHeVAJpHFC7tPigxLVIKQtk/s4ugmZQyBn
bywZAvWcpz1uKvIsyLRraKnI7wTrnA6K5R6xkLX1aOoQrQwGF7Ek1Ws9e3P1Rxu3VHFPWtR3azFU
hFRjKfeSDYlUV9jbhLEFZJhZXGTYMUGnTOJD9Q1Yya+S1kWtgrVaN/mddLT0L7SoMx7JgYvh0lua
oo2dVnvNVVqmySUQ24i5WVfn0BCcujWb9JFrK0V09r1EJoqytGrSMv/uuGOWg5zaJFheBE3vlO3A
0Fjijo4oPEKbmdx78R24APDjIDaiHAVcoRUJjimxWcEfajoi9YLr1f4Vg+tScNGeb+LSd+g31paC
/4TkLcpmbDQr5Fy0RV10veSNkz4guwgERwB12+dpKqG+UfJZqCvKqXAPqsWKTyjLRrcxxH+Nc8sh
pol+FeQvgouBkkFcGmDhxRXLl0E+QyNp9ZVZSgFUAoMFhIIrhHbIEuMEkhkZ8T7BrajAjC4Mzs6t
UXqCL8yIne2Csnkt86TtbgM5mEfSrMk55Mg7erE6uv5SZaNx9tKxZRobW9rv+eIh7eeU8XbHF2iv
4FlelV8w5CwDRswycOImwPUOvSarHu2IFOeNVtgBfqgHv/lJgwLm0CJvz8CUqItsX/NREKQZcJ93
NatBRD67jUG7dOT0thRdNb3CnOpsVyvCi0vYGdJgqxqARvKAT+VFY1r+YLtpSUJkG+NLAqZNZCyk
XuuNvG2SncNHsIqFYDocoT8IAc50TkLrG3rJMPpQcV2Xk3l38VWmiAKe/0mXrHZ/elg1ZNes9jLg
TBOPYpDlHJYJJd5BGYaJuh1QoXLpZgSag2VNw0YxB0n/KC9aKk2MPHMmv3Q9inaX1hJuI5kUr6IC
hIJzOA7oAoDAZJQNVtOxygVVJOgwRXxape100b2wUaE/JX04ZqkH0z7anMinJOhklKPAviBJTi7z
tuSHsjBY6Kh1ik5RkvBh2lUTUGtu4lTZrpib9JeCugyQv/k8y+CqXyB9pRss1KHKgAVKMAAj4dO2
jNREghs/6GB5673JDskI/BVssRzdnVngDREcFzQdKCiPn9KhXX4ZQtMXwcBHDPCsvvEI4FqjzN1v
BYHU45VuZnWnU+HfJVwPU2Qnd05jkgf1hUBW6oXS872INYhtIP5O0BIq/bGMKgGl9KyASmoO+aN6
KK41Uu/qQroEXlTN6BuiTqlvy6CcA3B5dzrfKR9JqYLXzkEQn2QPqHX9OwAm5SEV7SfcBqoBVzot
qq9BDRFWJF1UY9xJ4oEInoQ1erDoO2pYPmWzf5uTAi0Gt5c7MpP5nUx+8TOZ0U/F3iC/WSAPne0L
kZBILT4qybrqIYtCSfuZLQO5cefGWS499Ko/ZSdROgHYfVNVk91jlxpCnoNmFayA+qwKiYNi9ppZ
nV3kmqYRdwsPvUeQeMigXR4YtHWGOJkS9FpUJYcfpB7Zrq8yDq0jkJ09ZyOaluiYCv+ZKXhWKyeC
YSKdrlqnQatXkl5fjxYNANlXE8gW1gwEeHy1n9HVuEQQ7+7GvgigGDiNzrXKUiA6ZlGhRkvhD56a
Dt84QHdzB280fUvgyvlFNmIJCmRLej1JBGWnE1ihGaHKqyS6T6FZUq+/sHUW/KLJEjzIoakemWEo
aTm6j8NQFz+ShbvvumtQ4KOdjzoZ8c9eoV+B8XxqBzQ8er9HTY7FDbN3JyXAGA5MYMJG5AmoR146
3iwNcoWkdUIkGuYeNp7eO23XPeXY3ro3bE4ybAt5qflw0zSgkYds5XmEDsUtZSJ5lRhYRtxUBFqP
imCAkLAEa7NQ/Y68mlZLqNb+epmD3C/Sowf3qz2HhQyyJeGMCeQ34duywX5h7XeIZSkybW9swUCm
VekkO0gH4073gZtXoVsV9B0LO9mrlmJIsWWEIVoIhi67Y6XJLoTf1nXcLNqV4UTR+t6VtiB1OGEI
06HrpXxQFqKLGdV6KWm8gGaw3fmiLOxNPReDEw2YDQwx6Ry32mOIMn/npBRQU5msKZ9K2LZz6IHf
RK/MkODF+OVUv+TJEJRvudM4+9LtBjTOqrK+U1XKHxygGmJT5aj7R8+O9+BkkZEz+O36mcryc84Z
rqqmdpfZvGrjLEANAcqvcq/10qwrbK58pqPhJtJoh6HJrAOPo37vsm/wlS0YieZFk10y0tZeJsjn
FoTxYYK/9RZU0uWuo1b4T75y0/6AIJ/rQzPmfbN2p+cETmNiz2NTDnbvgLxcRgXt8K4Y8KATA8pE
+PYmYN596qJhoxLsXOleyHo3yBQ20Y74H1DWQdyhHlB/w5LW9hFUgvqrdBmW4o+qFtCxddKgEkZj
zlU/pR7VTxKk+tp6Rf+maIdgW3cW9bLfFfpVz75CxTPqX/XM5s88Sao7taCJO89IGJGwkxK/wCFR
u6CRNLvYinSsDMh9RpzRu0FbMr/rW7p6IQciJmmDgOUS/FfZ1uphsAY3Ubj8PZEuYn1h8uBXBnwd
WNC84tYUa0rhsfrZUcg7w37S8hr3FhIcEhq8SFqp/dNU6DdE6LViHIPI077D4SOv6X1dPTkpQk6M
ast5BI8feneDUZg1+W2vbxQA5DKyWqPT0iYA/falg1KnLVvyqNOie2xMU/zw2EDvaAeZ06hSjvs9
g/PonqCN1IzhiMRNX2bFKN7GdCTo6KO3UKidrTz7DXhxNJlr6ZPDqiP+kji++47h3/JodKB2dZ+2
ZTwi+fAumxpNx6w3vEKbsBnB1DCPHhkPAfQucj/uFyveIKiGuAYxT+jP5gWdeuTRnsQJoQKMaTXm
SOyxtTVcs5RqEAJZjCLYbFBJlTktzKWtPYSGDh4x1E1X4lUdtlw7wSBYjM6UY8PBhyY4uEyKP+CK
SF+wSgs6srxUBRBSSL7eBoKgGmWM9jepQBV7abO6uKwZZCHRMfIPGAyx5gDq1vpeF5NX7zNnyIud
Ixo5XWAgguqoA8XhKRHJY7Pc9d//Qh7UJtMuqIA9oFcxR2iTVl6M3nBbiao/MVE/NvLeYBsoTk9K
AYAGaeiCMADut46cRQPPJdugGnReuOteJt8TbVGKIHFyB/b76zH0sRffYJSWskkNcTt/7/nkA3IL
v41Q7gmAz7Fj32AY0tJL0G/AGIlpewF5vFfaV2noI1CdmNEfQZSwDT6p7AcBTwqQhOz1T+QvaItO
d0ml76aMn4c+21JX9FRPRrVQfGFAiqGP6z9V7rk7QFvCCgxlQOqXjWw/En3TE7tfULWGtVvsK7BK
fP2Bj8AltopHiTMCxdMOPuRGRcgZ6n3ZlRFFqyNwxMMyneLmOnKRtqQVhuYDlJUA02O2FDE8zRhP
4tyHbwxYLaCcND4MuBYtBuTYMBoXbFl/fUL/pnUBMOV/vQMJFEEJAeHAarF9iEXZfYke/KrMWvue
CMti2jtA03/9x44d08aWQR8yQUrAA1ONQWsJw2TP2LdKC3TTvv4DR2xiS2PBGojYwnf7e+zG/UEj
KzaO+sE0CLhPXqljv2Fj16jggSItA2+vkvkZhWkXTePJbcRj93Vj00MAgZpiVv4eEKL3WperZDuq
Cw2KDMHB/Szy877ElshCZU2lQG/r7+s2j8tEvYqRnVgSOuL4tgQWlug+n+aA7esE/qhec0QkgyOm
qHBOJ27tsb+xnt/fMc3nVdVNcNyYdesdN0jb8wUUacGKRjvrKm1ZLFqtWNbWxAOTH5KAOqjfVmQv
QATXrtbfv/4bR+4SXX/eXz/D5mlSjB0sO1/A464IanhekxMC58cevv77Xw+ffJ8aTBygHhzwMWqD
obnKB/Rcz3v1jSnXBMAY1539PUnzy2RG5Tc3J9Upjn3eTVzGISs0fz2+T9BKDNsAmzDKGX90CV9O
wDGPHc7GigkWEoUaGd9bEPCGpZnKyGuK56/P5ogX2pJWoGs5zETi9VvqoovEUCUD5BlYFnZj5pzI
L478gi11hepKWTUt8Ae5Sn72CQZLfkXOY02QW+YK5RQNaI+B5oUI6LOe1q8796e25Y58XXdrvLqv
GeHYeFr3L8oEwiZoek4gptanlOqOfIAtc4UNlKBpO/z/15fwbCsyPNftTZe1p0hLj/2K9d//Mi+j
atbZGnGgBEd/yAOckTV6iZwKc6qz7tFWAUm5nfALp/VXAMPDZOd4GMpfDGhV1DyndNmORJytEFKi
hKsgFwIJGwVW0YZGUiQvCXZXpuWpgyc/4bCP3daNRZdMyiLHeu0+YZPz2y+D5pM2aXUCqn/sW2ys
WWVTBvjaelCBxbi5uVmXzhp/evj6Oxx7+U1UpqjTB0t6hPwA3PY9QUjGHOLjrIdvWSwS8MCnmP+t
wPmgikoM52J3DfrnPX1N+/66papOdcULPJ2o+VvaYYdBDFAW/frhR459y2CRB2OGnVTl7XsAzEI0
+8aoR40w9/iPr//CkdtJVgP/6/XNVCwkray/H7i5Xjz0aRGHSRBEAqtIlXNmAUs2tuzxNjXQV8Ti
Yg0EIOaIfYjux6mnHzum9Vr99SPyofMBi7bBf850BZzXwn0dIfhw4jMcuZ5bCou8EuBV5Yvco53z
A2skFaaI4hQPxBFXuqWwsJgHZGnu4uFNfWPz/oavmVCHzlxNvn39kY+dz8Z68zoNrAQWeo8hRxWj
ODNhmXhBhJnqqVr52BFtLJhNRAvMZbBbXmLIagfoimZsOCHl9O8jElsyC4yWCuzFF8BFehJDIYJl
tuyyzZuH0yXgv6s0sSWzAIIBA37wO2FpOnUeEtndEKd5yDz2qwuamKQFWuqneM/+fVZiS20Bz4Y5
iRoQYVI3zy4xIVb7hZ9H7wjk1v8aQzraBqzxQqLwsCuaGLqZDQYJ+6+v0rF33xhyMRaO27MZ7+4O
5bTr+kDsREZOqHb82xuJYP2rfxkyVUA96UZiraOu5V7k+rs36+du8Hbofr9XnjgRb/5jYvq/uxFi
K46U01V92nfwhybI2KjSQoOs3ne9+/v//7Huxngmlktx78EQl/rtvNOj//v76qJHw7/yJcKoCq70
BFCHa8v2RJA+9m22Zs6TbjFFhkX3ADgMzHVF3IHmNT7v3TcWLi0aso6Chedk/DAOADuuPLNVJba8
F0lR+F3mc29f9BMkXqWuIumzxzTzPEQ8c97l3RJg+E3H24WNAhxxzTPv4QYBHFxORNIjpy83SbdM
yWgCx0cnjIw+BryoFyZz3oaekBuj5stYLKNKOQQtxFOOxcloMUDCnfVlt+QXrfExMks022OkzMIc
WzHn++4t90WBvmm9GG/d1MJuSD7UF2Pf5EAJ0SuBwfeJCL2ewz/sWXr/a1iYZwlsrCSr8Lr32q9Z
9dpLGIiJIaf9et4xbYyXAOOQBLoGkg8Izx0SSnPhlSd/wbHrszHewqsnMPYvCufUjA+zt8w3dGiL
ExH02NM3xpuMvQQgV+Ppveu9UkhcX08OgD1nncyW/oJYMqft1OLpUrfjAbP1PNZ+Ql6+fvyRqLBl
vWCFcRbgQdDUXFaFy9lvY+tDLarp24+AKRO6tDtVOh85qC39hQFUARBYhr8FdT4vblIZ7FDbPn39
S45c063kUVXlY6Ywv0b0rORvARxpNJceVhL4O3e8E0H0SCqz5b8YSQrZFe6sf2Qqy91/+ruzSO6A
Tk2xTTK2EcXkjlXleUFNrEf5V9AGaK2t8Pc6pE7AQUa5XQB5VNV5KgFiq4E0gwW7HJuxB+wZnNss
dEY1YMVlzrrnrz/KsU++sWs59WBTlRznNVLUhoApYK2lWU40Cf/jY/yHa/o/2kcpuNiqYf3muQ85
kV5HtZF75bJrkdUPATLNyd7Kjl9jt/Cs3psQG2unbho0lgDoDXQPCCjzAktdnn9KTfvI/dqyYyTT
gIJLNnh6SoEKdZ0PGEwMbZxrN4PWmk7pBdByP876OFuOjFy0k3CKcvhFaj2HfoYo1QMhc57j2rJk
sB4bQNU0Db8aCLNEk9t+YL7qxee9+iZmAx6Y1aqU/S81mR9Qz5NhEQAs+PXD/13SCb7Jw9EaA1jd
c53PfIQ8XKFr51qIMrnMOhqcSpJXA/jHzd0KHlWD7Z2eyBRLYcb944jeD1cGyt5f2zOr3iot0JC2
bIROwRhBBesV3MczvHF7Fv+r4JuoPhVlYCw2vP6s4SUCABZgsaLMT6Q9R8LK/xFFmrFNRHyaf2Ij
Oq7QUcFVuMPI5mnlhzj9I479mU1gL7WBNisAln90rg7W0d+JI29zqy9XL7xADv3EjTjixrYCSRox
CzOhwX7MxKaA4QTIfQZ+Hp+k2LJpVC1bcjuW7FMtyd7lbIdOAnaMSui9+sEp3bMjP2HLpNERy3NQ
r/gfFcEeiRmaT5AtFCfM8Yjb2vJntFA4VIGmzoftkJ/72o2cqX4M/DYLgT8BOjObIsXYqcbasd+y
sf507oesrlPymZRYL3LMT1+gJ/K18R979sb4oeZU8RJ7ep98NHemm1U0AkR/wiyOPXz997/DuWSS
5n5rP4nXkZivb82Xcjjz6RuTzvvedSCi4n1mWY0e4LooAW6LEx7r2KuvjuyvV2+K2drJ4tUXdJBF
jD2bIADhW6Pys+Aawt/YsubcEaCOJp/Sut4BsHeQ1WEv57xo5G/CNlitvNQPnPqPzIIOCRqgu8I9
M5BuWTPqIphTywbyCUaG8WfF3e5OZVzefX0jjzVUtrQZ85Qx6E4k5Z9AjreMBrfgO5ri/6DEWDnN
w6lLbv15uNV92odz5r/303kk8GJLpcFtwyAlKPlHqnIsPxVAbuQadBZf/7Ijd2rLosGgyoNl9Il9
OG3BItI3U4Tt1RPJ4bGHbwwZGxqLtG3HPjC9n0DwNjvYlctP1AHHHr7++1/WQMET2EPOJP1jS4D0
w9pW9NWrxuzivIPZWPIYEGuTZQh+O9glC6fZd7Euk3+e9/CNJXsZDxps3PKPDJv8YQKmsaju51Mi
I8G/Exu2MeOlWGSwrnl+qJXxs5HiN3ehI2+9+o1qIAmXgR+SZcHGi5npeca9BZN1LbhYJk7nz475
JVBYKWhphwEV7NcHdiS6bYFkULn0WkYc/nvtKeZ5E/UgoGyMuS0ghFmN3RV2U0542SMJzRZW1stO
+4Uy42dbZu8DtoWrZtyRjj0GaAjb/pTc0pEMd4ssE4OXLsbU42cACrWrAdtSF+nCgdNxJqA4vj61
Y39jE6Qdn6AhJcyMbk4TDnpdZX6n9rxg4W2Mm+sM6kG6m3cuOGNSEEy05yETxBZS5nBhfAuet51b
3rvDfixevj6OIx5jq4BEK891U4nnDn4CQrZq/Gmwjn4i8q9n+o9qYoscs4YGwDnYGStDlxY6Y1Me
DsNLa87zGFvZI13nw0zdft7ptDvMS/eR9uJE8+w/YNW/Xn0TmGvp2ilnZN5hz/HG7IJwjNVuiG3U
hpD/jbvdHY+z+OmThW4EeeZ43kETKTThy6nO/pGz24LJBmuXgGLNele216nbhVq8ZPwp16cSyiN2
sEWUDZlcaJDg8Ia2va90c+UQ7Jw22evX9+rY66+e5K9IVEEzHHPmYd4FGq3fKskOiEN3ICGNl6bW
J+7Xkcu7hZMBWY+gT/CRZtJUYQEConDIz8Mxiy2OrMfEHTvcCz5s6oajGPecnmLlPnb2mzDtOI0K
eKNXH9TpGNxX1TcQm9FLw0fvRB197Py9/z3/bEjKMRtxNIX/2WR32EnEFlrImvNCG90E6yAoU5Fj
2XgnZou1gXT+TW2axF/fnWPHs4nVjdZSqRp3x4W2A8dqqYe/4ffB7uvHH7s1G9Omem41T/F4p39q
p1dGn79+rrv++H/4jC16jBVgl7ECJmVemieyc69B5VG9MnDcxNVtE6Un4v6R99/iyJypsUxBtngn
CuBkdbMPplNHc+TktyiyaShbvmAqvpvr54FUYdZ+DPLl6+M59trrTf3LI7AWVIpYk5l3UJOb/kgA
BZvILxrTn3AGx959/fe/nu+BaIlAFm3egWAXkJY/PoRxkqI/kTYce/v13/96uu9DtazycWkacYAY
ZFiSx6+P5VgZtQWLYW1vXDqJJxfIpj/824c5Gi++l/s21udR3Yv/LuxfL69I4VZixtE0EiqWQRu3
wZm2+t+v+uvRELEGsY1tYEzzvjeH3HSh7bMTn/TYoW8sFW0mFbRifXixt847PzNx2MLDBuNLMAbC
e2XiMrOPgXPCKx5r/G+1jRS4bLsW9BU7T4xRruvH0p2fJuWDs4J+uqUGxb333cX8WWHl8ev7c8TR
b/FiDfNS7NXit7DidXLB31fuipxje/Q8b7NFiy2oI7HrWcHbZODQuR6KE+2DIyXFFh7WTlDkxpru
vOM2/21q/9GAqb9y7B0rE9BH0RPA+SNXiGzs1nbc99mML0LHm3y+qvLz4usWH2aDvgV7cT3vCBM7
2olICz2E2Ff5LvPGnPi2x16e/q/TgfhdZ82AcqKwwXPq9BXuVN+cMK6jl3UbZumYoI8CxwPCkHBM
OqA8sAfmgGuAdQeHyatRgJ5oFlGfnQI3HvvoG4N2vCbHljl+kEiruOZuWBf7PJNhwu+N+Pa1Qfw7
DvAtcsydsg6adzCI2YAN1FUHn0vs19YnKoN/fxO+RY0F0v1/nF3JkqS4EvwizABJgK6QZGZtXUt3
9XbBemVfxSL4+ufMu9RoSmDGrawOQhmKUIQkD/cmK3G5G85QnwKlzZ00yc72oZu5UjO300xaaHnK
0Ovv6fTsdDdNtJN8398lHBUh5qysH4XA0CS1w6XvgpF1QQ8RKmgz7HxCZxgl/yZgomKNBXfyKuTe
v+iQ3l5P3bjr/99kGEAkATqekARiNwedffTRLfIdg+uGVopkCZYOixFsDuCWAaHwGJCp3Iku3dBK
6M50crzBhZs0BRiBXiTb2TZ14ypBG1fCliARmUKTtWHL5MkAhcQxQyvBOZRR1ZXosggtKIHzMT8V
1p6qpsb9VKyXpLOYlgmGrurkDPIcvxY/qJmAn3bv7UUTOyrOq6VpaRNQpYYV+dOw73nxvXEPXeo4
KsqrG7PKqtvV5EYUCNGeJDg0tk2uKf4gFvBv565A6UUjAxviALH3pvq8WNW5qZygYthXIDRe3Aqv
OS3t3cT3uOs1HqRCvyCb7pXGjGVmRuGDX9If+70OMt3Q6//fhGpkgfcPlGkyFOAF7p47N9w2k25c
JU4nuiSDt2BcsNf6LvjacGd3bGQlTIuaDRLcfzJsxLWQ9+RY2QHSmn9bgi2NW4KccL29+WAPp9R5
OTZfJUbzAUxROEZNYQuqmhHOft4eV3N2dVQ81wT/srMYA8+35Yfhkj78sZ5ZcGs8galox9k1m4CK
6bIHz1wo9BpDR36X1aqx0vqueydddtn+ERo3UYFcJAMSghJnCi0C8qAZDQ3J3pPQPxcb/z3bO/+B
cfEY+KYFlBdz4FxARHDKzvVDco796NP8eE8uJAgS/+OVGD59uYu/HPtBSkpl3TC6rguLFeLGnUDU
eGxHU+Fb0DEtW55jR2OgnsRWcBt5B7cAFbq1XiUXPY2mEHj0k3Snk+vsna50/qPEaodQFTQ3p9Br
xYNXul+qLArNVKJHH5zp2xbXpBEVuUVakAsMQB+HaHcLWi9+4A0Hdm7vUlfnoUr4giEoqZwcaXVm
BFS5psjDKa6PCcI5KkoL7L54QSEwUM0/xCCQX9jHbatopq0issqp7QSYGLGoHCwn7nWlzNwe+f0D
gaOisYYl9Yamxsiy725XDnLcVLxKnARxS/eLLeCX3P7OP12K78SvoyRaXjQkLwrYxnluzvlt/N39
MPoX45Xc1ufs1nup767s0/a3dNZSonbMXdJ0FT7VlmGTPtp725vGN531e2+ya5XwCpylMa4XwfKV
gdw7S7720ALanrVudCXHQmHGzXIPoy/sJc1/temLWX49NrQSuIsjPNMqMPSItuC2/UFJEgzpwXkr
mRY6xrypwFYbGrQKR5CsZ/MQQJfi2HFPhVj1FslLkIKgjh+8Dy4pQzK6OzPX+ImKr4IItmyAX59C
W4K4DjD8DiRl2xb/5y74HXdXYVUskykDV+UUdl9BV/Q9v/ZXI3BDHiwfnsr78p4Fz+7N7/Lnzufe
f12HYOC/XVOOdlaZ62nHfJj+RE82SK+fTFBsnaEB8vNv9KF6aB6Mm+zBPUU/8p3fuEbuez9x/f+b
cBhio0RRjr2UY+/ws9zkfsEaSMuuh4ChlDtnRE/zGSWaGx5NvSzAH1t4r3F7D0rGU90+R9ZrOl1A
pbbzY3T7E1OC2+C16YoZWsRxOgWMQTeARxd7Ab8vRBC4Zz82CPiWj88kkfeVF93ZkRcsVR1UlR06
+fIoZyPcXk2dYZWdoLbMwTMiTMUeXrP4JEDtaj616SH8C2hQ/71skQRXSeG2U1iaZcid6Yyj8s5S
6SaubAV9VqTDEE8oENKCn1qDnKAF/zw1t3KlkN42jmabVAFbg3B7o4uwuceGc++AvhzkT+WdmcWH
7isdFbPF4s5Fszv2Ss8LTOPC4kP3lY4K1mLQ0m3BPzeFoMG302sd/wCydjim3O2oeCySmng4Kvop
BNlfEHfN41TbZ1ntaa1qYlAFZEGZQnhRuyaQMbAsvF7csxn0AOIOxGHOtFMUa0oRqgT6uNiltWSr
5bP+yW4gZdHSS1eTB9ACg9HROh1yIKoEegNSNRfsj3h7QFe9e58u5zTbCS2Nb6qsXvkci0HmEpu+
xwq/xAPY2Z1bUO07eXHenr0mZ1ElelEEzuY4YvaT/O6SB7nHfKKbuhK6DbSLiVhrG0lfZlAptg+t
sRNRuqGVmpsUtC+qNRUKcW+QmyJ6Kg7eDKkIrKFmAuJBmDVoJLhxL469rjsq3CqVEKYCcT8eLQj1
neiX6xy7PVQBVoVXs9aAyEjIUuPEuh5HkIPVjMrWVUZJNY0SQ9M5LMijWRwrwFRI1RQ3mQUZahRg
cXm2POt28arLtjNrIl7FVGGXjajBE1zS2M8QqjH41fC+udMruCCPZQsVXdXXEBQ3JhQPlVl/BcP0
B3SC/R2gSbH9AzTRqOKrKIvWaMQPsKMoSJwI+Pk9mJzONkpAlnkeAXLe4GBWg7rdQBNW39p+Og4f
pqxFA4iz9wylSdpECc8hqbKy4jk+lNnntJgvjvNqgWxy2Htz0hhJBVLV1AVJuQPHdBLxGTBCSLl9
2ja/ZmdRIVSRaZWu0SGnWrULyck8DswUXK/SGorX7S9ojGOvq/OmxnVGg0YQU5jwZOOYoVEWw9UA
MP/kgEU4TCQaU7e/o7PR+v0337HnTFRtjsLZsgOe34L+a3tcTeJWMVSTBaQ8zbG4dnkpcEmTQtuC
TaDzBiuejJ/G7Of2dzTeaq+/6838+7zhKaSDptAt5w8MWlQx6K+Bl3xCz/81Lcedz+jMpFTGlPCy
a60B9yAt/w7kOaRAPG+vN0k3uJJa69b2XMEQzGBzDxI2+P1y2baOzk+VWI5kKmMXOoJhAy7lzDrx
8VsHIubtwXXTVuK3SVwvsiEuGtYJWMXc3MdlzqGRVTjVOLBpsum6u1V3Yrh2cmdT1hxWVfxUXUJH
pmjSdVzhF8t9gqu4DCDjAWo7hQ1xoOcCmoLbv0ETwCqgyup6Aq17/AbmTgFevPwy/8TZHd2D31ia
tVVZuYquhFpTv5r/808ReE8v89PFfbg3T7P/0QAafOd36D6z/v9NgEkoN6DnF59ZlRXE58kGUXr1
ddtGGg9SGbmagtURSTF2bt7E8jbZO7nrxlWi1ZKEsGLBuKL7BWZkf+z2aMp0IyuhygWk1ohb4gxb
ZvB5iA+w+thOrOKpCC5w/z/peX5cqptlDw+qW0AlTGdqjqnpIjahwwqFUr+tb1zh7XiHxh4qnqpP
osyAsBQOxW4yPtXV/JFAImKnyNHMXMVUuXIiRY0tLCybp9y45slLUb0c8jwVOwWHgCRPi6Ebel+z
l2g4togqZsrIvKiKFg+XzSI9VUMUAmZ/2p6yZvNSYVPdMBQJhHLWq/hsOPeWQQNoz0GzhIGv81zE
tnkieEB+ypscVAYN35Pa1q3CuvRvNgArM1hOIyxxRMqPNbhs0Cbo0JMt6c4ya1K4CqgyJJRcvaTG
B0RHgrkW3yI0z58smiy3/RyJUwzxxZttI+r8VYnfCOoi4Erk+Jb3QfSP3rH+KMdUEq0pWkgcDDhq
ov3wYmTNBVouOy6ls78SvzmBUKyBs0Ro0b+OG85D6w/FoQ2YqYgpqAhEqJLhrtDw/ttKKX+XprX8
3Lb1+xNnKl4K2Aa0pDE4jjTvS/uL4K8QsN3J5O+vI1NZtVJzbKPZRnnZJelfd+CL3/N859pAN/aa
0d84PMR0qlpkuEyREfREkqfCum4b5H1HZ3w11JuBcWmQ2N561QGmRkhOBTT9xcq7uvpaxXW4/Yl1
jv+9Gmcqp1YhijyVE+YOTckTnW6t+Vvm3gz2MSYCplJpLR0UHDMw1IeQYTqTbPJNIk/tvNeaojO9
Ep513qZQf8KbS0Gh6NpIiLawnVXVeaMSoY4nrRL6cWMovd958tt20Aa4R0ikW1glROdcQI1bYgfr
jQcGVrnCaE7p/MTBF5SXy84+oLHNf5BURpIMvIB8tCncsG6wpN20HIwnFUTVAG4AdUX8Atrk9Mnu
xXTpe3fae+zVGF8FUkmoamElLZxD6BKAjvgyJuCSYGTH6zX2V7FUUO9xB9vC9X9b343Rp8UqAtE+
lN4t+BZP24Gl+8T6y97EbuMsDQeNAIA3zXNeXCSewzld1RkMMB3v3EPrrLSu/JtvUAft5jUzR2Bk
P9SCBWVygaL9zg/QDa7WxOOS5TPYPMLBSx6WIr/khXczec1OeGk2Hk+J3Gxy7NqJ4Z08a88ScknQ
zvQRyae4Sg7lbqYiq5Kqid2RYJVT8zbnMVjF9rrJdLZR4pdxK4cqGPoUPXbnie9s/u55n7b9Zl27
dzZkFV1VF4KbZbv6TX+FGow5/94eVzNlFVLVlHlfdg58Zchu+uFPhvfd8Xl7aN2U1xB444bQDZSR
U+DeNVvONVTvmnB7XI2LqEAqCNpYUyIx5cX9wbP7av6ZVH8gEL49us4g6//fzJrboIGwS2SmZZKn
ZgJplOf6JfB928PrjLL+/83whmTFnDl4Gp0jw3kipHfBGWbJX9uj6yavBCdNOqhxr5E/dg8xnpYT
fh/VX46NrURmB42o2mqwnLSazuBaPEHM6OT1jr89vM4wSl7lhoTa64qbstBR44FSZ6dY0plEiUlQ
PDQmrTCuWySvIFALy7G6r2m2s9dqpq0ipuwC1OXO6oyWE9+7YK+AjuaPQxZRMVNzg/fKiS8YGmWp
zSI/ltVODaAxigqaaiDnRromxVrG8jRY4qezLDdc0kPPiEyFStVQ44BoNC5Tbfqtt36U9M8A3aZt
q/xzqfPOTqiSWFHQ45hLHxm/5xKEpdAW+Zw1nu0XLrmDOrLp5wa7SUX9rXI9yEpPi3NrWQ5kZqDg
AO6/Jynr7NjhQYVTgYnPbbnES37TdNCTHH1h7KFpdQukBLKRLtk4rmufQe7LdlrgEGoQMbvHNjmV
xUouTlXRYsSLpp29unPh+Tx3v9XC2ru11IWFEs2RAyLWkaJKcM3fbp9CjGXvpkhnGSWeW9soQb+E
HAvtR3+JoG5e+Sx72nYuTWpRAVV8iV2nshHNnPBbSBRfwJR8SZPxvpiiHRiFxjIqrqq18sRopx41
wkRR3NtfWO8dS7gqhgonqjmt0bMUWr11arhzYngh2TaMxupsNdibtEWJN0lgi0DVQW4lmrlIez/I
n9tj6yyyfvPN2DOFho4xrFWTNz4IVv5YeLRTTeqGXv//Zmh0uEReaSGZz855bD7m499jU1bCE7wK
hiQjxrX4Zch/ztOe7oNuwkqSZYAeGh7BwGZ37tLHod6peXWOrcQjlYDXeTM2fJdaht9RHAekcL57
nVVcoYVXfNq2i85NlOCUbjVG84zp9/bnKL+zF+nT9lj9oeKaLFYxbvYInG4ELKtk4cSth2i3wNZM
XYU3pc6Uo41jKH/RMev8nJa/0hxtRsC3H5y/+29f5ENcDGS9UuHtg9NUoKVFR+lOeHoY452cqMKb
3BbKprmDTEQsebYGPNp4dgSBbAEapHI8j0P6bcy8Pb0wjTOpOCc2uqK2JW6QoYQC8WjJslb67VTj
8YUV8syj4Wg1rmKdcugAkskSU5gw4TObXwS49npehNv+qgk3Fe80d1A6Rv8ewoIUZ3Bj4v0xPtb2
zFSgE2gwE1Gs6714D5X4Yuev23PWOaoSym2cJRCvxy7vDcbtLIGr8MY4GJPq97Hx1RguFyHsGXE2
einUsKvPjtcFbn0MQMRUxFNt97yvHZhlquoQZxXoa1nn7ZlrVlMFPXUOiDE7A0Png+snrgHB3z0w
i25oJXh73ESwUaCitbzZb7vpBLHcY1WkCnuC8kgRlwS1WA1kQDiNs433l8TeqQk0saqCn6CKN9Fh
REfTFE/3k5NfvAQAmdE6jZCn2PkF778oMRUFZfRgDTBmeGTlPRA7Pgvyq0tuO/ezhf6sZroz91KA
puEc+iz/3kOn1Fs6msv4T5Ik1QkaYYGI4zSYmqTyK9tdrlkOmeymtoMxgjoZHjz2iEB1DqAk5i4q
qY2ODFwNdmeneikOXkapDFSR0zeF62Bc6mQBtZqrrOzTdjhoNgoVFwVao6SmERyLdNeJ33fTL8vb
O4VpzKFCovBsUjgxB47FA4mPP6ZN6+eW+Lg9cU0rIVNhUVnRLu0UI511g/HLrgn6VAZfDP2P3pEn
Fg1AqdVQmHeCHud62vVZMAzOztlVEzAqYGrO8WhYQUwqZFF89VzyBB1OcBvk13Jxd64kdMZbP/2m
KuVDm0Wtg4Vpy+lS2KbPhnnndKwbevWFN0P3rrnIIsHmnZJbBxdABLo624uiG3n9/9uRR8+W+Ywq
3RDPkfga7dE16+ythHSe0ZGAUREl47i8GpH5VBUn4CEyTxyru1SiKUELEUVQkwjT5WqzJ9O9dnuQ
eE2E2UoqdhvPpZWXlr94zZ3beu1va6cuPZWjc3DfUUULpzYfIKgFd3SN5OJlWRBXfOckqpm9io5y
GMlJkiKCRugjLMMHz+x8znYqUs2yqhCpJKpbl9VYVit77fntNH1KALiPpj+HvFFFRVXczkpz7TCJ
6jthfHfpzrR1NlFCs+Wm0fG18y6tM1/EXRBB2brYu4vUGWX96psYMq3IbNv1pMudn9x4RX7zq7EI
SP3jmFWUGI3NQcRzh+ifrAeKl40KHVTHRlailAlpzDnFyNgMm7Zc0HvQ0XB7bJ3NldSadAI1bQ+r
5IUA5e+1Sr/MybELABUMNcYVuKXWTNJ0N7S8d6yDc1aKZIZb5dQ1EO+cgFrqcW6fk71NRbPRqlCo
EuT1Q5xEfRgZCyBnffKVQlhyZx01HqhCoXgJcSS4IM5TJM58R0LiK7Kcxc9jlvtgg692vqNZUxUX
ldnChKJ9OoRcNFfXam5AYRU2s3ksg6rwKPDLOaZM3T4E+wIYtZ3AEMe4xpkKj8KTewY+cFjINlxo
U0Rro/WhRgSmMknlCXVSJ4qHMJpK34N2wJi6O/bWOY0Sn1LkBBaBn0dDXvqpCTVyo2vETu7XFWSq
3GBfs2awF1QsqWX0/lKk7D7xxvqp4vPDTCsrsJPptW8sdqoncL/WIzX9bDZtX/BFHFxzJdnyXJa5
7eJ0N8+kuWt6aX1tDGode8cxlYDuoorJyamHkC2d73IZFMNeZ+b7sUBVcNQ0dUbX9uvZcWLfCjFf
sxT3GPOxko+q8CivYwxyJxjejR4pd4JY5qftjfl9p6IqOCofR4gr1HAq3ixLWMF1T1zstsXqRldS
LY9zqxERttDBuqmjBzIe8hOqoqNMScEhlXp9mHR5kKZNELneQYOsP+VN/haMQk1wqOAkXvTFwj2J
j0ear9vG1nmJEsGQPkLoeMYQLnPsm+mHyrry4dijCeVKihUR89rETgBaMtPvg5t/ZXF5IjTZo2le
r0H+e/9IuRqbRtFZnQEfxHP/H6+cl0s52zQoXJeFXr58mgXbI+nUuY0SqINlZwLct33YIEVO7nCp
UUVtL4FmaBUZlRvtQhaGX2FT3Go2uU/3+irfT7tQVf634yxOS5I6Z32Y5h/lcm/O0ndBIsF2Knnd
xJXbKaOoe6i8Y3gJqHNgcCHPckiSnVpHN3klUIsUzD5VjBa0RtanPn2xEkj2xCd27IhDVTqppneg
gLxSmiSgZkta9mg4O0c/nV3W/7+JVxd8zgM6ZUe8LLn81ABa6w+G1Z+33UXj9Kp8YA43nPIa8xbC
uQAaeSFGfOkLCYWj5URwl7f9Gd2PUGK3m+IyW9bOJMt4FGYMwsNjLRlUBUJldmxbkKFGkWYAXDC2
ph9V8lw04vexmSuhmssCddo/M7dOIrurjylyUhUL5ZambOSyDGFijgCN9o3fjlG+U+toVlUFRE3Z
kOReggs5sKbLFvJb8ilpumDA+0Mid+JV9431/2/80kpbacqsHMKxefC8sGPxua8uS9T5lO4pRGvy
yX9QUl5LeOchVw2gY5mId+NEAq/80x6CV+OWqmBgkdYlLiaMPnRrkJvL4rp45Gnbb3RTV8K2pPU0
iRxT9+SrZ96V8YdqPFSCU5Vcii32YIsJlpfGp5l8tq3X7Sm/fwVOXSVI5SLS1o5zhJL80A4vrfeU
QKOLita36Ieq/BINe9BmnXGUVIu3r3YmAv5pLjcz/UK7r0W6R4iiG1sJ2GZwQBO7WqdcvvPCQg78
3eyWwWuue6dGUJFSzZRkvIiwql312FpfI/bUud8E+csGE7rxO2W8JlepmKnEaHCZ1aCMH2PzYthg
K8VzSjuU57aTxwo1FTs1lF1DaIzrirF99qI/nrju0i/oZq9k2rhPaWyNa8w60Sv0V15Auu3HbDqZ
Df+27aiaJVbRU0nkjflS4hM9KG/i8qWZb+ZdbJZu/krg4tjJBAOcNozpgMft3zVJPtKRn41iD+Ki
m75SJS9idHuSo/IDZPVBzMNXrzeeK7LHyazZmFVcVF0sdZoUCIDJGK8zTc5M/C4947r0gMrP5eXY
GighPHVkrC2Kr9h29+AWVtBPzbnKrJft4TU7s0o4NZM8Hj0PBytmJSfqjeEEgdXtoTULrOKjmtYd
mGEWQ5hbz6PA9UuM+h5QfLSun7e/oFlgFR6V8cYw5Yjo6sb2PC0znonjwOmNneE1+7QKkRp611ni
DrYpSnkHBRO0SUMBISmCBAjfIcr9Ppt9tytO279GsxQqbCqzUpB7eKiwTFbxwJNufYbY+h7fjGZH
ZasN35QR02CUpVEZ+S/UEq2Pt/QpyAV/mPL+a8PIDbgT01PjuDtZWRMbKr/UktCaV4PZh4w/tgaA
PbjNK/oz6OMDlx9TUqZMiW8P4ucAyuCKrDNb2zc9mgaeC1qEY8uhZOl0GtOZewv8FgKeOOw9Tel0
cKWVmGZFPpWzg4kDoQQszHCKyTGNeAj6/XuZ3cGCbmPXYOjEDKHIe+MNe/g4TbSpmKq0jIvaFrgr
6br+71DUXywL17TTuNORqRteOfayMuKxy2AUUX+GqsnJXS4R/X5oLVXCKK91G3MEq2+YDcxnAHtI
uXdboolaFU0VrdL2+XqZStwlrE15pvUxPQqqQqfo7KZGR9YMWRofSLQ85F2/U9pq9mYVKuUibzVm
AWMn9n2VXmwgbtfXVHfvyV+3mEpoypmlU9ug4O8jqzy5/TIErTWJoFsyM9xeU90nlPgceT/PosPd
TsdsMAs5hV9MKQeWLd2xkWYPUzX8zBFRaYv1WaJ+nnjAmesT8ZLQZyPaQ3DqlkGJ1nRu48l0sE3G
VhzYFv/qlcnvIStWjEKz8zM0dlIxVAN6diCmh6VuGJ5sy85P+2tSiWOroMKoOPHKTgyIrGSpT/mc
BdFy1+7uwbq5r0vzNmm5ZGg7E27UdvRaRPzJ9Jxb2x4+b7uQJnZVNFUWgdcNih19WA5F0PDhNKCH
8tjQ6y96M3NoxI6gzkZpggsIbr4apjl/amtp5DvIE006V2FUbhvhGJUjO1lyKEDneRkH8ter5zNu
bvPT3Nlh6vB+Z5E1UCqqQqmoAMKiYKik+zoJ2+ZXHtmgRYZQIh4dOR4nKqD2G7uGFkN+s20/TWSo
XFO9bWVuN+MXONP3MpqDpSuCyLn09ev2+LqlV1Jw03dNn7l2+ofmzXAXxzO7EVa7dzbWbB0qmgor
I010k8BvIwqlO+sMzNM5buKgAMTGyXcOlxofUHFVdsLyOnbwsFlNZLxjETh0eSFP9lw/QUzQwqOk
CUkSyfbegzU2U5FWE/pyiFmvXkCdH/aYnEVrfjm0HCqQqrOFPdqdhY3Q6+6cPv7Ze+QYfQpVZft6
2YPZfL1PZwCB5dV8yo09+nHNCUElnPKcbnT4zKrfZp9ezeFX1aEbZO6vdV1d5ELBmVCf7GmP5V/3
tXVd3uwpRe66jjAQE6zjZ0Ie8ThAmhQ7TAy8W+hU0ud74BOdayn5OzaatEozfGou7xL6dyqenPjz
0H4i9Jk4O9cvOndSErjH3KLPB6f8XdMEqpbDXIRLaf7ddijdD1Dim7GqTzKPQjaWzrf2kPuNt/gg
SQEG1MRWz4Kk32Pd02xVKuoqLdtBmh4u2co6+mGjunyUg7BOFsN9zMKcbGfH0nxGRWCRbOQUhHhr
h193ZYt1g+bTR2aX5yKPdspk3SdWY751MPQME87n6nfPwFUVd/mnho9/TcLPnb1HhvLPbvHO1Z6K
xiokNR1SA6Xvgbe5ob/RggcVZNMfvT9jzHw5QrQdL9MVboqXhrzUw3MVP3pO5OOS9EI86zQZf6oM
IhezGVbdZ7vzQtomYcn6k2cTf8q+uCP1WWI+p+WePqvOMOv/3xiG211c2P2MWhPsu4Kx+7l6dYYS
TMns77a/6r6g1AslKdAwJZExIJhSnLMUTxQzcaObqaJOwCvufD72HWUP8YiVz5w3CGxpn4ai9+Ol
MmDoAjJcpvS3P6KJbFVjsAGWD1Kj+EgDUthT2iY/o3Tc6/1dLfKe/yjbRjI51WQmMygpJvMvcT/R
ZnlJ+mOSlFTFgPWt6SXtgtHrlZYzNSfrNu6X2s9I55y2raP7AUrRTwcrN5NYjsBsmZepKS5llF3H
ODp2jlYhYYuQFQGB6RgK6PJZc38bm3lgQnH30OxVUJhVObiYL2Ag4XK09nmZAYwf/02XPt6xjybN
qXCw2SjEkI1gL7C7c+LWAZHR49B/Y9lN5MZnZl4dtvfUrvuUEtdxPbZ9Ce5bNCcZJ6+bL11bPXEy
fhrQ4jxH7a+ide95ws7HbKcEeWNaFLBoMCPmVh4CvpwGpc0hMoYOlO0PaAJPBY3xrlmsOgMhxjLw
9nX0aoe/9M7U7kkraHYplTVrMThjfRID5EMB66zt+txLfl1GPHkaJLvZ/hGa+FDxY3myLK3k8LBR
3NbkzjO+z8POtSRdY+ydzUOlzLItC0+FFGMv98UpDVP/5pO8bz7Fd+0lOZdB/PpCPpiP1m0ICFPw
1/Q/fuwu+RlSO/gzP12jD9fiYZUoIv7eJbPmqKBiyRZ7sZKh/4eg4nYoIMbK7iCz1PK1m3Anrb/v
Fcjg/85eUnhpHDv40W1hhQ5EvmYx7MTq+2tFVDyZsKoiZyVmb+LKuh3nkKdJUNL04PDK+Z/ykQCj
iJoncb43xV8w8Unx7YiXEVWi0GykXU12jyZl070F3yetOB7U451I15lciXSHlfXcF3P6a5gBsbTT
fPBHbuxMXTf4+v831YjjNZGR2uO6QUZp7wNtmVjXsk6EuRcm70YJUQm3Wi9quJeCUIC45uzXK/Nk
nv86ZnclfYNMoElwkkTzQ5DeeMEeHEvniEq9HxvLIooxBX+acU7H0beq05jumOP9swTh62byxt51
1snU9kTyaxIO6tH06kTsJFAR217xrQZzf0V3EOiaX6GCyryhS4skiUDGVKY2KHkNYuR/26RtCego
p91tUPcZpc4f0tkRc+ug2/Rkh/RXuzN7jV/+h3DLSgwBjZkFbDiuFxR9+ZjWTbqT2nRzVlJ1jaOh
W+OuKRTULn3QtBn+5EyQqM2zo59YP/1mnS1vSXnt4S6zMx0Qhn2B2HQw7LEAvJ86iacErTHPSyUY
bpN7HGUAaajqL1n7lJbP22GlG145sDdxGyW0w/AghPQlen3pU+3MvnlMrZOoVFsTgDBJb2D8qhIX
mTtBO++9FejcRgndPgVpPY1g9t7Gdd8qFz7uOKTOZ5TAZbZhAAOOkXFR5oNr3ItFsBh/ti2umbYK
LBuNSGR5hufagkZ+Te2zKf8eG1kJzyxxUZX2sHVtN/fFYH9P+71r1TXl/7f+Iapm4VgTOwd75YBu
wjuznfEWBmET+nkEr2J3hrPIvd4onXWUcDWZZ8iyhelH9EA3Vnwevfa0bR6Nq6tgss6auY02fxHy
EtoPEJ7yx6E50co92yU51sNEVM1CZ7BlXa2ra/RQkXLboK2PRep/UGXG2JeNvUYS4nOgd1k5wzdx
ytxxep15lATrtBloXUQnABipfWiV+d781MfPjdhr19GkQ1W0kFtNmqY1foAxP5HonPR3ZfQbexlx
nnbdRxO5rhK53VAsXVfC/P3yReA1O3Z/59GxAzhRwWUdd8xiAQ0G1F8Araa3uN3BleDOtqCZuQoq
cwp0G0bN/yMMk5cmFsH6uu35urGVcriczC6zawSVYOMtnwpsOfWpWo5BZYnKxBVD9bpNc3MObTZ+
jxpyjSay45S6ma//f5Nai4W5bUrxkDcNi0/rxUcJEjDcPG0bRrPbqORa1dwl7phgeAayAjLwQNQ7
I79/PCOOkldrSAB7oA1AD2NO3LCaXXE3SRH0cSduQRcWn9N6Lw/qPqUEbjktZObQFAP+Bw/l8znO
Icpc+8Bz+Ix8OWYoJdcOjptndQzNnBZXf7NTXt1qj/VJN30lZOMWUx9X/Ma6r6Xll4H/8dLXxrpg
Xzg0eRVQNrGMTD3DKq85pQbP2RwfA/sQFUlm1T2xOhzEQ6tjN414at3sfGzSq7neeP4UA1SHzsD1
oTYDNNA69wcPCypeLCoLnvEEe2Rb4nIczAq2F/lRcjADqoAxw83SrCbpEqZQB2+59ZF54rJtE02K
UtFh5ZTiHavGBjzUd0D5+jS58zyIUpbHdhsVGDaViW3hpRqraUuf9X888mcsjymQkP8oCo6xHcsC
Zk97NxCjCJCbjplFCc6KGeAqbxFBMIRL/mTl88gYhj90c0tUaFi1RLXMOcInb5/Wug8pG1ba2Sc1
G7wKDuNpYZLGweaFwdfjASqaChG6bRjN9q7SbUWLFNzu14dnnJ2460BSZm/eGldUkWFJNJSJYa4p
1fuCYgbHpmg+fCpTwWETxazTGBNfrD9W9bUp72CXo/uhig9rytGmY7fuuDiTuU5z2vVEzV6uwsOs
dHJiSCH8YxUcJtfN5f9zT451WxGVTKvO+9awBZyxyliwDKAfPFoMqFxagpChhhICcNntn6lpT5K7
B/1QCVBzzGc0jGI56fJc4tS34iy3PVwXPkrylG5apnzCyCM83DT+CLzF7Z4INIOrCLCCVWReJFYT
sWkWeK+xvh4t1FX8F7WTzElL8j/SvqXLThXa+hc5Bioqdt2PeiWpqlRq16PjSHISRUV8I/76O833
NepwwvaOfbs2QGCtBSzmmlMfiqxTz2mXQaK0curlUU4x36o9s/i/qSM4tnqGjLmjwVGuX+txupFR
s7EV2Zpe48KH7Xnxp3CaSgAdKNgN3Dp44uCgOr+mtqbX5fjQdB50w/9D+XpoGnm943bUsjW9fv/Q
dJ0NsulaD7Pey9dB5Y8LnijP/7XNWIwDL6/rjEwFvAeXF3/4hU2CYq8437btt40TLmgkAsV5jFu7
WG4iP3uu6+7mfNO23zZcs2QMcldQQj8I3c5ZwipvnD5FrnTErhm1s3V1tGwXJrBLR27g6hpha5ju
4E3din2TvzaThJYJMhFdWZW60AdCGJi99k9U3D62WP7cBG/NvNCgIMG6YqOr5hfmv0y4im3uRbbm
jWNuz2MCbgc0j+2imtIE5LIJUm0xMifnF9g2NYaj1qIca+gXoyoax64cJNdNUO8va9pwVDDsgmMj
xaxjw6izDrwV3UZ0saRKTKHAMA5DSOICMs/4NR4z5S9SDIlT9ImXHjcTkZbN2jM8Nh+8uAjHFauF
22LtPnTDQ1Q/BAXw+cfLJsjw26KHKOTMOfAc/jj7OxfM69dt7flbhIk24zGcFzhr6Q5M9UBQVXdh
1R785nfNxqdw62XCtg7G9urxtpQIPX/SnkreLfUrxckXnvt/2ApNgNbQiUmHa8qzDoabNO7up4bv
xrTZuP1aUrcmSVZXqXFia46jrX4vhWQJXLhOHzpBd03rfPGCBq+kL+cX3BJNTYwWAlxUzRonS6gS
JWuQw8ky2spBWFbb1BBsfU9B7x2Nj36dYIuh9B+EITr8Ov/vlkDxR7rww944t0NcC7G6AxhJ9jQc
uyQFGuyyLcxUD6zjSIt+Te+tb0SaBf+LHIRtXkw/pmLi84B5iccXVmSJwpUVslDJxVmOP4w9H6bG
LQdST2tFA5DVfyL05U0bLlzrqmT8T1a7bJCbwctTvYU+t8S3P6D0j3/t1EFWRPhr3Imn6fe6uyC4
4eWMXyi045uYKbB+/f9UCm7ewsXVWDw61S/c1chlqpP+f2BTrPRCr0HWgDT+/Bz25fKjW9pgq+zL
EuBMzBR3yiojFHOEAeTw2VwzlKSum0DMo+s4/33etyxxwaTSUvUoplH0SB+6bwAgJBVrVvbry3zL
ZNMaRNp62DLHn01dy8eyduYXWfvVRXBj38RGjXkGNIOPwpdmzNl8aCOnn47MbcE0eH5yLIHHBEdV
ZIwZBXD20K3vmFwnEAi4Pt+0JTT8BxKFn8zqatQHlBy/jD65B0bgKuT5dZfLy24rJjKqyL1uIJCo
PYxztPPT9krAz87/vc1qjN13zgRbAOvVhxrsrDEYp4Km25eKXnQy9Ex4U1MHkCTLpYZG5bzvWb0b
ub/R9N//3DPhTQ1ZqhhK8z2o46bbsmn2UJx/9JbLJsYzObP8gk+pU86oW1Z5+9oORTc9iWkI4zuP
y3y46HjrmUinkZRzqnotD1mL3YRFdZFkDv16fm3/bpmeSaDVioJ2AjJFgDQG2Z3XtzF4doNbMTTN
sxdu4cD+vgV4psKgxnEhnroaCYDBTSjvEg2oZrXsPBRhN87GUP7uv56Jepq7gVa8x5uyaoM7TZb9
2GwViVoKqDyTU8tp63kZZ67XB6rpekDjdHCv2KwAoHRvSpHtZEj7exWcvE2BOtt4jC15GFMeDwXQ
puu9YH1zI8iGn191m18YHu0B2eZ42l8OY+e3x26mbBcSaMTLQuoN1/v7jgalvn+nOJh0eEbneviJ
RNJ1mrefgA75gmSnStwl+CXcBVps0Aq6aDwm5dbUenzuKrfHPY1ed2m3F8FyHAu2MRbLdJnAqJKR
Ym4GfzjEKbA//EGQdhdemFXxTCHCAcg/UM3N/SEj7u0ixO9wWC4juPRMuq1pyqYF8gH9IXfyT3xV
QyprsZVMsU3LargfDnZLNyo5jmi8GIJ9BmrrOqyeq675dn5RLUHDpNwKw6WSZMS88BKpWvmI81Du
1/tCX4py8UxUFF+0nGN36g916RxgQnA1veFiFu81+bacHAhSv8LkrM+pwI09OKW/kSuzNW14b95F
2p8GsK503fzUU/I5TjdCqGU3MDFRHqglcQPGlCMNkeXdHm9vKQod+i1Of8ufm3xb7tB6fdFhUqI6
eIlAqdhAOHdjwm3/vprRB2vMqqJEqTHaRnYM1pIpidLWOllxtuft0dbB+v1DB6ETy1msPw/cTDPd
heFDG982/RYGwtb86mUfml/SMWggodpDch0yoTzbAdminNs52Hojt/iTCYnqsiUXwZql4cHRQXEP
5HtW4JKDtziu0o1Jsq2w/+9RdKKMXC8fgc0Zii9lCyxjV20kUGxNe0bTztJL3qFpLdOkwB+TYCvP
Z4lkJiQqd8cw0HPTH0qAudroCHBnLl4uMxvDW3EsmPJYAe7WxLe4pe6R20MI8/rhss3JREMFRdAP
ugZeLPWHr0KGN1SV93m1xTtjmfX/4KEUkkmIZf1B4S2b0TiZ/deLJsbk1ooiqKwotqIIFD80U+Ks
4ggLpJ6KrZyzxeJNQNSyTGPtuPh3J3fWxLbnHvECmHTAW2y+ylvc1uTYmtre80KJKwYnj8F4tYYd
3Nrn4OmySVqX5UNUUG0twcSJ5hF0qjTfKfeIq/E+A+rifAcW0zcBUr7qesclAubp9kcmnppMXWXD
ZTuVSbHVROBNp2WOaADETwA1Br/bqsWynC9D43RMZKyIyLL+0Fe/g7Vc27kF4Ep5/0CV9ybYgizZ
ZsdwXkAugt7Ry59ehJaJgPbMZjbG4lr/wUPFA20ZZR30s+leeSA253R/flVtTa+z9sFsKBe6LkjU
HRpaXDtKH4d4C+ZmmRKTVYsEjp8iKPSHYB5uBcnugaXbQXrv7bI/N3bZlkO7s0xjXNkx3Tos7wKm
N3zJ9ufr9w+T0tXlJPsWfx5JXl17sUCFcjz3+x5VMhdlYTwTGTXB1qtgSPs/mC7lZZ+b6rIED66R
//77QFM+iyLE8xapwDrll+8yLzb2KJu5GFur5mm/1IHfHaapb5JehPGubOILEzyB4ap9qLMFui/0
jcmmAF89biHBsnX1s/264aEOWE3cvJnoWxVXgOr6AoV33Va1taVxExXVszGspnykb0WftyjtU68k
Fz8vMnQTFFV2TtbwqqVvURqzpPfnMPGWatpd1vq6JX6w9bLp8hAvKc67E9TguOe41zRNOx7Pt27x
JBMXJWUzQHpEOO+sdsNk5POym2WLMoq53NqXbFNvOGu4tBBb9kL9E+Ci9jpE0dy3XmTD1/MDsLW+
fv8wPXEeubyvFX1zCAQxWDe+eqTauonYGjc8VWQlKoW6Qf9YcVhJHfQqqftsK/7aWjd8lZcQkgAk
Kn9XYxdGiY7dGJAgubQbe7blQGPSZqVAFpc0i8XPegXrTKh8jHX0acj6cje7W5wbNgMyvNafqyme
g7J5D8Cjd8OWNL5G6r0FgyXt9ueX2NKFiZpibdtUnSDNu8yqb60/RT8Db9Z7YLT50/keLMdLEzvV
Q8qmBBGR+DlVYfdJFTE9zgtzE2fixY51pcgTVoSH851ZlsXEUOmio5wSdDbL8KUbagh+Bp/6LIAO
+YWQYc/k01qcdirGbC6++42ebkZa8KNbjs/nB2CxW1OcsFZVLKqyz74PWTjsNIDaie79LdIBW+vr
9w8OrZjXh36HeEdo9U1zT+1yhTzg+V+3nDVN+iwSjlVMg7x7hRk9zZ3Y+aw5IN+MNHnxtdDVTjj+
hctseDci3OyEUdS+0rgvk0m7nwoHSWbSFjuc55Lz44kxKf+tIvNMHUIdLqB+zHw8WSj/pRPPbYgS
O+4kWenAYodXn4Y3qiiuz/dmcxPD1+t85M6CM+irN4V7NxquY87fg8E/9Cq9jqfm9Xw3FgswsVfN
sDScgPX/FfRT+woSuQllxRaY3jIGE32VxxAIBBLIe/WdaofN6EHlwcEr3ZcWnuikW3d5i6GZNFrI
m7je0IbNa5yzXxzVg3yQd6PsPreh96ss8utebr3KW8KjyaoVdmTErb6vvw8xODCvZtWy534eVbkP
PTHyDUuz9bJ+/+CWkaCjDrBFvQU+FAGEH5SPLcH1W0Vki9DEtu6G53eOJ2KE+Pp7B9kdUPdLlYCe
Jdo4R9kW3tjLJz/z8Ryc1d9JHH8OYpckI8uQWWzGH2VZQE4b8suX2a/h+bFoHWxQ4/Aeu6ncZx1U
nbJma1O3PWCZ6oVIImiwyRfV93IIvzKin7NMXq2WtVpVpotvUcCPPOWozQkuerD3TF4tvBgHVaE8
8T0DwSequsT0wFLfuagaAtya/7YsPpcNIWnTvINcG3RRomLgQ5Y8KUE3sbH2f0iD/hInTcgWqQUB
0IPG7zOrjiG9bTr/dwqO5dwLr3MEM68Ru5YHLzwdHruAbcRLi0Gb4K024qDmWXvtQPKaVEVT72td
k/15M7OcI0z0FoSYgJVJveWNB03m/WLRnL/QKJegcxh4e0tDSZwNJiNbV4bzt2WPtZll+oaMpIig
HuvOEoVfXlU2n4ZJMkl2HM9HG4yaFk81kV20i1pn0n76Axj2atz1ff41LyTfF0Tmz11bqXzXu5t5
OVtvRlzIVJzVTjd2P3NHXa/HscyZHtu+/VyQb9s03DZTMGJCKZzIEe4Q/wCqINhRJ+cohceh/7wp
2Fo37uVqDlrRS4rCGVW+ssAhCSnwxH2+cdsEGbu+Ali+deOY/cho+Ek56nFU0xcux+u+nR6d4cJX
ExP5NQ1xVKZsYS/gCXzpIW+YtHH36HMn27dV+nB+LH9s6C+BwER/CQYhv4amzo/ZlS7Yfbs26lyy
a1lZQM2X6lnU7rEP2FQ90RTy2H7Cgfd0kg6K3LH/3Ee6bo/uOEwlqIdQDQFaJO6TMka4YgF3v53/
Tct6miCyok0HbOWl+uHOXXjVpm56FTVcXebNJnbMHwgbS7HoHxUFaQ1I4YurqAv8KzYJYFpReXy8
bBRG1IiXoPRSHs4/Qi8kiQ+cx07T6jKMmmeiyFKABBwO4ocXT5V+EkZVt6snUW/sGOs//s1OjKjQ
FXMspqlw3n1dtEcdKqBAeUyvmbtsGbxtkY2QQIo0dse+Uj9I5vl7GhQgylFblJ4W7UfPRJHxuR8C
vNq5L2NH1c7L6mNAiZt0JduBDuK57pa7dKrx2l+DnZ7SvTPqf3Ac3lh624ZrkmmxkVXVSKbgR+pE
R5zeH9yQHvJY36N0/p6NxSECe8964apCcj83l4k2Iir9+ywhC0qUbl15artiGHZ57oTLUQgPFyQZ
5/XG6P6+cq4JRgtxzq59EYTPU54HxS5y627eoRxabpy3/n6rc0002riQSHhzGz87NLzLuHYAO3Bw
x46OabjcdzT82pf5ddnP+0sc1TVxabIA6XlJ0V/LIpLoXAZ7J8u2JMj/fhVyTWAaVHf8yssz9qzA
uxP9AoO1nt5UOqKwG5E4dXkielUu1RF6eIt+ZfGk4o0D2N/PLa6JVqNpH4S6cUD+5bYgtBFv4CY9
VD65QhL76vzc2bowAkUO6Q7SQAn5Zz5F+xDGTMvyG4/dXTk6l4l2uSZmDafItM7UTJ9Jr8td6IrT
4CPcnR+AzZiNs0PKgnwmjabPTYVJ8dpR76cl3aC8tzVunB062hJIvi7qeWyC77mE5JXwLmSGcU1g
mpj7Ri25p57burmbZvAopPrC7cU1gWjBCFlrPHao5zxNWQJdKrkrsnZLDswyLyYOrZ2jsViVX55n
d5z2jND7YAYn9vkVtTicCUOTuA1ARm5Uz10/PA1Nd2INAuxMvCvtjF/qEtjTLMi34IG2oRi7vB8A
HijCsDzVcTn0u9wBumMXO/wydXTXpOvyG1c43RzGz5kPcup81cPTfHo+P1V/3+ZdE5k2dcEwREsv
9oMXLd+GHoz9Efbkq6H9fb4D2+wYm7yzNC5oRrnYC7qUuyXOqi7x3DT6eVnzhvMOU++B+FHg/53o
pmkmeV8gybGxDdnsyHDesfehX1O0Yo9U+LWYs2YnU9xjWQr1dF0Ve98b/c+tmC5TEXJNzNrijnmB
zLXYNy4djtLxujsWQsDxoqkyEWtQx0g7XSuxV1N50LG8nrutU4dlkU0ur5o1lCmcnvccWaWMtD99
zb6f/2uLgZp6kK7jVUXgLfGzaiL/dpYqT+KA+Lue9lsQYktGyTVpvFjWFFPXiOgHcI7Kqa8ocaK2
3qnezdlDQGUBFZFi6AkSZI1M6zbb8TqDDiZuTVHjF8dZLH4YbCyTbcDrHH/IMy51VIWQCBL7qQXC
ivlHJzuS4DJyStek/MKNe9KcuNWeelOaHeKJFg+iW+aHohuJsz+/ZjZzMHxe0rZs3Hip9nUWlce5
KIOXuQiXm/Ot2ybIcHm3V63kaV3ts5ZikWhMk2pJv3oNvexEYzJ+gZ4MvMJ+XkGEbDpRJ/o2hf1j
1+dZkunLNMpdE+pWDloCESyqvXCGIk/KwAFunUPb6zIrMrFuogr9FCSkaD/iwZemKKc91UOQJ2RU
G2dLm9uYqLfCrUEi7bDs1NGFBcUhK8EF4CcgfI7lrnMrDma/yHGahu/LHDUSzS6TenF3o6YO5OtK
UU/sQpMz8XFkyPJxzgr6THvdgJWzaZdo3MWkr8jpvNlZjNpEx4Gf3c0LJdjz0kQDrpAifqqzlG2k
JGytr98/eL1g/uThvp2dZD/OSRjgrbrhlwFLXBMYp5Ymbvup6E5p2iJ7qVyVfsa+6W9hKCxXABMb
p6tezr0XlT+JUzrxMSyVJNm1zkmrdv4UVLS6rgOtw430qNXwjAgwKD5koIRpv9f9+GVugoThLt1k
1YG39V0WgUkP9+08fmiGLcIiy0nA1KbEi4BPwHfXfhfhWoJMJF6ZxF2YsZu8rh7Wy6jfbpFpWWbT
xNKlmoQMHAntd6L1Xdgsn1nb3QHk8aTzrSJ0i7WZHGPxMEc0gD2fopyLZJBE7YeSb8UeW+trHvWD
LRPWDXlZM5yPeDrl8HqkC3ZRVotxS+zasgWYfGN9LsAkPwfp86Sq+b3STuE89Uig6jwpIlroyy5v
Ju+YiPxq7KosOxGX/NaV0+Do0WSH8/HENgbD41FkBUhgkTvPbPIb+UCWoWTfurqh0e9Gd6TfiNK2
xTCu517YVAw6rcOp9ATeDbjrT30CSpKtPJslVWNykLGI5X4eDc4zcnjRl8grwkRoKvdCB7/DOU93
3oJsima9t4v7zXz/n/f9/6YnQXXybxvLSIZkZD3IfarVlKcnQWl6n88Z3swSRwxRDHG5RnYO32sS
FB2E/wDlV9/VnDs8gGEqd3DvxqFZuncAYbX7Q011OCRRyuhrX3q5kyUo+O2DIpGQGih9pOrExL7M
qKcrxb7qCz2ViUIhoHiLWVaQ9uB4NZfzNZsg/vkUla0uqiTtijB7jwrmIx7NSyyHnQPS2xiqp0hi
xfVVrsMUHGUbm/7fHypck1Yt6zpZO6ri73IOb1YNKDXtG0de/Uk3snwj/FpW3EQS0qHvHJLG4XPP
1ZHP0xPrV+RcXu/ySQP9N5BjGhfHMN26XViGZcILdVEUQZ45xYlhWKlsPtVMPS1R9cC64jiKeevk
bevHiFuq9SnUvvV46n33dy/DT0GIi3Dg3oOO9KHKttRFLR5pIg6RFA5rJ235KePZi15Ee2x4yPbn
o4qt8TXafIi9uIjME2TWyHMVd3ni0aJMNGXfzjduCVkmF5ssglB1UAR+7zL/Tmf819p0M41PlzVv
hKpwQT1/z1P2Tlp55fHHNV/ZuRduqyYXWzgvRSPzMgadLDtSjspdqtg/gWAPS76Z6rVNvxGWFBDT
iAaonSUiiLxfOPvo4DpyC7EFEbHZqJGSGGbPl747BifE9a8ZneZkqsUDhtYkTqi/CXj8+cWwdGRi
DkOH9FTWAY67rP5U5CPucTjx5DNvE5C7V9DJ2pLOtsyZiT1kHt4ay85jzzjTxQAOI4gEDhROz4/D
YrMm2HDxcFbstM+e41F/cZvoBmfDz6HvbWA3LIc1E2fYhBmnAy3VSRF9tVRleKdWWL72wJpLo2Cj
F9sUmV4dDkM2xR05Ac/k7OTCyG6Qwfv5GbI1vn7/EDKmzM0r/Ko6Id0BebWp04ny/S3qOcvJ2QQc
QtZoJuWiMUF1+HUO/bt1U6pcAAG582UK9FXWbfmGbamNtEMrQSsmo3E+eYsXgjklHUrBk7BSQ/oU
A04RXJ2fMNuQDCePtcpZ4/nqVDnTXg7RJ1bJh8KZ72vUh68eOPbthQtvuDsPCWNjS+cTaRdozJEU
aaHNtwnLOEyYYSpiPH1XznxibFr+iRw5/yBBDqJthveodDen8MkQcjWYSp0CD3J+9izmZuIPwbmH
RwWloveIlGUSOVGTFPUm7tfijybssNU0n/jU0PeYjcc6mveAJnxmYnzt2i09R0tkNOGGtBnDetL1
fAK/0w2t0uulE3/eI10C7eFqi0bQcswyBT1TFtZuVHf++3rMWk8kZYEHntJZxqu6k1fF6L77c0CP
Tb+VJrANzAgErFU0HEZFoHI7gcQr3Ldz+M3X4nYdWDYuG+5jMwBjm+fxRGgzEXXKFkBbUiqd3dzP
W8XqNgMwggDVKp2p7OLT4vhJ5Du7FszOc62+8NzbGIDlbd81EYipn+q4BpD65M5zshqZkurVjbP7
ifu3XoaJK+TtEBQFiLPE0UvbjfcI29iMaFDmEeNlg377qTuWhOx7Qm+zQL7TLZygZW1MKKLK+6Hi
qppOE49PsoAKcUuiraptS3w2MYj9rKI8cth4IoyESeehtleWcULm+ftFocWEG7pdH0XOKKfTkFUE
D05ef82hC3Y437rt99dV+bBPKqiDViTk08mtaoESUPENmIGv6wHyfPuW1TXZ4lSDu6kEn+qpncsj
Hmq+rK+6vQi+ary7bpyGbOtruDiVAMmVNOpPhLbjXV6S6iueGrZwVZaQ5RqePXfYMSK3ZKd+pnuQ
Yu5EJ8bEXW+F2t8HvAJsunnDAeB4fsZsozF8PciYDMpljE6AsjeoxqtKZOjbH+cbt0TDP87/Ybld
KI3XMnD700zbk0eDX6tjs6DHrWoI/hcHbdsgDKcGIKyq8zTs3/kcvnuhQl0PmdP9+UFYbNbEFLKw
ZJ4Gevkkq8Ap9mAX7l6bzMlevNiZd+f7sAzARBS6LqBWE+6Fp7bFCz6elxjIkNTTZY2vq/NhFcg0
tjENs+5ESv1MXCDJ/RSiF+cbt82O4dEQkmJatKI7qWkVJm0yeTOp+medpsWF87/2/OH3VbYQleak
OwFfWO1GN5dJqZx8R+NNdiLb9K/fP3TBFPf8qgq6kz+P0DZSsn8MiFdedgA1meQ6VQNL4UHcOC+H
oErGpWqXnZaZ+nV+CSwhw6ST60vi65l33QmelmA7/Q7wbsJlvWd+fRUV0af17LFql1/WnXF07wMN
RunYH7C/8Zcmze7dHt1M2bVwiqOQxVdnDO6acqsIxhJDTBBgGpKIEAoDW0M6Kq2udAWt3YDdLML/
BsWDi0q1Ub7xbxNQPcuqqQ39Ew+03NGFLEkOQcANL/m7gRET7Cfx2iEDEFqfyr7X3u0k+tbdBX6D
ioHzi/J3NyQm2q8tKjdzWrc5AevweXRleJiatgEoc3o834FtBIaf11WT9plEB6gKlDfA+mGzKNJl
I8P+90UmJrwP2LRsbteNYrWnfsrKpAIwcTUoOqInIANuzg/j7wcEYoL5IAAsG4pah9N6t/Gi6SkO
+NehBfj30iMmMZnnaKaFP0Im5hSy7qbS4OaoQ34/ILl7aUwnJppPy452Xd27J6Z0cd/HGT/UjPYb
Ecs2S4aLj5SNcUhTckIJEMjmRrX3RPt5XOq7ISIbKXCbQRl7tusvixjr3D1V6RQ0iWJLda0gJLNx
jv17UCQmro/jIZ2GnUdOPaIRF+69nOWUSJybBq/eu03w7hfDl4KCPvG8ZVk80MT6cQZeOG8MyAmy
Sf7XWFdwDhm57nTMKy63uLUtjmJi/qIC6Z98nr03ZEiPUxkdZase15Tc3Hi3IxNfzw/m72kNYqL/
mCrdORsxe2NbfdVcZ4nwo6Mf9Z/XHA12YwiU5Bu+b5u49fuHzZer2BlF2ntvHmluPRV+KxawFuFq
cH4oFls2oX+NLh1AzFrvTenwJqf86+iGD1Xr7dQ0bAAPbIvi/3sEMd7Ic5aW9akX4pOQ6ksJ4nOU
bH3mqv0sm/CyLcqkp4NEZ7gMjbOcekh13xEt2FUx8Ph4fp5sgzB8vmnAmg9WWnJCMvHIspkcinZ+
XJc5T3Ep4MGwsZPY1ttw/LTrpl5IupygOl4kgxLuVQrxgp2D7ObGNdASW0wQoBSlCoN2WE6UT8tD
OvTOTeP44z/nZ8oyABMEGAdO2URRvZy6IIv3C+nTAxTu2+OoPb0/34VtAOsiffAJ6IVXqYbGLLIU
abb3woofRRCoq/OtW1zCxAMOGbR6VEWWk4vLd9vBu0dKrlql/vEXsZERt02S4dVNVwDb1IzLKY0z
91CnIYpxUe29boHVxjBsk7R+/zBJbB7rwZOOPM06GD4XvH0ljSo3opKtccOnFXLQ2mnc+aRXwg5J
x0eebaUlLa4WGXfusotdlJhw9jYM9dcy1Feu572reDwSufwO2q1HUtsSGB5NQNTBnLFkbzx0712U
zeCB4nHph3xjx7OZkeHIbatTlvlO9BZN4WG9c4Bd6p4N9dWCYuLzlmqZKRPiR4d8ojkn2Wnxhyc8
ZwJXCD0SflhG0BNsZlMtAzGBfmNaU8g1AjhGCYfAKkYCRc5HVPn9eY24bCTrCD8YayZkO3Yz+vA1
/b12gbhxkxXBzXo5295MLRu3ieHDq0kIbpnAf1MRv1fLNw/XwNWyJJZlWr41TG4cES3+YUL52p6D
arAM/bdUhXsaQ6Fk025ty2H6dUCRtx8xBhqrfa2ia6eHxMoMyAm6Ob8ati4M73arJYyIiL23pZS3
sCsddOAfjnfuFpuhxfdMON8cyYoDPZo+h3MMTH145zJ9i2vzxjXG5heGa5fOwFLMkvdnivD/620p
mMLPBY7qYJ/ZcHDbGhsOPlaqKGuV+W+89O61dOrEAe3JRuOWA7oJ0QMasBGibOe3wgsf4rja+VRc
UVz01uMfgIcrlYboootezKBX/W/3U00xT3lLxZvXTDm99Wp/qJ+KuHC34HQWizJ58GpHgtczzrs3
p26gnLErvGJerkRLUf2QQBBHSSCUR5IWv85bsG361v/4GE/SNOurVndvKk53FQIwcFqHGnylM5/2
OWLKNOL7pilY4ooJ4wuLpgtIFzZvMQLJulIlLE2CPVPV07HGIbGItwgPbF0Z7p+BfZXTmTVvEqNZ
Rwf7Xh+8ITVwXCmnXOSQz8+hxYtMDr3Ub9SUovzgTYXqUXvRMUTCwY8B+KY/cu5tpGZsvRi7fU+c
jDYoYXsb+uFm5QYAM82RNuxzNJAdQWL//GBs02aEhHjI/aKlunnTbZWsXWnMVTmluyFGFoKPx3RT
Ns02IiMuyG7uVImM1lu8yH2ePXt4sM14uivqn4XeuhZaDNyEyIHsgAwpSPzeUt4nypNXqabJhCwm
qtqTdTwMMaPA+C6aPhMgBygsdYNOyLd+EAkHsbhYr4jwIVKK5P90qDFFSpEa8iIUJ+WnmnjXWcSP
0TzddPm0n3P30DvNhnVboreJkat68G1Unh+/tkBUfYfoJzCSraT1Fp2uJeKZeqW92+V9J8vircQ2
/ecV1akfBnf6Eoutg7JlFzXBcqOKHM6ht/yWeh1PWC6vei8+rYWx5xfdwuRATN1Sgma56/TOq0eX
hdbJ5GVQjdhBZ4GPct/V0AZud8hUyfArQkVT3wmvLmKx8zx3dOIklG3QVtdyzMYKmZE+Va8012K4
ASvbFG7s9bZ1NOJHHY9+70Q1mKzihjbXnXTBzUOX2d0ikLe4s0nxJ+OuLdw8IK8j56mAfrMzawVo
3zwX/tUI+swa2R8QUcW7OcpEu3FBtA3LCCK4GmZNp+P5FVpHfvCJFihJ/jaRZekv2/JN9F0bZEtW
51Pz6uWN/D4ioL9nE+qfz5uO5fdNxF04ddWMJ6P+VTZ1le2XvHX7q3EoAnZ1vgPLqpigO6jHgvcn
7odXJxUJGNp2K/lBCtcKhHdXh1vvvxYXM8F3C/XzJQJg7dVPoff43VNzlD4yn5HyHRUOYfZ02WjW
7j8cVzyWpTFg380r9+Xdum1wXuMZkoKZABv85jOIZdPw19X60I3IUUC5eEy+tmX+J4pn2F95P30R
LEtS4u4aHCK69MKjignMK4Eu0iEbxclLhx9rhnQ9FfUtPWjXfcmyZ+rpy7LlvhEE4r4gaap8/j+c
Xcly27gW/SJWcQAJYEuKlGTHdmIndpINK0knAOeZBPH176hXbrxQrFKvUq4uUBjuBXBxhq+8HPjn
AZ7on5tAN8/XZ2cjlZsKgK0QOkCekV8tjNuhUK1OWu6c3ILow6DbaeeIsrXWjJDvZsaztSokTH+D
QYcYqN7CW5gFLdF+HeWe0tjGZ0xMnhKOhkpJz94Kyh+mvEwkpd9gyXRbPjbBd6KxURKSHXvLB1cN
31LoWMpwTGvH+njTbJj4u6khpJjcjL6t7fAgqIUjvjgpTcI8WL5c/8TGYdHE31Hd5Evd1sGbE8gm
6aCfEqZdn4YE5yl3ctlhhIle2LWVd7j+wY10aSLxmMh0MFmp/zbP4/Io02p6KwM178kDb025EfcN
ywm806X7RsWw9Ecy2NS5v1i5aLhoqmJJbuuF99/0IlyLVHZD83gpYBw2dEvIgfjbiY6NIHSNEBf9
oP0mZ+CAjktymYgGOsQzoXd9ynceKrY+YdwRJldZnNjF+JZWmfXmuI1IvQQ2QKuvwxmHX3v5WHC4
puwM19bnjHhvBgAgyWzncdHP7GOaunWUpplz1wFUnIiaeH+uT8vGd0zEXRNwPN5Ws4yLofw8dHjn
y9zmLlXdg1a7QJeNFWwi79yszIUrFxmnCmdRKFyx6AJ0ud6DrcYvh4B3+1YArLudr0Ees3n9kk24
8ZTuuHcB3Rqey9/fNa6ctet6hVVbzlC3x+ZnE/F0qaDi6frbbb//EpfvPuFlIMw2AKe9YQMJfuRL
Jt9GIgdnJzS2hscIbyRbS7N1Kt7oJCAvVZdMT1F9cZ3d+cDWEBmBPVlOy//VAWtG8dYp+U+Q20dP
kztv9z67kaJMt1bAWSEs5QX5WyGK5YHolvBDUftkDefM6fYESrc6YkT4jMeocVVBmcBx8JMr7Y+U
eDDzU3dsFjcmqn8pxe8mG8rKMFjtpyqBSGlzqrxy/DO3U3aElxNAlmxl3c6hcWPaTeRdpVXtNMwv
k7bwoOPfsSXU4BDvzPnGhJiYO5URSFrXaZko0fs/YUHgTRdaN/lMSF7myU2BYYrwDZDPDiqUlBLd
jE3kNJk66kXdCMoxRficnMJOrK0xEx74RKcBvgRfyQKmy84VauMOYlq4tgISC8zCEKUuLoT1wrOj
rEl5DpTI4Fw0rKhfLX5021AZQU47UReo95TJ2ucvPnaHuHGGPT2KraVkBDhu/mXn+y3mISdPcm2D
SNV8D6K21bixc49TJ0BbLbCSls49T+vUJHBw31unG3caU4QvdQktvcwVb3Clq8N2cv+thEEEKJ7a
XocapwWv/iWnPSjZRgoxAXeVHoNADHWZNA4/LaXjhxOEKVLc0WbYdu4E31875XMTbrfi1OyM/SLe
7CY7QYPkAD3dDtK2cgBp2OOfoZu6+s7OVfqv84OPXU7B7xJWVXAJkfnc+hwIGwXEGlQD8I/Bn7ip
kIwPGNs3I27f8ZJbr5dr5+XKeXl2W/UYu8sY4Ti9k0z+mrHwmcuMvetHp1fmFgOTMRknGS44fTQK
DNX9Y8jWrBjbOED5kz3VgfWal/W9XJyoxFmwyKZoKqbYqapjWkOraS+7bE3L5e/vuoNQF3nL3TJB
mRUhIxpR1/HsL4rv7B9b42UEfe1PEDgAhzzpqFaRM5MqgYKzd1yBeo+vJ62/BgumxAh9fwiC1ltp
mcAfkZ4hL+cdh3K0Tz5whiGr2pv2dXzH2Nd5wQTJLVag6q0n786h2mLwyJiCSJBUfhtaKcjP27pk
nNqBD/cgf4lsNkxs+T4rPT7W3F+siJXa/aSFxffEp/+6vfjcxOjRrNSThgVk0vdL/tC71XMWlHHa
EXm02hzUI7oH+/y73Ak+ZaQAPCn1DZ8r+upePENRQIZubyJsefK1dcQp4zg5U9LNywnSAztLY6t3
RlLoqxKCCg7o9VTnJ1uIBOdwGUJ67gmXyKPO6V4Ve+tDRloAf3Z2167NL/CRl3IaVbRST0ZeB6Oc
oc+SdAz2sPhbnzIShD9ZwWh5AsuwmH7j1F8ANpvfpzQ9Wbx2QirHz9cX4daHjNwQqMXx1FgUCZwW
XtiS/s4d6+swu0dvderQ6/M/17/z10II1oWRIiyb0Yajpg+isS7C2tPgMZTn1p9PrJm/AKz9aYQ/
5vVvbeQ7E7+X9ktJ+x5qXqPHU/cASnsOe9LSrfcsSbc+YCSJxvV9F5MTvFazG4198W0qshvnw0gK
JeVOLawmT/DG+EBLKwsnXj2OlQfNjiKDtGyxU/za6IMJ3cvmMbcVs/AothTEisqO5Q+Nky9TdH0S
NhaWCd6jdje2y2DjnbdJj9ofCpxt57hR+qxZAVOvbE/UZasjlx/wbnebcRSEE9aCD/Ve9i3wZv1t
YD4XOweoreaNoJfpYo2z5ebJGAyTEzK3yRU0LSclb1utpqCf5dW4GyHQEmvJ10OQrlCwnppbf/6l
W+9GxxLBnK5iRCwIaX/zxsa7s2xd78lib+z8pkTflGdjmoHFnJDRevRLSIqClJ0wGMzvLKOt4Tf2
fWudAirxbpaMrP/pF6MHKrYc90ZnIyuZBrSWV9jWAPXpxMfWoQr3ETXhj65d/64scRoHP57XRu/0
ZCsgjMh2fWsJVk/mCbPTD0qilj1L/eplbUI8KFEut13BfG5i+SAi4WDIsjyRkk6HqvB0gpuqcws4
Gq0bGzz3A6ZtB4kcCig1+OQQu3msRggz7Ozml7j6P7EktG+E81pDpEJXyEsrKMSJKIOTb9ennhXt
AapTO/XZjbkw0XtwrBE+Bec5CSqNKikfEyTW40xQixet+mpTmu6kj63uGBt5ly2Fu/oFZt1y7pWm
330yn6paJXhzv4VpjREzQnwBWr2A2yvmu+s/4FQPYWVLwKydx2qlL9ez+Uacm6p8neOKDrVTeNXU
ZR+zynFw5Gn6DyPvphu7YUT6qEjf2COWLe/rmAfoBi++But05+vsfL0XG8nENK8da1ZUk8DmOgCk
Edc5G2OS6rfbGjfie1Cuw2Y7lYnOJvrU8Fyfuky7ezC+jd9uwvhkX1VwBsTwtAXQ/MMyi8jexfFv
TK+J2ku9jFNvwRIqagn7o+FLDmCbqtudR9WNIDAxe7NV5jJbmEwGy/uZecGra09uGbaO04QdWbrx
tmAzpfaCUXsTJegGofODrPVTZY/ohvN1HPb8Vci/RdG/JCgToecrmMVVtpN9wV2asDPNuM6OY1O7
v7nv+C8NTOncL0Gf6f7QzE5j9XgtybP52eFZv9z3q52JxMrz4ntQ479oAheLvZSBn9l3E6656Xc6
rTI9wOYT/xR+UYmQNE0WHHgqvCSgALSJia7toddLNx/mNZhYVBVE0QvZG1VCCckzcYRIEU6MQFQF
XXesxqr+WkPKq01YOtMsoj0MJw7zVDhO4juiWQ7tTIV3GOta/wM4B/vmrrlThXPaD181wftk1Nme
OpVsCT4VwoUXBGt0+whVGejzKj4tjEe2Lu3+4NeAD/kz02O4rGy1zqBwa/niFj5BLUXA9josu8n2
wqHkwydddKT56aZzYSUOVCtJIlZv/FUXI7aYYWVOcGjYpUbpUpSroqClqxvCHKxyHjuZyuHrOlfM
epazq/373nGKOSI5S4OwKeERc49MWD9p3+rWJINiCFGPAe1XMkU+FBLXiAXaSxPdqrk4WrPo2Ckd
+57gtmVnpfhI256o3+7aF86nQXvC7yLMuQdLwHL6QERApgOEjqakdIA0XLJG8wOmgNNPftvJ+gDd
nZo8eCC7EkjyiRz4kkCyMf9WaatwHgGITMtQr8CdREHfsOUe6A2pgI8uVnh/NJCxh3gfw188vFhi
1CTLgWcvaZbRI8SD6jsblmUzXLggIdH8Sd2L9U3GM6TOyskb/zHIIE11YrWYqyMD4GqEOI7XYZZ9
r3BwUoPEBS/idGhbZYW53UK/M3RF69lVYvWrDJ6sOWCvXLiw5QhoPsA+0nOtFS/Y2fprcbr1ZVmt
4ZwrMXzUwl86ZKTca0K3H8c8hIdS8VzjAIpHbkl62J1xaJEnEKruq/kC/veyHzL35uBtHZe0+1PP
peC/wdmGeL8qbUBe6ZrB5IB4I6aT4lY3h+u66OEoWjLM52yxhlcLpaf6ufZ9SPU2QbuQ8jBza5g+
dIBtBSFrCBbQ6Lnur8ALZj+yc2guhRCXrEVY86z5afEu+0DYuqoP3UVgOizgaVfHTcGG9ICFjuNy
V6/foZy9/qoDzy/vu0BBKha1m3w624Ay5sdS09p+tpUrxxAvNQi+AoMmQj6LrI36VrLpizdBZTTU
gaWfy0opeWhs6sZk0eylXmEOcsK+FPyA34L/SOdxtk+OsqgdBZAq/yIG23/Va+unn5eFlzosaDs+
jSvtszu8wztTXLu1M0PWdUyd+6WQzPkw4nhWfFUU9eWDVaiueKhoKqeYyL5ZP+MhbOwfLdk64oAH
fftr39oEXvSVbLPQBSPH/lRPwwp5Sndm3tG3VT2FnWNhBFdGSB8OUITMwmwsqbwnMm3hv9UNH4e0
4f+kNIfBCvIwVMWkU/V4x83b51SvnRUVeGb6IkYbrlrTYBE/pnWT9h+d1WeQeKBzSafnKdMLxJZW
X/G+DRGNtXcMoAXBMPs5NLKkzgYrGiEl1IfKnZFIrMHxH4ZZNZ+yQXLnaDljIEImCv3PgMEcwxx0
RPsgm5EHYdC5nB47kq4fHcf1usMAkMRwCNbByiNvwc0empwN/6z6afwxQz8LNhKg6PoKCU9kMirU
KBKXjN4fjMM4xLOoPZ74QkGqs6k6rSPiNFg7cggEn8Kel2XxD5JXDwPLwWZDFMwEpX6ftIXOQ8Gl
151mbjfz00L8wLsQshdbx7MDQcci9t1mCJ5sMXXzCysl/YaNAOsOuNZMfVDQIBRRz5sl/QirN2B8
Ji1hqjR21cpjXoIdHWcUPmxRQQeX4A3JL9L70VWuOIJxBStIQByDNwuMLiB/sakMiRVMfrqGPZkG
N2lolamDLJf2c685SqwV5BusY47KJUOGbIohJF6VHqE2Di2esISvtu2GQ8vmKa4cyJ0kaSqRa0mO
h3Yd9bPrw7xBcTn+QcAOw8Eu0+CbRQN7jV1rLD9P2E3ecF5uykdOBm1/WvDG458XpZr2UDlp7h7a
Gmzj81qRDju81bvTERT5yY9RepushLtjuz7T2erGe97pHHhBaDN88Et3TVHxLj12EkVH209kTDvn
jaQKbkuAFEGVnTWrDf44Vy4K/gK6bKkooM5cyYa6CcA02fhMBN78QivzlHsE3aDpzlbfayCrFhjs
SuxnHnaeECRhlp1LMNlgWNnNQk1oMIONxyoHWh9sBhzjs7b9pcWWWs8+NIUYVtfKO/qrnvMSaLYq
bTugkFqcZeJZa/yfKZJ/c2rh0DXEcLl2i2jOlezuIA3Q/pFcA+AD7/Gu+OLnVfvsjKL63UM1doga
zwvYt0nx8U0hM3TnFZjy+VyWjT/MEeg4QfOgFlzcWcRr2b2QnJfpGx5mdX0RBrTXBRj3ohDPYIil
wd08TLSKYcuG3bkvs5XFYEn3yx3mvxoemOTWnSc9JmJ/cYZf8JBBvTQc+j7jUbM4OehF/FIkyLPA
l0dPdBMU1UpJYPrjQLqhirmjm88L6XiLB9A8F3fELkS3U2nZOuUaFyUgAS4urziGUgiw34vU5oDJ
FMGnZei8nU9sndK9/5ZbfPgIN5ODS4BfwnOx9prii1e21afrV4ytDhhXJJib2Y4LYF8yaDnIaMFj
2xKPpYTpbkHnaq+gvtUJo7yZ5v5Y5ii7gJ08vbm16A9M2nuvnlt9MK5JmRvMRY5SZmI1dnninvun
GlwrzqtV7MzBxhdMQkPlBFVdD55M7G7KT51XVNGC2uDZE9leVWrjQmOSGCTDO3GhLJmMlNhnWAnI
SJLFPQYX2olU9Xq8PuEbdQqTwRCsJRUsz7JkGvXDLEceFpXzADJAnAYVygl7HJCNGTcpDJ7vIjf6
6E/mL3gbtoLlbJcV3bmWbVTZTAIDFyTowMCVABwgoNOAn9e6f6g9+9Az2SdegSMZtHV2sBRbc2NE
eWFlutJzh76UAYWidvloA6F28GULxttNPlw+N/kMUtGyVbyRwB/AEYPORZ1AEnjYWcFb02HEeYdq
Vy/1miVNk44nD5ZBgAazup7bG2/KJhVBTR08fFmaffGZenTYeKbOcL4A+TBFO5f+rU4YgQ41Z0d4
7ZABkWOlx9yDsYKENvbOmtpo3SQdMEjbpBCAQaJ1muKHlMCah9iQ/JugJj43aQe48o6d516SyEIg
hFV1Enrw0MUqbwLq4gOXkH9XmC/UEDiWtcgk9Tz5KLCOHq1MZrewhtH6JTjeta7lvHhTicGHmws8
MKnTXUSXNcAgN47/Jfm++0DJV9xJPS2ThlsERx9wBRXle/ZPGyncpBdApEioxselWllDE3FvbH+0
FJL3BO9uxU4PNnKrySnA8Q7uAhlmWLXySUvShqvVnDIx3eWUPXVQybmew7dWqhHMlddDdqezZVLj
nB2l9ghZtYHdhDnFRBt79ZzJVbY4DiTQnoOnQPas6NKEsBlIcn/3lWerC0YoryuHFxNsIZNFBjIk
ObCUVtDsFGU35sFkESyAYlOqbZGkwzLcV2l6BL/rIW/WEWD/toDoaruTVjf2IZNQALLu1NEKOUOR
AmK43Qei44YV3/OsPY/thJv6Hsx460tGcLe2tFp2Ce5q4GfOvw8pve9xMxuoij2AS7J8uu1IaBIM
oMFIhFCXPgHEAbdJ5CqvL6o4b1i2EyhbnTFCfU7hkDUJvHeqhjxf2Jpe1UWqdU5aZ0m5PtBhD5m4
AYtyL+vvXVKhMu1kNkzIibXG0dyLVFY8jSlLxoE8FrN7mi3+XPpy51FjY1m7xmFd5J5M+wYnBXuU
AIFbLZSkw8ayAn8n9LeWthH6boYNI89yK7Ys+SOveQxo1KWs1edR3g53OdnzoN3qiZEFVIcTQt1X
Vgy9LXgm9cV4ToW1Pl/PYBvZ2DXC37VcsKpdrGbVDk15dizc+CI8sS9uXLpwuTtc/8xGJ0x2QS56
QTIw92NArGhoM7c9+LlQO61vHAtNWkGDGrdTKxxCm7wfj3Nr208iW/IvazBKPJbR4nhbL4zQB9rB
HQeYVsUtUH4vnTv2kciz/rbXV8fY1ydJiepw2ImzmUZEjVPopfOeSffWEBmBntm2nsuWiIR0srnD
0dxSczjCqzULV3imVWPoZVVxCy3V5/8yhd/FejG1kgbQWEuqFIet1451WfUoPeDvdtLW1nIyolsH
hFSFi6tlKZrykw+T+qQfCv/GiTBCO29G21IpJkKklvtBr2sKEvtSf7m+iLZgdKagbwG37xIFTvsV
FW2wXlM6ldYADMdotV0sHWdwqmSYce+Awm8NYT9xDNoqQ0AGqGASP3IqFsidrm5kMZOGMMJnaKzK
Jo27i+walEnII179WSxIn0a1G6jInWEOeL3nG2vQpCIEo9cL2dpWvBYIfe2X6bHPu+VhgpHHASXy
NL7+nY3VYZISJO9FNeddGteyaJLZdQDHGOF/cr31jYxpshEcH4ikERLTMesX67ygWB2hKEYOMOZr
ouuf2BooIxPQrmSOd5FEg9XJaR5JF2qF4vkIqKC1ej+uf2RrlIyMMEBZ3YX+XRpr7dSJzRz9BCZN
sbP/bnXh8tV3KcCBkI5eFeZ6ylgQ+rJLP2kW9JGLouuxX+d854S51QsjE6SWlc4u0NZxN5ZpZDUe
LJV5LW5s3cgE0Dj1uMLTW1ykgQ85Y8rOJGV7hYatlWTs7E47FDin1FinPbcOigTjgw7S4lENhN+W
KE0eAthkdkAGTDK4IOXHlFPnnDXpnm713wefmQQElud89C9p2AaqMVae5URdKvaQ+lutX86s75YQ
5z31F47cBGuQ9G3ys/Esiqzd2cv/PvjMpBtAqaLXKd5tY7fw6lNDZnly53w55WN52z7CTKoB6ZlO
3aCAsmHGcFWQc3EXCI33r+sB/PcQY6ber/SXJYdbYho7o/IOZChP1dCcx8z+PToq20lFfz+2M1Pr
N8jxSJ0rxYF3mKI2mBJLendFX5yKBqKsF9k1xDPP5p3kujXnRjhX1QLx8Bp96ubWPSiH5AeAq/b8
2P++2zGTaFCv1GZVhdaFzc8dmz6zvMpjWGmGCvCCyHZho3F9brb6YYS20LruRSDS2HZFHcHF18Lb
Ud7sjNJWP4xDO+IB4pxCpjHxih+QqC5CCFl9mz3vSEn2E36texDQjSVmkgsW8O3yxUWGwjLgb6Jk
xYd2YMPZxkU3dqQjbisKMZNa0ORpz5fa4nGa9VnEhj4/rX7tRbKy7dsGzVT9LS3GHcdfrRgiYx9d
wE9wWSu+4cHyFAQpXvNEd5N/n89M4V+H+BWMw5w0XgSeFr/zepXirsrx2n0u5xTP7LDmwjWYLcDw
3LTcmLGX14FYx6FSVkwHR/2qqNN+Spmynm9r/bLI3yXi1obGhDdyHlv5wiOB1g9unvc72MBLOv9/
zBUz2QNeUEttew1ad4sXoCWyuF0qQGHAIxktADNoCWX8et3Z0bdWtPvfvmCf8oBn6jgOvDJN1tQr
E8dehtMC5feoE+uemMLWd4wEgFK735eBC1nHKkV0nlNLQ7YV/kk7FfiN7YsZKcAtUj6nFdoX7oO1
fMhxqPI/Xp/ujaZN9kCJl3tIGaFpKbCn4/Vehn5d7qzUrcYvq+DdWhqnqsn6EcAdmn+x1VF1v7zs
xt99yZbvmi5VNQDuhqYD8tlWj1N3sm88LJhivy7tId3PfR7TPBgh1efyKIcQBMBGy22lZGZSBWBZ
4gYuKCLxVC30ENRUR5Pu6M5pZ2M/okYI4w6nVMAdHi+8wwFkHFcOjJTuX68vmY3VblIFAE0qWd2t
gGP5Yxyo8tjA4rfXdZL1xU7gbi0cI3Dbis+8dhVWpVfHkwMfAOImlTvvNL81QEa8WssE/y8PMqx9
5Uej+Dqj/HJ9bDY2a2pEas26qsWDcnBImQ20J0419owST5OkpRPONtv5zMb4mMwAMEBaq7DRAU8e
ASGLeJ+HgbN3Vfm71ZjPTGoAwdEJgJ5L8zNAbfeDEHFashci/lCSUL+KRWUd4EN/IM3eM9TGojLZ
AoUbeHTuZ4Bj+xnoQ33Xe2VUD+59rvey0casm1wBdyJVZWf4BK0YntA+KbpncLX14y/T9C4ZdRMn
rT1gvJrh1Z9lRAGSsZ5wsj1cX1Vb7RsB3XEIywYOfjlDRWjyKcCCDMJcwMPpPTeXrRVlnMULTTI9
K3yiW9c74aUHRNwxl95NPA3o7P53hKTt16LKMULCc+7qco18TSPq9A/9Wiedc2Ngm7yAprD9frhM
sUr1IVBvjXZvjDgjsD0ZwDwknTA+zkNX/lqJCL3mx/Xp3ViYJiOg6boKwEm03cOOqEVRQ+7RYzYW
jkkHwOkNgu+2zQ7BKM6IsCTF5a3xxZM/7fFBNxaOSQlgDLaUaYMfPxQv1fR9bh5Z/en6uGw1fenV
u7BqgnHOpgFNSx9W3/yV8pdZfbve9taYGyE7EGfSDjhph0F9AW07VOVtfEnmG8G6ZLiYA+2BZND9
M2vIz5XnpkkoWcFElzsX9a15NaJVs3x2C1h6H3Tf3ElyYu5vGtQH4TxfH52tkTfCtZksWtgUfXDA
QgqsT6p5lM0QX298a+iN3XcGp5jP/YDGAxmt/ddu/XNbw0aMMqfQfspw7sm8Qt7JtQT5Wfbi9/XW
N8bERKPlnV8ufo0xn6tvZVaFym8jwnZgHluNGyflPOgFrWsMOFsbP4T97bmn613Z7C33rfaN47Kw
sacDCR8cWvqlZXe1PR5sMh5uGxkjTl27r3G0QSylNjBn5TfdxJDji29r/NKjd0lAt1JBXMXGYbac
fqIK8U/mDxfgxR5Pe2tkjHClWXGxhOkRSlYyOF5MAffsy73i/sZaN+FlVeswl88Yd7e7t2jiqt/X
R2WrXSNAQVlxK5qh3W4dPo2t85HQPd7mVtNGeHojHjyKEk1XNn+Q0LAdvD1j6a2xNgJ0nOtpBnkK
50ry2uMBxR+Sie8BaDYaN4FkfJpXwvLLRHqvU0nDqkxYV+8k3K3Gjfj0Jj4Bx9QFOPXeixrsGnB8
6r1K5caImwiyzGeLP6wIfu5Ur1ltZ+Egl52zxdYPN2Jz8vwc9wT8cKpeOM9OKntI3dsAusy7fPRd
bPbw0Xbg14v5DIpjub6WxZ1OaXx9iW/98stovWt8yMcerLkGp6LLHXA+pSBlLcFOvt0acmMDlTOM
kj2Gxqu6PCnQ3l1/L+Q39mZTeHYcObRzJjSde6957YMXBpYnfWadc7g+MBs1NBMpttSlnKBegCm1
7IfSR5EOV6ZW9WDRVMUY+m3xk9p7uqdbs2CErIAtXNY4BY8Du0qjtF7ykGV0PvJi3XtY4pjQv9QE
TdzYrOt2kW2FuegTygDCraeDz78V8sfa2qGEOkt2Wx3NxI2pnJGi0gXW69KdF5+GIgc7YqHOnkn3
xvXfFKIdvD71Bj8PDj59qpg6+8vHBYLX9Y/FmU7XZ39jQkycWEAqmnNofx+G/OxDfMV7bqAjc73t
jZVlas4GaqSEW2i7Wa07Zr22Vgcy0M8SBhn2GBXFTcBuZqLDSjAny6XCZ2b5gzYsvAR3jit5tbcV
bISgiQfDIx+OlzLwD9UMdq3NH/U6n6UOnrum+3J9qDYSiKk92wFJMTqW5HElSvWk0nL8OCm9A9TY
mmNjCw563QWFxIMSuFztdOis3i/ibnWYOjg8Z/9c78LWKBmhjUfQ1nJXycACWocjjKDzk78KN7Qr
Syf4Bc3H69/ZWFUmHIzCOI3S2mNx1gXfC83VMXfnOZrBP3Im8ACJnS73g+fsFPc2YtDEh+V6bijx
FYtVU53gF/WLLfqrqIejJssjL5y9os/GJJm+7wUcD8APa2gMIe4myhgY07Sem3CdcVi9PnIbi+z/
QGJwW1EgmdEYGgT9HaGcnKu2zHfONFutXzr2boPNIL2Xgv0QxDZd7Uc/LdV06krOb8POMBMYBhGf
pQRJOThY/RjlVgBks3sEwe62Ldz0fQ/sfnA4LUnsBj2M4ED1vGu1JX/fNvTGATsr+4K7OfNjVjre
cme3SqPk6WVK7izTrdE3YryxoTkLUqofN64eDwL/uqe9Hbxd//lbMWfEtjtIqUg1+/FaOsc1/Zo1
zX1G/YOtvXsPik0zBCqvf2mjHybOC6zwxoI4vR+LyQIHWfABXGD7z22NX7r3bok6fqsGGJgQqHtk
iiesnmr1gJtxuecQupEDTXzXhArZAssXEg85PdtB9cul+ujA/Naz9E4ftj5x+fu7PkwMwvq5tEgM
MSWWnmAu339YndJ61q7rPcFlviWn66O19SUjoKc8UDn4vQQysNlT0BZJ0XAH7un5c375x20fuayD
d91Z27loSbWSuJtANLKnl3ShH/Mme5IesXe+sbWmjNO5cF2F1xmXxJXy548Z6ZoPnlB4Qbneha3m
jdiGaLszMorm3TIdfhap3X/1+4W/Xm99axaMwK4cUO1RPSNxMMEkWzhkid2+BSc98NgYSbge71Gb
tr5kBPkItrCuRF+94GD7MIz+Xeov8B2umw82cXbuj3/fTeGf8t/pHliarhNV1Qsr5Pe0au9gEfCC
gsbzxYXR8eFze33Utr5jRDoDfmYoQc56maAkCP8yyI6OKMo6R2ccPhb9nvHw36eemkAwu8CRbQoa
N+4qr7jres8OLYGd43onLoH2/zcZamLAgOoVpTv747OG29BnjXNznFtl9YBLVPnt+ie2OmDEeAX9
2s4nbHwu8EB2Wi1XwLMON5nrrW/NwuWr74J76SEpk4+1G7MVvp7CsX8s2CimaS4PgBbGStnH6x/a
GikjwkcoR0Da2xmf+aR1aM1lHa3lIs7eRa7g+ie2RsqIcqiNrKSlpXqWHCW9eWZONPN8im9r3Yjy
1O6WIV8WdMBXEDWxQH/nzH273vjfA5tyI7AbwpmwtXRje1q/2NBcXfL5E1/6syxv/P0m2Muter8n
Y8CfmzY7rbxOQ2gL7wG8NobeBHiNQqu0ddL/cXZuvXHqbBv+RUg2xmxOYTbJJE3SSdqmPUFt0mIM
GBtjsPn13z3f0VL0ppF6srRURTMD3jz7+1rOGgJG1eC6qQoNNFX+/nbe2Ttve7vqNa8hJ2TsWcSu
3o9qUVWG/s4DCx/mcN57gMvC/OcctFkKVY3V2XMS3br6d/ZRPe69z31zemcFSSOhdHZuCvqHpKna
S5+pf9uSb7ntXmadF12N90LTfaEAeE4+Qmu997vfHNc4TaBk6Qg+WkSl84DwiX+8M99qvFr4cqbu
/HQet/aGLetXTH3XZZx/VI5776e/Oai4LnPBXT6diy2h/SdaQGX0zNSq06e/b8d3Duvb5ixjFBv8
rKZzqtNzpOzziglEDjicjj6aInlnx79t0mpmR0ndEXPGVP/dCkGtMurT61lgRvDvz/DOS3qr8Wqn
XkLMiJqznwdTAvLnS0u7fzNZ2cXY/OcwQR89GtYwTmeroYYPVZwfLmEfReHvvP23zVq6lgXmwFZ8
uDXhGJFivAqxdaepSMcqJHL64HC9twSXf//PQ+RReiEd5uaca9Mv1YZ+Bl+tKiYvSWtiu/v7Orxj
f992bglG4mJMRnceI0wGUIaYLf42GHPtm/iGxfz8b1/z5jg3SFG2VLPkvEx8l5rxe79OJz2mUKyH
jhRHn8Dfv+e9l/bGBPcIQ61dpT/Tptg181KaAfhT/tG8w3sf/+ZoW6gB+TmHJhVcxx5imS6GZJNa
ShH17QdP8N72emOJOcbDnIWIz1ln5uYSH1686wwsQeyxL//0kt72cqVQIogTKfzZRQ8p0aVU0Dyf
03872W9budYcgs1Dav25kwV0ijikjGi2fNDV88618bZpizumqFK4NiiN6qaMbQIFcCbtBxfHO+v7
tmGrTvWcOqHM2TTjV8z+vVyosoIuH1Vq3vv5l+/9z5kehhC72dbxuaN1v6v7RKDA8eGn/+8UTPZW
zVUBl9F2U87OQJ0+XXjTC+bGGW/3nc6vohl2lA0fnOdLMPY/4o63oq48hBCFEMdnSRD/DfQICZgK
Leg/bKqOY+E+1636OuJ8/33Hvvd1b441QJujNkvCzogLzqFf9hkzt9ls7wjQlP//ZEADQJn1g1jh
vWV6c8xNFBfzBpYsPASN5xNZO37eLNcfpQPe22ZvzviMsWjtaazPc5e9rhC+iwdgY1qIm39wBt/5
grf9XYmdmFETxT21dbin8u04C4XeEfMR8OYds/G2zWum0MTRRJrzTOdnQpOT3IYjwitII2I6PWuK
Dwo3733P5d//c2CibNJsMXhT4xYg+pXth8X+ynp+4v/fk/jR17yz4G/VXxsV1VkcG33u0VhSzo7o
SobtoxvxvdW4/Pt/HqKtF4SBINrgXC6+9LZWpe8U1G2AZ/63Hfu2BSxZIpb4ddVn2U2/FjXPO7GM
/yZEnb1lsIeUs2XslAP6A5kS3OXFuj4iJffcQ4vp7wf8vQV4c8DrPkBYm4/jOSq27tRA+/GGDO1H
EzPvffqb81z3vIa+L3Pn2PHf3M5t99ltY+ge/v7j39ukb44zJJDHXLdOnceluLo4zM50h7THe8r1
bcI+nPp6xzV42w+W9mqAjts2n0lRbB6A9Y2iuoUkbAkJ7/wJorji6e9P9M4LeytSZimCRmgXbecl
TLykoc9BfxX/6EW9lSYLvI7q0KvxnKIlvmrTjXwhyZCUAH2Pv/7+AO8cubeqZHKYLC+UVGfKpKuM
hwITRG5r4H4+nCl7bzXenGq+DcvE+KTO07rdAxnz61LtyAp+uERK//YUl+X5z8UhArwzGNrhvMIf
lKM5kYHfugyCvv/2+W+8cplta6KgLXxm2wBhZ+VA8EONdt8YaG7+/Svee0tvDnazRHqdY7wl3UQP
s7HNAa7VbZt0wFwO/dd/+5I357t1KbExxDHPBCqXN75o9BPsdr3voCy8Ayu3/Shn/N7TvDnpKW8a
OLdZf67J+JXl7upSjrj4IRMmGT9YlHfO3tuuMgMZ5RQjQP057ea1pCwfdomLPhpJeOcJ3oqTJf2w
bnPStWdcuPfQTbkWfPt2ybRq+VEvxDtn721zGaSgC2unpD1D2poBY6vbqihC9IIu3HH39wV/7ysu
T/ffg5FH0qZZLM48Yzcr9V0Fr7qMcvzP37/gvUV4c7jXrlnWcdzE2RN2UsXyU3b+y98/OkdDJH7m
//Ce32qUcTGl22yiZa87Hxu5U0S28SPawxdpd2pYkibfwRkkbKgUZ8UE2XJMPCUeNQTgyuISmQGC
+RtjxqQRZQGRjdlUTZRGIuy9qccmlKOVHeSwhgS9Rjs0y8fNOeX9hLUYbEjprxBgS14JmvWi5l41
q47mXautT59TbQfzI4ztOooy6K2vX+KumC1gF6tv1lIwJLROUHTP27XMIVDW6KpdJ+tJyXmg+3mM
u9NqUj7ghxpi2y9x5JSZShYxLiA26xIfk9K7UDcJ5OWyooZTlNMcSSY5iGR5mNsmUgza5IvKb+s8
DfNX5miHfiCguqo1Iu2rHLZx9RAnznuGxstBR/SI7v1kU9ddyjZ1zvIVgsp7uUnVv2wiEGN2cZx5
P93BnXRxhDHZNpr6PfqrA4EomRm4fggRG+apXAdchXFF/Rg3UFUuAhevHkoNbi9RZuu2I7S42+x5
RX/Hwj8vokfWv8r9pMK0HyZERtOOzXM73WnfQzgfYr0ScitQ15+WGZLlfUihUaUGSR4FNHaj79CD
tGg5tEmdZL4SPWgWyb6WUTcPV84Kx/9YOZAmKsdllHwsE5032ZFKgXuvJFPIQnqMekuXrcyhSj+8
QMJdrUPZgSucRrtpVWkiHjGL3NCbLAYJrMg92Jcx2Ht1yeN2zc5WbGN6RUFQln8WmsviZ0FqfNQB
DiUKuyUEghco+a+9EmhuWviy/CAJUTgcYhwLewPRwxb59ryN67QvQ4+8izl1vdz4fAhR31xEjoet
R4BQ0KxFrlWsHQ93BQTA2+4Qbc5QSIPXgPZ8Rfd1AZpKgWmA4Ts6hoiZqoiIhL9kJGnXZt9wiMrd
RbSL+/6G8I7zn1HUzPTCQZoX/mMde90lJRNoUz4nk03mJ9O30XajB5+21zZNRgtF0bVm5nXSjumu
Emh62Wi5RgOWMM2jZbnnfM0HoD4GDNcNpZvSxsy7XFK1PRYsEQxshb5P/C8NXWLR3EJifRGfBr3m
JOxoTYAqrtRkWehLqqYa7fsNrTnze9ipFCrrkeEdIQeVj/l22+qpj9fSF3UL1iaRyuTPXb8WS37g
IOZorH/d8qtcODWTHXSCBcQFVsby75FbxJLc1HGddNluQVY4wsImdabvgclT7Br9k8TepVZHy9E2
4zjfLMvS1dNBZZD4vzURS4unXtScfiOCbMVUFhZbDKMHMYpYUOoW/tT30KyVMNjbQr9CGpKsz9nE
o3qthtiq+rHggU2/lJjdTEpni7W+G+siRnSoPU4ltBcnQHtLq7QwD52IRA/IDCBfTaiUYmEKJaUi
H/aqAH7vNY/hValSGW1jTOFgYNX9hA5WJ25jv9T1ujOQBN9OOi1082NUiQlnkdF+3k0tNB8vMK9t
yu8z6M7PX1bEv/kpSznKQjsvtsl+qWOR3lKABpI718tkcPd1li8oYxez3Hxb9lPado8ZlEHEI1TV
yYI6upMYdZxwGYJ46JNApaq2FZ9zpNg29foSzIV9sG9nAyWs0rDIrjfcoQ4ALfmk1uoV60LMl1bG
lH3N127JdwrC8sOOUbs2u+CXwQLnQU13K1HDP7kGF1ZShtm1fKjGvrXtZ1E0nT3Em6I9qhYJmTBn
K+cwvABUkHCz61agCeR1xkNR3EOQd4LeogKKArGsGlsBXfkZEufrS0SSSHxdALZQf1riGvN5TPNk
ay4an+t4Yh0362/Vjqn9ZtK4lX9M3of8xwJYwBzv4TwQilpPPTUHUBdiGqrCDIp8030gmJgtEoF7
mY61H86OFREZUe7maW1KiCPM40NCEtPdIYsnts+QtGeDqCIalP/TtHOrgWPAq7M7nUAR4DykYzaT
fc4sy6txrvs2KWNoz3ug11ejARl0XQyZR6oE1afJAhJRQ+N/0emryucpxvZcl9XeA7Oiu2OHkgAM
47CwVt4NC+KoagiYUsHwpwbe5zFNx2K96ZmdoucFyjnjszEyiOvA+m4FVKN2C0kOtTPMP6y0DsDR
mbpASgUp4BYdmTHJ2prt2rjPUckecj2RY+4RRg1l0arN4EVADiTtypZRrnS5om97XI+YsncsB4CJ
pFv+NRBIbOhPNkYIJm9tYr2Pb1p0X48z1P8JBsiaChrnlxsRgqzSH00LqfehjBz07n9T27D8Dj0G
NA87NOG77FrNhoPklcSZ6Uoj1WiOjZwmSOnA6ZjIaxuaHokOGUcL9Pe3dfvp82Gh15bUCW5pByH1
XBzRt0fqJ2PjyQUI93cFA49Eu3k82kG1027RSb0cM5ymrNI8Glt+koXqeVyBKAarUw4p7dEzAJkj
57/pOgzHnmZJtm/Qz6iT/YZ7L6la9IaWPfVa8nIicEy3EuL3G8b4QW/joIalIvwohlGwSnUZNHVO
ulgjnJN020bk+ZUbgrr2CyHuPGnNIl0uA9rR2gMKnyjFgVrcJVNaWp84b0rLIvT5gJyDXzrCrfF6
BlzNG76VusnXlR2wfME9CIGcxy+RmobnMCpLn5zmKM+bXdZxO2FQOZNuOPKsVvoXlsskej8psg0l
acFqIYemJdv3HAjDnzG0IKAWJgL1i9kNLEvj+IArY5NppQCnS84MeKBxOAoA/dJjDdbGcFvrvhH3
DQAMI0GV0gNlgUsRr+1WtlC7xU5gfQPCWc5gXPPgmgXltCiSeB9kDONzopkHPadwE7kiXKQnirpk
gfn8XCYLnEin1dqXC3zAAV6Jr2GmKi8XMH2uIVjkQSlNmXH0TsEIpEcpAy928B499jrsiKsfAIzx
yX1XwOPsdoWH6X0pILjSfm76mopQiiRf7bY3JPu2+rhNH7EnxfadbTFbs6rQMvPJbm5qgJ6qPHdh
A3RiTtX4aaM0UT+zzJg1K8ckgqROmQHdjBB+WTWdP/mG2NMCvTSbHAZG+AIYJWgQLcAAjZ0hmFo3
XMYKTQ0ZaX4vU8HN0yA6mYCZvcXGXscgvObhoGYYciiyy0xGv5qluAjKN0kX6rUsCiPrT9Gijfpt
g461LU3XsnHZxRyEg7gq2ggN5Zam2G3EOkYX+Ao4eykSDm7gn9S8RfNrtii4tlD7XhwUZ+A/DeLP
sAll1Z3aKLFA98gh3/xtn/mG7XXOtE12aI0Z/XrkScOJLIfa5ktUAv29En7t1zZWd2j4sdE5VqLt
vwXpKbgaamtpinnk0DmVX6e4Xb25hT6jEJ8j0283gthc61JA8jo+L27Lh9tmlo1Bx30tNeuu43yd
2XAkollafRJNofWvKYkR1+0g0EKHgL4TlbnpNOE/gCZNCiszXvUSXY3b1VinM2idsLdCp8e+Vc7p
PfwVqxe4945P3RGIWtov5zykUwzYCHNJh4aQAMjQCbVaLbZKNbQQDgyQ8DPaJFg2ulPS72yh+PI5
V7NMZhCr6qLtq4D7PHI7ysDWyJG+mJPQVtvF3Wl3cquJteUMcSvRHbYuX4H47VyLcKec1bqBocRR
J4EcGoEDI143PkF1vMpxjxTfcBmZ4WuM4ZeWXA1dx9ZlD1zlgnt0Xvtkg+ivyOptus6nBvHXdQcv
XNOD45Zl+jCKaDbLZ0kY2xIkA3uFGUI8zwIbphj8QFlCxMfmNyDG00VgVSCN/JCp1fJvG9Uay0ky
GGIhm7gPiMMKzQ8BaTkI0ycdjuqLndcMGKTUNSIvU+iEMhxmuuocLKURkmAvOp569jkXGxy1Xb6I
iH+lzSr7B+mE7e+1IA17dhpQuHNnXR2TQ9GtOSIs8Md43lX9giphWvaM9NBoAb4L7UaloyhBZzug
O7ue7xZ4uPBfVL1giiblyzgP5eyjxd71qac9Q4vVmA6foe4AnwMTQ0uyjLvYS9OoPZRCHWIjcOlQ
DtkBdePyY81tNq5lX5NsKyqnXEifF9wM2/ce7qL7thAFJCkmqOFxfJGiK7plz8CQmltQANZmnB/D
Elx302T9lvxhxCXtWG44/SNkhwdqUkBRMkIUhA7nuNbJAwMhqljLDrqBoSvHNAZnp0z9WHS6Sttm
9K8JUFjoh9oyH8POjgUnJCvx7AqiThSq9JLCSMWueQFBydLPdL6o55Yd7uRdApLLUA4ybmoMZSmg
lKZd4bLCqxLYaRDO990I5MDLurUr7vF0MvN4Q2fe1tNLXEyipYgSlQqkUr711pxC27WJKmckAUxx
J1ClsiedYKdxtDylLX0iNAyW4FGz9DKPKLp2eI0GAwxXVU9L6Hk1dQTzHGXNxil/kjAdUlegTAkA
hXDN2vwIQRFsKwn+Cv9O1mmMHzaK2OTE4EoCtpAVSw/YeKImEE+nrVvnUjVTJj8JEQLZBQ74B3x3
3nN9U/jMAbHebC0Su4cpYky+mMxiJ5Yp6gnhXhqMTcKLaxIa/VhZMuY3WWgm1x+B9Uq2b/CTm2Yq
Bw3HxQCFI2f7LU6Mdq5M1iZHz0hv0stk9EiojH7kAxhEP+rCRGN8h1a/LrqLEnh7E8JST4xqy8Ez
oNggi7J+ca2j2eOQaQk4mJab3j5jd66432WLRjWQ4WVOXXqjY1XA71PpMERRuU5r+ruOOtD3Noac
SagmogFHqmKkdBjk60AWU0XFwuZ9fyCIv7u1KppB53DCBOaQbvps7g1IPM64CDfChOgbkl2jGHN5
OwxLjoh+MfXcjPuxNvFFEYVvc7tUGKlEtgZ1VoLDVALxtdDXNIoyOVc6ZCY6pnIZw5eObA7tgRrx
rAP1qmkfh5wPDJ6Urh3c43VdC/baNCFnzy02S/u7HsGb8WUujJ3upcV186VY0SP51FAIBCM0thvN
bgZwq2y+g+M4pmditsvMKEAyiORKSV2D8KlhownfcsR19ad0VgTHCvL4aIMC0C+BSp3XJp1v5ybS
zTEDuA4upJWubq94g0rlfb+ZyIedIEht9BXD6KuA2wgaUXc3J2Dv2KoOrAu3is5x/CUeqEVBcAIC
TO5aKeP0MRFiq+/Rg6kLsYPw8ITGA0Cl8DnlRtNZm29jI+CIVDTgfbJjPiGxAdNJPLSQEBgv43lF
IFFPp3lGPIbTW0OXqXTcb+NpS+0aOEJ46OIB6kW7Gs5phraMCy1sg2bdAZEQfPHSaRIMwfmPM/I8
coZQFbGAYjWCMcRGdVKB0MQbhjQ+vLtHm2EcdK5IDQf2FyW6MHwn4TFHGK2Mkvgix4s7ZnKlbDA1
bvGjkGMbq6SY6JZAitSa+CvO4IR0R1rPSFuUBuPkJq0m+K4oS/h2bO5H+Astrzg6DDOIiKg2Qm++
gavZvQTc49tpVKaT9wI+cvgeln7h5QU8l8A3hG6eOeQu5vQh531Ywx5j90o8t9CdHPN7UtQQwd7r
SCP0Pk50KNoASDTKUfF+nvjMh0MMMkXqj4ljLiCNkhE7jKWDxUjV9UBzyCHhz8UXuNIwTpXRozD5
fvUQUqPHLAbvTF5tdIAwB16jc37eee/oYirRUD13FXxINz9hTEYS9RUzM1C8KHuOXKi5ljr2tLmK
MHLhp8e5adKH2assvU9xbjBAxSIBR2IHtBqmAsdprn16TorRq6VqkaLat2mTuxplEQFsGhhxotuv
LHR9NZkRnbLoRZGQduQN1mUoEVhpFMgSaaPvecriQ57axzUmvq4k63r2GrXd6mzZTgL+Y5nphTN1
vYgJ4TBu+XnsH3KQMNqfBjBDfUqxieoL8qFJcNA6uwC6h+dScusOI1CV9Ps6wafB1wcJuVuwxRsa
PYLsKpYU9evZ9mBS9ItkB9g+VesrR6J1qZ9qLv345G0/dy8oF0amRebczPOfbu5ABqsxJdkjWcaJ
vck4LF+xRwEKzYb7YexifxfD8uJ0FcU8J64EDLzrw75mxLPmMKZslFtVAGLV/ISoLc/xOsYtbadr
/GDcotXKmxBfpOt7s+eJVDEgkAVaOypvORJaDJkZHD6TL9kvUiQcCDxFI5V8gVu7tgbRG6ZdD/lF
EQOFMLONR91FG9v2rBeGh6pHAITQKZ7huwyIKsz9jIwBhFw0Qs3m0DYSlTNwO4GTeeYp8cWZIHnY
vsQDLs6zieYB3IgMEYH4lEAHOf2qVV00r6bDOAKaXHq3Qi7dgwdafC6gpr18w2ZVAWn7nOWfkHna
RmD1pP/ZLTDkNYLtZSv2wTnsRThmsiCfGngo5KphWVh+9h2H/Yn7lNa7QnaF3ulaGGl2dQDyEiFt
DABc5ZEz6dGkZdvcf2s4IhxWYW09Emw+xH5/Gc4lCNty1UMcCzPgYfrjpjZNj6Zo2/Qn2ZAU+wKJ
aumQqCG4r9ZTHWfgQlXZIuf8BMtPHwc1N9kOKEQbSjPBBy43QVu8WGQdwVYljmRVpBBM3tbD5M0J
e9Yd2EZbvJYmTxsQrALQoQ0AqO1Ng5DDXqOgAGkhGtMxVHjgYamkWqzcF0W0Pde16n4IuWChOmeS
6KYzECCBoY8jSzD/C/lPZN0nIOhsuvTXIZmy+xWx4w1L2u4TnzViiaR26tQMSYacEJ/mH+nq8y/1
NsTfEJunL5xAWH1XkGW5mnp0+CPJEsFUjVQdU4jtDZXHVT8fHVShCN6oQEYM1uVxGLgJVW2m+MfE
w/J54M7dalIDvmg82B9IA3k2VSgOuQPAOO4g2KDvNsBG2H6VfP2NhHdSPIKrxtMzg/wjgmhkquQ+
Xke77FWjUeFBqlj/nIt4ui4YsKi7vu6QjFqbreAljLj6NZGIzy9ovb/UMCekeA/IJ2u963BYkIIo
VjMe1RYV03ELgm6nfIZsLib6RtBiY6gfmrJwtSAnHDsIDaF9A/TDejbquecBiNERA+lIOKQjQIFT
kU27GImxl8mTcGJJCl8AWv6gW6rVmfuCjlN2mVjhX0eof/xSgC1SnHybyKqBDcn2rkvaZ96THIOo
WbOKcqYmH+4McVCdZrbpHjC4D2CgT3jHPgHMyR8JlDC3kvRdr67go7BPyCbGvyTNceWJZShOzOIA
l5h2ja1BnLSBRTug9ACYO9iaZo+DmNJdETZ+51CuSu/40kHdiw89aIgx6jCPWgXZlmyOAU9k6DE9
RXKWRRn3cP3gdvjxi/MDltP33VBUqvWSX2dNV8uq10TNJUbBGlNR5xqInsaN+5Nso5vukUs3GnUc
G39DHBKS3ZQH2+/yfgvfAG+ct92GrBzfzQhmOoBMJyNuU1p4dpwZHO9jwaFAirxMhtFOACucB4F3
gvnDRb95KNstQfCb1mNIuaQ5oY9wb2HPoJDawMMUQIJfJZdsBziOub6zHFntnUGnHas2rZgrIf0H
dLiPRsWrOl6x9ijwo7cWxHr7s5sDcipNu8T9AZVCbq8XF4c/bOkLeVokhluvJpQ42lJlUvpPTXR5
VchaTN0uzlRylUCUvquybMnuWcLlufPN4A7xILFrs4YgUjQy1f56gWcKKOaaLJjBUCHyO1wC+Jti
7Prxt82CeMqT1BpIi64TO2DqG2y9grUtP8iV+1CZCNi3U278dJtYbJQrAQ/HfAbTgN/1ucjTw7pl
xefBTQLlj3SAe1+07juV6FOvuFnbG50AZnrsV1j+0+ZdejHi3Or9DItdVAmJnarqjaAy0XdzBpyy
CtsCmieiA1hojJF8hTC4IIgexpUj59Ybg9wFsv+fwYXA9p9GGd8JvjRAYqJ8sTNFJ1A3SSL6gynw
1yD5m1u6TzrjW7w8WDmUdhL2RJeaPTVajMvtKubEX+eoaJojnax/Qt+yugd5gacPDVtxtDUaJ+R+
RhSILzdJ3h1173rIwWzpdl/3PZ4bPpN9ilffi3ICko1+c0NBf4tMp798m4oa1s6JWN7PeQugADIe
Lala+Pm0SjCNllTKxOCK007N7QmZzLX+7iZUHMpNw/F/skj0/undkukd5EK5OzEyAVyLBBTXEhlD
SMbcOQl0NLKLG0meAOlO+2qkC5m/rlG2wmhqtLh1J9BIA6rzidC0QoPdLHbz3Ii+jLOu63d4ShJ+
a5QIthu4IrF5sKjCBVxNNuLAL4K5cmVdM/xESYHjZcFnotcEf5OUuptCuE09y5DLh81GAQw/jSDg
MnX9GODtBWAikTUrJyYsjNWS8LuB4T5HAH65+GEd+XDVD4l31w3pQEavL5fX3tpc/tBb3n1v4eVN
r50GN+MKpUpyv3mDnxWP0PsrN5OzezovnStjNCTcJlBJgvYzhhVB9Y3ksx+Fux8Tvzxj/FMhhi6i
Ea754llyTHMifg+2y5BkR1lYllvPUE1t0HFcoQK1nGgboqK0FtFFlRNmT5AYaNUBo//mdaZxoqGb
G6ebOpqJcg9HsF7oaYY4xGuPTqTPFF5RUhIDVeqDzZVxNzHaia4bROPqZTRgZSCu5vENZsrsOVik
MQ8pKOTpVTe0BfmVuCWenpOmpf0B3XM5nBTTs09AGM/AkcEAoazczabfQ5ATZpDMHSw3nDa02sQm
9S+pVAhXAPJF6JnNUzS8dgr11FfoozO77wYVKgrJ288dwCDAMLfDqM4rRa35iDpWKj/VkKBcjlHD
tLjybqrTK5Micq3ijYSs6jHNd09QAjNXsUDjwGHc8OY+BQla8hXYxVtyPdUWHzllmKnfzWivILcs
WmSG3dJE3R4s2n7YuSbuttu6g9vSlojqW7nvOJL9R/gjaVs1MdcKv03Zh7xbuxeK+C0/BV9bVrUj
WlDg9QfhPw0+RxIV3Qoprsqaovxm4Yb3T8DLtxgTyAohh/XYhs0VU5XEHAPfDu1v5ldMs0IfkUem
24/RS2weGwodSj3l9raFHQKEeJrqH21S6HuCTMN0k28O5mIZJ2r2FKJzEvGkKTBCI9sIMMaKQrc9
eHhrRnW4l/NajX/mNga/+uigZzY957norH4OLollf+8B74zX27knREu0UBcIhtjvSeQ1XBtUBkRy
6iNiwwrNmnHIfGkwGw08IHoCo9bfo9Ku6F3LKUYdnUHPz2vvUN//hEC7g0Of50hspyHaxirvEMTo
kkPqQ9yjDyQqMNGC7FklO4VAPYdXne3g0fTxbvaX3nVEvc1XHdeT3619gfxdWtQJTHpDBRLBqKOq
GyCAlqYkoouSXWyg6n4FyeHioY3jLTvWy2bvYux5sedeB2QuGxIllUNtBAlGJ0El30bRBqRZEKZW
dkmtu6J91o0PCo3raGVgxfh/HJ3Zkpy4FkW/iAhmwWuSY81zufxCuNxlEIhRAgFff1fepw5Hd9vl
TJDO2Xvtcz5o95dHsXnDf9wF4S83NWp7bvqY/lwZ04PZtmuA1S4UZlnNAHjD8yJWu+sqfO7D2BhB
RT8v5qOmku3OboqkeVkBW5wsMoEKebXZ974vrKhuumtFfVtuJiBiK6L+lYorzw+NP4rm12QSw1Wa
5PFrlMz+k+4cFRxUJ4Q/7+Zepiwj84I+5v7VVXtXDbO3cJqV2n2cWr9uXvUmu8uadKp5bPR1/3s6
5CgfNmpye4bHZOaxJjgwBxlEwjQfvGT0WbrssCRhR23jb/u+ur4VLFFgMTwlqqK0EnFQHao4LtS9
kYlAu5pdrsK+kOz2wo30u91VUaovPRF7pq7zlVWH0DCOcT+GyqsPRQtRcY6DmcJnY+r7K/pl8m+t
VHpXzy4L67sFS/2pqkX8GbNNrv5IMKh+qrCv7ue+xAMeeIvde8cTHME7rEUuQ5X7+m3DbUgAlNZg
u2ub63ZdkS+9PrEhhmX2dpE2+aX6Mdx+tyKPijLjMS9akVlfFxsBelM8Nq1FQD4ACjXtI54nS8FT
0Tvi4rtmUj90knP6uLoMr89CazjjPOmE02uHPqA+jBCpc2wJR4ijWSXL4ZdCph+t26T9fZGmy+9y
dObtqJ24WN771bP1d502ykWcHoQD31VbkbCH22385OOa52cPfOJ73p/YVu0j1Z81JxSrMnlikRJ5
4H2z5ey1yIqUybqPyxy78V0dThPm5mJLG5ztUqnuQktj2sMWilIedR0MPjMVAhucllnzcTu4MeWJ
DUEUf77VcbDrWQfICC6/9dxDaN2x2Cuk7PeJ5eniIpswKPZx6s+/4mEWfzmRfArcMXHMQY/8cJnr
9OYCWMCGLoZZHjT9an6gC+nTi7O0uXcqexuwqXOekgqYrUS6GB50L6Ztr3wxTnfJkCMg70aqMHnX
witUh350ivEQWbcwTxbZuvjT0Dg6j04ur6phhwz1OizDcuv4tn+Qabv8IbXlAhFYCzg9QwQZZOlt
Dm7WIN8MO82nTdxzW/Fvcc15kDYqwvtwWZvHuhcbO1aafHyG/UpvfAzyZB9UrhdkYZtX6xPLrLr3
jU9FZrYvyn0faPRjhzrvO6BoPnsbENUfyVPZnRc6anXohRj/NIkN3yyzIO7gY9N/qVeYNwNn9Nyn
SfraqIYlnKyRcX+xJYWyy9p6+4/uDneBrq58sgzSeQppxf/lqmoLNPCm/1ilTJOfiq47OA1tJLwM
W5FGHLm5+M+2KzLk1G/yjpV/wl5F9PZhw3/+D1yWoi2Hg9kz0pgOYy6H9ZJQUhyLAXbhzLS3DcNi
0XHnBkfL7r7hUVSJngNk4FSIcyIZO+Fh0i4Zxs7QcbBsGFculRcd16pqVlJ4+sMk4fpZpLxvVzC3
2Bs1YxH0ldEn1pFW9amYB2v3abjUz8nKWieOVOd2jvPqryJrdAnNgspqbOHmgL64emuwzJfepSrb
K1dXwY3p9DjfFJNgg/ey1eZPLJnFNfWdfUewDg/GC7oQnXma3M9JcmCygEb8NXM4esec+MeY1VtA
cU2ZGG1nNwxaN/MQEdN96PZFdVfAxeODzAVVAD5L+EG7dRWDQ23GQ54GRZzxxCWgLuXSH1jjDnGQ
o4k8RFKO86Gg+NMZwGAXHZkzOFU3zWzkXalbZY+Fo9w9AuCMwl+O27rfer9YDzVEUoF5H2/RGc2q
++gpUFC37dS4uxw8hQkyUzve9fZaA6I5Ap2phHaJySCEUhMVuzWF+RhHB5OL8kmnczFn/GClu3Nd
UOawt8V/rN3BRqCyZr1pF7e+3a/hwtJiJ97kK1529ej3SVs+YCIP+jTKIciPUFBVc7+IfurOE7s+
j8Xm5Qj7A7VMkprybRQ8eH6erg+NTf2SWeKLOPu9C/9dMOz7WUES3uRd5b2BvPj2UGoHL8HtIUSr
Ro9NFsDa1btAT+oubRjcB19WFNUZ9bNwL6GIbZMpPSTvnIwCH36rqEMRpVjqgc/4h68ZNZvhhPFv
l9U/HaeZ4KFrnXbcrVf9ch8MdrEZNkHqZY1so3vj+mJHsH0585Wifllq+MoiIcxOIegkEALCXbPJ
0bkapcLS5NJCMkAhoG7HvD5NcCHcW4PTevtiC2z95i9K/deKsXwmUs0QmBbhOxuWlL9vV1fVZWmc
cW/Gyr7TLLRjlssNS9Spq/of1bFOLgbCcNz3o1+dlrQRP9JNEnVmyYxmYFub036Ujtb7vMnD6JAq
T/c7nxuT+t/Pq3uvwXnbs5W9uOg85GB1Wd/t3NS5DZIbxMII3qip/zpxOmgcKZcTBrXTMbu8ltt9
U4pZ71bG2817ZES+HQC79C6J2AfUpMt6iMqKMrm0xXXBb6r7h7oQ+GtCTp8T4wn3mPbOy5IL9221
cX0jyzb9CD10JgrscD2IPGcnqF3H4EXWNaVi33r4GN0aJw8Taxi/m1wJ/3dd5atTHJuK0ZDnoghm
53kqZE7jVw+2o2tHbT1G2oI5xo2UU7Zy584nxBdaLh30veRk5xjcc4R5013hNOA0kUzGP56uUQXp
aoNs6Aa8PDklsbqd21Tg0Lai+w0pGlwi7MGS+7Hh6/c73gANVBLsLZzFbVNFPURNE8k7xPf+7xR1
3il3WvEFfywdlNe+bI6rF2FjxYnKk/08IRSd4I3rX2MBWJTVbl+/j2gKJcggRvRO900bviJER7d9
JCQ7Ox3ekx2ePH+JFihyO0pmXpiLW9A00vmJYPvH4dZXL+w2clkNkyeVvcNgasbT7F0Z3ridyhPE
9CQv+Trq+V47ZRGcU+0Rn4QitD9BW2AzD4v5ndR6/SyHhfgMzzq7ZcJ0rv+1crLxzhnl9KpXvxPH
cq6g3VbtFM+qFgNzFdNI+3tGFEwB7LKyGqVWTd2+RwybwMatekqj+DpaC1XywEhD7e3ExEmRIxZ/
p3xG9V6tm2WYQQMr5amqeUhm3bxOwNG/grma5K6gxFZZjsw1HidGebLQctlSdnZ4XfAvYf8l9fMY
r3/BiKdP6S7VXx9UcQCbamkK+iKfb5q8mttjz77V5QY148oMyajdHgAsgswT0SDOBTnp59A6Mbhh
7CMu95Nr+SS96XZO0vZzDDSU6C5YXTP/LXkx1qPonFicr2jELVM25oxdeM2rc92ahCNZNHovlrjP
bGXrmynI01duTv8574R/23ee8xVoxzmEIS68bSW+eHj9oTGbGYUZzrQcUi7+0XEV1TNYUnkq0opr
k93vJ9wOQWm+lFV4aCsIhXgYGAWap1v7bUyNfOekUzhju4TmdwDbFp76ZTH0Q6qJD7MjGDu3bf+2
yHq4nG2YistV2VLszVTOhfYYHn8aLZcj9p3/AH4f/049pxfHEUPgdXYW/zfPQPgYuUP5oX1gaLAC
jSZJRQsxxClsPrXnjr98467tXmH2741QKDGBTqOnFUf1MKce9A0j6UD9Y10qB0Gw9n53ZTVOD31O
14hsIzbiJP5m4aj5oxF34+C73vr1dRMcrRynfJNr5M2/nDVUJ7TzBefSX++irehvqyi6tgdN2P3p
FlP+1Mxs+D0a9MadF2N071bZjVOmBsdzdiUO7LEEwHlf5n4aj77r9+vZaCf8YjBivYtBvjJDicgU
cu7qI1K3bPfNUHmMU66nyONzIzmQTU1hvv0lnGuunDUfs8lvtmcapPFWIwTfRuv1yCfoCr5N2q7J
k25fKIMWPg+DfqlXT95C8oxJ5uhBdQdi15SDcUpSYvbxOduoNzsJNlZmQKDObuh1ceBTloC/oxl5
Qrsu/OcGfcRQcE0dY2rG3J291g/Ggz+Rg9zZcIl+RUsZ/1imcrxpf5m+xnGTD1eEw+6aoB2OFsls
wYr0vT/KMxvd1Jo+dUr0We5tHF1DHZ3B36NsUWNOXTFR8qlqDW6iKtUfHMxbsBs6kZ8KRIkLBr7F
54WWWiGupcdYWUCVfe5AnO4ZD8lUiISz9keDjJmdNgOs1nXzcnpqw6tNALXVN7uwbLvvcHbj6V7A
Bz8QSck55514/GH8h2y/wVD0uGPt5VJlOX/a/Zqz99RRlXOc6sTbD0nc3E9l06UnFtSjMshOh2+p
bBA1c1ICZBKAYg6j1zAkv6JsYCJxze++AKqbXb/WVA190E93sNBDu4u2ksnIXlPINau57bDZhTRv
CLzVn9gDhsfWQps3qdveTP2AlMD591Azre/daTeOflOsCIIVntGhV8q8w913t6Vs86cUJOLNAXrj
wXP75jjBLj46rcKicUx1tr2vAZHj+HtIr3J1Hi9QSO283MnA57hby9qck6SeGN7cXvfQ2LqJzryy
NrgtptH7YQMOT9XIudMeysBHkDQRdBVwBjqpF9frZVhtcqF41c0h5rXTu9qJ5v9CZ4OBiAfh7hJn
nL7sUHh+xp4LdevRXnP/zOrgdkl4RGtfzlE3UamzEKT2MuYq+IeZGvxvJIzzk3JhBdlUVHWStch8
NiN7hFPnDjXV2lwPEC3Cm/R7pUIZHRzrs116ip3iByul+BeyjPSlJFbTPNCV8Eolw8ypUMY0pI3y
7Df3qXeagyH8xf0eVpeBv9k7KGD1a8jX+rlTpndOWi3xt0roY3caVBP+s0n+Ls249ceFFSbfxq7q
MGF03XudK8ujdBZ07mVjYNG+iJbgIi3nzi7lWMq21XbncfLdx6ELpjETzTKcNWiaIuraFe5eJdTQ
F90W8023qOTWhWF5LyNybdPQyJGo5FKWeN3K/TVrEI8+YE2zts10G7hr9w43o77KOpqflO6RGwlM
neE1ojfSHNULwObE2gIQeb0fJ5Pe5V6Q5KcO53rYhUvjgk0lLp9pCRza0O7UeZuBCWuf991g24Qt
7fLeytDbl3WZ7heWVENqs1pq8i3HqEmm6h5rz/mWo9V+lpTGv+dgT/ZDFAwXzVBfL7OLqf91fln8
Z5pEMTmVcpx+DMXYclMgMQh9TqEXjwi1zg2yFKwL/rjjMw6hHb7GrUAXbAo3TA9bmmpg5DVH+e78
NE4uvg86urMonW+U2UYDhaTAFRuznZOboqZawj6bpn0Rm+2/pQDwwFcHNO+ViT9nL6Yb5oOz98ot
xaObt0BwmCHILAHVQ72LJtFVJ2eAM7w1AosUSB630HcWPJIqMobRCkEUPw9NMwR7Vfb5vWsCG55V
yL5rqgY5tsvRkFyoiVdGNroZ5m573oLAfw7QQY4aCKA8rO0AgbpSpi0ZonWFehoE7h0NRsGqksEE
8ds2D9L71BSUOT+hwH1x8iqvjmnqmzdq1uUuWenIyeGhWgW0V+ooReCglLR8vuE22/cIRRrwJui0
yVTueN8hOREQVuJnQzebgE9d8mBOLl0H3ouninfuqfRDStZLFphjnSPKLKqrK3jEuRuYe3gqtEcY
9kkeZhZ3JuyHLGTyBrZc6qfNYpsvTERaIGHkYHuqP8GC3TEbmoGvTcx2fvLLvHktkR2fReN2+6ZJ
uxc1uH42OlvRnen753vPTaJvt+5n7zYSoSnfWWXsviOPi/jQbAM99eSkkX9hjay3oJOIpFuoAYq8
9G5CaUzM1PJyJp5oezuvLqkaz1u2Xb124oWIggoeo43LpzmMtmbcNWSV2g3lMD3HBbAtM1qqx2Vc
+nsPZ/+py4GiudzKpDsggQXjM/yCYOxmAxGV3nmbddirzUIer3qkzKWCqjZLo5zmCJtZi9yW7jo+
f5WxirLz9vmk/OnU1OEm97KfbH1yZhrB84Qz4eOrVtAVQ0ewI3Oo6KpsK7bGHIHMur1Lgocp+X41
uLzxnnuRYdw+8+OjMJsNfHtXti4/QO6zhljoMPkVbWTJiIYq7P95FGXCmezmv9POocVslu1Bt46+
cUxqv6tRQviMUb4yHwgWQzIQg/8E0NgX8jnpA25zd+mnx2AQ64QQwkC1U58q3glPBMSuwQviH9bG
4VBEXTnexnPyf5bEzGkWtRO/OYzEnO7HgGEAu9HlSWbo9MqaTI6sPMGa81vgQ5rtfheoVcLogVa8
r3WpUKKpLzvMXz6929hrxV+GqKgzRerw6Dmzg3t0fYtbil33HDruwm0RB9NB92Q0jnURkFwVXIX5
TVm69giwgLvmJP6ztgzIlZiKR7nWPCqe128P4GTjLSdscWlrXJO96lyD/D8CxxIdctRxXqbthGTk
H1fk8oc4QWUOJo4cJaA2H4cysA622Izt/KomfuMbvSTqjVQ3A1+2rYrKc8nX8xZ1InnQQ4Sr1oDy
3C1R2r0JW+kHZrJXwHN5yLcRsEb93VF4xjssT7PPwbio/7jX2PpA4PQcu0k8ZwHV9Z3EGfzskIOe
EphYGE0Kwotmv+91TCx6bmeH8lOwDe3eKyL/K6i84iM10DbUv3zZpYrKr4Un/g5JYfk98wR4e3+e
Dbgo9hdxFJ70ArlC+t9JVK43/pii+YHXQe0OU4c3gFznfeg8IYdfhx2Tdafk1qpcvkrFp5RuA57O
5JMBPeCnY9T2k17LDP8++lfqroFbnav0ri8K53SdNvwJnUFpNvvJ1+rSce3KrsfV4Xnwvh0G0i6c
yLP5rU2f3tgyiB/FJJtzVyz5IzJzegcjFj01U9pQsoQWv291R+fYN6F8NWPSPI5On59q1kr+M80V
KWnR7A6iQnRvSES28AKE3HzCukhAUbT8TfyRZ6luS0AYa64DwSvMmwaX5ligedZfYegb/aJdg3RE
WkidvZgRkjIGw2XnShJM+9A0EdRBrYrk0JHP+Ynw2sE5u5FgCqkD3vN6e2rAbx8U3XBGy8qr3QV+
xOyMNFI/pcQjjcdRXUTitqcklrBDuil+Dy5Y3JmR+8WXb9TVugmuxZfFx6cpKJnmCh9Z3LqF1n8c
mXRkuqDbHyPGsp+cmnDD3pvXuvoTxpW51EWOPmI583dcRsCAWRQQEzgqZK6PuVnIfCd17O8C6ZXz
cSShm96gFmzei5cwXJmTpqe+REyiZ/S7LRhOTaiqeVeoppwP2p28FOtrCNRXVQUWJzuOBbhJvKYd
U6WlQ6RiZf9QxhjR+g8Mai6OSaOU3sekYj8dDFHxcBVkOJzTIRF7unnDbiUzL8kbLev6z5sXjdvH
LZj+G6wzLmcWNiCjx0TNdpUzEizeainFOXVKSXQwTUr1oJuIwj8kEdzutvGKgBZiSuaLF3aVeza4
0zc1cQoilEM044KPG4ezlyT/VexbHXYSTyDa1UNV5OeJ1hhtPI/Bt1mRAzbUJmt/D74e/ufURSof
NtHkKRsKooBLKoW33cF6DzRCLBNe7mXkRg2pl9h+s+BAwZNrVZAagIoYj/O1KIC9tHzGTF1AxJop
8YIdqQVvL7YmIRs9z/aHm3Ge73AAvA+xRnRQFSSIQwuZV6xD1+nbkrQuHSkNCjGDNfyI21ThXNm6
7k9ty7SLQYeWEP5a01mEc58fkrpa8FLrJWwQOVIXGDVInPy1KRniY7eBOJqk9cyulPacraLUb5SH
5XKCeg1Oxcre8v2KRPHI6SMVaQKR10fZkT4HiVuQ1Qog+RJzpqqYCayrcbytqq5sMlFMhJaSVFW3
GMc4Oi0EtNi5NonP8zZcxU7v2rYMEA1Z59pgyAKWTPw4yVgnj+Wabmo/LMI8rsDHD3E/+Otp0Aia
8wCpz9m45M3B70nREc0dYdMLJsxCOfFb3yMN0htufknPy7g+kvmh9Cln5zHmeR9IaUqqIu+A7Ba6
GcBH+2N7lOeeOv73DBF6tmlo/iXJ3HO8AO/+GYhExc9+1zc/TT6tX0QAmv4UrkG37ttB9dPDWLSk
l0ol9qkv9L01llBkmdN7O2sViiIrKpYrn6lJcBw56BaUJkTNCyVqF34Tp07/I3WCx8clnfJB12P/
MCVNlTGouJO7heuG4xZZIsw0w7CjX1A6EcsUulgOnULuMGVPanIdmBTZBmoZvkxXakNuJPDCU0EM
SX4QWcBmlzcdZ0rr3QOVqbG4g7ZACuQ7mJboNkfSbrKk3wATYE/yc8f4zBeRDvFwpVjGxuWb7Ih9
n0Q+Bf9mf67fh8FHrSP13d3m2+BSGeXFLLj7SuNcWCYtEiJzpv7NsDtcqymtq+OWeNHUUlbXOPNr
FeefS9voJNr7KvGPaROu9/E4K/cD4DcO/8vb0CciDUBqlzenqm30w4yXmQuIjpAB+rtGOIGg9JQ0
8eSG0aLSsI6H40RL4N7AEUp5RFMs8AAX98rwbH33j45W2MfWpN6w78pc37iRz72aJ37wolaGGewI
fAw8Jsw1PFUKVTUhaM/uBBcF3Lf++kXk9fpKewn3pJZq+O9KRL80jM4sdxKjGqa4CQHFvQU70ivG
lDmnaTt1FVvubeedx3BdxN5zoHFZfpbAnJGULSCDDPG7A5fc3PrZ4IZVdPAwINVze6W568ypoH5v
V4bW/oEDV92+hpVOHkhiJmrfkX8sSdPUU/mSAjYPnLk5MnCZhJB1bIuK4gM5mzYkck8CepfCrtxx
ZfT36bz6zbGTpBN3TMPgC0p1XXxYRq2QRpJ80z1a+Z21lEJ4sMSHzk3lePJFssSxeiOi7w0PNbov
iAu/eBDBuNyFsYOoEhRl3SGdUCxnIC7zQ55MOv5rJ0UpMLcQIINMmhRvu4qRFoABbvjzNxqRNIFd
ZVZGdyPIZa5s6631T7R0SXLs2e46nEruWcxEOBN921W8bBhS9NVMSbAejeNQmZpZi6Q934zT+8k5
MBH8025rmLtxvUSttxQHJzC6/6beREzdNeBrtL9xFyA3dh7J/teKQJG+Qy9C811FEld3A1zNTMok
0PMr9OzG+iJBb7dXIBtjxv20zE/F1qf0CTiB/ccEdvHieZ2KD5Ou5HKaop45FqGfdweVm95XWYwp
NN56roCwwXqT9PoenOhhIOyJ6dvr4GkwYr1AbPfQrYOUN36n4CgYfjCc3GTz3jmIx+bLHRyQSRUj
dV1ECOd0Yd5DU1H1iFXcrvTqPe9vXYy/U0Ccs+GCzc/tJErCu8Y43QMngwah064/VM+rE9JIDcF8
EXFnuruyJUz1g0AXxr+7aOxKZAvVfbfY6Wzb03qqnlvymVg9XbwVJxV1LvtCG3dG7GPUW7x88VZP
IswY1ktUwyTMvfgpmd5kv5U0ULI7vx1k+6tsUdif0DBX91j6jPOGVY56h0otHJMTXpbANgmF1SSv
XG9O1ItHkH3z9lFMJPrSpBgZz1UtPf292BDHI+Q6b298zCjxh25oCQ0abAesxOVRT0V0KomOhStc
9LXzyGzOELE1kwPqx8PAAxCem84GxW9GI3jjvxCpJ8pxsjhWr91LJYKzSz6l/054S/Rt1TVNiC+E
KfPFXCofdd5PNPN42roWTbNTobUMXinaST31MWnbC8pi1DyYdYkSj00BsLgSYOarK0GgmZgebfWF
mQZY5bhk6T9FFC++s5BVAkZvMDb43ePNXXvIeQtDRqEPQ3pciiHOb+bQM+utg1FS3jnG6PJngw/w
V75tSvivgvB0A3wAPNe8GwaPVR9iDPzks9JaB/lO5hyPH37RxgzMr2s21GB16rgX9mILDkJ9rgI5
jRXaXp1EzmGwsfLyF1lW1iNh56m2vzfWkvO4PjvGngqG6Jai2oHB2PKQpGlVnNeB4VfJfunJK+8S
uiuo7bEbwmPtNduW9WMZ9tx3TZS4Lhn+ZU0/xtkvv9atENVtaijjd3NEzdyf1DzwhM+IPvpStXpx
GKbbLvn7lc1iPoZsy+IlrDz8hX0+hi3qg+uGRtz4YiLOvRvBAMz7CKJkzjjyqOa57Zzw07UTCEax
evDxo/HT5rBgUZpXiGvRPvfDaIJbiLGI1jRv1vpYOn4in/lMticibKE8MCaGvqHCy3uJVhHJTDY1
EcshToKX2hk1JbGnsOnw/tPi3CPp2mMeiRqlOVrSc7M4BihltFDOddCb5lNYfnCKwdb10guuRlGe
dMKEF1h4hLGHWKFKPYwBU5zufV2v6uzCH22PVjIXaNx7keiKg1TBYs8yljl/9XlJ5/4J6q3qecy9
q3s9r9uW70IUVX4BpaxDDmtnjNb61IqQ/DzjCxoMIrQV7EjO68iTp9hEWidcgjEN8UG3oEn8w3Rs
pSdfNvq9OdupT+v7KO1tDOTUjKPIZh3L7W5uc7YroSm7eKnsnUebwpoGPhVrgM7Wjst2Kuqk+Ok3
cqMkiOdc3I99g0/USjg8nqoB4mlNPcpmAvyvJEZGsfOdDlAfV255sm0I19JpZ7sXAzw6CxmF7Rgf
sriPLnbndkgJnFAvjcFjO9bBenEbQaZ8mXyJtxXMOIuek7p/fEatQBPIoE12K1pbdZDNQGozjpGZ
u8gU7yy68hk1GY8vDlPL/njUWpw6lQtEK6Z6OLTjzPW4Ki7abNQrFls1mPIUdH7oHZglgHrHsANZ
P+QTg8CPXhfSxnmmLI6hUNUrFg9cdJSyH4co26w+q7WdQF8sssmunEY6Iz1cp3NxF/p/6cqnO50L
xiCsi4eYK1SffhQttGiWlgvk6LYtrO2ZyqJ/GaIU6jBdropb3FhEsSEeG4/LNS8PjKzxP5k6CnFF
kp74XzXjvwfsLd8yVY/On8Fh9s7Bhp3zJ1m2Sd54OCobg8wl0Q1iZ8xlnx33AtbGNIf12jTbtHVJ
wq+YIGEqr5ABjkm+qxgQ+s74KPK9DEXx5nPh9O5ZoT29Xs/F21X33ICFC67JnKyxu8SqoEOkYiCi
lkZR6O1ynP13vPDmgUWGRc02YtuPKOi9umxi9Pm/GXi5h82KHoR0EaiAazn62jLaqXkqLtJ028NS
QzTuLEAPU+vnJi9IVi6u7v7ETAJze94M1yz3OjJiwrdjztIBk63UJ1txC6qTJROc9qTXPZSrmnEm
Y3qJoi2RPfVlK/Nnd/UHabJpBWk/brQiasFnNathR5pbu8dkjLT9yoe4CG40Bux8LNPFphQ+0yxv
TNqQf6vRo7Ekm/YnKk0ARkCo7C4vF/GVbp3zTVHGZzJzh6j9OhCJxEu/VszS+hRNeb7QeKwbs+V4
wLQznsIYFPxGBU4i3/tlSPHRkpag1uBMpb0QBuaZKLs1uZSWohakDR5iF7qV/oWeSFEdblS5Z8nW
+QroVK/enl6EW8UyraJ72Lqu8JsXoBRyabM7uIXKms31kuZcl+3i30QQf0y5qqGIyl/DukzlfR5f
XdhDrbsUkynxkJkJi0BJlzU9XUjaicYYKcKeg4Akb/CMijRtH5tgyQ/0TJS38Z7wS7OewbPG+hiJ
IfFQm6eODK2w0htf5ppMhlp9KjSLjfHQgwrV+7krhDxy/sOVDasLFgEJS7cW2QI/D3SPaom8gF0+
gZwikssh8NhO9My+28lii6dbCbX5ATRe6oduWuxyTFXS2FdL63vXVsWmM8FEI+7aWGM41P48MLdt
8QnTNbmbmJOIjaM/i3DgI4ChDQMA4yCI9E0ZTAQkZtNslM+8xSBAtdMvv+0CJHKbDwzuOZQ8j+1b
oqjRDhIuh0BD6IS/SHHwwYmtVTBzsQfB16TG7b7MUsV3mvlS86l1rJYnM6HHP3L0aHfJNmbkEZwF
X/gfR2e2FLeyRNEvUkSpJJVKrz13Q9NMBsyLwhiseVZp+vqzdJ5uxD02Blqqyty598oCR7EbqIMN
WA43PLyq77kPobjxp0d3ZxlYHPc8OFXN2DWu5NEFuNf/7rBm/LM0yizT/pmMfEj5/XtpByAZgBpL
+5Q0c7b8Emk1L9uht5RHHCa2woD7ya0+pzGqhwsxnFlcFpyWb27fJvG2CxAhTjlhYX3Ui9X+diJj
PlA76TnawvJK4qlpnR8WWQ3TEQpeTVJnCF7a0macZ9DQ0kNjM6HdkYJp3hmwuv8WjYl026lhIYjY
DGuKUzL6mEM1/y7GEeILSh/+tniV3vzMLfVOLpFbkkVNdPIHHU8+qSn2+/tVg4IHOFUtXnJYwcuZ
cKZzJNNr/RCzs88NyNLxCjyCsHdXYQ7t5ILUiE8IPTPNsFSnjimqg8tU/tKlEe5qL4/G8iHsq6qk
bspJdgV+6XOpsnt02eKSpj41bYdSgoarYF3RTa+YHg7BKzoruUmURz6cgDz5eObdlt7vsMIvsfFD
B4Ma6hJXGny84KOjIyKZgboYbZa+pLJtpoL/yH2bDtuoruoHksjVm21580tpKfsztTz51/fQ2n4s
lQTDOaV/J/dHXDwbv8Ixpxyp+ixdjit4JdmRJwzw1OY2rdvc4tI5ZcDJGDVixT1OMboeGhvktsUq
bonlEyCdhM6co4Qwhp+FHUNYTT3hhijGPfeeC2XpbAo3EoAhpXonfe3bOwaL6tOG+BccYkYFcgXL
cRCm1PyvaJPDyUuX5GeGfPXkgx26whqd/1kpddEG8iGclGENwG3iyIVCIPsshBUG8uWqF295tpvG
+nFia1q2rAcPniJcjb+UAb62YT4e7dtIyb8x0+Vlw3e9TkehP9wvjK3pQLgFKXuT9FTLuAN90ER7
kTlcjPUSdU+BDJ1bSxYF4BgQG6LQOVPepO5lsVNGBY+rRotxRboCSatnTh5MeCOdCPnGKnEMgoWK
8jfF+92fkb8YAfewf/BVpPqhUoruNus8fc4ARt5naSmeDbGqed9Ey1rKkNpNtmURwnCwF+sKAGX8
GDs2JuAamVuBzTJWE09THv9yHNBnBF8SNLg8FgTay8j75dbQHmBjRuLDaSojIRxWs9kAAcbNW+Jw
2TWNaZJNbzM+rNs6vCX8jX04lbin+bqSh88LAqRnrtlPt+2ytxjTKMP6xZsoSlotwNtMLTzIU5Wk
vrujKqzau9BEfHsKqo8+qMKM1loqIBSW+LJfqoChPEps9sxvk3BLHVjOLyBCwy5yC2wYXawy+V1V
61B+yQv7ACIxxcjjr7lGB+jAM7wGepANUxzHuhvtPDgIVHnoMgu/nTc2PHasXojqQuOd9fIHbD8E
+eFnyf5GY5Vkx37OshSFnS7kgVDI5HEcV/Wz6EFCbTuYrvdjOgeg/Xy2m8AwdITgTMYHgE6/nvu5
bIv64I5NWz6mPeTTS5n2kUEV4UrByKOp3YUzJ/luSHBfXTC7oIqqxbe2tqa5DAPfWw4kzPUrHizh
YLqpxujULRiDNlkBY4I6FnvctnFE91DgsoSmho7ibPlew/Eb8dWfjmXDtiCfztwK7eE4Di4T8U2k
ivp/PyDTN71xGePafyxDSbH3Mn/sTzPjX/IsgyzUAcOy94J324sPYxKq7oCcEzV0kh2uy7eW/NA0
HAvdtLRqSjr/DDsZnjylwmqHsU3Hl2HUUf9spVF6VqPHiI1B9fgleWWDTYPD92nRMr22sI6/+c/l
vGvt1c/WYDzgYRhIBG4IDmf5I27CJHxlPkbMly9p5U8jFBD/iD919Pf0OCnOxNRRJeGXHAdBmHfd
MewhFu2g31hfo09nsLVLPX56ITrCwixrLqObiAtS2QMRh8/SpdngA0sIjY/95JP213gqOF2wz+HR
p/ZVGe5w9McecyYskCraDdph63NBq1de3C72yrMBoIDxDc+EtzN9aPu/dOkxHMLZ8kuBCD5EBD2j
PWFtot1VSGThCMeRZEAecudSdwWPPvmJkH63YI5b2qM85UNXmmOQAW9aqxI+pQx190FmDd6IWbGm
lDoz9C8FtkjnrHREP11WXVJdCuOTzYzCkCtlkyVSwQEyOWjXLR/a/BusXnCC4zIDi+OVJbXeC8BV
FbkC0h5VHl9b1BmE2E4r+z5ZGoRV0eMeYTZFyA3zpsf4oPFrNCYLIsC88ecCWT3ESvY6ITccdR+V
Ahsv2b99qKL+1QcqtO3asKnfcO3zEQZF4L3Fsku/ioWB3VjpXB+zlDzNxlNu8dKYJH+t3G40f6Ni
dpo/uLzowlrCd92G62nN6oTd1B8Xwt3VTSN9VvdFmpv7lnndnvRU4R/Hxl/9C72s5TMkHvWEyJ0z
MipSovA4FVjCa/gj1TYbTPg+6kWfm2W1IjQgiw7MrBx9yqLRY9IpYaW+1E4Y6QMJ7iY9ulWBdYq9
kgtrss3cPXZ45bgF+OVQOPCEHb1pJCBf1ozkGXpLRjYmFu2fZhkJgeCewgwAo8fZ4rpE7zBtOv+d
FoLt5wZ7NMOwZVBH9N76UXfJWN6vGvu01QkJ7S3xYk/fUm1Yd+SjgfSHcKjtN2XP6TGVTmXf4xfS
yP5FQXk8iaTLDphXWD1ieyjIf7E+UBKTXFGP9MP5mr6ApXvRtR6Rq0uLaPJjLGZzVI5AVKicIkv2
SFyldTdhGb+z0Zsf5670yu9uLMdgp4QXlb+teCSHok3mnTMYnuWxHPqyPHpEIpN7uG1MaOAKVZ8N
lMwzTiXsKwwsM2dbW5XdHObOxh6k8StmgDiJne0Xaepr1K3exzjpmvbRHTOm8yT8AvJ/lY5fIw8J
n9wC7rH9jD/QPXPCu/90IxUeWOIgGwZwk8AOT+eEh599h1gypuyIWgyyYhPBJ37DGJoOx4A4z5oj
9cvuVHhR3cD+c1SrviUFF+TPorVfyRC4r1gkqLxo4yLnwbMgcG2ZiBDWDWqiendDZ7rhkCYLdrfK
70R6rhPXYnTnpAQDIp72gTjN7FrksiJapqmTdv6gxlAth7xOUwWGeq3NWrtKT4kX59+IvihOBlQ8
hiPWCOPLdAL5Xi4BTseByv42Zt46iTWu+CVFT44jHMIE/0UaRlc3QGL5MsCrgiMTckpVk+E1uFTw
CO6AyDCx8lXZmlPlLBq2oSdSYl3zRAl/aBb2QMDKlAAR3Dpg8N2m1DwAWltWKOEp6OLygO2uybeQ
HABiTCLu/9SE6fUNfJnqb/jmANO6hBwOCq45enIzlfuRpCkZxCb37wKVJVwkEDIJPmV0NusCFfk0
Z35o30VjhmAOKXGNytAMKsJovVr90QUMHjXHCTbi3icR3VXjD3xr9xUUL8mLLHLJbccc0R+J53J8
53W9lLvMhFx5xOiwymJVjIbdnBJYqZDul804NHl/ThMIgNssrdFeQukljEdqoduDxYSGD7qY8nPk
LBjiCoXRresznzXzYQnkM+wb5iqhw40CcKqgxJJVlH36RC3TTYRJ/lEgeeIGJd61BQRAFqTpKMDB
FtvmCJZaPkJhFcWWW4ODmIDLapQNcSTw6+lwrZfBNDzVpCtwQRjQDhul1581ocFiujzDxtrQzltA
bhFQn9FnKCHGxsv33PQYaCSbJd5t4iHWJqtD/b1ekWLjuoN6hJ6j7okAE//yS7A1uBRXWyg+URzY
6RGGLOZm6ifX2XdK0BQoUWJJ4CLKq4OY+iHeCxFGBQ6sPG4PRdREtxHd4Cmqw/E18ReKU3cw9cMo
W31NbE4H3IERwARHrkAMVFS2KuD5Th7kAFDvANxS/tHRoIAsNlb0UtSYTCiuJV9oxpGkrt7CaHdm
8rrH2xvmJ87PrH5QctG/oqxwfrstTjJggvOqodHonZqUAdBW5JNPQqSN+IWMI6kZSO1D/xDaVopQ
VZWkRAxe6H1oMzDCSDQGpJxdUgrUfw6xM06hKx9a/jvpJH4a8nta85oP8sqRQbyslimuGq/iU4D6
TuaKUNYatIrLcE/Mdx3k1CsYZgR3OaFWTvH7PPgegdWOA2KbTDUOYypnKiXGsx0D2TJJtxmpqXPl
5JyDXmRwNxRExH4U6KFgb1KHI9p4S/CSVH38XADUew+KJHI2SeuvtoDFTz7MssIcZN/yZ3Wryy8x
QFHg7wZvOvNJG4hW3WumRJ/h4gbObhWE2m3lg9TdeA1T2AYv0AtVvqr3SWnzYdDKxk+hiQOMYHVX
yZe5Dq3kBO8G45pRq/MnUpZ7SkQCWYApff4NAWIBGcNo6FN0AbaPrtDJS0Xs/bNgk0pz0pixEaUR
kbpd5qVYFSqFVrVRvsF4GRXM9RNb8jMlnW4jhnQeHmWrwOhGrou3vJtNTnAocTBhROH60GuP6yFb
Zk65Ano5F3TjecVRzV38XLUrjRqAA0cioCa0aczBZlLMIDQlUkqsC/gaLsQ1FRi2VTftXXRvZ68i
Bqa7dbHbb4oLznaGGcSAK47lp1HiFsXwyHfTRJiGCu6caotIz3PSYBX6tIKZdiKxRmxo5E0SDH9z
9Tdq2zICguXKE6BhhMCQiTI7ILw+q/dzXc1/my7AIpjAzsS0LlguzXIAZt190LR3SavpD3Vu9b8B
z/KAZ54FMM6LV3s6lm5yZDQ/pCWwLH7LRbFWAbhv/W46NC++T8TJHXMVBiJN34pfYeamX5K0dbUZ
7SS1WT00qktEZHY5ap42ArFW7fx2pgxHkqARaZBRE6s8shseRyNeYvgmLD0b4stYTZ2/MWnvxoe4
w/+27+wyyDbMeof8ivsdk2S74O86SRjG46VsOuDtUVeMRIcXJeazKwWxHtw0SCT8cG6LORRkU9cr
Zp5hMvCziL7ieOyDAQGd8FRzhr2JhbDq1XLXRFQ5B5quMfxV9zPQKr2sSqDtiRZ1sxu88TyNnA80
nHyPFNH6rFNsArumooNB+LBq4B3RurfGZyXPWcSakq8HXAmTB2sm7kLNtoT7yjfOfBhqKqWZmjG9
w8TRzryeaVKdKloDD+sI9pvsXk5JVr4lfArJzWUS1z7VKkO6hLCq5TaKKNfoVLxaNXfKC/zBIGdC
6Ty7LuzXC+dMGT/yGkwtpzu14RYuUhvc3DTH2YDVsxMntvbWSbsF66eA/IQjnyZN4QhcgnH3Dwvc
FGvDSMkl6Me14R8AbhLH40n3dmnEzoiiX/qTC2LU56yJVxJJGPoDrWDLKomHiv0pM9pjMGY77TDV
N/sCI1Hb3LM6Kgufx5mH9WbsDvZxEgfIwLhAufzPfcpY5SGC8q7uRmRpaw9UifaGWiRrj8aGnVcB
Lx7HMrpkLq+giyqCF/ogbNMQiiWMyOj9QrGEB2orFflfokgp09j2FI24yz8K/HkRUZNWyBO4nqYt
diKwl+pbLAL9QHJMZh+NLJlB7zHFaX52J8pb+eAVPSlTteDM2hZeYeD8JxMInQPtk7TwLJqGvKDh
N0foM8BqhZ8HhhLPqothmeJhGPj4oR4FtB94PQaafUP9QAolsgtxLzuZMD9opzL22UeQTuFXptf/
3Ukn0yXpjYkIKn6frC68T2HBnGEPBNt6doNKGAMk2cBzDHdKOtemHoD/Rpmx7I1MUZ9xQSpYlXfh
lHn63seVDn2+6l2gJKNi3c4x7fPU+4TNFayGTLxuBIidGRsbYca6PLclH8Bq8KhkyIdELOk8JF4N
X79YO3NdG3rcORMl4D/bj9XwBmh2KB5HptvZvwidBVFlnrLl5jagh09zLTFfM7iT+kqgnnNElEC0
nqIeVtwjIKsCm6toS/faQTi3zgPmA2jFpVu4L8pt7Pkxki5ym4CEk2Gobvp64+JPa04hPCgkZaLk
0yEaUid+rYpIlZ9a1LMb77PGpkiFR4hbBN9TcC/jCibBIIBP+TQF7ZaHda7Pk58znJwtf4h3o83K
QTgPbv1teE23uF/G4YO7E1hSEOu+AN4w0aluoBsSWkrgQIdnU6LIoaFrZ/7GTi5is0MCagQUq9XU
3S+VKo4tGdyIsXY5PhsHR/82cUT2CxGfAoPFXgRIQiVxKoNcyBGle6V3zIas6pucsDe8omQ4SCbY
n5gzZaE3s57X40MXX70qlPnTDU4FDpmln31xlIu99GC2pKNvjNNsykrJ/oy3Ii3r7B15xCJ7n7Ij
xtorHB1kF4yOVHWRk9cvJKJRVBDDDWHwS43qnB1Gn5BODGFt3LkpgL6PfNJ9eBpATNKGFppeFohY
2zSHxo8A0xPcjejDsYwz5UM+jqkpZopEMlQULGVWmTtNVz+HvOAdKB6qsqBkoa4G5NNBMBwxIAy7
ZjaOPIbTgPo0JzIa32fCu2ABo6SJ/pL5SqMLiVGiVuu+EGzQVUwtAjWeyArAhujKuGh1INIs97sK
AkrBTcryqGFDusuZzjAdPetNlgku94Q+3um3OgoZbTDHY2IRG8FdhTGzpRjBdgH2U+o2AHPm2/NT
RyqciaFVcTlJVsFVPyK1jHfhUGtuLBJhQ0ayUjvabC3gwcYSpivsUrhMpEWWRc+wAuryJylzHIsz
k0zxRLeL3dJl31J6wHQwuJeZEX5JLmydZqMB0EZwKOojELE+i+jLZu1xalfqXPD+Ep52HfsrKYQQ
D9FgrI2fBEX/MUNQYNMVmYfU4ZGEjf6D764LL9RUc/UgqxGrz2FucZ7w4Fb8Rp9hhEnvRp8SHyqw
jcMJ0YBPfIsPGNuAsaNKP3X8trW/cShKe0a3Du4Gd1qiCS7hkKCSNAE97YbFH75/V2fBZHZ1LtRc
7tGh+3lXkAx1ziguU/2YmGIpuns2KyjzlIzFEORbptyQNTZTHTE+EZ6Z4MUupCbiF4MSVH8XXYgr
DryECNtHVjqsDD88lxBPLc3oiwgQ1y4MN2SKKAE/CfUnYa4vtd21D4u7cJZIkJrzyaQ16W2hvP7R
BVoo7jqa/5Zkt26ba0Xi/sv0cGHOEa1K+9UtraPfK8nuzZ0GkdvdzQMezifbWLoEqeEur0TTHXs/
6ma2L0UMTOBD2nU43WIDkuTQEjwQHQYnyWE6V3PfngzQIBvsRk+OIwxNl131TO1wx0ZSQjCN6erk
c7RqK3tXerasf2OyUA0zuOQokBCKvI1qU1f3+DYZAO8XD1v8usNkzbKkXfYDmgmIQrqIvWzYF/rS
yGVYHoBdJwXeiVIHDh4jsmH5CZQUXw3aUvfZgP9m4JOn6K2dT7tJ/yFyt9ujkrOKZBMjf1/daG7M
Yew974WqGvKbkHyHW82rIbdqQYnZygir+m4EhZM8qRJJ7YNCMV/BWk7dHAQCjwOoM6Z/ApxSz0fA
TnjkaLBdvPgD/fO0CVIH91SWtQE9j+gaCwFkqohVQ+9zPF7+dH4pRFpYN9caKn3v2ghjHP9sM0g3
lHOl+YW3K0OcXiGxWBiwehA1mv2nJA398Y7ogryS4AIGAnlFklZBR+KcithAhhdNici4r1hp/P44
2xpcrjsvRGvEkDTBjTVApI1QVPzxNWVeptZXyFEbyP/hOgAI5i83iAZ63srnaM5gxLb7cZBQSVwG
UAFNAeLuoSV7vJBFX2+G1advHcDkhR6GgKTN5xfFXyNgxcmxXCxpiCJ0bPS2/kSWzBgJj8yKTws2
TjQV4vtmF1Zzon+riEndwQb54h2mkGnbTqugXedIQZ3cdYBP/K/KZUsUEy9Uv/lC+s/FvDfCNbf2
xIftnVV7fXOoO2LP0HmAlZ+LJkQ9c6E1mc2I4e69CZrqr9+2QbJXmJtL7m4nqf+EI2teZlyH+O95
jAhOTi7iZDLmGHF6SFE7WqxCgkEEInxEhpnqI2sAONHYfGY59zyvHMJR2Sj3qoaaqVpIsl1cKp9h
nZmssD80g60nErNRYj1IXWBLgtIU9EciTBCn3c5vuiedYGG6M6a3YwqGwP6iK8jsH21nlf0+kofN
JFBVUJ/FjAVoXxQZQpJgX1Rzn4wjILTQoZq5qiJFM+NynwQ5Hgd+HgxsG+9mNaf+rlFO019wIFd/
2feFDU1yRM6Y1CSHTb1kMakhKTwPLBkk8800LIn74AGsW87kA3RyZfCSNTuN3wHPr1oIIRAsF8nJ
BiuWH2k4SGrSIU+29c7Yos8/BXBKdR4ZFTGOEuipv2rLxiIeTV073eAPeC9dXY5qj7A2Fa8hlGBm
BkXNFdINA3WjcqMAK0VedSRtSsTAN73E0iPi40dldUZIyueLougdz5yzafNI30HDHvW4/ELSXP6L
yBtacGxZEClCtNEdG/sYxegsmp0/xuuL8qTLKaWJ9VeM7yyodzTNtGCwqEca0y4gmrVjgp7LE0Tn
LL6SiQ+7J0Oysin3iG/conNeM6swC2NKPksLh0CBiVWdmNbm5reyGKV9y1nznDNMrNjCU2IGhKKf
jKY8cLMT8yGOUAX8awSFjqbg//lR8Fv802w0L2qoAnDCjLDp5LhdiUe5BTt8TlI7kBiaxl/cv72x
CQZEdQv4q5qDnrVszcIj47Ng/YpLahZPPUjzT7yOXbfv2pkKRIYFBqHN7JjR3uX4pzSWmWXCE1st
6a2yBzq02RmJ9hqGcwVvg7a/MBavxr0KjiUFdaHsettZTnhjVCiYtEIDbo96Hp3pgSGCEieDX8bs
sols5NUtG5EfsbOLG3OjyLuL05pSN6Gh/B6n1fTKae2Yj2zpUn2DCYvMjppDdF7gsSqp7DsuncKY
NPlKwsbcj6oigtKm3eLfZfbqxAO/QgmodAFgL7OrdSNM1aOH42ZJQlBqa9ROOyNySeJHNIrV/+21
GzMw346W674apfgjkEq7XxFbsqyXxpPcesTIFaIwLrX6frL7qb4kQ5tliGKAlizmvfl6/yQTmjjQ
l9wBDYZi13ViL7C7cJqnOtBbat+wx6Q5dn8c7DE+jVjKJZs7ufwIuPxJarOb6p3iHpyPCQcoiTqq
STn5YgwAJfVEjUzKdo0NZxnLjx1s8P0jFQ9ZKeopR+3l4EKFdkpFs9tSIpkr2x6Yi0UVPimgP+E4
fEonZP9amE9d/8o+n1y8pIoYyHtW937PAkZm4Cz1CS1GBQiJQXYjt7CCqKcovy5g2I/rEj11F8iA
6n1wmMO8lLXyHKp3NttteG15cJDlUF5hWNrZXzy3MrzrqHiXS6VS9UO4BkKnar1U32E6jX9C4n7x
gV2HtmBrT8lT0qStcM9kZG3vaS6gjb1nfNvDQz5MsrpMoVyad0GmTbPfCJrsNgGl67EzQjEn7HqW
tTFJd1iyfFzDGsmuE2QvYVkhriFsYeF6YTijeek8Vv09SAp979gZibFIYjHHKIZwh59fQWMoijzQ
b6JZrGbYV12oyhvrs1r7e3DGcrkOfew5UJZqw94mmr7+x14myHcGS7DzgFpa0lVno1tg42biDejB
NIaiv/Kaab51ybwGMmD+s65nEk3xAGIfBWn2K+j1nJve/OlOLrK9hkGaH5qAQPZGlYMvTnS4zroC
wEswaPUuDHE/idx/TPqUyypjgJFAUCGX0QDZcGo/8MQIQhli8qZT5KvxtSgJGkJ+lLKjMCySg0Mt
kh1JwK6SE/LqH8ZeXn/L6FzZrNpTeuzglEp5bGZGMavQg7at2czxP1qbNIR2ZfsRWTgZ2ItKdFrc
JV05DOcSD6J5LAbLy+/YdoWUI+yoQWNKlPSC61qtRlcOExK3UQtY6pSkLAE4VcWQAZ2tQ/vFBaTY
m91Y43fdQUmaqgcck0uOC3kJ3JdEDmN+JlqKWxW93+lYHiWErUhxDnHq/81cnPwXrkIGNySk1I/Q
9fiTQNvPH2p2CLh7lkekLwrvZvyKCl5lhyh3w/im2bhRUQdTM7lvnWJD0UvG/ObL2LbTZYwZC9va
h3TsQBFKESU3W7WcF0kn1jUBqVDBVTDp59PiH+ufRgxW05fqELJ4O8I87p+rkIptq9lLYx80q0Tq
ZxohMrnYg5JeY2d2bKAQDsLEv8FhYoWybLPHpQYcNTGhC1L9PCPpgy53OG+zDptS1LI0OdngJWQA
xGAcuJMM7BiCh0/39EzAMK5OBGmIwvaTN9S/Z9ROjcOKZNiy68a0F3dCdTDZ8bkgMoD6XI9yey2I
Ez8ezI5PYWaKgI/Wfy4se71VjeMMF0KlHBWjk7nxyUmh2r6IuVYgXCvAjdCcoa19i5FSgonBAlnP
Jame78eoGO2XYFYIgC7eKu/mFC5n14jZ2D+k+YQGK5wGYSkPjRaEJrMZPbOToXdhWkJ+wsWP4JJ1
aE10a5XiSAbgNftHNPfC5pL0uiLejyqifm9cH1Gmd4hB7+AVCbErVLde5xqQZrOzZ/a6bJiDA+Db
xPVAbIZLOl1usHTdydoam0UGD4XCg1Mf+dqzd4+TeV6eVzmS56rw2RFghhpSOIKTZvch8QTuHpVF
03iaGX52963lFfaT9GaVghiIfEZLqhJg71m/1z8aeDD5vRx0xsyNwL7CJcPBQjStS/3pwr/lBxcd
ZGFz6Ym1PDuQ+K2jk2ThAWUWsKDLby/4EbNdlzuBujbiaRnUPatKyK90Yq3IpsJCoWS773SXT87Q
XExccZgwP0+v6AgrRU02Bk0f3HSm9goLymq8b7CrY8VEp6jqFefLIlGsfKxKZOBRJQlk87G3u/SR
IpI8bFIMY8pNS0TMPSS1a4odSIQYB5Kq6/7T6MCt7X2TmHI/DyG1LR5OyOIw5aMq22VxMUXvVSt7
6ymFlOecSMeh5IqR0P8uwfVLMjODLsuwzuH6libNh/M41QZfYgLd4NOQmW/49xnaI3ouixM4hwwG
F05kjj5Sj3MwFNV+ZLcScTMryMSLGf3AfLIfVz0aDRjghTrSjR987MWTfSoL5sE36hrTfbQNuukp
03gTcdNRGm0n0EKy2eVtuoIVxDin14VGYwaHQS9wigdNtzk6AyTqjjVW7JNMc5LBLtlMJBAFHD0q
oNp/AS/tqqMRPPFHlitzD3Cr4MfB3NZ61yQvSIKxtdm7a+ZqnFkMw65PnyErWTI8nsGi70KXQNlx
5MdOzkweSdWOekQdYCAeO795a73wiUGUSwie/F330lQBROLEdpmfW9nkePSptZ4fxBI6yUu0Ht57
WAw6u4YuqMnLSonGNaF9YOAQnlPvKHsIa6wKWLT7yBJL+RkkYVW/Vj0gjoMx0g8ew4kk64YuP+75
zBkoHqIC8sBTa4hTs3s2Q6jV2WD/YYiM/ZTkE3a6ES5FftZT5yRX3LAEnjPXHdXrMIWje8sltlm7
HazlGDQTV7hoOnNX2hOuNVRbZOfJTSnRyXQWPZBuZ2DVhS8hIzusxcW5zv5GjfVCVmBWWHX1/06X
qUVBGoaUPXdgMpirZk2HllJTCikyBBMpUEdi/N5R/g4VTsQCn8624TffbiM+Kbg8PakVeL+YkCR0
Jg/qHOn9UP4dbKtyHzkuQM0KeKXJvvE7r9njmOjkHhRf3d7pVJElpS7j4mW9HpunNh2MFvYFxw37
A7ppBTtnlZezo2NM+RgYThrNQqaiyQ+y8cLkb9Giso0+jJSL4qC+Advh8THrrqJXz2OZKcBtJofj
WbBbgWrCRsz5UMh54w/7ZZgUtS0uqn0rDE8CRYMVGRZZdozAXC9OkmfMGSp5Q9ureLBGA6cqxVMV
f4gaKAckRgo6v8NWvMZQZuaJBtjQS8mt66HpSKDEBDe9+onFwxxUXAQVV2hL6pX14CgscMf3Cqtq
lRxHhDHMD8vkt9XVNrYJHhp2Z4RX6IBw0RICtphi/KEVex9yfgFNPEvVI1SZ2TsyyYapX0DaYPbv
VQLAU9r4MMyQ1P/veyxJTFtXkoIOyK4jELit0RTFm8sGac95bzILhnXtMJWUdoGKtg8zHPLQoXzN
RThjlZNs57Ab81Jgvk9euwz4PRQd1NYboAXGK5s1M48BmKGy3A2umoCjYUN5dwwvMMVP5t/Y1ZDa
R4YY8ApGu6aH8Uj+kAu0KKxeQfFgj5XtULhXMXoji5a8Oq/tDaoDbxbb32hiDOtjQSM0VGUn5N7g
XlB7ju84dTi60XeI8ANNcW6aiNHSYA70WACH220AnMWRBQ+rL5xh/uI88cVLKRHLItGHhC6rXIDH
WIRF/T6QKvffu3gdhccsQnlTLnHy3TLGFmMtn210OzRyfAKedNv+UlfOxJJqaS08l1GDgWSHA8eR
N9/2pDdsgDqzlJKWrm1PmQvF4H4J8g4CGgTK/eS2CGF463zW+0EfwBa/zKL09iAFEGUnxsoRRoP1
/T9FQyessxF2co9Eg9iUtIvd3Ou06P9ye+X2o8Ngho28eeLk/6e2PWDXMmN7HH2eTQiaMWJgSPFD
42PsmEL48PYS0Wf+AvWj0ruOqp0iS69SaOdLO/xmMoC4Bm4c2aNlv2USxz1Z6qlRT2Figf88CeXy
YfPu5Dw24eDmFx/rgL2lQyKbR+MatSffTxVaNmGRKGpObtw5bf+4gtK8a6jX3B5w16r8UVhGxJ1l
jc2pghEX/4vmQhoY3IQ46jU2Yg+fPTvWWdCNxdmckZN6OPh68iLgIoOdq+cohf+dbLS2emrTeFpV
ZTUj7bPzR3XhpgOSvfqVC5dfe9FOfGNXtbRVVB9IrqIsNLXHmZXEWv8i1uLqch9MClWwlJSJX3hc
pPzluD7dwzKYzEJVdVucaVB2/YIlAmHMlh9WV0XqLQ+ZZQ9bVkshcDdh4Y63AbtpcZ5Y1Gu92SbH
blOZhcBR53PnPBEmYiAi1FD8qHq96coZtXevBkSnY1+BM2PyVjrZE/5lnnRG+MThB9YSLF8sAWVt
yzylbLaHHJXd59XI6+SOcej/R9KZbMeNY0H0i3gOCBIkuM1JqVRqlmzLGx7JljkPIDh/fV9Wb6u7
7FKKSTy8iLjxFkUq895sWQP3AFfhvuHScKJfpmn7t4LUK6KuUyHlRZWHUtaveXNORMvKVM9+UV8o
i8VXxX0JdzVbKfQ1tkuze8io7u5545SK23FjVmIOzBlOYt8wq3V1Q4eAjwyHikrq46YZx254AqgU
8ncUxpcfKqezbNdTCcrWAu9/80DrUEmgXWriK1DTIINSCS0IwOIMiXXQ3vUV1wC0Z7k19KJlob8O
TCeAZB2sKTGyertvojXBK4Wu3FyKvhk9XDgLFLxjFbRR9MTTw5xvw9HIm5CdzXQKOCGgg0ZmwANA
Ma6g536SzZfFFoClKiA7/9bkFQXKVIrjmaE2lxXv4gziES/vOrrs2VB7joHieN/VUnDeGtfBrxpw
qUT3jQrcOhUC6pqeBBjpCOkjD+r3Jk/zX6llw0Yg04F6yTTeQ/D+ImLvFr+XFtXuZ6QnILSHuqRT
WMKrpCaIvDwddNOJdbc33+nMRu0tb0eM9pd5cu07DL2loiHMd1YKEkyjvLLZJyyHMITg9l4Fzd/J
BDYoHQoXOB4Y+xbKeOQ3CRHQOeVuBy+JQzBG8lmeEzJK60elCpJyArl7ZSpgs0OIKlX/ISEHcKUf
vCNLJg+AFqt4qFkwYctnOim5iYFQwz5EORNfHRY7ufeLx3hMvhNkz3ZfTMSBfrKodJdbMLCrsw/i
2qa4qrcMBC/KbvpkbgGRQguOzGcKBGtmue+IH4FSIOQupnkEcuCgAW7ZJwXVZsTZYEkBM/gQy6h3
lAtl0z8XAk597NVE8fIOl86GzmUiro+Y49AY4PyuyT4P/Op7SGpMaTn70fBc45r+i/MTwBmdOPZJ
Mb/LJ0cSbn3cpMpxR6co1kGBOfzByxoKeZJJZtkPvqpVDs5HSaytmIwXQgO0IzRYlMbaUqbFMpr9
a0wInma02bkLMV/zpZ99+Zxx+vK17JhKj2MHCvSOj3oe/iZE8pqL7/OVgAIouUnQhcgmZom3tRIn
YuqBf0HTFb7lN5yyEpv2YzzI/h651bTnFPIdFcbSsAYmWBEHl5gXBRK4BclN3pcOb+LCi15vaH9B
6s+GjGa8jrSrvQ5bWz16uvL1FRWH5FVWU52xG9WYdy94KDHGRVkifwsPkxH/uB4Cut22heZKCStE
Z5LVd06fYKNL0py/yY3GAbWp9BEwlK5hcXHebasMQrwhhMpCTY9IPoxTVQcsac91utCHJCGoAxe5
79u/0iE5cZs5WQRRudKAZbD9IXzdFuTKIAoOTSO/Aq9jq3IjKXhJ7h3TYWWyleRryn6dFylOlUxe
mn7W6stUQS8KCONFRKqGuxf68c7OTZyfaekiP0UPH+8D1ibslTmauZpN/YhzMGmJM56blqLT9cSV
BhtGbEE5PzljGFjqw7BOjdHFL5xJkE23ZZhxnyZnvPg7r6rCiFQNE0KwC7fAIPsOChxSbEfQOPVl
0mort8CCJPsaxs2K6QujGxCt16DtWO0eophb7IWuNm/B9cUuYIZChsKf/qNguA6S88QGCzISTpTA
PRI0XJl6vKmJs/cZVJXm1s7HKdHm22SlnTETpqzfhoRzFFURtE1iHlUBdeE7YOBFpcpZB273z6jV
ETf1Ogbky61t+JWOpH3vy35py+iYjfH21gizjupcMwNKo3ysHeazqK0aKSfyvbk/t1QbBc4hIc9U
gW/OjVmfGME85zNQXU3tTAKvqWT1gSceR04bujPoysZSHrUWjccDPXFNSD8RVYCc7pZUTuJn3MPl
gRTaDBiVirFbXnNIxM01U4ZgXKDD7e5aWQR8xZ0m3kbTuhDOl+LLQmcPAVxsWGC5X4OOqnrEpcHr
j9xD7Q2/Bf0R9m5lPgM98yeid37zZXb0DS3s2Z/VK7Y7ixGsNcRcFSfXx/7a9T1uXeoXw/aeYzQE
mwEI+0WVm2WX3D0yVrYV8wll9A0bI+9qc5P/AqOFic7EIw419vmrfaSIKmz2KV6SC/zbFSgKPZcU
6WGn0Gg4JYtsLurDtgcKa3i9e2RfyjLGtFX8ywxM9tktArhuh4HK8XbY4xSbBEjOOZSoyZHXReT/
w7VHTHK3OJgPEwVegnGJOHBRmVxuHIxlryHB6vWA4ATyPA9DN76dUFjSo2QvSA1eJ5AjmjSl3QxN
O3HfYgRBpMa1WcOHpMMlDr17CkfMfU4u/xRsN+nWYTx/jkURNWfHp7n0qMgWu6eF/Zt8E1O8/CBc
jniULh2ZnmYR7iYCzm4+AAEbDUJSpN8Sm9nsbsAJop8r6y311ZSL6q5mzNNgX+BuLQ+Vn0bZJdCr
ytDT1vAPB7TDks2J/fpWlN1GjCo38EHsmfItWR3LeMP/fSYMtTE8sgOs0qjlQoCgGpMAU6zU6TVg
mbty5/sLJIpVkZ9jok16heUbzhArTVEYKK1DwpL0SgICcEAc1cFnEhpzA21kar+62VV3PONOx36s
9+zBroQQThy5I7gIsmxrdU/ygWepbWfQih15CmiheU75Vyxm597v2jm9xSDV6is+aH4VeIb7PwRC
7Rct3by3qtVBbZNrFGa3OgUk/+DXbIX2ED70DQIvP7XmoXps6kD6+6bXOHpY7kt7BnM52O+AKWaA
vR3iC/41Ynr9ASmWubAae04kqs+BbDC6ho+qzTIqzoCJ8J+4TCPCkmR4hK/szEH73XhuX/0ofCk/
wMA1Z5IERfu8DG7nfSU4mnoCD5WI2WLhwi7YbtJrn3dHU8olOwRT1v9OCo6eG+G14cvEOfk8xAFh
kQ1LPDHDruVHEyubs6ytlPdcADvnZd7Oof6QGaCND6ibBmXCYS0t6ZRqPUzYSc6bsXJjQs0mHHBv
TzaCoJ34oMm4mePy/e8qysYIw63xbV39bWPFVgX07PTi+iJ9wd7LtGA0CPLj5h80l1LhqsRDuin1
TbG1BRDuxk9RmjAl/v4frHPtOnaPBzRlXBVdRA7uS9Beiu2hQYsXXxt3bKKaIKL+SPi8RaJuoy/l
RcIUxXfcPEJhSMannJ0mXZiUug72FgqCSe+w88xkMNfKZ66EOUOTRoErpu/3aZK73lPGhzfiopa4
NQ5LBxPjD+n3cX5N7NpmLq+GUuefdolnVg+olZVPSkoVc/h78zVw5oIj0NVt7cwJNYtREDp3EDn4
cpLvJxjxJSVMrV9o8o1zK9kxe2jbwuqBar8kdfi+9/Ls4oW+r1Ey1ZMiUt/d9FUOvTPRrFGV9hJx
C0a/Tg/ksvAFatjDxAYKHbD/iZCiu44d1dn2ORcZEJtg1SXNGoelpD6A5XJSTKfQraQ54VgbPjiT
Ny7ikvKtG+zwoWXHkz5vQNYrW5aEhPCK/ljdrGHqR7duzDfxmvMuaz7aVpGd1Ji01EOCY+MSppl4
ocXLl8fAK93vhfYM/dznAb9ZAYF2mxMy1Lgl9tg6hiTltv0L/YKc+3x1JFGh7JSWKJu6C7P6ntlD
3s8hSMHtJEPox83P+VJHBGCwrvMS9v0KaQcf8WCy7iZs6+jvHBKCOzRuQPJ6Xdeei8gY2M+wZeWN
LRyx+ZBjKLnP2hhc7RRtMYIQX8cJrBKzL+Y2dIxgcQ1Fx2XbFDyl6Dc7ybRQQzXZ9KcpLUzISdQw
5jXN9k5IPLzeuLOmR/6/9l3HeXoGWWjb1zAlpwbKn5obPpWmmAxW8Ynu3tVwQd81I9h9Fc9ICsI1
PkETxwmfsG3ibVUjX9lr4isuGlGQJlwBu7A3zEfQsd8GDIvdBYFhjLDhO4qVPwJbzLowxsRp6GxL
KWc74qLGiaqBlvjck4eVaxt+sJya+7Gn43efIlTVl6pP5FcHXqE7YWsb/CMnFndKzKOQT3nfhTWz
SRrJXu+jYtT+S15FwCNtTMbknub4KDz6qUtUZBjwagmoGsAIYHEVt4psbY8/J3P6k2q3hPGA7Nac
gbf1kXrqrfR9lzZYBZLxgFw8QFL2CQjueTkk3S2TFV2M1sj4C9mGqXWHt7iydx5Wk2rjNndD/ODW
2+poSWf6r/DrThDsQcWoiNiWD9jqzq4p9xnYCNAm8aONGxgwWhmtJJ5dc+JGVLy72J7Ci7Aim86+
qZbXgs80QnmbOxnku87a3r1FhMRodiYw2dIPU038y4r5iRwjE91ypLkv7u7Bz5Tlu1MnnLCtDlP3
MK/ZRH00kk15JWGLf4tTZZrdFzGMhIMoH2tswm+sZTX0SF7Ri74jhug02gdqKaOHzFc1SE7Kpm22
czG8eck59lFsjrFlertnGeh3L6sYoKUiy7e8c8gI8rYysBH0XRA5OVXLXr9N6hWzPTcVkRSsFg4D
wbkYZF6TSvNdMQWX/Y2GmU83OSm39WB6T3PboGabHChMnrm657FnzAwyF1OVrixnPbyPytZX9jLj
+EyrMR2SnHH8R9NtwWUl3WGOoJgevLFx/yVllts/zJAIvIi2hYeWqDPxFVZNTEP0iPP0LulDMvOZ
HblkJaEEl8mS2PHL3xWgCf+4aDwC4SHxRDK+yIwc/73B/rn85tBtHzTcCURdXQevkzPoe8ui7syu
BsNAQbWTuGJ6UdndrGDSPMELCvJz2k5b9NhTfXasQv6BCPJkZFGDBnepsH7C98th+GFTqObwy/RI
yw2dUZsrI/Awa7DNJz6xKzqIFNQkUg5CN3vDsITmRUNtDelyD2cl+J6VgOtMeUb2UfujsntsobK/
W8OQ2LIKkS85cFsmzcYl/cRph45aFWRbYDaS/WuGPvMgPdD+mfkS/6EZJ5ZIg/BwWVHaXJB5JPJO
1YJezWavpI57M/0xdFGms7GZ1oX2iMAjELL3tbfFfw37lyrr2ZVXo798RHpzteVlsVU6moTiyJG6
B3FeOMssmWpJ8lOHCnXEE9tln/3K9KtuclL/dY8hCj4cW4ed0KM7vwgMlvVTBlhs+kteCztMAd+2
+yCVuDWlINBgT1028wUma3mf5W1h6QRaIRWTvgBeaW0F8G4YUEsXG093rK4RHZg96bao0rVzUfoa
qnwTWhYeFHmL6qb9b0kpVJQ4w4m7eUJ3+VKzZRbkxIcDyPao//QL5B/C7Bn3WoC207DFDmo3cFjy
Q47tvOmJNlNxDlF+41OqiiC8GWNnCW6yVRN7Wfimfm4BweROmG0si9yq/006EgUEWJb/16ucsC52
lBN18srxK+p7ApbLjNtnTd1vLLzTe4ZnpdjzQXGH10HAOSScIcqv6Cr2m3GPz1sHpFObihf6PvHK
ylJo7zQvi3RRDrvC7X4FWY6i7y8CAK+q2jeiTZPFm5QiZQUoLyD4XC4qUKsi9ZqrCTmOpZj+hUOq
1I9V5sgnItVmwHwjQC5mEBT78bSkYchZraL6F7Sd5nliS83EDjTmLZkm3LWsWqaTXzXYIysbef6J
qE59NlWXD69G0A0mehcewKrTCQ3jv/LQwsWDQpWZND9YsdAASfY5rrLrqFb7onlIibNxDOhTLVgE
QXXx1vFA8TZXhSajkXDBfTHEe676QLvuAu5INGywftdIV6qXjzSa1vm1cLc0e4hzC8G6x1zL7x2M
7kJMip37TT0TgQPzN+Ex9yvHZ1yk53LcuSoLH4elwssEJDd/pYSH3ejkprDTpg6z3E1WQ+P5A5kU
az3BR1K6GU58RHEIvFgrRWR/ZKwPYPfQZh+TPKViw+ckbtBM49q7bYKZBK6Hl2qflH3oPGyZ3vyG
nyOBKQZbgRwAcGm+6SxSw38IUZ1zFjYQzlGEgpN8Lw1qwTstRWn3ITo2/u+BI+AT7vi+NCVI+FI3
SfzM5goDKzygWnFulrM7QNUqbPJv4XEI9SGln8JLrixG/OmBTB1bHSz+NSRNEnjBncgzOD540CgM
eEGmzdP6FpW4bB9ijAzjK1uVvqOxuN2GOjCzs3fna5RYDHQG5fWW0D3zBI5i13mgrsIZtpi7W/r8
kXDYloNORzE+TQZg4reSAxRvfu0uxkfrLpyWBNgDZxleeMOKzuyCvpMZRkjN2+9JUSphGcrwjP1x
TRub5c3qhZT+bmylCZiUGPrfnSRNs5eEGDezNZtrXB7wQVR6JQhazZceRh3EXWwI2YRx3i/jZV/P
Sq7sD8daXJmMkVMBm4XdeUVgXl4Q3OlnNR5ssf1EVQjYZbiNxYQJUi5iD1gOV4mIFblLzGZzcNr+
UOh4QTSpF1dkGFcHSB7qusyOL397sl1+ZmXvFmeGv5zqAS6Cqrlbg65L7/oWdgQlDFVb3xFgggnn
ymGe/hU0odcHCDesRfyVhUyFaXGzvW25jGEtsRnDLWLCFpHG15d4E+arwXTBxUQRd6NQVYu5J8+S
dxwgDCh4CDsweEjM7dYVGEfdc4qpmxRSUSWnhpAuvjhKrLcgVO+V0S9J645X84pamQs6N43PeqnF
r0z7ZU3dMozFH/5aTtcZCJXcFgSq+1bQjfj5yHGj7yhBthyYp0xOxO8AWOzCme81sf38D4d0WIZb
QCIcydKwjUdW8SU97tgtPZ2H2GB5d8XPdbqE/dF1Cr8oqLDptj46I9zwJ+9b91TPbTs81FHDTcXz
HGyvkJNIgFMRjxbJ1mljXImSCAcEbKYYy8KQrRHlsubIqpotbwqo43eVbhHbsiZGDc50Tqluqylb
B1kUVeo6dRvuJ+GOiq4cs1i6AQ7hRq98nNBM2kVT+GsrX3cHL0PuOw6rxj9egch2dhV5Dwu9iFXJ
yam4dIAtFq8wY3H/F90sllNCSJaNeFio4S4qFpLOYzyZZ9Jp63BPikv+8gTH1M7HZXfnJnlDaEq7
ZIP1KPyfnIOuZE6hkNllRiYUxN9pRGwQqebZdE8BIczvFUnAg5OOBHafKBaKD9kI//EQK4S0XY7p
NwJ15bvmXLZjvqGNaHrcSenZb55Ylb2AoF3Nr2LkAnuGqoDViZgVX26WyCz9SccY/2ZSecuQ0Xiq
hUeLsx2YCySJzIMBoOvoydrOLW+wO8jqcaKLU/0QtHoYDvoCDRr4h6ORlxELEvPD2KzD2dj7IcXb
aCkErguJ/W7IQlle1h639Kl0mWJeZDRhPErhjpqrHQMghdKB6HHxMACbuzUVrjymPgfDN+vmXijw
mu2q/i4ICekzaz+fV5uqMiAqRZuNJyAlYUfAcey2QtNmoTeXLEh6oZSFAWZRFj4/uz/eG4OIao7c
tMvZ7wb8VKdirdgh8O4z8QNeHI5idKfFXnE0EbcEBjZnhAI6ZjOcO0u4jyFzCdoZgEezMyjxPGYq
GsDRRnbgnFnTBIeQ8UT4OTCNtxtXDkhJiMq+o4udmjWuryCPyOdweOOK26zOoOzMJctob7sKlUMm
GUh1Z1SDTvyvvFPQBUzEffpQdGXo7ZPO6+VJWI+mTCDeK57USrL6IPO5mROgwAh2NV90L/PVgguv
fkhHqodlLfnEqMpgJQX/RfQ/mIG5fptEg/khgjb2Nxtj4SP23fSb54vZUmOu/5RePr3oruERMcPG
lmJRTHn7xAKEkxmnprMbwNsW+8LMXGmxoWE2gav+3x1zA+hUmcBm1GDs54eVigdDUB7Em2vDi+9S
6H1/AD8iuBSg3X6V7AccTJ55wSZCseDa+23T/dbW5BcUuNQ5gHcLaIb1LEozL8XFoBrCA2I/u5C0
OQB9Y4cWiBXzIxv8RP9MdGAvA9nW5S4BGPwH6zyZ6iz2Cg48Q1vZ5vUjXWElFWoHTPYsXCeIlc+x
CxDjiFutbQ9JIblxVSzIqVCp8vAtw3yrD/iuyO7F0jq/+QH1u4xgF2AE5hzD15SZ+o5wH8Y+vKlw
L7BB8V9Y9A4bV1fZH9Wk8OnhloGKDLw2+BKisj6hKlbk/m1UevxqMHhV1aWjRRacg9vC9yFCSrUG
tSfbRRkQ9c5OMFNZDeGIv3BpZrRvYqpQT5CuMQWLeEnCh8IDJ7EHWkpxFxTf8k5CIbC3gP1ZA9B4
M47geDFKEvuMLkyiHLax4xAfFNpnsjUT9sYdIoGl360rBGIEfzqN9blhR8eL7rkVM3OTlW10ha4o
fzpDS1QwZITyn4REcD8I2abqORjBlUCI24AmS0Y8gaDnVpQEYnq+QrUoCar0eHsCbyEMyKBWPMVT
BnQE24OPJZtc6RGkDD+GXditH7irLPM16cEPbFrrgri1WfyMLLk5sf3xjxT+TeDZqcjqbzUWaPrm
hxH2ExEepm5DTFq++nnByBzPhuq5GLPYV1JL547vCdF8PMzBc+DOXBAbk+HnzqCmsb2rp9p/4hxi
igyw/oawLltyHrZ2Vb/j+bfpbZcqJ7lbIkv9TjEhZFxTLEfQMPCdJXt2+u7vhQzFwbI+ZFXc5UTn
9LwFfnjPE8lbUB/89yFz2um9yCLoanmE/beiEfGWGOg2htBvwVyJA4r3KF2nDYBFGEl/CqyD1X4d
G//dJnkkP8Ka8MSdRpx7ZV1QnOoo5xzWGgbhrvDyyr81kYBVIHH18ttNImzM8dpML7kvWfELm7rH
ZZm7mU8/hmgGxIPUDH7Jef7Zmw1+GLeIVRiYVhvc+DTkMO0RsSfxMU9W7Vkyl/yWbbkliYBdPdcJ
xrqTmTrANT4NEx5frDKmdgPODVnhU85aQf9kSUTLARgFIMrWIahyQE5UZ3wULbbm1DevBKQ42SUf
VPE6UO+2tTzNG3hnMuu/mDACRWzDUFBJDeHuZmhWLPJ5hIf7QqGkPRflf9k7n1oCXNotBjvSQkHP
G4S6y1tK+0gkOqgc9BoHdNQ+JCDnDDfKvL9M2A+4EhSufioRI3rAGoH3YVwveYjDIX1zbWgxwnnQ
Kras4zCj1zf5l/ENXbtqdiq9I+LR8Qqf3aipEZiL4FH3q9vuOoM4cBtbJ3rC6kHzTMlI8zoloG72
wxg6muoWTg8mqDi6IZlKspzKHdSzgmwZdo96wYAbBpE7vaysH2Gj9APs+7Dr3RkgkK+xq56DuMRm
FRamu0Y4zoZHucx8OBAismMocSidBna8/gN5wtE5SetmM1JWPmJC8mFy07XVy9+EaqaYPXUZ5vu2
mbfvD4ADCoNpEJvwdrOYPymPQbPNF5Rb4DQ8KiZo509FZwiVOmWGfyIqycVTaz2Wzo6+XJSP/3eb
A8wijxPThJfvQES5P2zXmMexqjCpEEn0xJEdRG1BHI0tvXmUXPxN9OAMt80Y8Nol04Y+MjeK8boB
gAM7qxl5NnKSOLyUs6jilePAb1g49e68uuZyienH6Q8Ry/n1ViPef3fzgPG37dHGT3OeucHeI9/0
M1xGqCnw7t3mb9TmNWtXqmnDnyHZEv5Efkls9OD6xSk8QJimt1XuC0oAB6eJTnJRZsDlleE+3Mdk
2u3FSfuWYwkAVI9vlMgvKY0qVj6mTc+GlMXIrAMVXHAFZTmJSue270sMgg8bC46/J6cgX/E1u0tU
fmb0+bGAZWNLa2eQ2tTcVtjd5aXUzoh6aqnaKB5t623h9DkFcXGZk7CXxQHXd8AKxlu98iYDL00n
qSWYb3EH8uCw4kfjK7jeFheylgACqnbK+CjpHqcYKaGKdT3bLu9auEc0EU1PEBqwaiixJeYWXpDT
DaTH8g2qHaYQbR0sTf4y+nyXsVKklwwhYKa9qGOxIBhX52szMJ0eG7xh8sUvemxd7DOR4X1eTj8q
cqxEoHIVILsHaihfa7bw1ZtDY8H8OyB++rMhLbrywHUTqAYaNLBb5oP5Y2oxe5yZWZe4rKkoPOZl
tkIx+FeZqZ8AFy8llrHboPVHikT51XTdzyFeRaB3WztyK/YhAXqxhwCnmba7YURSxvkA4RYMQfIe
96N1WeR4Zi0uPAveY5XUU9/dEz7l+QoUrxdmGzNpTOlI2QktecwkwNTrBr/qoQKXehIYIH/guaOM
qbPS3OY+y6aSaGlSem8FyOf6dxNFFPeCy8yvTRo4KLCGtJH0THAZtJzd6ux7lloAyn/YHh2TOlyT
W6+dHVCXTe5Vn8YXJjxxB46yL1xVLKNpg/fal1r1fvJe8raaPsouZFGCet4HEE17bHnqPS2h+0AE
3IZVPQj+/thwv/3HlizyLTNF37LxMCsq6b9h5CoBXMFiVwSl4fkrBMZsLEzwOnSE4DipRzDL7JOj
dAHyrWVPxUPYV7+GHBrKHU/RbDM8Uw2VXHtdMrpeUMa39WOiXMo7TBm5NNlECQpA5lKm/DjMgwbI
MwxmescqUToLEQCeH2ePKyXfYjiwnPRwLti7LAgeqgmo5lo7zetpFAthr4l0pf2B2tA472Glw+pl
ACPgEeORfVIg9+DwYLeawG+RRKVibNI5OemnIfCDiBokbgbNfIvANmUCE5zN2g/Aciz/cSI1hXhx
2srt1K7RVed8rEnnBnK/BktCRIPOHSIBfGGa2jvRSqbq7iCt1PWzQ9lFA5nApduLCE7pxHxZS5Dx
iHVxyKr0uJLVMMuJzhz8MNdVav6tRYOc9w9lXKsKFxau6FntejIUIjukqco/8kqssH64xL8meZot
+KH65sOgYkjvSgWrdi9V61IQVPOsXosUv+1OcDdz8a2GREnBpQC03VkTFeaG+93YRMc0W5Ew966R
hAOOrYeD7rnvMPc/sHLv6VEiqzSNf8BTesufOqBU9crkskb/pIYDu++pZejuWq6dggQO791LRsoI
HGzIWMFjQ+7xWuFnbR8sNS3daTJqQvezrXmJ/JHmbQthLCTIU0Mm3IN8XIgUZdjY39246/6RAE/9
51nmK4ZOK5byMa5W+uL9JHByYjv0Q55T1rlUoq9TdXVqp/pLNZMtb+jNFR45OhXSXTuxqXoasdgn
59lwitT7XMJqfVCW9Z9hlVylsj30fuB8UiztUqXT8RG+UorOsLbH64ifXhMVhgiMGVufsDKF+RdC
myrv2RMJgnwsyZkIqiSnmZwlNwhQarpQVTobz99U5pUk70tGplXuco+SFGyTo6TV2U/YHO4Rmbp3
kc0Tz+DIEcHKCmnyodAd7JWQvIV3SwB04Vc+UQfFIGWj7t9Y5fNz4SETh+jOrh6OKLxRRKUFhUzx
IzmiLvxNlM6Auot1+UnRUGzZaSdONL3mPFeKh0k4y7Tr524MoF3z69pFI474qx+usXmYFlS86zhU
HoxJMPbhd4YO5721M3MKvtQYRkeUE4aJ9pETGhyLiQoeo25sQlBms0ONRtS3INVcJW56GzXUdM0p
65wuo2F6kxdbyVBOX88m7xRJ4eAKkZT+7ELonFiO8tS/tFOtv2JSpvne7cSIZ826mJfzzPEPwi2i
X/UqMUdheorVTrMCnW4w89HnKpTjvwEx0q+ECnpW7RzWrfCnzxYMcHpYqZ6ABDIEhX8ZsYsZVnK8
qznvG4yhxGblG2+F5d7TEyzCHNAuFccVPBzCPvlwjwBUfbCddhKQDoYwAwDP6h/2geWuMXo8Zdx7
fg5J1jzR9K1OI7PAvYtx98EJyuhHrKb5Y+Cy5FEKAEuB5VKRXWeWxJ+a1xvo/lgk+uxIvyG7Tbci
SzMnESHTLySN/Tp1/VdYt3pja2o2S1x52hPfOcrfSpTib8hj3W9ZGi/Yh1lavGwuhleKe+UrPrCZ
mFiWiAswJw407ARcqpo+eShrS9ewZ7G2c58E/pNNuBYmehb+yTb07iCwlOThugQWuV26f4RI5zvG
e3peVktZA9NPPX877pAER79i4wlTgszPG13f0UKcCOMIfzLfEfI9dV7x2Hspm5XN9ctNvKasgM+S
H/t9xOACPsZT5rebKvNeJRA9mGtUct/HBMXPc01/4JEhsaDtbUjgrzoRkvRYyOmR3DR6pDZBs6+c
UomHtcvAZuxqPCzr+8JgJrP9aNYOYLgFHbU3aRD9VS3hhEPKG+6uLA37x6bDYbYvW9CmlVZYKptA
cTFFs5vyjzqW6WciVXGtPIo29l0Utu0ZBaYiRRdW6Y0JN7GTrWgbnKNcTMGJ1p4i/JnKoTrj4eR4
B3sW/kuoSOM2WsBwP6DKJCNy1LhOT4F0SjL3yejfgg9KZoiYqha7mnU7pyksupBImzsTCqzkRO9n
HNiAhg6ZZkdAFRURsFg317YSi7dne1D5h6islblFFSCyQjKM5XG9GNCBxDpLF1k01ushYj1X7se8
cO/prJ8PITRK3nlBqe3tik/v9wjpRR3oeuct03RhbAlqTenbRDyqPAwosc17GIxYnAbL3/kHuHlB
yMsWoX7CHOmPB9roQ/8clLl2jk5hewT0nIDz5jOiT4RqHB+oNh3WHgnDKrFN7N0YHY7VHaOD6+NU
ckrNtSNcCv6s/2QM363KX2j0sBumugJxLSxBAc/x7fukyiDa6T4Qfz2IQ59O7joQRRJPfYKNHcDU
rPgQ0UnL6iPULn5kQoSEHkcsqHDVISEQDYXBQ3X20JpnpXp2Vk09IBdHUl/mbun9S1zg+DxGymeo
ySUerCMchh7l18W/hh5mHP+xaCf5Zaegr6+Eb2z23pje+XAdt20ugZqrB+5UCPXkhek7gt3hY+Pi
UkYJXbPQSNP1Ho3YlBE47/hruj+LZBanutYRyVV2mtfe7Jg5Y6bCuYq3x6k+hSmigvmV6xzMS9RU
c8wqLuVHhNnqXbup4TtIOdI1nNs54SaR8nLupywIKXcuwTIHJEWf7TCkl6bg1nZw+ih/x9DQvSuu
axfBFWg6RxQ0ETXCCRHDSWxF+hbVhKT/EPqo5/s6QTxjn6uK+DDLtcRelCaSZybpW2w/KZZz95pH
Xt6+961bzfckYRv7VuSNR0y5TVtd7hB2TYNTEbz6DfM5/becxkrdBaFDJDNhu1t/YqEqnDedebAx
ppZGI2LfpDT34AFoJ9RR3fOChCpescWbaxHlYN1zsR54I/P5g8prpmsm0qo8umnZOOg/SmAccGYn
vqebwPFvMiygYDizBYYW3Zps7WoknPB2u3R2HzkxlcgnnerH1W0BWxn4mCDUuZ+gSPDs8Hsa76kB
yuTHRALSznvgPpmipxaXxk/hskg7tBXs4jdn5aLyIyKujhhbTHH4wQdjfDZEVIOcvWhOlnekr2g6
WWQ0MFoYx+UNgeWciG7CLH1PwKUOz+vEiLGfmlHx3mUkIboRNmEen6zf5/7NMEeOfifJjVt4x4Z9
yumPjdVPWqJcKnI4j8JDPrGjJMhMjSWwpyQq0l2JJYuyzJBQP2NjJEFC0FR+WMScZNeIfVN9lAQo
mvP/mDuv3jjSNEv/lYKuN2rCm8F0X4RJy6Q3km4CpEiF9z5+/T4hVfeQWbnMHezNAo0GSpQY/jPv
e85zSAxt0mvD0E1+w1BUhnJDlXpCsCYncAe+lbJRVWz+p2J0WJMU+UPadGm3Y7TLsufQLwR1FWex
XGsugp0Y+5kvFvVVis1Pvh4NaeoOfREW2RUuBGOm0xNPNA7ZAVhoKcTK2rUpHaaniYxP2aN7QN41
X3swrQgNlvN7xIryBPSTafpBRjYbTk6mqgTds8JKaeLqEVIyJqtcxSuKifUhxYqkvUltmBvXC7ds
8qa55Da5OTRtFdnRhALV1fqwMjzaIFmK1i2g2+mNILoWZkpd3YR8vcoqYxhiaYjc/KdOaE/rCUNY
MvmLmvF9HI3sTqOnE69Sw+x6t4sSpHq6HlJB1AaosZQAJ3QdY2FVX+dMN6hAqUaDvyoZOtI4KLqC
n8a+krjWYNT+ZRVa6mUVs7fwskqYXkjxUFhBxF2Lg0kfMcm7pJYmuGbo8NkD4zQSU9mSH2sMp5jS
M9aA+Cyo2FNuwr7liGRaXJWsBxcBTNg8iSTcUO2lJbMvmYh6qvNS86oMgzRsAyVuIcJHVtNvRJk2
N7SBgIxsoyQaEK4dPQTomAVDDZ8PnVNxtHS0WZNFpXXgMyaDKKgT+meklVBophdWbEqLxEk4ItQS
MZBAQPLaLLJqb0oJxt1CB2bdHaqN6Du1QJXHI2ajQhOp0GTbEzlXoYGkXE+EebY0JFk/Gw5d7t60
GyWNghWwO4z9GlorIsGW7a3NM1XNVaMZNdnJJVOEDW9VfjJ8ijFebOYCHEOaS2iVWmpjTmNWTMBy
rKbKjneseOqjdFpTwtY7r8SZGntzk4rqhnFLRC3F1ulKKnxwzfMUyzO0Pb9+NNS6mR4rJI89Ke3C
MP2IhpgV/lzocGm4q8O4IcQkvIQUI5W37J8Ai5tTNSlbpoxAoX1jgiahMdsUnWyj8a6GS4SbcrHR
NZg5oPJId1n5g8XasKozGYdN3QjRIRJwUDj02nNrEwr1VOBUKwmYtM2oN8M9nPkYiUPXFSHaBTV4
AQKgysBlh3AfDxAtL2eSOeeDNXStfgUnce7AacL0cTVB0J8NcLWBrdURKxypqNJkk0w0sMhebOLl
T6L6MkYuvePD6r4HFkY/3vY++VoGiRlegQKwki35d/W8yirNuAXnM4weWUu4ghghh+JhpjqKiAiv
cYLTnNGDLaA+InIjYJUHocXCkw6Vr9xjHPbzvZ5F8cgdQS2AErttqfZZua9D0ao6b+bXELEB0Fdw
OwFgzYMu4w6H6IRKf8UTq+cHdvGW7BJTkZe8RNX0jICKaEu9CCXA8+D3s+u+q7XyIh70Ib6ozYR4
xRlDZuFZc96B0WQp+wOiFLL7POvq51krh97ziYHuubAo40OblRxzej9PK70NVcOrJxOaTUq6qHKv
aIBTXqVSRAhLPzUermciSyZX6FWlXFc1Vau1mTJj2YyVHdErk2KabiFng0EVus8JQS8YTVZkdZR3
ySS3P7F/QwnE+qdf+RWKJBRwHcL6QQfTv40R9QwbwRSi0O2ppnavGdV1WPMhTXCgJUPtrxVq3JKL
qh4+ezoZ1n3QCWg3ZZAc6a7PhDbf0nOvRZcWstCv0GRRF9S0sCgvMkwZG41EQpNFPAAZFJhYhgaZ
Niww8DepZOtbgRS7VOh5ryczK7pnLetSJCe9+d0syTCtc7laa00uPPRKZSJZAbl+m0ZTeaWRh8H3
DgnP45MgOMcyireW+N2FhyYhyUt9X2Cpb8g3JTWC54YxcDUjNt9pYl8W16wfpEvVFwx1rRgJmzUF
eOZbVocWAry52WHW1oEjyqNb04K9YziT11EoSJmHS1/3gOZma5gL003Ziwo2shxUn9LoL1Tr+rsy
JOR9izVL+zExGu8taRS2VevP36GtQnstTKNyMDVRn2yIwNzENVykldiNqsbsIRqKW+Zhc1eEo75r
GuzWTlL2SFEj2sw3AqAWBb5prK9RRkVeLhE3CopbXxEWgcAms/odqtZOZIte6tElIOgu2uayavA2
ENjodAJUvzKO/G3YzBNJmoj+bJy10dc6jkG7DqXCllmIUHvbgM1RzWuNEqLB4OPpSWql0UultR2e
oBeHFam0IXZ0QZfkYVNUWn3rBwotBXiGUDKoCBD6V+GCOoykX1Sljf21eyWFzAAo3UDsh74gNgeB
SkLjanQkcA/HyURwaJXPLO6aScNOBNekW2FXnYCOK9IVBX7rIkxwQGMenL8Zw6Q8kOCK0IHtpQpg
Es/KnnscRltS9WKMeLQTGVYFfpdYyeK3ES+nuAGhuKyNqPu19Nn6AjhAmwA34kUMmg30nXm4mHIl
LhzANPg2ILrSXtqKY0xxhMVilq5bPVOu4ZbANe3Tai0NTb2HSKesMSEpVyZsrsekIqqDaJB6xYq/
uQ3SvG7WZmTBuajZuDEKm2pb7+UEUS5VFFQWthKZAq2RAiSAm/fJROUhqDXZJWkPklYpqfqAxhlX
w2OQwsuuqiG7K6ZGPlDXq/GJQ7R5HOaqILqsMmkMmoiZJfokep8XGxOHluWlRA/D2gR0QqB731Qs
C/OhZOL2Lbj0hAPzCBHB0A8m/cP3gnKOD91S7WEWoKJUcdfga8GUuIEEPG7qUhq+0maFCzj74nNE
lMTWVydtg7Mp32IeiifPCHCmuUM6C8lWZdGcfRcqSI0rJU8GlJcEhqqOWFo15FZ2fewK8l6KvSCm
dbZBIk+uU2xmYPEpKmaSqUO3zGv8t32kCKSuVkPB027Z1ZFjOY/rqE76Bil2NPt7XAaz9WCZRC3d
V4y3LAu0hlzNKTb99AJqfUduC514qnkCWTGiYWquZJbRS8y7uTeCVt2jroZxXSvaNRqukYUZf1YW
fYrQs5IwNJdVTE2y614HiQ/Vyutq2ij60lauYUMQlYrHkR3/6M8EViN6Xvf1jH22JFHLvypKcFwQ
cuLgJyTW5jpXqXiR0BzVu74d70DPxOqlmMZYQkbGd7IZlDkC+AS1yI1VkqZWLWxemAhUQAZod0Lf
7BDaSU1q45DAcByV+cynqtDLiUDq0uftHiaBNhQTggQ6MFrH8EwkQgEtQoDDlQnkV/avUIbPwugK
SCy79awICTtDQSut7B7tpxS1btaImtmsABOSuIpxD2HK0BbXRoNBZciFCpYkSYtQwrysZQ/cupE0
C5oKPqxRy8YV2KZ3xQURx3P6QDCyUD5NQ9NzVmUrq+NOkxq6odu6Mmj1uCZkkPoZyWOPR68g9ZiO
whDgIuMjx/8duBrV6+WV042WZhWMx8kRLNW6NQnUYF0AO0KYdjpzdvLWtdxyKNGNWKv0Rptw1r0I
04l8LUuaIG6//PEf//yv//gx/mfwRrEPGluRN//8L/77R0FDKgro/H38z3+CMud/v/7Nv//O0V9Z
vxWXz/SMjv/Scpx//xt+71/HdZ/b5w//4eVt1E433Vs93b6xu2p//X7OcPmb/7c//OPt12+5n8q3
f3z5UXR5u/w2apr5l79+tH39xxdL+nUHft+A5df/9bPl/P/xZV0/58+vz8f/4O25af/xhZngT4XS
iyGKkqLKdALUL38Mb//6kcmkqloW6hbVkHX9yx95UbfhP75I8p+aIsI7VFFhSIZmmF/+YLX760fS
n5YJQBHfuyZZmiLJX/515R+ezX8/qz/yLrtGdd02/GLjyx/l70e4XJmpLMOAiFnCsnRDwc/OpZY/
nm8jahv87f8FqzMQMCSwgZdG2zDYN8PxUhEr03Z36nywLdmACLvkexBp1JPZLofuKMiIfJ6Csrvr
9WldSuXm3R386zTfnxY35dOzkj+elZmgWrAazmpk4Q2EBv2B+/kRuE2nDmFZirY0yngKHw/h09fw
kcNwiFV/IXvErJf2fNt6MLDXc+zGzpnjLTfy7zf638fTxI/Hi5Ymvw6RzG0M31H9zgNq4mhg6pOY
OVwGWQSteawoQb8gjfl25ugnb6hmAMzUJF0SzaOrpVBTxZLBDTU6FKtqsPWtERyXbmMGueWL3yDB
8PADeFLQgm0lENmPdrMJWikMvn5+Lsuh/nYj9OW9Rg5uEXL/8UbMVBxktmdAQ8pvsBRT48bqGiIP
7k3Sa002EywyV58fEp3MmYPyPb1/zfGfiX5GiIVLm3ontGyYJWUzze23fJEKtiz7jEFy8I2hw5fd
SHyeO/D5YBLKeM/DskeJpC2YgE1PEUa7CcvIcNigX1bEDs+1dj+WFiLN6CCUwXpBHhZxc8hVYyUI
3ytc5daY4z17yeOHrqQWoEebzhzcaRSvS6K8Ozldj01+0/Yyu39/Pal3Y9FggydXXtxZgbFvWTf3
TIV++5Ikh3rwt0Ik2GYOQwP/UaCpPyJgqAiIKOQjYenqbSvLV4irvYL5G1LHnTFkB4vt3Tji3amH
Ow2Ua4drh+rURmz57PN5U1MsnRtkEIm2dOTJFNW81OoonZIv3yGIUUjMJZoS9s3WUJQ7NNDXkQoO
BLMgGpi9pczIH/TvJfwXAeIQ/UaX5jFFngElIbSvOfdfDQTHAD+WVRUJmKG5bZp4gxjPQQl1wJvh
9HW1i0Nr7UuoIlXtIgozLyQjTsR4AlmBBQUUK1Q3EzrQPlU3oSpfmJp6q9ZQtSopdSyR5r0Vb9Xq
0exSVyP9eDDGtTxZbmHUVATZb+JRqWWBcpbhBSYe7vFxKWOR4ZvMA3gTqOEdnJTaESrtWic1ENau
R0SdN6QU5Prp61SJD2oCy49PJxY7p23K1ZATnVfml5+/u9qZN/foy2XZkpPL1sSUuC/L8Btt6ja/
/fwQ0snRAcQoU4ACSV9fzuHdJKBIphpW5YQh9Ca/KK8bh5yHa3E7Os3F7GWr4O7caCifHH1ZjkiS
LJuKpBwNAjSN8yWgbPGCsGMyM3BF9Ew7fPHylaX52wUfwpaAglS3H+Jiz597M+0eu5mEm1whMoWq
XB2Ybl7fRB1NX396LoNiVYTxmalIOjV0LOOmbIgGXjv16OaYGL3B2zBeaXZ4r/7MrxF8rX0Xymjl
zo5v6yvlIbujvff5Qzn13N8fdjmtd8+k6MC6IYSM3WpAOoRYvuoVJ03Uc/PgqQXA++McPYm5N1Oi
EHm/5JvwHqHbY3WpO9jw+03laru0ctLL8UFvHMHVzh361EyAbFKVdTqFsnZ8Z0OZXOk6HRiU10Cz
agD9O3aojI9evhUo3jnKE92o6ML8weBmBnvi7Lef3+RTFy/LsghOQRdlQ1M+3uTe5J2a+jF26TK5
ccSZqMl2rG5HscO2k68/P9qpN+n90ZbP8N0jrXFUZrrC9c5i6QnavBEmbZXW5Uoyvc+PJJ16e1RJ
EmXRlCVy3I4uLAXD1yKWBIS9tn5kltONduBF6+qr+nVyMVjQVLSFb8aZJ3ruqEcXWBFSJdMfhQqF
WNIoYAQ8hdPh80uTTx4EUaFIy0Xiyo5e2LFHN66YCDoQK+1kR3Uah1nBfFRWIVQIJ3oQHK7Xxbh8
RUK0E7Ibc9SXxE0f/HNruuV6jpcyKpBqnRcI6450dJc1Ex0VOz7mpl1zGd3Sx+y30S46zDcKAoxX
f5/dNeeGo1OvLJsFUzcpkCr6rwX9u5dIwI1NPVqNXO0qeZ7vyGzdCnZ5ByXLeJh+gF0PNwTpedHK
uP/8xp+874zVhg6CiW3D0U6BZATyP+gtuX4/HaIp3GBAZscTnhn3Tl0fymCIqXgCIOQc3VMrIYQN
+jyKMe1HbrzmdW0jr3PU7L4aojPHOvX8NJ3vX9ENUZLM5ZLf30tJTfDvcCxs7zbhZc5AYOPnd01e
zvf4HdF0TQfxobJpOx5i2BIO5CBzjI7BDbmpp2000Q6Z3rywt7PbbCPZ6VW9wbZ7XT9ntMSQkf2I
b/Tbz0/k1GCroxvljjIeWPrROmKQZFSiIJvdsGajU4ZuFk/rriVEpyFeDB0OyZPbKj7z0pzcZunM
76rClXKXj24xyZtBN8R4YGLEulCBt6UaOVa3rytiyUvZNk38DuHO0Ke9P4gHi47q59e9rOyP7//7
EziaRydTw1OXprGb+2hvBGfAshdRw+36kCLrTzXXzxzw5GqK7xItlIy4nAL2x7eqH5EoCFMWu8S0
XmboYbaZ1+8tp0V6fimvci/0zo33p17k94dcfv7uRU5K4KoTWcyYaonyiQqb1LzPb6NyavICbYTY
kkFXMsWj9wdMqkbztWAZBCxFS8rvmUkrVyF8MNPxYieOweusq+VGkTDE1pJnxAXv2bNaZttZxr06
vKKjxDsXkT7tb8f8UFtPtZBuxCnfAqGyu6o9YBBjnTOiy1CAngGK1GRrm3c/UqVfqUb52C47GgNW
kqmcm1bOXJ90tD8vwT3UEBBiV6LXGkiDW+vou1QfIB7XS3taCF+g7GG2f0jNFKrpLQbIfShptETz
VbXQaGaH4p8dVU8hSVD4V2xwdhFlzDhhRe0jwG7lM6PLyXleV0BMKdTB2eUcfV6GqndEtLFKbN15
Za7Zr2/6Pbp9j37ZpWyXDkrRc+/3yZHk3TGPvigTWlkBloOVqZc9UzC1E4+930t+Bxx5jXEt2baP
itPexh5NrLZ1P38RT77q745+NP3XpdhqwsTRAUzZInaesXr4/AgnV/zvb+pRsQDztzlgNWBJvA6v
UQVWDja7bbZe7mv+OHsgojy0ouH68+Mqp0pE74979In1Io70SeK45sFfF70rseXwHcUm+xv7sp3c
+C795h2w0UsKNB7Ue7u44/9X+U5xxnW86zbTJjzzYZwezv77hh8XriwqQRLZcnz4V/7NeCHZsSs4
vWPcoDZzaidyz60iTz3hZepfVlbUJI8LREARhLr0WWhAL4/KBwmg3Oc3Wl6+5eM5wdBUXTJZ+lvG
8erYiitYMlRh3Cq4SVA4hcl38DjEyPxoacqXaLWlJl+D3YJ3s5rHq9Fy0YSSr9OSHYodU0fqkFlw
4iR3ktRz39epkej92R0N5l00VkM40gMIDHhSEtaZFjBiB6GlyTyVnWDtJ9sJS6NVtA4EZELL5o1W
mjvag05shbaiildn7tjJZ6KZosZOjSKxfrT4q2fQU0HFyr52+eYv2mvsA9q+uakOyoaxW7s1HGPt
Iy+250O4a+6sbXVVH0T8cWfmIW2piv/94RmazFWo+OKOVxQt9pCmMqzIHesDvUi7Mi7F8Tv5YXE1
EFzzOrEzX6LO61B3A/F7El4ZBAVk7XPdDrfoy+/JiiRCGjx7MjGMl7ZcVh5aNXdGMeATU0E6uwMn
zimjGUKhvhWD+mIWmbpk0vaC4LEZMq8MHw3xtU+1dTAASh6Wka7GXotIPpQABhkByskf0zzvMzPw
+vGmKK7yaml7P6rkkg2I6zqIBlJX4v2R7mIp9RSMdRpMJAS6EUScNSGDDhwF17eg7okPFGi/h3my
zuVyV5GBKRoA+QmIyUlA78SXgXczHsKLHnFXiKSTdN56Uwq5CxR9W2SGyz9wTLVAAoVEPUOs2wuu
vAil69cA61Uc/WCmtuXuwpTvxABFjzWvWNAh8mPy6nsaeYZ2lw+PCHrWcog4Ty1XkBxoceoO/uID
0jsiLL4KMPZp8bpCdudngq3ka9+gNFYPe70ZDrI5HKQBRQ6g9XFHy49E6IfeqB2AmNcI7RzIFWtR
rO6SNHQyi+fRZvcRORn9YoI3JAyrigdRxFURMYhiQNly2uHddDUz9AiV3gyDCsYPxSgopkr6nqgD
mHekxpWMoZSMOh3/fJbYSidssYktSmFkFuZ3JJ5OjsS/T7/X4uiZtbZTgGjCh3QM44VMJa/OaP43
6W4qEzj0urO4bBMW8iObMOMlNPK1bhQgfEdMPv4OLZkL+iuXZU9QAShnlVeogo2JlYjudUmqGvKS
lRFbbqlk+xj774xwiwDuFRFEm9gf+ZIQXlJ/mZ8kVAwU9h25bGxIDOsE0YrUYBPCEx/EwqqXrhNM
74n+1QhegTW8KcEecsCqV2V7YbCVIMg6Cws8jUbhMVQuBfU5MQKXN8XJ5GSVoc1qjfiKYoLX93CU
+hE9QswMV62D8D6lEpey5Grg+aeAT2KarkP4tDwcbMObeuS8ByIMAxJcYhlNLrtPa09NbgNSzM1H
3/bpJE3it5CMVRpQTi6GjmD6Lu1nUjS+VxDjBHRD4CmdZujRXhKeDiQN4XQ5DiTFT3hsYU/xNTTU
oQ3rZ97ctFFyJ7EKMwOCqgHFKcprIE5eUl/AXfFGqlZ1gBlbvaYV7yBec2NhXlWp4KDehPjPDDuj
sQbl+hL28l0S6XR/jZ8KbwlaKdSX0y43n7mV0MP2OH3amM4/NjN0I4dwfE07PDJVf0VY1xPHuR+D
cQcL6YfII8b2sk77fqXP80vWJW8LXKSl9x0Mnad305Mk6J455N8QyV9rjXKD+G2HUtkhe+mhN6ud
5gc/sdLfy6X6JBX1TafQqwCaAlTK1EWgpiaZm/TZC3lT45Juet4K5IFvJiBUtbdWYyXsYjSJ5Hby
GlMx7IZdKBsXkoAkFLsZ7Y5noWgPZM9ikAWBqI+855lo06+5rptok6I11pNsNYgSiLoCB3e2GsPE
CWv9FqsLY1FibnzWyAVEMH3OHUGwEBTRYLKtYN4bSb6CrXiZ03G3oUhvVSlewdW8xqvxpMOxwRVb
vk1F/DVqsLcl1bgZO6a1IFu1LeVUEhe0PvveJMU97QS+VPKc7daMYXsQyZbIXplOD4wCLjPSPu1f
IIfZlblT+oAYITLc2cBLCCeE4aoTBgcp4b1GMHVQt06J5RN+DPnRM+U+EN3zgAWBMSEsUF/UDqJl
Zxq6y0EVroZJvWhIo2sx6rCtdRUqz1Kv2IiRYIzD1qlNp6Wu5AMn6CZ1Bd4MeEzgtfO9MsVrGWFW
J3UUta+KVnV9bFmpOu5jv/vqW8DcFZxvBQS/3H/KA30lYvGSCcpAkbeXyeO2S7zxCOK8GYGrT+gY
lmLgk9hTjO9DBdrb6reopZYcJ7ukJ4ODcmsp7aooFo4tH7K0wnnngtu6SSMaJXRxTYVUOC3dAKbi
CUT6ZIc99kmNt6ORxHVApBGffRJYK61uNnwIO4lG1TjlK7IhbFW7anvFa0pSDLUlY+6VxMMrY7Jm
WxP0zVg8Wc1TJ4s7DrGaNJR5+S1wQgfaZhPfG3wWiORseVI3bfKomC9crK01xq4ae9eIvrbZtzSb
XIj7YYgZXvsqdeFGq2skuLjImS5w/jNLmwglI0y+AkKpch0oOkMYMtpF5LW4ebPHWh5tHXzVzBM1
KbNiTCxQNxtARmCF42jH2lO4s8omjkxhnygTNR5dkpoPBjdbikAJo3sScdTgIdoskbaQHuxBA/1r
GU7aMgejmoklZiuC5Do+pq69gCbrTGq8KrUzjZ+TpRMYTxKEOkujNXO00+mEObJSgntcYcNUvKrW
gtOsWHAsi+7V2V3dyTUxfXBJsahdmKr8sYRgatWIN5qjGVfjhbIhC9hJtsM2ZVPx+Vry5IbCXGph
ClVoQ9GP6iNF66tG1zEIMwvKlMGovK/wK+R71aa7d1sQ/mVrr58f9FRV0dRAERiqLGIDPzqmZZHb
GVtcnarCvpBVBtDMqYe3HC97JG0/P9ip7pYqWRgnddOUZWoUH+9lVSvZlKm/rnCabACVV4ndsonr
74d16Fbg3OitKTv0SBfzQd5ML6kjrD4/h2Xjf7TFeX8KylE5Qw0iSCYz5ZpYeyXmlrXEW9jffH6M
U9WHDwc52hUkA9tkEMM8yTvx51J7mPfD4IRPqg0cfqWT8PMUnVVSnNiKfDjo0Ys6ABOospmbWwG/
gt8fQ1c8c10naoYfDnH0tpBFw6onXa6rJO8Z6OuiGPD9wUYEjQTgokn2uMMdHIhLDIyJ8r2pHqm6
wm+91QxhHdBol6bmzMbw3Fkd7Qvjtot7xDDUFWtpozX3QTY6C9cq0SVUO7dxEJ054IlCjyrTFaYz
xkv8twEox2FNLCk7/w61d84MLbbEDEGE1xAvaKOCkcMgVMT4vcX7HwnIDtGPumiKn+2xPOy9Ouyf
V+VbftfWb2/t4bk8/pv/HwrJpKWzjpbu/6AkOzynr1H/3LyXkv36J7+1ZIbyp6EjI5Po/ND24lf9
FpIZ8p8ImGiXWOLylFSFF+cvHZnxpyTqTB+miPKMcvQ7HZkg/knPQxOZW5bWq6TzmP9HSrKPE8hS
sLFo9yicCs0py/i1b39Xg0ZVyAIbDJersNwFFQq/i7D5O+xES9qKJ1KtS8qNlnZnRrqjct3vAyOW
oybNVS5694+jbZ4YI2iuFvqt+tUaQw+81YUWAuFlXSpGsdM1glvqACVgYIR4OISYzbmh2chvXK0N
EF7t3j2169+j7Hv12q8j/vfg+68zor6EzGnpACxf8rtbkYuiPNfIjF2eDjs7qjSW7syhsst95riB
jTe+1WYMd9n150c+qmz9dWSVWZw2nWJI8lI8eXdkKyqBC83cC7kgkkLedZmxGVvBw8vznA7mgy/8
NCXtIAXqgeqSh1B+t3gmwGjsSzn4aqiIztMJZTKmJlTB51R3H0eU36dHwU2kqmfqOB2OTg/kak/w
QSe6pkHO/B17bGAJ8kGsMC0SScFix5vxrn9+U04+Dk0UVYQtvOQspz7elJL4emgAHDUx8aKSAdL2
vVdM4JS+FnVvh1aPpmsNimr//3Zg/ejNxJhgRUBORRcnzHqWy478jPYqNb7qGsHfEYGg5XhJlet+
tMLfg+jvkePEO7jcyQ+voCktN5lK3TJ007L9eM0yINheJJzPjdTYkafYaSkW+oSRN8W5pca5Qx29
7Xpbkd1FxpWLmwnfIP6xhMV8LaxiaTjzKBnj/nZVfDMIRsioWkacj1fVoz4bxSgU3ZE9MATpTUtQ
FAnqF2ce3MdKPO8pd+/dccyjB2cSp25FWiCyWQjs0kL+xt4JzPcefruNCdDO087JAWZhwLZV1br7
/Ph/+0yWw1PgRBWsUQCVju6oRgb8aEDwcE1pjRdusTJgMQlYV4xuXuFC4+iZqW4+P+rRhuOvq353
2KO7G/Y+JvW4YPDYpaiBBWolUM1Eza7ThePCqq6E20XBe1E/duc+luWijt9Y3lkFFZqoKIgbPj5b
0pCFQVN4tr7xFbqyo8vKpp3Gy0EWvICQUAyYvgBdIvsevwV6u5maeW0CJyPqgt5gugHbsG+Dc0P5
yUehwgkAtEI71zo+K16TMmp5E5rmhTQVuyXS0RDUTVM1i0WGLexWEhGIkkvnzHOysVR11ymJTXTv
mtyz697UDvGa1D5MFQ9nntfJc2MGV5jAdUU7HteAGAVBT9KGuzwp5VtWPOVD5mJkWcud5mCDsLWS
8qtKuQ2SHhLL2QfTTmSixS2DPkJwJyCf15oq5edndrQB+v0myYtKHdkcy4/jKbkTUgJlFKahSTXt
0Sd8wpjW/fwYlLJTIOkrZOuCiMR7XurbYpoO4Hbl3M6FGtsLVftM20xyDsMFf/N+avureYbC435+
kqfunoJxV9LYijLfHz1Zs/LnIcdy6Nap4BkNli+gJ60VeDVK0OUuGWSOKOq5F+rj9uX3rWHXa0mq
aP5agB295hANggnKvhvU1rYZmQ4y/w6DB0UNMBxFfiGT1RE04a4zmq1UzZf9wGlY/mN87t0+dQMo
K7Af1ghsJGju6ExgIGtEUM5u6debsW/WaNRvdb/dw2H6EUXPiW8LHPfzu/73yZixDQovM5PK1GSw
6PywQslIeqgtEGiuhNZ3AV2U/r3FqJoxM/rB4OLPtCXMlYRAnmlinRzfEHGyCICNS5Xj6IL7tBek
WLJmV53Dr3037pvpfo5RY0yMLoaFCoH6UbPVAYUvZ6BO55pXp8+ADppOWWBZLR8N7JUOAt4I/dk1
835vwHIssmktyNEtLcVtR9TwuK8lDMEcPbkiOPTrmZt/6uUzKLqoooS0Cunlx5tPNZC0OFLL3XnK
Nu12epRraoKFxU6OznI2XlrmeOXngzvmSGyxtUZY86q8Pvcklm/reKw3NCokjA2MXcevHmpj3G55
LLogOdcKsnONIdWYhQvAHrdC4V+g2LmwwuxirM/ZD34JyP52bHRsfPOKjCrp6LsvDXHQupJZTihM
B5ulDSNVgewiq90+KSdiA+utZnSebPjeKO1lvdzGo3BmhDz17dF3RuWmM84hj/r4IMysrEUCV2gw
Eg43ZJEHZXUXBamr4KeROBOTqms+up8//49VsN9jD1tB9G587tT4luXVu90BGcrjYAms1Krc95Y1
KfQsOlt4ptmLUPtbfX64o/rQX8fjU2dbiARM0o5ed4zBoZwKwLujAGxpgxEg2xjtvsh9cq7NexRY
dJzXWCgGPOjMbxcycUZCUlwr5blTObWiIzMCHRrmEHapyyL23aUDamq0wpJmdwSFaWD2jbLrhqQR
swlgejVX4jBedsk9BO8LQF3bMzdCOfG+k4WCTEdkPpTFo6NL2EDHtNBJBqT3HPbRGkfW1sxIF8hu
Knn8EajJhV9PROLOF+TlPYM/fRG6M0//1NDLp0+AiKiY7IbM5Szf3YPYjLtx1lQkO5Ubw6rA/7iy
KpJWaa2ApXYNlprihL1czM6s2/++Rwfx9f7QR+87SMSpmTKWr/BNiXgB1FuEXqh3hBhfq5lykGdt
1+fBIZKiXT2+lG13T6r1uoyUQx1bdyrNlDOP5MQXyK1A/4GNzkAlfTQPJaZMrMuQ/LVBGuNdYyW0
1NRDzmOCyX3XZPpBt4KdkbTYbuFHGcmmUYWVP8GD06AJz2D2YAIDqQVndnYxfmKIVE0khHw7nCY4
y6OHJcSY/g3OryFgBRWj3bWpy4vkJhYBpoGn99eRPIDBPTtJnDyyySHhiuBBPC4dY+gmUa2mSwYg
4FZfBF2tv5KEZp9M+s6wGg8AuvNzrJsfnz+SU6tGfIgWj0VFKKodtyBgf+mRmqogIDJ2d0DO6hDw
fjmsAKg4Y6xvoAXdaMzfGv7jhrieoL9qpsEjcm4Ticsm/iek00tBbl/mXrhV1nM3gbE6u1NZbv3R
DAL3lskD3TCT2LFEGfogO97On7hBtkKgIW0i2kbIDSwx+ZbMRFTUBgeXpvuhyR2aHUss3Zn398Tr
i/wbHbiMiGmZSj++Hti05gQcNBAolfshZpsxiW56Isn8qSOPI3N9X6aJHZ1bvp68dr4ZLhvR+99m
bgkcK0g4Fo1VFKIDoXn53EjqLrVkCkkqOM1pTZnSmSvBtibfGfOzq7gTYykltWX5aLF4/9v8rTTN
4GthyUdaA4bt0s2QJTfwOC7SId1Mw15WQeBodHh0ZZOzzyCV4lYIujND+pGu+9fcxtaLlbNCYRxH
7tGQLhezFAJgZEKBOqACXdORgsZSDa4k1Og0z9ODURFIQ652EoPkUGDxGZBLyn5vSvF3mH9rCWYE
YaBuGe5S0XoV8hYwgSxAYJgse6rOLDlOzcZLuRc7CHIR3pujMVijOJsnCtwwTQnuKmu4aDTN01oI
0eWgv+rJdBDmh5i0K3uEjmWTyREGs5OoCFSUy1Q4q5Ne7tD/Ju28duQ2onX9RASYw203O830zGiC
0twQkmUz58yn31+NcfZWs4kmrAPYggEBrmaFVavW+sP8GNFdAFpInYpHyOz3RAbC+LhdC0BGh9TY
uLHN9CmJ6Td3SjlsGqn84bftvZJpD6mDZZk9ZO+B8ClOeL0m+kOT+dSB6j/Z4ewuGqFMEbnSbGF7
tFIUw/dJzRBK3qj6JG9CPcbByt6PEhkL3labhh+JNuBzluC066PXI6f/3A6Gi6sl+N08lj6A5LPc
Kc7lHm4S2zwo02OppTgdF5+szHkzvW6fvEaTDtZO6h47p/gRxfZrVE9nJ9ZOSed/w/F5pTojRpuv
lUphn7eDSYSe30YgXjzMwbl9rLDCOqZD4dD+FTTWVvVTRKxT1MjkletgaUgY6TxXmG/henYZ4RoM
DftYnUa3R+SktlAJo2qb9hKH7IBLKTL46trSLySJhqablHlslTxZmfUzq8IpUKMduIAU6xt2nTtl
MI6+8AQoeKf7FbJC0rOveGiJMPs1yL6VRRdbfj7NGnegAdSSWpM1q9qWtj0pyJuObo3v5yaO/a8D
7qOKeC3H0tky4iMEnOdcx5NDl6gJtkjhBVvZVJ6H77d/ytL9QlsI6V9RCL06nHmuqB02VaOLK2UB
ubmUu3vEl58n+9EZj4MM25hyye0xP+Z3/vkUPBHC5GEmVv1yyVG7GCWU0EaUM+xXB19vpdFP0hb+
f2n9g1fjxiAPkoN8k3jDYWXspWhkytbHcwwK7NXTHHnDxpzq0Y0A3fj/9Ib9mjfdfd309+gVIShm
HC06JXRMyMSCXdeUT0GjH3MJYVgNlJj0aeUHLW1G00DlgbtG4404u+F9x0R+wVEopXcRbjvBCyyK
J131D0NSPZlR/YSHyrYYsRhWY8Aq0wr85HoD8EykkySahqYFDuVyLaKol4fCZz7yskVD28U08s7w
vVevD77/gE2/CddEHxaqIwwpJDEUZFmFA+flkAlCgTk6cqPb5PUPFT0MpJ5PTmbeI/3FQ+3OKPy9
akvbGClfqsLnUF3Nfa/TG14EnD4uSVWjYzoL/jYloBa/ipHChHYUkVcbvvZpA9JocpOcgjPzPujx
fqJArRtfoj5xV5b9Or0RbxITQiEtVC6h2a04+VqV2AV1CKpxB5HsWn1z+reuGx/FCw2Y7nG6y4pf
JeZq8Ek3QTBubv+I6zqBCm2JQhmcLQLRvEaXydY0yVCxXCwwjkIvLPfj5xDhrBrviJowfHu466OH
CidtOcrYjmhwi63427u0jXulJtUeeJBSGRsSt6yHA94KG4XyxP/XUPpsi3Vy7sN/Yyh0t0BXc5kU
n5oMao7RrwWzpYV0dKoeoKloOs7ry7mmp0atMpTitWzb6tkG8ttVWo7TKrcHJRF5K9cIO/n0QiM1
x6raeI8q81HyvffbX710lh2DGab4YdhUfi4nmGpCSl5o0TwK83Pm1CfkmN5Q5XwIXoru3fL9nRyv
1vgWjhLJk0yVl8ccNc9ZAKnz2hrQzAVgF/b7pmMjaf5Oq6VzqXe7qfX2aAQeO+lrwfbFumybjd7n
2599nUEQSmiOmLS0iaNzyho+963SpMbgAr0d8gN+kQ9B/K1XvzZcX7iVr1U1F1ZcFbAviwSbP+cy
CnpdVmFWhjgaBambWbAacw/PJyptfwe0NNDA249Wtsd8+K0y7RBw/ItarnW7F9aar+Y9wgfTSpu3
XtDYg2KeS71rlRiGav5L0vX3OvxHpQiAKXUbYwy/01tboQkthAwCJhRaOlEkT/NkPivbZtBgYKAi
C2+fPmFZGNtKa3dZnWHe6a9EqKWvpC7CHcGMm4D6Lnc0xg/eWDsDGip2glyLAfsw2LWmgXgjOym9
z+nZKmV8vL2hFhIU9JoscB0GTSNKibPwMWUFJYoIJ0wchNBifjOHaDtF8YFkLbM26NttfPklg8Oh
1n8QJJFtplLlUHbAC3r2xY6V6g32bj0qb2TbanLuvQYx0wCh33il/b00uZDZHYEd4H027ytmKjqV
Y+r1sCtw69QSV+LkyHJ4qqdhH+XeLujNYxsMKxnHQmVegCUFOlPw+hG/ulzUyskiJXes3nX0v73O
YhLjfVlibxTk76jAnHPrhxZ2LkK1hyB1XnsFPItiv91e46WgAWJCxCwaE1dJyITDJPaxau/6SXAI
cij9hvYQIpfgVdgWONKuMdeKKovzrQNpECdWnNnL70ZutxxQfodXQeqLrQZY4nobt8+RjsybRXMS
icykXbkJF/cyF7yGuzcoVWN+yfdmoPU04ntXcVJMwb0Qrll99NTWjaVDLGrz8KB83zknHRlAqNan
/z7RJhkmOR9bTBWotYtbv7NqM1aZ6NFDYHlbcC2NWbDPGt8174deWzm7SwGKuiIsfLiyKBjMj65m
IOKCvBTFQ9ibQbuNI/XBkj8HSO6Lhsvtj1uotSMpgo6BUGiwafrPEkmMl2y5NWSO6zAe7NI6ln9j
N/yDGi42qXucVrECeO5NdeWmv9q9jjivBtV9VOUQHJhPapjTtspBHFUwhsrQRN8JSSYkP01fQIDQ
YZLXElYxcRePto8hbd1GOYhNPK+XGNgqtFqJ7Q2wCMh0aYULLnzgPHlM6TEUtolj01S5OCjj5T2s
QWVmAna8jRieaMi7XYB2uHsutxH+4TLmiJQH8O1EOzX6Xj46yMpsSi7jbWGm/4xD/dOx7U+2fYhT
6asnx7/0UtlaGuBzZzTuw2T4qnbeygX18ViZTwt4M9aecoIFZunyd9WSGffEETA8qvMrSKRXqT2M
bXM0Ak/e6hIEkkFtRlcJC3Pj2PlWibaZGj1liM5vvgbJwUm+JF1yxpP9WXXkvyz0y7alAkXe0o4h
LTxP5qbDVwfNcvxftGg6BJ51l6X+jvtyrX9zdXiYZAfcvGge8TAXgogXZ9WP9D5pAC3U2Alh+bSb
0snN6n4/YJVoFGtiA4uLKsofIoEU5a/Z6Wn0yhxlGaHlqNEfkCvbh9MPZLtFt1w0STMFT8JueMTi
DcLkbrCdXQ90oILkkQz+m2naXxJTWclwrityYhJAmZLd0M6U56h+PxxrC084YITyG5aysoN/Xnrm
199DpUrU/tD47R6b4zvT0x6Qdh8Q4lbAWG5XQstVmil+BzosVMZo0lwFbqkzxqbxaJ4XoXJWelj+
dfrgefVPgukOL3R3MpGbMMLvdWt/7mqQNonslulK+J7p8Px78MAwyDZlAtAc83OvNW3XK4bAcmrJ
vZ3jj5tHZ2PcF7IPW0fxP7e9/4K4/V3jF0h9SM+Fyb1NId4bu10z0KfhAdIWsmtazkvHqx8R6pfe
Hx9+RJP3uTJoo3T2SmajihRidioF9oE7lum7Rp9gVVIUUsjcUUe499lDmKRiMqeHX6u6ptQaY25p
aTT8aNKi5gDoL4LoaOj1KSCnbyRgAYN91or03eAvq7z9mbQD3lIS2uYTXu9eIn1yOiEt0q4ElOvq
CFABW6EywaEA2jkvDPhaUeCwTkNQh9+WlvZ36LAYsDwYjbnRmvh7nqmnos+3zpDi9CG/VfoqdkfE
rMvZsz748oIehFD7/Ek74sliWLkt6nPSZ7Xhwk4HKNMInPT9zzqxN2187rXzkIX3tD7iJlgr0F7f
NeRllAkIpwpV6HmGaHaqpKUaHcIQjUQbtN2UnQ2vf4z7rzaOhXVOrjq4emT+un3mrq9VxuXwk6Ap
YrPP41FgYZTZ8eGBqj/UDZ3IQDrH5s/G8HlIpq42rkJQFz8VUBYlWChSV22upo9LDDwiGnyB+heG
lGe7lJ91D/m5Mf+OLyR+cU+9oaPcjc3r7a9d2Gp8LuOy3Qj6xvxO9fzCG8EGTq7qe7+wLn3V5RpX
4hgxOBPUFsDlVijqB/GzhiAiGh+/eAz/WPkRixNAbspJtVjq+WYroxhafeqMboEqqulZyKsn57Fx
XowHL2h3ddyc8nujiF9ujyuWcr7HueQAx6BJ54BmvbzqRgmCi+ZZo9tWRFHaio1q7VLrB1CA/e2R
rnNEkRcAjUHqlwzRuCrLDF6ZyKKP3HuASa0a/IflFD8z/SmHoPnh8CG5dh58z7o1QdjrC52hHTJv
kja217zS7ntxMzQwIV3fSNxRo4fekFYo/8hg0pTSXMm9rx444kMdbnMh+Hj9sJNgyEm6Q4jXQTcJ
OgJmjce0bu+dwTuLVh6p3UO7Vo5ZOrTEK2r6bOHrl5yG/+akTBzaCJ/HxFL+yiT1B5ZMxNkvhae4
SHZGff0twI7NHCTXH7xd0wNHGzoSrGdVqZ8glUzbFh7w7YVfmnwUuKjtMvMKKn2XWyyWauwz4h78
AA2Gvm+e+l49JuWjQf7ctmtlqaXJB1XBZWdSPCBLvhwt6PC8GTL6aFben0D+kKY/FB7iDY50BKy0
ieXghNvGWra0cFfQ1OVFoAoIOyX9y2EHdrOMyD3tWh3ydtig6Ihw9AgVMTQE+cP+OkTeUcc3Damk
8pPcxNTzw5XDvHTEQLCQLpGkiJM2+/iUHl3pNTIthSp4NVL/78p/V8bgOR2jvYXpaRbsUEHuNo2p
/nV7kZWFeacKaBC9qOSjAS4m6Leq9hhRqKmjiE0fxlu8evfaMByQyJdrC3tv7ZiYw8848b4KrLuX
Ju9Yqv09yHj2Ng5rNJ3R5MQbwDibwydBz1n5dVfdJQECoLgDfEFBTHyOH8nBHU0Q/IA70uRAEa7v
4r87brjNCGJjsArEOaSNakr03DJMA2X0Vm7/goVDAHpD45FMsw1M4uxKlSu1Hs0cX5c6lR9Ty/7V
x/TXpz33LJZX0spGWIjq3NwUOoB9yiDmZ7uxxI9A14iwrq+bnw2jOSXx8Iid3rsaKWtlrKWdrwL9
kEV4hTkwGysA4NzXCmM1yqdCC84CaOmr4V2R0kiBfk9MwkwX/7jqM7BLO17LkpY2Hnw47I80yH+A
xy43XlSEeVr7vC3rEnVkytxDpR+mhF02lm5cD49NvtfoM/zn9cQLBkAUMAFsA+aIVn3AjzxMxsEt
Kfp6U7hr2umgRMZdgZ14CJb99nALH4kYHTBenu5UkOYHe7BtbEMK+GNDWj+hONAbr5rk42/S3w/q
d6+Nt8PkrLwelqLJB7WOJgr/XO1Zya+BMZbt4AaR/9Aq3tkPpDep6x+q9A73RE95MROglVmYbf7g
a2ELUOnmunDmKv1m1ncdekaDqw3jdmq/DfhMYYA0+PoR85xNAGniz1JQqt2wceBxkO7P8xNPb7VJ
0thIfrLBDuPk1cFb13Y7Ra9O8anyvraTtIXLsLK0C/e2Sh0JkBnnhztrFhl6BbvIIsu5OfroLtC0
O41iejHZr8rU4qaG76NurMzv8spScbAFl4YCh3F5ZhQzRYxo6Ea8E6M7nGsPjPcWZtpWA3pYNRD3
In2vhb9iLXi+vbSLX/vbyLOvHTQ5lQqTQBzxAI2mr7ieZggh1UhLDWh85YiO3x5wIfBS7WUXwRGl
wzsPT4NvpZ7Z0+I2up4qSntn5MhKTNUeK5FHX1tJ4xcCLzV9pBdsQBVAJmcXcDhWSihbAtGCHVE+
gNgD0zlIn7y6Pdz+ro/tOMvcKQPaMANtm4Wc94RwyzIyFTaR28jhQQ7GaQvXbdrpUXQYqrB35Wq8
8xRV0OeGs2FBnpfUu9IwYIBW3REprn8GpOaMIrd38VhgNTb95yYZOTCIQdBuhElC5exm6AwlzoyR
yYhU7Y78+wD6/OBRLoEbvIcr+gfPZVUgiWjLgSK25kGyi6YwSQScyI/8fWikyJhl71GfvSvVeTBp
zAb7evoyDbzhbq/F0qam28zdw8tNBSh7eZxUOy2tHIN3N7WMjzL0QNgIJ8AMJj6uEvaf8KxuD7l0
IaAZzMWr65RHnNlG6yZb7z0H5qnW9Rt1BBJTHKyMPuyIMWVBwWQ6ppA1bw+69J3YVtFE0RVKvfO6
gF8G5WgAWnE1H81VOznGevGUaLKLtTheFsOjxQLfHnIxVAmgElUg7A+uCFRVibt9aXB+mxhUdAwd
kTqL1FKMGb4qPu6a6PoiqcZGtleGXppiwFngfqmz866arSqmf3hPT85AmIoPZgNO1RDtMR3TimnT
Rd+mElUdY6WjsRRA6KHAl0NWgGLjPD4WdWdFIYN2RXgnCr9kV5s419w/aLGyfXipQD39IC3OU5hh
aqM2waTWxdH+oIKoypD+8am1qLW3EvUXp5KBKDBAkQRxeHlAkqrvo2HkgAiogAxvtGj7e/ESHdHo
YvJZPf8bxrsvK5tH5f87j5E8Ov93XPH3vz1KfAy1p0TiUaJF5yT/LpnNZpRtjDufRqTy1BRoaXY/
QvdNnwT/8Pboi6cF5XaSUxVO6PxJ2ESaHNkyBeqyS88Okkt145xxSz4H7Ys60Vig03p7xOXDAvhD
MM0WYAldF3tT13K7diOszkIJD1Lso0mBGS8ac4GlnWDo72ove9eKP0oXKV6DFxDPDqLS5WRP2JlL
VldRNezhUEeYU5gHvMkO8SkVCsJFv4keIJquPO2uaRRiG9OtoeICz+mqUKxJSdcGGQiyQkNfu+Px
O07WtPO0zNXKBwkbSGQe1QcjVf8y6Fb4QXsahKcf/z22WYXFhnfo+uShHwLX7mv0/OKh2hYWemGa
4u11JDJvr9LSvoAcRGGVbQHnZTZPQVmOagLxyLUsTOJ8+YANvdtN/SGssk+G5arqGhFzcUS6huAb
SOM59Jcr44Nmd5xWHVy59ffK5O0y2PQNmYDRvesMnoVrtIWlrIuKObrrcI24jWdXf60NtReYNbET
5qVeyY9IOLrWaL0FoXL0VjfB4gciyCKD+gJFOG/uI7819b3eUwsPjbu2aU9OlZ0xbXwyDnhS7nyz
XMnzFr+PE8ZYtMbg71zOaNXgQhkmfF/lPFSes1VTTHEQZ8impwQR09sbZil6klCibyJUb64g+hSv
I6hAbJgggL+oNKeKOBaZP+paBYrzJKfW3lDWLt6lQcXmFI1uGkjz28HzmiTy24oVNKClq/5LUGH8
EMsbxZN3eeZs0kp9xil9/9+/FZ8sgQWl7UEQu5xYnAPGug4YNh1DXPviZwnIS4AIq2DJZ3HyDrHE
TL2VUL3UAqCt7BBK6LXQ5Jtdu/g5+0asMGzYqtui3kX+z2R6VVQYg7DUIS/S9egSCxW9atsMm9vf
vLR7HRIqXadWIyTULr85K7M4wud+cIu/+snY97pPKHCoUYOdjHssc9dY+Utri5EdUZrG6jXsF8dz
XW10PCsF6LaSyDWiI7Wkh1LW7lLp8xDjgWf8UXpOKUrmVcS+MufZI/ANeNA+sExlbE74ZydoUrpp
DgU0SPCIaU+YZ70r9t/plPz3HjKZ8m9Di+P8Wx4Qp3UjjR0zPMEHisdNzVEdxwMm77vEilltc6ej
k0MepPmnGGXLCOrd7UW+BiCJbJ1kHdQg7J8rwSjb6FTZDzQ+X54YRkP7ND3x3LbeY8GwILOtPjeT
/0laZV8vpgUU4Cm+m0Kqap5UjnrVQBMDGZpbmJG1qJsMX6pW/lpW5QlAxl0GJNjJUd0kfH5d+WwR
6ecpmAOmnm6itoQMKhQSg8kH+jF6r9mYYaEWH0Xq58seYudf6ec+RcHW034NU7jleP7CXBg+QrWy
BxYOGZFaYK8+amjz7GSsAyP2mgEotEEXoqYxk2bnzPeOpZNsQ3r0RbmGwVrI5RmSlEj01qBOip/0
267DxqDE23YiwSbfGGLv7LTZpnmMslWXHHHdzCaZ4icUEtFxQr9uNhKS0I6TVlTqZAuqqJfw+Me3
rsbAHMkTXyoO6lC6JuIGSbuqpHmNz0C13gQnIvpOFO1mV33oSJCzCoWv1L1tmSIlbfAqa+76Qv57
GOw3Z/yVh/4psYMX0FLPTVfsPfvn7V22ONMUQQQqSmiczM43PtDKRJUL8LUSfENQx0ke8i5+1CXt
n9sDLe4i0aNFV0PnbpzdE01qK9JgEsNy3es2EgVZuUOTUBljt24iSixIpmomAMLbw84DtoBBiPSG
PwXWen4rJpWi2t6odsiFoF5LdcMzwb0k3U63YjyjIzwUEX8jxbo97NW1+O+4Fl15C1mnK5GiVDZa
W49k1CKacOcLvjwCuz6ytHoJEAqbtLF8kw41sP4QkjSaAyuH9mPz/L6xxQ/AsoYNBnST63m2uSq5
hxeJEaNrIqVc54+5j1CTFOJXjphd9GaesjJGJxeEVkxEV+KNnTyboAhuz8N81T9+Bb8A9CYb7KrU
hn21KtkhohlIxu4kUMIJV0Ql15g59icFnfuSysvtIa9i9seYEGOw/QJ5jZ7AZfDotQhH7sru0OcP
7wRmdTRQYUcxuR63iXy0o8+sy8ZS/msC9u+4DmUsjpEMl+Ny3GmsaFKqzPiAkIU2Bbup4cWoKRvL
8x6FmJ+NCBVvpcPt752f4I9hYV6xyU2KaB/txd9iZe+VfmaB2HRVxOiFnGGb1U9N/TNo1bW2hviC
+Z6iEAGzk5GuSyxqFOZamYyovqip6yjYOLTFAdmFN0E5zdVfeS/fpzGqTXr1pPX1OS5Xa7fzeC2+
9oP4r7C3iSSzSZaauKq0se/d7Jcf90cxcKWSdSnym9q+qoVZb3L9QQu+3J7kK8j5x7iUKOlX4QFG
PfxycdmmephVoIJ95LWjON30SUmjLjnLzfcpcg60C7YyAo4G/XOz6pCWVzHrdVZO9VI042X4v79i
Fq1j1e6CSK37D1L9B5uhnA553J9yNGh9IBlCtE9A51a+fnHWKU+QCpJrXwXvGM53oQ0I+ovoGQNE
Fbph1aAD80FNPI3v6XFtAmk4yEm2sukWPlmjQfphWrVQG5ELqe5jA9Cmgc9C1aCMGW43cqYdHfPN
wFGExGWlFiQmcbbLGVHguIBwASqdpQSTVSOUawS9m4yAqib9oW95U0m7yXJ2VrgWrhZHQ2EIs2WB
mZs/wFuSP8kr6DoIUcShR+BMR7MjO5fyl8JZI68uTiZoUI3KGui0eZOlDdUi8H1CY6u2J/GEKRt/
N2AjAggB+U/kTr3ym538VzVGDg/pHIk771NUxOZZtJLb9PBKiVsAhG6sGKc6V1i4duV0LEV+8Bui
8CwgkB/Kt7+njZGkYNsgm52rx/7+g5aBgg5mNHdxxMMUC9/SwKtckvhkaeXWWZxZZJp0MAMLPCNv
jKa8iJ1/g7/XvguBqCRPz3DWUj42tuERhGuCmgu3Kx0MYUxHQGK7znYqfgpSB/ivdwXrHV7yXRO+
WWZ7gtcksLPOH2UVQhKNd77QmmfIyzCYks3mXhX3bqN1OyPHyAQ4WBnmnyK8fvRDESgHIeoZctNb
cUuChQhlfsxKa6Vjtfjlv/2O2TUw2EEYUwv8lzWRZd80fJkVfx81X4bM7aPVtu88Vf/YwR9tBQOp
h6s6YJRVJOomp9SIhntRB+wADggod7yVFONTLgXbJkgPkQ6uFFkqr0o+x6a6tr8X7l/g3PSdhczB
NVCtK3rfgCvSuU0UHjKj23m2sQ0yc6fmEj4X2caLpF1Ido1wcQkRCb/j2xfB0i6HpoKDKW0dm+fg
5fKT0sKy6EjnLFgivtQjwMHju97KytcQydiEHD6z16LH0qACSg/6RxTU5tHDLny9zKa2czWl2YoH
YcCLwT6M+J0pKeDhh7ifVnKqqxaxWG8EsoFkGahTkklefuiklrUcddw6tCc/jTlvsepYCteasN94
3dtQvVLO3yZo4SXWCRW+jWwOBzQhdoFlYyLyYFd4h2RrgJ2rSsjHz4KhSjYN6ha42uXPstMUGGZo
dG7WQiywT6X61OI733WbooC6yotGfheMRqGJdHvllw6c9n8jz/nQco7zlBmS3IquqSC5l/7fXvgz
UN99CnxStfp+WUg5WABa3w49euPqFg4yJUT2ZeD9EupHrb8XumNtz/Op3zlN8OKNOAvhap+u0SeX
7mNqTejZo2wl2EKXU6wnfthXade5QQuCG0ktAfIISakqr3lRYm9/e14XhzN1FJo40eKddDmc10aD
2g9NR0HR2GpSu82RXXPUZwPHrQJT+j8YDcovjhoij55DpWO/StUWKU88XYODhDvVZKh36E8BHib5
UJyX28MtnVyxV4Hsij/m4cIay1wdUzZN1tF9hngrehlj8x3CwEaCN+EbqAsWa/X3xVMC+F+EKYIk
ceNyTqO2riSjVzqwXntfe/MQPgl+OYHBM1facSuhsHeQ9cNQOyvQgsUExKB/B9kGWvVVv6H1nAoF
Os5nL1N3V3QcutCDo9owRd5Zex/qytUbfVvaayICC8eTtJx6GRhSRK/lGSyJ/EbXsholQF/F/9GQ
dhLCsLVcAnBQNk2t3wkGwO3FXdi5rClFcJ4EQmJbXJm/vTvtsgltLDY611DKbQtzSK2iXdCcY8l0
PX3t7lvYSoCguXnBl4GRnQfkzNeHusmM1s0kmnABOHSRXkT4q6GTpR1olm1bJVn5xMVB0bXhwYWu
Ckn65SdabZyODmgv98Gymp0aUixB2cjnKV8NKBNK5f7X7Tld2kC0xD56GTTkqCRcjohv0DSQ2XRg
ik6d+VNAfgOuEi3IEeN6i+S31uoPoL3+ZFjAXrRR4BlcBVvP1ztt8DkxckcEogsuQA1YH56H6KuU
3NOswpK5v7fM/1zb50ZD75EGkmLDFbrSN3Uiu8EzhYikqJMrdLMrz1X77kD54DRGZ9upN873pisP
TbxGNliKE7w7hOw9t7x8FXtRjsbdTWZ5hXKNSGa72OBZ8tWR0h0Me7hpAy/NtwgUIeqk/z3w6xRS
KIdawjVljtSUGm1QKz0mFFfxTtGyO27Ye8SUO0xiunhNpGdxY1F9taFVCKbk/FqzceyKhqDgfQKj
uPAd1/ZBbMOIUqanKP4FsUMJx8PUr/KbxY6dvaZFx94SN44h+MaXO9oYu96H4wsbP5d2jo/bxiSc
NMI7oA0bevZCz1sIAYogZaHi9gc7GwwuOCjAV3z/7C6gZjGYUlWxszVjK268sAfxRQJvBF/BmCC5
Z6AY6e8gS66UEZZKRvrvQ4uY/VuAVDOTCQeS6gqh0ABjOcf+3rf5xqiRVW7Ku0E+maDs7HzfkuFo
7T0m8yv3/VIVmN9AL1oDJitcXC5/w+i0ZanrKbsMOSoTiYBcyg5duNcR0dbDEFyPG6R3AmFiRuad
Wdqf29w72flao3YpkgohbVQ/KMVTqbz8HQr0r67Q89ZNou45t7q9zbtxGI+2M22FfHNYYjohFWuf
v5BEAqunEgC9nqrd/IE8aFqcZE6DeWGi3snbUG7h/f6T15mrO5itcOzloDlN8VoYF1nbbNOz1Sn+
G0K4gNLH5ecCbYrBqbXYSbbGsdEgTkAgLc1X3zePYbhp2PM/UrPZDnVyTOW1ivDSYb8YfrbztCZX
ysjEVmeMjTu5ABwNjcQBgidXe6d/GlsusbbelKDWVo6bvvjhopMk6sNQwS8/PC4cq+hrCmYhwIMi
g+zJRTnBFSl3QhQtjNFplaQ9oLVdWLz1r6n0LGGvePtXiM00n33R66EYDmmFXX/5I5KwC6cKD0V3
iH7Y9j8BxrNpSkFiNbqIebwaSBUS6VRhaCLO5tkOezl2JOxKJZZZiMN7XnhXI9CkWtjUc6gMjtnt
b1tqLFEGpZ8CdpnTNEdlS1klk5FEnesUwc4YjI2QloEBfuxG+63/NmytKthk+qaPoiP52+vK8Asn
CskVjXc4bxbnypjHjtH2TRIOciz1O/Te/dF5yfMahnOJOBX60HbFf0jauO3N1cEXoggAF7IFCA48
y+fviQphtSTuGLzsgm9B3e1bKfo+hNmzVTovQsSiibNdN3kbWco+eU5zn6bOWamsjT8plKsNPC2a
+8DRsRFuXxDtWws31ykxNThIJpARxIvuaj+Uvt53lVe72Exatr610CuN6+Dg4ZfQBsFm0o3Xrsne
PQ9ujWm/YmXE3/1VJNNj40tfRPilxbJyGq43KWmzEFuiRQSVcH4FyFC900FTa7fKv7cEgT7o9ygS
+em7asXCAnYtBiwOCHYUnIooSs4pEv3IHnWUoRbyB6Hy3XrtamMjkI1G9typWyFRR/LhThuw9ht6
wChgiYZwh93osfWBUnA/ruza67Akng7/95Pm1w/t7NDr+9otah1SsLnR1Za3L/IDpYGNNnKhdXni
6f/iYzRhfosCFEEANSRmelz5JdfnB9CwKIZzB9CyuwIUxpNSmI1SIYZh4N2co5TXbqOMX1GjuRIi
6ZMXp9oLdwTR/crY16mYGFsD4yoeM/x7GRebbDKlplErN8meDPlT251RJFDsfRUq5AaIqwXnLPxb
ctZo4tfHFgVqajkkntDUrwp4PuhvPZmaynWcaGMhR1rlVMcqvr97KoVjkM9Trn9e+drrbciotOvA
GtB2uPJWAwNmKrWeVq4d/uut1mAdWwAL77V9rB0Nb9pYOl487IL/RzroEXTQnHprd4TzEiKCH+y0
Zu16WgjhlAcEax7gFqjLOQRSlyX4ap5fuRLJZ5lSTA76D9ukofPvxMPHJKyLca08Pn50aazvK5Nz
fSB4wICmgtVNmLrqy4+NZIxq6EDyBdYVNvAs7iJkSvJ38VNSZC86JUZyxth4VPJFniSgXVK2qpMm
XtCXN6gBzBX7OQITybkxS5ScuGr6utQqN5Jpq9ZvVfIDwWsarOWmEaLg/qYhZL1G8U53vrN7bk/D
dbxmdCKikIogQMyRTarcJl4R25UbmADLKGyiJjpUjxZuwiFQiduDLeTijIYMOBcYkC7gRpfHL5Fj
vxjDsGbrVx98DJzed4KXYfvjocE1y1HupIfKp6yB3b2eHBUrOaOjvhYMr9Mj7HQVAVKgKEePc/Y7
bGPU83yEf/gexNMnCVovBrBuZQFsRrFTOA0JFIEDP0qkMBYazp0n7bqEZlbr/rMyKSIXm20AfgX1
I4FYxe1mtgHszEhjL/ZLV6OiDRR5Uz8qwETT5Ivt/20V8SYvy03Ca7E4+S0i+u1G3USrph/X+TpT
8tuvELHkt6da30ncvyPvj7o9j0kMQve9G1/Yma8VkrrZc2UD9ZQMV9IjN+3qlW24EB8F9Q0AB3Yr
CGCIw/rb6GPmKVOnWAWM7morSj56gDMXbbQ0NLb4fFNt6vae+vn21C+OqtPEM5GdoqIm5uS3UdPR
j7K8MQo3CA/JgNIOiy9EwISjTwXBUUKytjJXuvkLj2LKLRS2GFD0seawJLvoJPAJxD7b+lYe/Z9h
7IbBndONm7AqEB77NRbHeHqJMR1rFWtlopeOIGgwShHcRxCf588T7h/Dl7SC29cGAca7ZHgz9Hdx
BYj34FjTvSuwOUneexrxo4ncq1Ay59F2e+oXZ4G9DuiPKHx9A/SAxkMtSqoPII1o4jXdNuMWhney
FerBAiQmLkjRyENH3i3QyIyqtUL5RzVxfvjg19BI0rmRrgSiIifJTGcIKzdXdCy87goALACZs09F
hGl7jJjK0er/ymNs2VmLrPwSx/U2HR+bd1Pa9pq1KcO3IhkAvqyt1MLlTSot/D1A/RKkZu/IQU8T
yYZC7To0JurpXT1MtkKb8520tUIBbWU9Fi4CkSAKQiB5ClfR5VmghS71hZKXbt+VT7Ez0Z6QgRYn
lfVTHfW/psnAzPHfO1rkCCk3Ua1mPDeGnRRb5zQfSao8qia9svbTFhLGD3Izc8jTglfF5U/L7KaQ
00Et3UqbDvhofwj1icK3FFIwzf2N3kDC6Ta9ucYlv9Ixg4wkmqBohwGPFSZ0l0MrbWlNgzqVVPab
zfQW5RD4Cm4CqrQjcm7i4TnoQlYu2jpUNMRmjWr09QL/lBUvK0u0MA+iTCvyBMAOvH8vf8zgjCAt
S7NwR3/Y9cnrVA+bRFHvbH18bH1qe6CPwjI7m8YaYfSKJ8U8iI4D+sxCpOGKdlTlI5ZQDfFZtRIX
PjKKkHcJTkgBBhhADYRpqowxLRYjrgDvUOjeWjm4muFFM+OdSZJpoVXd/pR8002T7r4q+w3Vo7Wg
snCvE1EEL4qUUuiiX84Q6W2tQpQrXAeyCz2ujVb3m8AHEWB/alppN+o430i5K4ePnVmdxhHCfEgh
FI/QiI7RqGtrFdCFLPPiF4kr6LcrxgwHdMFHmysGRq9D7QfLEju5y5x3k9dPA41KBDwxVxzr0Xyv
ST6V/E/2MSQg8ILguXh2z/dxJUep5oXc7k31bSqepcaNu3ehgVcTSYau2YqdLFZNQHFLKcEahzwo
oIyhrD3BltaIqhSKKuxjoEqzIyX3XhpHclC6jR5z6zqfK5LeKMke8/YJD5qTPIRfxS8Z/4ez89qN
W9nW9RMRYA63bHZQDpbkcEPYls2cM5/+fKUDnOVm84h7bUxgAoYBV7NYHDXCH3pj10U/BI7G9vMP
KwPBuQw2++Pis1lcAVBmuYsJtGSnSyOJyYiGcC4SvnEEgttol9mwWFLVZw5yRBgO2W/kdM2/velE
bokzzUaVthLnaZFTnRF6KUOW3ayO9FsZUr5qoSDc6zojYcOtoHogdbvXE80LN3lSa5cvFwvu0rSF
dQiQoib551Q2umlKs6aVH47HjvXTCpqdgOwOGEWVtbmzyxSNhdshLA62Ul2xm7u63iArrwBM4KDT
AgApjOn6RWzts7lGg9QpvFI2GUAcwy72KneaCaXA7xrzpYZhw1Bgl5ikZXq3FwBiofHgx5hORu9l
1l0pfrt126x8sfwswTjB1eRSa7dhtgnxNOCLzdur1nql23iNwD4+J9yGDt09uhRtGXlj99rr6gft
iXmOux10196SwN1wKAWC4IIxXyNMM0pJXXqYoO60tt1JVnZsjlOdnAq93ZfdcwnUJsfVK8FSKmLW
vuVBvlan8xMYT3JY8DjTFgdFnYuRZD8tPV3t3TrPTiJTmzGpHSu0qOCYmZFEXSodorq7F3bLJUSG
z6+9lXhBmxMWJnm6mCeIv//nrDoF7c4yj0pPLgQSpfvwpR+lZqdOWxi3lU/xbKlFoqEVveVbKUs5
3dc6CO4E4EbIHztDsM8DAuL89b99NjwcmHzyGQAppCd2/myJ2lkT1M3CE20wQQNVFemAijjmehtf
2+UuipVE/Ic6LIA25ytFvS5nvWUUHzYVgDPF/A+2906Ktz6g1ZU+VNcp5qCcLI+MVCZJ0XaFlxNE
QlW9nmZw/3Tn9WGrebEy5eGpRAeJ+RYaXUuTzlQv9bTJp8Ib0NYkH2vG4Ggb6XUJHM3n0hADXWb5
bmFJ7udvbnPpxbE0xwjJmW4ovKapPxi8c0HzvQYfJ/80Rt1ttNQtFGcXEDI2lhbH8PzC4qlhtAhf
Mty3jMUOV6URK31VFjiOV82hnWhXWZWbjcCZb6zY2Sv2/dAek7q/NzBDF7gmO8pOWUa3ESfJjetr
JUQwzxSwbe4wIOpLJwdZAt80YNDqAdZoR3Sl2+xWio4dquSiotRLyUsNZFUEvKrCuHpzHCSaNcvt
oJkskGrQCficzo92UqSt7Xc+H9H4xaF5XU18sdwgcfKiRylQWIZD0BNLotXQbam3rJ12/K/EVSqO
4RKUY4R6UWZoUnt1wheskxJTp9JNdGU+sI33Lt7r8kFBrZM4CbA84/zFgyahM6igMdGzplzm1EvN
teAzNRh/05URiaSP4nOtEK3snUJFNMYbYIKLx1U18IDUYYIBQ3m6CCMTVwCkKqA4SR/sQzZZNA4Y
4SsUAJ8/7UVXTKyEAAD2GLDktWWLzkytrtBiM/caQz5iTfKoB3j7qFsQhYsWEMsItRRQIQo6Q8t2
iDwyrBszlhlHZpVhfhWZ9i5FuaqXnVsBiqnQDtPiLczjZWEp1qUPhKgoruIXd/vQBGVYNVbuZZJ+
be6LsmFC3O0iU9qHpN4SbXcVR58qjXfIMF0PYXdDBr8P1Q4n7q1p+cW9J34MrHnUP8Ffos9zfrCk
EBqZKUm5lwePDiyxnGAd5KiIu1n29D9Isdbe7b/rLa69PqNQCRyfh2+eEdx0bT5PEBNe5U9HOeGp
+VStpnWdbP9R14rBWBjtnWSvFRvH7DLJ4tlpf4OOgD/AKVjc+ZVWFOi7EseNWHeFGUues7rWxk/K
NBf4l6Una0pPcwo1pOyVx6kPb1IZvfwi3tI6Xfu4DGI6jVjOPSfj/DXUcZ3TjuLmjKlYmzzaCxvb
kG+9L/SNx95Yatn2B/sy6V3dFxxtXDqaeNcxgBK97ngzH7jwM7bFDoPW5pHob1+M66sccae4qQt6
B+jDZZjBcLDaPP8pTwgi6PmXKKmeCSxY2WpvqdXaO/9bMk3fMtD9cyjtLDPc6P9fXKDiF+HKSqdA
oJPsxY0RKr5jzDlXliwZOwFN6rr4+9RZ73OBtToWT5+HsvUzxtRDdDqFzshivS5s8rjrYy4Jlc+8
i/ZliyAzDm1oGuwrLo6hoMvN2XOcL3kX7HsTfaEt+OjlRc1TI8BF9wakH+nm4vqIIOCYvknaIEk/
BNPKrw/NOLsiitsIDZmoKflZ7gbGrTEir6B82diFi/YVMm4MX6EmITF86WHaJFFhYFNZgEHurkqU
SMbG8t25iAHh+fe6/9AxBKt9zQvC+e3ztS/bvOAqkbBBq4rFL6nXKmMUqej9zGvq37jG0Lokswct
MQXDQZX6Qyy4QnJ3SCEpCYYUzRig93tBZcz7DjQY0yA+RLpfp776kQWmWwx/Pv+Nl1jMj9+I5h3w
aXEwFzOQhAb1mGMI4IkWp1AFlR2YhuBJpIZOvKTvhJmr4O3qRoLlzVZIWDsfFiKzwvIdFDXfx3n4
SeeispuWPRqjV6yhXNHkFNZv8dwdEtgNKuJ7iJ0fAz88yvaTVGeHz3dAfAZn+Q0bwBCILJJKhYih
nf+ANkympDQsfoBW7ZhJPulYJ2rYN32+zOqD/rvOYqPVKQrkVqxDj6GcB5SaINUMjBcGn6Zhsmsc
PLIj10kJ8qLdoGzdt6uvWrQ+GIGa+FIvSYgaiIcwLHXmLIz3qn2R7jvt0KLz19qkczSTw+x9MGfX
zLachFcCP5MuKNIgqNjmJQqxag29N/DUo65VDvIQntLE8FrykLxONnqfK1kF83XknIWCJlMF8VP+
KdwRu55MQhJxPZIfxFgtoHNChcbnznVPOyPKN1b8uKyXJ8immySgb2gAqYs3O/vzZIUVVjpqVezQ
MabrmuysHmEatBVjoK8qrVUxZ9YVPIsDn8ZJdC0g5aCexYg/0tE11zfqtZUUk334z49aRP9ZDwsK
II6bTxepGbtdM72EfNIjvjAfsFPU8p1qY9HL+pSP6d9VF7uvJWVmzGIrCjl3DRvAEeX4/FXJviX+
5MKBdeO5dO12Q9p4fV0ySTR66BhdoHuSPFGwBUZyoJJ/5IpxMilBBV1AHzCFZTDh62+9HcJ52cKU
rMZ4+C5ILtL8B9Gx2Gez1jszkFh5ZoYesME5Ftn4L/jk0o4Cq5gg3g7tzppQ65EpJmpl18ZXJpSq
j7IJHnAf6icD6EMT9Qiw0hVncPF58LnwQicb4sv/z69cvBdVb+NE1yRheviTqV4hn9RRpUuAnloE
DoIhkm+oXnulToWbJTIzz7ddMIbIDPl735IEeHWU/hbZjTizgqc8xxvZ0VrCxk/UUaugR8yMWHzY
/3y45QTtsTOi3CuFjRubOYOWtRP1zsQEVJTTEUiVLk09ARQSXi8CwTSNfFkaXx4DojySNurO/8+2
CWlLegzMixfblukZznZ2knv2KwbbR91kbAH0ciCjBEklfqD4tGWtP2DmJfuVl8L/m2WuazM80lh0
BUcvqMxdbdxXRvK9tWlWDrK/V9uNL0/8kvMYZGH+xOnH8Ee0BRYxSC61ykpMLSLVuKW97Ol6cdC1
d93ZouZcxlcWQuQaupMihOEXr6mS8nHEBTbyrFRGlrfzZBz3whhdzJqhwbwbfGvj8K6cDKGEz/iI
VgtPtyRfGrFpd0xKMPExs7sI2F6kml4fVsegmiLXt/y3uNTv7aj7ktT5k0M7pM2Hk1yFO+llyhV8
f7bofCshXzT+sLihKYLKzJJEouZNOIZJxk+yGOZN8j4pw+M0l292rz+lo3Qy5eSUhsg1IbSjqG6j
1D/9MPgSqPLvQHX9iRadvZVrr7wa2gmoc3DtgTNaTmorJHeKQRsi+LqRG2IX2MnZThmf26r1jGyv
S1sLrr4ZgXGliOX1gD0//2a73hq7uI8jj+AC4292MxuHTfp+WH6ZMWii2KfFER57cE6tZex10R41
jf4dBDmNj0A7KMGdNfRbudZlTofyoIECvBAloAxcBOWOUkJSDSlENqO8lhv9a6zIv/vqaxvk+yJu
X6KqOshZcY3zaTANf8DjfndQRsJj4TdSwZ/H3rVNEuaNwsRRICqWqHiQQA2Kn5ST8szJDOv7TGqO
HOjWzTA4DsudXtrci0myM5Wvr1VcXM1qLLtNzLQhtPMjheMWMHQlsEF9QlybBgxSl/SCFi+OCcuA
fjDyoUV/lcpozAr1vkr9WicIubRJwLed1YBGW9UNp1u9n7/pDu43hZLvpbi7Gmr/odGvGs1+Mymn
axkwtaRRV8N+oOeZqKCdtwD4K8cbfDclvfBqBhiweKl9L49yH9j85lK77fC476v5dVL860EFkB5p
v6vJulYy7a+jh09plZ60J6Q7b9o6Zxg/vbdNne6KaQhhuhnHjXe8cuD4bQCcIPJRzHxkCf9cXlHX
tlmCOILX+8ptEal3z5Ws3ifB+ApJ5avmQH1CDQqvNU8dsXqIo++ZfjXI1R+kk7da4xedafp7QpII
QV1GZ6Dbzt9tigxmJDXIxs2p8xo14TMKnW/CIK1pHqxau5XjFBF9xPxk/1lArTa2Qvzzi5vo41yB
qQPiepGAq0bqyHkZ44QgZx6iREgiMWFWcdlgeJhEfy2Uc6KQW1OJD1MVUPckt7Xd/uqMcEOrYiUr
ZCfoIloGdQcFyKLjR3MVBkkbIFuLagI6zre93V41Zvgcz/mjrNMCcMJ7O6Tzlk/S28Y+iH/8Yh8c
ZkQC40oCsagrA6BUMhMK1PuQh7KwiBeI00bFHSLpDmRiId4fU/0SGcdc0zZewsqnAupbB18oTGQu
pvtYbsamlFk9fGCquiC9nYvBdXJ8W+JpP0BEbDYt4leqSyp4+giw6enp6ss+Il3uUi5QjvdGmgZC
FyXJ8YLEAFoNJrdy4LFaB9HN4FSeMmnjgVeqa1YHoCSSXAs3n0Va0umZ+X/dXB0MXVzbL2tYDlbv
9h1ivt2EL1pnIrWLN4UiVz/lTIhF5Mz/p41IcFl2iT4Gnub0mgTaZBFY+yYeJSMzB8/2i0egLk9D
2Hqyn+8Du75W6b4B8wTwb9Qbt8wlVoqvnsEF4wQBcaHEPf/q6eBotSzZwwfQabZJMZNiX2Z3CV3d
AIsOEC1/mzD6onZkpabz3M6omRoMb8L2T16qOylId3mjRnwKPf6w8VuV9r8MbbwXolqffxprp9PB
nlDITAq5oEUgV6Sqm23Jwde4piYiOgxRfN0jKJFitIqupxEnGzHxsvXK5vyz4iJPAY6i1cAukNHS
AfjSeetYNTB/24DCRTr+Xz8fdydADtppkIyX2AGzNaUxyhBajHE7LFT9utDxz8xcON5HxXRudWLx
5yuuHf8PZDkTbYqVC1fhNs7mQWnR7QyaXxpiSH2icLVH0Dv76+yHEpB2peqDVRY3vV48Mzf7+/kP
EBu4CHbAuBkNo9qCy4IsXsA/958twedWcxQ15yK6Jje7CQzAO1Z5Sq3i8PlSK6eHIhHkFIwvMMXL
SX9W5c2cTiiDW0W8E4oLWFTtO1Pykrp6xHmgjrZQwys1PgRazNnI3egSkuueP52sjnPYj+yuA2Mp
ZSRkVVd5Yue7PkDTEVV2JTBORfErSJKWFEN6G5Fm2+Hc4nLC3ZFu71zi4BGZGq3VzvUz3djXRdC6
gf3nv98cBHtIRERL9WLAF+ZTV6LsMngW1hYclJPSa3cVrYegSa4teu2Zs2lGufJxkUfCadBQFFAv
BsRB72SSZBJ5Sn0+UjLfVq1+XY6Jm/jpIdS3lKBXhpi8DaA5ovBiySWzPJRbLH7zngRDe8tj65Cr
7dWgtgcNZahi6u+jK2N4NbNdkcu7FF9rRZLdKaLwhoG+EXXXLr0PYjWdcyH6ufRvaUtbRu86HZFm
jtGhLu5T7a0J0qfRvsKSAnSquq906+hI7S+MZf77mp/shmzT/Gh2LokEGE4ZQWGRYRRKfC1kOWYJ
v976Sm+2iBIXVnliQvuhRw0ui+zbWgwJy7GPikZIEVtJ/uhU401t6vvarl9Fs0Oy+4PqxM+xEp20
MbxSi/6ubIMHgxtWTw5FWrxYjX/fQEBr4/dSTjdQRmsH8J8fZy/uXKCdYZ77A1K6Q7QP7e7gRxGo
WgnEPAr+ebyRVorraRnrbGFYiGwxCfaS11kWBX2qCq2ZTIo/8KK+pe8gnW80n9ZCKu0OMBeIyEIZ
WmQ0cZ2WVTMiGUjXbbJ0ZjEt81IgGIxnPw8aWystXi7yDWEWt2SLgisqWGCOiYuygbS1sbF1a7H7
n2daDoCTgJpgKFmpL+Cjoyg2KIjyaj1gDjprcPInlFs/f7iVMSjOFaJRJcpveHeL4K1nJZPJBO02
gV8RHbxCjXeG0h1i1TlWcAjsv+P0oS+ZT4BouJurLZmX1RNDf0RI8dLeXOoiDRE5mxMjxyQicAAk
fVS6/bab1Np3AKD1/y2zODFdV+Qt3ssw1Ok7d+GfLnkDD0UP9RBtDpNW8lyhLQK1FHVSANWLb67O
grBvLfRyxIxDgPEthkZpJR0k7a5tJ+a5PqIj/70eKnGIpBHtGgU+7QV3yunQGBh7VGuirL/R8aoV
u9lN3Y0W5T+kqPWcIN9JvX6t9vbLxkFa2V6g48Q/gBL8t8wCoMD7tR+ZPLIQlYBLwJBSUFz7FHfO
7hWdpOe4/Fsn6VPjDF8zS++g6bhDNP6RpOmGjtRbqCffQtXeqH1WXgVpJt0lAYVDrl983v/kXuhc
W1U+UnCnDNhyZ3qypdsU2YUqNl6w3bZi322qfuPuuTzSAjxNSq0gN0F9LTbrn0UTv6MLEyNCpTr9
QbfeVGL9lP/3c0OGSbDVqAthrKFjcr6KEcujL+l6B9zxuRuenRbZQflrom9M8C7fLMuAhOU8ifp1
2eafJA20r6p0HogEt5Fqtyx+M4otx7uq3HqklaaEaAMSc0xRpgJqO3+mwlbKwZ4rVLKn+F5Oa/LD
7nZ0fEQN3zuLxlnhuG30pgLc+PwAX4Z5FqZzjzgArVoUy84XzjWrGv0eQaCu9F1TAmY1O66eHtLN
9uLKfgqDUYfUhGWU5Uy/l3M16FXESArlKh59AIHfmuKJwVidZRvn8PJGwawHSVTggWLst8Ti1kUO
Nnx2qLETB7bPu5bhyz1Irt2doqzCNmtLaWVtQczHEVigswK0ZPG10WBXmzlhwTH5YQcPo/k9CD2I
isLfJn77/I2tnRUVcWIe64N+JS8gcpoz6xg/2S0axd9+1P6T071n7XWSHCrcU5Fk675/vuBlKOFA
0rUgokMKQYbz/IiEUkrqDRjK06v3aHzukKqS8QrwT34OLzz82/gbSc7KSRFEA/EhaKKwEj/onzAS
G32bZmaAVFPcMJlH2HwUWCX/qM1XsFE/f7qVVADtBXT56dJaOknz4tOrJskpyxrpLwUb5dxJjrkZ
IaVen8yMoi4++CMdd8PYz4Z9k0Xd/XjX64//m98A4ZqsTqBZl7GmzWQ7UwNkZMLoeWhv+9E/hpl8
tCL/aKiZOzvJQS6tgzwlN7XLDEfdAkishAEol8wJRZcKJYLFAdYl+pB1HHdenedulf5qy7ewep6Z
aX7+pGuvVhwm7gmqI2Zl568212tNqfwZ5ana3gVNdlVrr4qZHLK8OBTNl88XWylQgC7yUkG20H+8
gJn5Yx6NRqahUFNbOxWqYKA8jf7ozs2TWT1ms4bC9vfCpikRfId5nM/ZfsiHvWr/VnkDw2lwvutq
tBFxV8pDfhVRF8kgwTFfZknJYORdgtmbNxrvSjE8Q7s4ZMG7nVg3vjOiM9rczLCAJfttohP3+Zas
BKqztRf7PwRTUyoTQTjNxTiyPVp9w3z6VWnLwwjTI0i30B/rK6I5SnuGAfGS3+Vbc1l1PiNhHFTd
mmkR9bsbFejG9rdGg4V7IW9s8PqKoGiR9UD7aplYa7Vu9w7EUE8PhyMveO5ecZU99ggkZ8hq+OOf
z/d0JT6yp/9ZbxFApjiuG7NGXmxOiRS9tsNMDojejA5zvC/eQzr7Y/7z8zXXLgHayRhsIuujkKIs
YmRL0jtDhSXcq/iJab+yUruS/WRn1L8lTTsMJpqJM+AR9bSxsDgh54UuIq4i1RYClQJHe/4F6ynQ
fwmVSE8lhZSBEI2lDPXqbzowdS8Rmkp7Br6EqNTCJXOru7H2brWPfqKomi4wY2qTNjFtYlYvY9dM
33LlNXS+AmNt0/tY2zq7K10lHpaGIqQSBItAUZw/bF73tpWreef15YODFshAcd8oP0JtnxZX2Xj0
cx7WDHdq/62mi3/UkvtJu9rY8bXzxbtGVx5BThLExY4PiRbLMDs6zxofa1XZRU2E8zB8t7dE9bHC
0j25fDZNxK57N/Vl8YNg4CjIjpWuebK72g1gyGXTxrFfuzKQHmOkwW9j8rrYmxQ/0sAvSUMi5UVU
FkncMatWwKtuSY6vRkyo74gHk4qT+S/qSiWUgrxnhInD6+/or4DpI7UdJzAz6aYzsCtaL5Ofx2Gj
uFtp8fL6yQnA69LHRL/4/PU7kdpEY8CtGPa7rsDfkuABg+ikDle5ed19734b4NeKoyT/oMVYRAfy
FOfFYYIvX4emt1XTqatbTp4uRHpIxpYzhDpKDDPXIyqf+DrvFVcJHqHYYST0MvhvjXoLyNFNNRxQ
Tn37Og8/AunQVd/84g6Dzk5+Krunt77I3HE8mNlRLltXi+71abMvuPqR0nAGb4KULInV+bZJkIYk
dEY7T81uxsBDXrorZtwHwts0l0+R9ahCjWqcX6YzH3pYzql90yDN5mMRiChpebA30RZixYugRY9S
gcJKRbysPVrqKx1xIdIbMVsetFtzrG5HwjWubo2bx9mVLN8HymsNTiY2MjeWsus0TV1zdjYu4NV0
kyMs6lYkT9BPPt+cJlTNlJKFzQlQnAwaTw4G5nDPSZi5edG4WDV7hpTsbK7KTqld7boMNr7ciySM
LiV6xtzFQvCWqvP8J+C3zmAom1rP1nVwD6ybEzH0ZCczIdiooi+fVyyGmBO9CIIFbifni01B2wQV
emNeHnoSTTTlq9P8qfxrZ3KVdN+ATQtdC2tonVGYvLHZH1f92XtfLK6dL65iLh9gQsKTKtdd9PRi
Ja4geNfeEH6Zrbs53NGy3dXstnRAgSCS7wZ7X6aulj7J9m4+TWqM1+z3Nh52VuBaKgWWj25tsct/
qUm4i+wYhqNygtxxUMPHcn6o2pfEeerk1O10tJsr1e2LF1nLXJw6dpg47/Iw3WlzuVOmJyXbB9Y+
tb/rnexWpNoGGoiD5gZYzWEnULlmeIDwHfTvGFm5RmKh/IQaj9vFzA5PbfbQgA76/K65uGrYL2Ks
IJzDRLpoQ+AqkElR3rZYWrwKJpRQCc4nDywBo3K0IYhzmbn/fM3LMSVkY1IJBvXkUDAOFicklaQu
jiXkAEWHUqD9hegSCA23BL9Jv6xIfsSImUzB99DYKLxWnpfZFE/MbBwNTWexdJ4lzuQU9oc4oqIF
gumvO38lTXetHTOLLtmCK4mbanEgzxZcHEg5ryncI6fxCjKJCAa52WKHBkU458+BhKMFnwWW3kKE
b2ObL2Kg2GY0QkW/hyxCXlyiThrk3KM8a2lErhXcZIXpIky7E4BsoS0nq39TNt8wU08ZUOETwlPj
sK+28pnVPf/ndyxKkFoeS6fQ+B3+DKwXE08Nqbdy6PeTjLiQNOJrOnvlRsj7wK4tNx4QiChAHC7P
ZcybGk2u8shsvb763jZfaufUJi9+upv0L5J9tLs/Pekr1VfcRp5xbHzXr/bKeEiqIzBtQRCztppU
l7c5L4SmigDm0jPiplwEJ6ecHdQ2aBqNB6U+WdbJmW7MGpmLb+VJmrnk3SRwoULSMc9aT7Pva9kr
Itf+Wmi3xtEaEKfaVe/GsHP8Zy29+vy8fJShFzv2n5/3UYH804UpajwM+oi2Txx61bw3sgM+a/Vj
nO7qh3pCl+MwVvvY5ru8zW5lMDSNzhd7MxenOb+6zRs30VzU3Ft5HyogAHYnAADO8KRYG/HjA1Z7
8UOJVegGAquCP3m+j1kcp/6ssI/KpO9tdi1ELArGzBteiu9xAOfeHrMrR8YC0FI85pP7cVCvUqcr
oNrU35C7c7E3cTv/bx0nx7n8iq7WvurJ9A3pITH/GjJEBeuUMkY178qoYobvRbJ9sofiZKSo0qOY
RyWA5YHqHHI/PwEgurKMJ3KAnaT+aPuZWcg3tBSb8jWp9MdIlg/A3RKsTaMuPbWS8hPTU6FtrwqX
wrc48arJvAm71zh/Mc2rOCSNM+707Ih2u5tIt6FU7Ttw7778GMh/O+0x4iCD70iw0k7Fg1TXBYVJ
Yc2vYZEcUq2+0lKAPAgvcyF9fkzMtbCifCTJQC/oaCxCqOH4wTgWKleG+JWH5mdwUz0Zw6FEG4rb
8SbuTjNYX6h06kkxgbUxmdkP404PkHjZwcio1Gul2Tnd4xXuJ3KcuKGCvlX+zgHfG8YhIumur/j6
tCflrv2RHaaW2LR3uJ7/mrf+rSTdw+GJx12to4Pi0exRjWMZ35Ttg28fUEZLn5X76uA8hiUo4+4N
rnofHzc24SLjFZ8ygG8yW4FvXH4reiUNgVbprTd1xT7/1uWPNlqJv4IH6XvDV9JZWKr+9OksjRyq
p8y+UeorRd/r6akCC9LdW+2VYb6FxbfUOVRRC7dt1zSePpZuyfC6Okr5fgrUXZ3TxmiBcFw54YMK
VXtWPPKZWT/AmMYg4S00DlajuQjmBl/AlhgPVvw+DDd5dx84u+w1K7+rzrBLlOpQBfeGj11VQghk
FARi5UHzjyOqf2oQeEX3DoDxNgq2xg1rGwU6AyAqUsS0DxZ9xklWC99WB7JByFh05Pgkg70wIXDz
5gcY4o1Lb205xmDk2syjKJoWlUiSaUosWTmt63Dcc7kXnXkSFgeJ9VeLmYslW+B3Y+V+B+0ErY3x
F0PJRXbv9EkoDXLaeiVkvqn8IeRahNLt5+dta5VFxBvx76iYPNIFCYk+unM7jz8mpd5KVi7KTU41
mRE8VRotl42HDI2+oEwFVLF7LWH/O3B/ZsLoSGtaScabbH5xgodeENC5xpUJ0tI43APy2Os1hVy7
NTFfyxTp55IhInIBq2Wp6O1AkY2NHPFsqnCCy6Da1xIqqLn9K42/hb3qUVQGvuJVjrLz26fPN/2y
5Yb2A9cMgwnBOiHWnd8zPkmzGcYaPYehckXuJlCKgpiv+n99QBJpiKwacIKi/vL5yisZE/0foOQY
byLQszxU3eBkfRzTqLUj0mBEBlX0ZRIt35mQU4t3xzO6rUnu6sMyZOLL4S3TaFwcsWTqMvKouIE6
hJ1r+CpYYcIvROSqQutQtLv4BLBfazcO99pbpnNA056AKhuMes/3ObKLWcYhgMdNvpbGeyq5U/Mq
9tmKX+T2wQ5hdUlgKHFWk5Kt5vFKbfwB0gUYgkLAhQOOORnmSIMeEWLHd5P+IRVdJhQCjf6HYVVb
j7pSDkC7pcOEQ+aH+PP5o5YoP9tJDAEgBnpv1dlJrQ6GMmML/SAIdk2DiqIFOxX91c+P1Nr7FSY/
pJ64FjAtXWThaWI5Q+dYtYfS1M7sfwhVeEtgwMM3gsmHUo7yQwjlbKwr0oFFsna27iJdwItY7WBM
UoEjNT/U761+qwxHx/iB9arrz3jmsu9RthM8vgCriM+XXwmcQtqK+RPxjHn7ogZqB6UeCjqizKDN
q3bST+Xw3R+jrYcUJ3T5kGghUUzrgme0JILlSZQTRVoihf42dc8GHdGECjaMc6/XuwPePwcT+WS1
fRDa4nkQHNrRdk35+fOnXem9AMTgG2J2S9VJ5/T8eKUSxBRlQs/PpK0QI8+joy5p1F8LsnW7eRJN
t95wa0d3R5s6zJC8YUs69jJ28RNwiRCcDzKj5Sje8IvCSm299ASTSkM0UZAAqgwyZETeh+ZFV0bX
c7pB/b38is9XXaQZOAbXSSTkSdMyO2FggFwBuur6CZzybVXmjxv7fPkZC5Y3YBTa4FwOH/3rf0ol
xU6yLExgevrYymNK7Na1susbGH6pjY/Crm5wkcIdOSS92lhauzhqZJsCpwLNmVHFUgXJ6MaGaMW4
cHauTVS1YoBX6CZ0anabl6glC/NrcGU6RzAGkSl0xM15yzX5Ms06+xHLzyopozKMjbD2ZDnAihIl
3Mg4ydB5VHzX/Rn815aX4eVkBh4F0jTYJyCaQh9TfOn/bHnVV22uKVPlVUqxTwJAg6bsxVp7ZVXS
XohflbD8SwmbC0N3C1XyuiF/bNP0FGIgqW3xlFdqecH8ROWVky7GnIuwRt4zJHU4Vl5vhMwjCrft
Y+9XCro3R+ssaAAZUh4HyGgb/UE4P4l7VOgFm1jZ4fzjZdnDAKyoQzfYHtF+MDWAlg9Fh81b6YJk
9egTfX50PsTcz6MUPxWsNFL7qDrS7zvfwmyw7UmZWtRPx3gPRw+FDQjrNB6EAL1jQ87UA7dGkka1
u30wd24qPwq/iOgq737q833HlWG3L2OPhWJ3HQcogUBtEN2bOgyvzQRXQLW6kux6K7yKsHXxwxnG
CbQEdcRStbzCUVLtLVRS8+SHTzZvonE3IASNRKsQrjCb44xy58DvSrutnHjlU6d3bstUe0Iqa3lv
oobfmZJWce6IYyIJFPItyWzsyvKoZig7aNgS5t3BbDZC2lowP1t5ccTwIuwY59aVF01Y6KApIARR
hHCMWN3Sr+2MpycL5U8RZjwqFH7r/fMjczmIE9MTAZgF2L+iVtSZWi21dV962gB1TJQDgDxzZzgU
XXKSaSbq9NLbZDomqFcYLxurX+49q+MfBkxGQK2XJI8+KfLCilWiumQemvlkPEqz8NOMd3Fy1/kn
bPWOTdkfPl/2Mridryou+38iTdpAzDQnpWSGwFvu7po/fCKK0VylReJ11gZsfSX7PV9uEdiABY9a
qfGQsxq6wGXcKUQcBU949HB7JHk5Z0L/M0h4zf6rwC19/rjr7/gjbYHHboKMOn/eKs5nTLRlpF6p
XZv4RQ0OcpJ5aWrv4HOHRvphT9sr/q1M13hjcbGZ5582T//P4osaq42mGHbizAFj2qKApkBfIdPu
HJ/ZdibRJSGai9eMb8B12uinMENzHEvOvNoKjysZMj8FOBgcByBE2rI9awU4HvftJOSykx3o8G5+
LeYeabz8NETCav0lzBpC4RZE6rLqBs6hovMOZ4oZ79I8llkLoMYZRbA5qI71/GcOHbcClAlPaKPF
u3KyKe1EOY2mochXz990aBWIo8YtWmDYDalRvZsqHZtypl7lkcbmdTL/2ni9l5GbCxKZIebCJCvI
kJ2vaJZWUGFRUEAqGA8GeQgEzePY34/44ZpT7RojfTAG6eGh6O3XzxdfeVqBraXnRDp8KVmf1b6S
AVrIPcx+TmXa3YW+i8JSiG/1UER/x/rP5+utHGVGSrxIxvUwoZazpUxX00DL7NyTyX7lCWmjoN64
wj/e0OJzAS4IzQUZXdCDF9AQroTYztGzk/TxMGmoQcfGXZgbd5D6DlP6FRWUE5Le0FvtVyHOamb2
l2hs6E0Wvxy9f6+SYGb0ZOqen5he4OAOZt8HdvI9MRAi6ObDFDov/tD/6jCG2TVVfDKMvnZtJBk9
cDiHKJYChDfUpz78/fnuXQokaEwERe+JRA8hyCV5UMOoGgoZEm0SoKK5zU6hH3ypq+jaHPqbOn2Y
ht61FVSDx+xWMGBEUISmcmzM9qakvrDUZmO3L/1KxE8C3s53ibYrLcXz0xujxQ0wD9W6KeC40rpO
RzLtKXe1gVsYdTRIX+g5MMWKcyD+hSsEE7NJPQbypq3byl149lsWpZ2vh2qowDpCw4M8dyRhK8Lv
DaoGZpjemn57ExAVI5zh7WATjrN2sgVjhS+Y/wPsO98H0lakBtKo8FrkwaYsOOj5cBgw4imlk5gY
Cycl/XsRGGS52keIzsfyMMvB1gsRKc/y+DPQA0qp0GsyjcVdWYxweOdpykFGQWI0bhhx0jpPULYy
PlTUSrN3Z1Omn4CFCKJF43jaOKVrv4BYpqNmKLAUS/BwMKfKPDYFQnnyg0Utr6D5JMTzJ7RokffY
+dgsGGOw/z+cfVeT2zq67V+Z2u+cwxxunT0PokhlqZO7bb+gnJpgBEAwAb/+Lmrvc8dSd7XunKoJ
5Wq7mQB8aYUqyFb22oPfw8c38E6wwMkCpt9MLwdycv5UvyUnVu3mnlN62I0Uw2MHnHp4XxaoFbqC
37jUu8sfhSZUG2dl0DeigNQomj4Y6wYWQT5kvIbEjvacY7CGPBuTjLmikW4Xd2aOSVi1mLw7YG8X
o/3tP31ktHAAX3Gh83ymWV4+8tgavIOqUrMktrkJQrqKIMbuyAxR7Mb6etu7gCAuOiezZgVopdc9
UM3NIugK8GeIay4qFR5BKTtEwc+K7CTUKU2nuBuH+j8HzOCqCP+eBRsfaA9exUiEa4zbOgtadSG4
xe600lTsMESqjW1f59uoaeMmGlZFUyekyw+O4W3yfrzx6O8cv1hNgODPUjCgc13X16zMgmbQoEoa
k7Xsm5+F9DYoh+B9bqSN12KSiN2uHkKr2ji6TCD3ZFjmqg81hMD0muX1y8df/Z10DPxl7DBw9TBA
An7g8rM30Pw2GhPqIZHst0gyltDEASfRPXekZQvHJIilBR4UwpS5+vjabzcZLj1bNM7CIYhEV2dt
rloWcG0DJoHlPVrIUqK7QFBIteV3H1/pvRWHzQV+J9R34IE2Hze/bWfJnQxOlxiN5VRuoIfw0gTq
FZbJy14OxqILwjwZNbs1w33/3f52WefyspjUUbOcNSCBhxHoUvBtbZfHMWxLwA/a5RDJPTGz3Ri6
WG5T+vEzv5XNwsGFcQoy0Bmj/6acLzy7sL0Wem2824iOb2rFvgO4nxqk+UEHtfawyItDadMvFhzZ
0Njbtazda99aqEXFv/asfvj4jt5mijNVPpxTDwjlIN5fvo6ikq2lcpzkdGq3ltpFPeSBKrihoDU9
mAwhxrtxtr773X+74vzz3747G6XnCw4gji2OUId9MoLq2Wh/jAQQ66o4ZC0yn+B/taP+fdHrrl2v
gPZiGo8p/WUOOnxeq5UqMfxV2coIeDzkedoV9BBG2Y3Hff+TY6EjZmJYivB1+bxDWXoBGSjwP9W0
8hloF7LbixookzyEz4+/Lesmrew2lpzBlDRcBIFaOvwZmI2fcK8/omp5dJh34+g9a3Je5hOzMjK2
OYaLOIKvN3roTSUxCDh2k2fss3ygixLoVOLfZTziMW9ks9I5oCIM6vZI/3IRbQTZt+B6RXa21G32
kmc+7M0J61C+sk9S9z7cnKoN1L5+6sKIlS1PoBB9vFzfCcxnQWeM6mYyAFwYLt9mKEoXRvKY1UeA
SE/hJ94vunCVAXcb1BjujN/51B0DC5qNuxLmlgUGtBWNvt+4i7e13eVdXMUtWnYMVFTUV2BuJfhe
i8/ynnjAKpegVUFbNsh1UrjV0cyKWyfIewf03KkADxcTDeg5X76AMpjCSjBYAYiFZO2qyrzX3lQY
UGbslPXVZnSidDTDxMwkmhbTCzGjlFprQ36yHFDYmhvnx7vn6Rw6YTw9S3pfd4Mnq5EA6UPJtq0A
t8PFqhIwZ7umK5Hh9Ir4U9VGd2MfUgxd6H/KnptbY1AhgBRKCCvX65pQuXnk0x4pYWaqVRuaxsLl
cqu9Lo1KeXRCRm/kCu8dl9AisNBGnm0zr2XjbHMMnDZ0MNuanBOMulLm94/E8w7wDFwbSj3IrNl8
vNjmCuN6o/5+yauIDLyIEyh0+aGvir1X0LS36jhrggRKJilUj2680neacnO7EXzq2aA3QslzucAw
+J64jCx04TNvA1HvhYaArzlYO4rEHuixdllKtoA7zGsLi+NSVQCh0fFWue++Lfog2Y4JA+izWOlv
5oqdo8bahnPJ0oPmZeX0q8AoDgMDiHr083XloAjsa+Rl1XPf5euC0y/K6V/QToV/JKZ/1LB+CBPN
8hzjMNK6YlmKCvD3UD8HlUgDpwvhK5B/LrzPkw0kEe/TQY2fG2cCH7kOgQV11Z4HAKIFkj5VVeEA
pdRg4jO1+6JwV1U9xg6v1h737qBqPC0+/uhv1azAwJkb/ojMiBpvROQI3ADHcarmAoR+PeQ6eA6L
euXLCBLoZtgvAgJ4W6i+FEO3s7JxXfZ2MtjZRtJKA/ftyrh44F0NERhkVcQS8boes7U5jTfyxbcH
MuAL5kyJwYfCV7oObyTX3DZKq1gqR62kKaEqVT5o6pyqpgX92JSfm++GJRJal6+ZEt99J/umYLWk
81vmHm/25nwnUEZAWEDOjCT2cuHmVd+5IcedBGO0FG2/6Rz7BF3khdmLWOhyKwm5EUXf7M35kmB3
IqyjikFMurykTQgdhiYolgTcD9QDhLVpPXRpGRZrP7r1rt97QCBUZjIpZA0Btr+8WmGHuskHs1iW
1tcaA9BJdJg6Pkfdafg2djdaenMcuTh28GhQd0GgwaVmbMzlxQZIVYtcQOXYsZ9dncEmrlsYTCYf
r/O34WO+DEYcUOzCU8ES9vIy0hstD9Zf5VIFclt2HZCcgDyBp+NUw0MDb7XCBiVJlwdpWY83rv0m
lOLamAjiAXGSowS9yn1b2pmiVoCgUgfOx4XaFXa5nargc95YJ8+rDyGoK6iGdoqFsTFjxZ3yIKbh
hCp1TQOCCSftb+2nd28K8z60UWGSgezs8oXYQ521hqTlsiqqbS6PCmAKc4AaaR8mBQEfS/ebhoi9
cqNFZIyLKkInVE13lalBLlEcyLXghmjN2zHJ/KKA8MMSR7GGeHt5T4GsK+obBhyoTZkUfrs37GkV
OpgKUP9Og3kaEDNGHQ/dfr2DAtWtDuDbtYi+MhTPQMNEQxvB8PL6Dbc8lIq8WE4YMDPNE4PceaN5
Yy2+ffPgDMwsfCQz4Fs6V1eZVORxe8Is2+TPPX/gIapQfYAhTnpj3b0JbWhrAMeAUxigGUBzrtad
2RouhSphDqtDtmgxZa6N53YkixBWJKC8d0lw1xF646pvDw9cdBZH9hDTZyery3fIrKHwmBnky8YH
SFzKWQVzYRr1Gspgu9oNFia5kSvN7+vyBMEVwawBMhQk+zc9NNU4ucmyHOex0Jt5eGvY/N4mOq39
/FAP5EbIfOcoAdgJeQcKGuznNwx4CS1D5lWkAOx9LkmgNO+bO3ik3YkxSBS2UBeJJHLbDBgJ7/nG
N523wPXDQkt1FsGfx1nXJmEa6pN92foF9AfJsgZo3SXmySwxvRZ6T0MbEGaZuo7e5Xa50KIHkrIv
b+zTN5U11tWsNgB+D9bWG7qymQ9N1pi4B6rEokXAU2H/GFb+McjDBG4/38toui/bGwnje1cFeQ6V
yIyfxcUvF1bV4gdmixgI6hH4NnohJvsFZnCPHQ2XnJp3da2fB/L68Qt/96oeEiS42YZvTTpZbzsU
Z0axlM2rR9okb6Zny57uizqE3+/0ADvkI71Jv3jnIwMTi6MB8eotZYwCg+qFBC+4b8PUqqLlNOjn
EIVobeDDuv2noPj+8WO+RUIgQM0qtgBd+eDyXIcDGpVIuwVAPOjdbss+OkDXuZjjDpQd3I3TDU/K
lKsRFJ+sfB1M5CAWHe+b9n8RA6CnbuHhfYxpcUdXZQGkLGvaFeAI1tB0cs3pvtX+T5+VB8MZ7+lg
wsrYPWKxf5qs4tsU3TLpeicG4fr+jKRHmxa90avT2Q4l8qIR2Z0ueex5OvbYGtI36bAQhKw4h+Mk
5IV9uIMB6XrraJkf7mp3Ixea/UIxEHs7DqijqGhBn0XmhSxlLKd7Xu4jmEDmfnWwMudk5WFa23TZ
9UGCfXkwiVxAhyM16E1FjfmcfnMrKLWx7FH6vrEL8gyPB5Qp5NumWkNzsOF0jbbT0YbYcOvITdmb
gOWFCW3EPmPRswaYmKNa/HhdvqWLY10GAFtiF0BnG3HsctdLCvX4jM5637pNnErdwSZvyaGJOHv1
lrlay1o/lsT/4ogQqOJBpK2/42HsiGzpMthsmD+8yvzq2g2U+j0nLvEreq1vnE3nIfv120JyDg7y
bNWA6Hd5m0rkNbTbCF36IjqJ3LvP6/FO2v5xyKYjBWqxHO0MaHa69BrLhFGnB1t7DEIWLGp/hNIE
KoXtkDzC55PL02Dw45jzh6JuDk0kU7jqJGrC1z5FHXkwLPbL7UmwUKreWT4kWEIgX2vqPvmIuYnR
l8fGFmhUYYQW5tEtS713AjzmtNCzx8gAcO7rR7XQV+V+ByuCGQfKRsCKM5F48LRqW1D580UH0PHH
i+CdAI8wC84J1OAiME+u8pgMjgFNE6Ii79kvxcp7HyeTaIsHVBN3ow5u9EHejmnmJQdaNbyNQJ6F
itflt6zcsSxBmYXxRubcD5X8FkTTstP9mjkDhPrBQCt6d9WBopHBwo6p5mnqbLAXhAWGMqRRS6zM
Fl4ZH7+EdwIRuua4m5kFg8zj6iXkjLAiDGAHUloG1s/XsuZbo26TXkD9a2gTAvJge4uE9e72A0sC
EoDokMzV9+W7sA1atRNscpYyH7cGJ68Qvgbssv481H6Lr66+9o5e2JO/bcM67cgUd9RPangtZF2/
nv/rlC44z8L2Z0ghZpuYGDM4XxnLj1+PM9/J9Q5EsxQtHNzsWx2HsekkReMwXw7qaAbjXYjZdFSQ
NibKMndO9RUdzE+h6OShEwQsyjb6pAIIYrYe2Dd9BJpqZkBHtuTLIHqadE8T2hsEwJYcf8cE84gF
4InnDnhWBnTmm3AWuoQHQ0mcehvpAvTITv8MapWqxl4z8fLx87236yLQCma5YQDtr5nGIi9bC9rI
2AN4NorQsPRK/eLW9XPZsx2Y3giWo59+fNH3Ul3MBv991atOAOzbhSPZlC9BbYe51h2E57dA6pGJ
x2MEXQ44Owb8xln6Xgz8/ZpXS64wdAH1KYhGKLM65KWBDk52I4Gdd/CbteKhjTKnsch4roIK9OSl
CDM8lgWNlcy2vrKujkPSPJCuvRXA3jm85hkrNACgnQeB2atrNbLtS0OhptSq3Ss63Sti7NqxKcHi
rcJEc30X2iJMRWt+c7Po5ED1xfEWZVWmPZvWkcMfHJiTwE/KdhIYb9zTQOSxYNGQmMxetZI9t9sB
WgrFEm5RjktvPMDlwptZLA7kxiErhqbJPLK/OndYo5QSHYrIHIHmMTce4QwFjrsVI3WIwyK4sY+9
y7zj7fXmc/C3sd3QEI9PIUH7tZagoOpPQFDvx4yjXQpUmW0IgDj1ztR5s4gIwN4NGx58DmI5Aak8
h1tVZmYPg0nvHVTykLpdFdmnsVfLCXozs1p/Ac+0ngK2RSlANWoJt7ZADwlxhl3I4R9RADeubUCd
wsdselFB++JP9Etx7Dpz2RvjKs+qL6PbHWu/s5ZMQv3CN4enYXQJ7MhR88mm/dYDqt+3sJ+s/W2N
sneQuNuhv6Va6L75NpDCRlYEo0EA8BCOryKVhgwIuNtRvoyaKOWCpkE+LgHIh4BR3AQnvKhk0gOY
z+2OU2tPHff41AHX0I/8NJowFW+C/pNnKjjx1vdTBlN1FOeiQDFJHVBf/UeeqVMBs9C8XbgpHJvj
3kLHDHMBNb0qRP3a2FGjOdCu3VmkOTgwEVMq2sF7Z2kJcyl5sBJsM0CaHiy/9aisVNnryVE3OgCX
+xlrZnZ4nvmDqMeB5Lju27hT4faRgTWTaYAtM0jQqfva/Bn2Pz8+D6+65X9dCPPV81Rw1mm6Og8d
mE4NpY1Wg5YgYWxdK4gpfG6CRqbczB8itVd2eOrg+dGG0aNvlF8jkI+/TuHRGJZVXcGAwdkKEjoL
5kC8ZLQAsbtlwXDVKf+fm0SyhGMS8gzXzWJRdq6vpxLlOXDbZtG9+FI81hXadhP0gl0CMoJfLdz+
qCAACZhvU6bE5EdiiBvA/qvs4e87mf1YIYwDZNH1OdsyuwaovpmLZ4LUaDzUTfuojfZFFONhZHpv
98F2yqKtEfK7YRQPnmWfHJvFynkESmFhj3YKS49NHfJD4dp7e6JbywIX6OPPehXm/r7P6GwjgYYG
UCKXZ47vVUaAeS/KLnXI3a0Vfm/brQg2vferBygJaT0dnj6+5tkZ698x6O01ryoGh2fG1M/XNBtk
szk/NsxbRT8qxlLTGA7AJ8NRi9vNrsKRnlcCWCB+pPpBW4cJYAK7gscNsdKSgTecH1qo10j31Stt
6BxOd6BrfHy7577S1e2iu4bkCprMaA9c952ABcsaRvAphZjuDFekErNejz+OLv9Vm96OR+7RbbJN
APaAUs5ipnCA3LVyxnBT986h775W+pmNLbQGgqOjrBdYxfTKjq2h3w5uB0Ute4fcH1VEB/J9D22g
EpPIrybzvthOf2eWWexndexMEcgZ2SrM1Npu/aObVwuNtFwYSxZ+acdYGiC1Wkbi9fBGKPnWU9Vy
/jNQ7YlVPxuhAddpK7FH9Auz1Gk55Lz6pQW5MwCFVo4s7822fRC9uJ/ZZXoMvth6uMtG+iVT1SMr
IJrgjF+j4VbV8Sbugfw8D5jhujVbM16PmEO3JK3ysR7EqGGHvo+MWAP2OvaJI/Y5qNBM3xU1BCqe
TAYRneavI/S/fkz/J/vF7v76lPJf/40//2BctXlGu6s//uuJ1fjPf8//5v/9nct/8a9D/qNlkr12
H/6t1S92/Fb/ktd/6eI34+p/393yW/ft4g9J0+Wduu9/terhl+yr7nwXeI75b/7//vAfv86/5Unx
X3/+8YP1TTf/tixnzR9//2jz888/Zszbf/3+6//+2Xz/f/6xgYJI8/Pb9T/49U12f/5h+P9EHg6Q
6kxngPUUKGp//GP8df6RZf7TnVXA0MRBxYYxGkJWw9qO/vmH5/1zBgjNUzyI46LVhX8lWX/+kfVP
/NUZwTODQaEK7P3xP7d28QX//UX/0fT1HYN8lPzzjyupVlTos/wSBjzzNQDmPY++f0ulohqyEJHs
eNyERvOYqfBuorpaITagNOOOt2MRhC10LprYsgXcYn2eH80o+pXVlZdqy9uOgSLghfQVnIwGGUuH
QUorqpEFtTcOmHPo/PcBM98soADoKaCFgliBhPPyDA6rGgYfdiniYipPaOW2cGutYCkYervBrKPV
1JdqORbT3YhGJXynVAgR8diIoupuIoJ/Gbp7EuTusuvcr+fn6o3ejnGmAe1u2WudzYgjSVcM/+/1
4RLeR8A3EsvZFRN1l8iA/AVa7v2KiDXMxLwdiA+JMGoLnB0WrSByERay2XDbOkVOZeIgynlKjPxV
2gMcT+zOggb2aECkc7QE7s9cw1Xcicei/uVjcL1p/RHFMAX5SPgHe2LFxgqrbJdTQmPXal8y0Qyx
1ZnsgNZE9OC1RrTWZokDrbO/RqVSK4eiHWH4zibDL6lFwI6CwF4+i1aRUHwh1ejD2h0aNpUW4VI1
JWBWAcrRHumGA/zArtWet/NFfbBb8KBIrkD2z8J6M1I3ZnyrybQ2SkjMS9V8NadyO4D7lhS9DrYC
lj94WfRGsn/ljnj+6CHQF3CrBi4QOi9z8fTbCm0nGhhRiY9uDdICTiIaF71gBN7tmdyd/8fmSu6g
Z7sliIe7fuhPY+MgSR0jVB/UL9aEgATdlO1nk2YeMk83rrWgsPzTp3xS9l7D64oGAdl7sMn87Sz4
e8NdbLDL/Pvv2/ctgMVBBkfC5V3evggpLWEhKeLcQkeUVY0+Bl6RH30QKMEaQQ6euysMfuH6ONxL
WUQrGpY8DQzwcSAuu8DMGXQZtEbs3qgSwaA+wty/T/aLg/3mXUIHDkIXM7E3us5uBlu2ymaZiCeh
7wzRHLJSOAvij3bsKDvfTOY3nTs2uv5xLiZMfa3W2xHuV8dOlGheQtSwAjMLQJFjBeeDnUPcbn3j
TV52t/AmQzTb0LzBxof2KTL5yzcZmEUoKgPaW5BotNJQ9t+8viZp65jlvgvAFCstvC8weBMD7fe0
NEQVl8G+KroyOb9KVZoweaIkzouqg1/tve10MDtxbtXzbw9VoIRmAXUbVQeGUdeJUBQZrmxA1Igb
bnZrp7GhxInDfIH9uA+bAafSNP3wKVyaaPtIeb1VUsTaB8NnItTdDNm4ciWrFrkBn10IHNXLwS+N
01BUt/y7ziCxiyN1vlWMdPBe4Z+LW758qZM0VOFMBKe7zH6Osq8/NYMLVSy7aSq8wulzB8j9Epyq
CPjFwfwuiZaLSbld4s7nFBOTkbYMeLoSs66ihWt942wbzOEgLlS9ZH1U3QgCV8X/eRlACQaItxmu
HUKw/vKOgyrP0IaYmhhYpVcxcucToQdYyBytagSFGrI0avg8uEX13FkcZ5wsX5maQhzRZpxlaoD/
irRjDo8JxDz/l6XbV5jeaMSyKh78hdP1J9cW8XmFj/Z8yA9RH1MZFRCpg2inDIQLxhPLj3nTuCkN
syezalYmceTK81m4kBzywLri4cIhlTzVtL6ryl6ljTt+0lPo3kfl6N3V7S6HW9na6gmKiVcvC/oH
SRvYALqFtwPLCDSneDLKmyIZl4Xw3+8PRykqU3QK8fEv3x+4h6V2xAA3KNWIVYV28i6E0Q6mDAj0
5oiPqrEKeohT5LwS67o1Y176IbQvs3pten200NYYJW4qW0PdgtTOy+1qOc7YLWDMwHSGr8t18Wy0
BvHcuoFf2ADT7j6sNi6kRBfSOg2N1aWD6Q17FGfQqg1q1ABBuLX9sjuoUt4i5F5VX/OLAtgIo+vg
jMRAC/DyRfnB5GYkg2tz1BvBQtRtjm5JqTaGip7Pf+p6094ZE+BVXKljZ1vwuPbMZ6/sBJybsEBq
r3odwaxdFqRy1iDr5NBxgvumqVBSRMTod1k4brK8DZc9jH3SURhrF0O0G1tmHkm8ea9AMCKCwmsA
mwcUk8tn8bJIhn4B2mXPGVRPWphhh5W3Va65sSko/LlnRJB88yGb0dkrDXemne3xaukD1zjNm8Dp
9Ocqy7qEMghbO6MHDrzZ83RATbZsp9gXLttWaCI1fS9mUYKdNC1+N/J6M+tehjyydwMb/A2PBMqp
Oe+qOsQ5wK1UapQZrGDnzMPJ809eWHaIiO6PrC72xVgFX6BtPidTTSKgtAfbH2w2eHbTKftuKyeP
rSzYuNHwEGkdntxOW2nFim/cpT8GbVdrO2yQ4dB+74oGvCjmOJscuOAj3EHDpSSYUVbjOMReVNip
IVQM5Z/gQDCqOGdiEI3gX1jUAN3IaCLCGlZ6Mn8UUyDjqvZ6DAcA8IbRdsRHb6eMPj+GQTyUsB02
yhCWLuSQ4eBNM6PjyzGvp8QanXHZsvLxnKCOKsuPBZGnAPFvZbH8hSoQrKPcejEzboDFBtDVPN76
6wXluga4eGCHMrLWtgH1Q1Tke1PSKR2qBmI2ds2O6Bx/y9XAU4MbJxdml/BdG8GCo0gD6+DeCcGK
DSLxA89AN1pPq8icMg7SHP1Ud83n2hrZonLLenX+xKHPDGS6YQzwQ7igrPl+/lTj6B+A293V+MSj
wsymryKVCq/57sLW4o4ZxFx1Y49GYSNxXR9YukJ7T5LY/Y5MZuJ7Y+IDrgxzD7I/B5PJRhoBOZcn
B8Ycw4JH3ZB2zLJXRgRFWqbLdhk20SIrbKh2ZqME7Qiuk6GFX0/prEgALmR6PusLoR7NzkI/rauf
cxsIeOAHraU7ecmY99FKkcB57PW0D6pxIyeioLG56vu2WtTg/MIioSMLuJ9FCUZA/rrEm8y8NgUN
KD+SbORpKVFlt1QZhww41JgVAdrtUoKrMIlNhO59yuvCS602XPeOA2nIEERMQ/YrSDaiIOEy+zy+
ioBnsYmdsRrn4gVgygV10ZzuDWamwUh2rnC7WQiExrDVoYhWiq/gA+5uXIj+LykBtiATP4LBdXoo
5G9NP0cl4Fk/zllkMdQY/wfOksseSKBm7BZjKmrWpMrguBkdfrekHyzOi5yQlj0CXZpSYXk7zZHN
z5tblf4WpJuVDMeDzjwgrdFaXecVnGhm1OvOC7ChfN3RNGRgPJ9LSIMaazurvdUYqhdbDCasY6xT
W03BpibRz2GAJ5DPeoCCaOEnJUWNpiB4mvb+586tPzHeRuiwhA9WoYJTuejz3NoXum1W57c/k6U0
R79Ne227kk5LHkPBvpV6ODIfMi88gLRWhO4EtmNrJ2ELmZdg9NaZDpxtwdH27R1s+KY1lnZTPznc
erYKGBSe1x/XzVM0mm5CAArG0KDGDm+kXDkZSQvIyGiZi+0Ysh16qvyEeXtd9C8CmoaoHfbQcG7S
bIqSxggTsCEmDIs8f+lxWPmWkvqYBqLANiZ/SHmUKZhj4uArXfsZDUt6qjYeLaD0SvPjeZumjldl
kIwq4ZILluCCltCPHEZP76IfIgd8bMqLTW5rN8kIhFahJXBOfiGr7+16U2DITCGGwxV7BNY1EU3t
PCgJirkxAJ0pa6gX9mEBAT2sZdqKchV18Gqt6u/n138+yTTx04EJC8M7eBsEHrnrax+OGgSqwaDm
MNwDqcjC9tGmhR8lZLTPuUNR9RDOxCLyI7KPuOTpX5vZYro+So4RkY8F7GVm2tDVyGpvfV5p7VzP
gjB/Pp0F9j3kE4AxlcVXKVp5KhBaoTcSrWRWH0ExgXBWlEcrwkp3IzB3MKMhdmRgLOeICy4jqiZb
bTzUt8vAR/BGEdlvWNCFkO8TaP1BYZ7k7SavaLMVwIfFGEATCCOgZYbq5hQhCEId36lSbTQGuJdI
ivIiUusWyA5ov9hrY0C9f95InkPXGJrUSe/SVdBOQcwDY6uGWFbK2+WjlS+hipUnbdkCdzH/MxQf
7iIaWLCS1qCTMOthwZOqrMC50lfuJsyrV1VYiVuOJVQ4duf4e46YPp/seAAsJFSgj7l6arY5RPvH
IESpALxyRYFJkng6MhUkHUMPzJwwf4xarf/+DP30EBV82E2kUssMyzxGRZXkMhuewq6tH2v1o2hk
QgDqec49/VRKZH5e6fbouEU2nIMsd5dxfzX4xr6vi2ANGQBUpXmIyqoc6h0ZqUyAhQM33r1rdTVs
dMj2CmCxUwEbtWyMDgNa2pB/J/Z98Nm1uyo+J57WMEKjPoNvIZc5Sw3TgoYWuBMWYWSLjFWugsaY
FjD7xferuulO5u63jFYmkiYfc/VCT4d8atyNxdCkwZT1R27yMQXwPYbCBkZLmiSOowIQxnHWZm6e
QdwAYr24PbL2VLZuKzKlnTLH2KsGFEDnTzU407KmFoMedUPw4QTEaHAmZkPjrusIBztM7YGu4mOd
APDAN9W8hYIa8ys6YVwbRPkit/Ck/gSRXA7sgNQa6UzJkQb1K6PLihcvwEceMa6tzDY7FCZQWkZI
FjVbVZH9zShM79Fvq1cH9AlF80XZmEPSzI2Bc4V+XhEeNnDbVtUebwjJTCQ3hW+W2xDuiwVzUIX6
EFXu4A0JpkyvNj0c1eImb3/kbGjSfgh0ovt82BRcfa5q1EY61CeVl/7q/NvPTQCm2MJqIe9VMoLU
kE9sZY7WqgxDgXIhmxLTUEGSo9+VBNr8woJgWLukXDt6siFoMXUPpASCKVToKnDwRipVscTF6bzy
wg0cx4vYojivz3GSV06+Gwh5rCZvA4Npe+96ElayxbjhZQEDATEtKlkySHy5zqZss6/mCAiiXZYv
fYWoBRopdpLfjDG10Yuknb73iEXTrvKieMDk0xBgGhbQk6i1p4HCZV1shxCBJ7DrHbvCScsGdMje
bsqTZ8Vj9hgoz9ng7Qscd/7zOWRDPBqSvlGM5m6q0V1AQAU/aBQEctSZzlNLNQG0KJBrnLdvGWY6
cQFFswv49vrUevirCnXkCJ8OmL9zL6JHYL7NJHCAOSiyfOXUmB4bzZw9+9jlQ+OZqREYOgWkWmyY
Mbanqs52vs5iB50sphHYaB2yJWMejqI5WaHQR02BYsDU1omMw1/nttD0lQEzAMLnPN7tgiGGPF2Z
nA9iDOjIChKVx1bitJwdJjbzmXqu/T0avTp0MA4M4CoHyqjJXy1W6CompMLE14/4ACH7/L7DbKZB
y+CcjIFE8hIZaA83Ub/zvApFg9PsJ9YkcsjpoiADqmUy3p1jsCNlu6hqkCDOwclTkDsIe2ulZbBx
OIvSzk58t213LL8jlVkfzrc4VOUe5dUiQmw4zQ3XkrGdTQLIc0vIEPJOis0ErYx578uCRJCCtFg8
QdAZqXL3NKp7G/3QY+iPi6nki/NBcu4enJc7a3tv2essQc2KTtJI92MApwKKNKrGRObY6PxA5pDR
9dkJ2LzgYH46JzYey8stsdlPM9ImGpD5XYB+48brQWIfJl9h0asozWpMMyuIeyQQWDsMXGMAVYmN
roFGdIZtRuCmDgJn2mA9xJ3rqQMP8xLstwaWLXOPWxTQnxgC8OTN0lnW1oBGr0+zxCo4JJOwBMdW
IFopBn19EwyWRqBRjeZzN7joRVtAOSzQh8Ym8KA19X9ZOo/lSJUsDD8REXizhaK8XKuNWhui+6qF
JyFJ7NPPB5rNmGulKsg857cjX8pl6rP12lnWgwdCkfSVeDC67L92JfQyQkbfHEdQjdDDE/Zmrw5i
xvT7MsqbnXbJjznJH0iE/27PybuWekQKgZ4YUS2yMUzH0f4mg3E8k0EtGCJ1XHseJnerffBq+aSc
hTcp5SubAOpRKwUk5PnKi9WEq9R9Nzsm1qFtqLP2v3ddA4/YJifTXcBSuw5qM0sPhBWgqnDXs26N
ikxAVrOsz4YoMb3I0OV/ose4sbrthe2nD6c1848NtMdSrx6t5aM8ytygJodSQmprnMmM6T0VkWX8
HpQL0C/KgcCewbjh0I+corXivEO2WVgNyV2SSlQ2x2j/WypDp5fSXV8rTKirseYUhWkWjSTzr1ml
xIz75htJ4nY0WXYRE8WNmZnRkYI6Sx//OWxGC+ACL9pr06OPM3Ixh7rz1+kYK7tkoeuWlpzcHJu4
dJFy4lEewtnqfmVJk13HdkjDOvHitPWsE9NeReGEvPq9BntS3M38n7BuFcIdgvT4m7Xc7SLn7FWF
f/RZE9O8oynULJ2wC1rwitEJ637KkBOl76ajf9rz2N/yYQZ0Fc6RdyI4LDnhI9LY7mdiB848Bmez
QYdYD6I42p57w1JD6HnvhK6s2xiN+AFh/L02Neu+YAxgfl6OrUGXmnAWSJFO2vGKPCUyyBRU5TeA
i89C0MNgLdTXdUC/sebmh5ZlKgpSPypcN4GiMf4QrzicgoHJyh6169oGv7MCErnKcwoHpXOeLMlT
J/NjW1oWolsGVmsabm7jk/2IVGdgUW/8RoV20f8u9YmeiEaL/BkxmxXkv91R/+lt1A6rVcLQAuZ/
UU3tnUxcULrIrDNROPQF8LnQgRMc5OrbkVyzX/i7TrpZLee1q45pNf3N82dbjhZDZmegGeUZHcth
Plu9SwTv9LdpiuTcCf3mZvQn1H3WPVsyn6NZfLLtlreECV0WzZNbKScm/eVf1mmhmKogGko6pmY9
p8a7Jliiq4A38CVUpsPXYSzv2hhUDLpzWDoZ1lG3wDBIfml94gc+jMq/NUb2UJETAG5zooiruYAY
ssynv4iiiJYCAkDYOmstkiVHsWjY31YncuxheZB5e82nz2TpT66U8ON5VDM4hMoUNkLJ8pY9pElx
NwxNvwN/vrpBQxHjJVs5JYZ6/fTm7dAeKIvEVfjqBcnVacrqMpDr73blcCk6FZde9qE63T07gESm
QZ8DL0sQ2gLQQOrB38mxf3S93kXe6P9qDe2E9T12qt+O0wLmNcGfoUp+ptYAauUnl6Re66gqvQuz
0g9XcQyrdf5OFdhzwKWU1MULA+ZDLtK/S2BPJ38Krh0KXqW3y6EzJlQOlTMfECYfVz/royFpCD7d
AlmcxvmJAaE8MuCPHmvTXFZPSdZ+cnU/lXVKDFrtuNzCPYGtXv4PfRLS7hLEdQVjysRLthKVJvRA
O1ZYwVgZkoNb6s4vafY/VSCO0uF3FJWNyacmunlSOJGRYIRVPnVR6zDco/H+YzrCjUG1McSwC9RN
q6JSTiRFMaNymDOVZbb/c5zolW29Q6nl88XlySkS6lm67C6T8tMOqIdYC+NVYvnmDL6ozh0fxOJ/
kEwZEPnOZuaPzWdamkG40N98EE4vI2UOpC33bkIziAnGqGuvsG3XggbFW2onS6Ta3o1MKR8ny7ys
xE6fq4lppvVaJ0YDP520/lattXdQdl+FWvlmdSaKYtEyrhN+SYt7yb2y/Fpme7nZQ0X6v+2e26aJ
mtloKeIDWfyU21HmT1RtZa6IAjWIR75tIFmWV0YUg8ywxKmOSNiWeV8V2zLOUUpf6+lK6ryPCc7X
D1aNpLVPfsDIz7HqcgCjyoiFqkiJHZdbkxQWQ2nLF7i2b+5gD2fG90/TfDXNruCAdM1YL07Ck+9i
Mq9B7rbRWnYXvU+gGtiVo2YRy1ERO9SU03i0qCML6XV/Kk3vSjQlMYie/0Yyhg7ZmsckokWBNC69
ZT0zb0xUa+FdYJC8Bh4x7d5iPYAzx5bZ6AwlyxTDjJOIUMFxi+7ZHzjxVe3LyFsI2jBnLnypPDTb
oACe1Xzao3pq/KNqwWoSQtWQ9B1kzJdI0/tA1thMkJ2zTK+VR8Ba4FPt0YIa9tZ4YQcX91HMIhzY
ovhoWo43JVMWKKw6KIRPozNwDAbrhVQXPVrH8W+hT1OYeiMKVciFWqHwch5bS50dirZ44lm5S9c8
2inBsnku30ze1TI1xdVTeXOmZuqstS+Npa1no2k+vRHJ5dL+WYr2u1T5ZxHUDildprqampNH6DFK
qk90+hJxKFJl6bSxtP+BbOYvAqdPVIwMGmBl+dluiyu+OLA+6CJL68gSd//UPifaJMxveq6hB1af
qAveFU0B0WigSqLvOGrstScQweX0TTR1m4Zuuc7NjyBPiluSPelB0kbgxOguEQj2WvVOyh5tfcoi
LzuZqaaa1akxBtTbjeExQZhkh7sJx4dpchMvt7IrwwUVQDjjs4h1Z3rhrkzJPHd+9iRLhaM7MkjV
zrXzg5hhmNPFhi+nEe7e+og3M4+f2vFB0ScW5HS9lf7yb1rfNL3zL2Twvi7JdUUHgHTf0XhHGd0V
ClVKL6rbADgwIRQ4lhUZe+3NW9zxXrcBE2Q6PGg2Y43bmDah5zbMqvMTygNpaNpxgKr1bvvJtdOo
BVnKgnDB1C7jxG6oFdDX2HMrpLgJYi9NGuE0tZyiiypDSVnhbLkvo/3kjmfZjH/LTP1LTftlaUYT
kbP/a1hZISZ7/CPcW+Nyvol8cKGyautsLrHIU/MwSxAnv/V7dhQXckunrtMPyychrPYR67IR6Qtq
ObdPSPJjZo7Mb8JIVl4JgAhNM8htZ6GKCwziNLZk3P7wxxlHFZEmD5mkc8TJsmNBw1hcNkQizJ2r
X9tMfgwjRToAxc911843tN8vXpbTKCSrH+WkfSPC2wnbzv4c0CZthUa3skE7TYXQH8amp6Qwq3j2
u1/2JJqoLpR7WEbxT3r9zMiu6/E0IeKwl8gbJoYXrXJOxegZwCGTe6kyzyTqX/9TDMlKslD34K/4
Xh3SUTjsCgE8Upfdn9a/JMYwEWqGW8hKdYoRy1hZf1KqT8mzUZSe6mMOMpwsYan8/gwzfTas6b+1
M1/tTDHOJMxDKSBAnzocVpzXXtr/HHtgvuy1mLurzQAW+jlRvgtoHf8kIhozww6tNufUEjRsyM7S
Q5Z0I0IjeihhE5aSkTWpy/E6uPXTXJGRvYXo45H/nWX5paVQssuy9MUNnuFkfhjZ3F5FzlDcEv/n
mStpmUPJ9Nz1YKM6/aFF58qT4U/WoRul931tHecqstwO++3/woJrj5T/vex/EvYzeFXF3eo7wvo9
vbl4tIw873+lFGQMqopUi9pc56hjsMHFxX+QCYxKmqaFczEG1vPWF/88FdBtndETgTjNF7OqvO/N
lE2HXhynPGdULBBWYQ/iHtpW7VGvOOICj7Q769gFXST9YrhyOE+RGMn9dMtNJ5IkybkHL4xWEsun
tapP4xYJmtpY2dq3zEPozVE1sATiuioq5OdZgoC7IOd83+qHxT+VdTs9JYPjIUa3wO/JD0FJ39QX
o3yTao5rppLnYMS6ZVTLdLQ3Jrux/OMX8Q2JfDL1m5dwJC3zKi91geayKEV3KjUd/1HfOTFnjk8T
+NYyxPbZUTQpEGfH47aMlmugYp0/9KV2qv/kVl6cGHFLVph1PE2dNR2NlYnYgo4p+RApbEOdMs0Z
rK/yjvB9ZEC4pX1e639KKvmDi2nXnm3rfz1bjDIJ4SpBi4LJr93mNBnr77HgtwaaY0v7wxrlhFA+
FejDhCRDzLdynJ2jtaQECqRTPBICcA36j1TmJrOTpx7XOWWCz5bLqlCfNh1DXpOM+f1s5j4xfVMG
8Dwm/1bT4sYYZB+nikFcDByPNm4xCsQa0lK0pL72Lj++XWMryvWlezalRrJChlWI2B5ZOaRIBajw
KqV+MLzlI9n61mSayG6Kp6Za8p/+/IuFAAbMzleIrOKhEeJDViz9QSXfNH+YXizFs73DSi27fZmm
P8vclQ/2YloHnRKIdDV/tKUKHjEFdCc3KP6pBcuQViXsUx6i63X+5Sfg1Ttq4veOTTVjqgOVw9Bk
CYHvTTY87Dj84qYGwGvmXXY8Ykd9mhzBhJcU88m2iW1HJEdCp6Y/it5ivXTyS5rZEIAbom3UPY+w
mRg0a9Ys6ksf2Z1Rn1sjnfkppvbrsU0zdofJLs8GddDHpm3jxRzeiiGQ31WJ6VSzaBblEmcYzZmn
iV06i6W2DlWQ9ietg2xbrZYrIfkMgNZvpIX6KTx3ksaZTJeHsfN5CrSxOo6uUscMFd+9Ql0ep9Ny
ZyTPKISl/2h7mCHm5ufSVG95aXxPXL8Ph3VZz7ntfwJ9H1c5l7edqGstaIUKzUBnNsWRCYl7coNA
/XHrIVkYb9DpfaBqsi6SyRwxCZQ4ydAQBwTCAVR5lyoHpa6GIcNIMvMUZ68U1tehsihgMoae60gH
xth/a+bmsPNhBadlqWLRukWsgtUPnRYLGvgWjnh/4NNbw/3f4xTFyl9AE1mXVzSaW6AZUdF0Iurz
8f4lVBRArydvS8K2E/+8PwntlP5MMGdfJUypyodvDJFYvjdGP+DzuJKIFraTAZmF5SKynN48gsXO
h35lFFj6xYh9Dtxo2OKTc1wGUVGXzPMD6KXmNHwF5FEnVcVk0+ZFmC/wvJYut9sbfh1xAcqJlpW9
kMUxKb1/ytCfM08f75VTA57S0wzmtz3iA9fQprWyAwwvaRkcZbLcMcTNR19Xv/pGtLAJGbtFpr/Y
cM2XajCXyG67Z4UK8aZLxOqUofrrFFxUoFEwgrcTHXneyHAs3W8bLGpmsrhkJWD3QBHMKe+tT6l8
/+TOw3LOFb8InYjHVrbZHbnqb29dvEcjWMDD3vLVNJ8Wk8rEfnCmL3EVOFQXCiUbtn0wbHIukfuL
loYg0sVOjTDO7riUV6E5dci6dE4W0R47jUu0YO9/dnJ3fMRFBpPM6RuUxbGgoGE7bmF0qbRbudDX
CrFUYr9Qrz6H/Ybxeu8ZVO1NmCK7Ct+7yw4xVInqR02uzXHeXJ1NX+n1GP8lNHyl0kgtU3FTOSUT
fn1jtefxCPynJBfXvMjqp4FYFOqch3i0aideevfVnABL/U5+9K6bhp2rPfkWJUTbQzPMjYhk2v0A
u/+VjvXPYBq9w9ebIAP/lLQkWEiZWlGbtVd78B6zXKLy6h6b7LWvAmvTWPyypdNeh+0M0dIqDS0E
t+cZECDqLPuX5acidLSlOxqNao+KssLFJzUYWPX/mHjQM5DmLc0KWc1l69o2g4kNeyl8QhyU8xeX
q3YLXGKrEtLnK8jJqsTl27js3CzfzskZt+ak2ntwFnyWsk3+ipJXbge1G6z6B3Po0yerXV8y1/xj
MPsSDZgP1ybJhq8vCdDUwAsxGpEBFdJsbKW9Ft8NNTYPbiM/rD4/5z7OMgH1ja/51c2H7mIt1KPX
s0FLYeV7h9420+dciQ+al3epwkJfXSgR+tz9TIZyXKczqc029aHav8LokvPqmy/oTBbfAp/MJzQj
tRamE+BAKtv5WCmuySUfvIf9V0ltXxxTJhiytdnJaGaJza4zo3Ip3HMHGHx2pHqreNdeCDmKl66R
cTMgPc5y7eJbkPnjYj/MZa/dPM3/Ixr3ZX8K0G85t6Ks30zh0KqOIc0uEVuU9d90nMq4VFfhDBO4
Z/dfLW0qGahLoHYOEptY9U/d0r8rviE+TfIhM4/k9wl37pAgwJgSVM55pjcHDc28GEOslqHl+eUP
NSZ3QtYA0H0Vk2lR3kxsRtsZpPI8Qb23LvhTxHooMxZTSq3/rVP52bqZFXWoxxi6oZ0zpBkxJBVh
F9sEt19odYtHFHboUtXd0z6UiF6TF6fFATwIMgjMFHF1bSI39OtGnQMFK+Zzbuib8ErmyYMeLJ/p
lKS/dV6lXYq4D0r7Mb9fF+3QfRq+Pz5PC1QJPdGj8JOX2iaZHfuLf9KK8dAPg3MrZUnLZwM2W/cq
dgnuDo0VG5yTFIz3GJ5jfzBrAl3F29wvOPVRR2PKCeLWyX5vtTjb51uoifN3xOK+vbG17xMvPqQX
u8Xpnfb1y35crZuUJSOPsKFalazOcgD8gNWncvKSQp2Eo9OJcDKLX/s98iWgRxmlvRt5rl21cv29
IlBgoKMZeP8cPccnX6OY7KcmMH8HC5iaHgznqSanaJS5dk5kcAfbT6+FtuRk5mJ0It70Ix/0UOaD
eeeQeUxav3wc3OCf72qXsbC/a+aEesE2Eb2WrYtSpBu0WE+HABbQxiSwHZieSqChJCfuZA9wzExm
djIuP/OSE3cXl+6qPUfXvmUBNaozqMxpqpb5aSg2cShw/dDzYI0NIyi7cwEccUiS90pL/u385LCR
9u0kP+Z8y0z3wT00eU/bIT/mnvs8GnwGX6ohBgphyObm9g3Qumlgnx8lqayNNl2Enj4GadYfKfMe
I7Z7NKebWIE7Jj15bfAkpl/m0ltox0z8AJTYcCK3DM+w/42qxA2Z9tbCi5hbDRj/hlFntykX/E/b
lzCQaxNPgf1jShFAFpOMJ9xmpOrR9LP9+e0KFP/1OECR/dlmtH+vLqPJkWyDPEb9MR00q8oezelW
FreCKlq+dXEeyaghG4bTdqfyq4Exh7KXJ5u4MJUizLVWKY7WWuBA3dh6xFCnxuTBGhLQmRySR3Tp
1mG6JGe3p6il1tjE0U/MoqzZmzLtQEi/zbzJTQAIBi3KEwneVD1q83Ka1k67ouJ4RGf+w0qr4JwK
7dkeavOQOiXjHao4e6poz91UxO5cqLs3Q81QP2QyA7dns1tEZJiWB5AlL6Uwx7iYRo0hEw0kD8K+
Ze2jN99NyWEq/ji+mA6BmiuQ3Q6FpcMA2WExYRJWyD+CNyHq1wHPxWPjIUPr+rm6lR6N92oG1Nd5
TQuOg0PldH2EJFAeW0c8qsSySYHM4t26sXaMnhmph27VeTeNs/ixKngSWcva41QH1zzFICcB/g77
tycsxZ+skzUE3a8Ou/TcXl8X0I3nhh908GV+SXps3cncAaY72EX3MTKN4IIoWlsW7bEcs2s+Ghc9
V9A026vTaE6HUAbVYkuBixDrxy6+J6sEGb6d33uOTKZcH8OQTkTJcf9UjaoSoUacnYe6tNT8iN7v
bfaydYKnMXl3hr1cHbvFmJQYZ6QULz2359Vs21/FaB9z1b1n+fxgYL39unJ5vTPM7r4TIwSrI80m
ON1edrrqvZNudtpvs4BdUevm/ytnCpI1Q2eByGXwCkt3eg1KW/tacepNGFFoloGyd3rat+B0aE6d
Uw7gN8EdHCd48osXp3RE5KkWwDboA5zj4ks+tAjFm+RFwnKSh/3GrC+rVrin/TRPCzmwnwf9tZZ+
fkrm+mZ3GUhg0Lzu2+nMBQbCmKATmvwksirxZ9J40b+EtLQRW6W67SfXfo8sreucdAFLzUzLv5gA
FFfvWK2yNYir5g+4sXUZuglr+wDGbuXp2TTTHJHQMB3342AX53J8nfROj23DmWnmdv7z0zYeteHS
FbkXzSpR58FeIBbEZIfg4TYqjX4Km2x6W9d+4KJpfJbm07zM4kIkh4MnByI8q9E+FSlDSCP8Jc5T
H4oxT9F+pukvcnOMk+azGUsXMS7PunWaxuyxsLqX/UnWW3E2BT8VMNY3Ej9JjNs0kSmeTt2TiF/l
7YvY1sDgB3N42P1Q+7FIymkEbh0HwjNvaKhI+S6JLi14xVAR0l8n6yCUpJSdNAukzUvayzhm37xu
fKwz3YyTHi7Sz+d3w8gsmrCgaJFim9/SxI895UAoWKQGVFVwQwZLIa+XfJ2tla5psWrNl/14KbxS
RYvvEUutoH6youKdb5CSSvGu90NDPrJuPdRVcWg3gYtTiQ9vU/Xa+cjjOZh+3KSZuOoWvFBjTQ/B
ciF05ro/k+Qb+yQgsrXvbyplcHM02CB9nkdzmVuSmuvYaBO7bdsUm5iNapcz+ggznPP5Z5Aiva/o
O6PLYi5RjjCOLM30UQm8s6YDzicNwLjUXU5VOdef4PK0f2z/q1mCZ3hIDsmA8Tfpm39OVdIOB7cH
GbaEuvlXbL9N77c/skItjy5iu5DkCJ/R0TsMqv+zv2KkxaKq4F5ZEavnk/Wn5QTCugwtvFv4fDRu
N/2ZmRjhcCfac1NgoxkLoR2ktwbh5JfLbUmMyOMsuAIcv8k6C3sn/Yc+F+535p9q1+JeI10+WNI8
ZILlTDOsSBtT+ZAH/rEVxn+ppqPsHmB39ht/BU8IZx+jX74AiGqTxrJKqMGcePJmzWQ06cZYHazW
eUFu+72cLCjcWSxRjQwGuS4CHyWr57Us/oOEqR5FJ5OjqKutsYYTM2h/SN7Y4yRFABVvHErXutpK
a+PSN4qzzooappbxX+EWAEbooJn4PFI5a79iB8aZ6GqF8zglAeIrGytn6X42qJH6dKri3q24zUUC
5rzJvzdF5teh4ejjue5nGbmJ8WZTDgVaQ2qe6UF59UNmHCbAcfZFsLFshpeqdSOI0lXBMfL4I/NJ
NlncHE6ArYdRlhwTgQWys+myNh/WJtD0Z3nsR2iIrCyn85gRfOyKQ7W/r2orKUkq/zDa/9VzEjxp
pgKMQZGqBoMkDIRw7Vz7J3BbN6LuC7pwXxeF/P+g0Qb5h9Np9rMo3pGAzOGYle3ZaT66bPCY27Iq
6inDucFZHYK1Vy+LWn9rlsZlHYBImZ4ZOdaQvSqbFDDhH/a5TDP7o1VBY+abgiBwG9gko/5GG7ce
DZayj51d0S6OY2PVk1fbpPFFduJhoH9+KGuOoQFH+IQKFCS9PaktAWkwprs1L/517Za3XojsgZGk
jFDqiS57ta+YpfC/G6URMq6iY5uKY78FwNSLG4mVLCEKa0+mxd3UzexXcm1P3VK+LNkWKO29LIaT
IM8fx9NqTt9MDuTHvuaXMPLL/uVpRTqzUSKcAX3sT4II/12aaiYdmzS86lKuKrKYFq/FtaXY6hBg
B+QQ4mDldL23fTy4w2XInPQZr6frPFBw2l06lGihX2hBaFioChwvezI0J7h+yX13zT9yKoSH46wH
F6dL8quAlNBs5Iu59QHyaMaSK5SNFYoFzgo54BJshwyT2lwOaJg8IkNsc7nqfIynQhj+NUFdc3W3
+E48kKQv+M3dDASOHCYcZc2veqJIuty2Bl9R6Wwi4wgh7fF1jP57HljVJZu5YrkuDkOZ+w+D4NL2
5/SarNmD6oM61HpS+nO3uSRtIUgBSCY8B5v5bRuiZCP7q8MuHrlKw+62bcuZ82cG1HjoAKMJPHDj
JZhQZTd1cdj/ngDU4iJTBML7UzMPZ31FQtnV3vsXQNYnH37SnnKESrd9HFb+eEWeqR18ia5ineoE
bQ/xyk4GWZu06UeQPCMUrC+7hLDx0+lWjWt+7+bkpdSX+dTq7nyujOStMnEIFAiEAjP5a+gtRq/F
OC+e81n4uXXbt815NZ/o1vKeCQo9Sp2OZp9mEBwn6ZP6aTdW97w/RVYfoKzUieUyFPpNj5iHa+W1
mHgAK5ufmGvfkUp4r2MJcjKP9QUIpT/nPajC3P7TxG1qxhwNfFlfBDCj7SOL92wbeSa6tKPMlQPY
ETgHvn3ZLMN13uKXtdlCIyTir+dV1jDCNJJMfQKCmpofw2Z0lqN4q0erOyD4MA/DUFAVIYqbKM0X
zD9sEQie9rMoV8lB91L7aAVtF41E5Zwqpi/G1gQ9YbiLufdJdcAJfK6IBOrtDgsXjSz7B50NQ4JX
ZPwdlF7BA59392lIo2IznXZZHtxaRpSIhJlX0blPLiipb0OnODR87DhkPjvyBGP0ult7c5xDgWKZ
Rbd/2qFr3XDDrmwuvlDgua42R/s81+Qof1HEAgzueFKAVAEy6ZST3gCOXK231IGvNcr2y5SoyMlm
H1hg7jN3uFoEzXt6D5dQtZyqOpJwzS4wcRjLZWNKrBZ1hIOL+5I4KM/2I3b/dUulX2f4wXixNP0c
6E6M3Ks8YDCYz5TS1w/Afj87LaAIjhkE9eeEIoFgkrW2isemb3+sFbw8rYY2P+4VpdCvbN5Genao
WCVp9mRaH249mtdcVP9N1Vqiy4KmSIy/qNm6r6+89oriKCcLUqiwm3ujb2XKdXnQQOPiYfhj1sjl
9/GuHGhvD4xMHdFQUk9jB+mDk4rrMgXN3cVOGpHGc7c0zm09bxGrrPpT0n9zBJ+duWGCCPHecwMz
HPjGKJR1Hn3ZkBDJxodXMRK+Q4zRJrgqJYTUBkUn6CIp4EJ+MNJMwr0SYYL4vR8uapP+A/0O/PEU
IfS2kovyLVsy8ch/Y+P4XtMnxKHOy9LXmJV3O76Ze86lpHov9RLr2hZfbowenWCoyyY4QFbSalg5
SxxYqDtczYLCT+77B4CgIH/c/5ccdTS7JfvOiOrezSv/GZ38azB45XVYsruXTPbNTRf3ts8BbATi
1qI9ijyPnW0SY31FsXsj3xBh+P48dKN12CfQrZTIMIeFRZ9QoDR3xX21xaOJ1+uk4YmBd+YdCbz1
VQ5EDxjNlZQkoOOiK487Z7JfsYmu0zyJJx8ypXAiOasPXsmReaieLmU23oWPlCjjU2WHQ0WvGGmC
Fs1PS2L0Dg8EFadI75CF4ODUNdF647yVJSc1eH9DVerXGIj04R7kfXKaV/1uqRJGcYPoiN4PnfVd
zMHBwwP4W0wEMxb6EkGfEUAVJH0E4VsogxSFIoc6AQaI5oHGLd+Z//l0He7YT0M/XZTMq0cAKyIq
gzuymLrs1giukWRal9tsW6e2yvtoXdf5QI2CvCN5P+zjfZ6QlWp5cHW5t553rGCUjvGE/e0Z1j8I
909+TEyoU/pwBj3gJtWK/DhmCGm6kZis2SbVD1VC/riytiEZQVE2N5Z9SSbr3z5jaZ3enIaZgMNW
lz1meFUe86x53mHELKDd1lnb5YmXO0xB6L42mk4NPyER+zNUwzuCkhbmhkWnxE8fO/BzCLZn9K6C
48QclH7MMueWKonuSiAoMpFmjvw+7nDafR2uSP8D5zR/lGMFUtzDCa7oaawxZ9PS1wX8fQKLW3si
r1yyBWBecq143gGKcdDUM5FjT/TomIeVgLnYmDUj8jV7uHkrg/ju/VuCocFaTwdNFzg3FI35Yc3U
7/0urcHFzlORk8NIL02XN1MszIx+pRbcqqzsR58pylmV+SOoT0Ydd4PHhbVlhXCEWfH+Z7z6M5Dc
5nrVHxuBAS3vC+3qD1jzMxmlFNwAB79YhUrRbIOKiZmKh40PMYP03NNEeB6MGR8IAEKTp94tz3Vy
SdPJP/Yb/9LX8megcS4P/fQ3NUhBJ7OGNjCE5Aiqa+rKU606ENyoQ3rB8cveAJBk1Dpqc/U965sP
KEknVETweo5+URNfjJinhlELxXshfuH+L6O10YJ7k/1tU3mSHm8N967+KmStv6bsfnR/RTpVK+EQ
pAxdvT4/Jm7w3dGtiSYEhjOhI1SAVSEUJQAunixscozo8j43xZ/dOdD2fANbvkhnZs5h/0PUbyhk
651+k7pJBjZQOmQqR/C2VIxd+k1h90bMhoV4af3HLCBsftw06SNmuWvhdOxg/fLeT+v3PKkelBu8
uwyrIWKtkXz/6m32xwwt1egwQA7vUyrUJR2z6ehk/RMA63Xlg6B81U1jbWXzM2cLQFDTMPHrbnVS
7ezy0OAvm9Y2i3QXAtFMpX8X289NiWIkXP8wN/4J1qRgdyImitSb6ZYrw0M0XLxkTRE81X/pLBch
vSNhbsNtWHZ/HAY3ueXfa7kMl1aj4tcrkUXYlQkdPNVvmU1PLG6ZzySQcywqHaEUX5Ht38xi1A9u
kDafOF+cM3ixf8c0dCDd8FU203TqPDtyTc97tfS6u0C8P+z3akeO3q3S/WdYqfQBGIEggf+xdx5L
ciNZl36X2aMNDo1taK1SRFZuYCSThFYO4QCefr4Ijv3dVT1dbbOfTRiTIhkZANyv33vOd1zZ8vT7
DM0cY9NM+q4RsX173nSFGoslV+GeM7M9SDcydgSQVwunasQCFEvMIa6AI1qaGISCWfoQvUdZDNwj
C9aZO54Q9vIT5/rOHGGQCyq5pRWKaSmZzlztozU51ApDeke4+QMBCLxiNPpV6I07N6/K+dRpMedB
Tp+RtkSZhilHVASZ6h1NXMUe/FzXmozvnSUjGvtH+S1qVL5mMX2bHl655/HUdhjxDSUTP8gPNRUI
fgErqXYeql+70M03KxOf2Vi9ENvYrvH2xEvaVv4sSFS5Ds1MIBY2MJI22bsYjIOwa4ZOtfFDj6xk
0xrtwHepVo3mdBfm0sZV9gYzSlEsLeV+hpq3eyIeksraF5JWyMQKi8IaPSPUNjkTPcTIaXJ2ZYP0
KnxEWPf8sFtNhykqRt2Fl0rUY0+f6/nkYCFjapMwkYKsQG5NeE4m8UO0CiVjirhBjtzIoc165NC2
iphyPyuRQiI5dmEP6xxwyJX4kdojQl5LvXjj3LRQaz8LUBk1d6925a6zeoR/yDz4d/KamqU6WMxw
AYKt4jHPKJ8Ik5kzRDGBDbnNngPStR8btXaKPKftVg+b3IxoAGKU2LgTonKB2XuJST/d26pt52Jw
2mVT5MQTjcEt3lqPuku6eb1jt8JVHqUlngWFPNnwrm73DQVSuca3Yi4TTeyBvh+8lOTh5/nkCWIq
suqtCrCfJmyugPyNhkMqS1OQuHR70lng8nMzZEQ8lr9mvjdspw7OgoWUwPVUvBwTG9dV33Dd+pZ3
6im50UKi3KvYCpeofDE6VHTqs8rqz1pfBQtlu9+eo0DTTH66iD13qd2/PQcCmuIx7ERTHVg1F2XL
g6fj7V6YWoFIwDG2mZsHpwZOycxvtG4paq59gJMXj17Jcxh+t9ym3Eym7PGKgYkoYkET0u5/qYy3
xTRhpjG5gBFsCnzAKwMiFvRgRDokGsBBMFn66zo/F5bhrs2quD1d9JB/HwKsauXUwdmhe3ZLmOU/
tjNpVmv1mA6aMYPTfMzMFV6SA81ZPEUPUzIrJXoHpqyCjWRTpXlJtaqKXYtym4E16tU2+fCTLFsn
Do7sov3x/Ge5Md4DofRdSXmbp01wKkwITT2wXN5E3x/RH+rfgUZEs7Zl/lwX3Cn47IfI4Thvye5d
4XyYx1nxEoxMa9Ews3Bk3srKdLLjHsal5w80GNTnTmDV89Z3CUQxEct22LLTsXnJTNs6OV1qLFU7
OWTFB/sSDf8xiGg/q0EMnF4X64CZ/hF7Kxekrux903iHlGHIUVrKmkcd87k8aOx1pIMmf+7OmNy6
q8jXXtHtmpgLbJfK3DM23I9mGb3UmnYITHo4MqchZ3VdexltfnQZuOA87FvQwC2RhjQXbdIznXGG
hkYaMk1pjjySiA2+/97nUFhj+q9Vz2wAeQXEt9/7UTE1/Xp4fEv27o55fgdjgLGXQvqzHILJP0+j
mJsPxZPFU2umIRnuLCobDZzPAiLStHyCIDz9+iRvAEtxtghW6VqNrQWBIiEiY0CxWWRhhhhx5tYY
0TIdgTwTrXSrp9i7Ih9Pht8n9QbLRe6U9wppUEG8zo3L9lvx0Q/JTlh6tRNa+yp7DzsHmxaeZHOX
eYyrxg/yT8azp8vbs1IO6NvP+8DHDKiF1ToNlAvBuCuW0YRqKY1+AXDrkYmb5bLEMbGyYJEO2qdl
xECwsDUx4mR69b/+Sev7vxG6/p05g5qTUB8Drh535JOd8i+AMYAWapBs8HOjwdLR5Bb1eC1NQKSq
xOdC9eK7Ht1tg16lah3EHaMer101iX35m3H1/wmLr39PWHwQo/8zYXEtf/6I/wRYfPz934BFw/+H
A+XHJ5EEBIltW+CMfvMVhf+P5+XUgaELYJkCltD/wSta4h8uGgbS0iyuu09izP/gFU3rH8QI2AQx
4FIzcRo4/y94xb/QbZnGY821WfNNet8PJupf6G+W2RMVHjoIamq21diZFpNtyptF/Rv4TGQKxiwY
K7BQiTFP6EtYglKgeJU2S4YfQDsZhqxdhmZ0roUzLEAuRUAphmqDPpG18P6UlP3Lh/vfH4jfb/pB
m7H8R7wJH8SfYUFFpjdSjOglc9PEqJerM0UXOY9jPrPCn2CfzGUV2ubC9NQl9ODxlYNT0uXofj8N
/5lK96A9/ZMG9fuNIHvxdQ+ENVD7v8DJTL0O/cIOyDJIH6EG4Thga9IljhKyzgkq37i188tX7Qjj
ETRRUQw6x5Pp199/Hn9mJ/1+FxDxHFhu1oNL9ZdrSB9HNWEAMCCrRrAldbVUASMpG/ellYfWb8jq
f/6hn7T3f/2pSYGDTwDDzHa5c1js/vzx9wG8kdRA394Is2OKuIz6wPqm9fIsNVB2wkiteQGr8jXR
McF34fjd0JPgwIQj34+CGwDrQa7UHW0jFJCH58Q4KvCRcBNUtXTg3S9xIeqbVFX4hpPmq8RtR92P
hFfDuOnkoBK4rYBmxLcelshWkoW3Hyr/Xe8GJFZ1HW7SJPXIuk/iF71Gn2nkzj6uIHdrzSnMQE/0
dbfq6FevRIOksGCrpa+057g5r15QQo6vClOvh6B82QDkO9iZ/04Pw1rQR0TGWMzMHBtjEWOvDOIc
1o3j4BEQqCCaoP8F/nHYGc0t4d671KplsmWw5SeJWBuFWo/4Nec65+154zLdSbQH8gZ/ooiClDiM
dF5N6oGKto9y7LdBZrRbRVNTA2E6V26uNllGI1dJHIzBOJ1yi8ISz42/znTz1Cp85JyPjkp/TLwY
wA/RHibVfCgkoh+7CFceUtDF4ISvaV++ZtYaz2S0tq36c5JGvk5d+x4Yw8LPmuwTSRWzBOWEC058
xQJNHiVKSHxmgRBqhWQX01FXsx8btXW0qHVb0y92bhhOj9ZVcSYe9aJ5ebxuS6vZoYvdDB4OITw2
09Z027fB0YK9L4NTUGrRSoz0dKVtqZnZ2/nJQfg0T9kXd81dVGP3XnVQDyJjXJmVP7607sMyV/aC
QkB6S/Agr6Wy9dPQV8a+1Iy9K8eEMxQ2vbTBwAbIjkpE18KN7droKxJIzEasqVVfVOjRwvADwdvI
/29z6s37nee7GtV5SX+GnO8+8JgCcRy+cjyTV0tpH2jZ3kfh1Uy6jQpbELN53e0J3BuZkv79I278
mS3pEucEotc3BFg8sNvWM4j2X2qAkuSEPK6ScG7FgFeyZNsZbb+3rGA+MlhzbcfaIyJlQOJ+xlWp
zUgcCk59ZlyVCKk6c/VKvbrF9wGV4LWKmdGPtP1DXkqp90j6MnpLryi1OSZ4mMA1gABAiaojbLJ4
33mrv/95xGON+PMaInSd+DeH3rbHLvSXKEsdRE6kGuQ+fY2a2IoK/6gh1MaN0dVYF9oGia0R21tN
9eTQ9gANaEdrfhAgG/9vUXDWv78ZsuB0F6yfTWgVn9WfF7QMw1AsBszJup1hVXKtEso8TNmxC6sz
Cn3yGlNhHYzHC15UbEaOLmg92501CxkyAyBkhOcI0my8QkbHKjFQh3DcAnFziJJO/EBnn83DLvYv
IepqDU8BTW53WfYlHepEN1extPZKw5/cg4h9kYD2Dm0Op1vGifnWpMO00oT+yzXRQXSmCu4QrKwl
5zlnnVVBcC+q5o98KuXF8vgI/9u1+vebD2wWXTjmXQgiaRb9+fPhfh68KYrY5sTUrBLd2EKuaA5a
y+gofDA62sAKV25V6m/Ss3/Eg5f+9BMbmHmp2BegQuSt7Z6DusaZQt2Q5X28ruoiO1tOHgAT8YzX
eHTvmhiLk2y1gTzJArxdML2EHCiRC3Dqa+GV6O5Q3HBzwSa2W8ZjQoxA6i7dSKrnT2DQzpmzr3uV
WaFOZkQD8vFVGrTfbD/H+g0fYTZGDuvP41N1YmZ5j0CyIkr6g92JDnkMh2897LGleWASFnXkvGRq
yOl5jNDW0cIXnvS+mRF+TsucfoaS+ZpC64784jqo/CypWDYEBxfrynDHA9ipeJvooULG4lmb2ukq
HjXoUJPe1Qtd2Q6tCK06Il3ghXSoJUuzvtJ761eJ+lX3NJcmgWEUqzilO+srRbh8h1gj9jPvyrCZ
6bHyq+9C20QDh7wqKwMI0S7OK0Q3PrktR6eK5RH20h5Xj9j60qqPjEOMRSOkyeRocje1pq/aGvNT
5XrL3Ai6Fb4G800Mkb+cCOpbNblhvLWdddUKy3khJqgGANFBq2d1rjtUIV4tXl+0h5QvyzX7VpLt
eHNb8jp9T8BbaTuypJvkprWxfGHw4DG7IkuhVKO8Op45nrIAxBPje0Q4lTwy+PSuhsUabobiLYr3
+nNGY7bN3nj8KlagVv7+Fn9GQP15ObKEQxX+4CATm/oMKfmX5TVzVDPWGoPsxLZfozraNHWRH4Ca
VRugw7hgIusygDaaicqu5poecqWQzx0n3/gJkK1ackaEBZjYhwT5A0CEis0yx5alOzbj1564y520
wheMoBNq/+5WdqN+tSm8r3ncXIDu5B+m7uAWVsgjVTDt4rjNVm6qupnVA1iReCeWYz6Mt+dLniJ+
kjlQxozpcVO1e9vrvUPWFRXiVS+cPyS/tTZ9mSM2gp4Wxq2P7GZBkzFEvPFH0xnIh1sQpgM1yIrG
NF3sEidhGlfvY6JPMwWKwEoMb1sPmtoj+Fd7P/HeXYRMmJJBOBWeyI+pY+UrS+XcjF5uYxTM7AV2
PMSgg8q2YRhYS+hl3WfvYS/Xc/OdroS5Fbonf/8+fRJm8MJ5C3On2kVt3/23avWvxbHB7WI+jje+
aSGp8v9Soqd9lwOxF8jjGxNLY9ndnc45Bgj8QYznBKBEqrjloVsg5wiNC0dnNKEqsLYu2DZoHGsL
0PDcGGmWgQg1Xv7+xuP8x8nwzzuhaekGuR3MPgh3/rfFlQx1PwpcFldlxEu6Lh6ULCPbFam+kpRJ
1GzgbEGw5PC9oH/EjRXe26SIWX6nt9ptNmRamLvni4wG2MbslEw3RiZ1NJuGsQ72iZcC+ytvdlPW
ywFDxxtjsHhNrF4OWjzMj06WYTqCyud51MXID9I3hpZIqnLIfuV57PKKLFa6Y3lo1O+ji4cpLMs1
jW95CHBorZE62SurmOhRyMJ8q5NtGCCOCfDsSLCXbG5GLnG5N6BIHl89X6Qd5iu7o4ADScEsI/QE
2fSZ/hpElOhWCjcCk5C7qqH7M3kb8kNCvv2B1MB2gSUgvxXusAiNoaPFw4TGLljVMATctbT+JOXZ
YfRV4bkRbn9AdaxWg92bVyyurHvkvNyLwfsRwzv6ih2UrFjc7hHagX2F4GGeMYm5OwDYKCsbaiyj
uQKz0JDI0ApXSs/eCvc7Y50NqTnLltjrW51wr6e+H2ydLoAloxnJLq7LL1tU6VorEQVbcVAssigz
ZlXAP+iaXKxFTBnt5EQ/RXVoLXQiqRKcPwtoTfZ5rKx17Jj6vseMvH/+Si/vetSRhFQ5Mdaf2lqT
eaXxaXTehngGkBJmEyDlCx8YPlnOnYd+jL70seTwFBbxnAUg2RJo0299DyKxnuEEJXgzPtYqyh8D
WMFOkv/qcXOLClM6Z3xjR8t3Qk3rpnt9NKcVYghj46ZJfUQ/j3FGue4xy0W0x7yELFgfzmye6MiH
5FtTag3IV7+/p5X1Qwu6a6lV75Gfo0bLpdwGLUNVlXhij/zQ2D9/VSFHnE05Hjjt5DPKPXMJFGMF
j8vQNvcoGWwSigyBoLc2bsR5oqof/PNYxmcw78U+IWuWhMVqj6XFHGajP7RHMy+BdRTy54RNFoEO
TOumqLIlbqGpmKnwBygZBKnmVxzWn+HebMN+PXaDnCmfpFZkcMYanELP+GkCWrKKdW+4UOVwuptb
AFloS9sv1P/FmSoC58N4NRFWf0fnijKimeSlgpt3iFy4Uc8/MJyLRZ4UjWbzKqTwF1pbpvMorhBm
5WG7kVuvgFgEgkyetTKk8wnjA75KKuYBXpRdVsT4FeU0rmo7czehnPp5TQ7EiwhA8I31ZC4Fzk5o
wJO+VnmZrzQNi4JWZMAlRlmINb6aZNXLIlhYtrLnSNvCs8bhrh376SfWPeDJKngNel3fo1IitqbT
5NIpMTb6ylPn1jzRThKn5xcZWiXGXnE1j2zhnvo4tYljSA4IaIuLokg+pYMkwxk/5ryxLFg+Rq5v
9L4amUu44w5uFfPO0tnkVdhgBR8gbcgonE3tKLaaQc+XEXa5qSKs7toQZqeBwTVmFe5MK3FJajTa
axGa6Sbygd5KGwVbVaMEptHAOR2DS1Vi1FSOAFu54YTjLQfbt7bAQz6igbEVp6KZ0sO1HefNuiIl
4o8VP256SAvjrUcFuh/+5yVTdJNaBMgLXc/OMc2fm5kU7dkyi/fQ6/NvDuvLTMu6YOY2yEklkqt9
4/HI+Z525C4pXyzBeJEinYWWXv+4rJFQ0F9o/UNaup96bANAKEdQK2lbbhHcnCec2eST9sUxc3Jo
KGY6HR0DLYXrUFhOGJ8JRmOXR+qp6S7KNLfeR7UZb/Dh/npeA9QOzKO4xgusBuG1C/JNyrFlgNii
V9qIj64Ol4Myfnkl4mRSkpCAGO89fcvd8HhpM8QQadahIlahv4mL0V7j6sAQAWcOWE3+BR/LPXle
mmx5TsWy4ipgvkL0wQUabh6G6cIkdFr5D7CzYC6sQOt8+GzJ8ejdEklFD/DQvHtF+ZI1HeuCZd7N
hMts6q2G6AZuUD8hilP6e1G7J8fzx3NjuzEV93BpG81+Dc3wFFZjsOgbUb9FPqgZL6JN3wBjnx66
e/F4sdOBYNPqrgcMSoNJHjn2LOFnTHukWtW61B28pQh+YS4W3/SyO7vsyGeUyxz5ExNtmuMzc/T7
Q5wlxFl1uN9b2NUHEwu94VXplb2gnpnCmTdGMKxdP8fq0/SvpaP0ZVqJduvGDr2kpl8KXFMvzKSP
iZYGV8eU0Wyka7ZyRVXt2Taq/ZA1RNj4bb4moG072rZ/GZ3omAqihKd6mg75hM675xi/llX2s0BB
llnltAwjmp/ABdp9p9I7cYOSRRhCxSEcx3jbDu2HE08/TOT6HzFqNeF35cqWOlSi2o6uQQjdAgwU
VHg+O4BoUL46iQXCNMJwk9ulOLZj56zMzkF9Tv/OyxE2hj6oRFG4GXGX3o6qSzHUJbmlrogk8L34
W4BxZUcGXnErkvasywRHvA4Duh/GYCmyvl21ds22VL1jVak+iZa4DrJtN4U/apB0sNyA7VmaDCz3
PpgFVgffWZciNq8ZvrmsYQhfyeghcGzpWtf1y/jYph1kcclwj0LX+5aa7ZsR1xXnw4auFs9LZjM9
HjvZHE0mnHQrx1UTt97Kl1I/0GdUs6hx9RPWcrpbaDD7cRgvkwXZzSaauYBnzqAzYxCZC3TWJTb0
Moq6S1u6+DRhN3MljHUnLfluVt9iLzFfoOclK630nase+/XMcbtlh45+LnD8H2JQbKfI9tv5wHP5
XfbV3IF/xaFgUvQTCpo2RRK9oYe/AMUMcdkgxYa2kPCJVDBHnUmjuVhbB2LWX6HJsaRwBsFQapfj
QjTptBjyeGeycv+oLCyKrk1UhtOonR5hl3aacQWFiSTsOgkvvbS0c2NduQeND5o11SJzqScCX7v4
5gi1vbpBYtpVqMzWDuZSt2dKVnX5wpjQG5VFlH9yONyKFmmTMSJMDDFd7/wh/MrMKdqbzZBvJIy8
GRqr5FwmKIQs1oFjBFPhhZn4sfYeSKoSxj8nlwS7ux3MJVrMFR0Ssne91jtZI1dIN7xkMxTRwDzs
S42waVqUwkQD6hCfxeSQ5dxqbHVuvOuR25xbLTXniYWUyEa2y0mAc6od5XhcqHjvzh/15FZ3j5bL
aUodAKLgTYTGkFRrzH7dDAT14Mz46VQCTFfpczvI2xO3+M8Xt4mDTcsClXgR67ugk1bp3VsYOcUB
+go6zJwM+kAUX6kYAkqnIjukXv2Z91ODEVjrTxjf/nBsusG1pWXcWBBUlAtK6/nioeogMc7jPJYa
53r4lKNmnJ5Kn6SLfgyGmKCzpwG1o9i0kW3tTO6reVV1J00UDbbeMESH7XrbOOi+E7/cIFvWfgVW
OkKTS7+EBVI6RxO0KzFyb7oCvpMvQar7Y5W/6lIiyPXhGdQkmM+yoXPWOakDBy8OraOGaXIWEXJ6
arGzz0rmRcdWg5lhYI/w7Yc+rXQO7lQk11w3Fon86YEYhd1oBMjF6Rtf6PCD7gXfvGb7Jdeq160H
uu0zEhzDNVpfj/4GmGPpBRvSwMKNaxF3nKj0MmqS92Ok3RHpXXvrBYlWjw9TKeDmtqtdROuFZ/Yz
oDsMU8mFyn9EKLiSeCqXCMx4eD0pL50kTSKSzpHkBnhDlvjwBtGiyhH9Lu1bc5UYoa1mmtnlK3ei
tREzfrgMZWLQANeBQX5N0xiviDyv53oHQQalCGaoasKtvJdhMp3gCxWgccqePhQfg/vLGAlct/yp
BFYJ8992veFglgWSzbHcOGbr3HDlORuj/2ofpknR5CsCLKB4Gn6LJwN3p3Aj5xtksNFvUItbzh9x
CdzTBHOxaDLMMGXoyMvz5TF8CUTeHgjw8feObR6aoWvOlWWV5x5eQhmsOKW9gLGY3u1pO2ZGvVQ1
pUxth8ZOYDDcYVaiJV9hn9KlOyynkWgC0NOXKnKq3y9RjZm2jdozsCLUdFXSLaVwtNXU5y0ynAu6
thTTU9VtzcH5FhNA++Gr9ylEZzNzbPz7Di2ELsPMh0Q12IV4xDe1z3/YObTWYycovkzrjOY8fJN1
P4LKr7trnBTGrGzqflH0uAhdQachaT1YpIPIOJugJmlqPV8NjXhJHz2YSbf+iMqMEGP0eiu3Bd/i
kw7CmF0SIDuYh7pO2mVnTf07hfinZnEYhJZZOPd8xKXUDjpY68eXYMiQjdqBfWqBtOzLMnwNXcmO
EALx7Wqj4y1LdSiz7Bu0jHnj5BKyDdaTkCMehNhWrkoNSTaI6KLZxXl4SwzVnH2QY+fxPPSpt8dI
4+7HKP/pJp23bjQoAxmxbVHAOSVNo33vu938UfgvauDZw1CqY0lnwUHDSn1oldaOp9qgkNHNs2/V
NWZOzquc3/xFGkfmTdELWUxVYb8KQ/umO2w1jgdXT0dUE7h5uDRStoBnCeW10ZcRJcXGzZMGRrtV
AKbP/Zea1hU6RfleA9W5cGHPrjDkO3Gp/bEeOBA+/5Dhju8meLQGW79bY/2S1U58z5OQ2LbE2yWB
7u2a1M+XaoTi5zh2f4KxTNe7IS2lSfWTykIOyUlOx8I34N5o4swELdolfdsucLmPH6bgEDTFyt4h
fSroWk/jOk+zHf+lPFTJ1L/KwmH5l9jBntwo0FnNBiBVPg9oTe9jCEvLONdTsqUAZlnRrU1od9P8
jjY+/M+v2o6TZVra4yrukleLcJFjPxXxqkF2BC3Gdi/o6ryLXeJBcSr+vjb2GppRWZ8tqC691xPA
EoXB1uW+Omr1ryQJ9uTAGSvXb+0rxKYKSzXWAgxj5u750rRBv3G9aPsUSoHyBg/Ev2Gov+MKf0RM
EzfTQAPABq6CT36Y5oAMhlky9jWj+JrqCZ/mWdEufA6xaLMAXJFJSnwteE5No2+RaWRXkGezTUHc
g1iK+pcw6voXmQ/wR8lUY+70bsjOhFIL7UTYuPGwxuevWIvQZMrmXiVBd6h1YPscAnol7Z9JuvTS
Lv5JNxnhdZg5L9oUETUFwk0LsXf7eruvyxzTT5pfhyr46QYeQWKWnd/GkMZlPqxwjnD27SDTOBYe
OSy+0Kq4X68tpDIs93zjEUsB2DF6lPrjxTMVh5red5CfAig2jKD5KEJBUeB9MlSIzgNO6nVTg64g
1LqZ9x2iQ4UCFwKMEV/1TNxUF0/3vM2pv2U9HUK9pKhx9GwtbbIonUA65ybSgNi2ebQB7vBGTJe1
7hkLhovcjNlBOtva+zbSeKRy2Esn318EBYi+7FFjR337ohnB0RyL6kAMRHUY0qqgFMysN1G744fH
g0eDYyouQ8GBoqyN8TNOki+7QuXMt5gB9+8OMtLkEQDTQeDZ2tXjA1+ol790Icu16bMrQimwurY+
tnDkafCBYGgigf8WvbzTR8myisevnHYUSRW6uuK34VSSVVsDu/cJaUh3clytw4VXTQtbWRlW84TD
a9gOr6Nf3rTeepWjsi6OL7rXJsWcCTjhjm3bXpcSgGhrxgd2dVKSWvT9swLObDSc4qbX93nEjkw9
9qm03j3YGroxQhpgWGfiBX9C1PmYdloeZEuo6BxVboSpnRCbAqR67ecb6Pfq3cJLLWkw/0ofDfnI
86KZZrwNwxedzu8uWSZroU2hmNkPe/LTIULPns/K57hFY0wRswIKG31t4uIASQRRPrqt4fNmBdjV
kTl+oL+cYT4KXiMkxThmT4nM+mNofmtUnf8IRmglLTnuF11cU/j9L+iA0I7pzrb2YOUEPWm8j8m1
RBeDG4Fpi8oJNW9C3z23BqZoj+Px44aWPP4frZ1PqyZoOCbZ2Uk6inlinX7TRdJc6xB1aR7oKc/D
J4xY+20IU6CH+BHIfZ5HfLAghGliohB5rTLlXhL0PnPN4TNx6QLvkT30MxpsaOUGNS3jInOWcBbt
bTUa9FlDj45kzfZWEsT7+Apg04+GdJnFQ9O0BOLj3SP+6gzjF0lDyqrJfClB3DWaOPqaO9z5Vimk
J08HbRjUkACimO4TMspkBiI0xu0bijWfrv0ywMrY41WsZh2+VJRFUBQiTZu2RDkkBxCX3DoC+rPA
UzjK/IfTa9pcFBbqyzz7iAymMvhlcWDGtUXqBO5A7gu3Oxo5os6SUJld/MBb9fBJZhHe0bIZIYMw
0UUFWppLNJnh9vHpVX7h0CrhI2xH75umDemrpor2HrjWtS0TurjPB+XxQtQvW0GonB01zDwdyvKn
4UHfMmWZvxnekK0i4rx8JpKbwpjKzaC8HzlM+pmKOu8D8z4kHU1Ld1CqGuISSNHJCnEClydnOMds
yJrQitzBQhUDFIpWXxQeydMc7qYJhr5lnBx+Bp3COoseZ4Ygxtrr/IdkTqiTzYhjCfuWOUIXAT/x
wh2q+ezo4a94SOFFE3M27u+uYAzIMKndP38FTTHZd/lSsJpzA5kPl0WfXjBiaFcFIvxYj9EJBScV
7iA1KkTo8hzw6+MAYexAe2OVF8J8b3P56umxfnOG2DkyhCYlPYzzpUOrdY0EFxiCztXHku28Irhv
GK1OF90e7Vc36yjyFSc2JGgvXMB30Vv6e49jHFc7Ds/S/iokCbexjMzTlPk7QG4PTqxXvgM4pVkZ
Zt1jg23mWp0irCWErQu8L0o67dVGhbQKvabYlQ8SE0lQdCwMM18ZnBW5I1yEHiTppIanvQJNGDWe
QV1R7Oe5t5KOyS2m7OauTx+tzwG57bMjPvrgWuthe4nh6Bduql39kIi3PIp2TjQGZxgz7zkk1J2e
0A+bVWhpMdD7Rx3rE2VCpM1N3w3W7RhFr37CZBfE8CICYrkdp47fUv1dM7r3HrPXIaI98xqn6ZJw
DOxRrMAfEnDmKQhi/TXL4P34XT1g8uNL0uQdxNt5uo7d4hoZsX60saKvZBiNa5ZP0vPoyz5fgHFv
nNh0llyYZBaOqElnTRhHy4y7YQPPZKRglcScuyC8sC28gY7gMUXv6kFIXuNHbDipPHrOfkPSAT7F
mROWUJ7ypjgwgKNA1j1vI7AvrALP3zSJPd6UEW1QzViAy/P0D5DKzOBGsQh6C3px3Ks1iAnyZWoL
J6Cu21sSeErQcPhEeB9kQhBp10xlflOuX81TTfc3WUsTisHOMuzha7TUKEEZLgxwMgfsiPpDqmus
GcCOl4ae6MwQ42sK/PuF6mZpU4pOCq9bJskrc1Om+qOlJbc689pDw8JvqmnruIl2yuMuPQy2ATra
bQ+pgjI3qs/nF36t7tMAC6o3xf75olkt4rFar3eMpo4lIUl/WJH1HqTFBZz7vtJKFNsDTdBhXFaJ
570FeQROUwHqkI6Mqhkm0H6T+NiH2DKY4GqaT2AhqIuAGgYOWf4eKhOI7iM4QVEjHJWjfRSBfo5L
M/4KIzJxhubTJmF5USY2CSqdOHBSAjc4hcG7Cfpx1LhttKEjLtdBOyUyErBtYTk35E6C0ZEx7JwB
KVPb1dO2tqCD1IO0XzgLOYumHwGal2++V2Y3fdLlyyRtzIzdVJM259UvemrpSGFKl7FbscIJBKLx
AWWNDY4y4eMl5vfD8IGPeUgRGqcO12oA3G4/JApeSVPVcW+pkzTnMexJP6n5+yAe8HwlBA6NLQ7L
tg3s3TDKaQ/Hy6eR4gMK54OnkEGygJ/of5N0Xt2NImsU/UWsRZF5RTlZspz9wrLcdgFFzvDrZ8vz
cPuOJ3Tbkqj6wjn7sJQsmn00M4g2cEHTUhRv86z8VYyR+PAX1van9a91197mZYU+og1a6gnK4Hof
OnRcTZamD2b12SdzdnQ69xOWWvT0R2KoHY+StTPU3h6Uv8xKZoiVJ5393y92q9JlW4X18u+/IHny
2BDdM4zGEgGPu8W3II8EhPlLLp73SkxEFowpLV7q29BR7tW2emOmmD64KYIfWkUbvCSW3A4czElz
/x9jp+QqalD9TqHZao+Grld8GhJnl7FrSxaZDSLScsoFZUb5GCtzx1povmm5og9yLQdGrh0fJbkV
y4pFfUCTPjKas/QrcrqCsYpvrt3uh6n9tE+GEveaKic8Rvmuw3mPais5Cc1NDpE2XTBTzKuu0+Gb
Z1730emnsAFLDtZaLuPaT2FpUR4lSHgubP3nY5XpJzOK5SYLkQw3QJ0vkZdt/zbQPXlxmHGZmFc4
x7Je39TZxHaavvioScExZiAQBYPBCQhRM1ATZVBNVLqvjOeMoKAv33EP+Br4XJfdkuqs+gAFf2xz
nsqaD8Yes1SWbilq28WcufPecSd/pQ95tSA9UDLnr6lztfHoMIBcF3Qe+7IvG3YLFWQXUeJUy+d5
0TBLP7eKPk9TjDaaTlxQgcbkgbXhtlf2i/u3SPaxP+lT5e15jX7aQm7NUVhnqZfbzrbfye0YQAQh
YeVJ4NjEGbQIw7znEi+KByfsT3pSdEE2uU9/V4dH770gGXwp6KX2xDUz7qtIDNHC3N8mcLGWGSPY
B/CMz0K23e7vq7A23hKO+iNIWiZxlVTv///V5DyLsSY9wkOrOLWt2sz4ua/eUG36CCZuZ5bRv05Z
/GntSCYhwDw2NvmFMxvc8cTe22xw7d53VFF+HISbIVXjverisN+5Xnfs2Ju/CmFGR19BzdbudLQq
M9nmu8gLrZZNH1GmSwzczaoxlVgNTPAZRZW3upuGPfTP4lKJ/d94EyZTcYxai413Yb+GvvmqhGlv
GwMNUMXrOudHd/Cdh34s9HNOfXwuFVEuqR3v3YQnsWtz/ZCmMOwAwKSv4Ml0giLi8MMYYpSS8UQ1
THYb6gh9M/Jjrn1nnnEu4dhNenHNB8u4pMBwXpLySk1kr8oyQohhEpBOSd9umgEQ2d+XhUTY1Oqe
tRHTLJ44nn7BVVsrTP/zsvMsDY5h0n+EvFtTmM63anZmsKIqfwDibS2ssCEv2BDarlOSlrKz80vI
7bAkvSd6aGR7rrueYWZSsUFz2ovrAtIwWpjl4N3kqh7JdB5kaB7/frGN3DrGuqw3+VR9qbELt2Np
0rjSMW36USRvtiQwsosZBP59WY1q68PvS7T+qY1V9u3p4m3wSZtT0p3IMKUcj6u5/RzKnEILC04P
6eDihtjTR0JQQB3lJw+ZgjM302OrrOnRYhBbOhTuvt88jClSDOjiGeZMUuo4JNvAdWd1xIyvjiAk
9FVYay1ajzk8teWJLOCHcZDdzvFdvvr7pbxTCmqS6pvWrS4+45lUhzhCbtPwEKbuyhLusMHa062N
ya5WbSWM65TOmOBdesUi96Hj5rr41GXxUs1+dxZG+I1lcDwl6D2WAuiiAeP12fpLfGqr899XXZkj
ptBABQ8W7tDZAC5CcAgrcYsQTrJ487U1T87+7xcy5t9rORBvRGbcVTOmGThghJ7Vbho0OFmHo64d
x03hGPHVyrrkGrbzYTAJKhiyF/L+mNcyQz/3MZs3Lc2hz7HF3A86LQI4/aGm24G9V05POeDkp5nl
aGDRc++QMXhPbPZMqL5ENNSy3CaRZ2KiM/onc0ZdYOXOz9z2AhqEprFdTjm5lCAZo27TV41wP6SE
VXdjy7QrYJtMEPbYJlKDqSknbOevGrv/UoSzPNGpvPR4Ita53a/1AQOdSiXXrX71AEpEQS4LzKyR
/OmUejI7SgxPgJII75HS/j3fMUc4AlEx4ynnq7+/n4auvixU7y1A9eXXiB5zq9WVG/R2fpIGaNJB
y/XrOEGW0jq7fE5d8mTDxOo2eQ6QwHfd4RryqsQZZGwZDcO15/GD43UCNqXt2IRxwxC56/blj0sa
mZ5o45Kizjsyn0Okp0vrkTisO3GWQcDcsvzuhgfSvYdNb8K3IddVnosYaR+ZbT2ad+848BaeDMeJ
901LQNY0T9oxR3e5Lh3CAGRYlgSusLRYsxT7F1Z4x/BLR7Bv0urASJ+dSqsVjOaScd25LVbwcu6O
1v2XRhK1Z47IJ8PaWmd9Ee+cwiP3Q2O2JWqi1qAiFjUngzUGTOaI0SOq5QGqzjM6hPJsDpx0kNCH
0xCNEPO9fv/3yWI/v8sivuEp4jHLHTNFInP/S9q1Gn+z6+dkyZp8vMuYnJh23E5kyJ0yVzMAPPMe
//0uDMu7jf1UHQAmMgERDJMWZjGa27+vZ+IdjoPFpn3QAct5Vjm9qtZ69rCUkE05sdIiOeNkG4xX
mx4xdEV1kOXOJio9OxCkZ91jqCCkEdHh7Qfb34J8XqhOrgjmm4LS7q8+NyJi4IXWblhCMEJQO5VH
V0hvZ4nhwpN3LgfPLQi9DKVaNYmNPoPpnd0HhZuhIAyyr9+akUHCkbX8ZdS1W4a6Isl0WrvePorm
XbGQmXCFR2O7Q8JBZsLe6cnOQKuCC7NYlMW0ytz+HW3Ovm5XfQphqkeMNX1aDHjz0gbDTC5XfyDh
dnDeoTLguNZ/PSFWSu3Lzn9o5247iJT3vf3hR1xiz3/wwoOcd1H7XohPszUurAA5cKKVYH455fLg
Fx9WrjA4MTPx7wDvaukO+ywe9l2imEzcQnzYW1XOayE4bWBCUAqeMKnj/ny1UdOyiSRMUUViVcmn
YuNSo820HyBDAQ1ScSqCfJn/97P71FS3xkRjXIeMBbyAfMRN03/bNSZ54E7YTwXHbybXuMCJdNUD
3Y9g3xB48W+w4ebNTMle5vhFFx+4F7ZNuhdgfEh40TNtg0wOft4jPbvbzXvP+s6/son4wvLU4exX
BDtk095rP5XZHn2nXTS8/VzTqzppvvX6qKMFcK4A9peu1S7jrsVq/jQb0zLS6FURqZqsq1u7PEli
cHJt3rSDRsUKP5iqYQQ85IIzAkG+GNGIzcBVopbNdsoIuEP1ppcFaGh3O4tqzcWxiDn+W4V7PIYk
TRZaWa+J5l20IQZjg00Q6s2GJv4QJZx7/OhmAcw/inepP29QPeLDzVjUMdYMVQJ5nNFs+RwL+IIZ
MHqVhDs2ubBCTjNzZrL/MN0mJIcnBC8D44aHne5QMGm+88mm+mjimDB7Mv2Yi33pPfHJM4G1HuFy
GuO5xFk49Clg+uwjILMfGWIrxpgnxnXOU6qZW9KfJvYE3osB9XIqFWQtkqiTGJ8fT9jAla9+FA8L
UiiIPdraiA3aMi2obYMwtl033aYY6SIArjmXJ1E1XwPRURiWXyadTYs8ybndEIlm1Jz4NnlhaSIW
FX2l7JudAn1HHONa8ooS4vvhcKeN8w8qMSLNokPamde6G5foe77ynoulGPHLS+OBd2M1GzfwlaxR
+IFcIyCOCbyrtYxH6+K1aYY2Vq3scX1PW+yU9sD9UKwbLvZcK3Zlra2KCZEqsoABK3OVqzVSlgFL
VPro9eGeDLuNAVSZDpyRLiahKdpDWlz6gIIT0gS6tllMYfE0kswYkz+foddJQoLQGNApeSLrZVGh
bXMihZg02TdEYvU9jkS/8PeoC7OREwuR+B53xEZnAcHEc34ljzJgvXLI8ghY3VD9EuNm8y2Yn3mp
8X6MJzBax0Sb903kb12d0bQ9P1qoyV1n4FPPEZn7csMmc1tm0a7ggrGGLVu9PT6TNVRmBFjTK0tj
zIGtvXVKD+YwMOq95nyV6XPvg+WpjAvJ87kTxGTDjpIMYMzamk0GaxMiu7IvY+YioUt5yTpOahvv
elwHCB2fmFeAflnVMbU9dIp13Tbk0Lv71MyeyxnJR4RslEcLvXCQarhEK9iDkt+Veuwtlg6pFIjJ
G4oNQwsAybHZsFjBMOBs8E/OevpEaut7D9AoZpWla1BY5/5ASPI/gKVkt3yM9ldR5zciZnYEKwaA
HjlbeudXhhMJoMOy07QDj+CZFSfw/B+GRajSxAaTPba9t2nWyLmOiHavi29lfqo70YkMr74rz3Hs
aRRa/gEF6hpk/SfTjYU0HU4mu+0XCqQ1xvNi2XYhyy7mdRUnMR9bokeFz+i7h91EFFyZ1zefIe22
n2tobM7G7eCXFgZTXpYvDRqcaoLtahAfHOUns0CdQzq7G9bb3M5XQ2MsTSO7DZxAaL83jYwWvYm/
1tLWUAF2nMVKVO9TSOdGp0Ae2FFz663Pmlor54ssqiPpcS9kUl2I9rg//sdY2Beg2cvaIMN6FMs5
H5lpuQ+Zq/+klrtRyZPsqZ3JAYsHI5jBmtqhT/DMtO1M41WpeuO4CKLHMypEr/J+Bx0Y+cj6tPE2
I1Bf0Wc16XY6HHm2Smos0SWKi8VDVIlyNxf5b813jNw/yG35JLPhtxytFacQ3t0uueFWLpYYdRgr
5sbelP51FghXiaRiX7sMzYqH2A1mK9zVjAANy1kWponIr2UbrX10LqAVh/VAZ1MIQwvz6n4//cgs
YwJzg88bpq9OHFNOcX6JeCPMdh+WGZUoA4CMUMwsQiLtcE5raLfcYleV8bcVmccZqnUUPWTSWXjg
ewovffZJ8LE7tctVtUl07VgYIWvpmqGqAp1acz6ZJHFz+D66hFkqWjxpKFAy/Q+94H6CkVRq3muv
119oBVXB3iJck7/6q0RzLEtSBF25tifSB4Zkac/wEs1xrVukVUTlQ+NpTDE8fe+TOZRP/2yjXVrh
70R2PMS9TZz5JxW3G6CF68Gtzk7kP0GLXBfoJVubOX+YLTXvKkpjG6LuDUjCQ7lQYxo0gqpyXwhx
Y0T+kDkMPUgad+eEx5dMVgwkML4DQkKuI/yPqhxXJAxQxHZZz0JgegI58DFYloe3xyJ014z45xGV
RLhKsnyXFsRSeqUxbg12PBvRHGRXOque2FORsWlbChBMTCgbbebbvac1T8uwHDaFYr2RuEQU3eE4
SG/LW4sekknaysZrgMXKIGKCECEjCOtqbQ/6zgZiTVOngNhQASRwbNKbQ/feqZBAVn9fGi+xOQQh
ptNa5itgl28R9WfOE1Rzo5Tda25Q2kh9V2vxGjDF2ifcumlqfAzkxcX92cnldURBA4JoqzT3EcEw
IukYJW+ztqsBkoY4GLokFDL/bG0f+bOW/NZWyEXrb4cSr5Q66XYNyISJVlTs2/6aevG1cbuDVGh/
JBce3nokVhF+yL6NT3onnywLXQv3edcAp3ZS7ydNKEMEU7Ig8xVTTDQbVqL/jm75Imc7XnV1Oe0a
5CrLuR6+hp53eWb/xX7NRVfW4bK4xl6+nzqDYRbk/IgKKWxL2FOyBDlpL3WWCwgIQagS3JgCsoFF
PrjRyXUL8KvwJ8Pqn8IGsHDG4qy0+LEcC/JgUvNVokbocgKzKgO51cTYNxeQmuCXLjydfnngL1D2
/Cus4ilDtR0MbPTkSApHNJaw7EvakQZmrs83MqX0EjFrb8g0d0f3r1N7D26n/6K9KrCPCuAFY8rp
NS1C3TiIFhFDob8DC3sJ6/xdH70n+O25IORU4/MyahxQLXb85Tgh0yrsMylkZM8UyYgnOz96yBYX
RVlBxLKZ07dFIGv1Dy25XLw2jL/umq9/Alo1iKG9TyW0jAVOnalh85hNzH9rM17oNohDoht2cWRE
C55ae0pbEl3hgHsN1p3U3eQYjdjyC8aZRBogkbYCIQa8Slm9Ip02MApzwLNV8PvU/N26vrkZGnct
Ukt4u/NSh76mpdJZ2b6/k077W6JuYEZCAWQRi7tnFTcaw5rQYhtNck+hO9TvTvri9hoqqQlVd8Z9
NEREEroDNCWt79i4em++VAQWlIAqRX2cSpEsY9NsFi3VFxIOYG1eyB5OZ5+VTOMKD2cSrCrd2Ph5
Rjk/+Q4BQiNXJal2Zqpe76tkc4aiy0b4Y2QKvkEc/57yhxF+xs8l54s90CnbQ/JDeMLditF3m/jI
Ql0j/i35zBm/ACklEZtKd5rtL32qd6Zen/8WcTEiu3K2BWJkdvjxZ2OCoUTKTAcxiNepnk5ZTahP
7MRUGhCqlyOooz7mkcxtczFr7a1Amx9a/5zxQJzgiwrl+e+/YGOcBqN2p9ztCyf7gqx/rabpWCQW
nSGjuhheGIuau9RBoNmJa+9dCyFKsz0LmCacK93+LTv1wTG37dJxh3CDEiskSAYvIjPZflObw/to
yImZrXh2MfvwjyePhZX10o3w6FsjBUErLEo3zdkWxbgIKZIWFkO7ha7Ed27I5/u8LnCEIGaAZW3X
1v+qwS6DEQH4LkUxFdvmwRPTo5E/62M7g7IHX1p43+CryFXxL4amv6XuiNkY28VCY8DWt9neBbxP
zSWzQLAWddAYDHrfBsCGzlOP1b3vrhVZhovBv6dmd/A27VMCyn0V1zzYJfOSijlvm2Q7wj0pDaY3
LR/cRTqS61TrESFPxb0SSSHqhoxKUP5lev7TT9Atk2z8LZxbaYgyGGybmHOz/edaa4fZW8n6o1HJ
Sxqz32Wp86kQO6MUQNQLcB4RWcQt4Jq3KXWZy7YPSYEmwdcyuU/PLgGLpPAmPGkJ6HIJ2hUBCAIR
P0itGY8F4iy9Vw+FmT+yfIK6aVqfkizK8Z4D3I8sFm3Nshdo5ntFoRxyAGTM8RfaQK1HRvdXUvzo
aTkE3MAYXO9Q9grvHesT3PXTvsjsChqY8eyZ2rDQRDMuNFksJyEwInevLvuD5T1qtuccUKWZrpm6
0IjbXOs5SeCJUb2VPsWbGRKuirloE6bTV2bbL+zNcQ/139Qh42K+1eyC6Xoq4HW5f9P1Hz3q2Zbr
s7kO79FcekXqUBoRXpBjvaksWvWq+PJy57XFuwy7o9+aE5UFss8ksGbz3FmotbJnl8TA9DG2sd9V
FkeMAMIk62fITx99DJTTeuwbbkwne1dKog/peyzAdkI5lWcQPhoESTAxWU9fXPJdKW+rTTYnb1VL
KFvMnJ25Mp5x1vO1qx/bCjg0tp5zef9fT5KyMWZ2kOOM7yI2wnr+ZTv074kZNSs/4UwmHTBgsoXk
MiouXWjf/VNnwUBXJXQ0paUecS1H0fAwkENVtelhHhG4IgLQ7PGTLPlg8LtTG0Hx1qudTRSr5loX
G9y2IMos1vI3XycfyAGhJUYcHwAJkuHLaPHC9MXds32Kuru5xLF5bM12OQvPv08WgirDbAsr8jPO
4lNusAyp+09OyWGVdeqahzDLHAuREtRYMBMfUCYNBmSYeFvX5rNrJEEZeVunsi4qn3jANeu95uxr
p+/B0z7sbtoN/SOhWKexxN2ROE+kydwUmjLNfukNBhCm+A4xCQxOv3ZD1vEh6utxZOJZ1Wxma/wN
1BDm+BIL/Tnx5qMRzlf8VMcIY2Iw6nxGvIS3upzbbeOTKq+jKIbazptRWtvBHfmKx73hUh9puwc4
IwMeom4qdW5jpupObF1xtdxUal+Vh8IWO/5Apli6y1OLzGYUi0T8fTuEhwVyJkWrHNtXp2jOul8g
KHKKd1HMbz0E9My5ZlSJ+C40k8+Km408B9O1yk08+rH8ZwmgZ0UksJENzgYg0D34QHsSwL54iHk7
zOadtgdVGZQ6Cg651MN015LHi4KK0FJeDD0TL3HTvd//nwr3Vas6ZkpMz2wHelix7jrxil1rFdrR
bTT7zzxPkNWZau1qaEiGgRwKErt7mIV+lv5q3Pt1VnDkhR2kTlqMv58BeCrZIu2jREwJANuwxtPQ
c0eF99eZJulJ1trOavuzN+in1kx2E4x8L8puNQWDPpoXgk2Pdduu6ohKRYlBMuYk7RPN/NKsuDsZ
khXx8KxlxbfJO4u33g6JC4Yx3AVcWk9W3J5Nk4QLGEbUI4TD0XB1+1aHABkXpJAYNDimvvWqx7jV
CHTJ9B8WEHu/Jv4D6Y0nk6sTV9/UG4yR5t/7Q95QeKX6u1lTIE09ruk8prtKb0MvT4MnvkFyKnCE
Ffqpjj4RoUDVbEZaLgqnYQWFhoF11p5LPm9xld9ER8kVpo9wYtZdyzBLzMeCWE/650NRv8czUWIY
oNDZJNFzZfEhbKzv+/eo58Y/wqy/yDzfQRT6dg0T+xPNyEiMaTBlwG7TOWYuT0Bl5C26TBLNUEaI
X6ldOYjVP89dxTZMCN4uKxzfG8vZ84Y+4LolyUTmoCdBNHfDuO5NnZyFaYOiez/PAD3kfSxnNSIo
c4LFmXNZOmjSMUppiKX12VgkGZTYZXqjsxli+Sf7/pF2fUWlbqAQV6fRA8XJCFxmbU5WESYEklUJ
vbJtejf7PKr6V+Amw1VrvBsjuzMYYhBziXvRSlYnljkuIEa8o15gEJh376ab/o42pgeBP3jR1v0S
k/e0Rk41kjXjHXrEs+zojoYzHo0kxM9r2o9mxOy41wcHPQPvD7xNmLdOe06Zsfe4a8oO7ZuWQzip
Ql75EiKmrogq41QBllJ6x7AHl6PgoYtywObQUsoWSHxc3QdxyLsA0m5R1iRYxAbBvnANNIKjaTnG
IbzV1pitmAXEwslXRW6Ni9EmpnH22XxY1dwxMEXnZtFjL4QEGy0LV+7UjgbHh3zuD2uzOOR2A6LD
OMlGXeyo/jJkHy5SVHxL+YmL3ApCyw5qzUZAMKB7GEz8mtk9lI0SxXPTm8y0x6LjKMqZMiNpIzHP
Ymx9dmMIqG1j5Yt6Jm6J1xgv7kPmJZehg9wEEphRl/WsUk/fdPEdoazPd7QG7dU09i+daxkgzEW1
clkxH8y7C8LWnB3hWuG+y3RydbP+IZpLYI8Vl4krYA8Qbboumfct/GyHtYEGKdUZ+rMORH7Yxhsb
IbGuw9puqs9J3Z0JPfWBX/InaZm2G5v4IMcuobKTA6OTz7nQb71v9dwk/Dti2oJLMVZVS1FnRe6j
J8i912dSyVQiIK+PQBsIL2EXhbqcYedoOPECZPFPwoI18Aoc15K5nu6PD7bPMttky+Hz7yqn+QpH
GrcKoS0lVha6P8J7Z8XPN/cKH0ZbAFqPF1pmbTIzb/BWZjGBwdmn04Sv6HCx8Mp5E9Ogb6Z0uI8S
gLTWZY16LzqbPvqDrqWzKj00E2zvyiuTK2PVNdNPmwMMi9g960x7eVnTRU8SYJCK6mhX2si3lvyi
ddtXAG9jVZlBimcjyB3u3WZcTeOAgh5QSGCU8S/USg6q/IUcyz3VNr24VRWrcH5IQkPbtNq0bwod
4ZaaXiXUlWBU+76j8Mkjmi6tKa/oSpG14TKr+CCCGBpeapxQ3BA9ZcsdsEBdjbfR2ShD7aRB4wU7
m5ebVjTHkxNBc4lYpSIOp6TKc30FkJL/PA+3PrEBjK/fBgT7eEfEm8P+2IJv4MtYW5oToJkCdgDr
QVQu1kiXYnVkO4Y0Rc2wtPECuKOzy8vwyFToJNBpl7MrFxenhyrfZuqrDae9QeyHQ2JeprPPN5vH
Ak9baHrH6m794Q8X/X2KwNzN7u5yV6cl9cFmqKTX7drhRjQVR2U17slx0fpz1DdNAKX9UqBAY02y
Hwe3RguGrSdSYpkI5x1b/c2L21/Kww8/Tm74CRY2JsU4Zm0Rsx7rAer2uf7P5WdbhDLddx1iv3wu
MdczatMNPEYZqkW3g2pjY/ockH9ABrhUqE4X7by4C86Wf/80FuKboVoVYLyULRuwWrJgz2p+iEY6
EHkJrdGHvSNj3FgIMuf75ZS7kmNJvKAdvemFkRA0YO6cOvkijiphAPeRgskVVX4MtXmla/UzgrKN
RZ3Yj82pMs3lrOa3RHVvFnmHMd0jXlZ6c9ptdMzjEzGp2BpGkgdEss8YIvIYDJ+ujIiObJ8Mi6FS
N9wTRCDDe2zpF31GQitRq0ZA2wDSvaudpyyPHQDbSzyhOshW3Mlg5aHC1E8GGaEM3oETeeTEp+Nw
aZoNoEmyK910V/TqSeXZi2UgTtTuL+Bgomjn/oVRQDi4ir/SGZB4g6YTp2XyCKT3sW2N1xAqqWdX
l1mUGqFux1LpfICNO0+/wAfB9t4Z+C2F3r5OzrfRd35Qt+5zU0YIclL2LZavQakwDyHPXAhcMGSm
2jXdsc/jc1lA9CcS4tSOS71JnyD3EZ7npNdm6PZVGx4YFqFcePVVRHmA18aO3Vd7+Czn+Gw6xUGz
qucyz4+GxMJddmttAEYsBuhNrtt/WWb3CduH3i9hFFNr/mry7ml/XgwuPGkvjT6yKKeohevh3rdp
WuVdqCJ4xtsIH2+6jPrqPFtGu5CJ/lqjo/VtscTi1kIaoTomq9VzxtNM7RsAi00p9Aq8JYzIgzQa
kfbzZDslwVTeGH4kHsBC8WgOKVfu7JNvCqgg8D5yi1l8EkPBkj1PWzwxB+fDfV+xEbhgo49lt8d0
rgmvScExnY/HClbGvvLdR6w6v6IqT603fYOjweftPicN6znWOahjO3PrRuisyR8kSzF3vyBsvSR9
z3F4fzdtAZW+rtQrwDZ2KhwAgccJx5AbJLPmls+4sz+7Dm54GaPECaH0AZabV0m4gozqrTB4hgGM
oG1TJiebEnxNMOymmKLDXxzdTDJAkKFSrY4pj38CoioAgjcSh8v4yiXkLXwYNW0/uIrZsyve6wIP
tMFqMvpUTXOmDFYEe1AjpbG3NwZWeNzcXI3OxrCzFydBFzgkF6AyS4QRl7c8J2vTEiXeuNJHO+HS
h0kcin7bvyvdqldGS6BLUlfZWk7EcNjNc5ZnDYt84zvzWCGCROVdF7wwQ0FR4TmbvgTWRKDXqgjr
V0Aw6Npw7R1yLCGod7Udz91mziueAZm0Qc/VhQmM+fA8Bo7pfGNTBU7PCePnWx/LUWHqSAOmr8pj
SOvkSdDfLbStWV7MeF5WxInQxhoviRVTtij5zrDqiwd2o40WSdQzGlX+zMJ0q50l+rfOSZLteE+C
cJxqicrmIAevZh+ISL8l38YUCam3inEilnXCtkx83LnxMYfeW2UdnYiNtOhSph6V9kQoJka7hPKh
3DfTdPHKNAp8HzRfHz1i2LtPkMPnuV77s/i1ywHHhc27Rk7Xptbqg9t5b0Z+lg0fIWDVTJx0ng2U
Lvui904pibNZn5sgDdGZZBVHhGb3nHExS18zPWlpvJ6KfDVDSqJ3bR7dSRAuxDXkLicE74FO4Ong
vaRSwdD0kFW0pf5lIGiKVUllIYffitB1745Rkvrw4hndaRiahdvzp9i+TAPh6iownCOnKmOv2uwD
h7SjoBbVO84T6n6jf+wzGOUFQoQylG9jl159Iz4gxjrMCVVX1KlAGDl+V6hchATwDDUVQ0Z5mkqD
JjJhhJIZ6Xffm9ig8QCw2nbILfOAARjt9OTOhPn41QOJ7I8D2eXsQ14rvF4LTFN8rgsVzIgh8Pm2
n7BrPrVpVSF/DvBSOQMRnXrNwdi6Or4/F733ayLSpe/4R6rwo0zUdm4jssxT/CwpYClDY1KOvyjc
g8zlxg6pK/5+G5G+TUo840qgZneK0yyN346dBaEc2SezDUBMw8NUmyRolnhs4qF6DT3zgCrPyXHp
GqPgVcjE1ZUC0SsDj0Ed4MPBjGOYTcXZHiMGggFse/iJ8d61yaLpqCp7hakgFRryvASqj3yLCsL+
+mw/pAN+p+qNheB5qrUbmje6ElRJ/luPMz3y/Ssyq6+hcb9L9ESzb/2TH7FBM61NzN0qHfepaUDM
GzdOr94F2lNwjHwOXAOM8NjcYi54BOPxwSF0YoVOPFzAazK2mVYkVFLIVuQySd5UxSczNvxn6ZDR
ZbUbu+F+LQ1WT8Lq/vW591o5JgVPbJBP3zjrtEcPqrBndE1z81nTa51Folz12PXjDwuRkw4gBpDP
lngJVhyQ8In+29rGeE1UnXPT0ARYk3sg3aSgjJLYVvlnLNQ0ujBcYmh2KgQuqa3ShVN8EAqzHv2K
u3XCDa5t8giniuc0vA5JxSWjlZt0pGOOmCNZrXdqUn2D2TYJABemq0J08b5mmT3QUW11WT45FfHx
qM0zJEHwqYaY29qD4G70Bpm3OuNBBIb3aIxrnhcoBevyaqbFQyhD1siAdpLeLYIw1ZaMYZulUCTT
hTffRZmVlACRAZNGFMHFqVQ+cApp34UtDhFUnCp8ionYkzke06mO1nNxtP3ycywHLIU61fosih3z
Ufa1HjRcn80wId/GirBA6vtW/nM69NkhbL7Azy5d5dBvSrSFeO9ZS9sepriGMp4YAl3zAG5U5t0q
rwXjlc8Yh4VBB8NzFy+atP3se67YQnExGRblLPFbBesh91a51il27Ie64seUmlNtjF7/xjh9P2V6
RTUJgQTYbj4SDNUzUQRsRoEorL0ex6822Ee2ygY/ZsrnTUOPHYSmQ5aUv8304YeTH6KGfBTCBzWU
sbOgXZQkJ+ylxk5bMvHCRZPM90DHmYcfABEa4E6c2MpsOSQKjB+BKdleo7MpKYXD6jzm/3F2XruR
I1uU/Zd5J8BgBN3DvCi9z5RXvRDqMvTe8+tnUT2mW9UoAYPGTSirG7dSTDLixDl7r11ra8u307uZ
ObjWa6s+NbCD71qkVGsRkYoUOv5yaNp4mQ4QzPzy3KfuaxMKwjG5dYkRXgkzb2AGOtOyAh6XYBnc
1XJBshgyEBE8hq6KV1GmLzOTq+5pOiqcuERp7RDQqfWDh/pgqkmVaVZuBnuBYkuD4GHTT6Trheqn
ekw48R/YXNZkZT1oEJA3Qp9tO8Sy3GrTg10nQrpNWLVU8ShpaB3CUsf0TYz8Ki5rXHCR1W9bm3sh
tPOKU5/6K+6IMXCkKjgMxqQiBIymdS86Mvgj8v5GAe+upG/+qLIpW2Wdjz8kEPdGoMZtU/MYYEyB
atySCClUgcIumTjfOD5EueqSiYLpMHHFvkdxx2huXzipdmZzLxajO8JMm8923nhRGePliKHOnnqg
WJkNeGEDEZqdho+dooGBDN5cArIRS78h1JzQEUarAlSZoe0ore4GKDx3dt1kL0gVW1qrUKK6QCH8
a0gI6sZp1QdvA1LzfSwA/lJvLyK78FeeO00H9Nd0MWJSYydXvgcyFwtTjW9hkqekxzrDKtBHrC1j
frC0ZSOqYJMlLbcwCX4rEH0RXKwgecIhx4SDTIcNivj2ODggKpAmetGqKWAoAfTgHNFg7GFAW12t
1JzuCmHITYnFeafVEF9LhoVPTjmtO9s4a1OS/mJlWsPVUe/RUEHKzcr+5GXx97BqaR0RbfxkGDkN
bYMobMat8u+3yH1SfEEQBoFTnVKhxfdgKJRfja9+6by68q0efpVASEm/nommcfmKX1/D5/uohI5W
nN342JVBuoP7Sks5zp1VYTfhQdFuRXJAFEzs5eWzYac3P+jEouL/ayGKUrt8vKCjJ7Azhj6G/fYO
ebj1xOioWMHHqk6Mv2nSlSa3Qj7tM3i9x25S5tXAhwxsKn7Vo+mbVk/W0Y4S5ISJGBY4fuXx42WK
7AipbL7OPPUwEuRnQ19BZ1ZOL/XEObEnkflRo91glU777l5RZlff67lgNL0G268zjYChYjBdvfez
t8XFwzdxa3t3B1p3PFce2KusfqUgQ6A/x59pFaGSH29jaZQb0L2sh+2kdrpgkzEkgHaOqY29jsy6
3I5WImiPmid9jMtdbhXDqfOSaJE1bXHMxh48m3J3qIbQrWJveWvigwvT0Z6PBcyqoztT6cRYOeA/
bbYDWoZU4b2Q2ZYAHcSJJblEaI9NVrfsrS5B1wAkac9iUjdXmURRZ5jg8mGIT6LuZxijL5g5OPrJ
zT3vNknvNfCgoMRxoi+LqCuWacgZuQ4c/7HwhodyqrP3UUco3zmYkowqn846NOo9XdOO+VfgHHBL
IHiNFKUixo53qdlXFaXlLSmmR2FZUAtadms8DIKNqxqilQmZc50byG4GMle31gA7JDdoQ7Qyod6L
7DWiqvwSuVG3cbUI8hm5rZR6qXtpZ34hIxPsqznKJrex3Q0IsftckbTpY0/ChDWUy7iS6MyQr69w
DuQMxIcYwr+vvrdanp6l4SXn/v/+5Ke1u6Po+PvPpUymXWaxRNr5kBySFEu3JC/upaenGYsm+uEy
He6aBbIC5xCDhFmxrM9wmardThbyEjC4yX2O+GHVlw1sbo9A12oK1Ma12s1oVTQLwdKMUTDsOPrw
NNIYYOdHxDbzRntgOk8iYFsbGJOngfHieAhKQ6bXnD7DRVWnzRXTSrHjqdcRwzyWXpNfVV3QcJo5
wX70OPi2zd8UAjfO+WUKN7+ROkmCljmgNc0L/psaXQRI2pXGKeqUNnRp3YFeq5Ie8+ze2yezTWoI
z1Fc8+/zAFh8GyaEJA7j2q45U/YgZHwt2kdsNAfTfS+DAUB3Y4aPHl1ChQSFaVWfLb12QmA8vJgi
Z023Bm/tQluiXySyCwTwVVDp7XrQE/uEBzhcSDHhc4tT2K4wIEoaQPwYW9bPwE8OOBDHrS3T/tkZ
oFIVoxpBHk/9s2lqb6BhYdyNXbiDUkb0LeeBpzEfZ8Jc8+L2QluViJo3TuylLwgorVghZ9QHtZBm
Zd6VEWwWAtdwmBjutnDlzZztLsTOZhu/4/RRux2hPwwjsCSMMDJ6wqb4o0NXgziMyAO7Rp02EsnJ
FEd445KZkL83SsbrfdLsGllG64+vJx6+p3IIrkaYXuvcq89GohFv4Fv6g2TRWGpVnF+D/uTbSNJA
oJX4PuA5jRSlWyb3/nQcVZFtes1AKj48uxifHgiDFjx8YbAdFJ0UW4uHJQ18TIO9d6mHuFt7ZAai
v3NAN/QJKdC+ie6q1dKbUfWHAcUzx5GMmaBHChHb0RA++fDj7ke0SmCVjXfqIu1JhHw+W1S7SNe1
zUC+E18Pxxlv/FYWSzCZggn5/zGA6ha3mek4hzqYvZmF8aDbyFmmut4CeMI72hIdNdCk30kX5SHa
MTF6Pb5f9EYuEOnt6E9PLp7zDRHI9oG+QbeuYupvkud2iSPdhUnuxKTq8GSp7NXrYvlgjjEWMw2n
q0ey4bF0iuw4DGsSAVdmB4C3uRBeeTfVyXGy5LDxtc4lx1i5uNCzBhJDP1xNr8BTYVmw+jgiI4pc
Vl49p/jOenoEWbce8wbyjzFjQpUtDb9EQIoUKBjY18hTXJk6rQaPKTWSmjE/x6XxgL4+3nyYnooM
tY5y6VnNft+usetLAIorNwyaaZiZAjlWm45gDIy2YnaVMspsJhslvuIWyBNCHVzClkz8zExVretM
9lxbouPiNvQAXJcelCaDiK2n2BvWZB7hqtgcrktm0bMbyWrjS5ZH9nYY6YhPLeWnSqodFL4KCGlF
AwMlsr61rbmblqIW6srOZKZNyls/MxYMDmMLyxbu/uMtKiYCsf3uZprFcLTTsjtleh4caUAuEHl6
vt68jJ05nvyCePmq8/Qj9pxkXRo56gfi3JZGgwRGyxjeqDHocRTzDeP07TZJ0HYHXBIroD7Bc55D
kEl9mDltKP1nY9B+cSPyQWeZhO8n/REsl74e6e3dPCSP4I1G8Vzn7a4c9Y03oOCuEjt+GMJLr+cg
vxMbeSZdzPKYWl22gQTKqaEGAwdiH4InWMR74SX+idn1Q+1zWxnxMB7pqfS7hEIHsaKkjzHzpjjw
rB1TshL1YF4nJf212ybxokHJC665TZ/11kQG3TdrWZm0lUQ17LGGa2sm1hdvNnXRqpNrxqW/PhhL
bVlvKxpROinhLw6pDtowjSebVFGh+fhChmDN4nYMCwvsdDnw+Tgl5a33BGbevodXbBa++9DrbGGp
URj3nTVeCmB0bFF0s9scKpnjrnVSR5adju2yrLknohxwXtW8G5WdXzTZbKeAy9VNf/k6SEHLwZff
jdLaha2/qeaHPBidkAZbbW8VxOBr6uwAvh5G5lTnEm4uR1FN7cGJ3RPEJ5AScrQ0O9rhSdz0j5kr
QSeF71Ot1y8IKtF5tgDYUhunD0Gd4yIcCH+zRwQvSbPpCJleqmHN7yVPH2wafMQe2y5K/MxW+O5E
GJw+fgoVXx5tDisqwqdGhdlBpxmyRFKSfqP+f6GhdByZ9DWjgsNnlgjeOjq1LLV+DNngztGmeD9A
8Xhos9rmTk9oyqK3bjLorTRuzmVSVWwPowvrBvKzP6jm3BaOcR4USG/PnY1q5BQ8BCzqU1sxgTDB
UTU0ae8sIkXurXrEsZK1IITqtIUpLjBCRF76TobFMfXeezrdudtAL7H9jBSfWR0TBihx+0OkmfwF
nHKd+QXpbwIlorMwgPAWrAhxKtOkNqhfoIAm+fvf6+m8qJK0POwyVmRic+G9mbgjV63tWA+4N6BE
yPA5NTWT4YTcKoZ4S2tU/n50owj4oXNuZZwf87xBbIIQhS5tCVhnlrK4+U8vds2NnMiSdboaiKog
RiZMy8eMbj2kf0npC9UAeXAfHz9ehPIwb48Og2Qr646FN9IqY+j5NhXMrKpWyLMokEfhqnkbW1N/
G5HRLWw0vElVwPWNPjbEyNz0CPuuSWCTLeT09St4wedwjKJ35QQbq4o3s+Lp3oFnQHIOsnCorw8f
76bZHTmE+ePHOxjUQOPrp6Kq+ruqqkuO0lnKnLJg2hhk5WMbZSzGNn6xgJ7MzW4shoQzYkpz55rJ
T8QpVXMKMU4z1HSpgzarOHSqM54qusuKzunRDazp1EexfioTy1mgpmiWtJWIFx2S+NEM9GsbOuon
AT9LDrKYP2+upY3vUUt7lbbOGtENftxyIF6Zu4+LML9kSCIOA8J9LFUV8nCjOnz8BO6SIiEcgNfy
58SB5PLNgmr3C+WepoxfmHe+MwD1rmxb3p5Ubu+UieYFgJ4+k6K809AHDYPd3FyBRYsuwAzs3dTX
j+P8zkEIcOcqIg31GbWkx9MP2oD5s2mMs1MisLaRHcYvSQHKCNBJeVZN8ATkksOnBrF90JT96ozx
E2U1di5kKaHStdsodIYGEZrF1FV8DOYBHoS1VKu9gxMk7X3Qd3+Zs6g5VJWJljHWDx8v8fyTpmaJ
ENLplXQbmMsTowrbILzQnFNjq0QLl+Okm9sP3r4WFdEyReC+TSJimcah3HkQN5kcujxAaWpu8YmI
48cBQjTMl2KiEuH/T5XFNm0nd82oR0fZmcP9CD5Eb3A0kvXKUD9sbnHSxNvIiaKN7gkkh0P+npmI
REeIHTcnNF96hoF3YjDV20AAcdyEUE+8XOxLQ3ZLMo3Mt0FkCNL69iZGYZ477gNGGg5RsonWrjFz
+Be3Hv1TZHULnVng5eMldTj/W5FLy7PTfsa2SyxYJtob1Lpy2Tjiwh14pFAdz3oZ090jQeYvnUG3
ntCni2Pojx+ladbYwB+IXNEmWFaabuzRkaQz/Z9Ofzq+2W31RZqISaTfvyIdEI/Zli5IdDBNXu05
b+gfaSJWn3VJG1fUrJ5otmORdld3vg3aobnv9KS511qv3Wihs/MT4xt89q1dJ90uzLL4wDj9lswH
vdAPBAMxvrb/9zbX844DfPEjK/Z26ar3oi/dpWmN1kFVsXtJHWafcIvN3ZAx3W/cIsYI4senj5/0
1qX4Dk0eUVl2e22KOF5k0dHl7HdPgfm9YlPdhHnrLiFcADEU7aOHvh74VeZcPRumWABlcZFqTzF6
ypTVW8vq3ls4BDo0oXzq0KCtyLmlF+4Ypywq5DIZIueLPMzPiR5KKilsoag2FdQPfQ7l+8fV7avJ
CyITmAG0QWdrqnbvuuIXDQEN2weOxj8ndBifw6H462zCwnlEyapyHP1TOFSLdZgDBDFoGX6S7/Dr
70zCf7/nJRamEPL9/di7wSZQzbeiQYBsSpiXY7eqysJ/YSrhO9eJse6+KIXchSr5XsQJGgU/cXeR
ScKO4ZbmrZiGeK409n/+7NbnfEIlbaJxbQsKjCFt3foU3NRHaW8zGugWbiOOPRdnz8k5IIrtSlEM
eCdxJad7vi+prbl2Eqpr8TLmeXsameFNEZtcOqhqkUIuwFFQaWtlmWLFqdxD5HIdE91886yyXBYE
Gq3KJMAFp7p4p0Dy+cFACGlQ/tJrZiEmIuFF32jGIvU0Oqg1e09uqYlGAolkUVkftKlwiberXRRZ
krxn23u2ZLVKcmsdpvR+JQ2aFVXk2u29noYrPsu2nOvkAopzgeWVM4JurtNa9xibRCclSCYOAv0U
GiNh3BGc1yrHr6m7CWEJZYcxX2Cd//MVR5n927NPC5mJuGMqqevic6BmLEAdCYnRQ1riLHmh9eS7
tEracD3g0sOZSonawsK7GEDitnozUp9gTUozp0YJmC3pPJX3NmlaG68omTUmjAa7kjNpXbLwFcPY
XRvQ5qhBEFz6yfRS2dF0lxEjsGwzBixgc609pW1zotPmPPoiosOMmtQCOIx5Or+0TZPtzKoKNygL
3ae6Lh7AVbXfE/STBs2x+FxPkXhFBR1iuCyTvwxEdAZolc6cuwherZ3GkTaDExiHukuZVc8BeS5O
sxW5zeKKBfBiNL68o+3CsbomkDcSprgMaC6Kahk4NaxBoooBL0NyNXxt70yFtu/k6EPFoZ3Y9w6j
L81x95bW6ru0D3vcBOk8ICOvaxXWclpCfKju8d5VywmDhPR0Aco8bc5JY6CCCQWqBkytSX419PoY
OGHxJFpP3DeVtaDd5+w6iV4I08WFmV34JEut3BlGkNDBI40eQgeZOdQ/gey3kELUqvcZT7iaXrDv
YwL0WTMeQjkgpSCJnewBfkKe1F7YiZ07DhFbzXGyAzi15vDnO0zNgUV5Mvp5tvvxP/+HbShLSiWE
xcKnu6b6SAr8x/JXSClaBOcQpFP9ETax+DjwrWq4XhwwcOy2fbWVgHAxBhJ4GIO0vWs4oq2itvQW
rfTtc66ZpxBmHWHqr/6EENyZ3kFpjHNWUGin2wH7+nFstCXMHOYQBMNkje5dBpJJUl21Ry18kcJz
rzjsZVu6XDB9tspD0gpUaHyrI4AV9h4qzqtmQvPuHJfmC6R4xsd+sPrz9TDnNezT9ZhDcok41AGv
O/qn9FOdvB7ow6gV3RIIqK/cca/1HR4lZWuL3u9fXYFMxQvaHssqeDuJlvCMVPZgwW4+2lzqbSna
nr559xIk/ojGTldnJLzRUifACgyh8bPBPwCJEjDGsDQDvmazHovHztrr0nrG0KFhmWfnCXXxFBHQ
3Ig1GDAN1OvVm8AqRUlxi3Qedk3gVisDO3nHpAhVKiZeoYztez98wyhn7TzXDbHkiugcq2A/6Cr7
FYnWWWqMvM5/vm4fa//n6yalwVqlEw+tm5+KFA6qkfC8OMeCwkye9anGwezn38p6TsCajwBmn3q7
ROgHg3X+xEFrn7/3AN5j1DORs7CgltCHdLInHtifefQWUcQagfmMnMJY9N06azMoCo1w7uiZ4om1
PXdR2I6xdEgL2ls9TppaHycumOkhHsHW7LZvZlWjw87JbRo7sswEH5BC+ltozVEUGMeSkKNE1bDM
gTxajaLDxt8BpvLoHDCdk+nGDV1j4wlnHkJZf+WRbI/CSJZSMRHUdSt75shx1WJRXD0pYKtlR4xD
9X3bheeCo/viz9dZfM73ok5hmTeEq6OsAnAyF4v/eF5jhI666v1iofSwOw6dHe6qGL90E7uHrAyx
z6kgZXYNWhQQ7yH3x/7YNvZ7kkew3EO7uomkChdeHjNvxC4Bubu3tqiHv8x5/K9PSkDaXLACiaW4
+vcnZUbAuAOrKC6BYAB+E9CWChapG4lHzy7ee2Yjx7aM7BW9DbnCjUuEvO9d3El/sDKrXeV9l9DO
ib5hPGWa06ZMiktPflH+/VZccz0dg8g23ZGmrqw5rPIf19NLsap5TZ0vwgmkkm4SChSTkbz0a7I0
A5wQiyLFx/XFtzhXef9+Wui0mYZDvcn/hPFplSmyRlUjvAz+rnLjTXnAuZTmBySUVhGeA0NWrY0u
KWCxAILLptHYqcF8g2YF7rXWDHoXmDa/+FC/L30KppXrmnwipdvqU3nXRXlVGSNgjchqdq1dtqcY
aP7Opzm0GokV2QaiHXZFEjXIX9WuH9unLz7Bb8WxxXbkWsI0Dek4RLr++8toGh1GJv3JRRJheXQh
X2Nr8yB68FcpJFWbXJm0PuNuRwOFbTMYXjhvbjuLuBfSxeQXD5s5fw2fviaX+0J3LNt2hWN/etic
FkWMkYTkqQTtKbC6cpPFbYRPK7HfkgowPlKYnZ6F6Yk26CPsQvECBhZ6eaTMU6xN9h6Q64uVdsmO
M4ygFREHa4tUGYth+QE2Q8A8z4UAbNaiXTUi9K5D9yzMoI85a0u5o+CDdccg1PTuGzPTfjnlCbtA
8Ex82+tkDOAr5gQbDmAaTOUoOQ59+1rMLc6PF9cG+5JaJinX8AzvK6d2V9EUXBM6B2dJjNZdpg/h
6ySRPGp12x8+Wu4fL1rY/FRO6m17WfvHL77n3x86S1DSsM9yHOIU9On2N2MZ4mxCqOBnfTZnTa7k
IOtnB1HQDqD7tMSB3d0ZZeEec9LOvXFIH4x5rOwEGU2SV84QgfJKQG6OODlt/NefP5/8/fG0hOUY
Dswt6dhsa/++D7WsgGQ1cSQocRecHDu/TXrdroKhhB87tAwkmsxfVqHzg65Vu3bmYO++rpCIzMFD
Q2F2K6ulNnHSzrvk/my6p3z/eIFGjeJ31PPtx9smfw5BJkoD+T7R3f6977xVqWQ/GqDPwV5zd2FB
py5VU3i2dftAceKc6R5+cauL347BliUN4RCQKjjmOZ/rQIvjkk4fImSYle5ZIKKL5ZXuqYfkHF1H
fFlbz89JNq+9MzSsHTFK9UHO/9kgpncMvK9YWjjTDsnti+/i9wLVYqezLQu1pMLJP28z/1ygqxJq
Ae7zRcs04aRptQs0HR2yJN2Gp9NYaYEajjyS084FaLUsaXk22ZuewgoivKQ4BtM4Hdtel2fUNBlQ
zFAtKstRJ1BG5mke29MJs711RqWfZh1Qo2n4FrXdtLKwgNJGCc37obaxrgIlXoIDgR1jk/3VMHH7
8+/6H5u7ZZqSCkqaksy4z+miZaVUzZQlXNiGtSACj0Z1Y6BLM2ztgsx7PbSVex+U0D7ROR6GQAsA
yrzGqVy2YVEfiVmT535o8EakCF0QsJDOKkLn8uePafz+ldgEiOsUYzaflmrv319JGiBY4q6c4+Mx
klA7UI9XY/M8ecypUvI0/DE3bgxYxC2JUg7+eby0WZTuqth7oDiiR5TnUPyd2KSnBeNGjdOuhUQL
2pgXkwMZTVyFesMlfuXPH/4j2vzfazoPNKcdybrO6Ud9Wnu0UCMIvB4Rv9O1BjWLJLxth8fGtdUR
g9MPDEfgXRA0JhXReZz4xSkLS0K6I1ydf/4s8veHjgMB8112O6Wzp3++kLGKXaEa4E3VKUUqfZcn
7vjc++gfXNPsgXxjcdTyZF87Irl0vmMf4LY+655LjzUKjWNcOubNbQUQEdv/ATBH21lZNedNB9PK
EAkwubI9fuTN6RPPUG5YbzBsj2nHgS6wu/A1aXUy7iQUkbg0h2OaWm9AZO1TW1QwZ9EJrnVyENd+
UjMi+v/49dlZueed2cKgf6q98J3FSVmlyaIynJ/TZNonooq9LQdmAd1FafAQ3WJdAYC4ubmhSBYd
uhdhMVXxWjPc5EXARL8q5iRw9JRd4Dxo5shA3nwjzik5xbRGFrUWgpSa3/Zhbu/DWLb3lkDeOOmp
fUwds9pWCWpIvzYKewV7fcXRPlDi3Sbzoh/1o0JLniPWVV90Au3f62NKY9Y246Ocp+z591M08nEC
mPDZwmsBR07FJS5t/xUbVXKUKQh9h91t45mQsvjqhoVR5K9gmJqTPuVoTOqEhKuAPIVmiMJXt6vR
A5nJKZjbZcno4iEA1W1q2BRjgiCxgoRbftnhoBpvgokYtk99jlisLog4MxYssitSSAD4e9JAHesT
rZUK95bhRFiadmGfa80v9oRn+GCjWv1BpbhygbcOa783WXQbJzv7qqHHASpAJ31Dq335jL/pjajx
x056JMbgU7sr87pGGymqW2gXxdZBbde39ex+qx+lHtu7GLLZ2mhjcz9CTLDzQL4V0rM2VtyS3TKm
KWexgGEkk8FVFMT1zkxnDO6KyPppxQUMwHy4HS6W3np2Q6eD/iCmB6EVaomX39r8+Rb+r6XQstm8
6RxLmu5qriT+sTu1Y0wAo6HD2iWi0iw865Z11Q89w9CXIbjZxOY1nYxiU0dDjC2UCAM1GDdIavLJ
YUDXZtUey6p3P8DOh9DsXhOCig65g1yvx4H18Y6G43T358/9HxWOjTfUdXDISsP+rbIFs4kZv4WK
KAEfV/gQ5FAu2rH2V7FegGXkq9hmgCt3Ijd3QQDloa6Z5tTAaBe6ZrmH+a09f49x5/30nB4pRzOS
6FUZZJxj9ltEY4ugySCPodMbe+NJfGKMMqj5uNsbzKwH4TvxlRlwP0fMDtgDjG8yTCamFLW5rxTO
lT//0uZvzdS5jNeVzu5qcOT76G//48tidDSmKgTz6eqEY/ewGw4hicB33ei3q5qowB3js+jkeLRO
nD64DZ3ColvZ90x29OVHxEwxJ55C6glhx8NTJy41Wjg9qc0hZ7ZD5qJRyBtszQtwz+HK0vP4NJlY
OBt8ivbKiKto1w/iLxUYNf0jvyZCaQEFgLz3YFsPKSMQcHh77uVyV3ZdidLUrjfj6JG3UOkGFQkE
HTegorT0gKgup7u55qIgFfFVdltkMvqLRi+Jbhv+LUSd7Rf3+8fu+Gn3dAxYlo4yDepj+elEZHY1
xBonyxZWFEp2EJIVdJHCzQ3q4BpmNA17WgFA23v4O1rcPiD6iciB77L7qZ2Mu9Evxq2rdeGtN7At
CdTBnE1irHNVZNMEIn9hPZK7vFZ5nx8MI0Yq0HXRk1NV0Vp33OnQdUBJ3FLkAn6ZCNa5z/D54xiD
kdNd9V5mwAp2naXwMHh/tJerUuVb1JLvH+/6yHAJOPXKRWrPmRuVLrYEPODfmhtHPlSurx62/6iX
XJv+qnItCZTW+LRIRC46R2biEAwI3kGT+9TmDc4MA3HCx9ssL7Zm6LfX0u1Z1TXHXGngc3dWkVor
i1b8NuvAtSVw9r9hU1aVjjc7B/6R7BK7t86+GfcXfzrQMYZMwASeXm5+7cPRx0tSrfIIUBoC/2Hn
T+S2RLqNxEd+8UuK38/uFOeGw3TItJWjPp/pOs+ysiKW6DsKNW2COOl3Vmi9jmb+xs3x9/Nhq/E+
zLthqYAFHXzLG/aeDYEGP/f0RS39+6DNggHtYmagUsUW+LkhOWh5GbI+cQbQkg3VVP4goiC8qAl7
fB0gtIpktVXDqB+CtHwrTHnqWBVetXY4elP72rbjsbIGxa7sqqXZlUS2GgrBA41DxpYj+bkEntf9
T4hCzrcvFqr5hvj3U+YIi8KAC2laHHs+1agWQXZ4Jkc89i3MbpRZzhow/P1Y9oBxgyQ4jyQnnzMS
m/9+Mf2qB3talIsBLBTOBKJNA5AK9sWQsnrhN+32JaIwmEa8DaWJ2XByAUUeGl8B3yeme21Fmf04
gYctgOM96AkpN4OnlWdLE2+V15j3DYEyd6VbJRf3ZiJFfqGSz9eWYQgcLFOzrBsed0TNpLX6KV4W
95EMgv4c5tm4SbSXMunynQ/lfRHL2qK2KtpFkTkNSFHNusWk6vphQzg94/YvFi3r9zKbIZo9X03u
Bxs36L836cG0qmJANoYuGOQwCI4Zbart6X9oVwXGYqUHtlpEmQLKXuGQYlmrDx9ZJTWk0I034slt
bYUTVC+D7RiBep+bEdrUhFc5XRMNnLQmupC1yPrfuZhhYqXH1OwOZGLVf0dlIhum1NJIGsyppQ//
72WUWU8M6K1lFHAn07R/ayImdaWNJ6XpQ+epiTiLYuF5s0MoTWTMvTNqof8gu+S+7MFMk7+BsR3R
UASS7wBTvFwkyJA2mnQBYnW+Sx/YOQ3o9qPYblZ61cpVbDhYrosgW3OMNE6QvlkVqN7qkKniWD5M
4GeJvAXm8MVKIf9jpWCQbFiIpySdvs8jFkfLPLQcLIfObKocZYRDrTW6swyHbtXZo3FDewSJYNVa
uOZAwRRtXx60gpAHja8LVJOYtt6I22SKgSM3PdFptlgZagDFSb4snmNXP/L3psugKup1PhrBzYYS
YlZTdKkNlkKUzf4DQQ9QJFFF17kNM2KCigom9ate1+89xLmHZPKPY7JAfq4Q44YwxBRfA4pjN7lZ
Tv1XlDr2WznrR4LYtfdpEc5uz3jHbQbZEqn3vnLaem/Lu6Fu0VjLNiAdp7VXf15lrN+3JXZxlw/H
rgQ11fx0AKFvD8eI3KlF2UeboMPpVTfacG8SoXzQOhh7kP/uP/7ItwuooqFFvlFSU1mE/kkrLEG2
dyIvum9cBnAIxKyEV+GoXwXSKtjHibWOGeDdCWbbdxWb174sbEi0kXcq40bcyUlzL50u8tOAUX8R
TOn0TlN1T2Jd8mz0mr5tCPS785z0nbDe4SbnFzu2vkH7DIjY6J9jPfiOJjW7mKQBEHnIaCjxliR4
kYpU1GgpM+epIsVhT/5BtQoskW+zvqvQlDoED4SNd5fU+iYp8vn83LbfmISGZyhjuyKykLD5F034
Xxz5aTP8tra7wrJNxZVA1GN9vvt5CHv2aMA99Vh1WxxQnMeqYNROFTwpPzROTuxmxxQjgEMIyUpN
2rizhxysugp7807nMGuoa9v1AJ3LUm6HaYlJDCpd1llrQZTfD1mKdxbsgSoec8hU+Gg0ncqAkdQW
D328dCcwQ4PeyqfMwvEUtK7+Q/ZkdwP5X7itTsPAQuQkmAAsrNlIkIJU2ziNSleJgTug6EqxqcsU
6/kwFPc1l49+IO4mH44I+RtbMXmMi+OJiMZMQYhqoMsfGbvPuTH9rUbmiv/Bxrmhe/VStu730qWa
i4pK3XqPmXApj7oPxu+u7eYnIoQoFAdAUaZQHzmNInvyutw75WQNIZz9y0pjC+S1ad67WBSZHE+w
vsdtbrY6nVciiBnjwqtp0ZecktnPATjQviPbm9ZuG7mbnDktok9zNs0Yi9CJFDZaHZ4XbClchlW4
quE8XhkD9euUmKl9DEM3RS0HsZQXK9BB/+rMo/8XYee53LaWddsnQhVy+EsCBJhJJcv+g3I4Rs4Z
T/8NwL59j6VTVvVqFEW73SJBAnuvNeeYUtMyo8Li/mJ2+evU+tIZw27E8LLp3Iyr+Fanj3gl7xWN
ZiHzj9XyQYOlz8WrjYGVx+liU0LeAqgHjuOc2FEq5YduTqBlNmK168tJc0csEK6aSdFFziuPD5t1
UpZDtES0jyofBSXNp0NUa/1TLni6iK9gBJH5xITkm9HR81I7r+tY8Qz/OzSi9Pr3y8t/LMAsmf9o
y11XRNX/ZtUrJrUcN73OtjJTzqSPwwppU4MYlpHk1IYwLC3uxhfEdk9kyQJNntDwCFX1s2CddVcJ
mrHnBsqWpuXPUaAcEGWU3wC4EMWLhVbzX1oZfvuy61JL9YMVwzp/+3MBxjyEYSDNOZX9sfHmd4/9
cbEJlM02Ywa7MwU+NGW9iGRYKdhdzKVbYimxBBX3D3E/TizamxBbW26hh9JxknAD6sg/tHMCWZj5
GymGR2T30fJICAaBK4+UenIpp+cqH2GZ9wYyp3FihJ09/P1ESP+xNLcMWsoszdn+vh+robrVJLqx
nIkwms6mMkl7P2QIjLcg3I6Wme/rXK3vNFtEaCBwCDHH7nsUK5dskg6dlRh3pa/iy8jccEtMyMys
KQlN1ioEry6soNr62iXtQxj28wVN+Pykp2yvTJ04aP7lqxiHypHsFeWYwIDatIj8sPDwo+6X/4A1
yY96VulOKESdO4fFTwML9q0WL7UIcbEqc8xRY3DyJzm7xXPNFR5RFFJYTAGmJH9jw7ybBUH/rI0v
Q5ePnlY15k4R9BgyRO/mYtx4kZyQ5Dc0TqsCwmGqmV2Jg1QwvRnQRHHjwaEaaLFCb6o8IDedI5sN
SnCEi/smlPEgoj0okIOSEBX1t3w2Fdj2gcDKUcpspbKkR8MWu356lJbHVZ+3KECKU5nNKXdJZCAE
dCYHok/yx7ECDkDcFXoyIVsCLFSHeJL+U74YmhhAHBN05I5VQwEqBJW9bPEjZBB9IWRrOqV49rdZ
lC+Acqt2ZmL5bFqL8pHG323Gg+4iIxoxQkikIinz+BVa/KYfNMQBUyiQgTEw0RDCDkygET+rDVDP
v3/a3qtVDbQJ7AENUWbLa5pvvzpRVaSVDB1Klet+P+TwKUblUwUT3U6TPKhc7ImDO1lV6klGMjG+
6dNXaUFdtTLmyWKkA5yASNgUGoDoIR+yrwnaRxH10veg1o4pwsOfggm5Jy5BX+GW4qJ4bMpgIgR4
RBbLddYGLNB5TRE9axjYPyPuGjeM5rQLed7yXUvKm5Fd4IvMB5HRMUqQ5WFYtfNBTX0drotIi0qL
Se5qaMpb9F9dUFClm2c6wdt6NXLlTcVrUzUzIT2+9UXRFmfmrIG4Jwtk5kN/MAdfORTYuPKNSFrT
B4s3610vi7eZpgJTO0QmyyD1zz1NCP4s7gxu2EVXPNMvznaC0TeORteLJks+nKSWBMSi6F87se6Z
VI/zaT2ERYglK7z38m2Ub029HLv61gc3UbpSFkFV0nW4VOqhCa6GdLGkS4Dp8tboMCO4iIUQCTQ4
atWCDzhYrh5+FUIBfhMQHEdr6/onBsOjn1nYeMJEp70uqDf+9te+6pBO5+VgxxVTrKV06UEJH9V2
KXktQ3tMsieqn56i7CkQftdcP/v+U6M+j/VzpT7n6QtVqM/Z9ELF6Ust4G2ARPYpF14oiBoboc76
gYgkGIYWpIe7FRYuUVbWlyxD3Yix7VVX03CHNad96j5s+8jiu32nwSYDwSxqWVlGV/GmWSZpMk2I
BG27pCOQPJAKjpcOouSQHUfroPAmqUeOLWjq6ORjLiNnqjk1wol0Lu1I3GBdnpt5qdE66/mFHjul
mhc/v/Q5UsOraWIkulIzRlHrWlrXqrjVLKvn27jWPN9Mf6myuvs+pwEe373lsXQPmEs4Ke/Jkw7H
Bapb9tS0mbqXk+Ak4K2CvKxX+6A0wmtQJGjgNckt5L1AQ+4gLrC7g9AfDFLnfViJfOaXCgknsQ5+
eqTM9Jig5CYkQj3qFeHip8A/leJSCuEU+VnKz6CwJkhWGCrTCwVMV04vnX5p3EE5Wsm10i9TfzWS
a6lfh/6aEzipX5P0RkXpLR5uhbFUONwy45YYtza7U/p4r7O7Oi5Fvl0rO/J4T627ON714iG27q3U
y0eLuI6kU+ixLhJUrjaE45lg9xMh7olF0rggGWLgQnRJ7rKAIiPo6sHFYUFe6YOWPyhrSfkD5RuQ
yx5M486nDKUfZlLVuKvJPR2WEpPflWu3X5VqNysiZeZmrMewvSrRTWiuqkIi2BXHYxZdk/aSRNeo
vVBBy+740qnntjtzLLtzkyyFIQcBlT6c1LVSmGTWkfYgldTHqD6G0ZEhcT4chvyQDgeLaKD4A1n4
e5UMeihUAxLNP7aS1lt/QhbADqtDFVmnHBaPYZGYTt+KgzNi4nicpq6++I3Fy0m1RyboxJAtmr96
6DqCJ1SC4empSCgujutT64EAIOWsKsdo0ixS4A3k4lAvSLDr53tomc1F6LpdJSHSDifYiCnkGAAi
xfQlbOqtLiXmp7hmgME3M9qtRqTleSMDRT+1pu6x6Y1+/X2RhXWoN4cA5eUuAVy8UY2yv66HHJve
NerVwG3lRt9MxevMSvNSK1V6wwCGByb5rqtV+qkbm3rfZB8IH96vn5chOxoxXUHNrDCneXOFb8j8
RexdbLVZe4qT2EIwNO/UBYcWDWxdxQkszFxX+J/yS5j3DXt4ck4mUrjGbHyUde3Z1LTkjt0t0tjg
KknnqGWnwTqG6zUCKL6iyyO1uPjg3iQt17U/Vs/85ojBJVQkDDzebXFNOsFFl41Qfrqwc9u55i5Z
y88p9hVHVbFxJFmp38hoAZ5sBS8aanQwHPQ2jT5rafT0BP4usdqGjI+rTepDtSQJ/H2dIr+/gTIC
oi0D4AGXgfl2GBQb88SOAthRO4EQLnQMLlpgBl4nws2BS2Ncpo4uHGtkZxDzGHRJMW2ThS0Nm0Qg
qfBVq7LaHaROhTbTk7cwZKfYQp0uT/5nwDXXtpg/mr+8l+nw1tI4QzfIJAEd9BvFALOlYG5qJdvG
Yu3jRQMfaGrkIjRKSvwevM0tg9dhr7XHvIHmpleTq1UqOtDMmE65KXg1In4sNx0xywP3xb+/qe8F
LPx6LExUJNQoqN8NAWbs0ARMwm0LO798Bv5NtNZQx7QM/MFRGwU5Mlu/s68TaYhJ7CL3TBbjRma8
aE5fxKgD9ujT0ytUnfEuqAzP0ky6naP8wQ7vfROS39RaVBfctlcR5ptvV0bq1VjD9wyn5RJboUC2
GpR5RqLVONPUOt2YxpztaqmVkaMRIIWnCg9/D4t0lpfrNzKFZfgk2W3Z43sLiWStrck4S6q8jGFM
ECJdj0IhzCTRyZDlXIKMwO1E1CboO8KGTZb5QguHEbXkS4+6Git2PzHmkoXIIgpDy3dGyBblg1P0
H597Bck/ckMG1iq7wj9fuJiVdE7R0W3pY/fHrohNoi5bGq/iJouU7zFi4R22ZPw9vaP5vFozBZ/1
919C/48rhMJFjRUQKqL3QqcUGZeZStkC1Ah3okxoDYR6r9XqJTWlDA6wPWlJs8Wkb0i2H5bQHUqa
+JksiO8hccM/IE0cGuJHTo0Id3Jgh0tHGOqp3KrfCjJX7oj6quvSONnwRRKPY4Bcaaqz4RGsNgrv
1ub6WTqlStsrbKYTbubyYgUdQYoZ3vZpaZe0ZUemBJTkJMX5EFb4NuA1702zFW9KqlhPQlXGGwXh
Oy7p2H8yDAYvjWIV+/VPVbGNnc7fxG2OaMvwSU/EGO5xbYy9gDwR2x8V4zqHwikQy+rFwC4jZaG4
JMzQo4ukB7Qx50GEtDiJWeUhJLEe9EqfkOeSWPf3E4Lh4/01W2NWAxOCzoehvm1TQ6PtOhpOJegz
xChzYJ1NFf3f+qhUu7uusGxdKu2RB+7JGKTGdqku3c/tvre80fL47LQ7mUjxdqlBcS3fnZSlWDvB
TCWvgW0LdpqStD0JFQfcBek+0XAm6+3zWB5/lRgcFeWgrZUQctcfUCVSkb9XpKU0aU8oz9Ric/MW
da3kUX7rBZ1n+jSHCYV3R8WdFUKYXL1x1cYltLEwXBIUZ6QwbOQjD7+rNnrR97wH+EiK0p5qw72v
7edxX0cHUwNBetCrg1od+vnA9jAzl0qo7himx4h0pe44BKdUOVIIZX9VNZ+UcqliPmXzyYDOQi4o
VJLsTIEniaHhfXAK1/XAm7uuiUKTOy8XtmV++OcXO2/ispyg0KLYbMarBfzlUkmHENUZ1jAcVTGj
lDudcsxrhfmz6ZVd0oE7D/0oOeE7LQ6xnpLTFbTRY+z/UMMqO9NPzc7rIyFNp2MgG9zI/eSgF9Fn
Ae/Oo04OmB0arfgwT5piV2SyeBUrint5wr2Yb5AvfsIrV92KwqhuU2NVXhjRETbSoboFgXoXJ1De
qrUkhpqdTnBb8z2Oy/naRoJ4QwARbgyrVD9jZEvtMk9RC2Xsp+ZoHk2b3oe6aXmxoLYgFCaqZ+Tt
swy29owP2zjHRmuAiFH1XVZbcBwQIMLb077GOiZTGYuBrZBGvlmVGxK23g1b9vZOJPlPArWtW5zV
KBaXZnWB5Q7raa4hMgcW3fRy7qn3VCTvGutlLrhE5TZbvU0MmIRWA6IB3kITycoOEyTcsh7vbqL0
xU3KhJd21rPvkVl+R+0LPUz2eUs+WjqK74YMeEwZe3Or0UxsDasI8l9KFwBagpplEtE7ZPCJbhAT
X+dJXEQqD8FFE+1bEoSAAEV7c1rKn/alscfEbsYHrNZjc5ibQ+4fGukAkL3Kj/1wbHJ2rXgh7TQ+
zcMRpy9VknAWn3r5ZDZLVcF5lk9UWZ27YKkawfpafcXFbKlpLWWBzJ8N/yyvR8snMumclRegW4K1
kcCflJdYOFNNeYkk9IiXobyUwpmq12qFM9WzddMJFnIa/s5ag3SmJuL8wjPiTTU86+FZqZdjqp78
9ciMg7IkuDJ1qd8Ncro/T0YsbiurKe4ZwV+ET0/xIxGf8gYQn3ybtfJTqcDxOub0MstTF5ys8mTw
YD5piIytE196wTxZa8nZWVxrHJZvfD8s1Q7s15Zq9POYXPh+LeFA+jnTz21yiQewlaQJn/PkEunn
QAerstQd6aKpnfW1hPiy5F0OW6k/y9p57s/jWpN2Vgxu2ecu/V2jcaKq9EwOQ2uckEjLqKSLpcLi
NPlHavCPqbSUXx/N+mhEBNJCQzgobBrZK66VFYcZ6L+wT/AbK3ut2xN4FH1Cp0KtS1Bv5pqLy6/z
Sgih3K0VV1VcZEsf3aKWDc+fFzhFlLjNGbgeWLO/laiP4txrsdyxk9MNwca2vaexKZ5iYqnWCuEa
ENSGUWvx4C1FwkyQLTX67uwTC+AWihsOS2GyFvBZR24CSU1cSm93db6bqp1C8q2tKztV2UHi+lVN
CnKIzGf4ZC4p7IbuVpGnIdspPaKIc+COGvotLwoRZS4Vlr8LCR2FjrzV9np4wIeXq7G1G2YBiKxc
wabIpT1VSnuI10m7j9p9YHkhEb28HFS5YF9ar5S8iTtq6g2+S02+m3JnU9yAF1Is5YcuSDiqEXda
uyPjBApeRDD0jtJ4IbwsZYdt7ld1jUvN3At5RbPETMIcrCcY1KH54Z6FBd1/nDjWmprKbstAJflG
f1FJeq8KBNARA0MHejvBKiFLGyxoYEN4oJTKDtB0SnY0MMy0iR0IuJQG8DOdLnMGwNKNM2UO/U1K
Up2xcRR1KW0tg4WZ6iSCk61VEM0LyGwtUq86rg2CY0DUFuAzOSTjUbXmtBrLcKfXlhr5sSV/gMaF
MzDeQDwNGJrdau6EyPjAzpF0S6KxYlOs06mx+V19ZFNQ3Cx1K1vbSmSGAwR6K8GOWiuA6B4sxTxI
KG0zsVtxqXqtUiAV0PYTJyeDNsHittRcOQMNFLbpJFAMDnk2NLGoyXSA0pY8CVXYdJq1JOYfEQIS
Z9E/mA5FB4aK1gpMB489paxFWjjqwRbilAO/lGRESo6dHhFM7EyxY5E0a9kFkqfJzlQbCosyIe2x
08KOyO2L7dhnyUAO7zaDtLOkumwB1acT9uAtNmvfMwmRIMiQ8xrYc2qrlQ0mHMVuDOtdsgEYAZmV
4cIZtho4JLNQ81pMZ6bGyV8SdOcNfQKHGFvmbsrksGFKOYMTb5ETaGTpLIXHfbG5c8o43dpS1Vr5
7DQa2HKn05ymXaqdyQx1oLBKa01M23D2Rk5r2lHkgOUJlKUk0gVHe2gYWdltbvc5pgobUQiUWVNF
mbitxeW46L+m5Zgb6CBINLYtlusJ0aJ23C/ViHZFqJq2VCHwR3wsbSNxqIkTOizHgZKdenC69Thy
HmV+EwiP/FZL1WvRvoo46TSxTAfIEhXzN0FpEbYe7XTJUSXHMhypdwwwb70jSqygcLE6Q7lUt9Yc
O6Zlg5REAp2rdqra6mSTbN62dk0ANOs3zitn18dltpX2dD8wE3fi1uo/6A6sEsA3F3DVQvqja3ir
6WjJf65Qy6lMM/C5qNR8GRevKoaPeMPDR79WnH4YMo+MgxDBmSk6GE9YnjSS8ioY9wAZhu+z+kqV
+c5wsHBNMd0PSOfcpA9YpkISQ5oeXv//IcUPsTWMV8t4TbrXrOOfeZ2D16p7lYJXZS0ywMCfrgTU
T0L6SVdfuvmTUr+Y6lK++mLw2H+mwunZOqThPZ6em/Q5nZ6B2BrqE9U0DA6ewuApDp7M+REToJY/
GmuZxkM4LBUPD4p6b5IHTb0XCuk4gI7LIiNzOdLNx2QSiMoo/H9iPcqfyT30avR7NyQqSKO6Nt6m
+Jgf/n4r/Y+OLcIrxugW5leV3tebLpLYN4A1/aXjlRtXtcTKtR6mlLyZIkXqUwwInMdJfhFLnUTN
VpOOVRV/ri0u0IS8KPbACkmUQEs2pDaRLJPErxPgF9skoWyfRuhUoJnXsiLtNB/GeVws6YFFJt67
dGYpZiXHTBvF+/pUw48bA+Ykqa6hxTDBJNdEQNFlmJH5OI2jtmnZBad+/ELCunYkNOzfh0iy8yXM
fa6kTS8PrENJuMUoERzqVjCfzI7c1LSvuYZATbPBynpaU2bPNeruDz7gxvu2BjMT3LyM4FENMJb7
8wM+6rKfiPXMB7wyuc8tIs3CaKY9gZ/UaO0zaT9brE+WYt3yqwKovxZep6VYulCsW/x0ObJuoVTT
7i4sXoT+98oFFWBk7Fi5UCq5OOvKhcVLnCzrF9Yt4fh73dL7O9Yt7Vq/1i0sXQo2wJHXjZ5SLosW
KtW8mCr3wbp08YPfi5bF/waBNcqnHaxBaE1GeFoPhYAA1neqDnmdOQnXDhDY+e+fUuN9S0Khl7iI
BDFIWdhk/nw3E6K1W9CQJZlYIEhSWqqnBunuaTJvPYpAUHfl9BrVM8Jdo3cDwlggN5vzcT10dcoY
JE6GbQWfzavNaMAnhM6sSWX1aytL2xLop63ORecajHgYemJm5PvwI0wXLNb/nlqfr+va3xaAk531
Dwgq/DnKE2EicbRrrBzmfke+h0lg9THntOFNnlDqv1oAmbdZPL5YQfy9aLTYmePJf+wGmQSNaGba
oA3mIYDywghav/UyEpgkFvNnORfUY9cvebx1nj+LSEHP5ne9oT9WVFbyhczir343Zd/H1j/19OGf
a5QFK3GjzNF0CdZseFYkI/Nt5Wepkau71eT1T02sxE2iohBINFjlCOwap2yz8unvpw560vslH5IT
NLciZ5At6JtzJ9JkFAizL7eDJJe0o1UaZYZcXDFFdIUzMwKw7Epn7eewlK9Jtl8rG8lSdTApUzVj
+XNU4R7czcNuRHqlLNUPO8vamQmGINewdiR6qQkKXVepXXNaKtXdeK0h9Lq1BI0VskcxaCJeexg8
rfCUtZrBQxSIoXIuvGLwxsLryd8elmM0eG3hBYOnBl6JcLDAdOmlBV8VF7DMsFaoufLoSuUEwxKa
E5x0dO5NetX49WpXAWhau9bkyrWb6a42uYnuRmv1odeuVYeeWSxVhl4/eLhA2oF+AJ48ufAwFJeD
NxVL0VhJ8RcXS8X8FV5E4Am9pwSe1XtS4IH9GhG/BV4fLA8CzaV8dakZKWDlQqHRgMbbBS722E1j
F9w9lZgEOi81EWSU74ZuN4S7LmQv8cFY6D0ihLaizr1f1C1Dkq23pK00NdK8r2RAzS0ybDFLCBGI
s/ZRYn6VQ6X1SAcwH3UjFhDezNEjMwaSJIYo8zSkpYe4Qn6TyETX1PRvv0AIPDY6IJOwJfVsMmbp
GgafLTKFwEJOl3Lq2xPtneAcztyOysIKX8Vh4ASFhFJWrdRufQnMXS9CfIB6qV9NpNeHqmnpi1l9
8hyY6fflvz2dtC1TJOOK2Ji4p5wdcydaoGJ79SBrJdG5NJbKTGyOov5VWoDXaWsSkxFwIZjDidiY
KVA+B5rwA7NB+41J6W3IhO9hrM0PRcL/Vu3K5AZ4VfjIp/u+1Q9HweJ2xHwWSc46A/lXF8ggHiU1
O5G3M9F7r9Om8NCiswIFGD1q0GfFcNpVtTV/KoKopMsD2IEo5R5peJSQX4S0qFJ0xUMlNL0UYQOD
V4OQ1Ws+K/mwP2uJQLpcq/gftK/eW3RB5yoqTi32+1DuVz3bv37vkJNZ4hBBoKYaoPWmQN2OGdNO
QamqA5hA2C5jvI8jvX9AymW5UvFMP1C9kwIpfMC1eW/wQ7ZtId6WMRNxW38L4JKScVaTIRFgHOLH
SMOyOOtl9B09gLnTUiUnJBtKbWS1lRenJJkCAM/caMKPkQKgXmbSsbJkeXcJgSvGvIHYKsNEa/R9
rGsRW6/Z+tym6t2srfIDCwzLuXdXYQhzXIVFFTiu/K4l3AZ52uSjEmyH2RerbQBfE+GoMNmmWEn4
NDvgm8UihRhUmZYPh05h3xnqxC2vf1BoKPeiDJwE0YI7qTf0w9wrFTitwrLjPMshtwY0GBY7m7Ic
EJQ11y6af5Bjou2qxmiPykCzfH3UScNrMTStq7dkPhV6/AmJ7LTvCgLHyxJhKuzGY1X0/rFVewAg
fjzsdHKnafWnFmhX+nWb9WEuZs1BNHZIpjPzsSissXCDUhAdZhgaGUildiKwOGc0mtALaUA8r89N
U1za2IVCe14wxGOh47JgFuaYYS1dYtMHzDrppB2FSnirQG5vg7oniQN19W19rpML64o9V2j+3xMx
PQMkCAaBGGZLjix7Xd/kSivxOu2Odj1kWA56mWxY0pLqMo9OHBvlXcxIZBZFAhTjouHO1jWXGkf3
MVSk6ga3nOi7kSDz1BJ2bSt1nuoX7ZOkkAbYFybuGu2fKKeXks4g3+soGb3BEo0NDk7FzqeeFpYm
9fA/YegryoLgbd1AaQuyH+DHGykJp1zEDiNiHS2Y1cfMV9iPx4y5Uh0RfyIQ9bdQI0m7Iymvk2XY
mhZrE72JX/VhMOxRponcMdUHG8ptMjHEp8asg1uuCPKLan1VNT17zuBRB5GveInahIcB5NVhfUQn
/vejMqssrr599csTY2RAHaq2NPdlOQ9O3mARbOW2P8Jf6I4d4JdjBpScbJjZcokS2cD9i7+keEl2
vdVO+zlhdQUB7hNuu3MWxnhq/V5hktj4YIbUKTmQEiJCW4Z+TBhz/U20GHw2k3mZohiRTpa3F5MF
yfpTNWWzbVZgpfRUaBnSSSreE62VUDSq/SasEXILcEnaYHoyRJQU+MturYWTVddnAoH0pmCqzfap
YPvZK8VwANM3HNjx/n4kd+NwyC0+xOxdueHyau99W853s5O+C2qjHpBWT/dfz6cN5vjCOq0/rc9P
9JvMqCXGRJ3RYbHfba10ukXYYQ6SzH180jFCcGe7W4YB8lxi6B4olX9Igp6oxlmcSTBIIfRuouXZ
aH02JKgnlVBsrY5ug1QEd0L3yhQG0sqvQ9PPu1wIQJgVWoMwiyEcdjVUtYrggyqiYSxyaWMuOhIF
XfbG6ELJu1Z91pwtkW1QMYie1Q68HvnT7Ku8cbrcLphw41BV+/WHTvwJvELbi1OnSl6gLsv/QSJ6
PJ0+V1OYPQt5sONGbr7W2OKqMhr2mcDMmh1lHFTWEVNU3G/Wp2bAAaf10EVfqsGE0FypfWivFPFh
gcs3zADzJclrIKjG6srfB3P50bRIuKkSdXC7ca6ObVX86BbiKp/M3GkIpXT0xZ0z1CZxNFl1rVWo
38x1ZLePKhVpCVnbgQC1Wkd+vWn1UkKLA1TdDJVg3yIw2DCHKm8ikdFRWvcXVtL/GMADHyqFeHEg
l80pIRPsAOHgkSFFA9jLwAybg+yKGwEgr8LGOAv13LX4P/Rmmdw1lTS3s5XHEY05afmci8q0QZoV
MLiS6FIqAZbHqpuPCUFjh5n0P2AkE/rDmEnG8mg9ILFmVTspM50y45MpRLlHkKh2NoVaO6u5rBzy
on82pXY+CpqB0ZZN3Baf0Xw01gBKcy7IENfllzLLPlU64vOwlRPapz5bsFJFTjqGR6Vo6oPY9sVW
BXBjw5AjhLT16Xm1JskppEOwdilEUFCRmONAUSqkWVXldG1KinqHpavUAkwdwOZagPjovWEY0a0w
7GKcDkpGWJtPDM+lL/viIqhJcDEYOEtbQs67WSidkK7TzrcapKZDX+5jg3ko7hnDC4FJbnpVsghd
rX8fOnK+Nsg1ANxr83Y0g3q5U4StV2TZd3X5LsQE0W/aosw9EoGba6Bl5EqzsmCCEqLvCOJvxqj+
g49D/dyrekdKwxS+VNHeLzkbk2lMDNXS+ddByPxa2GqZuTX4DuyDoIyJlS2X9OcEHt5c1EdIlf6s
pRd04Z1mq0rOh2KrbeJk/GpFYUhEZRPeAhroViRoh1Ib/AcEGSepAasrCb22g7Q0XsYFRD9N82ib
HZnL5izufaOCs26Ow1ZI1HwHZqqyJ6OY6OH6yjmJs72UdRPNzf4fS2AzppYx+NxFYYF45EFSAuaO
seofigAzEtAdZ4zx9yQdQWiSGkSPMN8ZJi1uhzxs/EdkN9/EJDa+aUEONDgguri3yPVbUk1UszdP
MuRPuxqJWxtD8UvZWsWPplZJbzfC19TvO8fXcUqmmrKVUXhwggm+yDIBU9D/DiUZdMe41EQa9bHu
aIHyfdbV8lEdVWUvKaRwFYSKuDhazWMXCQYfavlhlJDDFpGBwhZnj8d6M9gkTTx5H+yW309rCSAV
DTAMMvvld9oLUqh0s+1IZQqRal3CWvZ4S0VbhD1pRgWDke6oQO7b8r8lOdXCPgCUJyfOFZCBNJ2r
OP5CKGq3rXrrsWjkLyJ+8A/Wwat64M/ercVCGE6erij0ZN7K5WbAKb6B/GzLKpkGv5BedC3nw+Yj
zGbv9jyqcXgcYHF5Op/6/ijLxEAiorG0sbkCwXMm2gVbpWcvP2PAdUJ6uXaSkpwXkR4EyDHM7FJ6
CEaXyBQRFj2L/iwriD+KRpVvSvwDBhpsBWXYAJOMHLFVf5iWD6a1X/r4VcwYQ5YReg9wP1L9FCYS
hhwL73ZlhDTqy2mL8nv2ZhwQNBmiwoVrE7umjsdramQXo8HkSKUrRwzAjDB/Da2U2bHGJxDoNtws
R2+qZ8kfv6flJHpIBZSD6sM0H6Yciu0A5ACj2uPfPxny+wU8v6HOBVfREdWxhv+zBVZIc2ty18jY
l0GB8430C1TbCGdgYOeMCDSlRsWvVJ+6Pi+5MMzNhe+c5YZKzpQoTYPXbLSkzc6p9Rh9NNzafaiH
hisCg7xl1vQsqZhktUAiqx5/WXjp0iq8lGllfCBO0d/Nbk0aQZivcbPrtEjVNyNAKU/huydGvi1H
SX0ifXNWfkaWlj3GCrFVRh4l5zISbl3xnWVncloPssQ2mjhxydMHs79V7c9kzHEhNdp5HCXyk/CE
+rTq60lL99Yg28aSlwTmB+sbfgWjiEQ7VVqikmaQzSBdVwdRIEufiVETn+gzs53Aavxt6m6hyWVE
SslEmqHLP8YZiS50/lBGpO1PnCDDrulLySmnUL5kDfE7iviLLaFUJgvqgbt7ZkTRE6RTtyimxyZL
Tq3QF4dQjsYXgr8dXC/GczYknwVNuEVN0D+tnrze/0nWZfNBr0WStLdbP1PEdGAYKlBLdM7vZi1m
oAYCUYhbqXbgXhvKUtZaESxu5sL1Ulm9m9RdL+xEdTcKuylzZ2GnEETakom4lMHGIfEySP0oGpzZ
dJPEg5mUJR5eXkpGoll7dBsJ7A4bLD2eYnjmjPba0+O9YXgBqz3D8+O9YHhUaHpRso9Njxv6aKcm
qwovN73S9BqRLq3XiR7rQ75hlNFAWPWsxsMrJDSeYbld6lmWK6wly27ou32/FL6nbq0+dClr3sn6
DrU01bQ7IFZTsGsZ5AJ+c/pqIi90FC1IqO1zGCTZaW5Ku+jdaq28cCl42RX/lr5r1qMOLXXelUk3
bsJII1rWVJsfk2cQGffBV157dzdAmQmxQueWQOdbUt9QsQolmIRgsoBOVmdVPCtgDsWljOr8f4yd
2ZLbuLZtf2VHvXMf9s2Js/eDOqYoKXtn2n5h2FUu9n3Pr78DSJfTTleUbwQCQYCUnJYoEFiYa0zE
MV5zCVUhiwEZFmkXlDGZLPW46bpDAaysxff8UreXBhFMHiBqiy99exnby4IeJr7MrRDGKDDR40ts
nofhnCL2JOd3OC8c56LkgCSZjGABtZxgji3116LWQHtOSAEp6SikgJSlCF7UgExTbPY3pCBwYn8u
PyIE1HBJF4LArhBlKK4QBCqhUAP2EwQvv3YwvfVLh4H3Sk2u8ubKna/s+Wq1RJni41yzJXnU56Mq
i9cEjnV0qJvAaoLaJTsWJWiQocaTJR1OFDYucvQFZ6U/jdG5j852LUobnSEC1uu5lMV1z/CGbDHN
EGUuLrp7HtHlFJe+uLTFpUGUU1yq6VIWl2zaJzjBTJdkuuQF7hKXGC0fxpLjxR0vSn7xmB0DC+bH
kJjnjunIucqnR9c4azEZG+d2OEemqHtc6DnORdEc/uyz4Zym5WTxSS8nsrMQjY5/KSGRQVLQQyKG
RAaJeTF6yCg8ooR8EUNOLL/wTvtLDLn+pYT8Xgz5TQnZTb6RfxVDooQs4FFJJWRGZLX5poR8EUOi
hNSwwqu/iiHtvxNDtmtAzjJKSIqCI4kh9JAoIVFHpVIPiTSqiX4QQ66optyzJUuygni7aO6ZMvCx
L776ueNT5yOHsFTI5HE9Jpvzn39jklL0w2SGn5hDZNEjzojg9S14Dsx50cOEq7dNEWdYCTn6Q1l4
8Saea+eEhUt6jfq62XdZXDP2zDgs6iQtD8LkHfiVeYMU3MAgssbIyCCWh3/aDOtpzm9KDyEBpJPo
QITU4o6r8kNn2d7NEuOH1VdRS7oLI3Lk4W9N1rN5cpQZQQUelxePiHudhQjh1mg8qApQIHWsqp1d
KPHT6ngQCckF/cW8jh21nx4UuAoIfhmm4CTwuOL8d8FWBIptk/YdRifj7qUs7MvYuzLaryxR3kes
H9p9OO+Vdt+RSr+gaRbFyQ6eLASRJ1jmC+uAQ2ge2Cp0lANhK0oIEwBrwJJYjZ+Ufjn4sMUoi+a3
7ABovi5L6vnz4OekEmp+6fkuDxtZWs+3Bj9iMe35oKwy3S90n7Wu0M/v3ZJ8Fx/AASWq/Dj2mdOl
sU/6dR77jX1YGfshIqyHpBcFLb8mSxMdWAFE6j4n5Zj9AHVfkdsrS8j+sAsNUZQCe8JOFNYMFDy3
LYUoGCsnUQPapmDrSqm8PWxq2FNjeugpBC1xn60PdXp4BBmA+5zBIkk/aN5hyYB2+VPmD5k/t/4o
S98SIfHb1p8WUYbF72RN7oZm+Wnrr5ZfLP5s+dkiDpK/SrSQ3IFxm280omiNv6T+2vjgPCiAikf3
QOldzNYOi3aY2I0fDlV1MIaDEYsCP6tx9pRU28eUeh8Oe6USJX3GIbb3EMKJ0uJF3O8w1IbY0DU7
bdyx7U5ZbVEgjlPCdp8C/sP2d9ljmUYZw/0sS99CkDyA3pjbg2cecANRzENsiUIuTRSxe+vHpZ9E
fsrNIksz+GXpA04YZGlLn/zDibm55i+D72n+XPqK5q/cBrpvDj6+oa4si86m6cYpfYoni4JHN/8E
d4gspY387lDbOOEdkJ1fp9FhYoZQHNL+QFyphnZp7xN7n3GXDKIkspAI5Lg7aoXteCRgLIcXrIdF
mcedqYqSYy9u71qIk7Lg75W0+8TYK9Mep4nc2w/pgdKlbF6L0kwHRcfz8uDpB907OPpB9Q4zN4l3
GLlPuCVaf+De4G7BY43hwQeSj/sQI2XV+qblt8vXUi8+BdTSZPk5tw83ziJKLIvCsqrxvdnX8RRv
fJXdwNRfGn/kHklJMfcHFwOOAyOtS2Kde7AHEs0OZQWJEdcTUdT4AB+Togx75BZRvfdYd3ObpKJg
s4L8m6J0ohAq+MWI/ZOEEEE7iXCmwyBlsIR4o6xIl2JW2oUsPpCwgQNk5FzHET7r6oxZgr2z+yY7
y+6E7fGXI6Skc7ch3+V+1ath63bM6K0pemq6JryMOv6ROa6y702RhN7bCVsJlmJuY8VBXOKW7XHm
q14MB8JovtynrXla5yi+lq5WVjxERDd2JSymoItigstd724sW/ngZvpwO3hp+WDkgua+/mpr/WeA
jKs5Ap7Nxh47O8wSfxywvTaM8lRx8PHW4wSAvMYj1ggn37bsd4loyS4d1iWUKUpmBnF8GsegMgO3
EAX72kQ/jsIa+Oj0RzsXxfGuyuEq0q/YiMlg9FmiODgPx0eHHfz6WNvHg8FMLMFtXhR3Dew1WN2A
8POUnyhDfhqHk2qI4kXnpjk70blqRBm8c9GcO0+UvLwk8yUtLx0k5foQzZdwuii2KFl+ncgSEdYa
r8Ps2s3aGHNzR4E9NusgYQnu7GDdKfUpjE5RLEpuBsMYTGPgFIFXsOQ6DuQkwydNdkZ+dPsj60Pb
wy5DlAr2SSMKcRzXEsXmvxcflVmUyj5qSVDYx4IdClnm/ITp9sh/0A2m4aQxuRkIvYlSkzvcENo9
m+tZbYIUWM+5KAH5nCnxfKEk5UURPrW/WCX8jcDChWMGOYknNjtWP2GxtaWcwjrHfZ4YFyrEUcmY
pBTmTRxOym6sauNh7pSK5FboCkyBnmx006ubrLchSM77CgsRI8LYPNfrzidy2IOghMs5Qdrfz2SW
3gyRHpSW0z0Sv+wfO4Why+j6a3stGbESBMWkkl5Vzlo9u01+SAfzS98mT5XtRY+wGVu8R0SsKOwJ
myRfqmIcP5foFRcbcsdMipSAMxDbjRrtc5Z3R8tkUOsnvbmtgfBt17FVyONpik2izOUus8z2kZ+p
zbx7eqqc/h0GEmyv6cSICX2S5xg3NnA2o79erbLeJuVqfXLD6jo2nkBneMLRcwiaPLrT3cnxHZ01
4VAa1u1SKNOu1ZLnrGydCzmUSK9bMnxrBb2FU50W6A0kN0zqUxvrAehvG3/AAijTUpHYV8f2R10h
WyhajJtFHbXTEKvzrazSBqPCmkjX3jVDDC0y0INDW57iZVEfukZ75vOZgmUs2PBMLLT0nXZGPfEw
24sKNaIDG2u75kZj6EJO1wop7VAExgTIIhqS9qH9c1yA/7pggG5lpSxRGBjbdGrW7RCa64kAmflc
2ydmwOb7qg/rYLFmF2FnlHxkS+dZrYv8uo/nG5CcNUPqpO51QiK4wEORUMf2ziXkeBeFRNDCrAFI
EodDvOUpqeP5pE9VeV2EdkUGB6mMtVnZ74lffdEUo/x9rpYA054ITLN18VyyKv75YfA3K2RCL4Lh
qoKP00kf/HEE7J1RsQurwzYhWvS7pEcnE64klrsAPN+Xqvb7usL1qpXUItFIUR9SJo85GOQ95hYK
+RGen7hxBLDsjqIVqDIxQR8JpJxeq140SZJm157Md98Ik4e80pyPWkZScKXgYt1Pg3fHdsiXqXYv
kfXOy5/C5cnJn9LoOZal6Z8NG2C1KN2EdbZfVO+z6r2afljSD4b2fpw/9LK08weeZjmD5NRV185Y
tQ+d5d3+8+cG5PynuT7TfCSf5DwDRIS6/eMHNzXY5VoLaZejqty0djweFnW1/dHSpg8u7FY8seEr
Z6MGY3TOATQ4xEC1MRjS27Z24fG0WIhrZrWHpAyVrNfgBS1A3OMk/my4XXRbp5G+jRCZ3XSDg4tj
CeO5VWEoWpZztnVj/mBNhg11R9/UDZ9H7KAVxzyyv48c5aMHOoYZByvXVC96zFWtLyFZstvVhm2q
YJ6Uad21afc8poyaeWXVGldWWGj3bRE+rH1qPA/6clUopfq75n52VQdMsbsueFxT9VWznIvcdvBW
14tjquHXtWTJO/TE8TsvuuuTImeFhY+3nqVbe27LG29ADF1isLod7QFMhWVPFzWZizO77FtTL75g
7Tk/dkXS+FbGo5H9ourKdJXoVuN3uIGyiC7MJEUbvOzJGOr198qsPo49xEnC+j2zvJhI29B1fity
i3fxWG8HBb3qNs1L7N3gwQ/18tFOporkBQJpM6puhLRyDiIrW9PTTTahkfzVrfL2TgHjQPIYuTbs
S+A+KcKL360KefOhnrx22Jr23FwtofJkjtOf8QoEE1P74YIiosJiz888e9rWA8KMf/4DfqYfsCXC
XI8/gZuVZ92bZWmEz2SngXnYGklIbkJkBb3TkDjYdyEgDlIOSotgflozLW0YuVxn2iUDa2SISM1u
0qPdiJk2GhN37w4fip48xxy1ick0e4p+h4tZwMVc6vthLa7++S//KXzHH82Q5DA9Q3HlvFW5xSgy
R43M/y2TVKRqNhChpAg3g6taLLGNP1ArLBdlILFa/rv/8/v8v9GX6vYlfNH99/9o/17VS5tEcf+m
+d/HimTE4v/Ea75d8+Mr/ntJfm+rrvqz/8er/C/V9afiS/f2oh/emX/961+3+9R/+qGxL/ukX+6G
LxAiv3RD3su/gv+HuPL/9+S/vsh3eVzqL//57XcQ2L14twhg7G9fTwkLO5EH+z/fv/3Xc+Lv/89v
flt9KfNP5R/Jp7cv+vKp6//zm6Jp/2YAJ3nahSDlkI7OHsv0RZ5y9H9z/6u4omgIwKBFsD1TVm0f
/+c31/g3s28HygHfm23j5vnbv7pqEKcs799EUZidoa6HHudYv/311/3wJb5+qf/C3/y2gtnV8b/5
ceFj6WyZeCrGJ4zapHH+JOGq7H7xcBefLu76QXgwEIk16hO813E/KAgoy6Zh60d2ykpdEsPdysO4
HOrT62tk3yRe/Xq1PKptm4d6P50xPwHerkJEr2b4exujd9XTy2EH6vCUlkuFc3iz7F+aSq0Sv7K4
Ura/O3x5EYMtnnlW2LA/16TYjfH7dJlcnmVlWfE4vrSLZkCKpkMBLDLyjPMMZ9pA61wHb0AXMT9y
OiRrvLDpibcFJdi3o/BRfvs+fTlhHp/M9gd7JVCSteS1LPy921EZ2nOCNelEhDaQLVmhLRrBWMqz
KND6zTKZ7VkhD0JeqIpWDY316zUWWTdDP8wnq16W61W3SeQeLwBQbfQEaf0xNNMbninx4xy59gm2
XLTrO636yNPjI1ZM6X3vEvKZlXDaRtlYILlL3SC3tsAzi5Psyay1/AWf54Uv/hruFPcQ20COiPEB
HHUx6ftxMHcsK+0QsGoXO9NnRNRhH7Cb2wfdIPQieYwMpO7LIZBnZFMeJcVKDEyF6smvgCmiqPRc
rYM8i6r8pfO7Q3neq5gju3PS7+GNq9dWdkjKCK6eqAZB2Kv0is8WhddE6nLAtjfThzRh3hM5ULoV
FocATphVEE4phqM7q9ZH7H42WqKp79tlyq463AMPA04+72x9PaTT8GnpM9OPUw9rgcJFOC10A3hK
uecQOtf5tSn7yrK2fLPWn2Xr9eTrtez8Yz4Vkts1pe2xBBt0sNRhCXSXBb1qhfzoXtvaMBX6VrZf
Tsmrws5YgrHu/7rUEK9/fZE8+u6a3ivyIz7XwlmB4DImqCjW3B2/evOmJ7UGXZ+d9X66ukybJnc+
pqMab3Is9W6WdfpiCxuGvmYXHRZdQr9tn16rwkmd75qOU7vbZOmEhpbrptXADjauC1LtxtXalmX/
Ee/jjB/rGAa9UHFIKYeu4LkVOiDf7NSt9w7Y4Lt4IRV4joblzjJxlXQTVLLfjdVfR8PvR7837qTc
uS6zEEjobH4jffppwjrOqhPOlsFUVOd3a09Rx0wrPLWjubedzBzZdP8YTfXykNWrwi58lG8RnJCx
ZCu7aTI+NbleXVtjmWgb8j6q67ViE2oNhz9e+jyAxkDiHzRoaAurKtUord2iquE2tDU8dtYpHoO1
zzicG/InSx3EyNxa902b9xcjmuOnOIve48VyzV7FeJi1tI/YVSH9PymM7JgNyUW2uEH/+ZORmJYf
ftN8MkyOeS7AouVn/eY3bSxNtcygWdg0aa9CT4nPROtbIyt7kAiillEg1tGCxCDa8jAajecsy1rE
oHW2TytsWh3FrNGMJcN1kw6fs6SJsNtT/0AcyzCmdKdJQSMXrYZ3m41gxT3A6YWCv25rF+Cy5CEc
E8cCKkQv7rxeuZFXvRx+d4EBDn6rL6D353XeKni/XFdL2l6zwAYHPeupBdgB7l3XjAe2KqCsWyVC
QteL3pUReJHY+5I1Mw6Ic2qW57jOlK+HiTqUZ61Wu4NaxcmmbqNf2XZ7Iqj2/cdtqjp2O2joXbbT
+cTfrJzCtE91kxzpgBwChCmQVAgS/VXVKo6MsjnDuUDL/K0tO9nEofPN5S9Xyk6yZw4JqgPShv56
R3n05m2WoTJe/pWOP/b7f6VuHQKdvWHspVIVED+o+qwhHjWQ3gCGyMqIm9WMq1pRwM1pWTkrMCl3
8ky6uJyxoI19vWhWyvLo2OS3yz75alGZTd1/fc3rmZ6Z+hUw8JtYvg0pe7yNuFpBr703vToB71Gt
PM31rnjBgMu2LTolFZyfpH5geCezoF/hd+RVEMKvAl2l6BujQqThkFB4dLWVnVH8sJ/lkexjSfXk
6uQXjslyM9jGvsH549xWk3mlToCWRUsRDwF5BMx//cU6yRM/szf3hcvDFZcJVq8/p7TOnhWFU2o4
wdQuxa5cJ/02GiGZRXmHQiIqDVix9GmrNpGAP6xblfywzRCxCNjE3sxtYQG6GFzmNrHC5Eq0MHLK
tJcTrBdJemNOU44RAIwMJ6G1iv4shkEJhiaKTvIot0LhAtMZ/DR/PDOaIz/S1GLhFMcrsr1oAspC
HuYu1p1p45Fmihle27lBi1o4sAfmI4syc9FYPXtwfYMMLv5JsWuW0p0WbnQ9VXey+Vq1s/v1ktc+
5g6ACJPjOhzVsUBTWk910JB/STxzPueVUfInicN+ydgKAsF4M5OKxxBuRHFgiTMlDu1+rZkf2xlh
vtk1z1bthacMi7BTEUY2AuRv7Vl4Tcszr32kuGpbiASgd8m4BTRTVFsX8z6vDuHgCNnuOIfjoVbN
adOa+rEedQaeBkeW3T+P1Q4riB9uEssG9k5mKHAlnOeYyP84/8qNJZnmEKelwe6gyO3yIW73S8z2
ZtVNZArpBpGC2VXOc51FJN+u173heE+rNlinboH1J5vgbIDpuTa7FfJs2ZQ7NVab4+yN5i7x1nZX
IWm6X5s4YEQtr2VLQRp21rz6SbbmrOrwR6ujvV7H+l72yYq1zX5BuHTtNCZhPhd3ibbwbl/8EP++
1QlmdCMqzk/q7N2qkyCYrd5TwW7e4MSfk45dZK3H49MlyfFOQ824qYwuJjYz/ZFPvXJf6OVjXCZn
e+rrS0F6irda862sQtyDb91i/eCEdR+89tulbu2dqU92tqKlvxBOGW8kdxabKqqrWUgcMf5kL+Ht
ZBls0drqqrYe64xc+pCg+hnzDAZYeUh6M4c85cuzVSXhvq5YEsWiKfveXu6mut1tGrcWYE6BfY4Q
+r+9SL5SvsdoNg6TwI4HoVh5mKtqIF7LYPmKZYrskxUs/elr244TDOnNzrhKaoRM4mWykv3G6+tk
++WMeNeZd5Wtcm0xjizGNAhrY48NW3ddlPqiYX/oMdySi/PSlGdsMrURFf0pG01tdNedqGRTIZXg
mFnTraHG/UvX60nS3MJDMWMg89r3+nrWllD02jTeybPyhHxP2SRoG24shzmpPFGNZOigpWY/a9TZ
mHYQja31ND4vifuhGkHgtr3mvIvKP2WvAzDmArZtQjzNRQkyD79eB1wpRbM1e3i2GcC1ZTRhe026
c6vP4Nnhaqr+yOSWxC9ndABO4MNXidPymrojbcIqMb03K+fi5uOAkj/ThqMy6TcvTXmmF0BASQVc
e4GaivBXDQc2TgUgXlauOHIm+Fs7axgy+FaufUi1dluG2XQqwENdSrVqL3hEJ+Nuwr9sO7LUJAeF
M7LqyUueN/JwXjTyTCvn40sfu5ftlUaCyiZP1PhOJCyvWqw/rhAAH0cr2bk8gCF30arthlzLBiiS
bOZKQ4CsiUkoFWdDBi5fQyG6k019+BA2U35D1P8ayt904pfiusy72JA21wHkoRqXt8SYRWdvvlxT
kOZ5K098d92QXMNAb2/jQgnPbU02lB27yhPrpRw1WBfvZdMb43U3MjFjM5KzJN8z8bRME6QTTdb3
pLKNExJQMity8XiQFahGxvOuwClViR8HbeWJkejAGIitrU9JzoCXW/mA5xseAsZUVvB/BwtjiNHV
SEVQP6fx2l2NpdOycp2+VhoKcC3PYC//0O1gAz03+vX8Y/dcP+sNyw75+nyagljpiWsLOJnElKVa
kJr8pHJzwibglVwWlcjr28pycFjrna+nsangLuMl5lrmF/kmX7vENUuq3MUto5SVfY1Uy3B1ZNM0
LeR2Dr9bNu6uGu6HYwLzZzhCRrROKY+kmJwfJ9np9XrbDt2y6TJNvZeVOoM4r9tpPcpmOJlQFcXH
2vSYHoaC6Do0YFsqy1sKkPg2CaVo9UxHIDGzx6Q3wy/l0H+xTNZKmjKhRJ3b5BKmWnlKW3c56Fa1
PlSu/X6AGvpqPz32rDrQog8YPeMBIk/w5bESEdXrCdknz8oTZkW46PUVValHgecpVfZJB+y1bTo7
MjZFjuzENiedGUiSun6uauCR40+JSsApRql1Lf19EY/tOnW2T2ZlwKytxfpR9K1NZeOxpLXAgMTF
om8Q18kWKOSvr4+zyfvFeliz3qxDyOUEmmkKor9lqbrz9umkWKlXtOB/YaEwg2S1Uj9XUX3CRKG6
H7rReQiTFRWOXT1nbrKcnTY0Nt1c1s9lb0e+65TZIR7jhu2wKtnLHCjm288JKL5jRdjL2nzr89rK
PMbi05ZdqTgq7fw58ch3Xafx5Zzs/vYa+T6T+Opk17d+PhPz+Hrpt37bmMyjbBlGt1zlygS03Vr6
wEowMVbVorp3hXWgN+rzDglIRuI/TXnCcubbkQf42XDt8r4mieI6W9Ur2ZJXdQXG2jg6EXb/9kYr
iZ6bDFr+UV4SltmjCP/6qpc1J1mN0UCel6gG2DLbYkIgL090qdGc3A63iaNsk3W1MtxX+1hwbEwX
2ELTgaVcBNHGXAvj3MeA6Zeaaee8FGyGMR89yovVHtGTrrrpJiTdfOMmiXLHJD+8swawCLW2LnvZ
lw56eAfmn2RczHmPsilPAJbdDVnRkrvGq7A9gCNngj902IqfxqLejaHX3g1AKc4Yn930ALji7bem
PNmLK3JX4M+5IrJSrkj/albT0t7Jy2SXu+o3Zld3dzMztdbRMlbBVQYrhvfYaRVAYWsEjLwxymK+
vJzqTPPrKdnZljUpurKzm9bHUV0/Yntjg1wdmNJbw1202hjdjAApfxEoeSOXsaSHniDw24RLSDyQ
yebf7WTVgIRYOevjYSis9WDxfzk536p4ZT+YZKmgiAzveigAQ/ZOdNP1K9yOPLfvi9UpkYMJlagN
dVnr5y/GmCVPCrYO1UxeNcY8xTidB+AGO6i+3cmrM/woid6cPWOwdwqIhSmE2YY/gPZMqPiPbHZu
wt5ISCoZ5ztZRdGnaa3r23plWURyc/WLPam34Qs+BGEWAU0cOg1T3rd0V1K/kDOwtXEwujoHuOGu
8H9FcCu2zSFQjQT+f0lMIcVnijBbYVzFeE85szpcMBJmlmXPWH8NdqDHhh3MjntpHYA0eMQsCAwS
JmRVPfpDER8ta3X3ymjnG2MOpyBNkTlEWOttvVgLt3aVvctmj0xdPfqC/+Pkz5AZcDVRP0zpkO+R
Uo33qbBewbRtFzqde6+hM5xHOKBsXQBtLM2rLmZJpGsIu1sDy4Pl3iwV/cbSFfcIYeJ9nDbGjV5q
7wA3zEHnmHA3zRXb2hlhewz1qptr/aaOq+JIrhlE53m9OJOzXixRhQQ5tnnUZxud5dCm7ELlGVQ6
Xy4zx6AJ2+i92c3+ODDWGqzhbsk5/iC7p9bUfENvXPKWeRGxOBBJnT7j7K2UzxkOUPakPA9piDmN
ZlyNpC4+9M26UQYI9qRNfwCQ4WAT1Ka/WH++XdIw5Fm2CQsUR0nDFPbyP64/HRfTti4EzLukanGY
RKKhzDaUlV127nZNPXLN9SjfpDqOtsQFW6h3/Jr12SnRv28am5y410qPHb662fu9JmPtBEgj25QG
lkwZYOVO5BCtoRKRzapF162Zft3q/GGn8/uw8JtkNIJwpBHpbAoDWeJR+BNdps+NWXGmeDi06zxs
wkJPL7KKkyhjOwacPDcaNkzixJwN0clTbYSLdfnQ2HG7a6CTH9pmLh6MMR4AYJF60HnFA9GP6byU
WGi7DZz3cObJnmDZdHkzl7eL9E/mvaGvKWuksbVrYug1/rEmJJIziXCv5dEQJorPxJgwsjghq7IJ
MQJcYLat8qVxutrbZEJCq0xWfD393uGGCQPdXm6Z5EES0aPobvJw2Q3rEYTAWDQPZj+zAOWmGbWx
OA5GxQI1XOwMUSqHsho9M93qCZC31z4xowCGXabWL5bMb6hX4tsgKEp+GgMYQH1Tcpy+G2FDPZ1g
yefdYbVV78bJ71FrZuci80giFVXtjZjQribJX1EXkeLueoBT56AQ/zl1ganjrGq1txUM8zA2Zylr
uou2TdCgg81+0ifTPbl90m27xuYHHSYQKurwpMIJvlILhJsLKIXRsNrNku5wFMAWYQbCkVqz85im
iKTjnvWD5wIEjToPtZIY66ua3KRY6z/3kWIYL33yhNWiAPdIi5EtRavCHZKfgpBI1u2jtBv2VaaD
FMCmYO+oTbpNeNSdV0Q186qQWozH00bNp2Tbgkcjb2TdVkU23c+GVm2YdBq7YcGscGrG4b6vhZY2
bjezmrEtUQB4bHHM2/RaWB3GhczsKuFxKXbooo3XjyoC8IFYViruyXxRPvxznOpvflZsnKIoFaZt
qg325MdxQlsac/JIyT5EbuOnIoKnRbbeMoEkwCfbfYFMnXHmsRnTGtfk9ISMDVR+F4uMnNfDWE/b
QHbWSGmZvqAfV9IYeotZN4E8khW6QucQuuslim22FF9O9LHle2xEL2btx3atX0Utj9pFrANW151v
2rAYiegu+6FYuOFFNWtOcZ5I9d805FTki3pMdPvzjAVfv6mqdjwrtjqeY4dKNu123+uLHeBhUZxe
qzU0+mNN5mnIcFdtQmPsj15KFFFkezZQdtgnDTeTwxc+6QX2XjlOpDq4kV88r6WNw3dhZfGTYnLP
A9tlnHOhb//4TaCGVJVmjRr2BdDbDhHJC6sVlrsacSF5CG50FxruyGLQ0q8Sz+4uyhLDe7Kza7Me
82sFD80tuuRmb+P1yNNZdLZxnl9XRWuTxj0KXEO5brGoH69Ulgo3vYdDeceY+47lEFk77JMmQTPw
iWougvnRnaKbXlROodXXIuo4RNVlaJvqUqwRyWK609zUQ77TeKo/6s0yPRpOEiwRAJF4gKDai3B1
JWLUgwxKr2oMIDwX8WrZ2+TcTIadkACVejfmAs+rKzUM0PFllF1enGdBqs3PLRYUGDGLy2ZSanZj
bjAiiObrxd9e7zBj2Lisp/3F6qvbIlV/IcX9aW7Fd2WpqED4vix02W9zdGPPHFLdI+VDsUD6wr4K
D9piTo9DtUZHpVGn7SqauFlcKte9ktEghgp9j2Sz39gtCsPYMoMZukKgG40VKDyZgtn7QAaT97mt
8esFyPJg54lyJfdiZVXEsQJLpDAPiU3YA92Dd29YpnfKx+4zjpTHblExIljnkQw6FrJCv5GVBjYK
Xvtk8bUwoYHqqijrlT2yf+HGCvzVBR01FoXfV2UGVgSLiL865TVhDzlcd1dwZswfZ7lNKirZfO3L
isnJN6/t19PYuvwZd/VwxB7e3aQzzzS7r/pD7iU4oxbetNdNLYMnoI0Vgj246twGTpKRp8+yCmBP
qpLzhm2VXKWwvAwPBJeXbWMz09MAkBwdtQyvlX59T5Cn3DIxcY5q7Wr3dtZswqr8hWW39oZuJp+C
LDAQfqH6cWzU+T/+ZIcWeqbTkz5RpGW4dZLBuOodguD7xnCBXYIHi3Caxe7YxmpaW2M0NANL9bEB
eM8cuXJJy03d5LGztSnQqnhm2EthaHTLfZVi/totTZB4QxzE6bYVo6isEr0aDk6TfSBQNF/3NR9h
NmvDpfRWwpJrwdglvrkJvX7ebwezV7eJjsBntPGDywr8CWQlm4Ux3Y4rgri4m7rzYhfdmYfqLbaM
iW/PJWrsKc+BInj4ZqkY+y6KoUG9AXCbr/rn3lPnPXHLRl9TxuN21yMgPEbMSgG46Pu1c674ItDs
MILlGHoEtlhP9JMWBdGqBcncYvuSkaZgFGhqQgsLYbb3gkjQAKJQK7YEn9Gmj0mb7crq0Y3j6qQw
SXrJFX/pZ8fE18wQWmyRtuB7xeRMrHO1REFz1BbHPutnUBIi5u0NuM6Uhtr5dtUY217V28NoG+Wp
7xHOk3c+o3+N9PM45vumImlnCdvY5348FpEXBmXkdIeReObGxcck4A8s+WbIrNC8xb5amZEkPPVO
MEf6etM6fUseBm3srY1jSyoywb3uMW6Uj0pY1biP0WpXvd3VSrn6UQhiWWH24yt8y6epdQkMdyzB
t2nXPhCb7CHb2+3D2pEBhYGsu1VWNlAwK3pQM5X99ah5iGzcCfq4W4+eMcJ5Yx6jtUoTGKJKWKcE
sulNuJKW0NwWI/80t7p2XWZO/9jHT2w5LqTPxSnpVKBhTIGGYVrvnEr1tMax3Wy0qNCZIlBVaaj8
YlppCInpm2cg/lSoT6GvUd4iAwjrKm39/zg7z+W2laxdXxGqkMNfJjGIFJUl/0HZ8nYj53z150HT
I9kaz3Z9p2qmNzqBIo3QvdYbXKve2PVYvxXmdDeC9tmrc1HNcCVZFcON07XGLp6dNxDMVsdGv4JA
OUqNjCvRkN3L9cSDjMGudXA67yirKCsEB8VBUBIa9iEb9JVOxnmTOxULuSar1mWEXKepRtND6Az3
QTshADJZ4TU0hJhcAtv9QvXVpfuXjLLxO0ZbPkdcTANBGxosAiCo/v4cadxcwJaAoVfXWQfp3Ozv
fW0KrxGn+cdEdwpiKvgDh9CWOdpLgB/aXhbOfDQpJo85/bnK3B6VHjZwQaJ+03zWD+gRjlg6dBin
DLr7OAVttEgHLlpei/tmXkRpMf5xqbC/RloYXelz2lbmbgXZ2b98y0/6oJdv6ZBpA4NtWab1WVbP
yfTG1/kbNuWgKXCSzfBkzUU54ljRl7z3/BhCeow9vei4UWVVEy6aQq5xKnK0uGFIQQBSlXHZZv1t
j+IVTD5D2aaOxq9E7mznTX20yGFm3ciCpPvBMguXVQhNRTviXVhoEcpLZfqM2fMqrBrvZLSevvAr
UubBVEaPPVuR0wSeHYX10PvakBt7gpEcrcn58FoJhb3QCj66SgkPByU4isL4S9T3T5cEeUiNCwL6
rgpQ9fdLIjcSYSLQ32zwpw5u0kwUlwKPdUJShF42Wet2+wLXJORhKvuKZj0nmFBkwj6og6ku3MRG
xjyN/NVgdO7ZbGP3TCdgofoaGJOPbewsOWeJ6hwRwAfkxL+KaeXLQm1f3OhF3v1tXOdro+N1OkR/
+Y6fkV7zitezQODOMQqVK/8TnkkrB5BtbtFsfCJZV2TEC2gFZomhUqtby6ZNKnjzFBAM4gW732Lz
0dbHpbZUrQTqQZ8mBwPNk7XrsoDHe7A+WgjBZCUBqS70r0p8X5PIIl+O9/ZCnbzwWAw6N0A4bfxw
gJuexd6i1wcNueiyO+kCH2pfZPYyEz26JHaerQanbSCHesXKK+Ei6J2tIyORbDHJPAkTw3I4Qf8f
94tn8yND3NCgexmzUMwve+w8jnE2Hr0aIVx+hK4Z9Wsz1+I1VKJu2TvazaSU5OEQQlwmji1O1tDo
28ZPn2PHwdXZSNthZRkpQJJyusGpAaV+rUC+sUk6ax9iSVArrnmbFk76YA1veVQ49wNYnD4YWYuU
I6qPKCm2ofZYx2I4KC6yV66mYCNdr8sx8VdThgGuE3TaOeuH1wgpfqTpkjdTQ1E2d81/OlS4Sj2y
vxQYDSnNqwAh6yzQov/3LewnZr98rqDWyVNTn7Vmtc+3SlTnfKugrzeIMIpZV2/cmyYac+r8JeSR
bCN/gUFx2MNqw81IeNF926bXrO291c0k5sVZPE1bpDORgLOTtc8GYl/4kzhm7kkIV9kbaqmjWdfg
cQX7sJgxlmjDIK2QZw/WxM5Sswg7Oj1wzMqZloiNbaE7TDdV7nKJ2w0LDp89/79/e33eFv7+ygQr
jvsyLB9yVSxDf79KpiJTi8oiEtMJ3VskI5qdTj1a+G7EN7kj+vvCL2+DOGYJZEIsq9I82CuG+p0f
pyXZ7yPo3QzmtVm7yq7Phys/74JTECZoAoELUEX7owelh+Fk220D/gWXyPmzvUngjtlDqpxcC2b3
v38n+Sb4/J00g1Af7wmdnNcn5B2ZyrDSp6LeWKJGUc90156ipUDHLAM58NzdI3uEoQArvKbufALx
1s/CS6C7GTA7AfGT/UiV4UxWfzxXODMdFSDHkb8Iw9G7/ijc1lqTJm6XOmQ+1bvu8cw8RIEYrrE7
Tlrk3jgc1WK47udigp0doU9F+ohNUGsZRyVXBDY86Srto2TfFW2J9FR7tIhObRVfQbEY322Iizmi
kpWZk2PdZEUFwAN7rLVHpGuRZzgCazWZX7/p5686LOoZTqj4TrqqNUPZBakRnGJFW0PLI+EbaL04
68DPL0XVBm+aOsR/eT5/8kucb6z5ujL5H7RT/vPpn6EFBF8o3O6bmJ9rwMET2HNVKf5NkSDm1r3B
xXwJnEo59Y2unMDz+nulda+JXxmHAPJUB3oZJRGeGY41fpOCjLIYCNr81GckuLQoVcQILN2I9pMg
oqm00XU/F1E1PmSZER3VdIR9hN/soskIt1tBvnDz8vYvF928yPp00YGU12buk0fS5DPd3EwDp8Vx
ttr0xqQtK2Hh7u05PWBCN96IAw6gC49M7I9RBLcjygQpebSo7FfayJWgTIqxi6p2G1QwgDHV6pU8
PU223W0avc13AOnWfpejypoiWkDKl+BaPzw7UUIOuUyLJYkayLodqheekWLO4dhgdTs1Zm9PQaqr
WRolliujUAAezkXbmagH5M6DF7KbkEUuxuLoFuVxRP1qoRnFsDH6ZrwxxnGTdlV8B+2TpArCWnFY
29uMlMcqn/cMttc3KzubnjQ9UxYhfoxsNfUO9yIFHD7Wb3Ps1F5nJYHq2I/+5mNn/vcCmIAb5E5b
JU8FqOPTRrrAxZZFr4/ye69vicEHB3Wy+m0ASwUNsQSbTo1klI1zkjYUb43j4tKLr2ZhI3MR88bL
pgRRhhxKWl04XwsjN+blLWm1DmuxCcKD7845udFfelYJt8Ef10JRx10HgC30zYPSeDtj1KJdMLYp
4rdquwcWjrge5h2WMhjLslk4huWBlwPbZSQpP42CzFxlZ9tuCN7+75finOl3wDRo/Cif4wp6E3dF
UaDTZSKUjXXFS1al7dfYLLu1oqNom6guxtoiutH8RIO36LpX8Oqie7tGZKhCmEHMeudmHkMRmAXw
UwmctG2Y+Oynpwm+dG+pi7Kw80drGgLS4x7WTEjBiGz8hgW2vpXLANLfyd5Rr8ZwNPaOkd96EDFs
9slRhYJObe4MTLnHvkV1as6AQ4ypr8oa15k6mT3YdTJl8+qyH40vfg9ORMa7ujnoVQ5xemUOyjEs
BmMPbEVBiwSfPa9U9BVSyGhd9ETK0wpH0tYZ3bvK9t07bG1q4m1sGPRDN46oXoXJ32iQ1rzq/PQc
sMgZa4A25+fe52WXV0QjgTWlRAEDkQBrSO8cUX1PB2v2fix4WgdIdpi9W0GTDdWd4eM5kZjttnYs
c0F8JzxbVfeQIqcJ8OyqKMN0g3GovlV7u0cHbSLV5pYvVmOhumshiBiydtJN4z7jJu0y81uaW+Ex
FuoZwGK4Gl10dHgHPVekm5EkQB5fV4o2XYoy2HiFuWWTLAgfuiRaRcm7P/1mDvGwkPEOB/LstTsK
7zBl3X0gAu3aI0jiRCbyKX4aH2ShKzGKo45h4l1FeObfr2X5c336ObFbVA0XAK/r/JejBynXtiQL
z63doMcQkvJat1ioti2kdSVmFxaWyj+DW77mvRax/4j4hTu8zIgNd1dgEo46LmVhbPJIzkudMNCT
wMegTafuttKBtmjMvzf9qthiH1Wz3l35GHe8pGyrFjm2LJMSdgtDGwLe1lzpYTMgTBzXx8boxLES
Gv+qXfEWVtFflNg/MdZ5e5J8xwrbMsiSmY76eWHG3ZQXQ8d1ZE/WRsvG9jD0pbErsetryjDcNAqG
UuCFuiV4Xxu9LO5P4FEqSfowRvoULQWrQdMhHh8mlO6vSrVIt40wzk3cq0hQehDp+mQ4AoKytyig
wN/xg83goIlbZjjbguneRKQHAE6GFk4PiM6qPE8bch0lFDwd7pU3vvGB+vMw6atqgNPEr/NWV86t
GqbKgn9loCVx2K0Dpc/uU7RUZk5T5lrp3kwdqFKIGyHTsdDLALGonC3nUBnhIouiXeV6HbGn/KGa
49yALExsCEAm/vvF9cldav6NNdV25O1qWzx6Pu0g9XGqI4QBko3wiHbM5rUFZJSj3bK08vsKhdq5
OstsEk2FnHCcjNE86reyWY0aHaDbPEIWvjXLsWJnur60uWwpC1aPy9CKstsMNdelryCmZCRddivb
wLEjLsueEbetyceLEjTESjGxLYjyBpGVNpvOsYcKJetO9c0UeytvCdWVnXn2EgM9JWEFC4ut+EJt
VDiKPeB7eYTy9E3s2tHVRzuCuHp2GTfa9Q+9M/ubkVfIIkOL+D5gH7lpUsXbN75ojoEVJGvY0t1T
JtpveVPHuwreYXBmC8H7K0RCqNCQ/VCMyHkau65lFUOwC0698zS5XblAb7g+dsGQX2OH+eRWKr6D
VoYZguIM+2yyCZeAIcQvGJFhZMIJqnT5ESOeOL7iX6nYYIpOnoMk7LBgEav95aGCctvnh7RDjszW
HAsVFEM3PqsamEVWKIadhptxRNNQmM6ma8rk2WjTajsoCpbEvNdf7fLRSIvqq2enGPxhY7tDPmV6
UEL/XBtG9RVfchSnEVs56ul0KgaSen4UeGsjr727oUS6FNHj/pWd48NYiRikacm/NEr6CzeeTqLT
rC9grJGzVXXxIJoEpKOCpYNmNSsCdcV9EJlHE6mAk6xBCca3UWuSldfnYEs9nvft7BaugPBdxyJD
XrRV8xPuBOqWqxrDPBjjWliIB8JexuNcY7sUH7Ua5HOphA+dFn9zB7QML7Vea9nEIugvq8rQeQfV
qOKFrPYoiN+Wabf0stE4owju+6yKvlpt0N0IuJ+sbt2iWhhoDS/SQrH3KlH463EuLGCsaIFE2sLo
R/U68QgQoUS8wDdSB52Xure10cMTc6zuixIqh4br+keLGIodK+43gwjBonGJLkQ1pozAwhFm8InL
mX4bXjnm8Hk6qXNTTg+i1vtm1sD33BRvrLS2laVwQmh+cSbOVRiCPAXkcm17mdjpgEn3/eQNB57p
zlXkDbDbgKSurdrUb7nXsZys2+IxsVC6Rco6fwXG8haAYXuDJ7LjcsiCRcsfr9QYnhg9Wc24sv/x
7fKuHrXqGlzqt7QO4CsPXjjsQ60aSNhxFL8fDQIXyH9/wmmfbNN5xMErJwSksg/2NJSBPwUCMzuY
OgdnlHVb+v0KLY9sMYQGIo5x7Z9MYCSAPcN43NiskrhYCIStEtBHAIjv5JDeHoNdWboPdUnQ+6Mo
56rnGfUelNDioz2YPGQKg+rnWFnV9dCH8D3PkPWP0X0RwRzRMIv81KEWHhRWARylmQFjEjUmCzNs
f61+tCUK8kNF+9ARgUFZV4T8C1j618TXo21VhPGmi0ZWCUVzdhGavlOcpDrZZq0uZLtFtHNppNoI
rFsMWAHxkhOZhphrXo3f+87Yw7bTIRJyTb2hxI/g67wJl0Xf2qiGyUPwpsOiqLGhTObuYYD6HCI/
IYFRDZzKZQomYRXrTmXt4wGT5y7GX2mS2MjRZPMwssOrMW+stYUv8NDRPeSEZv8Av8mV42A28LeG
5k42NVrvrscGD+moQHCmG03vWvTGFps1/YuP2sIyVkvtzA6wRkm1j3ZGVWo3XRSLlaLyoIG9+TXI
UsRyQ/VJnZ1aeqHigSJm94TB5v2cNOGwDEQ469/H6VtaPbhtjhdag12l3zdi20GiXkdGTjST5Sm0
N6Pn9sLFntycu3CNpj7IQp1xjrlwhmJhIKZ00OZC9mDAPW8253qXBPs+DDC3mudp1YQGRgq9lr/T
WxaBoSyNwTaQO3dRSy1XHckHb9MYvHZt2y0JoqeJoyzwuO6rRTGjzy6HWtBnIGFhMqQRPXZMPF92
/zJGHiZx6Ac4epIMGExRrmWjNUT6X+7K/379ICYKsJSIm+HYNgvb34NuvCtDvRaqtwaxPa21oGIr
NnW1ubBR6VYz3SVpR/R1irPsDMIsBTHIUQ+oXUcaMimNdmv1LijYuYgV9CFjRWHBEBZESiefpbE8
NIQIkgU4Z4LVncj3slEeDSpYsAnTg8RMrtiVkduci9zKrvmFxb0aOfEi8C39SYXUtbKtbjhrdS+u
/vJ4MoEK/f4qNnksOTO8VNM0VmAEI3//LdjlDWhUpRHCPqj1TAUptkn7JqrQur0UWq9dCZPFWGQa
yOy4PnKasYlcgOu1SbQ0e4u1pjDT7aWfaNBT3Vf64eMUFe/YHsnWG9lkRngHZezctlqR30S1Zu6l
D5F0JKqJj92k2HKkA2YquSWaG9n03h5m/tye4DD5e9to4JfVhdou1AL/Rrcq76ZVMXw1zdJYy+pH
x6jEG1XpFBLRunejxzmCYEV3j9YLMcS56AyhH2p8B4CqzIcmCgPlAqW1s4I80ZVsi1WihdFZ6Xzx
OgZ43sZ+puLvRjVPvaXCffHEty6vMx0RxIk3waunj+WS3S8JHHMIn7o8WulVHbzqQzFuiyFQgeEy
fUD2yLG/q2PQ3Ct609wPqrPqdH04BwY110awk1eOSuaUEbpIm3NgYY0xd8qmrNPFshjabCfbnGSA
bwDaYSF7L0Ua3DZ96hzlB1ijkl4Z+A1CuuSUvm2W99Oq8juV0FacJitLRzFJniwMIuM49hYwQEay
Ol7bRWWeXUv5MkHzg0SsWvdqhg8UakD+qq+FfW8PZnWTaMO+yok9LqGTfP3TWDnV0KtvE3qKbBW7
eVOQ6k9m0N6pUxt9J8r5aHpj+CSsEHEuiOr7yomjM8C6fClH8B07rTff1HRlxDaRpzR1z1MyTNsa
z52trIZGjjBCNibfbESH6t5t/vG16NtgTzFqePgOZyTqr4u54A+Z1rIDvPW3SI0QwQgFJtAxnt+Z
liAtrqBwAYal7Fbx1CU849r4zu/C+I6V2HPm5/5B1sCdducWlrcQ2rKPU8Rn3elWbdHTh7O1UxrT
eCZLQVA6m5ylrKoxUVtbi0rgC8EJOZDyYHY8Xs5up6j7yKjL6MfAH4niXHef2G2+JNpgb2W1iev6
gDlLAsyoQjW5zorTIJzqxEaSUAIBXbRBsRaWVT3GHkxNQYvIW0reiICLUJIfzJarvutmv63f6wEU
8KsW/tzi476NldzApts1V8i6HRq/tM68wfXHuWYjR3G2MtV4BBly6dOrzJB9BUSxSx/uO/+HefKc
6nyWf5s3f7r8hPfPk38ZzLPiRrXbr5N157ZZ8Q2thGQ1Vbl1DFEnQawgNVbs5c0vjdPja4NGnQhJ
gHWR656bUQn3fqh1G1+1jScrrs5yRD3k3x2jrB6GUjFRa7VGAKsBvohtlC3kCLzw9g4AlRfTxIfM
KKrHCfsnkAEdOboqQtWfB9mtFXvsJgB3vphT88QLpBSLF9/Na4GdlfJoD539QqpVXSrBMNxGiuVt
FC+dDvI0duv6l9OUZoBp6n9OA22a0xw/TpNXcyZSrbxDmqQqZqnuv5zLq0AmyXO5Sv4030Ocq1bY
JqQR6wY7MYxj4tn3Qcz9L+9kssfkOO0KblZm3ev48yBHwtJokRMCWYSeF1yXYWQ8VmxtFiSkflZl
r6zWzuDODMdul3m12I2TMevBjirycrhLLqsg7bZSiU4W5rQ0esJnHhgQ7Dnu8U5s9lhdTQtRKOZ9
hQjIvQruTi39/K73UAeswvQ16vTpa1ePLZuUWD17qEYSgo0DbMHpiPuQrZyuPE0dnpa5jc4vtEfv
pUXrXw4wlZD1Uc8mhu318UJt06yF4pTqHNmpbz5ocLDE0FVQVR6ePW8v2UEEemH1Y7dslCjbIr3A
k1yJoFQit/FVUZUfRZfld4rXREAberQDuFju8bNZeGofPypzEfVA/V0ju7f9iJqF5YCn+zdyQJvB
wqiDSBxlZz6WATgrt9rLqqJkFbprV3GOJkutn3l/kR4Qqv2mJPCXAkP7mmVDAQq41uHblzZO5IVV
fYmaYZXZsf2G+Y8KuqMzbgO9Qj/UhL0FeDh/1KPsVY6wg+HOSBtQlHb3OE2YLeZtqH8Z3o+EpfyQ
Te8HclRg9fqX96bLwQ1GdPbNlLrB42AStXIEFLmi6I9NRlDfnKuAJI2rfJLY0rZ4bhA0XFql8Hax
ib28ZZxmwbK1h7jgUunKmUdYGYss7kAUZHq5i5OosE9qIcikwDVMYR031THVop9FgSfSDgD64aM9
MfjB5YiPttrGoEAtul2XujPN931+2KfKVRGrP3is+ATeKdgsYf2uttVKsZqfbYrfImbqtIDj5yGy
w+Mtf1STYPfRJI+K+FufFtoNiTbvMjKz/acyKQWgXOe5I8i393z9xbUCe2+2vDyKJPfPIQy1ZaYq
4dVAAhV7Vwjs6yYCYiq75cBEd5DDKdFT1AvTVBapq9TH0I+3pLG9y2kAMLDsQ4GRUMQJY772nCFI
xjXmnvS5hnnsLzU9SnvZ51lxe1a1qL4lZ1PfdiMWViwyY0WHSmTHrndTGl12jtFxXLQ9PKZIj7Oz
LJDYtA++5V2rk7qsCjQda0d7EJFd31lDtrTnWuG0Gg/gdOsEg36WNRFgLjdUJe/EuTNzclS/vSTB
y4Kq7kBoUBGiWWVa+eoL9lCllca4qNTDQ6ErP2ylqL7nMbEpvatfCebYZFMn5dqrU2wrkblcpSKL
X3WRkVdiaOVl/7RKaj24HcL6SRjbOzcsm7OnzECcTGTf0Ut3YQ2ZmjGriMf93sHQKCBvDqB4rpa6
gVo6ucgwr4ajPAqGEXrS++ASHKS111JQRPjoXQYDydmY5egcKrbYp2Iu/C7N1jme8EsZTpBt8igr
Wxd5uPASifhol52WGTwNsTrsutq32NfNwYqPMyGlq5xk26WD7MHHmcZWmJsysPQNuf2vaT74/4xa
tmBrZ71N/HQ8/dPonrSyQx49cPdF5nTsq0HudUM5Pb1PajK8wbk43/wUdJec5CIvh89xmKx5In03
KlV/ivJ8IVWRwyTCxZDE2yo3zfHFK1gBh9iCX/9hmD4PS38f1g8oD+eEaGW7M9jZPm3Fs6U1FY9e
s36aDLA3RFj7tzLy1zliGWQzyxql3Sz/Pvho4eDiJp55aIertjAsmIFudOWo1nQAM5gchgyFMmsK
sb4aU7c9R2VyDudQsFrUK/z37G+T7luLzk2ie1Szxw2aP93BVNP2Wi9KNvmVUT2AEgDkFgf19yAP
Fp5e1j9sUT+rQa4/9zkOe10aBjdRZCq4sA4YxBNZykp9/OJabyppR/JWmGePkT8ATJuNbovvstkP
kEH9rRmmmFhMw9TclR7yword4xTkq9lLlagnmGIVYTU7vRVD+FjoVvri1RHbRB0bDVlFO6YAsawM
py7tykcg3is5uxPy7aOFq7rMshcvVXFE66L80MVGdleHhH1MbQBaHxXGc272V5NTowZMouu2Ufo7
i0zScwjzexcWs6C/kz1qYN6Im5BbTHEyxbzP6kyohjjDh3libDNT/0fW6qprzUXWJd3RILgj2z4K
9FXiGyWwEFEi0yPbnblJthMXIUylbEqMo8ey2YdtOL4UwXfBg/rJqAfkavH5WMrmVuCKpudTQ7Kv
H1/i8e1/jpp85+e5wvHN0ALlCctHYixVLbY6kfpb4bjBlc1+cYnoAR9QiAQIK+hPbIznOgDmdCFK
6CbKMDm3pZ85t/gY40zQaydvbuqMVrvpG3zm5r5sQiXBmaZrxUEHVmOrfWjsrjlkvZFf8QIdz03Q
AjTiLn3yNYsIRJl7bzai+rwzuNzZQa6LvnLeUrJUi67eopKTPlbRoKxCNc9hqgh11zl1sZ1Yr53t
qY1WVtonL4mmPkHIM39ExY3FlnuR+UhM91ivQELRmp2S45bz6Wh87/2f45TOfEGYrL4Py/a5tafy
rksj/RjkfrAcdMhWWYRKWZMm5qmcivjWGN1/YpI+r6M+kuhJ1PHgt5F4HDVvJ8fbrmmvjdrFldEy
89eGxJQjBAA4svAiY8sJmsO9b/P+BGN3PVhj/DROobI3w7Ba1dPkvOZq84apdHULFcLilehNC0MP
3Ne+7TM4SW5yTHxIjKyFb8t5PG+8dM2fOu0aHSKsXr6ZgWK+EqXOQ/c0JA3/HL4wV9KSeJJtc+Eb
+L0Kv0RaitrFr9iqfx7VBTmAsLaSrT23XbSKknBqrhDVbS5n/pgnJ+sGWp6w3osEDKJZjPXho+CZ
0/zvqtY49WGaCzkjjxJrN/UZ9irhm9v36pH/J4/Ap/VZiCo+jHO1ykx76eiVu5W9YsCaNZxw0JC9
FiJWm6oys7Ws6mbkbl3FtVHGz5JHfvkIgZvYYHU0n3n+DChFb5da2WMMR2ZcDh0tkNhizqDMI5MM
F9qY3LXQCzxMRFyszKEFkZ922lLhcb6V1bLOg2Nr5U+yps8jEgvsUtd66kG2eUGd7DIzYS0jIfyW
UW8qEkzny4yyDTZk9zGcqTR9YXmxehOq9p3ph95L2nv2UnDxn500c68ipZ2pYq1+rEcUpjOgkI9O
nKJgHefTd4M9o7xrwNr9Mp3F2HRG9uXndMXjkoc0U6wtLQSbVHF7KSFORuAZEOwCWPakd1W/E2GM
OelcBY5lbkSsiY3sNSprWEV4Sm9lb2cqzqJKNDj38+Cibl7yLKhu9CEbngZUfwqzBt9eGt4Di9JF
r7IDhNmHJxVA2xMEGHyKZ50erYRbnfo4fNusBZ+j0imXQObKg+ydsGkSqMfeI4lQ3emEBGRzGGra
PojZacpJQmQZtFsFpuV8yhwxNLht3VokeAjHUUDGSFFIwM0hJ1lM03OblcOdrAxphu904vZbuQEV
xfhzfGgFaQXH83kI9eHOioP7PtBLheyxE+w8D5+hMINKCgnYMk89MK7rDNz+L20KryFow0hay9Em
P+gJR1fzJDsqMFLXtWEtZbvWleqhBuTRl0H2MDTWqW0bhNmNJnsQRRquMn/0rmRnqU7RLhmIFsre
MU6tXWe7wcJs++gAPdLZJEqOF6sVHWST0mY/j2TbR3W2Ns8v02Tjn6bAvVS3JNm5tKsHPey11ypu
iq2r5fEGnK32KrAj7yK7eAiGTIU4OaHgHYTaayvgJ5ajOp7Kwvdvk1x5ltM1b0iWBYbj7KEIWueF
QGe8wWwsnnTjWcWbpy/05IGsi3Ee4+lRvsydMdS3WpwTU55HyUlubccH2fvfk+SoFHA3drk8NN/h
Ce0MS/qoyiMJXpBHWCnjcqppAE+AMlhlzlX6Mfjf53461QUMMX/ux+kxuojXRVqXC68DrWNl3WyA
PB+6gzsBkUS9bUoLfWfzNgxXvmy8dP0yITXGaJmVXbOSjbKYenPKj5cTgvbt8Tl074pCWZH4FBh7
WQhVLuoQIbzF6PXqKQ3c6eR6JZ5byUDYK/3ZJNtrMx+3tsjfPtovU4OWe753eI4ZTQqzvWiL/gSl
TVbkVMcIZn4zcoKw9/iw6v3MZAa+tloMkmluupzP0NG+HYV+F8aCJ3nD9RJ7SnwiDzGpi1kbcfSN
46UmO2RRNeUO/hamefPYj3YE2+NT2pnfyd5GW1Oe42OIzY+7LEM0HH75CHlYtz4mTyaiWR+jL7PZ
04CKNRp9canLT+iguJ3qzL7rbZwZW8A0a5nlk/m+uPZuIh9vBdlkYJh9NE1x+5ELBP5WrOWkJki0
ZFm1zg0BaBzy5uTh+4RmrskmuzeLNVBIDMLfE4rvn2JHLGYiHqtjju0BRp9R4TXHMvFfQnDT20st
z9qjoYcm2gJzL6bHYNNizlrPPbJNFikcyAHz+BSxDlVPl0Y2/NotR5fzFERk3aswUr5czirb5Bnk
kDBwS0wDI4Ca7x8sD2VvbY7GAnS+s24QAjANpz0E81/lK74KiIToCMhWCmscfxQjl4eHasfRMF2z
W8leYI3usgFbB0WDHtlmOynEFllH+HZGQaFGeGmU/T9PHqIGNbH1lQN7ET9B/AWXC5r2Psz9a4i7
zcl3k+K+ydBR0pRZcyBLgR52xcM0gau9dA4O5AxfFRv4T/l9Y2X9LAKKvRwz5cn8HlMq8qyo985t
bhwIRIPjJ9kpJ/kKxFulemkQd9rKrJaXOQT7oI29jrXd7T5ltLraurTLsR/R9/fxv5yj+c/Yj2Hy
6L39IxAv21PXuZxb1i5/hw7hsE1vwhJ/exZh1a2MwvR2ffuHpsl1Q9I5XX0rh0KNvZVNsiYjN2xf
/zRRnkue+X1i2sGH+8O55GneR32cXg61rPJy+t/PBV42vP69SU6U53r/Qt1kfHHLeU05x5jem+VI
WXv/Bn843//6Nf5wrj98qf/1A3WDinSBHXy1u/zKahzzRmmQsPa9LN3YwhRruYDE5t27jbN/ZJ9s
sXJczuwAHyRZ7eIqP+bj+CBrE3mq+yobIwQxgvayQi0J+63TJggwWquXPtG9Y0EwfVgoaoPxnZ7B
w4i5GmWPZFxdOpoGRTiWrbzM5PCk0f4zE035aUPaqFzIxmzucQdAY5PWwYWw1WOi2XiUNd6tE4QU
0A+2SlrqCPj9p21IWNMXhZau5RDZAQTbQM0cOPtl2jzX9PJD4RXjUTYFLtHCMgsXeqO7t3KS3rCT
QPTg20fTgJzdBiVseynb5My2TtHmjAt389E2mXe+AOvniuxGpqPMaXyQNZmqeq/JPqVGE2AeKVNH
c63M9Ozm95GXFFeX3DUAKFPY4LMxTOga4apUJvegAWtnjxE+JJ33a3scxeiTTvERAFt0qlM1gxkK
f0RodXSShRoH8eVINHmzhhdbLD93zIOLKmT1bZlff5kwt8sq8D7gw0G8+uN552FerS/rjltK/iGX
YSLpDgopzZyERQoO11P3Uw0OkGf0iMUiO6afh7I1ilJFX8pRYaNMNsoxTLi0ygHCqHx9+f8YO6/l
uJEmSj8RIuDNbXvf9JR0g5CZgS14//T7oZqj5uif3dibCmRWFig1m0BV5slzwAvs+B+622G+VSR9
TuCSVEF6atWB0zjKoU5T7zgCVm3p7v7HmQmFfAud837XqP0evTD2Va2I2E4Fk5eDllSRmZfe25y8
y+0y9WHHDpt+13BauFSzjGRPB3RpVLGzEtWEWmXoIBbb1I69TRzxi+7QfnebHhq47ZRQPXe57trb
IchnXpnAgyNgXo2IoX+eqmMB0bO+uN2/9My1aQwOf5D0H+Z6H218p0vBTMOxLX207n5cKaY+1otc
Tb4kcW/tqkoLd7qak9YJhDDJhfXhleY4MLE04N1dYeGE17IaXtpstBAxImoQDgs6lSYJs587lgIo
d+xmjUpDs1TpbbkENe9Bywja22Cmmbuo6W6hUP+vCRnsaso5saP0oEP4py2kz9NzE9qSvbyH9Nzv
hmQubVuu+dY7IJWTUH1VapXuqnkIcsUfF4Uz/tAjhKQ/+eRlNUJZmwzJUlre72XSVHIX/EudK8u2
ZgPtkJOWXX00kAbnxPQCwL80+d0HGabHkAH/2+80wlrzlG2XduNWTwUbAckvLZC4WKts19ZABMNn
OdkPH5N8AuPCCervaT0ub/ULxIjS62zeSh3StJTpswmLw2fzj7U+sxr6JYuGv+8Dtb3pmWKxvixF
G+9UI5yedV1oR4d39ELOSl+f1kdk94KrdAWTba7VxoZExWd9GBrttevL/T1e9ADJ2ljNwZByy970
GsCxHJGa7qsltfBsEj4XUTr5xfa9dAXojPRxMGDeJ+YrOZsGgIztiXrZSk53QSxWsXTOMX+u+/cN
E+pRy1AfpnaVRIqx0czUc8EVNGDMhzZZ3+zAKsfrVOwizRLQv80hYE0/QmTxx8rcYG1Ay7TUoGAi
M6bUP8PedTdlHNaneDToNZ6HwMjjBQiqkY6nPiRXZ5UL3S7N9ynLnE2CoiASup3x7tMGuTDrYEQE
vFf3rktfTOqSDYr1wKR8m1oXZOPEzOAQ/QhmVum8oPQ9uckuCpR62+tm8uL5P/8/0JH/FdIaQ7+B
O+C7asMfBkrJqjn8/LlD1CekWAokxUO9/oSFojr9yU9VQawm1B0OWe6hc+4W32HwU6kQaMmrBjc0
0lmRzXenRE92rNAYSuvsSLJv3Da1blw14esr4VNa7bqZgaMyxHeq0Zcw1l9UqDge20qjBy1rrI3M
zNu+SVmk7fyz5gz9u/NwO63DbX7ubcgU5Sldrmn4s9tE89H+viYvlP7dvZARmxZaV/iXGFnXkxXR
/gszYwcNT1c/q2T8Z+M2GOWzgrzYXE1gvkSybtQrmnJIgx+qgP6HxCseA9doHjtoRSmR5zv5D0V1
FSEDYLdL+U9CXlZd1Z2Z7qVpQTQiF0Vj2jwXRrGTbph3PhZpnLlPbZzAcZrq1jE0hvewcYOnMcrD
p9Lqpk2J6tBK+uQQpVoM27OR7O4+iCcOhje4Z7kqdmGrBAawvt/IB1q504NQh5acm8tBd0NtVRW8
aO6+JlX/njqPEmFQoALSofNdCkg0yNtBI0ADXHCSNol3uPNiCmhjm0WQmc9BjikgFrkHGUVEqxws
POtPQWoYoGws42VkKHgV52wuvJUYvtVG0R57VOXCtRclR2kiK8P5xmxf6S0B7S7K7EEOfqZlD8IQ
a5I5/Vm6pspqDsHQPxZWVFpnO8tRkwbn5hqJu0pqbRdZKDCIsEJeea5ZOe4rNFPp1yJLkx1Jyg93
Fr+2TsvTr4IewFHJjCInCEVBy7dO9ff2bHat4l7AZe5kRNNdm4rWl0bXCmfZDh3/9j8GKB53VtKt
+yzYtt3GcWrjL7t/a3j2k+OcsqufVdk3OwsEJHH6SUXjdD1of6mDUZ3loLCHvV2FXhCtLE3MpIVp
g8guSDiIKLXF/blaeeTL0UjaxFUX05vtL0cHlhOoDNmoprR/AEVGSlvplyWMtms5WZgGoF810lro
nqa99CmBPTe/RPTBuPRpnJwWUWcUsL61bmUs/c7jX6pXwRPVmF95oJjfBo89JBTU6EqJDMBABNeT
XBCrrYc8VAp9bmuC1goaFYEn75z2BRX83+ZYB5Tw0zq+zcZyVpoWMp0383dwRGnyMejjAMIZpNXU
yEO5oQ/WdItpLwiehscxzqYFxKrai1s7+YOnOns5GbS4ghot+6Gxn6RLJNGv0siSs7TcBi53lhyz
VI1WDk9SimN2oG7CNs1PTldn6Upe0tE4qSm6v3I2iDsUlyKVF0PCK3uoYpvuiCQDYVN+l/tzHbDf
spv9VQfJeQqyOs2Mns/Bhy0XAV/GsCE1FPtFtJRTmaNZPdvX6ZRCi7fkb6/dN0FE36Qv6qXdCe8H
Jf+FprX2L69GAMc07JySVUlx83dsRjEOdLXhylgAxuZroZKkzOrmlM01dIBMexIo3TeKB0C1/LF7
UIuEjsTM9Xd27NvX2qRAnfZZ9+jTSHo2QGUtJL7KsPXurGcQxqJzaLxKU842Qtdvpg9z0WKojfIc
dSAlSj1B7j2yYYtoe+1xIh2IiFSU/cz9+mAZvvH+XxEitCBpnLqM+gP58bR/5wOY+/Yx5CDz4ZYu
AjQYQJT/MSET6IP2JhexSQqN2330MPxYYEXUOxs7VmCNnMvDFW9fy6IZiOaF5y6bNpBaGe8mrTG0
2CIcE8+mMtDPBQGlQ3378yLDEN5z3aifFg1o0yhpdS1mLmWrhj3Zs0EOJZ7oVqE10y2XQfW/tpLW
3Uqu6WfmKpKkqMfPPklkJX33+6AEENAzSggkpynor9q8FLXqH8IyG64evGA2GstoaPZ5f1YKfLcJ
pTAu6XC6LfJ7t7/2hhOehnTaRWFlo3s+1Nq+9sKvDR2A0drQEJCvEvq/ZfBtnY1UyNpooUeUdwal
xk9zqbSt6IcJ1yIeh6sMl0PQam+DgLAzVQVdzHwc8j+pqpHDIvBq0pT/SaMTzgIpeHHzyWAZJ33y
I5DB0J9+xN0+T2kb87r7Z3VfJ5fIe2U/aI1WaL+NTqZe2aew1exTMI4kau+2vNJzO19E7lhupDkE
ovyIiZaDgHGcbV23B/vxrBoltSMTbP3FnodUCZWVgFN5OcoZ6ZRDDegGWSPP2FZZ0l+qtusut9WG
87WAhXGJkBzaE+hgf6nahxpmWgCSlXqeGj5/6Z4oQq/ronRvUWTxX9skVSgDTsqTGqDCPi/u4iKD
Z1kdF1XlFojLpjVKurbxYIfCfOhqT6MdmKP37DJnl/RXntj2ddqepV8OBXQvS28Y0KqtXdpUo3ba
IHsBYXBdJagZDny1YWR4vPuQEa4fxTxIX13T1CBD5JCkSbd0Ex9CIjco7cusFPhSRg28cFqtwjY8
6EcjHKy1F+f925iab2Vu2L+KlPYk5Pi+/l9Di95+U9AM+8URlBxu8xEaGDT13e8qAqd7m0Pz+a7V
/961aHoPacl8aYF6eNBpkF45VZetyyJnbzr78jFqdhBpjxRj/vFBm1Cfx8DZGnOEDJNDVA60gSrF
pbR9B83pMDgOefI0TIaziRO0O1O6xs/CyrVzXZbTuJCX3th7S0PNmlXV+v84BdRAZxk+xqAfyQUM
WxktfZ9WtzMTQOxpxxq5ceQc5H3TuaG70/QNVR3taJNS+sCOOtYJIXd1PwTdQXUh06flJ3uii8+n
rKF5S2nKCU1Xp0VrFMVe+tjjZE+pduR4WD86swEzBJzfCGQs5JyMSgNPW+ltqqxliJwQqvKkqR6P
oPlHeTlUjbBjb+4/HbnWcasNSX/76XIRquY+zSHNuLv/dAi2F71WxQfVC1/CXp/OcqhM8DKLEnBv
OczKDPOEzofLr8KZlaIgDb6Z4xCotyVxrdg7bwqf0T9Vz7WNkCSthNAEGsiRQZI0hdNwkYPdesMl
yqkToJxJOuxffrsM1mqUOKgMkouU6bwsNrsjbYPGQmb+Ir/tjr7g3W0EcXoalNA+6fNziGYs65Pp
Z523ciJkLWXIf8XdfRXlBn2aaWjm28mhm69cOqWQVbMv6H30C4s0E2Qedvgc9lF+asrh2y1PMScr
UJgn6cVG4SB9vyNo4w6fvcBr9lEoINNDxuDBzAyx8EIxfSsbYMC6pqeXtKmVXdkpjUszKZnxBQhN
9D4Nxz073l/SqAca0uWVa9vpFdbnDRpc+enukldTHv/dlaGx+8Pv9iUa5b7xSJM52G2acqhLFjwv
+35TgAS66kDDdmMO+bPtVeWygkpik1qJ9WAHvfXgQcy1MYVXLiFsRavSRVXh5JfQz88hcgBIGKO3
02/1NKAZx4BXUC84w0odyWhW+zDiiM6Lzti3qV4aKw1pi4tKsPTJsBCkJOoMpbuUqbSuqex95Ncv
f2bcovLbpPItj6GEfAKsAU1kPelvaMz6yx7F4Udv5j6FkT870/wKW5NfB1tVrej5mTigC9P6NfI8
nbcczek+iDRoTyD9PH0T11fXN9SjnGR/qm4iHUoPWH4P3TwEfs2vUV7aIxyc8kqIVAfpPlNyyukR
6ouNk4o3pzfYVZL+P9YVpALAFzP749KrvlL1RR1gFpRBujTYRmWPFg2fl9bVyZvbBvbWjQxva5BB
fnW19OpUQffDKzimijoZHkoEXo++i/yFQ+fxj2At5wPI7FbO1FjHnIID1SYYKUEp9DRRWjA5N1+z
buyOXk+umzcjrs6uPybvYb4y0JEaJvVShtwnaMguJrU9pEoUH10f1gdQhfHxbkqfPU/IKzkIfwIM
AYSY9GhkNKtc2n8E9VP16IsqO5JKCZ78NPpLHeEMldY0n/bppNCybnqUnr7r1GMUe1/k1C0o5qAX
j3W6uq+JjCxc9lVAUmu+qxxird5TM48u0lJtz774Wr6534geGWeHUNa7cOptQyXzWs2DvLLmDR31
LPM24Q4+3dBT8gXsm06irrKvkRk6V1TZmj3NSlDt/Gv5iAbWyslGpGPn2Nty1zAeQljEDx93c1Bg
jGIwIEaAWGsZoamwymtkSvxZ90oZpw8ZLMUV2ieTgtLLANVhlCHy5AbmtMrUX2asaidBMek8keOc
VrmbayuLF9laQnK82vIv2TR+NI3NbSKu775PoZ+eE47gW557c58H/dBJm7NJrPMf0pJD6sCSuZCX
o9+BDtNDpABc5XwPkVexHgo0UycIijUES8up/mIqjfWcju5irFzj0Z6tLkydJWQQwMBms2oUC9XU
/px1Q72EzafcCLYQMdh21FJ583n7yrKwa6EAZLa7S2Q2zuMQRM615Pl6C/Y4hB3dJPmZyMkkch45
hKQIfpXPnR+9JQ4qTgs1aUEXQJMt+bLH2ZLc2JJNO+NbQD9FJii7wLHMVzlY3ZbJGBGq/7lsZtN2
Mp+Tr6XvS1/3OOg2wOb9Sodqc77UTQWUfmbtPvvktAx3NB7HXubpKxktBz8A3X6z4a0jH9PmbBvm
m8nBoVUG5AT1C4TSDpHTJmeXdpOdMwKBmy1DSRJwClwF8zBSweD9NVD9Cen3hBwA5z2wI736yYxh
wKIlPXYAZf4rTq7IoLriTcfDsXR866jkszrXhAAwLUo0FpkbJTSHE6Llw0nXQr5xv80szJQM0Ksd
L4BHdrdAb56WMTAgixa48D9rLN+01umIiEWjQmm7kLdEX6n0y/yKCI13bXT1xYa842AjtHOVw1jH
8FTqyR5EIr9w6etMgSZcy3vhk7P29JeQrNABRq3/Xgv2dqVA5JBEl7hWi9VEb8arE2ZQZSD05VuV
8kpP7blrremhKDL2LWPkA9cSUGfSQmn3woYhK60foTGp9uXQ59vWibWXqtB/yQg6EY8U18SXUHjd
GjUF42iLsCbTYDvmrvK9eveftCY3hpNuJkGpqClmCwfk+CdSFDnziQbFdmrS7aHH++PfgVMM/Uvp
xdAaUMfZxo31Q5nZSuTgzkwld1NedXVLtwIy0X/477EePdlbRKt/SFdEjp1auGRA+X07Xe+BfELw
KP2Z31/qoUVLuS60h4ae4FWd+8lamrSgaQ8CdRuaMMvvd5e8qoYRJXJ2xyFSa4je5BOfN+CVbSF8
9UGGwNfBI4DT3VKackIVvBJcxVjJmxuj2Ao0g4H5Zco+iuMHa5avR3ppuJRuBvJuHniwJSvkgbWV
WjaFvpDTMtAYi0M2wLQYOsG3MUxQD5MarI5b7lRvJFOF5N44K7CWUnJPCL+jM2mG7g2hNZzaIvxS
U1U6W6BjX/wiDFbG1ItdGU/dSzSM9jYXTraSsxmyBGc99b/LyZLH40lTou8ajDVXXbHjqzkPPYcy
Hv92Aa3QPxPyaqjGbBeP/G1L05uQ6pNX4aDYp4n3qbwJ2jzA9+Wt2incovUQnkAXWOc2/lJkY3B0
4XU52vMgr/7L918hQ9rSWRhPq//30qGF1yHT9bVUP7gLI9xNeXXTSZDT0iZ//aGVIH5f3SeEWnUI
EGswXc2z93vF6ghvmgvdczgYFlpDqpvvwy4HzQaP9HJQJ8GezYqVXTuV4gipqjjKq2meQaprYzpg
uD3NrleaivJY6bSQDWRZql/oNJsTcqJKnBPaFOj0FdnTqI0vCgXEr4mjGes+mftWe0yS8Ys29Uoa
7brgCBdOskKhyXvKJmvbwBd0rOYhFtlY7KVt9Sr0Q63eb6Jej/aONGWQFto+DMBz/O2yqrM3w07G
vaaV1PrSwqcO3ycOcAMEedjVQLlQ1gLRVss/DrMlXfc4aVqtlS4VuyuOhXD3dWG1bwAWu50SzQ1G
tdl91cG8u2xEvvegQNeNWikzJYjxxOf+00MN5Ltoct4V4ZA+UGtaqFkdPkyOP/fS61m2hJJjWgVB
fLpVTZu5QirLnXHO9n+A9Uta0h9wRFvQs5Qva8PRloYNxXCQ+ONzrtbTkX5d+LtV70scDckVSId1
HJG6XiCK1byRXIgo3waCGixmAo3LpqILBAx8ai4tdzQ2qezCUlWaKDPR7MQY+hfpk1dCaO+B6SGa
GgIqduZXjzUPpem5V8sf3lLRZ4e7XzFmckzf3coAWGb7faejb2dWivcY+IAKY9jvSRQG/cKtezQs
56baJgoTxAGUrzSUX6HkMp3VVET2SUNGgCqDP214YYQrSbBc5Ea1UEMamKyp0V9HH8SGNO+zXec2
J2nKWWmqDd02bW4n8d/0UJR0TWT+zlL0aRVmNHW6ruihzchiFCtp+cwj48cQudVVy9rkvdsN/ZS/
25qprFW2ybxaf04O+CHJPAE4lX4kc9rcqSkaigEHvQdX3o8B7BZokxUoEKIA4niNdWPASIMe4rog
RmtXMmCEVWWx7ewn5B5gybBSnn9BaD4MsRfSjku3eGAV0St4LYh2Z18QBAP82//Myivpy32FDgiH
1sdEz30+Zr1fjsM0bFwk3GAVC1D8rMIpQmFRwXZ/dSZ6UaE5VciqNfq+abWN75sIDUufoHepgf3J
q24x0qlZmr7vCPzD31cOTI8I4ZXlokM8dmvMNAJFPT3C3wl1oy9UpJqc8Ax4KFkHqMIvlSCNznat
UDVXDS06NElEgjGruk0m1PR5ynJ7oVKf+OEp0dqHPOxvzzHOzeDF4AxMk1cIP6F0aTqnNtnsYoqI
51jP02XXhNkKeXkUVIuksLYjlR2TjfJhTCMQZPb87nP5RhzobEdo2x0vvSuy3RgZydQv6OHpOWWZ
yjVuGuU6OOGXKIsRnpkt6Q+zxD7EnFzRx8vRBfWs+AkwQwIjJVr12gCGZqrLLllG7osBh81DlXWX
QLW0XViiNJtYFYdneflpCPP3zOPcfHeNEztP4GLO3NpwRCx7utYhzxY3VvqtpUZtvA7d8bGGC+IQ
z7MyhLMVCT41BJPQgnNuXGePAsWFFOioUhwLVVo3phe4iSimNRselsqjGSj+I7JPQEJ07Zu0pF+U
kQnjquMvEZHwb2FWN3RLtcy6rYzrytq/dvQ28zB3n00LXc04FNrGHP3iSzy2m5wK+49QQT/Ajszp
onhedaZ7WFnK433SuYuEb+PXeiarN1A5OrSpaI/0nnwJFKSHhDkY3/NY3deydJpOEEDDDPmriVKq
U34ZvGmxqa1GYD3XpLXa3dQVJgqcEXzJg/FamyY0XlL8EsGY+NCA9FjcagXeSCbsT7ub5xVzrs0k
CXkwuR74sr0uJl/sZd050tKLy6nkmGkJLxa79fVtVVFeap0IbjJ3CA63cpMW6M82ncj7pmxtZ2VD
ybQ1ShvZlLIHuqf1YoUiJfKTbMjIMjY5gE3d+GLGxr5XRPyrM0hyNYFIXiolGLcBgMy9iKdgVVgc
LqTag0mCmZ044jIHacurjHrqh1PackDKOV6D57mWNJyPuelWN+CUWaj5StHieJUNMz/X6F6hWfIh
h+waUBFDMh36eZBXcvAMhJPtOOwWN73YUiNp2SJzI2Vce3q3btqvTc2DPHNm3jqICwbJUvDbdw+T
q6R/vgfQAheoYLsp5i2MaNGGUqVMlLTlcLNDu0ZlMml+Sq71El6IbKHPnFc37nW2IwedD/DDyUdv
H/yy47MbETsE7TKuUqQfVuYY9teuqnv0prhCYoOTv9Eqa+kLShV1h0wdR7imo357D5TRXpj/zOok
2//hJ9N0Ls3O3Abe9JDbxbdayxoOx4Hx6hTZt3xIIjRjpAKhhyhQHAxbyDV1MHeTtVLCyHgBTwAK
An6rbd9p6iZoY1RmqC98k1cZjeS3q7uvuPuMGko7S0Fbti20Ry8ZLoFd1e+eT62/c9A2kyZkLCjX
JjF0asKq3wFRzNygortI0/ABRSXum9eI4koC75dcUxk2z7DKtVcyCDrGGGUeHnfSrLX2WQC4D/VC
uTSDHj/EoyqASdRfpCWHrM58kICGuQuUzjtkrukd0nnwqCnyYum2NClQwCfNtfHiYgaeaNqLOYs3
uUaaLOVsFqrWJQvUR2ndFlxSt+5eQk/ka+TK+rWJiNlDCyRnI+h2Hv3wCsjorKixt61A9l+LedCn
KNxBuJcvBrtNrAVJz+JqqPGwrzv1i9TZkK4y87x9qhnf7DLNV6MZQWwpyhJ4n9pfUk071RTwn6Wr
80doRF03PHhNGgEnOdE3kuhrVy3rgxygube3nKWhScnig1sV732ldhtQQvWNpB5mAUjqR/GaFZoH
XSq89XLgxdWuA1jweW784ysqdIaLRN/LRdO8Uk4WLO+F/z/LKZdUK3KRHJNjFC6bGE1jObgqQK5F
GU71QvALX0snqDeUWJ02YOoWIN0O2c1OBz8pUWStheKQD+MFh9B/QGV/THQBvdIu1PW9qBExkyeM
qY7K7iQPH/KcMRmly5PI7hZjQ16tEMkisrLxoXQqmv4ynYS3TePwAgnq8GwV2a4ZnQjdcb97ryZ2
RLdSYj7RNGylivFus3kJzcJ6zWgDv4668pd0qxOJQOASxnoyh3GtZWG8Uuccfgbb145m0a+IkgOv
Cedc/30Craqv0pJ+KQUur+QqWJm/SmuUxYB5uE9Cg7IMxmaHEGd/oDW6PzRB8HGltcNn0+t6MvRx
9ORWk+OhFwC0CJmSL2E1lvvU78aHonuhhtWheDTv6OwIeNhUTrx+R5e3mV2/1EUGDTWJx2oflwGl
yNzoNy2gHN5MZnygTXUP/iA49jCJLhpUgR/y1v/i0mj5BaTkuKUphT+8xovg8tebBUoRIa2JSfNW
Aumgbhp9cXNvPA5h2ABcZpUHT8GqcwHSjlH4YqBpsRr1oTtOQ07Na75S5+Huu5tplXnF4m6z3jUz
fTHpr0WdNddEKQpe96X4WQ+omZrj8I1kVrzOLRewjZqwseNPPm0Vk20rgIO4DrqXpAFZ1woY8W6z
CN8+CdtbyEnp0vrokqSWuPiAmNBUteKq3NLknlWPits0C92ALNDtKZHKwQFXiHSww88cy79jkKo/
Aa691GrTv+Y5sJshdpqtoxvVwZ9pt4r41+TayVvseAGvvWnGyZTGuzG1/VYYmbdutDhaexDYrbrJ
CR6qfFUjCXi1ay+hZGaP2iZRmmzZjiJ8cNoMp9rF7+Wg5KTxWCAHLTWVA4ICj/MvMltnMe+yqsoO
3hI8nRI+QcOYb3vRfA8AGUG+aG5rd/5ayxKWHH5PTPLbX/j/VLliNljHiRWytDWlarXrXOvX7W1f
1MVPfk6y7zUwajR2/Nsss0NTmjXkjRldzY5SWWdrHuRV4obW2RuFuoJ+xlqm/ZROC+m8B3au2FUh
KEvp/xTiQf28BTv5S411C3JhbvUppNPg5K9soW/uM4FJBWWYeMQ26dQuSD5DXjsUuyFHt11aRje6
+eo2YZjEzMLbNYiuPQ/8GJ2PbXOTtwRPjehlCztHDIexdMI8xSVMT8NpiE43S05E5vgOSQbQLei7
2OYn7V95cnTssvoVOhVJp9gZnpxe67e+H1n70XTzq8/DC/B/Gn4znHov16Rx+ZgUJX9v0O2mfvJX
2Y4dhXK/e0oM91dGLuUoXRbZ1Ytru3tpjYhQPPk2NEB1Z0XrcqjjR4RQweGqj3rV+WuN+uxKmja7
yoViGMk+mmXmozMbdOsxma+HPlOOWmNulcFfC6OK3vt4cg5W3fNXX3Tt0gs060DNGFEWcwjhtFPY
qbYlkilJeey0ivpr4l59KCUOXt5lh6KpNhbM3XtfIDChan6x1+AXXOYd2tvQmCDrAaXr6O1qO3ob
Tadai7moCX62QXLOdWbB8qgBWeMj3DQfouQwzSeku3n3BfV1LJLwNqfNUf/X0D+Wlx41zSKc8ynh
0VOci+MpLk9wEmDJeozN7BRPYX6SV1luUMOXNviy/MTZejo6GbJ0hPmNB2rwPnlbCyP9XrOU7z0d
9F2Q/NT6RgPcPybXoHSjYxXCItoIO3sHbHmVpwBo9r44fNVeozgD4BrE/h4iguZUoVO10tKxex8D
nu4wzZVnf1S698wKFm3X268dVH3Xthu/yijDrL1d7MBCJ02LQ/XKpZ1nL80uATzkaMXj6DR0MY7e
LYpya7WxmxClMAjLYrKOe7sx40tWBtFamXLrlU0ZmM9iyP4ayhdemdbfbjy+lpVbfakieM+UQqS3
1eqgGnvSN/GFbebH6kqPUp7TQT6vFimUHpG9MKfiPclE/EKzMnLyIrY2lcULSUywitK7/KNoaf53
ys66aHBOnhMosgHUMVHzF6lmQf5tslQTls6iOjhu5e2GIaE7KtX1VTma3TVtO2U7s9eSAEiKk53k
6sYDIPIoPN9AEVf3352k+gkKq/wrBPZ+Y+cZVGpbrREdjGCcaVVy9sh2NfbHbnD6o8IJikLwtJeW
BfwKxuGgiMvFPeZm3+aEkQxHOVVrGtQzIQQB0rwFybv4BfwIdY/iid+hDS4H/prCiz1cFTfKztK4
u0OgCZdwgl2iFq6+/WNCBqP9pq8Gr3SW7nxLxyqFSjUqCvdVEndIG+tNZCx5m5zRlLTegjyuT1FA
x85IHvItNcpyZxsdRLPzrAel17qIJ28rZ6OmchcBz4mjnK0dF0EiV3+ovZbydJgnu8ThS1MgcJvU
egih/KaxIOUBGhQ6a6+hmzRLsu4UFNXZg+AqWLZGoV99DyhIGT22mhaR7GBIELqMYbe83KIyq3gk
Oegco6ymeXtSoMVUaiPey2C5lkMQxP2NaW7udzEoYq37TrdXNhIfAY+iMNuiNVEsqQA2Z2qt4I/m
FNPUp+4amfZq7UNk8OygVfswBt2a8j28faNFBSztXX0vgxWOegdDhUWvgL7w5Bc0UMOX8atxynAv
W2flIHfKs9+0+ezvLnn12y/6tjp6sbszUbw4ymGqQ8o4/2EGZqxz6HHF4hZnNQbkR3PgdL/8tPDu
jN1CX4O2Ewt5czWHvaVEzWJ1ryBwrLKX8RCL5b0E8ad883/bMl5WK27FDGmrwtzTfe/u8yig7IvE
56KfxbOstvaq7Tg4zULrAato1HLPfqLR7iUvZVCyGIJMB1lcpUebgx5t4B+EesGbDr7of/jzYIUf
aNixEO2Bgm1zJ9C7r5Q+GvanTT7whysnKrVCBdHLtX3ObvfaRs6rRG9VSc3rwTJvlpz7bcm5OVLC
vmBNvUXK7s/fkVUk7DUIC28te3IRfNqNdTRcZf+tkfblxjNCbyUnbSHEE6RYcu42zGKvhg5dqmzV
tf0OrVw7epaTck3iIHGUeWZ2hE/+Gw/X5zYxFID99cfA1o4keX2W7kzxbZV8tKYuYr+pNzJMzw2o
huQ8bMP9pkF4m60TZOX/Tsj8aX9K0MgpaWdzKqeTkt+f5uUl7R7+B0e61UAxRiqqhK8SRnnqUrHF
cSbSbMhlOnFE24psirz0IkGBSh1naC7lb6exG9hWqLgjy1rpM/34bwIhSSV0N82Zi+jOQKRogKnS
JHSWMkQGg2bzwQz640q2dRtorT0Y5s9be5601OLnvUtb1neC/NeNm9D6iJYt2/9a/4eHe9z6/+Qd
KSu0mgsNhtq5m8hpHKANhgNYgas2idxzh55gFqTicPf3pdVOi15v+42hJsPiHny/gTbfZV5L/kSA
oPjnxpnXugtTJcspHOFfkA0ollSzaPKezawZAGPOV8Ib1V1lJ3/R6YaSgPSlsN6DFQ5Rkg2iPkEx
JQwuQWuqTym6WwsO8fD2l4n2VM0ToVqeqtmSEa456qs08yHCmhfIgZLG4v9QdmXLcdva9otYRRAE
h1eSPXdLtmM7tl9YiZPDeZ759XdhUxbaHTmV+4LCHgC2pBYJ7mGtekAue5xzx2/zcd6CIFZnfMoi
8JJXdVyj4qAwxp3e8CZwdPB6e6jVAVai256QpECItzLm/Rg2KMwibJptit9NuiHbELzNI4oNKR+Q
bgjexkIzk18NaFTr/ahGPxZwIXvcWCouMRJ/SKuzWlNgR2giiJFx3O4reWfu8GopznQLeQvO002X
3u9RkBnQTefhHkS6FSmmYwguN5LgWh8HC+UFS2DHRubd4YDS6nV5x1GxdCXvtzYF0i3zsmV0t3tl
RzdEcswkmCi6As5AOLqBUhc9eXb2pArspaqSqi2GLsVYm7InvQCgZJikPdrjs/669N1fW36Pletx
YIZ4pvSeiWdJAFRCvIuXqHNGGsV9XmU9UrGgTq1kn0ij1JY5uPsUvQNAR4IrDUW//LHqmnOgAvxM
/u11cHrsSKTCfZrRsJXn51GD6D/4x+90IG/81Gomw3kwqp+AHIaDgIXvP4lxle+3oP+ruOUIbLTD
HiJ9Bhhjj7/aYmrpBxpEbHZAFwFLQy6J9EhnoVHHdNvsiaSYg8sYvccnNFKET241p/hfQUM5jsAE
vInHvn7hHC1Z9KV6Fe18CIMRYFA+mL3jZxr4EiXPWYSQcGUbYv9gKPO42Mccea8HwwT0E4QwkMV4
3UlD95LnziD8ovgUBbSsrj8j4b6eSSooDkBxLAeGFAmYUzV9z42wudGAyEq7zUiM9OF7paEc5kFP
YmHqzQ1s7GiEm1C5/db6dqlSf8kQ0UHZUOTLY8h3OwSpy5wvXwtwzeyYAcwnNF/n75hd/mcPJwTh
TCWmd3XkgPTPRH0KuH/G/dj10zk0dK8ue/R6pXOOFHsLjFFT4ibQIFrBL20vAh3dDZuK9ACLHbEO
neUt0+rrJqplVi2+hANHg8vPy5jEXQBufIaCT6Hv1ALlV5lRvZuQzfDJSoaOOe8cFE6eFGRrNVnI
UhfpeUN2laJowuS83YkI1TWS+K54bd0MBTWYkY6soWsC9rf2XTBooIqxAadobNxaq2e3tuj54q0N
0MWAgeuD6gI6aTCAvbp4JLORxYdiBhl3MyJ4HJCdtjB1nfutk6KjUC6kYa7yZJFwN1/itWrxGMFm
ZNh23OTaZzjA7HgzuyfWz9EHywk/OvWUf61MECwa81yhgirJvy6gXWZItiAOmaRX3AuRowVRwL7Q
6/zQVFHnV/2sXUDrYv2+AgBdYmoCGVcDXDH/PJjl+9lGYaqRpOAWyJv15JRN4pGOhjDW+3cmoGl7
QApsemaF390JSUJyYEsfOMIRaEBBGMmhWFIVo1FLUqMrHc0Q+EcsiQpaSRbSMXTEi+NDpevDYnKm
XQ0EC0/gJjxQuK5UAbql+GMa5xTN0gg0k5FCeCT+sG3RPuWRsz/mBqXt5K7UtBA22k/Z/rnfpJfI
JfDywEznJTBK0VESM91OooCmYW/vwy6MTzNKUZu9CqO+tU5Zhe7cLxNzhrcXMvctR4sbTUMzmXcO
8h9e3TqI7qM1tb0ucgD+QXtN6hpKks0McQXUYVZ78iGzciRxGywNhGcx38+ImSKojcGIqmSbAVr8
H7r/6hdHYKbHwfRA20W989dqC2ePipbiNnQ4OHg0pcFEIWHFCpCwWW5xU3qakW5tQ5y/i+hIqsf1
5NInFuD7kb5EQg7XUGtpNtElcZzy8tTULwLvHEiFAbvOWdag4TleFVAaCAgTzFC44lYeTWlAVgEY
KwAPrqRV6d90pm1cWUBGZrXrL3VGxGNPT1ALp5xpLa2oOCvOYvyOQ6iu+YC8WS+gkfPwJjqeDSoB
A4/9eslrttYnmpKPgad8IBpU4LQTyBXQgpvrl80MYjAPDbTVTjZln+0p5OfGYPdD9bNI1gedWka7
kMuDLh9AtijSAuhE8hp6iE5y761rqq01p612wC6YPFuiYAiNH6MCiOtN75RPqPKQUAqyXqxZjc1w
r5M+QyeOXTc7AAGVblJFO9FMGlk8A0kHpEljhhDQNLoITGdWn0gk2uzSpEb3Ms2jeQUUdi1zjTxG
D2kHtt1eB7y4ri2A748rjaFsp7Txuj3Py8Hi+Z9AmYaFtzgpCzm8eHaxhqaiuN1ta8humyWQnSVi
Hn0+LVkttPX0FmBm/vnByQp0RAvAoPiJaDCXCskME4UVqOeHZZPVT6x2fLTkWlp4KeqB90Cs7i9t
ZwOOdgLLN83SWjNqj+RtStrVSs3aU/7gffyrF2m+JyvpNxeS2wlkFP42lbujX6G/zE56WpY5OYNF
OgoiJ2yCWYY8xtlFE6FGMY6WGSAaRiKPLEM7AtRQRkBIBFrjcnJyHMWlvkrQTQLkzF3DJnFRgwgF
qtXH7HcUw0SHB/0vRZS4iwstJRcX62MUsG3rlV5zbeBHGOiSndYMsNiJOeI7YIv20LYjymmNGMxX
6Ht3gwS/weBOyZB6OOYmQMbJB+RR6TOXg4Hc4i2aG7x+StYsqbI0R79EWXnY7udOI5AvQsbJV7dt
wHF12z2fdNvTgKYuWimDJdVS/+HhsFZ4mWPV2ATE3s5xAeABNJbnIit8Bi7UjEPFOiPnA1p3gfNi
GZCMqgLHq4Ys3aXSTLo7M7nPelQf8nT+RtayQ/VKDTRRwmYqJWgTzVDXCV45QPMAoWkF/aQPrEVc
hNlVhlMTWn08cqOBEJ3QS1b6jmnEQa4xVIKiIwSUHUyLLjRbDSO6IL8lwUul5W5aOWWKMl9aRQu0
yOy8Tke7dmqj2cGUjRMSbmabkW4tkvA8o838QR/LBWpVPfMCTWQ5cON/NpCLWrsgN4K8wFjv1MUm
UadHNCF/o5qfTpdpOGv6QvVBaHSZwMEldXq1fiGPlWqGXv1+qaMNYlllhJju3Z60YMmB7rGwFBxX
gEPDsW/92OvLBNBC/X/UJQ2GlHA/ZtO61+M6+RICwcGrGaLLCDyUKB6Ig67M0i9aFJnneOgsxAJS
7dNY/e7mkokALw9yjHE8CuWAPoS/9S7nO5I2Hxt5ReGTQg0WLSQZif6X1cpMum1z5aNlobNdRulS
4DEcNDTzk0q0PQt322VBeqmX3jYnY64N43EB7a9W2yAgi9yBXbgMEdOMBrD9fAMDz7on/WRVP/zu
lvxj+rpo86el4ud91WXufOiKvSu+IVWFMlr5ce72fnPJtnoeoggtir8ZNoqvNG3+WLZGdIuRo/Od
wqi/AjcHCXSLias5l9ZHNFkfSV+GGvrVndkJQNiDWqBvE2hN0DWMwmobL+wSWaX+GqbOu8YBMC7g
HLonvQFbMOmtbgDnbz1NF9H9lts8C7Qy1c80OCD7PCfFPBXeo0wm5anMGUA+XtYon20PJZO7zZP5
ZWO1XG0ZqeveuTdZ5PgxOhj8yJhtsLWkDvo9eRlEVieAWg4dDfVi2efJaQYwRUolyTRrpYVmMQOn
1eMastBg9gNgOpT86y3JB8wsqCbSES5R69RV1TZ3V6WP8uCzmVfLHU9IvIEjdDDOuWUYZxOvWtyn
aa8bVgG2wMouNgfyKqUX2ZVIs0bXjDPNaNjWkXfI5sAcOn6kZaTqALiBV+HXJaS0O9Giyg68hjqK
MF0tRshJDjSjSkyaVaJhZyVu3jUVbqo1Ie2x2R591X60lRLVcnvlh2ZsI9Rdoz5UuUWGhSy+bY7+
gnKaypsQLUUqbuqSS5hqNYC+R5ZcLDmQkiVzU3lAvQXKPikMRJP3pTl+u1up1qBOh784bvvf7Vyj
S/GC0hSOEpf5Sx8htdXZzTv8O1c39BRXt6LFY9JTcol/UsQNE22vdHc+tAPYerYdyMWlEg2a0rCG
KJbFXSUEAwoukHfD3+D7bQ5O3+U3ZPXQKCSbAEkc2br2AZKO+Y23eNrPxYkEJjWL7eB4S35o9y7Q
i8g1ICDXC47JMOsoqwLapuF4faVXtzlBqHoSs/DVB6fZ9unps8jwhZPzq/qwdx8+LFFKmSa98O+U
S9c0Q1AWh2VajKsBkp+unKem3qOPNgyQ/VwuRTuAMJemNKAgerlUSkkyWbw65fNFOT2sIXFbCEzs
ZXMkJedR3Xh3y++0D5ts6yM2ICSjj18MQDceuOzpyVbUaNBgyqJBARigzVATGWcLAKM7JTn2Uvdg
UDpyUfvHOdv1K7oKatspUSyBwWrXlwG9yBEIyaWMUP+KpiVQWIdNUW0+SzGidEO5A6hyDnqLZb5B
57Q3T2vo54twN1/QcCPPeXSMG4afIDqViGY4cULw3jKPUwmKixYpHLBrhxm+CxZW0zSaehwNxxow
p2Wbbz6IYWagGf3hTbNtiQl4786T3l2evng/7pgUTQ1uaLRcko+TFQ06/uSWAJqe0YTXf3KtAY1h
JUNJbNICSDga7RX0orUbP63DsPpGjg7TmANN1cuKar2OSyTEHpGWHoFaE80VkQXu+RmMc9diiOGl
tz1SldP4eduELH0phnPJZ4kSiY3pGmSoi68m0HYAGCZ3SSRL35I3p9SaAXAgh9HlGSrjULndgWSh
90h5N2XdwKAN0TnDdETn5Zqqql5WZ3gTAzDgKEAnIJV8fsJxj13IjYwv6+UydVETvGnHPsoutGhb
T94P2489MKLBbrBHoSCy6cVaG2dQ4OKJ8vOAZIJxbgUIrsnQFM4P739fQlZUQJl46tCabU7b3e20
aefMvFj2yA5c3sirvMeNvZP3eJJppgals+kJQJZtjTIJudHi1g5qgApP6d/ahnT/weXucm9t4+RA
WZ2G7H9kvHN+e/rWFo8rdXqakbadcvDcT0OOL9OPX8yvf1F3l5xadMqWTm17ZQ7EFXQ+D2cBQo0c
yIWAk7BeB/ShQKlk8lxGhE08mtJyMicG4P237UgmM83UJdQ+d/s+XJF8HnQPl2JDbe9FC4QH+TnV
R/jlJcll+4C05O7q6nLbz/9wqQ6ZemAM6J0ZJR7XzOYIkmLrYsl4w6rP48kSE8AjIKmBJwztUSST
c/+6Qh8TWH5et3nrK8Lw+82+acjL5uO2e2SUVevhJQE1ICFLdttXOWI4/dCUhkoeTho5GPQdIXml
I5Kyo84u3hk5iMcf96j6pIv3pG1ZJSxfLaLZthNterf/iAIYCyxYPm9s1BKmyE7R0FjsZfbvOtbE
AN4kHz6H/2nJf936we9B/H99yoe1D6LaSgeHn58kuh5YabRHoBvtzvoIcKxC4GkBcOoKMG2lhwpg
IGi7KXrjaUo+GbCpjuvkflwzgF5545IjpS0X02AJkAl3HWCflG7bFbnoEUxVhhPQXlpkGyAwoit0
5f8QkiqDMgHZgzw90tDJ891WCYxjWIs6HONv0g3S0KQ48wRC/Iljs7ikPEFDLmKaqtHXkrHddh1D
ZJGAESGN5KFTgLcDhsnVgoHcyEAzQlamVT9vubURvxqmoVwPfCq+Ax8FAV05sEzv9l1nfQHsP3hw
tBKBXTLU5TQme2oy2LRci/NtDdnD5hI2IDkaGh7/hnirdpq1cZHQwkCPioV9yIBqcQBgUnEdELC6
RlqDmGReeCi2w3eZdGRFV92LC+k282S72S6cLMMjH3fRQLuqNqM1SqSF61r/2WW5syd9piMINXAU
eU+pjQpF7ubDk0C6bKjX+qIDdP3JQSXZE+mjbhqvGtC6H/Rk1IUDQrYE9FNqQWuPgkmoViPo0HAS
bI5yU1uIsx7FQAT+OWek0kUPeSQSHRMot6j5AjAv8kvKV6WbHrYTRfkMLsL+EI91cwFVc3PRhh+z
2YqAFgUypI9WU4R7spKfcrnT9TgGO6AL5jMz0c/aaXvDGMNN1PtIPJPBqroCSOLlsidRGXhjnqbc
iK5KpdvpenVA6Yi0qJdVzDlTAIxmNFCgypXRKpopw4NfZDorAD6lI/k8LFHbqF1xQImRAIxrNBlQ
Ozl3tHpPfMwToLNutcUAYDSBGN4IAUiBsrvnoTFyRBzKaa8NrnnOGhToGBXarzya0gCODtSlvg7k
iGqkF51aV7UglmnbOfZJV2rIinnKrPZCb/UPC+2D+oPqXCenFo+ACw2hLEuwnPxFJJ3BjXZfTcv/
2MJFCxg1uJBB+b2le132777bFRH2xgNWXhfUdUPgdomzJ1j3qKj7a11G30ki9Hd0pTxbwPMDQiVw
3wu8PeJNXI83oPgMTQjv0O2+rSb/iKF6VNfEfKYFTZMmpybtgU2SWetv+QpeOzuvD6Cwy96H6Kd9
TkID8XB0KH0FXi33u6jDxwKfzienBTTAVLKvWeYs+9EEShW54c3Aq6q5/d3s+gF1VgETI+i2X/t1
KNFcJQsCl6ScYv4jl3yXVka9cBTohd745HRn+ccU7zmnsLOikwDRypUG/jozWJf0HgqmweEaoexC
Gthk9DlwqV6ndtGDcKB2dL8HlknvRS1eNe/sNI3RD3EGqbsfGyLuPdI10YrTKbnrDR5+pFzRoe4Z
A6sBPIB9Nh99yNeTmNoGde5gJry5jYtKlMTAd1XiXZWjlexR5WNtAFek2wCvMpGHV7QNkIqGB9Ar
dImk4NtF++sdQtb/Z1MHCWQ96Fn8x+gWKN8yp+lT2efVpQndGOSEckpDa+G/+k7OxqG6IGfW++A8
RlX6qyMZSKxDQDTl6FfY+kWsfHLRJyi7RlBwlKL9rflDE41wT7UExeubmaO/aw3BFlqnyeZYSssi
DBvt2GjsutJqGhx0njaozj+shLdHjrRPCqzJPQNdqbdRkaxEZiKHjeFkzTsE/4jXpLbRPQa08RLt
QLATV8lmJnnjPiH3l6W0yytDCvkDUuMHbcq/+Fs2cP5yAWwe1s5nGkwxumgv6VBrjcLMrMCvStqs
Tn9xUK6kA0ECPJXPJkuSSTYB2WvbDvV5L6tdYXBztzn9cs+HSyhx+0AAMJyBMzjoYEqZTiW9MsvX
Y5rRMNHLtJKzV3MnX6FbehNWZprlch+aAZUIL9dL/gcgtvi2Py0jo9rqYRWJyiVdQa2gVQOYRt0e
wTVZcqAb9XqhYgOa2UmCqJZlMvdg6cPtwSVbrPGlfIEXxqT520a9rGdYh8X0uhTIaCmPBf6p2TgA
Q0Oa7n3pKtNXZ5apavoY5EJbqI+xLIUFWBy5mJRLCgjRxExQ3E2bk/Lhw3FRGLu2AfJBK8qY7+ok
BSi8CS6N56Kz+nPopsn0F2nRJoTaci7QJWla+RyAQrw3omeyoS5rODNzdE+L1sVjgTIqoN6cw7rh
twQlELe+BlROjcbojcBFQ3UkoLcwALQM2LOGcSOyloToXTafIeYxaFVx25oiAQ7qJD0DH9kTCCHX
HreN7gKOhu7C5EyJj2bySVg+g9GJJyij1ZHZe7zPpOn4exbZILiWtxl1h7m7MxV0PzJEVHvK7vL6
E3DriwOw0qMrkLSjK80exCTHMzfth3WXJyHoFZQPzcIJOcZArXFR4GouC1A/sOm2YsCZB+vU6glH
uUu9HPt+0s/I9OkAaei1Q+eaB5JIP74alY5mb4mI0wLYTZnf8nnQ0f7qE6i1/67bPhYbwOnAdRSY
ogwFTJMUzaVALoV5UW4ERBD9iTQ0UKw4LS/olF03tQoAYxMHpDBPY9WiXoC1Z3pLsPMErZCg2fY0
esNQ7yLq5eLhXaNHJtDLSxwq715k7t5c1ItN68T84uh70tBgZDnwyoDnZid4EXsIhsdp0Z7KJkO3
7i8C77SAIvS4u+C2hWaGA/3guag+hTPA2+jnNZsJyfImbjed+v2Q9dWX9Op3+qpXKrCJtgdjAEEU
wPT1i5GDrtffpo0eNSeaTn1+jQFnc5ztdkZPkfSc7UZoPjD2UarRhD+0YS2ngMqwfL5U07ZTbAGA
dpYFWLQSHMVJc0JkUjLcr+ERb/vpB/AVa8BGzofjLGusSTfwfpdVbf5MUtaJ5JZr4RNJoN6ub/GI
3nl3sW/onrZvNDM1vpxBz4xdXfsGtuMXvZOPaJZgeQUGZd2337tcR2pHUhAXA6pbJ23pr0yKuON+
MA07f2eADekzE7qXt9bwkRlz+FsU6+BUgFPe5+C40eZPtCSf7OjKspXjhQpG1PcAb3Wa24CsZrge
nQH9/hWQHUePdY59BZKCfbVSvJEmKdoZIJBaWFZ/70GWAVVgQJYJx51aSga1jmaG0KpjkYkPJFly
U+X24MsyG6Q+hnN82NJM2DkzQdLV0JHRLrXbmgAJRjTozIoBjlpKFQ0TA+k9R3HAnnwBZYp+IZoC
ahjpqb4D8sq85zztn53EBlyEGzfvwWIbh0Ps9xp4s4Xe/JFFKwO1xPsC7GHi4MROvy9yIByis2B5
oiEHkhKY0DLEvAejYwdtGZbLVLEzcNfFZ6tqT5EeVh+ANYN/hgFU7In12clj8Tys7DP5aCgDvGhL
DML0kYnPs+PWh940UDoldwD/KQp7ey086kJ/nqM1O5UyIUID8Koy4Imxq47n6JFUE+VnHlxQw/+y
ggyxWK+1bQ/gfHvVG8kITGcLAUihjy36GKtS3BwL/2ItACjG3OyCDQCAuvt7oz9aoTFdCQSgk0gA
eVM6xwW9S8BllJgApCwcgJybDjrjFTIAL1f7VjEOnqlKP6AcEITlSYWabvQ/ZBcaajkL87YxQOEC
Clar0CK/n1EI1XxfbAGEV+SAHGc1cKB0jQu6poYooGkqZZqRubNjBxSO5FThVTLLmebdKclJrRHN
CGK8R7k0o48dL6uD2vfhWkObuqem4P7SZ9WyN9Np2S2Zi0NIPqMLGvdF5IO2ROiksRMH2VeBWiLk
8vGeiOk6VPz8KG8m0t4tuJuSiZYKtrQ7YCDE3t1+d+s7AMK/XJDnOwGqABSNh+vd0MnH82wbY4Hi
clhe5Ld8fuj+3cUES8+2/7/7uaFATcp2TcAPBK4Bjpy3PgJtWDEgz/I8/I13dr7Pk4IfLcS7dk4i
hK/jRRiFec5TnYgXSOFYtumMecnQzAQsrH6Mj3luFvBCxx616dEM5NLoAaJplnG0sqUHIQHnE6d/
36A95EYSa8bkhCcS6sak8dWDV+bfszmtAbq444tC4qQZ6QxU8wDC59U8NsNvaW3ivXHsl4tTZctl
7U3hD+Ex6hC5QnNSP3g0ZX1yc8xRHAHJHCVnsNL06O0uq6CVLFdL0g1ng7seSWowJTnWL0Uy4DsI
iMx8RIVhInuigEMBkMMZTK0dRxf9ZF+ssphvxthHZ3Q8X0acHJ/1uoie82Y2Duak4yXgVUczDYw1
IL2+PqhLw4l3LAc4EvVUbp2WVT9ZfjGjY3eTqR0TTGeoIJQ9nOQ5R90+dnFGBzD1cAoFasKRk74Z
KEwEnq2cbjIuexPf7tSZpGJO5EAOOQ72dmGIk1KRBxlJZ9RaDcLKiqHy7Me2ZOibPr62efTZSv9A
vAudYU7kPvOVhYEW4s3bHRYbOLaT7mdT3u/svB84+upd+0mv0eU11+6VJPJLxiQ9AkTLDQBL5x76
eVzPjZnjAsdC65Es6NZGx5MPZ6ecCWfHJM9DLik1yDCxPvSFGYKxJY7ZJa0bdqGZhdYS3GXNZKd0
ZEjyCn+ljEZSFPZ86GvzbJqzBf6pDlDoBy1yrXfRCm4Ez6nyz2HsRBfSgVHBQqEZOlgRwApsS2e7
kUBVbAsBCiO0GNqmJtChWcgXARfQFvgnQo8j/hMXQC/cWueAZDM4utd1+R1cbr9MFN3liMjnTs5m
sF37DyuB2ZkFecUjsNwB1gIlyOVVM7JqjzblDJUbP3RkaIEF0aMgHz40iKStrpxFqLSZ8+M0hWHj
8RAg0AtNmZyaNQf6+gxQQ1mz1XUrXtFpqoZMlmghgoo6LelDIl8AFjC4KBByxsn0JifOcU+IUh9n
Ru5XeYQ/9+vAAV2FPPmrTDPuVusZ2AA4JHbGD3MNxp2k5uIYM96dNR1Dhpp2AFNoQ3de8OOdabYp
yU6epIydBF2v2/RhOTkltJPyp+3wX47t1eWieK9XCNKHbTadKTlGM/qz0Cx+zQsqwy915FI5Y/yS
F3xYosQ3HdXl3zRHneP6jdk4KO512VGzUaESgcfTpz+TaTaVvaNpQ5V36g9650V/TLK0VEL3pozk
H74VZCqoXE9+DRDNabivZCtGcQnOTafNmwybz8PCMtt3YWpfJqvowPYB3oWIR0fUKM/891dRy6Kk
/6Ax85sRtmjWEXqKoKODijCbu4gvYBh1dEtsclTG4aZcEgPQtHOGEE7Y4TGo3EvgW7SbrLUpnGjR
5m+Mqbl3puaPsg39fhlAd40O99HjEgB/mzY9yBMsYBLlwDM8kaQhWXVdnIyNYN/GlJTpWGe+7U5h
MIdaswdMYz4ghzmFmk9NndTOSbMSf769mMGFpwyqFVRZFcAZ6Fnq42jbNfCHQZ86z0Ozi3Vnflcw
N0QcHy2BZWgAbcxafifk4KkLBRrpJJwwA6gPQwvLta3qHzrcmdHbOqAfhMCGeWx+d/q23qOidzrP
Eh5tlAPNSPcgKhfNwN7oiME6Q+KoqR2ULury69iun0GEPFyBNgM6Sck40k1z8mdS9B+X0Zw/WkD3
2w9javtAbK+Ad6N9nfCsvQCYEQUBaYXqx1QyhJCsBvJZXh1N0OwCWiWd/aap4vcHHY+X9zS19TV+
j46DEzrfkSCWVleqkrb7C0/+om+rAw7x3P3QWw6o3xBH6ypuoNgpbe090OyzXRMjao1HDaA2t/ft
NIyCuCvQTkyv1/RmjkMSCNVf3s/lq/pmcy9owG83ME06AdDDXx0DzE4/cCNvjg/6DWhT+T2cHgjW
4WEJ6YbkUPYccHQ2Lw2fV81yBu5IjVNktC6AkSgbRKOllmRLKjc7KdVQJECn2Tw3O7natN5ezPmY
tSIgHW20oDMFFKRyO5Jpo7vPQBZdtKa/6KAvRvC+71ZUG8jspSWLo/u2e5kpXWgWQ+AwTUdqGO/z
gP6CD5A8NdOnNXdakjcTeTEzxYKwwKETxwttxx32zXLc9GA0TntF7YFvaGgMRuIbNThNdCpRdkBS
a9saEBsarfRo2mvlXmPRfHFAY5OhYOCKtx4H6P04GtGQcibZ3WY9IDEsk5F7aWu6lyRDWb08LW0H
J6SqUKNaLbafofamsFDiioxJ846G3HGT/VwCHlzpygrVueWMMmLdeCa1Uf8+xu5wnTsAiFhr5OwS
8HugLHbqboiCdjcy0Ix0yGTMqCF38F8Fjwc3o5/nGcQO42HS8icwKFqHSLZxJNTLEeZA8eqKDzj4
tdjibX2p5Qsy29IXiPb4B8I3nSQaaCO5B+nBWzf6RTeYQaeF0RUY9GxFg62L3INYPpAOhWBad6Np
WFngPM/KczeA8cgsEGemgcS2BFQKDmF/bpmC0kYtn8xLNFaPmvB+q+iTCkox3MmgjDbOm7z50jLa
ZSoXPEeB17gGoxZ+z03rSzFk7DMQ3OtLo5uJH9dc/zzqs3NY7SbdZc7wzQSO9bUcgPg3s098QtM4
CTXA3ZCvDz+R1AFI60OW1uve7ieEmaU76aJZ0wAVk3bHSK8+Wqh6AfX8AtLJjBVeCILAE4nEpgh0
rsIrE/aiI5AIcFO96BRmxFKJD1Vmj0A2YCh+KaL2MkiU0VHiw1kEJapkMpPlLZ1bDU29bZFpE0Pf
vTH6LgGVqjXblr+WyVKD69k2opNpTGAh6LQMaMV6tBubtAs2ubHtBATX3AJlsLQ7GrrapuzZEA6i
rmn4HKMJBK0EccbPKU2FbCAlmYZNbCUC050s3Um8W840wzqiBTVQfiCyRVdOG34INVPfsQG5pC1X
/3N1wFs6k9L5Zarpu67oGo8qAB4drWoN1hYwIK4wwT6JzHuJ0yb4UHyauhKjD+0zYCghOXF4eXY0
h6+7O9fFmczABVqM36cM3C2ZPgVNXZqfLYShdgte3/YtgLHeRQj7vQfFReTlLoqiedul72koplXz
mtAyD0qnNXEdcNBM7coltgPUl7og9hDhs0i0Bi3u8a63Mu2ZVDQAI6rfASIAeGtT5IDfQTovJntX
OYDsI2fhluPRtFzbm8dG9wBeM15rGe3rcu3KCmt4z2q7+rwi+ipDgv06AW831t9bJNllfnbL8FMR
WTuTi+XaV/LAdDeNorBF/fMQeq3jhGcwEq5XxhvocMpbr64cyJ3EdtK+zvYAwO1X/d2O217pAAge
0dkoiaa9H/bZ/G3gT+zSKUHIT32szZ8UdN1V0/CnydHap3zUZ7m7sPEEbDLkxOmHUx8tt7LikAFn
E/HG6dYu9hIM+mygYSQD3A0plQUsP4YvKI4x4eA79QbfA2myf4doRH/qLBZ7wEhnLmrgoLSm6VwW
vL8mbtW/w8t3/64r8ERCTXkVkI4GXiTrUx3b26Ka4aDpzRPA4CNUfx+UX7/oIDGOpthLAJj6ThnU
dV71dlH+dB1p0ErUNLUAxkDD9YSofhn+XYLR+LdUY8vRirP5sPJ4/LT05kdg8BTfi8F+0yEFbrNw
gGqpl34+j9ZfUYJ0PVAro4+WuSSHeI0AfNxM7NkOQfvWzVz34hyQECKRsWwH0amhjft9UnR/kqT0
JNIQhzV6LmiK4HoV1FYIoCSJ6xUu9hS0caH5mt4iSK9wvlzQ258dU6Ax/if8L/Ig3Wosz4ZRLSez
KisfZ4x0T4FkCi6jOwclOgKkSytQZ0lVxUlzNlLrM6lUcBrdyKXPHI5UmIxVkzWqQv25m/wtXD3b
QDyQcbifITtJbNb2q2zlRnr2B7InwXAqkWYPS5VOrm9zAIUp1ZzY4SHWkJqVHMqFsQrJsxtsoD9z
EYqnaRoexQ30JwTnLznTo89M1/7CEv6BshGtJPWtMxygHjMUScp/m3I+nRIT7UBbAqPPcyRoNRxq
FmCGWECA2SKAZRlnu3x2KpQB4H8sAyJUUI75Al4F1PgYcgg5sFRwhAfssRRV8Q+JVAYkuvQwWk16
RQWg/hwLABd2DWBWSVzslT3TrBxBYSMQ2rSjmj27cijrzkUNUrt0rp/ECcCIUf1aowYBfcm8unQd
yiHRKv1RL1n0USvn7ClmzQfcduNNNbXVKavATIcAV+snY2XtQDQ/XWcL3IvErhhnOSi0ctRiSq5G
0tOQoQoB7Gc4zwIl/cyLafB4Yk6Xeaw+/3vCmBLLi2xka+o+9vWq6oI7nBXFI7jYIAR1imINCKSF
0FVoyIA8fMDp9EtUNSUaIhCmXosYKeafxTudBnjiSCt5QDoasmnK9q4zARRdHpynNJen53baCfT4
oqkEx2UyIBPnPru6P1oxgPzdLgOMFJio1NAn7c6NLaBdvuqFBmKrhkty6BkU1g+GtpPcVQPKOchg
53F/KDV78tx2ap5NwEHvLBulUqGRNQCyT+zmOa1ztk/GUtt8yNGxu2aHbuQFj75F/7CWee83Q7vu
WvkQa+tIv7KkRd+Okmk2zKhJ7kbQb65ktnQD7q9rjDr+Pi283NProlOZDBQKRTKgqRc5NhwZhJ/J
uLNpmMgk0Gvi0g7uMdaXQCBaeo7iaT7z1xmJZCDdlPQoXlIymdWS/2Psy5bjxoFlv4gRAHe+9r63
WpJt2S8I2zPmAi7gvnz9SRQ9pq5mbpzzggAKBXar1U0CVVmZyxUWG/UaCR0ixv7+YF78P7wi66Nx
fiu0Ylm2rAAj8j9v5YMPDf/rPZLN9Fv3yKq7JQP8obphXVutoMTsChxCB7bmnDVrqFsiYQxtg5co
L3DrHXi1UhGbXshW2SaIqgyJeseavfQTqJdrb1Q7mmRhnq6qzgentsHSF8nrb7xJxu8+NlyrGqRH
d3DzMcBwLnZmMgA61Y/Jbo2DxfsIbAz/NL0wW1SdoZJtsVEvsjr3YNri52IPlRfdbeUHN0QPIC52
0EILoOCJxZPhNOKp6TsDLCGMIyNsWuhWntriGcs3KmxsAyUhWX9wiwwMGNqdFkJKdLxUeXzJyYVs
WnEuw0+tT/xPeZKlBwo1L5Ho+E9M2vFxC+5M8A/piDTZyS1RElzNNM4KTdvshL6D7R24YocmFagV
BJw4ZFH+RE0DYt+Tldafg9HMZhPZbX0gsRGrPwg85ECiCNoCKM3kn1Ne50+pmwynPscnjAofFBh6
Q3XCHRVweVSbn9Mx+JGMKivWdgcQ6DJbjJAkaz1/64kS21aIN4PXiaSDlyawRYyUJmJxiy3Sn36v
bwlFbiSbDxN1jqdRbYvPZO8HK9rZpQQA4s+uY9ldQEZGgtO4Tt1NWgL3Tj7K9IZ5ezK6fNpNIv7a
jlF2HkvIZUFVo0pWQ2SO25BE5WhqIHmHRqvIdbrBz+kCikqg3hN9wwY1/M3TwIPcs0PwNsfRFWpw
bbjXE6UjkODmSRPul2k/hZ5tnd6VCdqJCdwZ7sZy1XCeIrV3wiqAblyLnVRgO+XGRUoUrIquOd2K
SR3yEefNsbUGd8OQLjh4PUCANMyLiN14D+pRCMvmu6afOogQ63XU2MfWc7rbO3OC4Cbg3v3a4kV6
xH9hvOO3G21AzQm6AOZcR16Iv8O+xvsf3G/CL4Z10jl4cEBdbPWODpy6xBWeNiBeFg6UBv5zmoxE
Ht51CPKJUO6sPNt44zffVtNnWQofqbRMHZ3CYM+OqUBBMYEPbozSYu3Vsa5nbccWsCqQgTc2uwyo
Cbs0ccwR9jDBvR+k+H93pQ/CrAhAlMa1w9UAToxd0GbdpfR9YGL1xOzjaSPNtG5TnPzAQqgJpsVO
K/7LBq040MmV4CL4PzjTS+J2sBmHqDx9eCvLS1DPaIF19c3qb153EB6MXOM1ZsPKAmPhORmK7NUC
l9s2qHO2NYGffZ2CML4MOccux1Qu6BvHlYv42ot7t9kqjj3zYBihfEtKA4BiCDS5yB/tILH7zg41
4h4gqSAHctxO1ZcpayBaW0egEYTQxh4B9+qAM/Lnecj9Jj/XE1TTkyn7CZWZVaglZGzAsnTsOzh7
cQfGI2VN0EwDP+RuqL323A6yOwO00c29xVYFrBDIR4BpwTShPrzMTN7oHRKrLpNf6QD2d2ZAQstq
HPHiJO4TNM3Gb73Jyw3ZHW1HuHO2QzH3t11YqQEFG/MgqnJfGXV7dXUWvm2M+FibIMUj1XiyJWJ4
kAeZTJ22x9nHWNEkNWHQPWw8Rz5eY4T+su1CJ3TU4cPCC3sw6HlpvXIj0e1Y0oChs2yTfDsFqLZG
sKq+Brqx5kCh7nYxKF5aV5wjS2C121f1vkvLX5kFmBI1UvfyOFY7lEp1K9Rtgf95maZeMOXRtQg+
mlPNh1q3mvkZMmPFKmA+35FROV15fXepVF8/1den65EP9ebVYTtE18b5eP1BRhFgFdDYmQsUPpDi
OYNEqUIyRHswDoRgx9ZFDB/rGWanD/UONIQu0b5UkFGiJXkmAd2N/KNfgq8LhFwXHND4NTQi89oS
22M9tdUR0a57WkU2KLb19O+uCENEyMATEWv3d2vIKdbwLuFU4Z6GKFCDMkYG+PYf6OxIKFlXTfWW
N2BcW/Cyiw/1qCFg7QeXD37zBRef/7o0XebDOhqGnfoGuWG1CzLJIXg62Ol57iZRmyGapQKcpRXz
1p2emru1fta9s7qlJRAg1w5236VnVUzdPmfFbTH96/I0VdOV566+5gAVbKBV9IXml4PAajJxDpmC
f66dxZ6zDsO6Wo/CaM4pSvfUKkpUe+a+l+Y7siKZEIp10KmTQpHioRgGR61ohpp349mTrIm+SELX
gzjltMZmflrP42X+4/p3l/Ja0H/ZBghAFEsMsHdCvECKur4ZwMrcTDzw+UpEsl05Zhjtl5lY+9BQ
9ta9mhzvSCsqZf1eS5OcfVUtqihpblkdTIZ7Rnx/u5jmlzLqjB9wHv22TNArCQfFVhHy/LEJFLUm
NDqn9lumAJqafA9hCN0Mf3ol9PDK1ewG6HG5onkaUy8eQCYQDfF9WbJc5p2bfrEh7RCFXaaXd2A1
ldxIX2Vrmp0daZrGdJ35nSxrWqdP14Bg4QE3oUo44ECQk1rzLMwMBU8TYbdo44qqvpBtFm9mKKk4
NFnyI7EctRey5Fe7t8Pd6Anv6FZ+/mKF1k9wG+U/jKrXmH4XuFvL4adOJCDMQoDsu5WAAQ4OUH3G
vlByfi5UDkb7AJj8jP2cnNF5TYFIfO6deFPXhvNKJmXWGxaBy5VGcmIIJVrplUbeNAxry+/ksTIq
F8/kytgaRh1sW70cG6f8GJbGusHW/0QPcSnzdMuiFsy9ZZS/dknsovrSBR5HP9MdMGs+O84bDcg/
zvqfpp27F3rmD1WUbicOdTXyQEQZAoGdOazoYnieQsvWC1bIgKsvlp8jImRA7w6JR+cQo07z2KlC
3OzCQjCB9e7n2mF/FePQ/wqeCtnbv9rO/e6C6XheC7kWdU+M0H23lvvDtPG8YF6LL6VYARGCiKVG
PcdIPm97kYXbBfVsu0A94HCdoQzchIRoWW/tIBsftKAZUHeeVM533iUT0HPFNxCVRT+gjAMy1GCI
HziQm7i/RBYYPDBRhW9JXRmvoFa01nxi1QsoP4JzqOy/s16raAxJ/ZaPhX3xgZp/YRa0syMEPn/7
apvZ+Kus7ctHWvvlixFOiB6AB2tLCzh2D0+JrLaOaOS6YEJsHTW1F083vS6mKvRGknpkE27O16Mu
vaKJxA+gymCHg9us5j55Ie99HLNBHZfrUG+5Nouc8Rgjb4h3rED8iuRoh7tPLBAqS2McvajbpZ1s
oJ4+qAuNHe1smXm4Stoa4GQ9JNu/1tAUqkmxy3IQYnm3Wq9phw4qbY15IN494uFD9Up4ph7ZFpY+
brcK0n7e2wc7+f7X0g82O/2qd6nnBkTePYLpNsJGQL+velniBGUH4dUsghhqI2DInseLD9l4lOLI
D7zV/8asRvRrbRt8Rr5U7KApHwM6yED4bjMgNbNRnsLEgzifPs9SYxTGN+Ajs0tq+SHgmq48gSH0
t4dnpHvmFqX8zqCXsyqAG4Vwokqwu6rcw3IaMVMLgV8a/5mlYwq0qyEBEVk+vv/4pUOudWciCfpE
v9zQaBA8HXgBxnVMJr1l70OZpgD+4SZhip7fgKK5d0Bh1+s/S8k3x/d9LZumOM73APyO94Ys003B
XYgeGs2piM3MuWLPsE2qztsX/rQPPD94ooZZFYi7GvGVjcNvkwXE2z21uxU5QBYMgQ2ja/aBbYCL
W68k3wHSMNBkDopjARnD+WqjkClotE0fyS9QE2R+3G6pmIlKlqiiKXCcEjtBtllM1CM3jwqhaMxw
G52roViCW1jnhuCeCWso0IlkixhygtM3+JPIRtU105+JuZyEamtc2062lQvl6qjP16Vb5vdAhvkd
DBb5ve8hc9CE4KG3vCSwV4WethQ4yvM8+UF+iNBiwsgq82w04XFZS71M1+dIf7+Y5wtBm3iTOZNz
oSsur2oY2UsM8TuIg+I9LPZxyuuVxR3gQ/9MRJ2QeyODqiG3mHHOpAq2oWwylJVUBpj2YaMJGi4N
2WiWbDRsDTWu7bAN1mRDCZZRzZehcQWdpN/jZWGJku2qKevdf10a7ErtVmUcfO0SIHJbuc2b6bN4
LaZ0fG3ioEWsP4wfFjaAO7cK/CuksnNovU/gIkERy0Hw6l5w4a2U1eVPEXeyJ/Cx5E9u7Z4tHN0v
ZHdws91CDQmCXKRmF2iW8tBiKDiG4ud2NsrGqbcVA2CMwBEtCmVu8h/kKZ72/g0FUyPIVIEp1iPl
bYHv9GaNFai3buN++k46KotmyrvhB/0VmqknxGPwV0N7BRXmBZAzk7+J43wEXZREJLJTQ722HCSb
O7NiN7JRY+tZvJ3Oc+VsJoccTMg3UAOAiBQMIavFNl9NX6OMECiUUM0kX4AW47WHrAciQWBDo2Yq
A6l29SkZ6ahtJ2rXFTgB+K5KQSfc2jdUNyEqFYrvPAF1shFL+7bYJwH0o7Tin2SiSfKnXjOFPyy9
aDGRW6Gsnee5kFXQoa9MB8GqqAvnHtnwz9kXEhTANEnN4kvDQJlfzKL7Cw+i/Di1WQFpPmtTsES+
gGrrBPoA9xIiz3VBpLY71Jw/kWmxU88YRuzjyW/KoOyZuOAEopk+zEqAEPVlljVeaHUHj1n/27Xq
UqKKFAy3G8PIzzOecnJQvOSOyVtlI8UVDgJh0y7xs6cBfM+mAEvLKPP8qQXF5ZP0vGJHfmpiSCiT
X9E6sx9oEZyNMEYdi/uHCWNhx8AdD5wYH1gwyl6VWyEEhBg1jcayjugxQOv7LAVqtz6HEuDJ0Kzv
ZjiU1iZihQM5Ud4eXdxSjj6EJ1DOxO07NZPmzKgspF1LpAI3HyYMy/9usnA8kt3jpX0vMtTStvj1
jtb3XhrGvrSxg+W9Xz8DDdg8M1tWQJ47Yk82akLj0yhD+QC/oAQR2p4+CvqkorAD2asXHclEnxvZ
y17EgOFO//IFv+Ds26OgDbh6GUAGw8u2VRvWB7eKrS8eZ29QWS+eKtPjr1BFRVSms77kVW7sUUwP
6ZPxqe0heuEQsTei29eZzRsEDekVkIFwPzWQSZmNM/E3uVKTRQIZ7wHqb/O8MfXtqcrrs+lY0SWT
UISMUA/4VojA2UShlMeiiOO3ctKgceU9M7OPH00nP5EXkEBin3BIKtPQKosJVHVtf+3kgGeSkYqj
x3MbwBYl9/M+W2+2AR26RtjIXmmv7duWf8uacidN0UJVWjXFoQzzWx70N7BHg/rcLUFrsewlq6qc
2I42ghLCrjvOgny17CAbacTqeeWMDDKQ5Aqo3SoPXef4/2V4IcIXYoJZXEZoJhh9yWZymcX+X75k
66BNJxTozsG8rrh99hqEeK0BFONODRQgAj3erbMs7+ZAiGYFmdJ2Pxaxf6MJaspGygNCTcnsvKxo
9DJwb6IIw9WSurgSNbRehMENx6epNtcMkEs0ZrxFzQAKGJWEhJpNCoie1keMy4FDTpzM7QCtRLLO
Y8hB7rx2jI9kKzP1e3ZeQ95kZFDU3SIshzi9ju4Fbpwcqyq7g41uYieydXly9MwpOr2L0s1dU9Nw
9sjmbMjRK2JEXZn/YuIQt5GeUR3B9mN9CdrgPhQdf3Qdly9eomZz6bH61NsDmDS0Vzqq94uywbsH
VWY+RKPmRaFRxCsIEGRpsAeP0pojrP4VhWvtyq1tH2SHvXpOkui1npj6CmEtZ+si3nyYtJsztivI
57JHiCTjiN3tYDU36U27HqjNbwIMxNveczikyJv+c87H33YP5FUo4mWbOnLsU6ubLoO6w9zzI+f9
UE90H2wfhn9cPlzq/3B5ckG2tsZL7p2kt+/UMMO1702D3ZnEserwYSK0/lJt2d0WM4SSytNQea9k
ahENvbvl4YOEh0yl2le587bwwc+c8YtfVWmhkBzYoL2ViDfiiH9HF09js+m6ZkVdcuy5Nzs2+ldV
G127n4wmeuDTd272xNcxnt6PQZuoF4NbPUTQ476YfCt+4DkFSco/rpLZyMlIH5EFbaNmjO1gjaNM
saMhvUo59v62aK0MSYUuDdeobq0OrYtyW7s+1Z177pK22Pu9H16XxiuzCJHyFkfEKbb/CjNe7MlW
uC4Oh+RYFfILpS8pVUl5zaQGqJRVMgI6AZlPmhgMIDm8JkVdLUwtM/AYrhX2qklZRdAU1VlPdwQI
GYQpR/wYMC0meC7XQm6qujahueEy8y+BrlKw/c6/RLFqIQLcP7dFcchdN7sjjJrfqTcOaXr/azGG
aZ/NM2wK9lMNLPNiIjegQH56jgBuWl+JGvIYGqScQScEIgc9sayKw2jYQNdi3Cw2egMyHftd1XTh
erlUqtcy1xQHUTs/+8xBCp2cASxyzxAbOXy4yPwH2G2LSrZhPNa6cm/S1Xy+6Rm3rpQody+C8mDJ
zj8ou37tIiBDqQnjYMImmzClHeFHbY0sXRxG8zi4UZEyBIY4agHsQj56qM8doNaAU2fC5INsrplq
1ZnyLeBpc5LS/lloV5SgDFcp5MGpg+RRR2Py6EKvfWqqA0RX2xC4Q9gzTwAVnsh1VneImQGx1tkj
KNWj4rYUg1DRiLR+zwnrkcXVZ7f03YdyYu+pnJ7stG0SQBnw3Qee5dM87EXp7isrz9fkW4nce1RV
aG2E6qwtDWkClbMD0qV+erRAtgzwdVpsirbld8sFPXDT1g2kGDA0CoffI4XG79tpU/PU2jg5RHV4
DWKPStdOZCK0kMZ0fSBZ9Bh7qOwQWf0zsLv+MfanEhJNMs3MVRmH9RnYpuHAh+pgpKo+g98ECB9T
H1hoTA35Nf4wqHnJf00vtow9VIZShBRSIK1AXF8gY3YNNbo8b/jvXhinAybatZGBYgYFqZgFLg9d
8qkgzIfTtnc0a0AMoZH1FaWh0YuK5ZdwCrxToLdcziRRHYA6uWmwqqvjWe2woi7X477k4dq3ZL1F
URJmyIicJLJcugGrk7GDBphEaeQ/ttrW/wUaRwxZsjxa0wBASyDj/7jRMLEjJNHjMcWpEIEDBeH7
1cSj7pIVVXeh3tIsNtDq5btYZiiIBCQwN9NfwB9gYxLWzrnXDfUMt9VKvgqYwNyKHVQNSnvrIMCD
fRVLQeepjXND43l5E2GKujTV4LMBv0OrtlQfGBrJPs813V/Zo7iEbNwRKByhqsBAlwZSz2bteErw
OzUz1N0viBdfxtMOoocA0Gn0BU1o3PwWktvJhpdTuk5UbB6ww49ecLgTV2CRb1TLXHPoayJzAu4u
MR7Au5UAdhq75yAH/6kanGY7uRaUcLXNzgzg0vMrPfcDEyXcXdDxJ9MzcRCOQKEAxvTxG014eddB
bSneN7UPmjupKXsiBNdRMqu7Rex03ksFXPRqstoQh/nIAPssAganpRnj1gc9pi6lIiOOjfEq57xD
wkUVZ+WH75vGjsHTtRg/+GR6ydR5PvDtwLmgGm06pY43nqKymcBRg+Fig3YHPhEaF7K4NxFKRf7L
b7HJqrSOhf9d5V57bYq8vbJhxHGKxlWCALtbgfo4H5B91g2ezPkV9LPA1CcjStRDIHSqCE00XHMS
yEuBlLkKy3P2g1s86rjb+cEIiYfYqF867BYgOJn0R7IBJW6ckKUuUOCmtimETq+yMSCQZMXQzQ5a
gPAD6bB4KyR23wPUGqtsqG5AYAH813bpqrG89MC4QFhxfF7CHRSmQOVcdXIn6/ohAkLDUgOAhoEd
Rh+xnBJ0KMguZ31xR61Nv6nLiG360cM/OBgSZ4vnfr+uChd1foadH9PMcJ6d3A83oohTRBgq99lJ
QvMxda80IIcEwO6tBPRiW3UlHvABWP80XDfJnAy/Kd2NNELXxx5hb1vN02LKnArUvCl0eI84i+2I
P5SaSIIXdx7Xyn/Ng1CeEjNLACBAzRMUxGtNG/L7sSRzH8AFv3qlhxTZeR6NhziAZhMLexxiSgEd
IUS95YhbE/Wa1PzuWLV9BOgg2FoB+FrNzpAPSJriuVhk5toM+2+I2yrAUOTw4K7dPzwnt0D+mN4a
HlgH1AX265y52c6vWQY0QtjzPVjexTEwxCmrRrZ27eA18LJOg9h/+LbH3vISFAmdafA9xD3TZxHL
M/SE+SYHH85Gi7LcI92MUd3dIeyASjheccBUYEsMS52lgfqBLuHHzBDZ2zgBYuRFrryyOEsfdejJ
VWRizwxCE1St5PalKJn1rmmg5XER+NAd26vOyyT58pCLdpX1Xgndh3BL99TAn36xVCB5rO+wdHOk
e+tId8zlNvtxWntX0r3ZndxAq5TvzdBPblORyRv1qMFJF6Uksgu3TM9afQUUq+vkeySjhmvRZz32
uUBnNfQjlPoHR7KUVYVSOIu34q7yTKd3J3Gmxh8AHDpSFxrN4Jtnsz3WHmKZRBWyOJch9qftkLw1
TL1SWWmN7TbE7iS0V8dC7GXb8TOVpFJD9lJYwdpHTeiWbLn2pQnUplpH261eyT7UVh9selwk0xch
j+VKy0VKv9uULGienYKjyLOHACH0YY1PERDWlzgvxlWmh6hCDk65AfrQ2kkmpDVAsQNoxqAb6tlA
boMoLMm2iy1meXopUIUBpsw/jmTMBje9lPb4wB7H29PkYqeezXC7NCqUMiMu165ROd9tQMLhXGSC
glcGgsRcBRX4btBQdTT18Nv/5fsG332w49vcNyvsBNDSVJa0X31p5vtl7bIkdq3twFHZTBUj4djh
BJMXByDZhiuZ3jWgTLqSh/Kzw2wHpmqDjH21WR61+GIhYRyOCsLMePwaRprZK2aj8Kdl5rmHQrWN
xED/+8FseMm21yDrxdRnwzdniKujM0DnSfC+PSyVglRkCLnf3xMUIKdZmqAV6P1eMVcekjEQxb8u
QxO+l6WAAnQBVJg02461sC/T3XEgYh6/RIwRGH2QeLge7r2WxFmBt/UROujWOZoC60w9nLXcaqcQ
WQUbV3Ugmws+iWrn4Cs7+3R5jA8NgY01FWICUs62CH94q7nW8kN1psoVdMEl+EmEisVtKIMt4oHO
CapB+JpQtSbVbWaxPa3SGhBS7JqeQ9NUB6sbkdEDjB9qqFENvGHsWbsKlbVHSjsIP+OXeZbUUGlM
M/+v37tMBc1uOr2xKb3hiPoZhl9Plp3yLx1qb3etnxfZtgFoRSFDf+VaSJrUpBPfSo/QLwPUkVyE
FXZrJgHtJJ/Ug8jaarQRfMZj8z/XlVUgN30FNkuqF0k9u7mmDT/OFSE0xK3oOJeP0BAb9OOsGQ2w
6r+c9Vq6ErC3K/DiriYd4nbTMX9iSK6Vk1fcyERNVpT+ljWOt6YhwHnZE/V6lb7zJXtSWBC2AlOT
p5M79JHNn7f+R9CHnFTIhivjJ334y8dOw9lV/2vcGgw9noM8VyB+RNBVvI5jwV/HEvD80PCmAw09
aFRBo2aKtzTkohIAGw2I5gIN8uoYTD71fQP1cIzIYypzaEWKO3cqxM+r+EeaqnWBJ9TXqVP9LkzT
9Ih/7vQqePpKDiBAwRnMLIO7nd+cDhy5S5KFkinUhMBo2il2W0tGZcgzIJGkMLa+PUSXpC4ilMLY
ABMu40iAkrxu/6JJwyjxbKfux3FB65IizdcDc1bAcYKn2Zn6J1QjqnWUpOnPyfzKcSv7y8MNbVWI
EoSTjhECUh1ELxO3gRTABmVLB7QkDfklCIxC4t6aoixEA6k7qvPClipKDWdPI2pCKuxaxraGZ9Mw
Yj0471ErtKbED++wO28CG4eIf+eNyLa49bjxLnmjIQ7CPQi0UWzTGfWlFdPL+EfKHJUHHTifMrDc
900v1ygfNBEwqyC9on1I3xzxCAgRygdnRXrpdYrdn9JyzWqZHVs9tMzC2/MwSMCTjnx8XDjOLcrq
O41M/tWJTX+fSDnerdCONsri6uvQ+FfPCI2/c786TH7ufSuqeFgjSGrsAqhT43rgu1SgNz4MKNXD
LTSOh4OP8OiqHB3UD5LRm1B8xLCdGDMBHyg4uZuYp/7GadvmCSjS9qk0cUbIUdqW8XpbG8gW6NTp
u6aV+4EJ46LMDtEs/4viyRcITiZvSRN3SLxUyQ5Pl/gtnpAHngChuTlZk32OkNQEDj1+09zw5wxw
rjW5penYbriP4mmaTYLh0IXG2Ul9e8On+IFzOb+ABZFfAABGFMIluDYZwjQuD9oH3Ba4pc7z5C9A
DJ3isATFmwAqXJO8BDKFBGram/ENpEmG/Zdt8Xttm+GTWwDk7LMmv0I30/qkFGL7NHRy9n5Is4sz
087LMBKW3GPnOG3UUDXPig09ahYmdmSWUT8HPYp6hf2N5sANWD/LPhQgjQtL9+ZmiEPFUbEFQ2n3
6girPYcdQK80jFojePSZu6ZRXDnda1yCqmBCZRoSXd3rYMXpusVN5/A76+xwF1+2P5lb6vESVHox
yCS2qFkaz1B0QnkkCjcRTgDmy4DwnT9u80A0qwiKrldqlFuWV4QCunUEusYN2Rje8HXUzTJ0cu4d
c8s4kp08aPLDEKU5X6GgK6DbjOuSx3IN8m3ApbabanxwHyZoKDIFEk+Isw3AkTYqWYe5k9/CuDU3
Bk+mL1kUIS/piL89F0J+OK39COIQ0bq8aO+jjL/1dvk66ocgsbAx3SukyiFJPhZbsi0TYLY+4i6V
X2Y7Y1uZ9vwIXg1+npwGqGPqzuM6Ms8WcwGBnlJNzQEXbQpLLRr5ccnH1X2JkmxRpidaY/Mw3eoS
73VRg3oCIIdvNTA5OwlkxoGGIZL4nfga1mZ5MJhR7FKzjb9JN9wlfVR8BtXFeALxL85V2l4402s4
GuUtnsZ95ST8qRQAH5YekovMaPmTkbr8yQFvwHHMHYnT7z826uGk3ELA6olWMtfG2bBgKOaQatNU
ISSOk4afNOHKd+ybEDgDB9yLBdq7HQdc8QLixvCsIA27t6RUjyz02DrnebdhKANc0weD7eGTrDJk
eD0ojpVmi/3K6OORp0eQm0k3gZYZm0hhLAu7bAtOONTkkCAZedF8g38T6oGjbOMndrNpMyu8tSmr
zpUQ4Q4ZlPBz2dpf3dp0/3LLCTtq3/o6VMFv1zSuKui1pdiuaVdH8K+VVPXGL5t622gSuFQX43EW
gWMkqy2orOimtTvxfjzRPLmappPtAUC+k+OyhCZnP2eA2nqWRJ8CI/g7Nbr8eZhifh5aHIz8QNbf
h7rZDYGnvoASpDiEwaBlV23761R9o/nOQh0lrgUerLhrXsNKPLx2qr9P0A9Yy2raJ7nToPBm+umC
4/KUDln9IDLNWJo/R+EiBldVbG87vY/geQxdiSTI/RONI8XeTDPpNqD0PMq6iu6T17ViE4yHqQYC
eR6NDaCZY541+Gri9oGnU3UtxumzyaR4boY8vxTQ414bpsVvtT/9pGgINY7M8DU1EclaAiZxajUb
hQQqPngA/rUQsCD1X+o2WhuOerjTF+dRvdBAqS499o71qSm4/WlMDXDMd2b8q//SOHH9K2nZrxJK
Fp+RsI1wfxv9a9c66alppmlfQUnvEbX4tLiMzW99B0CeXoQKkMMEOYrv+DyKddmF7sMSEer2chPp
W2VArNb2a5Qs+ahCn5qheqLG72LrnENxuwhEG6zIhkKjGFHTsjzWvf/bD9TvFbjTQJGw2Mg5ERnk
fifvsthz1TNwjXMwL5RZ9UQTfcF+TJUCLAz8AUenA245AeHqS1CjcMFxMk3Ux5pygyzpp7ZyzJUC
oBcnjyi7J6XUxWSTcQBMI7pnlUR2h3nic9fYPy27YL+mde4Xxueo5WBnBys0IkJ1/ZiaFGDwMTsb
Tlg/yG66+TsTas4UEi3gpqY0Qz3yTdClEH1MpHkXupGRMV44AnyBU9juitxAc4jAnotsIvmRbW5S
JI2j1HHxe8ba2Tl1IvylfbcvelTSBbbEmVj2t7LtEDB2UYEGFgZ+LPL4GZGU36ZlsmLQpPZAJbKe
rNIAGe8fH94hRM4QJty3TgaCZSH/pqe00+K1ygyVpvQEp0ZC+xPoMDc+0bADbeQTM60VjWhVCUGP
Peo43q9SGWhcDQQQwLUc+3uUgXt7xWV+HJBQWnmuUz9TMyEzsy5KYCtaljazra8OiZeaD3JAVj07
mhPugC5KDNN1NjrpujHT3wvSMfk7URCdN+1Ik8FpCrh3XaXpAeexWzHUvlpfwd87PWeNjfOux9Kf
UR+vUSiA2jzWvEXYR+DRlD6ZEZSLwAenTATKG0iP62GMNNwaj3N7Pf8oSekx0z/a0s+2aQ4CNojT
A0NBP1xO0yoBPeiQW2s1CIFSrvwv1mKviX82v41uym/4uvMbIgjtTrgTzqDaNvvmMfvk+eWTX3No
HOJGgRJMJNBU4T2pSI3IvpqgSP5jc6RK91UQPkx/avY9gspf7AakkK0X/bBQ37e2I2ZfwSBt3UJV
gxTSqqMfyjfOJah011HTBCejZDhOsDq+C9PAb2w6Jl0ab3HDseUaaihQP3IHsGDhxP2cFYidCvWo
9IAskM+qwJgtUalbMrWGogB7tn5Npj3+nVggD5CR27+COTveBfhxrYU9Zv2NeznYgQur3TVGnx1r
Y+xxNrBfp5gBnK5MjqhE16N+I36boymxA8aQ0EF57cyEiQhotOJi/PcYf8izcACUcRPPvrg6QDrV
CuVYeTPYFxPsaFkgrJPSIw/HXrUhH/JOfGwLvem7g58uwjOmKk+j2eXHJkWdmGfgGPo/jH3JduO6
luWv3HXHxZcgCQJErnxvQKq1JFu2LHcTLtvhYN+BYPv1tQnFDcWNeplZEy4eAKQlmQ1wzm5qWS6J
NUAtag7rFiwfvac3JBswvypV59tpXd6agQ2t70mCgMvccYOMUrEwRWif4TD5a6giyIpceyPQv5dJ
O763ney8ntv20YwTeszTIbwboDxwbbLn9rp2Tkh0DRuVuexgMjs61/mqJq51jvs0Ppf5qpkD2KdO
D0N3bppix4zUPTqTss6TUV4iq2PWuXCyX6KffUZqp48jWBAl0FPSNp6qseJ3rEf+haThc9dF7Y1r
dkj0zp19mZQQe4npCqziD6t12QIwS+MenO5PwsPxzaHGnIXqw4NuZ3X6mXbi1/ZJgPXXD6LHgwzF
s/lHK8LCeADYfGFFxDqPIQ90BPImVi5z38+Rum+OLMxfzwQpsP00uutu4KavXEyAQuDQXshGSqVe
prYYdxXUgNE1jC9UpSZkD5wGuHqEKHikafcyWfGwS4t08sMsHV8sA0sW1wzDtd0YWODBdQP8KiCE
djqecH3sKphQw4li7v8lVlb0mOHtB+ce+WrHaXm4bgjwHr+EIES8qjDCQ/Tv7VhRxXhZwKtQv7CQ
gOvAJp5s5Of+eold265vsWmAsDEvBp9CD+RVitlzwpLvPfQbl23cyhtY1BunyCkf9ZQrqvvSJ4xl
txCwlgB4h8zTHVZkfMBRljww/K47EoCxH8xzOPilL5PAPqoJmEKFVOWhb50fGxOU+0MisaIFHWRc
ZbIy4M+nt3pQuSvHkFwO0IdKG1Mgo+kuj1T92O2sKdnv9O51gvTLc/eX3ToVGJqN+Y9p1HW8Az0Y
Tig8WkL3NY/77lAmKHTlEU1ATCLhpp5DMTQh2C7IWeheFrstyq3Rm+5MzKQ40JFgcuQXUwIvMQ73
q7lEoDed1ricJLK+xYTVZ4/Krad7AgWrJxon0VKHZac4MIYGGFWUDH5Pu2QTWl12Kt0iuqUFuQWN
LjsJVAVPQaq4F+N1udVtzhSp/RSmbygGLJwmch96Afhi0cGwwKiF/czyQK44vsVah6Dig7AajsBr
0OQFmsUxXEzceh8TsWFmKe6IYITjsdLVS+AYYXA8N143YLSeQ8OiiziBOr9t2PwQc8UBSIjdy15W
TATCNylf9LUDPwXdrQdmffKSQ+PYT/Ip2zcQ2tu1oUVXYNY3Dw5kQP3McZJ3h9lbTkv6Pci7lbTq
8mOcrWSLeiCgQNsdVJc14ERvUpuY287pjlf10isapU1KZ9Mb3XcWlkWSegOBW3bXuJLdAgySgKaJ
dBsoy919MM0gnqmqnZuJTfetiSlRGYpsU08T9AFmNkuAB1lqZvROE1kMIZr1OEKU9Up1MUvYnuHT
30UzGUaPKOw88C9yDj+Pv5yNWs36t16eMBD4UCTzrzBew0RRrMxtudIQ3kvH5HSHcKiWV2iv3qsh
MXMZq0MjatUG2IvOhz8Y6DOYLXpxH5MTQxr/2Jvd1m2TXU/L6qnlU7MJwixa925AX1zB/XpgzjsL
VbvAvCPcT5CQvQ+5lB4kiMIVQ4Zu0czZKZ2R0hs3T7ZRHXXba+pKzaICulO3XcN5bIaUxvbapIfp
U/bS/C5zLP9Qyp55HVUM6zl4uXAv4KA4OCCCOV4kwnrdOCnB/GeORSrlHaxc6Ro+nOoSuvNw3VEa
ebFR8DDydBvXh8SjaWFhx8JfT+GmJN/icfahB+o/qM+gGmZtkXZ9vp5Utxc2LW6cKTxdzqnbujGB
lkV/h6RI/hZVSF4ANPStpZhHdE7gnBzVDmvMA7Lt0I3lPeo/wjPrWH4j6sZsnfoTmboWtLvCubOh
V3pjQEEHXDLSnXku38L5ZFjY7ft8ql+CO2OltUu0asnkuvVGIUd+VT35RXpbD8HztwDyBuk5LwKq
2uttiFReYt0FKF/tj5NwNnU2nhS+wwNXUXAoB8yXuTGRVygqZb5R8PzguONwiqAwqttHC/CQqMnp
Bgpg5iumAKVZYAoq2Z1skDTXz/d2fhNcnvo6hjDNWxzhTru+Ii5vgzIV5q4z3cthlzZWslXlkGBf
yXlOYBidrzXjtKqbWXLoKi2ckdEa2SSh/Mgo8btpablpks4NMCdnLSinxwdFFu+NCKzNGV903Vzt
AHTbb+G1bZBJBLxodnaDNUQQ/dxRDTmyqsxuMZWEHxyHQAv+T5j8/dzrx9Bn4Ojtf2uvM6u8LTOo
I8ydenxWBaHp6V2HQ5xJON2lQ9LBWOaUmT6w7OltHDj7zs6swk9rZQE7V1vrwanFg+QmVjEZWVx6
K8jKLUqnaPCMQm8G3dyHkYO6iODSUg10WboyWhrvWtqln4sRenMJB4jlXsTlfuvWY7jtNKA/iHLZ
GbDjxvt/F82islAY4beG4QIlbkIdyuDAGOq2fNan1XtxmLWwQRK4Iucj9GDdocOiNHwOcZl9WtuA
y+iO1kiKReLGNigkODNts7tRMXdf1TkBqqj6pHlvPoQtJQ8pgcqom3C+1mEYSXYfgWM09+mNDXT2
Cg4y2QJAHfOBCGh5dxF0diM6yb2KoJGKQmk+l751i94EAcUCPuLjOUSJzYQOJoGuVZBU3c4IMM/T
e/B2nCeDFkwkBRSJfd3ozmMuWmrXmJnWh2lVgJ3pso0F3x/w48pND8vqLXzSAGUBHhiuOijqXDe6
7eewKAG+gQ5mvYQS3+STFkUO7ZV29VDTe7pNwpCKJEAZ6CbtvKY92HToKs42U+eeru2kUsCTA4Jj
kDyEVuY03vawqXwaAFkwSR88upDYeRiQLxzn5twC4xNzJGiMzWEFWvfaHdxuaVSARsWB0W/lzC+G
58weDFF6Gq3GXdHMJot6kM6pL3rjjkV8rSOwvpzT38dHHA6/erzuDCULMEsRl/H6oHl8Op9fR9fx
fErjVd6VsLqZM/KFaKvBA2DwE2PJWrfllEDGY+6lFBwDr7UApoJ4kOl1xEKsu64b1oNI9WMaWDo3
qigoCkDJ+COdp+epv8SXrAD4zBAtnYfq/suUdQLkJ0VhHnqoCroyANWUW0YhDh86SRdhRfX3WPVR
tcVTWnrKZOi/jg+6GBNs22Abe84ONGYYH0IKIaA5GjL8n7w5WZMJcOR0OqFmAT9mCTj+Uw5RTt2m
BwuVDwsyDGqp2wbXPJSA6R2VwuutdM/4gYr7ASgLTPaMp5bUwKoOuBB1SEbIfGdsDMAtRW+UDQyy
bn10M+YUANpRVT8U5iXEEDHt31/15nP9+OtC4OMEROR+QxfrOd7c6eQ12XeBla2BXEVmfkggxt43
kGWf9/QmACz60jYUZFjHfXS4dv63Y//dEFeUwypq0xwAGYG5e1uB7BKTZlPFJrJcEIDc96SQq7Sq
ooeWAquVi0K+RBK2JYOyvujMBqpzOCIDgbydGtdc06ixbkTvQkSGjK9158KFG0rOUE60m8dY1mcS
pvFHouAxZheiPpZBV++zxJAL3RFg5lCSfHy1YfSwamxWgt2SqOuRLjUJLBaRNZMNqW8MZ7ZvJmH+
VlTqTvGwCWEccgZTFu45RfGtsYh6bgRLFlFQNkdJlbkeBoPcYD0AJbnIuAlzgYJiUljQEY7ILunB
hqQNDMDDWPXbKoTVVDWz1eKUYOPYNd5S4LLpNr3JmkdV4DkCvg/KcK26h6h0uJTxKKGGFWMCXkCc
Zokk71/xtX9yGBBhLB0OpAdahpt4qtRWP8ANkxVripLWS2JVD2M5BPcVNJJxQbuvuvk6SkH68cWi
8sGYsuCexeNtlNTkU0Ir747ZRBwd/xQEMnyCUFJ9sATWunr1byI3sEBxxtmS3u4XGemnnerJVwT+
54kGI1IujRjWiUHUmRkCfN00//w3A3JGZ6NUghw68nz7MXPBvu2Ryii6AKoHc6g77H4k+ywXzwZJ
YIoXDOOSYAYPtjJxTnmX8wP05R+aidPTxAvnxOruaBNcj5VWiiIw6trAFDeC842bNh605CLgx7Ch
ZhLtLRm4EMQd6OK3Dh3qIXpw57SASugY+h7lTWgDMFozqCWDVDPwNFqJvigeFerou9BCHi9Nef5Y
s5yeEtPXfbolTyyofIsk2+s2g0Tj0splhBIfxl8Pv5xtZPZpgt2F3eaPZtJ2pzhZYt6Y7ruoWUFa
bNzm84IeF1u61+06BCQBj9x8AEMY/JvOq+es3tBY3QLPydaHPQ/dmwZw55cePqcEL3Hj2vcAidUb
3aaPG3WakM8ZQx1nooxvHKC69Wl0UzTMQniwbVhUUwEwWG0EkPCrgFC3ghIVgSi7HxXQmy2Wid/s
AvJ1Xf/JSav8YgSQJaQALU1xYK7CyJTnyU7fDWCkvlVNs0P6s3thQ50vIZkl96g3KkgNJMeAYcE5
URNg1DpVr9B6y6DB8uoQkWzGCpUzHcZNtEqQ1XvqGkUBTAV/LZmHQR3zpY95BvDh6BxcR4W+Hg+a
qTX7rU23Buhk90D6f9PtsoLbaGIVZGWaCRb7xQCYTDN1W3hd/Nhz5jbII3ZbqAL+b73OPE6fhTj0
kNUWRFrmfFZTwBMjSQYo5/3MgoElH0Gm7Rr3HwoczL1uaRMAfQpWhftclbYnqkwdS67oDqsatkhS
1n68ch40H4rk7gIrHQtT0RKo3Axkct1NGwFwqjTOELl015mlANOeFBKVibsrRnU3Ikd+1BsnyunR
TeuFyVWFfP1f7bjLbExX+2hzbUMKuYbua0f9TlqHKhtfNa0vy8LnpGTOvYWa4p0wTKjozrQ+0bcV
SOSddZN3k/OcWa+6meYN32QW65c6nI/OecbusQqTdzWY+78czfH5b0Tdy31qTa9OZTbnjHcroLXr
16FKYJmQdtbKyET12hdqB3GEEDLVFHh3GUJ/Ym5PGlP53EblWh8OajNStTi8Ttz2l8OBo99BeCF8
nMwGs2IkDkqDQ7OEpOt0tMNXV4odzRxyanKrui3iGozkub1r7XLR2MFwY/CevjQfujXnY34jkABY
6DAOOCgAorZvJ1zXUFKBppjOaMJR0z0k1QhJXvzUPuYs7iEfp/U1l6lHSE7WzjSC8WBSry7dCjqR
1pFBKWgHbM8zr+lMhki6audS+dwUVN4XTiPvdVOApnpumngVeGD8AMbUgpzA+7HcCScCi0HvZlOA
h7bZvP7Spgf+El92dauTp9L13ZGXO6eZvJKCUCEmZn1G7YL0Y/yZ2LXrx6i434aQR9oHOQgBpMmd
18aEoH4rrc8y4KMnUPS7Z7lSAAo10RrkK+NRMR82XxJgYSe5B1ouxAoQcKIsU857DhHFMQ6dl5Qg
n5OgkAeARrRuhZmfLRI/QBGv+hAuFO+DSIzHoqzZLmWQodQduFoiAG/f+ZBJsM1m/hDmqPeJwq+g
B2Sp9copd0/4IHIb46ZcJU1nvCizvZwhDxrmB10+HuAADQHZoJbgxMpbjifvGjB8EOcdWJytxwpF
RZZXGXxl5tgJUS68xCOqqGt7ji+zQPibAZA+gJnX1i74W8E03fUkz+7AnTIxg0QZ4doBqER2lwSt
6cms+9FB02q6y+aO347QHWHA0VFJEwJ0qDzoU7mxMhcSmhPbzDLPo2GwVxMY+gVUb5CQQtHmmQJl
Y8ctf237Sq6TvozXce7y125EThDWbU8SAsk3Ugmy0O20Hl4qFYQPTV1ktyAfME9WI3hphtFviE2N
DQhvo9+7tflocGEdaJC+6ihQznAigEPNXXpT2WKPn5/cGco2HwuI7ntlIuAKhpfktrXccX46Dgez
42LHXEDc5+iiNwnKAAypwGu4hH8fRx2jP8Di9LkZJ3U79DHdxDNPhYDM82LiEvZy2fV7aw5RBguU
gMwEvFpB7g+AsJ6bAbFolkhV1RsdDr17HzEuV3Bp69a5ZtJoTD8UV30s3ftdl5t9uY5L0A8ZNEeB
PsNSI6h2BQEeiCA999CDewX5f14esDQ3t1hK001bB80tnsHVEujN7NFh8INl9hS8NYlx4ALQZE+O
66yqmmM2IgUKCiCIkV0gj7lwq31fpc1issf4I2Ac85t4ejVc88fcO2wS+zj/CmMIvlQZmUCH4He5
bsKkHveVA/xdOeD3HQYQ6lmGq3feZbaLS6/PJIrOhfJMqzXulTXQbSDAIBUAFjxbDCh0V9ofCVR+
c6BpoJpOH1uo8y8teCzspRHm+9aaxDKJcv4osrLwhlk89vsAGeUvIaPSswwGY/QIAKyhMp6yMDCe
wP3rbsoMF5EO4VwDLcM+sVc6TO0W2u9xW6+QN8l8i2T90hBu/JoY7nteJ8Ex6cR05EnxzbZo8poo
VS85cmwbvDUQokrEuzx5tnAhw9d+or4+WvSV60ElrD+0vGgfB/5jvJK2Wg9VSlb6cJNkdzVeOqei
lxZEU1A0Yw8jEo4PUdfRhw7GMkbXsL2O6rAETWaCSLQOjRYjBpe6eGF10VYfNfQceubUxWPhr3Ng
vi4WhoLE+dhwejn5ALcGmdcrK4ogFUenl2TqxzcSF47PWNntoSBIHrK/2se53f3ZPo8P3GB8G4B2
9wc1/hjf4k7O4I10g8m6XAydgi8ZdaG5bffGU4K3iB85NNoV8/8E7nwPKPtPx1bW41OFGdfcWkIk
6W4M3Mv/bRi7W7PAPexAPea5dUkKApoFDAAxx6cigQarZT9bpgz2SRuDkDSHcRUA+wXNHDh/I5QC
dID/5qDWDmY9Z5xaH+S0rMRbpPp3B6HkwU6ByTeFOxrrzomgf5Xkxl1Xh7bf4wX4VnFrFQ9J+wXl
03PVDvlzm8QQXUjT7JCX8bRLMpqsmtSKz2KoY89Gof8rtTOvrQxj6RQRSiQGd6BejY2jOrYHuAuk
NFBM/NHK2F6Esq4XupvMsUE4oPwA3MXUYiuB/NbDJHvwSQHw/KDjsCSAnUDRNr2VQCK+SgPWVG3e
D8fKKbKNbTsDMPaNeduXveWJILl3s0Le5dwOt1C0NzclMql3UMaOFlHFrJfUhJUUGZvvvYkCL8/L
zzHBgYFltSeUuPCEQBLZM1toEY1N6EY+zwZ/wrMJJlRzmHJo4NUtzC367t6xZHkP3T/itPdxmnX3
NkxYj0UQYuk1R3N7QmCnY9cKkzS2ocSVj2DqyceGqg3EY+rjpWkCvtsApGurOyMX/nwAWfGF7qW8
wEKShN91JwPv5fGb7oBZq8QJ8l2ggi1URNVTZBb9pjESPmu7wOSob8CGUNN7AV9bKISYwQ0WFvSB
YkWs28WUw91gCDPgFWm6BcgCyj1qeLzkmwihZJeT6UdYqe4SXrJVkYtK3TzYcaFuM/T9wnaC4CYj
o7lPLCWWqTUYJ8UwE6G1CZ5+bi2YDcHESuBGo1K+CRfOEWZUfsF+uvQaFyvniNqQuDDNZ6Mz7IeZ
6rLX7WVbjW9jy55FQZ0Vb/p8MWYCi5+EvbXwboBdWZBizd+JVQ8Xkx2mvxLC77iJbOKOJ6FC6lGD
WA9DQmD3XggoeFuq25nQ+gKpZN5Vs9zymINerjKj9boyeNU1q2sJ6xeMtu5JCVELEFZbX4fX0b9V
yHSYz4NtK/l18C8VNqupoTuZNL5mu2lCW9VBVXmuoCMpbjTGYgDv8cJ/091h2bfwZJ+pb8U8xp3H
9GYOw2E2pD6yMvbkRRETB72pFbyBjZQPS6ytg0NCJLr1bmvyZgvB7OMvbZddRfsHZOXT7e8nw4SW
guZQhL4+d1aN/aFLlsas329DaAfOqvWXFu3Xm0nByV26EYgMtrgI/Ov22o2XZZwUt9ehfQQrn6pI
2FafTB+Q28jm8sypVrrNaiiSqDmk5MHvZ+A+zj8BbqoA8yCsNLldix+kQd1DM2OKF9f+Xw6CErPj
l25DwQ1sbcyvm2BXkSg/UkEdD9SS7oOZ1cGG6sWTwVB4GSGTtaGytc9OlR71AAVap+fiwX0MihzC
NW5gLJrue2g21tKyU3c1SAtlvoTA4JlNNwQgtRsdOhF1fVMk36t6TL0qTuzzQIr0oMMAt8yjOdwj
7QOqLKy1FmZcRK9TGDQeFKHYLbd7KDDG5m0AzthrLyu2UhbJ1zpMux5VEsx8SAB70suPCy+UMC2b
y0+tf1ZagCyF7FiwjafEmfUyXOpPYjYh0jE+u2NCq28YTfCWizCDbUXAfZaawPTPbXpj8jq7C5N0
XEWDCLxrhz4CU9v0BivQB90eqMLxWlmMqw4rnlvmODcgjpg3wxzpJr035XAqysuFDuJ8ULcxEqe3
OuzzxNhWqAfp9suIn534ZawVfBQh5f6zTe/pwXjWpQtRQFj+2qb3sgZ2rgY+yALWAIXHIM661khK
EkDa2ENaDjBMXniCifigwZeXDjBWrS3Kj/czqdJZ6B6cJl06NAGkVkDz5M8//uNf//Ufn8N/hl/l
sURpvSyaf/0X4s+yGiXUSNRv4b8eIVpf5vqYn2P+fsS/DvGnLJvyu/ofR62/ytv3/Kv5fdD8aX6e
GX/9x6dbvKv3vwXLQsVqvG+/5Pjw1bSZ0p8C32Me+f/b+ceXPsvjWH3988/Psi3gqfHwFcZl8eeP
ru23f/5pckf/UJffaT7/j875C/zzz9s4/JLx+/9zxNd7o3Aw/QdzCWECvn2QKnW5+POP/mvusf7B
mEst4TpQiTSFa9E//yhKqSIcZP/DFRYhAmVNk3BqWX/+0ZTt3EX/YTGo3AnOcT+4tuvyP//65n/7
D17/o38UbX4sYRrf/PNPlLLYn3+gSDz/q+fvxm14ILuC4Z3uYOngEIpPUX2+P8RFiPHm/xnBQpcp
nl40t/cySNs9ild8x+tNnMMK0oL48botIrkpStocd5rSNAKSeXTPIxQwXJ/wEavCIUqG9ZBCZK2G
Us/CHSK50OgjSSH7CbGUcEFQbcQMR9jQOO0oQOVJWTzHYV97PK3jDzOwjk7WgeVv11PumVMJS7Q5
paw3mH1G+1SNAeDKIEHO2BAGy9wFsGSAhQ9Wv07gYYvayFzWHmJM050OCvoCb62d3rhDCVgnWPaP
4/SGvHBztmu8dMJw+qb54QC2wVuum3UbrJRFe507NDsDuPbWQO4QOHKDl+Y9kquQVXHhMNja4a5z
bfDJ0gASuL21QOUxgkink23iokL5SA1WsAU0NsGKbVhhlW8/DlCvlJDuaFYlNFfGLo1hK4qrwhM5
i1dBibRkmxvD0TGgdMeafA8qYCnkdKxmwVa9cSDsRFA7vWHDHUsMcagCIqCvWwUHHaZQqYVGysG0
smnL+QAZWoi9aDUXvRE2jQ+V8LQaTMnZ2baBdDl0WfkSO4mRw4Ykczk8QZgNVmX/DRdmDENp6OR5
JCvFghqBfDc5fJ2j0gSSLE/X1mh8sZT2N23c2F4Mw89t3Sfd0ZBxtIBjHgoLtbHOp6bdCTazrlrI
JsfZK6awSOo7XG1g8xgeQ8VT4J/zIvDCiJeHoiSwGAHG81bvjaMqb40kgiP2SL+KVnTIGbY+VrfA
CEb5IRtreAnG1Ov61IWyoIOEGp/m/3r/DuuqAeVv+6SMsF9DX+qMpXC7JGO9h3RctKgpxWU5T88c
C77VCrfLIohqeeoC+yCMGshhm953sod9YC3i7WQ5pVeM4tZsVbFOiLOZphh5kgG0tyFzCm+auWpj
0K8VafyoBvQfXD0QfEsXQPMcl8mEd94kVLLEcq3wqQTIbyBil8ishHtRCRyd6Cgk9JIasxwFwqFr
vwP4Nns0hcT7kGVReJyEuF0UEEnx5DsE1ElXQC9sZC5U9Ss79mQThasUqEmAkLJTl6Asbztztovt
lZPcOnG/jIb+3KNQl1QAToOV/yQFPINVh8/Yh/fDEGRLwdN9agfSowk52a25l6x8A4zwLiBvYVNt
i7oE96gjuZ+X014FYOOGbTQblNB1Y0P5uvjWldOxwz3iOci7uBOWqlYZHCbbDWDiUAdeAkCe3ZUe
m7IURed0wXKBoqIFKhmeQJiowHAtCtuXHNNdKfN76NhDWs6fSiiihgwkXHg/LjDJPDaJiWvLBeI8
NuxtbFTPbjM+4DM5UJwNvisQj/2ub0vf7ucx0PQaoPDTszFe4lkb+zKFRl81jvcsycDJhI/NomJ2
5U9O3AG10DySSKTg5DpASBtnCwp7ty3k8fFGtLaj0b20E3+Ch9KwlNz4LMLPccxr33EApjYT+y5L
DboEhnjy76Ia3yuJmnIXGeLpDRnjyit4lKxJ/hwDC3MDVwTYrJg1rE7Tcal41YJSFOKrIoGyIZZc
iWy6JzbuAAjKYMY9DOeOh9w3Mlikmk7mGXSC/SnD3hQU3U1N+Aq3yujVbbYukEPc1laIXz4OTtIq
MiyD8TU7lwFJYpbhAtrMrdfSbFsGEVuZjlqMJX+NkHHcBML2aRJ8htDs8bM+3USg/+AiuQOs703A
5vycMkjW5EONX7aCmU0EOy2OZTq8V3BVZcGXSeNzDHkzwz3HQccXLCpWYD2jYB+OFBKW9RnZs4fs
owl4t6BhDFgTMnrTRJp1DiRsm5N9D4tAzNE65LAD1KCsanwoM1SkoGtB15aFK7qUNR4fLKghFwKU
QR8gEWhP77ndQAMuEljxOOkKXlDRVymDd6x/fax5yrvC7syFcsDkHXGP015YS3cqxNECiWJBnEn4
vMCdRrByRwYxPRsqTY5WJ2CrWQh/sO0IkD/T3uWGYl5qNTc1qH43lZPkuJJMdx1HgGklkUmXRVbF
npsG0SEuUtcXoKqs4xBu2WrYTlVs+Yrbd87Yf0i7UXey70xwUnmwwjzzhpj3Q4QPWnILRXBI8wEB
X6+jEohX/B+XUR3Hj2HAoEgzuV7U1zU4JfmiK+zSN5IMC4oGdj0Zg1soBNVhYXHm0nlKQ3MZhPWb
hFHLBE8CAj9iKeCH0PInaWZYUcTIPoroGRydNR7ZB2jvwR6dV68Ofc/SfYZnmUfMFoUH6OtBIVN5
GdTi624C8puvVehCw3YKIHZqokRrBM0dypp7aLQon1RWsrSqaV1Is7lP4QNuZoBsQQaALd3Bro5d
LIxF3IbwicjqdW3LlyQiq/69b/hTkRMH0rncFwGBJWEmvtxAIPdgf1OhM/lNmD0AbLCl+TP8jZtl
nUXHDOcdbcAC3NaEBkuTjgcwUvF4jpZWN4TIlFd4KfOm2VNOC1icuHxnm+DmdXX8PaXsO9wHzm4U
f6Ml1Pnj3j1abbFhozEtiBmHy2Qo1vkILJZoV8AneWzAU7WJ6GM4q4wNFRbHyAnIcVqqFtzoESLS
SuXn3EEJFoSdxnQXYDK9QOGx8tQEToRlV0gBc1TIgxhunp94HpFFgAWM340iQtUOkhRq1TL8GdL3
JxM4ci+zRxhWJw+kijGviNxl1nSrIXKDXehWeEC33WZMFV2UUAsqE18NKjxgBTksjJjj1sWb1yvc
rluEovjmDD2wHiN7bp040mdF/gn8ng1ERVZJ2mwylb6YtHnrMkA5TWSM/KBpDB927oMXOcaEW2PY
Px6K0IpWLu3xiozxxrDdHqLEcKPxoTIw3zjxeWYy2HkT+dDUweXUVPh2JhZkVJrHAZMS3MmZP0AZ
xBci+jBCkIhgskKclZHC6ZZWm7Ywl7CyvxmAWofF3XF0cNMRw6skcksDfkaU9baZsBSSCNLxx9zY
k9KEJ48TL3vpGsvSEdAeEzJeEInX99QFQOZ0RglnugIUGfsFpuXpOhe0Wdm9wzykBJAtsymAwVAg
UY47PbBBnuLpTfXF9M2guBGKEPokQVjCp7dJtrVwkXUfi2WA3O5pAn9xHddQCHNKF+6updFiMm2d
IrwTIjK8Q7LF8ZTFYuhFpelOxihEksF2V6CasWU3FSDgoXN+vOLqyT+MAieYHDAm2VR+qzojwaQO
KcdxkjeF6bwHjXXsrWkpSn5DSnaHr7WAtyEkI2viw2LbDz5ZkmQeM+xzgvx/3wCBCOGKfupPNsir
ZjcuS+E+oXKGZEVfLqG9lXhBkpwVn+A3UC6hQpW+grdneUYZgsDcIxfIhAuBXzBjhMmADAcEZgGd
oRQ0iV2eEWc9hcUzsPh3ZaysNctQM48h1oMXd5fQ4GbsinA1DcX3svy0SG3taNMXSGmB0fR/OTqP
5baRLQw/EaqQwxaBmRKVZW1Qlm0hA92NjKefj7Nx3VueGVsk0H3OH3sbqqOY703Parui/ADJW3n8
8WyHRZ5/YbBwQp+ENL1E/p5RS4vyl36SgYlHZWwrmqOO8zLviCH+MpZzNzlm1NZ8AHbpIvsu1oir
IIiFPQUPjsK5RdQZ/ivP3Pu2rUWERvgRU3iG1UgegTcvyh/49Mw0lrVfH8oMXEXv/H2PIKnIkYJo
8/qJDuhOCPNizIt38Cr9xzFLPzb9p97jkkWjFfcq83el041hwMTSkw16oxQDZm8zDiII5sdtHX6z
ah3pPokzO0MeamyxC3QyLibpkWXnX4eKInAK0kWd/czz/F6YphuNS0tQL8eurGA8C9CFxpoPNflV
iek71mEanIhKN4F3uMDy78dUZLT3wg9wqaFhHhNjG2VV/obfoebsDk6EWrzYVYVhcBx+HIf4YU6H
+8uXV7FPqfoYON9j7V3nzdzQL8KllIuT1G/KgOG5v8eUZUheaOjJhTZ2KndQ8w7bC35LLXTUVLyI
2XszqUy84E18XGuLYyOliC5TA2mM7CBVlUUoAt/mQU824i6RYW4HbZm+dJvkVKHld8LHM0N7mhK/
qok9N7GiVDWNXPR8dmDV4yKJLzCftF4hkCUz6UUXJ3SEHQnNJ/pKL6bPqDogFGqfPOG+G/ORlVpG
w53m23zRkWa/dSEelZKkrgBpRE6m+modBonPUBDD/jBL34uGYvHCES0b62Uau4GwI3v23pkUD+Xi
vpfacHQ8WkA1/RZs46c5SG3ntObOy416p1KvSvq+RGjUMIF49tqG9ei+M8O1gEU0L9hz9gM0nYco
FI5GzRnfdS/cXc6h9jkc/XreadPVo1JoRyXrbp23HUkZ9XnFSR8tNQwzJUXtqe2L9lQYTh+1FAlE
ROHph2Yij4NI1NBoUysu1uEvdu5HDiYe4q2jEamlYn5dcANhXDRH4ibliqDPaB7RK+Tgw0qcSbmH
0ghX1Vz57rdYGvfa4oX+6TGF3Pa9PFpgkUJCBbCf2Q0rUflW9hyFczOgaPlaQfy5l7r2FJA+TWor
jjgw2SXbXrwRWrEeJpaEElZty4K/adV+BW0/RIKEjVCRIplnaxaLMSDT4DQh+chHm8QgZVWx0VKW
yoeg6vQ8GM0UL0qPStYzza1eyHzXzsVgR1SIDKfBcI7NYNLtZ9TvWzk/T10O1+ufS7kgTt6yty51
g2MZZC9bNserwZPjGtxnmT78Ncrsr3LncW95LZpV38RZAzjF9M0xyrQr1lbFaLrbsBB9FdlDl2gL
9pIu217r9L6IO4aMitHFSYOPMCwl851RL+f7XO1rtc668j1IouXHFWRnUp8rfTKMA86DAfsaAlJP
HLfiE0SmjSwFn62LO5YrYtVbUWY5OaMUND7S9y727ldBkHefUqteuenMc52Vid9dcp0IHa//qkpy
IafOQmVTjs/S6f4um1vCC/FnOmVwQa5/zFzNT0Rq9/vgg6KLNQkq7RqU7dHnCR9cQCH6aU8ixXEy
EWrTItXZZ8SouusMljNzx9iW9z7ywwrQk4SMb5ecfjTfghT/KKj0Q1dt7akaxblc/QO+si8U70tE
sCytovXoUHXNwsge+NjX/qkLDK60IqfJSH6bVAStmcsW3WXmfrisDdUL5F/vMuqe4nKi20yvXvKR
/c3XCeXitVLYfMXAJDgxO61VFSvb+lpzMUdz1f2da/8XuWY1JWvCY50ZuBzdYSE/w2KimuB8Kmn8
wFh/9bBWYeOsQdhbr6sjk8qxv6c2L8OJHCz+2fYTPi8Xp05xHOWy1GLNvUd6QHEDEOr7DR9cWAyd
JJcDsZ/frWdCskl1LOrvLefey8AzOJesGtdE8Metc5r+Bu82KGM8s8QxcvAEHcf7K+lDIgNo7drc
73m5c9KJgxIFlmwwI8Bmhb3UZu4ZzdtPBi7MpWUk7MQWENE3EqeBj4xT/+9MIU7kBmSMCexFAHLT
aXZqckdLhiMaHVlY6y+KIttXKQj1X+XPrBUv/ZDOMRsbp+tW7zcfM/08iDTRN+u9LRgp5brpQBJ+
zmZVbwfd6wl3FebOL51/muHkR3bEY1FT+fv/L52nRNKnmEsrleHbsS91TwN9Mb+5g9vF5diUXArw
2oukYtI0iFDRxyRfF0kbuJlFAjlwrJS1hpkfHPXJonJo28R+WlFdkqx9j91JlKWShakhBNaJy8Li
dzRTizvi38D8Sjta1PyIRUXse7c1DwjtHIC15ebavR0jKUMP05RcaH2sDM0mxZM8T0zpx5Teu5Vr
5Gx2889qu1f6FdRugy9yK7ZHxNY/8r6JCit4R/byu51GCl08Xrdu/sVPxcGTMldvHWoRV+euMHNj
IVdMxp7TkPnaHDye06hNi08dKMRbtrDkCowA2j+WzvnRB8GS0beH8e49Gr2V1BLLOqDNr8+EYsbT
mnOgdlUa63hiok0HSBHiV29mgJp1XcaeQDQnJb05ln9oGo+XdcoZ5uXqnsRo/gtyZe1oOi2vMLTi
OOj6VZrb+ED8lhNpGeii15UHSU+PXB+XpuZ0COhWosUWYXZ+BKzSjhAqdzGuq6J2tObdWplnw2Vt
p0zB7tl69dKSsewfpGvxBsxrEBt1e+NSfFL173kc0109Ah+sLgiVXv7zM7eIihVRHKaSnqEzY7JR
F68zXwp7REDgAREWRn8CMY9WsN0IBdiG7GeiPYZHU+bqk6T8B8fMccdaIHMZZ2jClcxRKM06qmB3
RoeuhXFtY5yAKE4UjHennjP6UJLMSj+LRv9tmLMVUYQz7ktROWE5oe8z8ktReR6nMKYGs1wuJUFv
JL59twF+WOelhlYfJYtsWeS4qMhHexi4unJN57q1XrNZB/RENRcXQgtwcnQH1fRAAj09dXa2ffd8
kr2q1b7Rcx5M0/iTQljcEIuKaIBKVLMp+fMY3tmDY3M13Ih7pMGiBFfdBhWque6LE74n4dOJESbX
OBBR9eJr3EJh8i7w5qSTHkQkYTxqZkGUh6DTxevtjmu9GUBxTfp9ZfswZ5+Zl2thj+CSVsTpze+d
Tw3fmNKMDpOTPzJ4SmyvOguURkvWhoaMD6a9er6zxE5D/KZRTXfUMQlaeGsrWw4CiW1Q+t21HI3f
82KfXCPPEySYVN3acle34kt5QHEb3w4hsLG56V8kLaXJJpqHubayneq873Zws9gY3BcxsAsWVi6S
zVfPU1CPBxv0VxCPuDOsxoptYVAvOZqoKpudt1lBos9c5L4UEJqsjp0+fvTyJthAyGlhpHfG5qFR
6T+TMoTCnxPXpWF5qPlSyE3zPI98J6OPbJf6k7qJqpH12ey52y2BRDEt3yRCtch10t9gbr8BJY+T
TbJX45mX3jQEOQP+TlhGzsJLkPDMKUR/89W1rW0/oHScKUcZ0b1W9aMa7rFo/jpEjRscisIiK1yQ
DbC8QGAROz6Ln6L6ychV2s0O1vaMBAjldQCNk0m+K1K5eMYSp3diAoSSb4OV79sVUnHKnT0tkmlE
VDmzzTqFfj38Jd6OXLUMMxhFeuj3AqIFA/RjIid7OM0e7cX0I7co5t3o+beiwLTFlv8TdB1l62RT
6Uo0MRmvy27sv7fUsHkDeD09m3eIeGgn9kdmlxFkMat5DAduFT0NEk0PXq2600PDcm+g4XBIhHaR
kaWdkdwLVsO5PMmulOQJ9ceUUyLPCDYXGibsYNGTMXO0vaXV3xU+9Tu6y3GlBIvkBPlAZOK6TWe9
4AUw5fhv3JxPb+7ogIdwDijQ9oz0ZWvU3wyZstm5z8SzZzvHKpEXdnjaZvQFLUIjYdGeTes0j5R4
2WxqCYL0c5u1NCKo1otICz6MLqV3WcX8vKVbOC2Q/ot4XIkii0wd3ISP50SXh9GON2NpZLjq85ft
uO/tOn3r3XzT2uzB7TE2gMXoUV+aod4aXxpj1aa1z6Cv65FSDFkyk2OgLMPSqsZIuEfTklZEwBYH
irnev3u6ga01RQPBFZVOGReR0cUYGOvDoO7XUk/kYtPyeWIT4N3uxMVzr2CCd3MomNqITDHL3SKx
iNTzxiZPyMKJ15RuENFQ6DM6Nkcm4S2h6zV/t/PSOB+C73fXtMubUyFsLXrEha8wk3B4BK8ZHYcP
7wYnAOb+XQdDG4nXQWTXra2J1UKmKhGsxVVGhPgqiIixRb8vbIMX3HTaxCtnAjmIotVwVBAS8Y4K
+T3NShSbw7V7q+dgOAad3u0ndwZC6a5rNzwHIzJNJdQT0MpiYLLuFbYKOuaYDzCAgNwN2SFoGQkN
9urdAPUpJbRKUMPiBwHZCVluXSlU6KrFOPpNXoSGmp39mNcP9SwfjCVYH1zjF41F9ZEGAfgA/99E
VYbSMX8r2c/npRspxh2fB3JIIoTaYOVm5aGz8EMMtnqoj4xf3VwUXNMsbTBFZ6ojWT/MFVs7qmSz
mDxmWONz7nHoB+Bgs8fn6Fp2c+lQqvkjB1P9vPWUWHOkVdESNAUEx7oeNKklmUMUXE86j8hQsXr8
60tJKVCQQrsUJqmlzXIjMCa72IM4DXMgkoXeENI35BwVbpHF/YzRd9p4XLSse5b9clvmlhysSlvj
6p7yY6felqBdyxP47GjC9hubRu5HEqBudFJgmdlyd75YP2bibcJWm76bjh6ANo17cOy95fafXrmD
dZhDALw0srDeEkzqsh4NpMNV3WsAdnp16xAx760znU+6Rb8zu/zXT3pxaXSC1oleVQFntSC0OK5R
B0g736BvhgUPqnaTmt8B1fGTmFYZ3CcDzCS6H7MQVdEMUHRYB++theRrTQBrmPlr3uZNWJMsDXn6
gb8BOGKhVcwTYsaGuOyD3PvjdhksSRHQXAtVNtDGEMEvZKHAXnbp4MEsuZv88lo4v4yypurnnd9e
9n3rn6VEYZvPhZMsTRt2W+Cf4ImSTBlfKZrFvadhsOAZPVlqOHpiaGI6sh8awkhjn4B4RNk8lkQH
k8f9vK7bacxw+HsetUBNPKR0BNX06S50iq9YdYEBmj2Y/MG7A+acoDr/6OaExNn/qkFnzHai7m8W
L/pg5Ke8spnp+AezdXhDtUJJhNu8T1P2a6u8OjSd9JNI2zMzKNn42ec4cS2WbRfqOY+ynFJIDe9m
DurYrYYNYCDipnM/aX35u5bNp9YHuyH13dP9JgVhhw2YNFRotvN7SfO7y+tx2+ZvMcyPS+DWEa6R
m+2xWJM6+r1o1pcyuGqmdf7bFQ1Z8gryXx1YZ6YEUneOi9w+BrbdPeIrBAjieCQeV6WY7Wftjk8S
JAHM8wcwyXvOUUoUfgYUb8gxaggtqO3iNCLe3cuAhsuspZ92EO1+avqKQjl5W+9PzRxk76UE5yy3
oUMssUH5Socf/V4BoTzeaXZI5a8/VGNCVIKiwpQTHSOFheXDAnagJV2n/qb0ra/FGdcY95ifNFQB
jDongVjaZe+1bcARwuKzLSUpWiXusxkgdwnGS7DWbFFc8pexHL2dbehH4EABYc2InLKXn8b23OMK
PhQVScqOniO+l3fVWxGE9rbuPKwpYGhUFk39p63r5T6olzrKWJAqnet+oafqSC7Wwazg2VY5xS3X
8M4peIj1fv7pHVjzlT7SuKW4L1E1EAhuYj4MtxvCRscR7XAO+A6KECBYTKhltRw7HWbRG5xgZwwo
xyjfYn+kdvw+UtvnxVQfw6qeq+olU3NxqCTlRqTKfTs+F6XZGp8qG+XeIzyNiC2MjmGBoPU2ORAR
2JM1cAfUo84CRdV/GaWBOhdZS2TVTujmPxgbfjrX7liNKJZl3+iN8sfxMVy2qGwX/G7GOhw6d34r
ldWdBOnbhE7gMrBd3lvXCvaFTlF3oLEB8D9qpkQizTbVnjtD22fpTAd22dAb4OH38koa//jcae6D
5SseNhcihFmazKHm7FQmRRLbcNtqpwy3NqM4u7WOIwxdYvbiuwOCXNCK9Q7p5N7oPRV+vpNYGkeU
S9zM5m21X/U5/9pqFpHKLCVZLsOpp9qTXjnrYJusWqNVoMWodrRW/JR1/svIzr3fxrOYvnheZ1af
9U2CwoI1ZAcvyNcIDpkV+YLo+UQT8qGoTRwAKzXt+J9n7V4HWqNPnO5hxzQ2jyL465TAQm3wY0xB
GjW21qJ4YHrWwF79DkQwG4o/Q8BSa08tUHbUBgUJ1BvPGTcpde7VgzE47sml1TJfzKfVlo9Ntj5C
qWNzf151Fw2iNFGLO0+D1JPVFx9MM+WnJ59W92xt1qdvpANg3L10cbPDEkp8UlqR2MBvUOxjnzSA
KHJaI4P4zomADBSvy8KzVF8mZg3SoZPU8T4JhQwbuzzY3ESL8l9KDe+/L7u3MUDwGszHvOCj2jTs
eyaZcdSI5ebwVa3+mbzl/uBYrOyIW/bz+EcY6uTRGE2mIIXu/jgm6AHeeNKfas0iw7duueTq+c02
8gdTjB9i1WmqIBWMLq5o4M+NDIqMwnwwP5WVPpkofUnFmR8nq3ioMnGSXv/MWvlc9FQwFZR7hard
3m4MFvQ65oSELzgkOXaOfQVgFnySnguyMiHELN96Urhw/sUV9aeNXXic04wq/TTxEPoPWk45iSIC
DUYXUlgzE+5iOp+C5ewYiTD46QArpX9qG+fJ9VFIYUG6VpqDtpVioCovjhgqrs2S7mWev9wZm9Qk
cE0DPiXCtwHpnf420+vgs6autUF8Vjkyzqfb0+z2r4oUsZ0MmNey1fi73pGV+3NPRqeH38T4nq3y
6VkbccG4c/Ce2bC0Psx60XLKpOXZq/dzjR0G50eC+CHUm/ajbPpjTRlAUvUWlLs71Gc70I7BmB7G
Ln1zzNoNAwV93drffcZtvykQE7DTWC1qDZ1g/Vvw46FD90jS9IB+s9hC9jIA4Uf5jF9nWcwgqmqL
d8KVcTprP96mM1ebA8K3kcwv9cd28HCYzXxyu+AbfOZiTf6nXlR/hgmSsKFfbhjOZQv51Q9XEquj
oe1OZj4h8NVudeZ9+uZD6Q2XVN3LJjdUeliBQES0uwYhQ87ONT7bdEGx4X5xGNcHz2+einl4a81I
tWMfaZt6yzX5bKUcARuSPtwOPQEDY1Eb5CHJqJkQgUyCczwbde7DhcgOwiBNCx/SgGCHmbd52tQW
XLtGBNcy1/wr2YlmNhXxYsu3KvD/1GLALz/XfOkLRgoW6yUlUejZVcajSwYMOytVqbq/WleKBbKr
ayGN7o2DNmHCmISJZ7TeV0iJUSvQXeFr5UfRZEfENifU1irqPd70arRv24r0q7HX+kG4TrMjuPuK
LeB16teb8OBdc9MHG73/grn3ZjqZilvSLHjuSfcKdPAUm4YKtbCk+lANuNFiSpORGhF1hSK/dTft
YjWEuo40bRbVR4kkITSG3NqjJfxratoLLVrfXl1jBbJJ06sqE9dlnjJ3dPus4G+JTeKf1O+AaGar
qNEajnMDkkkuq3rsKT8Nq5Pr3v1/Ucb9uLO1qo2lZz+Sq46KXvfnU0Gv3GFmDuQUAyfQ2Dvcwhi+
tUX/o3nNgBuzkwnKqjbUyqII+aC9oHwM2qK4lhqYdz1p0cah3hnmB1oSHxuBshPXvzR1se6sQsb5
4C242wvxkenZHnBw+V3gExNzS3gif16qL+hqtoovRBJDPlQmFouUC2sJxAN5zEQQat7VN4NPvy8u
snffCQpFEj3ODLO0lFq18uj6cFkbNr15QnTwXbACuAVbirbdzMLpImN0rKQq1o9FVdzWhZnRUdV/
C8xyR0rjcwLn0N9XBUKcWGbYJToveCc+9Ftmfoto5JkKrTTKsOdEs7C+8qF+rfr8D4n8X6xVNBYM
4rcIto+RHqxBbNXemwnqvbT1xkTqPVp+wZKrQ9CRo96dSqfqWOBksbPs+gvJP0Ej0EMdwEfWlA/o
n176oL0AxErkGMOb7QaYanEyhkEvP/qaNqrq3stQrFA/ikSM+ZXSy5DRcTeuJh7EDo6t7M64RjNI
0vRnyvNoygXTfwYG7qpvaaNvEiNPbLY+kzvE35rC2bx+sbq93Pp/0xJ8Y4KcwrQnltwO0CT45GJt
Oj0d20GRfwe27P6CtO8ga/Kip5xJlhdCBZIWBXF2yAb9jw6Aribv1bW0aDZIWCK6gsFB3oiXmnAX
wnysmKNnC8AVACXNnzi1bq09vBKVdg1qkgZ70vTQWrK/tcqMuIpA1cZnwIXTZM17IaqM09l884T5
0xNT7XCi9pjvaSjh7zITzuJcVpcqZD3d9hQg3PTSeS1t5MA0zJS8bBxcHg9eM6EvMozpIL2/6zCx
u+UL1z59sU7r3Ep8+5ZB9uAKFMLSYVXBuZ7bS3/vuh6QwZhF91CXET3DuFv6+/3QPgQG59eMxykN
iRz6V3aY/U1I92zvM94ujKKuRKMky3+jdC8d7SKJb2efZQDzhlIv3lIPKYG+KwOwfp6EkNx0hD+A
drr9oRrnZqEnsWVuo4gd9qkxHI18eO7sIHYM8TT1VRrqdmGe0jJGj1m4wcrooqtETM2Xu9KJmgew
GnV6WZbm1aowZNBjEQ26M+GHsi50xRBpZ6WRCa5FAYDWQ8Pd50Xap5OJ4DUMW3ejwRzKXnfpdZuP
k1CktXqncrSSOqt42Ar+Dw1mZS2ey276oJ0aJHjZzZgspCGsl3ty9ZrKJ/oqMm79qbqm9EVOpvnL
RSpa2i4THSwWYULUv643rX71He3m+FBiDJqOZzEiVvOCksJmXuYrCkm1M+Mm63/b2vZczB5zkB8c
iEcnKmC0r3agloSKEISQU35Qwn+FR/81tSsefmRtNlBJYAUHIbxLuzVHTdo3K++ecil+slG76nb5
oGiCtsvtjvzNCVhfFhX59mXgDWuLLZGZ/RXwMFP3TH0GIWiCgPuRhU6oQ82QQKInhqJc/UxGsxuC
iyILNepyM5kY6oimBJIfkyAo/0jFMNxZxROr5F8mTQsoXR4yYznAAZ7tuES6tWzGF5lfIDhDYiyo
9gsCa1h4Y0/TboYgL434wLiDNuir9i0PppBMy0eylR+IejnXvyBinnGsPlDQcaT8jzTZ6kMbx0ef
eLaE2jEKjXr0afPykvLICiKc9DuDTEwL8SbruYaRibG8IeHSbwAAe7Pk9DYnouIaNvl2E6fNWf7X
9O+MtKCozsrKEGPEZZHiWJKIO0L4hyk4ZGew1QUz2ruOWOywJmIDID+PXMCXxvER5Az73lcfjr4c
S4OvT6BojEajuhi9iy5g+cC+/40Dd7mjAvxXHHn1XOVc0l6dEJacRYnaF1XlCJQ3dqseaov56DvF
E9ZOlD7UKJbL4yhIeQH1R3cFL2d9kSF6XAPra0J0Mm3ZtmsbmhZR7CfGAKQiBAO+tokrrU8ccJZY
mXkZ7RB7OnJ5XtQbO8crdNRtSNF7W+QMl+l0atMekoBkGtx+J7ut8nispxvB6LtioodEAIcWsDsm
yvQipXCWcm1tdvl4MseOsWygxtBejGzcm3URbWK80cgxRFvRXpDA/u5rnO4rDeOTPkZWZ32jIDkZ
CLlFbj8DLztRrpa9mBnFrdwxd9Omncy+x/k2ANGxB3MOMMFOHoBxD/bdTxaebL6dMU82ePuoonjS
uAvE56elq9Dlym/ULa9aVf022iGZeMopOSpU7OTIHpTjh9KyTl4AIDFLFBRV+uU10G+kHYeznB6r
QENqx1mNkPmJertTbxE9pRMW4tnOm94A6DZlxP1Zk3YwH4fxW8dBcT+StSl9GEybqBvSr5J2FR8u
YWuyrpB7a7wrlsw44Lj5iNr/wjG1Q3LeRajNDNi59qFx1S9CGimBYGGjSohAufEx8LYProeLlLWb
lKyU4QTEHQwHV69/ZpZKo9ve2n49LqORZMRfgDRvKF1T50zTwq/SHkgOa8dHsgeWiORbuVpntW3n
ovmug+KhdIcfyuW+AX0PjhpOjreh00cYIFKSGGdlvPXjE2Qu2M6GGsS8P1Z8nG3TsAqA+xGJTCXw
PRMuztzpt5Lb/1dX6gVgw+tLn2o36hVqMkyLH72KHXTuSME7pjNv/Wel1rud514izOCAnaJ2ZRFp
83ZClVDxelUYEovfnloeHM26NtL/VpMvwwL4h63V0eunblxYQOARZmc4zdl4WCDpdhxwfGHVIFkf
s98MUsWSPWPgVsz9TlJ11J4aGsLopENh3eVAN/X45ffJWk+7XrXsvwQBTR6fnDW6X6lmfKSuxp/1
mhYbO4n2ouUApjNec5KrDkr3UUl1hKwjfoOnJuqJIcenM4vgivRmpPoLKezZOCL5rXaqneskd1OW
likPEByOP36AbBSFxalS/DSrVelJX/B3xPI+/aHcZk9Eorh5mvrRbe9smOQ1Ys7w2NRsOOFse+Or
Oq7973Qh566V+0wFPqTVPLJl88tdWUctoBMp1od4hfW6R4YyuS14s32u8fK9vU9wvaupSDe0mz0Q
Mr/l1s8gtN/aHHysFrXilUtLMBU8zCY6sTQmPRhjaj2VnDTDXUvZpoYRZQoidOobtGzjws5TVbt2
YwL1x/Rtm4AGCD6u7Wk3YDRLitWfzoXlooEFTwAi9B+NeRW7Ag7aGJ+aKT0VQWle0DP/hUr+3ALX
xDn/ASMLC8+g6VOh01vLoSyIaIC1b2IiosVVWWyldZZXIPPdmFCf1tDQSLu4Gls9GsGCKJH37JhZ
u0QFC4pSsnsWWuYwCoIm/f9L6/X4HLSnQrQ/1hQHC5FgLG/79v4veRplVK7b3nSW5D2xFhfeaDL/
feLJU92bTv//okbx6jIeaAtwte/0P2nrZPvS0G/2bL/x34aPG3b//2mj+aBXCrotGBbgECJ5CJ5e
Dsus7VcFoijyjQyjiYqftPcZuNJr38kc9bT2pc3Vh9kM+s7caIViDGEN3bT1IEs03/zncJDl8HO0
P1BlJn6sFT2OMYnXnEjmw109lJcaZUIcwGEAv8AhK5oktcgEHazgoW967VyV7sfm6aQzrFoUZDNk
2OA/dwyTh5xuz6XrPb7+vqahc/tu6l1F2gHBTLkeeffqi1TqduIrfjxmsJvVaXjmNOpcSVrI6XvS
USsTcVpN/XObd/beQ8dGw8uEYrur4WmyhhFoRdqy2PW5z1qHqE/ky/T/Qr8o+zg7C0Iy2cf51j3N
/Ia5ZAR6o9f3azICC2re4GtorJ2M4uzjtIlEBRdLjEq0TKb7YhSIZJZNJsP9R9BtSD8lcbR1bvri
5esj1mBgT631I9IOChS760QpC823mTvuO8KKBgiyPeZvOMZt2GcG3n1GpUZSGZfq1SPZ+wHmInGi
sAhsstyRpw2NQqYXycL6xfEJpzfoa55W74fp0YN8sGl3rQtPPvCbaFgCcAir7o33qm8/qPR8A+Gl
V2Kdvb0a5OM6rlFBoueDsVn7yRv/sWzjojHbF1Ty/3oNWLnvwX2quQNL5SmflTvFjKADd2xzXHNY
8SKFtJMtPJ2Hysmfnhcx9FfV2NFqA1c5tX5Z1ZzRUgPjYy4oAknRVC+BnWcxbEz7ijfs0ErEPV2J
yHMxijtvnO8z3fsrsBy/to7FpkSRwsgyn4A2XQcQbaydQxbOgWRe7Glo9ggn4Oc9MRUjQ+DTg8Ga
L/5A3J4oN7SQvvMkUx9J8Qh9jF60n8SXLrI9Gb/ipPdufzVUzaVvsUzlgNqaQtc8SYCp0QqqJKDH
NdL0PUnpzcG25A37408Gt8Bfe+yxFHqknywYFVBuzVE2OnmMHBCOSHvMqS6NJNd7WHLe7GSLmKsU
HzJAZIucyEGveY+qErgZuh8f3i82ynkkSG94I8bPiwwXZRHMjztjgRe8wx4Kfrd78rLqiKQefY1t
HertPvlX2ycKuGdrsw9EI09xqeEKKwaq+KxqII6eM5ZbRDsFRS93liPeuuJhGB3uZj7lKF/aQ18g
Ke8wEBJmTtM3zWEwmOjf/bmAgVYLEVwc5CgM86ScbYRNQnFGDyZGVapv2NI4DDyO6/L+8UE6IXQk
l8prevBMbKK7VjMOyzh9gsKi1OYeKpd+vCoNEsRSGlcKcCtwz29l7zULWR+r7HiE0TUfaCrd2WSQ
IZOd3nOrmng5Ua5s4iknDoWN8FmbxJhIjjFFgHII0mfEjul+Ag4VyHOzm1V5ZNtMUE0NF2hhqPN/
7J3HcuPMtqWfCCeAhJ+SBK1IkZSvCaJKUsG7hM+nvx90/rjndg86uuc9YdCVSiIBZO691/oWgw+M
qemU0Mg3jMCbKQyAbJJSaJBNpusZWG8Fz4K0C7r5PEFcbu2xLBUVCWFc/2j5WDjGKiN/ADb9kS6r
6zCxRneZTZYJ04GtETu3zAL5bBrjLREI8/ycKO14ku2xk92r0GkFSLP5Ff3imC5onesNYvbuNHsW
BCr3t1HxBWqyclbprFEh0jWaw/JcI1YkEYfiNPVrJLKYrvokfcn9LXi2cD3Sd1rDbOG3qFsWKcQh
YXKNC11uLR1kCK5QLMtRR7vEgt859HTQOM9XU1wUq1oR5ALzaN/U/vyYGg3nhEs+UUSbQDoxKO8l
F4nxhrZgUGeLnYufaOd8jOjcxMluQrq06pV1QgNH+RRhrBzqoEuLCq7xcPXRkVC8Ab4oNAu7MFyq
tOCXsIDmBK3Ij8usdbaLcT+66BS0A436pyocX5qGNd+Yk0tbt3vP0I1A03B42fWuJhNzg0XYWacV
B1Q5cOTpGSDvXpfGlkvfV1fv0rT+gFtMwyz19r6Y8QTw/RM6iXzOd8bdWLYvjW1eLcl/I0pQ1ouN
Dy+bVXFtdVmxQJj166z1X5To7Hs0opjyOHPUSB53XjxMs/ucJzkt6PhYLA3KsY6YazH4ombaz2GO
k0rHvFE16iDYfG1GVH3bLClhww0+rCbzF1nSHEIR5FCrYqQ+HGcyFwkoWYVhlgXOp+d2zCV6sZ4S
jMoE09UTu/YSuO6uzgj1LKY1m+JDrXkFIDbtFrWYp5revzUTehAMJcz1ICyOpTZeiOzD/o50u6un
jUYgA69RwjTqUsTK3riDZZHg2kGS1V+peOql/fEdetkTlR4RhsyMcoZURnZ0kVRe8ZY+VX2IvN7Z
z3KINproCaKy0IEmrdxT9OWrEnI/Un2UxOYctdtOC6MHvb8ZTtefCPX6nsZ6sT28j+EMTTKdP/oO
y0jK7lSAzSeDbtCG4+J53ZqYc7EeoaT2C+0yEYiasS4xTvDS3XKJDTy7kCeYfO9jhZJxpkM7aclX
w953MzRomgj4yM+jwBNM225jUGrDVtTWTSrZYNZWvRazuxsNBrJlxjgY3MJR+oN2cLzzaMa4cCz6
UQwS5dERnbPDZnI0MhZdLxbRCmaWgUtao9feDHtXaxv69HhMNPQazJpDMPucPbVMyHyOomMsR/+v
2Q+BExvOnx4x6Woe7PS5FVtygMfdNLo/WuQ32ZgtY23r1At5lsY9RTR2lamybi7DChjczFNN4zmn
lvYNm2mW4dNkTybOEeLSdvClvqYmR/StD2DbMv9vS1Nu4zZafxgZHMgJiZcub0UX/gqHygvaPHki
0KGmS2ESSj3nSNEmDnyT377IYnGtsgu9dzuA7NpeuxmuHWSi7Ob3bhS4Fb/1nKXIlLmetGGFmXE0
2FIXfX42LYRfGqig0wgY7JBiFDp0pkRE0aDfKVy33RP24j8ohi07tLhq640pTBIBLc0btY5ioS4P
ufNrduMPC9kBtUP3bNPIOHdGU69S/EOvIdx6rlEVcwQ14WxtBm0vVIwMjfBLjbE6WzQULsx/axd3
UlFhdUL724r+V8Q8hrAG66DyelFBVE9g6Ub+11EEBv2STTXjW+sl1vnflRWZR2URv+OJ577wkCW7
gJkkZu8uJqTXdUnATMPpoepRs/qqefGjMhgLiFgTvWYyoBv74PY4YmP3OOsxalpzMLfECAPFNx+R
C6KjpJZCnx1hLrZkd/u54ZSCEmFiutMJ+MP3kt2kLI9cws+xb5qHqTo2XVnc7ngw65ugfL6m2a1N
XkNgV1cw5Nkd+9bVmTNcJLNur320oJUP/ryuW/+awO9WVuc9RYnjPUGHxYzs6d1Bl/o2Q6t7jjL/
jNso3bd2QvAIkX0+c9gnpyX7TvVT4PmkTETFSEea/gKh4Y0IUP6xmDF6m2p32OdliAvA5O8xnc9+
W3QtDYRYj48k220cZ/C2FQnTq9qKYDEzuIAnYKXHJB2B2RbrwQC+i4c9+3AT/dKCfV3TDCvvIZeG
0fQenDRBpsNns/MgbKyEo3+EXlNzPjYo4DPzAYP6fCTl8prUNHLi6jMV0esQEdE+GGiK0/GzsSNn
6zYT4IPYIXshoX01lzCbqDw42SboHNEkRtY4pQcWCvSH4h0OdUP6Vb3Ka7M5CmyzvaUxtFXEQyb9
2XHdfiNkv3iQC+vENpb9uDxZbsSYvOyTYJGWapzAptt9mlLtx64PuBgRKKWzMS77dBdHGFrAmdDe
SvL4Av4iutDm3iPDAr/RFK/Sm8RBFNYdhsi5LJGqfKp+3ucoMS56bx690GFsE5YKD45TbDU6P2fZ
NxPh1EXG8KkkjCF6LkOaAk4Zb4l5BmBo8cMnHNeYZ+SmrbHrWtQ2zuyXgC/c92WQc+lqugPEH+hb
33AD3Ugv6eSXAS4eCQsq4zAzejwui37C6b+jqeWrxiCJ7xB9n2X0wxbC08Ripz/nbI7/ppipmkmZ
fwY0jdIlV6FrCvEa28AgxnoihStw5lQABvnjq4xI9IYuacJiEXqj+Vhjfdm0Ru9eGuF9txWtJL0d
vmTZYd7SKEr0Yjg76nfjg1qOrK3LfgkNrcG328TUYBTkqb6rWn2fsDMZnUrsCJDdFzYki2qgWsTY
Px0VqtZjDGMMkTmDXC9JO1q7Hmu+jhKV3T/XiplpLvPje9ES7hrPeHxqoqO2RSyJytLsvVO5y/7c
Z4gM6o8ZD05Z+zksSpdaSgzruqCrQG6K3ACNtzdVBGRSb9ABGuTbaYXElKMsBNu4UT1088HyQ7f8
Ec/KS3rop02/0Vx2bYlIZKCZvrdTrRnA4pwDy/7q1GhxHUcC6Rrqy3JQgQsl/0Qaq3AmEwRgWugG
eQEssNYuFtepj1lUKAlCs8VMYAWGKnsETVG3p3H07ButvGMJ2qJU7bfG0nLrJ7keSt8BB1tl21ZY
7vssReCPsA6mSKKvqD68CqGcQ5crzSx5bZupOzj254zyPRAZAkIrMZtHPw4DWH7iW4ASp8eFYIhe
zRm2XcrgD3tL17AVSgfrieWHpPK0Xo8UlkGFoCW0teSIq+kgYd6Htt/R4KyveuWkV15miBYz3sLy
SjL4BMnXRyQ24AZ08iiIaR+sDF0XyIHxg9HRH4OyIsSy7KvXGpK6xOYZgGxvmD2MW8HGA5+Jf7EK
PSX6ILX3KL1OIHCMo7bc5N6bndjE3DsMn7pwKk+hqb+ohFKsb0NGk2I6NEX6no4TZk4PUmxEKWuy
g2XsNdpsKmONtQG/T9J69UafNHllgwVURtebHTFhaftSSFu/CD/J9oNDk9yp6ug2V/FfyZQEi5CH
LgaqQVb5nzZuCEkunc1YvB/jAIU3HlT05wl2c9NlzfGEOuH0VXuVpAeStSmB/JEOPCLo5BYBHiGl
zU2ORopgjbGiCuVlDjUgKa26T7ss0h5HW2jIfUsbfzJRmHb6bUOdZdM11Re5uICc6qNkhHmNTE9b
t5XzVpn5fGA8QU0WE/paxDvZ93irqwe0OcNRdsD3GsM1NiTE03hv9XvrplxX/ORmAslZUdOKPROU
CfuQ37OXKio5X0RG6GQyjZyotc+cLSzxGlXCXJfsGlfh3PfextdDdvbmMoVFBV8amGX9ybooaald
EyJ6gdrE/JgliOWm/cWyWaySqJcvnqgxcDjTmuAqbw1mrV13s94GhsYC7enMeGWlcyYmw1Pi0wZO
hZaSgBCuNfva2tr85SFM6hg/PsEh2EfIiDdxqxtnv7xj0Kq2tVJX1rIHZA4WskuwQHl8KFK9DmxR
IiCJoUeMVQZkpL4bkWbRNgrTtTvJdwDQcu36I1uhdD4zJ3/Ti343JNB8XMhYjMY+0ZX6J1FnBzpS
ak3MKixLrNRjXMz4xRkHJUqh5cGpavT+vKkGDbgB0eBtm89H5MwFmVfHKav/zLbNBDJLcBMNGBj0
RB7laF2NvP8uJrvdmASuUWO26yJbi9DuMDyP3gGI9ie1bw5wgk95Ki7JlHhB5Gn0DwYESQyLkAA4
Zrg3WXBTN0kCF6tpQIR4z9uSu5AuZZJStISy4oGq6tTNnAUjJIAf2rhMK/OI7SoyEdE6ofwTqk6u
TUHcpul+TYViGxJvcLfpNy986SLXZ7eRz1wEqmOb6uJGuckk51A4fyU8ZyujlUkkdYyMKaDOXdDe
D3SqcEbgSFplfunc4D9UG+krLPJpR1IkTaCJql6TP/4fmOGoGNYEz4T47RHAhB17nYgrIHp9qrNG
PNJ5vQ5Fcm2sors11vASVYU6WBRlCDZR92oOYvUaJjIBZWl+KlWf7KECPKAU2LLDbdb9qNf8ZhNa
VsRhmFrO9YjJIowt7WpSneISiEQm7gBaxJ3GwB/yrQ8GIfLELzOYNEQJNEKqB4zKFCX00g6m7mR0
QVC1RJ13KVFBPxfCJGUMES4CeBq9Ia5ku4p2voUZnnbl05zBa0xLshcq8zKw0eyHyIPMgdTeU+RR
68WvZByNPbEUo6CdltOloaj+RdlNiIGmvWrheGu85uYujCd2Tfuky4gWYZ1v0RttLZ8xgjKiHZ6R
YyIqgWPZgoQMJRjt2RhYTNarqo92jGT/FBF3SLt4Mvr51ewQSRPx6dFmKG6sFMYG8Ee6jTL7YyyM
ENN+/TKb4x8nGnLAWCBzypYqHlmoVXjDzqbmNMb8mQQSwFIGFj/Ngo9sILi0mV8WNtaoZCiqIKsR
JiEQ3g0AVrelQddcxnOKjG+GhhDZD3r5mGkyPwAvAxhDY4dQoBq7B/KVPgc+Mup8FnaoUhpvMt9X
ernmxPNIQUZWW0fJlkSC79yxuBLaY71rCgvunUiuafqtIFoHKPPqNbEJaDJbdKYEHLwZzhKgIPWX
vjLcrS+0eStyea1V9QLfZd7OIgXHCyapr5HbTw2tCoJSAlre8APChY1EZ2xrgssJYNo90En8PUMW
z1nNtD5ix4H5wpyLB1Lmn/GSO4cmND6FpYlt/bu3BR50IsTuMSdhWJhJ0PMLJ+HfqEaSGWJgTGSN
h6n9HAxkkYiAs31mxg8EritU0Ea5A7mF3aHqym30mUvl3ZLcCpJMZY/EJFD30THZ0HS/+GYVMbZ8
7N0EMHNUvOodowEuqy6yG+haCUrPqMWhpC1KYQM9rKWIymlQXcHCY0ycmYCrJCSh0sOAMhApQip7
Ty86/cKMwAHT7RxbZG+jSYc66oEG2Kp/dmXbcoXCRmpONZ1Vm2a805d3wKUP4+zaZ4Lpd649nA0f
uYrZ8j1KaT74OhD4UGBbr+tPNeAY7yZjQ0//C2LYIxLoaYVbWgZdoW2nsQLRjBvdkmBDRUqzHeYz
VvuUPVMOMVR0HUVyUp/yYmjWZnltO0SIrjnhh28h4kShICIw3aYFBiCrn7iBO7I4V6yNjq1wciht
BsipEhIQE7DyZSJ4iLAWOu7o1TSBYAyJ976TYNB8IwxsvpyGbVzqsjik5GHYWpPzH2Z34uJog+n1
41JCsSFaOxrMB9uJ7iWmJfhpyb0tUSVP028EahreF8BhBHpOaHYoyHRp78rY0J/6pNgOVnF88B31
BIMMboTnvhL+A1ixY+/fSY4JphHLjrs0QeU5ozqMNh5vhu6buSEdxoAhNcHdE97098muRjIurPkQ
Rtm+LD128SFdb2Tp6xJfWtfh1lEOLk+fcPAoxFIo9fjXYKDhgnm4ZSND22ymE0wzkbZYllvbuJge
LRsKeRU168wSycaPk/euQOSe0uTuBfpuIGjsqqwFoI0jTY/4uNB0MwPX/cDOStxx/XwxMTwuewUR
1/A2zn0lK8xrxdPYoDsFkZOv1og2UYPrzBKyIvqT9xzzKbjhtUDQxERsp5Dj0RVTV2VhD8PaFxhe
/R7ZhbFKxhLzZHjryvpAkzLdT53+UM0ZkpxZgNKGJKUTnIVEHDUfMwGm07a9jeYaWzMbG5YALKYQ
BLzRj5dZk7XrK/fdtkLyKDkgN6nh/NUL398rIwvwviO9cmmQ2QVahFxC+B7rVA9guB2gzpR7s+Ca
H/esl4Zb7dyJdllJ+t6WA22FnxPhb01IwUKsTtICM6jWNVtjsZiolP8xpBJo03LxMRW/UgNn6WAZ
d1+UHxgwceIvcNCkGa468u1VhxR1pWW8yVE4/JiN0jnQirVAjbYhewJS28QQVdIz7k22r3N+FPKj
1slbaoTYShxGtcqfDfB1LWSwwcUVyzbJ2CD87x8j19YWxeN6uA85DU5wCTi4Cr6tqpFIoUiJHxqb
fmRGtUgFtGpJ0F1pTeywiU5vaZram1ouiiRUggzW8e9iK37oDbpv7JTVzrCZWjDeDZrJerbpQq+J
DiBDd8rfm9p6tUSMu1iBDcrpFIyLraQBVhbWLrWe84W6e9wlcKG4cGG3rUsPOImJmlh4mI7dWaBM
naR+ZCbENdSOz82E5JJlYmPpIEamNNJPGAxkozeHuCrHjV42L0VtUWshsHRj8wUkGkfnvPG1ee0g
y1znKZlYlRsTQZugi4Ul0zhq2Zn33rHPzL8AUo9VVQPHmFGiOxYHwmKxH7JRridHKrQ5UJyiP5YE
dxAr/5PKJNzqTfmaszYyKmgpybQyYZaBHBVBdI96YLqreExPFHXcuNH7yHV2a/efOdkfhy4q2UBH
xaOJiXLdnqZSR5OyjEMMjLSMg/wP6PT2+efGGOxtbU/aXg75qVI49PMQStk8OrSXWpwgvMws63FZ
T1fsxHaLHThL5HnK4zMcIHPXJJykc9Rs+8h4ijWNHVmJ9s27sdglu3LKznbX7G0NdYUegm4UkpJU
uV+Nlx38nL5GyWh/7Q3js6I7Tm+mP/oIruk1cH66i6TSpDE+GX1xanNyYhSIOpsQxxUxlQd3svyD
QpeuNxF2twnfeajoQcnMLwLGc9CtQspzIkDYW5SfU0nHquSqmDbOXxx1nyVUSWlTJhlz88hf36+0
WINU4z/kTuxsSo80AwLJ93GT/u0ZCfNNcUz7lFSoxf74ps4m2wSYKslNpmUUIxIYPhvsabsq2bCV
bY5gkr5t1/af2nzbA9MkDSKi7srbreH0DJgqDaHmHD7z5mUKGccH5btvINX8I4o58GtDdm3Mutt2
w0PdVuAKyhmd2iDuQ6aOGVYlOLuYMa1im+4xSM5HhYvZscbkGItfhRpz2hxVHgw+OrVynG4iDjGY
925IS8Up1lZFzjKlrBVEyVyg8K7BWCShdfq5YTNnnxptZgdoYlcfB3hLPy/U89Uhk+nkxr9KT1Vh
YNJrPGLuqM39z13hDHIfKXuLlIDf09Z/9bZD+GwcG6efG3tU/9zDf/LPPUnUGYYPt9R3urcMAnFG
MKgxOrc9qeXGquf29PNQz9vZX/88/nklXBDlCOOSDcQr40jejDh2E11yHK3c/XmS65Q4CtOc976k
SS1s7/hzA8qE8bGTFoJRLdPkRdK99XXxORfY9LFeoQYbzz83009m+M9dsz800eg9mAQmoUycmXsZ
+kMvM1azn5va4t7s70ryuI4dupYz0yqqG6y2m5aUp/V/fqws1DuY5mJvLz/sP8+L/rWSeX5jYiDN
7s4lYGbQEgG7FZTYlkYMtG0W4ysVwmtdwxvLMMxMmGUehylTxdHOsvgsmujk+hrpwobt/dKn6eHf
yY8CVQcYjOgbmwbmziHm+krEwAZcpvvIXxztaWmCmcqb+GHoHzGuZSApk/qQW7p6FCUuL4DL9kcn
qxM8V/PbyRg5tcRRIo+IcW6r/jEzkOuT50LJQhb5qfT09pCkcUJcYPvPvZ/nouW5n3sIsq5tZWMT
Rtn5Cu9kW9n8JVZbNBsIXtpxcFBr//Dwfx6acGqZkAjxQhrdP6/+POy7zjmMObleZhyQqGddp9Sy
AjtE+YeGd9rWgz0fIwNCBZEBfJpFQtQdH+w15SLfTxFeL7N87805ezRMj5LajvHCutM69HT/Tfr9
37TMsy/COYMTLQg+czAnN65GEGU0BCwV+rLaMOTBG3G4dL32XCV2u7NzWuMR4RYnao+1r2cQSRqn
ocA17tB/jKsmW4OwuuUeqEPpNHIjRdhu/GS27mEyzSfCaL5+HimFo5Zti4NrxHsloqq6yDDUno2m
4rRJLe/oxQ3haI0N6QbH0VmydkWh7K4/NyZGb0DeTntUOZacFJE547riOfe636XZJrydR2wMosAa
bH0Lcm0X+qp+9ucJOJqpyUuTFc2Tsu2zzES2pCixh/CN1zErtfVP8FW3cIvYn77ZVNHEiTne5idP
y0+rlwx1zT3plDhDh8rRwo4uITPjEO3ZsAsqJS3celD5ZxUNf5iTQP81J49SedR3JsHKnJ0g28AW
dJsWh/h7ovF1dyi6qxme7qyYbXi2jLZC6zLEbHPCCIu6M5930UQroigcQuSFcs8xPk+vtv12reNZ
TljXM1DOS1aIfzFhWCO5yEiBQFdKIsV85+/BfDBvWstt9v+f4f9/xfAXxv+J4X+Qv5v/BeC/vP3f
AH/L+xfRzr7umi6DX930eeXfAH/T+xfaFhMGv86lDbz/fwD+pvsv0/UIqDEN0xW6q5v/DfAX/r94
Owp308du5ei+9f8C8Ddd838H+DukgdieJ0zXRbdhGsvr/wPgz+lejiZlACJ/yFpWGF6HlopcUScr
D4kSSXUj5gMaDofQ0qazbN3bOJFJ6RC681wv2LrW8E5uH1ePA2c3iPDUPES2sK8i9Zkg22xbRBoG
QITwLWRheXA7y93Nlt6ALjEstHuJ9SUHmlxZ/s10Gq1vOLzIzkOkPLndLrVDpsFzPz22EaKJou+t
p26uHnPao4qR43snZNAPBiBVw4kvkXpMTMM4RqHu7Bedq0pAbdWVBw6rY1bsG3FxobjbQWL1DxBJ
2Nn4uXGzW5Nk6BDsuc7YcGtMIn0pGvu3hlntayj6szJ0gjBleKpQdrMFQAIBLzi6L8rku2kxjeGi
bm3gy2WIPecXI6NZDqFPBhI84O+hPWSJb//SVFuS1lK+OFHKOC+z85vd508GxFbUBVax84YIu6k3
FLdmedGRX0ZM1ZvJ3joKp9L3s6lPQHVnAl4b56MaimjHjoouQ2gcYw6rAHuuu3ILaR5qqJ8PRWzt
ubKlm1EzjYDENkYoYFUgcDn1pQgHEimxnMKiJO4laq5IUGQQZg42mtJIMWX39wjV5L6S1Pn/uUlj
0R2ZBHfHQjKuTGLvGM786nuHDumxXPxmcZvlzPoaHuIIO+Z18zFAljhkqTfcNOTUsHsGtiDFCE6v
zL5EosabsjzglHmZHETSsCNcngtD8VeLG5S+pm5eNC8N/NmYcA80T1XMagb1IoXdNBr3BnrDNifM
F5NL5u+mPM+C0aXpF3loBiI9eaLHisOsk8zvlnyIHOuc4ICD9dk2gV90CsgMvTNzVJTTTMH5lIvw
8nMDJBS7m4MbJkklFRmx0s+N54R3ffr0JqN9nhq4xI47P1EyblEUipvt20wnQu3iz63zGFt1v4U+
FC2UIx89i4lHokzDbTS53nlGgnScsxqTSD2e0Kf8cxO2EefLjJkmycedQVv6PLixYpvViMsyEi3r
NwDV4kG0TO/7GrZm2vb9CZzNE5cRUEMEXmwKukybiRn5AU4IuWC1wPtK1gBUjPToTRFdG3z459gN
UeS6tNabMWZS0CdI5OExb4yClv8wFY+RODk+oogOmdE+apS2k622rYmcrAUTSUTPiyQZKAUU2x3S
ATLpE+SrjvZm+1gh/JjK3VQOjLIWidHknyqrQi+W1g9T5Von3dXSE854WCYxvQxfxWgfOzwQoxy2
1jgCXEA8oLX65+CkIUpZ/rHXI1HBBl1ttHjx8HvRvJly/0bbKMUYJqxDmQp26vTHZovM6DxMSD9l
nQSk/hSDr/VABbUirU9dUqQnZBegDj8HHVTa6HTyoS5GNK8TkbUNFmS3mcf1MEgyI5LHOJQ+E5b4
EKNa2dOtB6CGkF4Y5pcuLVq1KKXJ0CqeZmvgk6xgWzl+YCX4Mst+AC+Vq1ECtVvu4pqu0Lt3Gc33
wco3/+OlpLLl8edx5NfjPgMX9Z+nfp7Plnf8PPfvHzbD9WD+4qQHJ6mr48+N4VXoiFXTIr5L6qMU
KFWiBknCz70eVVW+Ykb8agjXD4ycegqUdX0c3Jpq31c3duGMdcG+Hm20wEcMu80xnhNMqf95/POy
cBRPUi7/886fl7WitQNd899VMXxQabLd/e83/Ly1Vx+kOAxrf1bzbnAs7amhpXLMMXhj4cuj55gJ
x5NYp3lN2lwPbWRCDPDstawZtkkOHx9t9GxWRb0DIN5vfh4q+6/yfftsNNG5uHv95D4lo4ifh7o8
I/2OH38eKc2n3mX4UhV8S7VNSaB34cau44NdoSkw69HAd18fc4bdp9mWS396ztaGp90jzBrYRHJo
22mB46KWB0aLj5ruqJ3ZK+8CR+vRTZNnq0+X5ELwEM1Qr5PKFOtobl/1enb3TtJ/t2PC11oCpPJi
uD5G3jylxGHYE2MWD4tEK3EQ6y7UW2OqqpfJvRH5DPR2ONQZEaKtS5IaCScbWcWYN6xn5qAvI0jb
vvXpBbfaVUpF44UtL6iHsi7O+EEyAoTxzQz7TMveQ1kgA3ZLeNilfy5Fhx+t2tiefplrnC5DlH8z
h7wbBlZLxBNt0ogVhNQcC/drZloA0armDyc4CQ6Y1w3nGXDmpVPec4+kaco8eC6Oeyqr+ebZUPRA
viF0Qyk+DXcazsWqv2uVvAiMUbTmae82xbtn6+9TapwFM083eez19oKsnDX53UFSsoYT9Jh38kac
7C2iJ1PHzY6u4rGdkJK7QBoA7+eew+YbzKAZDt/OsmGp5o0zQMgGs/XFbB8tY11cscKfmNt13bMN
gcu15K5P7V/GgFRNyOS7449nGgTPcJW0xZNj9puauUc5qU1W9FswbTeM7PuonK6DU97zOMXS+qdN
tOflx6D8+NuJ/KVO+aKQbwQoCFuE2nRjm7R+9K36YWjDTTikELWd/g7VxSoGQLSSyKLmYEvEhVqB
Abk5Kn/kSjAF0ym18r1irDkIxEyulr/hyLkNuOl1hJ6kIu2BcdyrqbpF2bFMp9+hUCzKhI0XFv0s
rsW9Nj87yvyMmvpZV33g9hJpCEyBaHjNoX6HlriMjF1zZ2RLc2+9ZtPpOP5ddLrmiIaXs2xcx5Xz
hRId1HwwjNWTHeG/bGSugMLoQT7KxySJjnqaot3pvD+9MX6QbnvHcA3gsdyqen7uxoSeQHwGCUYX
F8xJdvJsWuemcU0wbNWR9mdBtDnMZpJxperpF3zSo6vLAtVV8h210Z0eOa03QqYcR+27vHin5bKD
17jXsWZUTqfxrUH3NGcIZP78d6rHLZG7CQkWEMWFNr2jNee6gpXMyI1Vu5DkHFRsgy8+Sj5BvRRv
iT4R7QjHdkpm9H89oA2Rn23Tf5ztwCBVuC8WSfK0hif60mILIySJABSr/EY7gXSlwLKrvQvCgta+
yTeG3CobCbIacF9BVflIKvcto7o0L6GG8TAKWZnMZjFDuoUGqgKUNh3fcWyhu6MTRfO3jiO6cHns
XEuVg3J1Xqdu8Rwk7ELo8xJJM61gNYjaitcQ9yECAymttfommy5dO2a8D8PkCGSxXE8u6nlfkflS
4xVCb4mPllFzWy6JWLi/MBkigkeOPj7B/XnskR54evyJ1PQbud/HHB1DzX4RWvkC+XdC6JrcgTNx
JCFEZ/J4SKAkYV/DAMAp/2EVJCaIOX8oUvauagjGTNPWgBWYXzcv9DrfRYqr2vV3RuT/RfKVgnWV
v4e0+TPaHPG6Qj8FKRDlZE5/VWMM4Ga/KsNyt63yH+jR3o1upr1msVXL8tVkE0wDaQZtIWYTywEU
yg0mzuLTQxcFxO6U6pzo7KoXcuW9AHi7smwwinOfnaEM3ulTMWJBJ8sOtiQ+Hu08h52BhvSZftK6
9VtmDR3ygiLJ0IWXxtqO4pe5Mp9AN+Nu04hYR6EGTAYqUVWqB72t3igOuKwxJV6JaCaGuv1s9BG/
Zc0oMS6OoSCltqcwW7YDD8KmG2uLcUNV9CTfIoIQVhNg2BIX5kbNwg4QwLCOWDOgPVxLTvSV+uGZ
pqCOhhBtTO0NDr6JGAsfnszM+k5iMEhKNG9Ky4JF4iS7VRiVH7r06W3yCcyV32+imoNNpJs8wSiM
iXk16FRrxM18Cy/cWchEl5/VFOFLnSkW/Tx+0XwWCGJ3GcEvQHvjdzcMHrQT8WhqCcM+AT5orD/p
Xn0rQlsmiD4qiV+iuew3Tpfd5y7aMeVHVWt8+3N/n7A6EPjGSmSSFtHHcpX1z1bnfJhqegHABgUW
blqHJVZV0OtrnK9W31ySePoGZ8wmbAifq6ZeRom/IzJwV4DL3tLkkAzpe+/FL6MS30Mq7p3Wb/AJ
o8pxirfZsF8c3FJFbN8nSOh4DevPMWYXJ8v0RKd/Rwv94mf2p5TpNyyLa/MeR9Z/sXcmS44jWZb9
lZbcIwXzsOgN53ky0qYNxNzcHaMCUMzA19cBvTIjJKWlpT6gFmHhJEEaSSOh+t6799yN26sbA7zH
zC3TM9rZQyd68OoN1q/ovQpZxs3yA2s5rj56N6Eem7PcCoF9oqWZ+Xyzxw1L/yvigU1AP290fqma
9un6KDll9K42dQe5FrWH2d3pV/M2OCdn0A5OqD5wI7y48bhAz4Bdzn1L4vgnqsSbqdQ/x1XdmTdP
k9uiRUJqjQj3vBLKeFgCUdFba+Y7C78usPrX1dYos4NlASWcGD2NvKXMP2bN0DN490CLMsc2mGN7
jvqVRN98P8QCleIvNy0Dgjyqb7LFWNkax742TXXT4+yHojIcK7KB8WcW/eKLiLeucvgODoN9ood6
zK3uExN0AYohYtxnATivL+qACY2RpmFhWC/qX2WPSxDn2A+c3hk1MtUE3zYq30dhoNkP4y+Xp5QO
+jdiiWtAo3AgXjnCcNDZRzH5M4rg23eKe5YcVKFdYbrAKJJDMKMzR2oDyRM0X4gzC5U3aA8vlIL4
RgXk0TZO3qmnWoOoMU9/NVqSfkJ9j6x6ih1z33Qc/0lcX+s03AzusNCb8D6RPYsoOZi+uZSqu9Wl
dXSmjzP6iSo6NYFx8rpqVaLIZ23sBcJxoP2KebC0Cs+ZfijbFpX4Y+wFoeo8oDERuY3Sgsj1aZpy
bTnxBebP1lb6jU6VOuTVd9VuRMMKEPYqhVivrltUC/Ma2TGERuiq0pkRDYB3MGiPjnevlW7liuoi
1HdP638L3f2Rq+Vx6KMD+hLWnsY9uQrFii3WBuePYIx+0fn5YI1Dwj8o6lyK4pDZxVG1i01V03o1
CJDGPz4h3F3lYzDzlZUoB300z06r/SJimqXV1qEfCWcNigSBWyD3sUBCOIZvdS8uKP/FDCboNU+x
bqRgPv1RvdZlec+08px5HX4Ax2bzZ6g3a+zfS3yes0bUtyGZ4lGvaXInOYVSc9B+lQE0hBh60kza
w8tYM+WCU0BSNKjJWexbP/o6feQkYLWOem0NYZ3TMv5gfSk4ZNnVbb3wNGPduEOyARlBmEAht7Xi
onhpWeHHW1Y3j7Y079gspjoQpBLC2rEGfwLlLNKj4K0aSgMNRXDskhj84AiGZpTipwKVZjI1D4CI
A5ms2FUjf2DdW6cBmoG2zdlGKXGGZFQcmSMUq8FCOxTq7yb2hhluL19tD0ixBhcLb5bon6NO7k1g
xPy56e9jkRITb+Sd3mT5DoPbWDj9Z6ynxspC74IHjdPNUP1AFb0JgBbFA8IHAm/2g4oMF4PXmS7A
3Kq1k8lYYg1L5dw67L2lw76kHUwdLqs33LVMXGrcP0fRZSpf1OYVu0Hx6rXZwU7tR5MI7TMqMHco
tjxMDZQEApJjRyR42Qr29qyyWaNhH45wrphlsE7SAD0JkuEX5Ke3zK+xnoSEH8wDlOwzLQ1UQIch
IPq03qdShl958k2/kXGhQUqJnVK1Gp3yWsDjdCVgpjYsy2Xawzd3lc/YijMamFgNuY2qCg8ogoW1
6HHdkRY/zreVdKq1bwNLpHlxZylOEOtoJCcxHj1qUZritylnZUzPDFwcUMgoFcuxRbcbttBTStKE
08y4kqmBclQDlFES8hYuB11Z9/JqD6Tyygr5hjG9VIv9PuABoLVMeOYaDGQofclGLeU59eHB1k7+
qTEKnUVNOR+zPF2hzoyx98ocay9SejKWvxR/EqX+RP09cnI0yi2AuHkRZ82qssE0gqOPIKUvtNbv
UO3zZkbCpMAZlTmezmIxaU06i22QXhl3/BH6IUcMvxGBU3NWsnaW9aormromhGcZWcGtJKV+o0Xu
IXdlfIEShaOChuasi/FimZLwT+rKRUA6u2o11bZ6T1Oas2Oj/GojdNNxyV7R107IXxJqM6ytSnKr
NSfZa6mNPH/6OqQaTmGsxcuGUhxrIRB2tUkuVVX87iU5kI7tWqtEVCc9S1Bha943TSQaTXH1M4lJ
VI+pCNIcdDBf5k8ZEqvZuRSagYkUP+nSo2LZoBpjFA6W4f+mWBymFszNMzM0krYfrG0t+lVo4jdk
rXxB0otXdupi+NJzN10xhiQNpYnevCR0Z4AHlxUiVvT4pb6TJV2qVoen6EWomdKo3XVxlB9cPNnc
hFCJ1jihMD0KusxDFoEit6sxTYbmxWQacKCrwYmr8JDZhQ3Wwqw6e1p7GPyaT5rXvXeMnJATNnPU
hPCpxc8AFdc8GYvftqy2eAlZygZi+rq8v9XNyEdPnAzW3aPe+L+iVBKnUyb9jPyZIq+qq2e0PzPN
+1DdPJqbHhxQWeXXIQmLlVPIC3Y5YsmaS8S7ytweM0bjaB8Moz61t1F3MWDrcLtGUEJzPp+WCZk/
kfWFdLlgVQ9GDMuS7I1c979MnT1LHY1EUhtJQUkB17NySkBf3QNlOOLjLHmDI7233RYM9thPbAdv
GUpnINKQP2Agv4k4M0nBG4OdoQDvBCexsmOk7BGMtL7pyoXRvARsGY4SxlWQ3eJ0+JVUqwLF4WLs
DeQ6enVzc7+9BZFjrvGqjjPiM5F3egL0DPK53prAsTZnB2bDU6ul22L2ypZC8+yZlWZXQlvpdx+M
qj4mFltpTwWh2YUfMFetJapy2HdaThifo5J44Bq/m6J4HTVoiJ45WLMQdT8sB5w/7NlfVU0B5bNK
UVKc+L8LC5vACTAyWqZ/lVXzkjV9s1A7NtWeoEbovLRYjVoLAX3Uz3Gjv9V2wyJMsCV16rlJdinE
GA2no9kBxRsD4C+J0txKB+xwu4zwisw0nUULrugvA2UbxNBNbnTHQLzLoX+vLE6vSSsHcEjYbEJy
St2b2w6vlbHDLYdUTU6v7q0WkwOzb6yFIut3gZ9u7pjYu3sAfQuTIt0hx2XtFEo2c12xgniPqi0g
VNdtHn1dZmutYptHTtvVbjRtUaidva1wZI4xtFjCP9gqc0pme6VOKMA+mWMioKB0f1fZjboSk/G4
todmm3nmkVVik1pooBBOYvdFh79QURgSjL114xb0oHPGG7EO6mKrm/XDsBG11e66KTkR1L73e0hR
/RpW+lGpxzJdaY77qWT+bwYl352CMpTzH2n0wC6T7pJ0xzI3buQErD0RnKLGm0//Fg4D2dbYWJ5x
nGAfaVGePb8rAKKLG/sjMrGwWdvHXsqN52goVqzXzgn3Dfuvhvz6koovsX4oqQU9OXVOpF5gTfah
IYOf9KjjmCXozCHsUJ1ajTMp3U1jGGc29ofpqTkWWVq8PisxLmZanLSc+UlhXeltEs+qzuu44xQC
LaKJODn4CKZmTSo+lYoGlXGlj8Ego9rYofmmRsA6Qe9/EkG7H5oK9XtLbtywqozqwcaaHcUyVLoj
spMXum9gqb213iMQp6gPvG3nMjyZ3oVRkXd3yC+Giw6ysrbBCJyg+MgIj3EYGMycjHlUFsxER9mj
mYj2RcwuHji8nUHez9GpJT0MvB7IVmBfOjv5hFp17cjNjk3Osa3zRmto5evWUTb+yWZ7NQ4/GcPf
TIP1FOUSA7Pz9OsqJSVWdLiQ5bTi7HSy81vmy1vb8EWNeEE+KdQzLJVLmr0ngiLAMfefCuDKoiXU
ZhQuQoKm/dEUX2YefZBPjD940BhnoV9uuqmS9xJ7a7SjnOvmh1NFYh7VAlBOgbvIVlYOYOqx/BSV
uvUTgitIuzb7emXi8DuWPQ0Kv+gJI1Fc2IEt8Wmj5RKMAPfO8rbC573QQMx7GguZRVKxQfWkB+Ox
yi5pG6/U0d72WnyMhkVLRS5421ISqExR/G7NrWpqr0GFMczL7t0ro8KtajSAqNCMyXbrNwg4GE1J
tdmWubkUNglo/TE3tWlkubSxvplWcHLK6HP0mpvdYYYGOjzBELJ+X4rw7JYjkjXlQmj9CRnsXroX
VRhTKPQHFdyyJUCFVvixTfikh+KzjIZT6PQLopaQ8GNtskL8PKYcAVY22Mss/8LAG8kWyg0QODL7
zGPznuiUHNLsXppG2wY10konbk9F1J5oceJ9GaE68ia15rEIibxLupMoyNTQw/TC2XodZIGB1Ec5
BHb8IqIJGXaIneyqI9en0IMhbBAJxDo7GuWN6E6IQIVHb8IkySAeIrBu7so2rT1melpt7cVM4m+o
L2ffCq6jlbx0rrHsA/OK1+Wu2ja99Ny+90Z4VoEspQKwaCmPvlrcwkw7Inj+Dg1yGCixOf1/e0O5
STznI7Hke6ppB2jus5APHN69I2bTS1VQhnvtDwvGS8Mildvpwov73cDYrZLpjQ2xYY7njCdbshq7
cPDcgdNuc0z1eKP14YYv5N11/ROZ7ooTkFXNnF5COIEHDRhrF4ViH5bNAoWxF4YfZcpQlqY0X63F
oDqvcafup+dhc2q12UOqcq+gCQq0bmXq2o40pN+OzVfM8A618uFp2Tk15KEDuMWfSPOCR+lo1xym
GPrYzZjJX34csoCQ0dhm42tL+APkvLlWR3u96+6BE7zYNh99GWn33m/ffdHOLP2j6ZEeej7Q36yO
166nfPNCa8ydTA2UfeWFO20AO1qIA1KpwR3XZlu8mE5nrsM0/27cfpOif+/66sd0XGMTcqHlV/qQ
J8/cCakQ1SksmCZDsRF4rpxmNzp8VvL41e2cN7JlLpWb34c2Ojh0+uiKukG9JH4ZvFa1md7FpEPQ
XlhsaYkvIhFsRDAPDxaM3V1LlNX0DCfnLw1O0Bvl20RdJNji4BY2UMnJpwZvbxHUVDyiPsd9t6nI
a+hCbMQkLFruKW2cO/LhvYMLGPvYV+ikRHxExUurJJc+Z1s5qFsPuTA2rKuu2S9eSHhnTWgiwbML
osGGEPZlEv9ote5iSv1glwS6lh0NKm3KrOuZCJaKtyT4DxRc4S3TxPPmed4SGKn/Dnz2Lrlq/lab
ODwGrlVvUvnWt0jJizIi3EjCK8feoDpQucpol8Z2vNOwaxRNpVGga2sEhVRLQf5dOyFGJY0eeabR
TVMyZYV0vWojiQefPtuYdp8ZecxQjSbZQRRf6hYOl5+75cyqRbnxk+qq4JN7AOh250TBuLOy5V8j
hcQ2S9kNMik8+vEl1RsSZlOBJ7QpPlyve8V5kzMRLuO1llGXQfsjfVzfASx2ILJkR7/Wlr1DDCRa
tAj7Tk7GOVYlqKkV5wfCW8FJEpyWe+/dyJnbqdxlLcK3qg9uNQ3q0TbUBXYJ0BJBT9M+f6vYEJJZ
QF9BddFySQOWQccPS4NzlIPsiey0J0kh/y60exIRqWRUhTmzi+bFxYPsY8SeQ8VpGLPk375P1mMs
wU+NvCGCZKF5W85NZhGU57g6xhoaTdTDXEgws/OOaYCAEhf1OAgjtDcOEQkQLwOGBYs2OFQDjcZ+
ogn4TgcM0jDpBA4lw4Cm2EYE3BwSOc5b32IC3WlvBP+Nh0hQDbPr5w05BKMD+Z08t1FRNgad6dLq
D40z5ksMZffY69J1+h1LiL8QwN/zoMBswSd33RcVW1OUoGsHEJmDtg3U2U/HtL5hMWKqYye+TgDC
rRiqpnSsGDrY7IlETG5PqDULWbDs5cTxlBI3hc9+mjHKzAjF1PD7TEemQSbhCNhkctI5yI7VUYEY
3ocolXYej9WbZ1GUw/XHX0gJEreZvchd5kgKLFu7Rbrb3Uqf/UnRgQxOivGFYo2OuHCjTadDhter
+LUSbbZALhmC32G70/jKApz4ibTVvV3CLB2iQVvG+MV1WCyHZiyWYrA5oeYsewWu7cyHtmqlECQU
P4JvWBTYfgwE4V1coXKGcuPF7OUzZ6l5BQZshSzTVEnA4JgJPkg9ep92IWRCy1un+r+ycoReOOpM
kBwohJV3NHrqhYaP6g5TR8IUgijsLht4+xik2s2rR4jUgpLvhPplzebgt1E0O98ujF06EFntIzPk
+chVkNrnPC9x3jNQKdhXqL3x3dMLZZgwebqB7aGuWaQByY5F4d9Fn95yakJ6CvVBifqfkdAc9tq0
2cbMJ39YpbBI5IEer3eQef8aS5fIXVrYx0HpjG2S1m+tBeE0oyIpbRr+bkX/PFf9Q2vFhyzO5Eb4
Xj2Podv34M9mPg9wxqlROFq5xt3xEpJldbDKQxKWsIuw7JYB81LfCZeUrm+jRfBMoxjAUgmv6LUb
Zdkkce2ZPqEKBw8Dl9/mvACLM1HpUwj8VbpfUNi3L64/vihag/BIgwqBzG/YAeQFGzYuArdkyA1B
vmJkA5VP/ZbkncSpdUWh77OEAyO1rQSQufJW6DUs8MD6BajtNRjYfAa+tyKPMDy3qr6HrzesCk9+
QejFKivfu9Dsl3KIV6ZCVkisFe3CJDiLV3saXGU7Jr1673I2X772EbjVzSI5btZ3sbZQio1KzO+L
F5dffvSrcZNb7ju/iyZmpGTiTerwGsVS7U/uWJ06kuoNUQKxsKnjlYpRWKzB1IoyZCm1nJxj7JBc
o0VDEcO4ZmlfW7FzxDsE11yj2mvJ6iyGlqEiM0eZQiGCmHws/OYcudZBl1XGqIx8ysZmvApMBJUe
A6beCu1d0wY/HZRNQ9V9a7oVXVwn/oTczmLRu0tYXuYi7ZU1Q/OEPepSqYhKZq++7anU8MYVL8gr
yRaRUHO1ZCRGrlHMS2khcEOGse8b7bdZ9cfUICxkYFOYqGVz6uHPBpbqbEFA2pSg7NeLCCN8BbdA
qN4D/wv7RV0q4mgN6dbVxWmyNCgs2JlS7aLIrF6VAkPhZAdt5PAuiggzV+phjKUdlvVkWpvRVyGC
fAnz98uiOveSZFuiOADLZLIXRjVhGIDwZKDwi/wTNmZGaR05rMOragH76ZEaCOznNCMJ+zHC5ioM
cOOZAeMH3BpgjzzbBiWcSNftfguDd8xnZpKkbywAyVpyr3VOwiYbbOdEHZ8fFLx5LaoS/o+YLA72
dkRsaqoQSU67eaYxuwNfb6nbwITkERXfHhORg6bbXwJnAjVi+lDHIFmACAVYH+qQS7N+4WZ2filZ
mZ7/4BPE3FUt3HXlwGeIbJSTmYbbGYnz3GKzC0ELMFxe2ienB7SjlE03K2uHtHAyAAa7D/dS8JWB
DIGqHG94OLFYVDqKIkP1j5v4R5k3GJiNaMc27id29kyDaKNW5tVCkMSghH02uy8CjsQGZD2a8oEJ
XDh562nMLoTyGPw8XLuZWa6YCBKME4L00skYE1DU8D0DenSpI0D41w/TPXeleEUKy6Ypp/1dOGnF
+DFhQzzae1F5jxrsPw0OeahFFMzpx724iviFgpZog36I9l7uPhRAC7gNtEeesA66HUFM7/aIAyX3
mAg6re7sPc8/EAkSrLLAv9JFgReKCM+PHlbf/DJNsjzQhCIRUcrz6PpzWELZ3de/k6YIKZflHj+W
RpTgGFmc/63inbV7Wzuxs9JhK8BU0phFNbjryKyYtT45bmOjL23gS0vmZ++qYahbvSD3XnPTRZ0a
Yv1GrAL0pQyJF0Wa9PMDZvUXDU/XvAcssvFbPqA5sTR0Y5EVRHzjWk6a+9Crr7QGtL2jMGjOCr9e
E79Qbdqqes8tu8Zu3ps0ywI+VRkpcp3izEAIJR71ty/VZEPaLfUAQ8qBWAMPxUVBZjFVoLpkz/mZ
tdGRBlJJUG9/s/RqXGSiQtroJQycvFdV51fpBUMQ/lA1K2HzbnZNtiCyCBRjZSOuwAzYEjeITnQ4
+y4TkIJiVarlqa8cuXRob9PCRuHoFZLGl9IerGbyN4K7q1q517Q+PZoYjgzsWPtai35C4ztYwkeC
EyhYXikj82o4YAb+Vn3aXaj28xVh1Uxy0Izg8DgJB7Qluc80SpG4Am33WR3YvvaUvxbEz1OIWJSp
3APNlL0klOWmdd95ZXHyypML3ePfZUUMaFSN27YioU5ljppKvlXEzfYL21kTAro3hf4SWCgrvcrZ
ENf2mWS46GMyExZNkF1GvLHzAV4HL7hYlU38oSgkmwP+KRdhP69qhTZ77HQTKxMLHFFaU4CnF+L6
gjClcoaPe1mxapYh+qhwExaxs4xVmgEtQWc6TcFAgymiVCuh05fM9fizq4jWbmMEG32j7EfprW0k
DnjY4x8W2rIFIfBA37x+S5Qt56sZIA1n1lXtKrZsf27iLtmwY78oqrmoxUh0TTk5Cz2CTNOQJIjS
5eyr8upriyyx1h53vkb47KA2iyQL2xWEUAoe8xZiREmR4S0IuxqylYIibl40YDpwFc37rlaQFQLV
NnijdP0AqKmAdc0b0Ns9BSShEXLQvksXQpvVkgANrHQ5+L/Bf6AMS8B42n30ZhnVMbLHeu5OSq0O
C70OqCL70RsWwRohbR6mvxq7KI/c772ajPo39mHGph0UWJxbkrNEbm/HqhnObQlzvaKJ8lURGO3Z
8CQM1/nyS85zKXy3sntLC5ywvZHKO0nkI6fNWL1EKlQnqkb2rmy3ay1EiCXYAFcKIs52jIdDUKMB
y2Kl/3DinqCOUAuXAakT21Yr3mqS9fZJVBurFhFXgVCOrUAly1cyjtvP1MByWVHRvORgPvKUuEqk
bQ2tfJ9mYHQbY899aIL5bTEouzQY7AOE1h4rFoMXN9VgP8GMNMxhfO+huC0a1cBER7Qh1iawvJIh
JTP49hRF6kMf3YwU1WnNKcag2gPHZILJl7BowR/nbT4uy7ZxI5BZlnGQAaVsQyYOSmWzrA4Oieuk
scSpOFIc0YCADcJEwrJnQk/gM3vMjcDjjF9j5/8cYRbeer+JWIOIp45affzyJAlGSBhmRtCpZ9YB
ZdX5ttyANA2X1ZRP2cWZyZjnXz+8EvlxS/YejvOcjJtA3JVWFBulG6Lj8yoEmRAe22FYxlLL+Yph
QqaH7o3ooeODGVkRs9d4rQ4SyXEiWurQVRz5zZui0V0MI1zbidY1b01K/98DX3VyY6jSDE5qvf4F
9zM5d3nXn/K8j4lXzes3RaWIMa2OUTrd80La3daslHpvDJZRzBg11/vnZXu6MpAZVzYR7LdeK/qd
EL6yA+cGh1w0+VvayzOIDrnu2NtuCbv9BC5KVU561LpJkm7r1lpxTemtzZi2N44ArKqjldo/f+Sd
Z2CMt0jf1ER2DbyNX0o6E7n1EIldIqzB+VBBJzHlh0mu5UHv2LijSzjCm/KOPrmWW7ULSPNJk4Pe
esGuYFes4O9gFg5GZnppTx7USHIxICz9zyU1S8r98/o+ceSffym5lexU8Js4B8Susyyxe/4L8XyM
Nl7FrumpCDOnH6Q7xju4AuvaB73j4fe8RRetq8XvvGJL7em58XBoB1kWVDUvyRi9l7a/C0Cekv5c
ukuc5yyZ7PcL6yFzPXtkLnOWbstyJakUhHsvgRnS9Hw45TDeq/iGOtB89JmkaapNenrxCUzJeBB6
N2vZE8wBOr8Ty3MvBJskVkaqfBzsBnC1VRa3UJuyyGK7gMlD5sWLPg4dhhrELT64OnpwYBx8Z+tq
oVGzp9RfI+rkHcoA9Ch2czcMzoOR4ayl49tLfZTJvWT0uI3YlcytzI/vxDdG1wKoE3z4lEgcfuR9
/YJlKTo9r9Jqd+FX5Cmy3bfXxB9ad3Y+i94Bl1nUmccfbbDv9Zj36NYhOnvTxRS6zMk2gpfnjYzA
V3lnxRcz+0DZ5txLPXHvHk9Sh2ZwpXvu3mOfiWledv6h66hW4zi8+pJ2VBhZE8gs9u/k0NZLuzdh
pqSGdw9FpqwRtstFzutrTCu8NhmvHQMqZChIa/fYqmoy5pzH85Jr6OWNMIO5wu/N0ZlcBwWFdZ//
1P2kf2kpQ9nfhScEafr5eZPREa2ity9Co65ylCZ60NnH6Z2Z6rbRnAihFpkcveNROE23Stq+uc1S
rPlsQGTdJI+eRX3TmBMJ3giTR+l5Yl9K9KnPizVvY6bWR6svOG+p6aMP9eHS2+3uecmWXv/S0E/O
ygBzt/vAgyYemfy2Ej4XbUT5N/Rj+RgUGwe90K8hDvVHQmaeExPXagRi3aiifuia/NAbUZyel2RN
f4ORvnPoHat6OHxDZowPlZWtiYe0LKZ7GeVXbTT17nlR5hDls5g/g6dUzaNscwaceO3ZNCCvFUHd
Peqekz+mVHP9vAgXL1vmvhIB4bG6R98QqV465kXtTRKAi2B42KLNV3E9ZdnG9fBwYwvsrD9ZS1aq
0irHoOwT/v78qFzrxQrzYV8raXLlDed68NKzVooaBQ/XPQ+DIJTOtTHo1n9dV5Cstaj0DsjTvx9O
bUJjWVhYXf96PIS15bqlkTT/67o8LfMtTVt6sP/+HbKo6j1pE2QI/OvX0vW1joWWUkL96wn7IQpL
qBx/PdbzCRajmIPaiM5/XsL00lSFLTDC6cMg8+DYWq1c9vHG7oruBJIoOT9/JGMQnQnXYgiIFu7P
j8D1zlOQht+SmfS8ymDfeynTy/NCYTX2oa8I5AUYm56HKMGf14zU8V3vooGwuGg4Mj2PDDNIFrXr
9fNAx8bohZROLqE7Ztc6t5aSTLrT89LzR0bTJw0y/UC582Yqar6oLF1eMgE+JIav+IPKmtg+tXgY
hMYw31DTNd1RjMGy9rZuUZ2l3prfInK+8zLo7kkajqQluNYGSgJwXFoe095pPBb0EhdmYyI3nS4+
fzDKHFG0Beqfi3mB4LpSNGv513X/cZxaJB+BqMTmbw8y3f/5SM/rUlrMfKCj/X88BhmB4zF2SvtQ
R6f/uPdfF80i1WFF8wf897P668bndUmchGtsjrSf/3od08Hx4DVsSDrD4RRQo77/9826HAeqcWGk
czNyCnRj05HP2//cCdPPF1Iizc6zoxRW9aYOwwyqbfmoXLO7eHb2eF5dsQvaBgV2qudFiyVlQQml
bJ4XC3/8ZD5vnKM6L16leQY1Vb8VdesflQb66vOgQVO1tV37hG1PtyqpCYCG3sHemi7WlbkrcAve
lCjPXwqL7/D0dPJcHfeJxvN/3gn7dLBirCbWzzthM6RsRu9zlMpYv+lML0pLNI9Ukc0lrrU/z72s
s24LcqVYPO/kjPgzmsYA1zTdqbSVD/qB9tlJavFaZ7fn7yXMlpDInOnU8z4qkJR1Ghfa8nkxyiDl
5TWF/PMi7U1o2Bb8LGICX7Iy2TwfmTjnfo90i4wLmFODQXgvibI2R17TTElf6sTkvaiydlmXhnip
8zIi5PKWF1jDngfYulEvnLC1V8/rCqXQz1BA0JJN957uEwM4nYcKTO/nEcyHu2OU+VcxPcbzKoXg
csbZYbR7XhfJsd2DJoNWOD3I80elFz+xJPv75yX88uoW4JP554g/jyTck+MqL6bs3UPdM/li5NUs
wjT0vlJ8S0VZiQ87hEudIY3eJP7YPGovPA92632NEcgbpKjOSfS8qQ48n/nznh5hpiEpBK9gZEPG
/3a1VgPfeavJ5X4eUGmYHEQ0Koc0qql+CYiYhu3uV4egPOlLeTfhsGBmM5MVLJTmUwMQN90+dnRF
9DAjrDDxXM5qNLmeNyCgo2dTxfGNPz2eQpfwhOcNVn0OAHx8um4frsxGVbclMxBW/ez1eTusP2MW
2o5yNsbAORCiThoDvaavSBuXsCvi99Imh064TGJ1vI2vvqPvngewqWgRg5ThyUANdrLdTtDS4n2h
jXcKklB7kEWrbbzEs1eiCpT3xiPrTI+GdwvxZJWgfVOMIT5WSdufWoevNxop44fnowztx+GD3S+D
AVD7OzdC4sHst0RFzRFd6V8rqx7hFKrOGqhEsPELsPr8YV7kdEDo4dmxJbFIQwU3g3waLNlQ5z6c
BsYnqp0f1B/M8JLSOMHD8w9Kb3CSfv72dhMPwvkSnfTIVtBRxDi8N2i9YVtMB4DWIE431N8wwRvg
gSZAeDTUL5Byfz0fOsyiH0PXuC9EQMLjR4S9VkY9fVMTb/c8oET9MqtjrQY/2zZ7hVCzJZCi4itK
7s8DQOJGC1434/SwZIbe9ESxT78bhCUyY9v54JQBldDz+10Qlf3VoZBBVMfrUllV0US4D9UOjLUh
zGQDRDd5sG3+89jCMTKE5F12c7Qu3JluEq8QVYUfSkCxNT0E+cjlPI5zn8gvzThoUVEtLN/VfxAh
wzuT/ChszVoMgaNQUME3UV3cN897jlUCR1qiJpcd6W+DWk0novTFokX+5+l5XvHpux7bax2fNtb4
ZB3j7Xjlv/3zIdrEAbGVK+olILie+N0sxyHVKp9a+PN5QDHgRpSq1x2NeIzJaKCz/3xvVELjTCBa
n6oAFGvmgblTzVReDQWVzJ8XNmTnlo8Bro3YWrLqGnthZRM0e/on9nwkX3CfjH3+vBYNMdxogMt/
O+hv/3zeyXUgiDz/RY8NeHRCRDI2Jttb/O3h4ukxnwc9H/3PLc/Lfx5uAh1NZeRqqGw9AA3Gs/l/
Hv7n9khDbiXDevjzEp5H/vntz1/0t6f45zd5cEk3saf+ecznMf/5PP7c/flIGt8a+phx/LtK/Wz1
1/N4/iu3zGL3v5iN/wlmw/P+f5SNdfNV/2KW+/V31MZ0lz+kDcV1/6lrpoepDX7fHzTGf6M2FE//
p67bluM4luu4nmrr//g/hCzW4f/9h+b8kwmPrf8Xe+ex5bgSZddf0eo5WrCBgJZaAxIkCNr0lZkT
rCwH7z2+Xht86q7Xb9Q914QFmmSRIBCIuPecfSj0O7ajQuj4D9aGZvyrTSFNOgAyTE2lv/3fYW3o
d2xHVaLzpw3z89/+xdKEYws+h82HM01dSus/szbSMUcnuBRowOopxoALTqpWKYdH45Pi/M4DRC2q
1MxDjsCBGMmSGNXMxwHwShyv9IPauiZhfxOiuVIFV5zY75zlFmTXKbAPJcwCWm7fzUzSfiBSk+ir
j+EWhPIbcgqdRT8297R7Y/i4JmlB7BPRTTsl6AhaImgwUikFRiR/7uzJwEetkwozSlSzpyB9Q1X2
K8vp0+rA+nvEYit9s5zQsA+IkKIaHUJT4veOCK/eTuZrGJYo0XjDFc24wbQcbY3B8rKifBGz9bBo
zwmGYJooBDtY9BO2Qbf8LKrpoISv2PJ+lKP4RAEJ4c7rdA0qK3IAvQueWNYgfcEPuwHBiDaHUiAg
1SioRq/SUU0QjPx9hqG+oNUIVjWtNOcnq8I8sxCkjdgM1L1NYqFlWJTAsZJp2K/3krzBmhZLL3om
jp1BQqZ2qKX5Uylae5uh30NXbj3NE/Iu1sNxOXxDyYRv15mfSG/w+xYbT8Gob0JyOJIgBHEkYPkx
qL9p45EZipymG9UX86p0KAaGNEZ508ufPUUMm9rilERryay8FGDrqY9Op75500Z5yNVUw1nDDqgT
aKYB0zCXGHONKqhRP9RWRi9cHiI4P781PdlnNkWOfiKHUcnKg9aBO6xEqrk9YVowsD9AtQMjb03F
pQY5YhvEzZu0pAx0FeJ0DSCiT9ItTA70tZvqLGZSWdBNnhTA5EFstC7OVgFaZKMUjvMajfRcylUe
nuvzZcqAbbZt/U5hSZIj0GrOe2bSHI/EgFooPCm0aZKYiKOBfLq9xbqabLIxyLiqUqRpaCWy1q32
Y149xWp1ZTKgox0ai58s5BwahNNobJWo8CjQRmdVd3YBKDiU9c5hxCmwqPS9aBprmY1OdhjPjg2Q
gf6U2zjWOTXxaziT8dyjS98BdI63iUazp5CYrB4WxdXa0oXddmtGg66ttSvxBdREUlmrOnCBHzzS
LgYeQggdOWJvxJxh11JMav8hYTzBRFewMd0igDlcqivMyXB+5g15s030FPSJ39GePxpB5UUmKQBw
8j/UgJzgOkgRFEPQE/H12RLxubcAZHe99CQFMBwh1As75mpmpezJ93mWdOap0wZNx9o0RoVL1Lya
jOqxzg8pUW6IvhS67fA0LULuEtLZRFthk0jw9mkkToOOirLzkAC1oprNW2G06OP4QK/sA7hv5BrC
vIBZ0Tx97qi/Vsu3vCJui4MXvBc0Nr07iFDDkYOikdJWtkXxQkQsU+zHRgvldkDCuB1j69QktHIF
KskTQtJsD+nW3iRtmO/jURDKruQjBx3nldR7xJqFTV8HBZOJgnljyyk4X9Ju+NKW8rnNJt9WC4RK
+Y8Mp6iwhuqgA7yXk/FzQEnAod5tsCuQ/2OExcmJiezoWYbMyNuK1Ix9bRj7VceJlKYB4AFRDUYA
bHYmC/VNGmS4AHndBJAP3bax+0OSD56k6SLC8C0QGKF0TjZXJFXgOgHSR9WhFdmOe8QbT5allFuj
V/wmMMxjkw6Iimu73M55eC5xVuyCqLQ8mhxQ5ZjuZXQiYA2lv+ZJ/mAcomEehpFbUAHdyBSBE1I9
gzO0f0qslMjQLJIu+v2dCRZ5l5O9LJeAQW6sSJPr1WPMV+xLuVxQjVy6VoVlGWnDNYqVnQZi8RE9
w5q/hNi353p0QOGI3CYIjHyLMRco7qUH3vsBxkTbAm9RHuhiG95cxQX6q/C5R/V1QcJqkLMinpQ6
tt5wRzHoKtWvbiRpWFc4Khzit8e+/t1YQXqChUxn2T4EYZO8Y4ebT2V6MPEzrekw7QULAAZ0xvWt
3QnjNBK4+oJdhhXFvMmVxfxV2Np1EoW4qemIVycCJUlEdvGN66S+mQwawxM+Ixd3kcssXABrt8j5
mHTkD6KHIyCaM/sZTXcLpafX07PICTog3DQmOElFNFM4WyuxmgMGZojbKulSlWEhD9A6Bylf9tIS
2PRrGm2Xav7nPMrqCSWRTg07Nc9Ka9kXZB8MBor+FlhqfM71/NwQfnKsZPESV78jCa27VJLtMsG6
ndS+c9VEPw2c6kpGYMqEuBK7276P58dlgAGvC4bWOEuPAVlTIq+PU57i6YYqMaKVqNVLIVLfoM+P
IjFpuOjVhRtHNMs4aih4M3voSFyqNYvGnvMc0oy0Gj3fhb3x1iOFdW9BQvMevrpCqaUddNPFydps
IiMkbYV5Ou6K6lil1rNm66BYEZ/vK3DfkKR04zRTJzwYdjQBmOSHCNYl6JrtlDJuIn5Uv6EKAq5D
vsGnQ/29wzZQBuoC3xtQQTBLsnac0HgF+locpnqlZfT6p0keG0Tq9LnTuuWK4vMLVQ66HgS+16V1
5sNMtiO6GCzrFNznZ1ycb6vBcOA8v1i1IQ9ZCtjFhLodOo3X0solP5uA+EkZkccuuDL0ECUwtoik
ay60KpODMwMHqrDOua3jzB7XLNtNFBvtPmBU6PlyhJ+8uHUU4AiKDL8u87cJueUOyCGIVjF9NMPI
dK0nQ3eubgA3QtI9oOYTlfqFpik/yRinNFGyKtJERpY6TF8MEn8ABAztNeuQ4zZ4v2Df0hFj+bzK
xJXlpPTGDyWupgcmYnwJ9OvCnq/TEv9ehPbNbpbejyXK7UEOF4P6RQPF3kUlFr8DXARlTFb2xjSs
ak91IHnUOxVN/bRMWJ4RgKiDAjarTsOzxlWFcd56QpxMpFw2Wg99/Na1MwCMUYu2RdWk56jlgsOC
HsxlCodQT1s/zOfyECb1J7NG81yGjnGQi/bTycghIVPtCEBitjWA98nJGrjAsq+3hkbPYZwJpLLn
6Eq34yuuoisCHwgEU/qSNWLfasAcVSd5sDAqQXqLLk2dx/SQliNQNsbynBR7i45nLE5Oin3SiThO
pBtGk7dmAqhWc8PrDQksQwma2rsCCnASvjMnAY1dMKea+NywSS5Vjb9R1N/LGrMj+oEKau6mTwm0
WVLC4YMFHQQJxhNNG+BlhISa33ONswaJsYG2x3D1AZMZ0m7plnXNkKnn0c5unvugfdHYG+liucmg
HYjNwPQ7X1lcuIJok82EawK+JWcFbCp3KcuPrEgwcEMg2iSd+hL35a8RHuimM2ogM0P3mBL7svY5
e8/pgrelEdGZwOnz1BUdYLUXibHhdL9xSi2sN0FHwB9oq9T924P3TSrmhJr8c/Ovv2pWJL9u6N7f
XvTXM/98fRnE/C+6ESOGlz/vz/71ECWT8fS3P//bo/dXNSDMfI1Bt5yBvtXrTeJE7fF+9761FIDg
/jz2j5fgSMBzdX/6H6+5v8Oiq8zK/vE3f972v/T0CKJon7aJvWVynh+HNi6O6VIy3nbr5v3+n2fu
j0XAR5YwQLsngZm0Sl0c/7zivnV/rM9MTDvF1rG45gGZIcresfCL/MfblvoQo6te74t85DUMyZTY
smnc5IQaros//WfdVPUOFUlxRJxRHqXVhyDT9c9wDCt/WAOs7m/Qr5/ivhU4gsY/rX9l5uQrRzrZ
Tj7lx/uWEgdsBaG1TUsETRq+tuP9xiyceI+B6dv9v8rhstKU6w0E9fynSjmwU9bPoGRh6w4KBBJ1
aqpj1Bbr3OGOA6OBWv0FD7tv3Z/H48/z4UoUu9+3e2s89JLL7vriv73F/f7f3ufP82W7TH6bZMGu
FmhKq57qCsa1mrLTeNSXsPBmsfYh03UHQPwg9yCrEPDMtQoCev1Jm1Dh+WLdzff7961GCcFVLEj3
7o/db8waLI/BKO/m95/DhK7gGgPmgHzWh0Mj3Ps+uN8Qz/v/dsn97n03VXBWM2IhACqjmFt33P3m
/tyfu/fXmyuC7f5YtaxXhvv9+zP3BxMNXDSW6EAgjQhJ2soUYOi5ASywseItRodwXiAFjcaz07Vn
keaXsQ5upvYVO9qhWIZzDUpELTTUBKTFtvOBtSSaSZYyWFAoyroF19eZ2IFU0pQaGAKQP/ftoSnK
B9XST0X8hsvehdjj2UpJdZhsALP8Sug06iesWwdHlZ6QwS5qukNnNXsAA56tCa9Rx/2qWUsBoLHU
wGbKMHhrzNq1MY8Uv9slxpsZ+rOluxZGxWAcr1UoPeRe6w/pAQsiQEXb28znMBvtMuemG5At+bLm
Lmug8cwARbqdgicGVwSBYH34MBfktjbIQxzrcZjeAzXcxyx506w4G729L8oW8pPjFkRvCDM/lU51
OoikO01J+9D1TASNBhWw6dvQh2yNFUzxbaQ2aveEYhoWGrP2SAnpUJryLFqQOp1+CBLtx5TPL31g
fowxxsvmy+gnn0Q25LFk+znJrc8XVgTTaaC5JXLbT/BzGAV6dts89yRba7N+aMqJieq0h/F3HKd1
SXAdsI6mSM609Emll660JfMAVNWLfCW/5hG2ww6oGY7PgI5yPDwzD76k+XJbv4A5vXWEjQr8Vapz
Bm3nl/n4K820Z2EYaAZUstDVB2jcoJVYgYFKSaLuqS+6EwkdP6cw9NU2PGVpz7/FrZL9KhHdCtoO
ga09EIKhlpE/dQSbof2hIcPPtKM7vUUyStpmohMOepkG42h12CyVzs8Usk4JPwrq8DDQVwiM7mh3
1RvZLPD7k50gQs/UYk8HNzpP11rAWkz0gwn3GM8dFZXpMdCra6oueIiy46IUF2fifzeXk/wGcNUr
mQUUwj4q1rcIX2qi6DtT0nfMSTdT7ZPRGs/4snwyDTxIs7hHSbQJjMtsvCpDeoilTuyj+lCny61P
Eqx7gi+r77pY2xdfUTx6CSSvRqUS3q8oaZR8/DAqep7Zo38Fay049pZNAjweICM7F1L3RR9fUmmd
SvtlNpGTYu8RIfmAKeWGNn4nKfgbGixbZajpEJL3pn4imeRYlc25lsZe2h8FlgTOQZKUTMLKUmSL
oLLOPW75wD4NFjkHZvhUwpNO+zdz+k4gqR+33dmOQy+a9H1UMfi0YJrmbQgMsK5bsjZCxsz4Rxkb
16HgcieF3wWvaZP76ig5DZhqAuoGnXIKhu6I+aKrAW+O9lMCGDAVg78k4ScCFtycxpXywZF3/rAw
eLCi3hjTeA6oAjJ52abR8qi08piaydXOJUmA4SN6SEQl8gAGcQC2qU/WztLqq2w6SIfypNb201KZ
xyRE11uaRxJ+HhUZPfdhf1hGOMT1oaKqIipGq4LY66JkUdo/oEG+ImD9sqPfS6edkrp81GiD4XBh
1x4UDj6IZ49RP3zUaXvSAaFqteKCeuEd1LfY1D8yHYhErF7GZdk2eMpISX/K1OC1jgDNJNY3Jy8+
oIOx4A/Qe87fCPTxKFtuh0nFSVD6jU2DtwhRmlOhmyg5EkMpuxsJ4Zs0pDMd/Iim4U0im2HdcNCq
wEtjeSwgM+mWH8ny3I0z4NbwKegsv6UWYjbnImSNNab7IsMAg8zNwV4lEnyvSveggydNlvMUsIvV
4rVicZBSgXEA45ERsy91jiRFe0Cx49FnORSVcGfOtwyqW5Y7l1jpHvu42KW9ADWCJbpOr+0kbmKw
n5i+PgSafAPYTFe12NhhgZurO4SkxBMni2lXeYHOvynr/FIHjmfqkbv0FD06xU9zZ1cZeMfoozO+
pRe8fOLJVsldXNNElOmhjgYKoxrt3vApBu0lCv2wZLHbR62XBxQkrUPElF9NwjUe+JpwnMWavPYB
WkmUspm0vNHp8UDHYJuS02yKmwJXjvwmquLE/Ng67ShMCDoBa09G/RaPiHUECz0DvKia4U6l+Rlk
B1zJhwJ3ajZ9KM1wGPPHOlgAjICJHwhf1tX9/RA30jealzds+9s2G9DlrqFTvl72jDLtTgyQz7Ru
v6jzReMoCIbZV0FsWS2ZttFLvIA7sSafQjok1+KpjAffKFVvtIRrKa3fPWMEOiRFvlUXxk1swTkR
xMGuzLvT2D7n/XhSLfupjsyLIAmdeHvgfjOxrPj2rRaTLevyIT9nRbhP0/hojsUu6YJ3yzF/miEW
AoKLg7bwyU045fArGjSP1Mqelrh8TagoptLcq7K+FJnn6Kc6eVEtL4bk5YyP8rvdvI7prYY8oWyJ
xLSq8xIiQes+a8J/RszTnEZX/BEbYeCmd54s7Iitpt3KXjylqO/qNnuJp9AvSRUOOt0ldJa4Gceo
DqEZMY1fK65D9FrJ8ltZgU/Lo20A1MpaVZJSOen0ueHuAgAD70BZ+IIEdFtifLPVHLxoRJiXAf+f
ESFY9hGZC2k/bONYxxOxt83qUy7FLazjvZaR5JJSQsRGg0I7YDYReBZplRgSdp1f2ALH1SUDoGEC
1tSIeQ8MppjmcBRGfLPMp0Yft4ts3apMMb+anjnpa2sc1AHo3nYCQCYOQqWzYLmYEPYd3lzR5Wc1
eMhSvL4k303CL4fqySCBPMyzB1M+O438hY/P7KwbqOKjqaZ72UgsjFsdV1+Qvc9TsFmT5Rx4s5KY
TVy/wIcpHc4MwMt2FMcpQFYW6H7Rz5eqMY/1WH20Qf3FqjkjvFVj2hWrG+nVGI/7eh3D5x3qbzJ0
ur0YCDcvitNcc4mvlS9Wk7vYfkxJdqll6/dVQR18wnBwyJCgBbFJPZ1ypUSnj+yozhzPIlyGqJ58
Dv0+YrAjH0rTq4Oz2m2K7zIsiJmKdznVc6EjOjXSC14HTyfqy5HBvsyWB32PRKlDpSBa9WTToymt
wC8KPmjAwjks96gMA7t9IOXqNJU0H+bpR58sT0Ip/UV7S8glmSPNIxDvBSX9GS6MJ6ljigTdeKKe
6BAfG9OhEGD5WViDlLb3SKF2VMAoM1+DxTyb3beiq862ETIepawlyH3FfmyyRJqpcgfK5JdcGhEY
7rkI2QQtFqg8B5LKQsQnC52cqbshFNlrMMyUaD7QxdgFauAhMfF0kbumwvCdPk+55oVK4JMVS54x
k++ocSk4vfaoA1d0VjFWt6zk7AfLW3a3yazeJzXCU2hT74z2dPdcadtYpj9bfXAHk1g/Fjw118Vm
3CsBUdkRuhMZ7xSVmTIjB6gwX1raa5PMINSB9C4V/3FwKN81vSelMjzoIPaF8Ztqnmuo+XlOopOR
zGT+QZAJpzNvSCsFKmvIqZJij0i5fI5em9MShH+c0mkY2n1EluQEABjukNtN9MwEVPNIB2aY7jjK
3GVNeXYIIE0cd5bVHh1WRi0/J+ioEAqCwOmkyvaUyhGejuVaQFizPHbTSt0ZqO+iPt8NZkwXrn4t
uRhNMJTawQP5sREdHpICwRQ5sJWNd9IW52SCFNDRripA2mXblOTNQVWhYNjMXqPnaRr3zcg1qi3w
FydeXFYbUxMPymuWsEYhdkfmKmXr3iPVYI8/44gWg+GbYi+mKnxhynTsVnTPMICDIB8N1N441W7P
Fy+WeT/CBtTLj1SvdsaEaUaerBarqKLuiBxHkAHHHjhoZO0Yj49UKvcT/TUzJSiBDxgBJdPG0g9l
d1ymLVYvpMjavjW0c4ytZv3acFloPCAdVbtj/iseQdu2t4AgTzphXtt5lVJ7pt0ccEU8Y9R4L0vK
rJV6qyXTBia3JfFwFqvGKlV29Yx9b2CuTpTDRDZiRvhrP4G3mV8m297XOr2gtgHySh8tUc59zgKn
Wa0BtkuGlNvb2W6uM890LnPT+USuPxD4dgmgTdhEmg9p4xmZfQYe52XWC8Tj70GwvKW9c1Sb5hso
5X5dHqnGMyiTS0/O1ORgMVbnGwz1Lbli1ClNUm6SGwH3D4JA5aJWNkbCCZQkl3Lo+B6Vi02Dob09
mYbxqdRQzIHaOLsGFl9gLcx8E09xwOoBvIUWsSGJal9EwoPGwDAmXCr8B6h/F0XgCxqgYSrMkjrG
dkbAIhEuUUH4xKM9c5RzY560ptwNdXyxoCJluBZnuEShJnagUjzQrh5LoCjWD4PeeJUJU6VNwU40
3uTokFdhdoehF2ahJ/WJhYt4ohZwMAuYgmuYIUMztt4X1Iwg/tQ9wWn7XrX2RevgO/gMbMNLdXwT
YtPTNdCFAVSBY0m59ASLJ9mn1A1/5IK19OR+6/M2BmDQCKoyunEwM6QABXroigpqgzWWHy/vFLd0
8JgP476q4JDxzvZa3hn6Y4xx21Aewkr3zcjhgtrtqh4LlQKTiZl+MAaBdy/+ZE2dbKuWFmLZGRSg
aEiVx7gg8Xh337zfROuDgHykKxuoUlOZYrFc8pzX359CirC2HwJl2YlcADyPVfjaZHrRmgtj3ZtH
rFpr2eQf1ZA/j9237jd/qijxEH21PR9EkTozb5r1LmhkkOpt+tnoeupb5JX8Ka3U1OW3achAaQ2U
klYICFOayWtbcz8ove39VWEz25ayzL104/TRJUERyrLp32s+98cHi8W7sIuGhE5l11nVRFvJuoIZ
5rxuWsliIx/fseFrm8yulss4JOI1nOato9TDOxAJ6Y9lNrhwVvJHw+recoTuFHaYEhmV2n4jfYBp
G1HGo41zSInrE7IzFRzx0LzHucKBGRb28X43onmURgIxZT/llzaCR0fdqnmPcF25SMsy//4yAHqe
mGD0VmW1naK+3zfqjYW1dlvG7sMxWbApmZb6bSATL2cOtcffX7/bi/DmRvoRq8GbHYzxq2KErl1Z
d2gDfg+ttv12WHynYm3RGIrxlLYkUAeCIMBwDPyBxO2t0IL4XCWDP1MJeFZBjj5kYfU9Lkb6N8i/
fKLBolWOR9pMcLVW/iDVxtQjUWST4V3b1HzDR63On9PRMkiaYiAU2j6dJuXFmLtf+ji3l0grdTe3
cg+SevCR2XJwkyZ5GzO5ZjZpy2nKB5uOO4G08HO3nVa53RrpeEdwB26FySpn4LMocEZkxmjpj3R+
GxqSMRx6VWdtlaQcSxVY6nkmyLTFO+Fjb6RSULDeWSulW5JiA43m6U1KtAi7TrNocJNReLaArAas
ccq4wNmY4F1dtqXCpcdkwHDwTleFN5b68yLmvWqrR0ft6F/yvQfLV8vlIa0KSmWzPzeXAUUG8BIs
k2tMHrKcZNmZfefHebnvUB+AuiIJ29yuw1VV11BYHrOABFvAHmY2+n1G4szAseAo+xKytyCDRVNM
GnQLQfHRTm0ObaXvFr3F98p0BYHqxHINwypoC6J8o31qQ7Bpo4NC5Sa25W5Rm/1AT4ViLaXA+ZAP
rWf/EqzG6a1cy/Et4PwmmuRBwnEoIIPYeQN6LHPL1AHtMrsYU+AOIW5X8PGnEUnHrVuGn2Y3HQxs
I1AVgSNB7GzJ00A30EaMkNviEzN71yBY+DSMB4oc1kcefKS05zUU8fFx5qqq+oIU1n4+hRpVwDh3
R70GhvCq6acKPhvmk9A5KvNuoh9LCqGCADinyLbHP7ZXX5LZTaKXRjzwWdgNLT4c511vXrgg1kxY
MCklSgUT/BkUFbbz9yReFSyQt0MoHcLeI9iHqfqTDisYr8jVzS+2tFfm0lnDI1DHX3XruNKLmvCb
xXmF8yk6VEsLdFWeC33Gc26jDhLKRncr5N7kLTJTNwH5dv5Umd8nOYPY7H6zoMIhLjU8b85rdh0N
ebZMxUurG2zTXat178yRqK9QYiTto0Vd0RKtrt2qNYXVkRu7eZiRBXUSWVT+WUGEzA7WWG7N8h1k
EyD4dhsBEe5iY28rOqtAML11SrIk6mWAcoeF7hVKs8bmf8GztkPg78qkf0y1hQ6rcRH5+5rSy+D/
YNqfKnOVcjilbcvKYFyTnrY9q1Bos5sitmHF6X4eNie8skcp6se5iL0lsg9DgsQMZuKupCorTb+k
+67OeJMs4+KI8sWExlfG2c5Say+DEBzqI9AL8mQccmdVf+Hw72uCPHPnW9JoFF2nUzx1FzxBhzVh
qXNF6IAnHIjAgCjByrhyGWZS84CNDi4spmZgbi499HxhdR2DXXwe+u8VUDvd65q3gcE0fFxPbQ1m
LxpiAps3AzoA9QW1R6g5m+pqK9fAJDk6v2YQ1gjS+kGI+/gM9U0Zd2YF6dsn20YRGzKB+gxv34dM
Pob0F5BUt1X1XVWAXbYsEg85Z+DFxaw45ozSzOik/sD8e9aGl5k5etLBk+hfjWE8kl4LiYec1gIU
aafTJTE3UXhrpgX3qSQ8dFMxwxiIr2vj2FtLDVg33zHF7TApo9AQ16Hqd9aHVW80iLJBgjBJ2Rq6
uIR6dwlG6at2eUPq/nUcTfVVs5tPoTr0R9trZS9XIyXN2FQhOm8KnWlV3zw3TbbBKOax/LhMRuHW
6O61cEQyY3E0J9ceLcOAHmE1mlSxdrDjCj7vU5Zc+pyBvIW8Rid+sF+RNrspFr5eQI5gcPwZzI0D
l2Rsj7Y9TAxhlvplU4JtJfxjpZ9Z5EHMJ5vYOmM1Iu5KLCYzATv74dhnwD7xdyCXIxcNXjASQY5r
wTwpuQDUOlgUW7OLswj9h6YwdRkdRaNV3IQnyHwC0YIdvUsU7PdXiBo5TkOOx3M5ca7ISgW7Y2b2
KSdRxLf1NTpmsG3M7mikAieA+tMG9kstdfVqOPOzGHFN6oZ4cpq29GpDQJ4bq/qj7AJ/TpzmhWJ5
dglVlXFnMOqPNOuRYReldl5aPXy1F0Dfs119RF39LIXoPTuTP4o4C5/CzlIeKdySclz45RypHNG4
QRryIZ/j9qROUf10f8RSjQ4ujlR39+eyQchzlYUPKleUQLPr42wPDqkwGcuCdYuFmnNpBXClWbG+
6EB975mWd1D2kmod9ddbFcnSqZ3t2Etk/CIVRGCkYqTjUa43961QSa+GVTuHXiEClqv58LuZQ7qT
iTCOQiOEyqwcRGdG+Wvl2JJFRVIE2Tnnar25b81QKDZZmEEab0oIDwQvgw9uFIa5Bm1I7Fw4Lqgs
AC46MsllKFvwnWxl0DLLzfKJzgDNgnYilaQPQbvR+N8O+QhvPAgHLjSKx9Suebk/xATQH5KpuSXJ
qUoqQr8MUC5hjGXqfhdUsrPPJ+A597sVGWH/Xx3+X1GH6zbZif/z//zvH9P/Cn+V7lf39T9+3f/u
+pX/+rd/ef7VfI//kzb8/gd/icN1419V5lAOGYyaIHVRl/8ew6hJ9N+SiEYNebhmyr/FMJriXzVH
05GUm7apkY/7RxpuIig3hK46kqgznhbivyMNN0huRPr9Rxpu63wEuvtS03T6o3yWf8Qw9l1fLFUA
ncF20OXpGHF6fQKfq50aWZK6k0UnLKXFRs/hXVfd0WjAMFk5pZClX1wd/cIeOBxOdr1wRT41q6zn
ZzgjdlZjA1o1VvvNgORgwUKziWLxTSIfwVZK4V9I7ZaOZCnhSBMpHTXnLB3h4bec/Lg6FF3IZMQx
YOOhvtsojYAplcFSL7JDkQeUTjtA4pxtbr62EqL0c5koduGorbaCgqISBr+sLnm11KFHq01Alt2M
riTBCsWsBCclybtg9GJRdgX2C/tZm38SAd1s64pp76Q2T07OtaHHTLillekqeFG5GCAnKlRWlqEJ
h3iE1lMspNgkFExlEhAw4BDAAQ5rnWCc8PCoW7pEDWtwWzXBINsi26QodlHAAw0IyJ5ahWU7JaLd
q2m7dHG8uIWKaEEvZJj9VVb1rVFsG+sQ/v5FNPFOFtEnETkUVntSdZZ+mty+yoAejlTBUxPOHlXX
TSjGfo8kCp3wUv9q0lnxNKdnYjFknooQpB1p+iTfnOlNibVrGyYnZx5/prwQilb6Bawm3Iyp+Mzq
Yo2zQR7ToThcakiZNLV+k2xCXTtn3O469A9mQJ9t1EhLc1g4YtTJFuNzVJ5HC35Jb1KwMquI8F0R
HJAqwXjowE07Q73PjfJ7PSNNa85E1ydbHAprhgP8QhPiW2M3Jp1SwsEJdNlh7/sKrH3dFc8QxpFQ
tLBvRLwSSIILfmBPZv0+tKhaD78DTT1kQ/TWk2e3YW/5wKuY3NO9GYp2q411vmuV5UvlHebIQZAZ
gBgIhudZRyeQr3px/i7MEg9620eSIBAbNYN2QbHGevxuY3FWFfNT6ZSfI30vMrp2HMo1oc7MZeeG
enymGG+01khsSpE/b6u8QTbZhrTmrUugyEs3cLVGUBo67L6eJoFdiy+lXN5m1AXbqZUJsgvCDh3l
KuOROPPwsYDKaWvy3Roh2IZ6jvrS3Laj+UzOAFpjg3m1HQx+XQy/C43+OSsXiexjc//KZt4/NSoM
SG1g0dqBOrCfG832O/13F+ZY6eZbkVnUDYJzNbTk5XwJMXtjOFK5saJvIhof5+mIKgh8WfuEAO8H
Njx6Nd2hZ35gVjEp5q8mC1F23mku6qeujv1+OOeBiVR/YQEVFGha4eRcGkiroRB+GvQ1eFvIELiS
3+smfOKn3uofpHx9JxORU0PCg4MH8cOQ8Tv1VSTUax7UqQ8tidIw+JTgsTdKB2lQOykFkP8OuX/Z
l/g+6vGrbKn5z/1DnGi+0YB1RanTieZLGbQfljl8jB1HLJDKoGJIcizxUJW67yjLoQqI0NC6owg5
GA21P0e58tiMw0KOrH3S1fQt0QqKYUSwRBlBLUQHzICGpo+8XnHGy/8l6cy6UlfWKPqLMkb6Sl4J
IKAijYj6kmGzTd+nkkp+/Z059/Hs494qkKqvWWsufK+mtANPZd87dy7Zg3b9OxLhOysKhkLwelwG
jdVgX5PcxcsoQU0lcYZGCD27RZCJCbCfGd++dcwOXkGOuFOpe2tPx4GBxkrq0Zs7IcHNE+tbge7L
O6SmgHMo1lgku1X6i6re7NMfGAp7zbaf/SI7Ctg7vATeKSE7W29nvjCOL3LGwpZ3zs7PUC9JDn6z
F68Q3u7JCHue6faLHRjAB4yOlx8dfODAKrfmAcn8AiApvV3UGQ9MP7qtAAqQ2MWhM5PHUeeXyp2c
sLGe/rfJzr5r7CGc/FqUTgSrs6LPJlJwqoJPQR0BZm3IPul0jRjw1GRQP7wxMvpOXJYaxhixt12c
Bq04K+87Wv4w9833zm/eQ9O6TwrklsO31y3Elqp3oF/UD3L5GbxEbYTGY9s3fjD1xnnwmkeHRcuG
E5WkFNQFjdADd2B460SfRpqREMKTVBnsl3NyulVheesRZlvT/UwzMvaiGdVqgMzJpvA+1CDEYs0B
05OxO+zS5j7NAqR2p/hNyX9NzFtja5/tfPe15zxXv2HkgnW3kJG7yG+NPWjknkQF9wsxNfLQrsG/
Pr8DCJUEcVbPxZBuekI+kiq5edn0NdqTsbZj+8xYFJGDRlKy63HoVMyvlOXf46yot6qz8rVFjiQy
m1p45CGSUlel5W8Wk4QWVtgfRC0Bl0BkBR+yyxq8npEigSrEQLySjJA0D+r1rBN6MbBmkbP/PvTW
XxFHm26s3KBkrk57mVcrFrJyGvlsWG+DM730YceQGeDHipnlmTH/2+D2kFR9KTYjWOMJVzMqW5rZ
GSd97zDiSKLko+ltbdO5NMdV9Ati0gC5BFY/YSswlWeeXsBtbrmOM+42iFDA9zviJ6QseVC1H7NQ
tCLhAp1dxx2C9MGmtwXZYQS5N84rW+5TPvJbzVCntORt0fvYCdoxW4uhOUiXMa2XNu9JR4Oc++IT
zezVGMCbhMlu9lXJFGHRDrUHvPfwIdOITHQIucGYJwS65sgLuAVho7obCQ5yZUfoTYyRQb01MxxP
ykAQB0eAmSSqckDUIPMHryaQJeTmDOwIcwis284UCCE7tr9EKTsKE+rAoKIee9ZyXlCY9McFhtBM
mX8CeZgu6ruCuW9GQJHD3H3STHEpNYf5WvKTe0vCW4fUIGWPGPV4lH0t/Na1mgdYGT4igWRD4Ka3
sxJcKaCncLOkFr9iY2yKnkCdrL10EaC1eQLmAHzzUa9C/Hq+8VUpn832BHkN4msfYR1AIcGNGYKb
QiwG2OGuwTwmxS3Rgoqk3VVj5Q9oSQQnjgk9vIACmTLdHEpZBXPFfp50yksa6VtNt96phzIc47Gx
KYf8YBgDNV+rBEQzB407MDuPI5cbD/0cMBC8d81q9rnH/aXWVBZWIvgwIiE/BKAe843+p4zA/eHZ
CA1Nrac8/CE75R/X/l55xkYaGhjuOZ+2Car5Zkab60CvcKOdrfRk2xYsy1s8dyszXMJp21Z7TNt8
Y2IN3hGwukY1kJFfxiGGoTNoB/9Yxyxv9Ok7dnjzGTst361X477GiUVBMOy90LhMwO88S1Qk2BJT
Ec3RmhrysUUpum4wm62yvL0yYg3XA175HsZfHv9lgFXmNnxTUfETYfwTKcQ/X706y4dLy/MumJz4
EwWdGoS11VQNtr5qz1TV+7rUIQIo5xfr2qbq61NXxOyz4WOmtY/ki5uwTHlbDKg0u8Jy91Omk2+t
TSUWDPYmXoHRjNUh75n748fGW5wg7ahhZ4XkkRv4PwK3rolkyMFCgawckwQrqNE+E4n5pZcE/JHY
qBEAi/OhMilWJ86sOBleMS2caKD4+IGUQfj61ij3p3VinwK+BXoQzYeUUI6uSIGqJOMXoSrlph37
o9811g5MabU2UQ2pZr7ME/nI8YztGxqCvWI4/ZeG9XMv2HyZDo5HWC16PLS7lMLQkBPS5awnc4Lj
kst3bTPnQvdKPDXiWoKoCq7dInKQ7ROOBe0cBk2oIzkxYZBsykhshzIOg6xjBFB2BZbDWrdxfDH1
HFMHj4IHeZM9Spwxs8zdHIijqn5SRJ6PZAqQrj6FmbfWJwqAnhWQC0QzaGtRbMemhOQxYJrs65w8
owrTRdkjsdNHO32oMHOsJ78++6nucYdkJZEBbYmB5SOtUS9jR0P/r3FwdOMc7TpGuz2FNnu2kKgw
lh4Y6AhqLaGKZB0qK4d0zrSsqQmrfO8ropwnh4hOg5Bqi2KPiwZkE9NYLarx9RnlPwVdGVD1s+ot
PDCx/uOACkNk03cczuJCD6pt8BCwScA9WFj4a6sdrhUAvNpOS/3iyRM2vWLGSnG2cGqajvwzEofS
RkOLaFaYPZvMvrMCxOnJaMs1YQ+a4CUplbrAEla219AMDUBS+G+N6J41V39iSG56G6GpxQtXVrgR
COdIfVK2CoxjSJqyadBYH8OySExiqywSkScUeWVNig2EPTZPwtkZJVk1qV2FG5YzbI1XDbYtlBi4
ONJSBD4zS1+jOzRS/VgJ50N3R2/jlOUVCsdn3Y4cenlMATKmV3AXr7OO4dGFex6QeAvB6F0f2f+m
ZjttPMlSxzTig4nQMmmzjZnO1THC3hqkl2xMqysb0LNrZ0wY9XIMooIEbBB2+5YoIMCXOJg1NNQ1
6npwtr+A/fB4xWLd9P/FKuovpOIwykdzG6RQJ1Zuai4WL/Q4XVyTEOx5T0I03Pek4BxspGp6R+aZ
O5FkWkSSC2XpPgwWhXHJ2U7x7bEVlzsgoe1ujuGUuxVqyAIuMfQccRg9+6WV1TVU4jEWFZtJc7pO
Ojx7cqt5uA1tw3CwQtnFxsJuErGC5veF9tJlFatdGEOkz6Khf52b8tGAu93E+Gua8M83hcDHMb7F
Hnk2Ts0sQmdYBsVwiTTyo+rBHhkWo/WmGC9wIOUeZ7LWib1EnGMqSonGJoacTxc2nZYcdLhfBbeg
75gmx1TEc8/BBAuFOXYGGhNjBSaw7hb7n15ch0sRUW5myF1msZPOBK911FYFj1ow9Li31Gyum5At
P6rtnMdFP01DdgnJzqHGt9eNsW2bxHswCsiGSss1TIM1Jm05PmupZ25Sjz7etfJDG6LiGCO1Dm0N
25iynr1S7gQZcKvM6V5LkqACvWWb7RnV3wRjLRhMkg61VtvaCZ4eHA+kYi10fK5lXNUD6rNYe4vM
LYBcvHc6dcuUeJAac45n2TyOnsv6KyeltPR8FJHQ//BpzDt6WkkaK0dSKKbfchY8C0tWUT9BnB+S
Dkt36weNwsrdefUAjKd6L5BnYESDr1cJg0HCABypV1CccipPtD0iTu0AsH0gDHomB5cf5mDkFq5h
BtsKZtGaNhazn3DfW+QoJX8XIDFXetxaTEtBNlq8MmCchiBH6GwLAsdH5vK7hJFB6k/2SvdZivYU
nbYqzyoz/o3SzzBXK1K+k20WArKe3IVWG1mY3WX72IXWCb3m0Ir3QtV/esPjwVh72oBKX9sJJhmm
SdvZTaEz+y5OqhJNmkNyx5vrD+9EOIPFy9n4e051TGuSRqrB4sNXm1VQa9gE8/iLsqwqQ8IRTAYM
WR3+pA4y9Xy8hbZFjZ2bHf64+GTrAioiQwn8zmzNkM42Lk0MY+RdKeurkhYuNoy4qbh5RRpv8tl1
0KMqm+xhviUS1i7gPNy6tXmAN3Q22+qfmJ+EXu04atk6OGygnWGINhKzLGuRlvF04NcZ8KXRYzwg
+p3Zd29WAr/FymW2dsdDjF04jkdQjBVZva0O6KGDUyXiGaiKH32xNRzClGzfe++nMbeSf2OB/oN+
JcYRX3H3R8O2jbvPTnrR2h/RVrHaIA0GeptBoESV8CFz0GqR1cj3K+NAnbl7eeSN8C7NggbV+NGn
/NtD6YQWXv/NiHK3LY0PBUU8Zxo4XINnuoX8SfD8zo05vuaOxsWoXTIq+FvCIWClTDmrZFV+kCL4
MBSIzoqy9YJwDj99sgxH17x4Vf5pNfaHlZ372b5TpItgjNrfMW1vRj7huTeTG3HDLWmwYFzVv6To
3wU14SqzyI9i8RFL96XQ07/e1L9HlmTO8p2TuPwxJ5hTZb61LAtHt8kSYsZSZ/XOjx2ZVEr6K6F5
F5lEG4BkAxcxWroG2Xfl6mhfNJupkP3gV93Vs9K73nrQ05evm4ryu7WNd53zfSU8b1vqFieaZA+Y
yminRooYU4Oon3vkAqc0XNUCOiIssUDatmiNbFxl7K7T3l+BeawCEon7oE35OKhp3nTEg8bSfMKB
uEQqzgnHfBhxsYoRFVMPYgyhNFfneqiatyaBsz33zWY2SPBJ+MBTGxrbPpo/EjBZBL04G1HdkYuC
vrcHDs/xzMIPO7aOB2duUCpH33rvftbOEi6WreoOYS6gv25NtGug0e3BqqirB4c8Pwas0yN51eSi
83QNEes5J/tJaC2myLvOowE4PBLBMNDvaoCpMWUDfl+sqAAB1ro+e49euvHgl0MF/2wy7tF2xl0X
h3TwZCsi1GG4Vk4xZZwTHcwliHmS353L6FCZNRneDdomYWHAjtdRZxUr7K1kR/HqNmO7h7t/ZI2G
Anw1j/OaMf+WIGgUs5qOVq3dmpN8rft6F+vlg9cIfyWxa7N3dx6qIe0Ywi82UKYqTmj/jbwPDne9
P/a81mY6MkS8Qd24FX3rBD7jUtjn3TvpJdwXVReRrVN9tKxxxfQ19+O7dDaylDxJhQPff7Gaakyg
x9h9rfRUXw8oE5UGFgEGL/OyiKvTRqeYYVa3YIXxsfD/iLL8arrhEDGuCOdq0RnyZkyYqk1lfTdx
Cx+FYBmuot1o4FylqiJyOkPbiKkiHOFKm4sL2WlLYHTq3QajkuscBdLTX2rDZz9pod+uSpSm7DNn
q6NN80dnRZP/0QPh80J6bCu1gs6iVp40gShDr1/6tn82CokhXTxlvYNHmus9QKAaDJlNwImV9UGW
PHncWVtXxr+Tn7zJjh926D0R4NNDBpBG8d4h5IPB9Kg2RoctekDil3uMkSUnDhEkD5rGA9cr+wTW
OtoyhGHWyOCiHtgWNH3/peXuORdxfzDIiMDeQQmaGyRLl/IXETrCLNcEBdxmSVDV+qdduTdQwhJ8
eAdLOeeIh81tZQqNvuMlcM16KrxFz2wtIb9eu2kzdbRCfA5daLwW3lLqVeFZH3j751AeIcMgXMdU
knR3V48uKmPOYjaGjtabGF/HwEdRIv8dEVSMA2gejxqKbuEBLzPyEzQ6E0E6XqdFVEZHnYi8IEzS
ZssHaq1mD4OjMd3dxGD7XwKyD7E+rhNZbDWHO7gT9ksN2ARbLFywIY1hgRPGHdpfuY8N2ebACiiD
P3oj+1oC5DZq1m69wz6ktvo+IADJ4mcfqeHidCNV+VEV+ll1LfWy65gb2Xkr6mowBJb1xrgCLg6m
YOnEQZSCEc/iclULHV2+QTqXrBKqUye5lihVJuywgdMMNZIjrGBi0DiU5rJbuS3BQrHl73rX+WdF
MGBQj8WBWdArerGAdQAxIFUaEJqB0rlrFFOQGNCaoJMh6gGthKOK7RA1b2QYkSfc8dqH5PY8utpv
0kQPpUm24NgzBTDTEh7y6KJJz0+9338nbNYallox+QZkz5SCuQIRWujYkCLr033K3Hab9x0CxhF9
BtH1CPQ0XIl0ko5RH8yiQIAABCiRz9k42g8h6UBU5QamL6QizFn1YHCr31D7arNTssWXO7O1yfIn
I7VuuTBhN+DGK0pbsZ9JzBVM5WRrPXceIzB/BkA+iyOAuGEfZ/ce1zklEGl4uk9rZbUWR3b8VDKl
p71cvOlaJFZiImnUtchVlY3i/DA+C9aC6Lg4PhPI/bLOXlPNP4XaeBtH9y3r9WXHhgSJ2QxqUren
cV/iEQv8SlZx4FxRUw+zWWyUiUDUsmoqwib9CYlS1sOPjh2B3sY3y/EZhrXWnwr7byMkRiP0SIWv
0PXEESc+yu+Y8Y2jB3rjk69Uhlxpw92m1KV0sM/ABHvmrny8nZYlVBf21CU0V25MNoXfMSpJe7Gv
4VWYDjNCiF8qaHLsHp08exabrHASpMU1FUvRuoNJdSgVhXhHQjMzRPDuU3goEwB0UVsTyqbKg4n4
Lpa+vxnaH7+ePjxVp0jD0M3NKdPY1NQfPNuHbOWM+wG27coUxZGj+Y/MMW2th59TSYHemcxaZyn/
Ub8RSY9SCJdCEEXd11wP9BaFfM2a+F82jzuVlR++KLASRKDia5vpiiIxcICn/pTJM+jCj7op4t3U
TuKg5mGHjhhT3KJEdP0vUaDOi+3hMR3FUxol5DdIgkm8jBfK7SFY5xRZnk+U2BLIbYjCpG/A1EGj
uKnsIVvjyzOsHnW3uMb5Y8mh3eq8WuVIiAxVebOuKaamDNZlPSWM7KYPnBALMoZsEw889ySxmNnh
+Eoo1z8Y2gaNS0dZXfPQtVg5V07hfac2e49u1O/ciCPWFb75XOqnom532jzbuHLSr5BbbRvK4m+2
mGybs8FAp0OkLfQoDaTVaA/l1B5BRvzIjlYYiSKySsc/C7dSAAwjbkxz2kmCcjCiuuRyji916D/V
ZcImgk6YaYVJUGdqXvyMdYZqMF/JTF/F3Y+r+a+t9AkOcxnyVBDjWXO5WfQwRM+aDmxassvdxPnw
rGb3LWo0Mhno3v3O1zewP+VKOJBrQ4tPlkNh23SkPUvceYHp9swAZ3dtmN5naGb3Rg7Jsa7btzTW
dy7CgcDDNL6i0vjIHOOfXXGHUHtxE3O/CUbY+YhZZuL6pSNrDs4cv0hRuAfuRsSldGFIn8hyZsNh
4kDNdKTkebmMO+1NbwF7J+6ENAVkkqGX0dRZ2BEjopzImst/C8/7JDm4LhkdmhFL7Nl6smCCrpwM
z0WaD59Vs+kIIovxcf8zwCE3KmKw3Kxy6ywE0Q4MY9sn+tRVL9HfpaG6AJ35riwCTllBbH1h/8RY
eWLPebb9bWh1wxrhC9VpsmwYgy7r3tPW5lkS+c0qmWTB9Uw/ozan5NdR5yhp51scgC9uBmjDDrWj
ypINifbdpl5mXqaaig3BUgkMN0LpElhrjeEvArL5UNk1yHG9fNQFRJuex9ebzW1j2owEs/PCdzmn
+2nK8m2lO0/OjKoHQvkD/Wq+iL8c89vhwN+mMTOuaKp58RCRBZ1G3QKeCnV+3/8mfsnT44wekVHu
MzEtYpXkA+FmnXqyE9taDcTZH+Ih6h+GsILAN8MHkyj686EHFOUwn1QCt6HdRd9eqcZ1IbSPEUdI
jOQUJ3zXkA6YfrpsABvXChKlxZtCpexpBpLUk2mcqBe50NOZ9SeW/6gsvSdOxtXgjP0DrcMeKUS1
hnjorvPRHDYI8CIAT6Xp3oy0XqMiSy615roBmSd5dS1Qta/HmtVii08m8iO2l1EEn79/HiKlmCbE
Rr2Jco1ximMToN5aNbkWEo7fBMwidKxdqXSPNpRprJSATitlnrNkGIkHz4FrJSVZc043bvzejwiQ
oaAHRYG+03xO6lE/geEixMTMFmubvNHmz5wBT5ZD0gJOFjZctfOg+w3vIU8YOyykxZ65NdlsraVV
fuWaTZAMis0Qw9AsXYJKrLfcc/e53UqChkaoqVAOk5HrzCuYArvuvM9I8SzNzg0iTCgbzDPIJnMx
onv2PmvYvE9c8Ku8XwQixL8wkWnEc9Ynn67pOKy460AMCwTCbz5xPmB21il0HCd7yAtn38ZzCURp
TA9R6jzWZKoerNy9JwijIywdCv3qfsh7Fh8FjEJAhD4OWoMZhDM9QCrj3wadqGhnHtDaUgcwEIsi
KIcouON5pp2yu7+MjdksoRnIhAq1h7Jv+B1dZ4P40e9LvrxAWBn7vAmGQvxjNpgKrVa+12W5LmN9
vgqPrEiUPqT+jRyTkPWGsDxx7r0jk+KGJHcA22nNMA2/meFc6463wpqbP2GaYORKsRv18asv8bTN
RJRMPmKQqJr+Ofyb65BWe21oy6JX6PVOt/I3/Kywal3jx2wYubuN/mK3zVtG/bvGMbTT5Kwz0PGe
zISPY+kQ9ilnfqOO8du28Npd2+J9aApAEJoD9Kch/iEexFvpceKiJb5VpPUFg6FhzUJel3VPKmsR
lXt+vg/7Q9criwokTK+FMJ50V3vByfjPw1O5H/w5QUCBkyIff0IXq1QSAu7Sd1h0yGTUH/KYYWun
0CS6/TnGWV6btE3KMMp9P5JeIVB2A+dM1lPLErhpmn1ayXmjNG5OoeVmMNUlMIolAKwzRp4TRNZG
1n0Ir3PXMelH64lzpM/rZ8quX+fNCMf+QOQgbPv23rvsdhzuegKE/OPkchj4tkM1JSo4VuGX6Xoc
FKO2kz7uiVIl33Xv/2Ze8Zc4Go1HM18rzdrmjrrLQrEC56ly8oqVNMfNetSzX7BaKy2Z/4VdMu8l
xzY2w4ENoH2qdJecH2s8jYr1p+wdRq35/B3Tp3oVgxYSd07NmHIPZUa7BgWTriZIhDy0IQ9tDO3b
44+ggkXbnLprBawheRqs4idscCK1xhCtwQRCr/K+wtL4gos4w8zDnKffUXIRd/wQRk29Vy0v0bKt
lFG243lelpkxAlGW6GABsu3cWOyGifwK8Ihfcmntki7PaDYJztW5eMyyDx+Igxqw6DIeQ7XiGeBR
RMzyfZ4YS+wU5ISNP7HbF4K0Y07Ahl6UtW1K9FEuyjU2BF0P9XXf+u9GhVOkImxvSBloEgKbz9Na
ZCQT6PQkREqTosjW8mnGC8i0uX1tKjKddHbkgalSe1XXo71zwotEVEfCw1pJnaxHV87PZkUSraeI
zpDHIbKR8LhXUem7sR3fq7HkwjP93xysPNc0KJIZgZ6TrFU4XWVp/OlUiV6YvgwWy1/cz2fSJm5N
EmLFh97Fx0fiOzL6HQfTs54+cUsODHaVE2CdZeBfJ29OjCzXyNSGXT47/gUp+zul6Ocmn6+oAWhD
ibMq3ArQWRnPNKxODHDkq0RORFBaZnPQ3nS8AntR9Yf/jGCDU0zbngYRlf0/0cVkm5nN2a0FaE0T
pXONMjtV2BrHZZSr9VZQhHiDwzSjyJrFk+Uinp/8kteP7thvwgZVEaC8PNLaVTIX2UbYtBWLKgk3
QP3cxJzKlrraLCoJWXOJFqv1KWJoWoYYfbp9iFNqNciwPCQZXaKS3Qb2UnNx0nKnl/k/yy8h5cJr
EYAUf51K7gl9++i4o885tSSV81g++dqKuEkdE2V0Yo9Q7WCgcoZIQQPa1fUb3gisZN6bWfDxJUlF
bfWxhD40pV+Nlp9VScPu1lLQrnbVtlGYmJjYsdOfT31+Kn09epRN841UbW3CPDiwhuB+m+J/iXL2
Car64yIvC63PMJvB9c60U0oOX16t7pASsz2PtLfKOE0fOhd2T9Xbtwi8Lg8lk51u5vlNag887Wje
oWZqJNDJVwOL3mrg8N6HPIEKsuELTEOoZIzX2qll8DKHU8BIBDW9QRZYZjI7JHa8iuQXfq5tw67X
89WDLmEKFHH3KGyt55kr8qAgWxUWQddsoBpCMGBPuw+q1hqIniSv3gWVzrhpwuPGxE4zs69O4EWJ
7fA3Ca0/aTZvy0mWVrtpwuVsWBj9xyj/RgIgYeqPguKLgfY2a3BejTPhcAXgQKQIYOX5Tf382RsZ
YU968yUqNkCJ7k07j2ZhMtv5oZldG62T/OgyLDETXMSjiSGqJXmCkcRPaeqQklxWcp4MWGGsGKNG
hFeF6OKs8NF3my0+iy/ESstOly2eRLWz6grCfQ1BNKfR8kLkrIxnjqvISo7dYK7AEsJ4IQmQPVe7
YavPOZHukhllf1ERztyVmELqxnto3fKZANobvkT4qj4fcjAMuk9FN05wFIwW/xDKg7aYLHQ6sGCi
5mPCEjIOdqADnFjqzSdZl4AakfTW1g6AnbH2azWvi5GhZ406DwtH89SQlDfHrdh6Ltr4caCUS7Tm
yYNhFbaehrZXJmuQEvgnp0YGKQNcB05irOGUUr6/bcrGJHiAMLl2WRQky0Zg0QdGRuAbOtv1xqGD
aEnuK7X2smCdIsl4x1tImyIWZxmRHq6JZ3vU92i3Nnonnjsr3HO7TI+dogpqkCwRXx0kmb013dqj
uRaUbxNyk7SKfwe5a+U5T7PngpGjpqMFIiHxDDCBPQeTkZRxR8NuIwxt+ujoFRgyPmZGt7nkX9Em
b0VI9xdCUFw39k9a9y1yUWIj0ylCccIiZ5Q3My1Ovql+lx8ydAscn9kpr427ZYfXyYsI2IuXC3dP
gsK5iuLXuPdvw0KKgpRQ6dwNZfya23/+JHf2HF/sZLopI36z8vBWdM5VYUqw1T1qSHZP1C0v3aew
vzJu2Ks5W6AsR8wexykjDq8zHhn+7rWIrYSgn2jdXSyzk75cKSY/6NiBKyu+2vDSgo3xmCxobf2i
kagWh9k7EcIbgwneBBkM45Djji90/4eBlPe6voUi+4ZnSHx2yx5Dsyw2LTx/SUPLulj8J1teKmvn
pGwz/YE7M67wNHWx9kyZ/WqpCAMUk+d8CoZ4F4qc35V610T+yABoT+f/Tsr8WdnySgoRw+6JleNj
YwTCGoADfcN3++RO+SM5YrHJyDc3iV4QiLB0ECXCoerRZoKdRTysFk9IAxBK1dNzN2mXOqsey2bE
4753/Hjl2dAvUMgpouH0B7f9Hp1HLbLetVoebbIAhzreaPaMTo0AckV+CnnUftI9mRzHccVEdrDK
Zy/SnujYMts4EVTzmfr5ASY11JL5zQfBMygSJBv1J4T53brGcwewEzLSldK6nbEVql2k8zej6tGH
HeFU9j9nUWpqzpPycGIKdR897UKg2YHfzV5jFWI3WRLyQdQewaL6+wClC/9yvTJs9yPM4ntc919Z
f7Ts8YJg5qug38tSVMd1dpk/5rn8V1b1i4y3ilTyvB03Fi8KjyA+xHTr9PQbQGYqP3qbIuQI6XBJ
av9AQvFZePrDbOf4i1DORFvRh0tmcHepgHIl4Z7ksee5Fk9uP2zJ1dxhqNuHygoQbgWoFEAbnAVF
VK8EJSYxoSQiE1AdlDBMkmUt/aVX/pGbcKMP6wbe0qo246+JYQDuWnejO5LRm3FnxX+qwp5J+nwl
W2gDr2zXTMM1NcxT12g3zWXsxuaD/3/3nOnu0YRpvI1KDTd/OvlTc6wm627wQC4PIFq1F4l11TWz
bR4OF1NM9zIrSUP7//+HyDnA7YLYoszmw3mRdnT2y/JUTullSMe3LkvIdq72pi+vdCMB6Je974mn
1uiu6PEucTnf8j4k9C0LOiDuExsohL+lLm9apt/1dANX5lmHKwZ3a82UgDUNaZcquUwxP/w0HNFx
HRM2WZYEWdFqV2nFl7j1j3rufSzHiDe4LDOwjfPTKwnPkIC4Mb4sJ4nvkf4HskSsPfd9rE9Rm72N
QA4jMMJe0Kn+1v3NPiIT6F88GtTB+XicqlNnDEQ8bTzwKuWNJuZ5TKo11KtD5oLZcCZGDu1WJdOT
XrM5zdKTkuml0abDf6K+NHmrIuMUG/LYSO+jZWbm1d3esHmmWEHGJ9Jf5q0wrDWo7MtyzC1fym7r
lQ3QzRqGW4M0BNTsM+6RS9MVJxY3F1dPLi6KsWiI3ur2fYTSYricjH1yZ4N8koM45nnylvr2s938
5lIeY6C4g5hOJSj65RfrOoBPmn0zKva/2nH5efzl9RyYU1KVlSPA8PJgDayZxvw0Vtc8jJ+s9Cue
2kM/+cTqJm9WGh1hS7wu38rhN0hdMA/1cZ7TZ/CLd0fJYx9r1+UNWP79woJcPTy4MGRQEj2iQ7tB
Y7hD735SXHREDL1bU/SmXLTG3Hqfiet+OM54XT5RxgAeT/xMdX6iab70hf1iT9HFQ2HvFwVV4HCh
+af5QHXEhw/wPdCk8iBCdbY8edE9vpd0gQ3La26Hu6b9aiWEGX7wKZnveTWfl19qtpMT7VtnNg/W
NJ9ZOb5i3L+i0P3479LRxYdpjpSwLIbjN6Sh10SIjyaJL067cSx5mmT1XbbqIMzw2hKhGHvDxmBy
zfRv8seNrjWf8SzRJv9a6bAt/JzKPX5dfoQiy3de/zQY4cfyRPFakcxj3IdhfM3lQzqkR9OYHuvm
3FnDdWztb5GUJyqpK7uBizOnO7D2WxITT/99bPThtrzJETit0kS+wATXs7VHv+6vaHre53m4pJp+
R1LzUTlUr6I4Nbn9gVzjQaXOlk8mF0S2SqfwZlbFqeABXe7J0S4eFn9CxhNZp1CR++FV9snFif4N
HMngnN9szTl4ZAgsf43F53/Xa5lFr1Lvj2NbPBsVJCR4e6rJvm0LzsTdm9tzuA3T8NYWf1M4vFDo
Xm2lneOwOwJvORWOvLE8PC7iPhZbXT0hzy6fIRRcdTN9lzxymu0+tdOL9If/UXdmy3UjWZb9lbR+
bkQDcDjcYVZdD3eeOEoUJb3ANFCY5xl/1A/9FfVjvXAVFSExoxRdL2XdaZlKkRSlS1zA3c85e6/9
ZNTjI+VuwaCN7OXlGLK8rOvb6KEGhbq1FSjLUNby7/MFz393fZ0uuVP922A2v0KdfqSBwDnv4/JT
uG3+nhX4wXFPng5w5LOWBQEpncl7OzSfM26KenRRe3dPbedjGJnPA5IZb5M2zZOj7LuadataBozJ
5L0ZtXnOwh0C94Ou+Q7FGUsshJ98Z/JlVTw5Qfi0bF62vVRZW1Hnn9uy+WJlwaanfnKpqBgeBe8E
pMaOFTQQxmMzLmE6IEbUiqvF+bbZZ8V8Q3zKThjmTeVgQvYC4GmYRzmTAqlDi9FdEmW8RVhxzFRx
Zvxxkda884BSAg/mVJk8LDt77WUHL26+hJhki0jtBxeOuIFoyrCcO58ozqDMboRanCxtcT/k78kP
/NqlBuckm2WxfDs6+WdZj+8yoV6aob/L0rvR8B5dP9ybrlj5Tv82tlltEyyyQu+dwiK+lM5U8CgB
RbjghHxXHYhKfN+Bo56r8ThpnNkoK7OO8/LKx39meeUBw7MaaXl180EjLkLHsmBqLn3GNyB1Uvm0
qaS93kzIKyNIUMp31rnXXeY0vwfMQuvLvajYugmKFsjTsVbdHn32nckgD95PeM8mEd3SQD2kfnfB
7EN0Jwl0NKpb8xyZLZnPEoHq1zJejIL9YyqfeeqjO7BqDufhBm2KdoOLE1SAM3uE0MO2xmxv2tMx
RCxj0pacXGq/6V0QRJehwFNrtLeL/I90LGbz/luLTAAJlJ5jp00vt65emKFyvJSbIeAIg9bTNItT
FZmnEb1FicKzgEOyXOflRIks0fSCC7r2E/zQFXG/LAfTidzt24Azh5afY695hMH52MXTA2YDJK/l
3pOsaQzCe7BbeXKvESHiD2OYM6PqDHklAaMEdBJrx0VI1H8JuIvsmBWp65+Ktn8jDGSRMUA4D3dv
RTMW7dJDkLLc8M8l77PJyHgz8HGRU1qOQB3DHDYoCrE79SEKFOrpkkQZkl1c78WBBiXpTbjS2k80
0AoMSZ73VV2Wg2sQBwyg9d5mOevNl7jRl0Vd2ap9vFiWkea44bEdk3XKkBKdBq0Ef+3xJNpNsTWW
V8nnqw5QZIqnmVwc4HKbvn/ogPi3ChIXOGqL0InlxQT4RBL7CZAAqiGNUJPpK7W+yuiMBcOOv3Xt
7pIeapvvHqMpooWtT8LID6E13/Q0b/2GDKIVJul1M9lbG2haO2EJSujM+CFJKzaA/TuAL1sN36P2
p43DiMYnL0YFBMmQHxpIv15j5BdJD6fWhCNYEFebHUUV7pup2lhyOgxheiRKYEtWb4d6D4XpNqls
5orIDputM8e72saXI3Aq5evB/KqpwSUPUM+P5Lfs3F8FEleUAtynSF09sdXTo3ZulivA75bz8vIu
ZAF0uLTetNNMbA3JQmp8ZyQwTDzzBjjXttiOpneKZrmjqxDREI0e+wH8ichhpJUf8nAp1cKHLHE+
xP5jjJSpB2WqOvt5vPPVeI+y/4O/ZHonn8veRGezU+aZsEr8t9NN3Yxv0ZJddECwAeqCsjYZAT6n
VXqMY6Al3AWpadyw3sRYhL4MLq0aaaPLcaYHBPIMqSl5lsmou1hHps1yf0N5uiSFd1o2vBYNZjD5
2wAecJ3QsAcrPADnq7kLw/pRJyUTnTi7CSx2vsG+M5uIwMdkHVfjFx8CtEynk8WrBtrhCMWIOaNC
l3CL3ItFubrAxnB44LmFHTm8YWBybyUGS6AJPmtApAqHxkHNyuokcOwsR1P4i0LOYPo5h0q5W77M
jr6RsT4qSLIW9pdMsZpmwW7CgTERn9w2FAp8HMHW82vexnwAZuFs4XyWjnFDRbKKL1CJARTS5QgB
6c17dNTbGrqyP3kHdqCt6I0tPqnFJYR7eJs26cbIQKzw6ZmLbSjgd1T+zNJ7FoNFcu5OnxdNxYSQ
EV/wftkIxyh5mPrsfmqcy1jI3eiFZ4N+X/hAR+A0OXdBj1iwQMLf6NvMUYfYKu+iWNzZut6bwFPj
8E3JBFcEOxnscNBtWxpWRvM4+HfzRDUoy/1kEG0zVx9KETyUbHtRfUxCeUHgSQdtog7Wx9yAhcuX
mvLG5qq6algbLktrhOeyrzc4pzaEFkNRqzcNCD9/7Lcicy8ug/Ehc+huDVt7ydQzUbCO4SXmEkD1
A2x3cAcJ5rJ9V8a8cRzwIiTySzVHxbKJPfWGkf5zNCenzkEp8nm5qXTlnSoE0XBtNfypKYz2DnKU
eHJf4vQ4mAznQGiaeXmwxiUllJXaad8ElDJJKt5XpQnpMtwb1gdCRY4L0rSU9PHsy8StklMkahzO
sv+USeOm6ZgA1elN6uaH6mgm4l7CFLEdeRAGK0zX7/jGjIhFTGssO8rPFjXTUWXePqv0cblM7beY
IOKtobh49srDa3i95PxbjTNvfIZy9BY3XcxJwd4sL3IyEBDH3p6Ow4p75WPH5wRYTLgeJxrUO7+2
sURxCOD/SRvd2sThaEIehL9zyWkbjeDBdsRdYzo7HfYPkdFdKjyHdMjWrK1MEBzYvw57HKnhKDHC
aTOGxQGVzKpbLHmduYCydsvC3Hf9IYwO1JBck+p8XatN3nTP3Gd09/JR7mjNb7sQDW15vRoTAClZ
5LuBCAlZcgf30d5Q4J+D4aA1CqWo2zm9eU5bBU45PSV2/1QyhkvmHEhJB/rCP2HSZ7u2z6HvoBj2
oAsjtiGFDE/4bsrlbcpoHK3ipYn6XdjMX1tCfLwhoyMTPS93ctJEi8fmbi7Tm6E0HlyPs5aDkBbl
SlPDTu+56XJ7y+z6gGJsZQXl2W7e2wOjKjhSOZCuLPysqOsgDwCy2cT6nJf5Dv30nk7SZnmjK4V0
I8oOk8xP6cPMmSRJ3walxVDRuTMNsYCsTqrW+7Lob3OVnmANHOrJhHWKV80HWSfZo6v6Dmk3EXrk
cBX3UZQfIUadsmB8UyYUPSX4gcg71k56RC97yQwiSAX/EiKbGV9nirTC5G0Y0aTasz5MUH4lR249
X+BAHacZ43eTotoC/fc1tWOxR2FUxCWsG/pkubwHs9Kj5fefhG2g2y9Fszv7ow5hmZYMiDMqAR9N
/X8tPuR/wN/4UpApil2+bf71X5aPf+dx/PTB9srmeEAHNT2+NF3a/kju+L/94u+Ej7dTCeHjS9Hl
7fK3BVGR/xgCaQvxSzLIp7wt/vG2yP7tf/1j+sd9/W//O/8SlS//9Dd8R4Wo36BBeMJzXVc5TMVc
qB/DS9P+z//m8hVAHR6fFwrFvuX8mSL5mzJNE0+VtpUnlSV5QU3RLQGThvkbdg/L9fiPLfhOLYT+
z9BCAIP8DAuBnEmGiNaObQlTm+byCssvn2BpBw2Blv9dMNZw86Zb5QpRkKzTk5DxGa3zPfPyp6WB
0/ZgqJ2xwijQT/fIGUJKEkr2WJmoBzArJJbJ9sVeBGNvb+PZHmMFLqyGZBq4cN/spP/isKddc6vq
ucKAjgISNo5gBdSPZdncBuBAt/Spae15h8LGc1dCeteD9+CeZOPnR8gV+Tafh8ecHnavD0k/fMxQ
sW4QObU9ApeFeELMV4dQvWMeEgPtNzu25JjpTo1+Fk2lekbkhoLUKVdQAHmZJZj8wFjkAYiVlI0c
WIf1UxqQHQ1xd9qUPTxi6005MXcQJocj4d3iG7kfQxQESTlxFomrL5UDi5nH9hvAh51wkb/UucXJ
ZUJQN8WbMplxrSbpixOodlNLDKrdkh1Xt7A2auuNrqqnvoxBCZXE3BG9iCb7DnIi4U484AMDXttN
Pskqh16gGc1CfqadASwe+zEO7aoJ7vwc83FSHcleQBcJBTsimgXSxHRqTdva/nC733/HyPwDCfk9
KMF2uQXUP90xjkXZS39aOBpsjebO/fGOmRKgDa764GawzrGfr9oMFX5kaLXNUrGrlU24RjB9K2Ic
P+HkIv9RjIxJ8YJZBlc2yZAK68l4VxoLKRKCGDlSfG25qHWCjc9z2IZ63dhrGRr00AkOr4S1M5CB
wAZsn9K5Wi54BH8Kt9eYR9O2sxCXYtSjld9PX70ye05UeaF1ZuxgNQqIBx1eF3qf9I+/5WZurFPq
yQWiYdJJWDioo944itDLOrQ+OI57M6U1py0AhBtbvwcCl67BSamBIgVtno22Bu1409YAa9JTFiqk
P3h88gwPkxers5+lB6uyqFzxPlA1nWPnAojOAWMcAn/EC90FCwt5hOImhhKLDqxmcgNfMsrMwho8
+o/gpHj7jlUz9RxvuAW7kb+952HyJXDrrDwDqTmH5hJ5WX0k1maRX2IFowRZhdXyF7fqLkz1jfaT
DGEFhRMowU/lUliXkfgokulbGcTjXnU7d7bFidlohYkMbARw051BFCenwO6Rt4RZQjcx6Ku8rSi/
jo3vnbMYXY1XyE++gzS71VG10qKbeMODaZNF0TdnABOBRvxj3/QkYipoCVaA+hEaAP4CJgpIxhm4
Dbe8VgIXe8zGnB++mCaPAdNEvS2jkEN/ZKEu4tEmL7DC4VqsrvdJV9WLXk2sYwLpAQ9gwVPp+OiQ
venrpjoazXTWeIIOgdF4ZNlkz7HlZgcxktkz1vA+HVRPDPh5rmnquNK1Dl3W0ZnFk9SYJbZ/TGp4
9BgaWk332Ld0Di3cgQFa/lWMnHHVhcVHz47hVCMuwmkS4kqykVHowH6P9el7iPP33e6vHjroVOWf
SCdtKlsJj9wa6UiPXUMvX/9xlSa3LQ30hzHLb4K4bVfaUM/CVTcmEbNioqZzUuMNCwXBPX347frw
/Nfu9D9u9P+6fykWzlZz3e//2P+/7/h/fPj/xnFg2Q//Y04YYrn85dM/tl+Iky7q6FP64zlg+dbv
xwDL+k0IyQ5iurZNALT84xggf3MtbVuelrbjKAkD7I9jAIHRfFaC92KNtZjQkzP978cA6zdHmYJj
gJAmf7EJ4uvfT0S/301cvf/47tKviGEcAvinpWVKYGZLovWrQwBj7s5TREXMLLZZYyVocslxECIn
6VHSQURi6JyQ5GNI6ntjEyeXGPztB9mOp95s36AuBrAZhGCxvfKEU7Bkkhtj6b9viiw9ctoZMAIo
79h5IbKgBFVV1VUc7Bdi1KyPyCXii28lILJIW+5qpwB4lH4Le7IJEtHj0rMXs0k3HlITcZ+lY/lo
23sOXvresGs8cDY6hAFDuspysqUcsIR+NZyd0gLOUCOyBAa26V1FSKsvHkdIY6vIFiMOELbqOjNq
IICzp1fop4ojUQ34NpBAYtjbhhb7kFHSq4nmaRu0YbbNGYFtJ8urOOyEWystkGzWbbS3M+9pFnJt
MGSnP5XNiB0gYfjlyhZwk9i7mzR7MQZasXBTHnvyU/KqZbde/glW2mcDl+KalzWsChBaR1WTBNMl
NratNAMZNBEamVrFAyqnd6XTh3vE81QGKUWIsFCfoywjxBE7/2V02ic1dM+2OyB34nvOMFSYVsfh
QQJhPDjKIPOLnhuypnNq4heb57fXv63Exd+lkC7lnK3rmchpzFHdhisG3SOpEoRFUMNi8mzbrgRV
Eo+8N7bENE6dVj7yPjZ3NQZgIZJv/SBuHa9qn9yBKM/YpUN8vU6GuzBLCL+wLeTzWTDTFcRdlDmP
bP/he6d+mBPP2XndEldLFpSvxW1Zefd4r8W5txux9pOYvFFU92U2v0X5+WRDTNv14Rv0ivqh9mjZ
h1RojC8S7aHEqKBodJAwNpVd4p3UnJso7TRzZvY4r2TKn7tsHV3qXHRsUVwWiMmgXtNlQhiz1qr6
GKOzxRcyvLSZR2bOVB5KN/U3PMINfiUfKEcJaMIfC8a97+y6tu9/WFf+fgdQguKB9Amp3OX/LY7A
P+8AMyS5vBN6dX25karDfYteDIunfmgokI8GMZo97RD49wxyRVUBIIkp2H/9MqSi+PhhJ1peh7KU
YzOPlbalQN/9/Dr02KWFpRIm/e0lkcVnjfR87YwtLaj4XUiG9QpPHfOISoAPCtFdjVa9GgnCW4dq
ad2O7/sEHRA8F8BL0ecYLVwm0UYlDpbnWkWPIcHnKUrjprBPbhrdFQ3j+Oy2skfEkyVpgN7yS2sG
2WoYszsnI3h1DJ0XBJFI+WGM2AQgbpNCvdP0JksbH37Xjjb22DJDmFLUp9oaGOEuv6BLhLTqJy+J
ClGtAPhcoQNHSkZTn69WWXO6/q5J0mGvm4xskemTycwxVBIR0MKsFwuYPlp+9+eHw6zi03h3/SyU
jwAF2R9/tJ97cPNN+bG8fuH67YLYYX+aUaNGHOvRF51MFe2KTMe0Hg1YRsurvv7uzw9t0e5CP/L2
ZJrPAKFN+WDqhA8W1HLYjF/GyhawGmlITsyxvXZAnxrjuUQZQCx5bxKAZnYMzFtsUAncxyxEM4KI
e9sy51hng8Z6NPJuYnk6JOXACCysTs6Ve68IU/zzQ1iLTmI6B6WwiAxZXp6wMpen6+88SWfdGENS
VSQp0zkB41FBq9HTWsOLEc3JyYP2dP3dn78kjtjaGKkP6KleSN5Dg6K75nT9pfC8hzix031Zg20b
oCS4HTy7rHDf+zKLdl6ZdyfML565DkKA10PffwJ502zTAkXQ7F7zHpfoy6mqwo3TQDD069k65VAB
0DFPDGjQzgamc8ySdj615RJ3ECmQgrkvTjCNr5/GZka0mgcEiqX34pBxjiKaZm84K5KsiwRkOAQi
FCvDsfJLLFW5HTkn6TXQ91ks3Dj5BscYnRU/VrlcBll7gFGuH++CHAyuHwGa93NW4CbV50ml1NaB
oH/N3PbkLaGaZBYB4VygGd9SupBHtYRISLgUTY2hl2bjSkg3vG3tD5DYLt1yvysdcHNffzsu95RX
V8HGnowlKXyqTm0ImPf6OwvnNHeUEwbdsW951ybDNo9Eh8ak+P0e4XCV6w5NW3wX7qbSQu3ruJS1
yyPx5xcC0DtkiYLAwjDBJMFw3lGRcKlmgM3WQEuOWNtVMHelhQAzPkDxn/ffM0mX98kLlgjO68eO
HPdeNyg42+xTgSNPnE4I6Xb9vVA2AtKSBPGCLmrjR0/X7zAa5Guc5pPsgNdwGyP2CGzLeDeJFy/3
mRZ47GCeVxKVvDHw5TCKfx4I23WmnmbAu2x446beE3pwgy7nY9LZn+Yk+kjedbDOYvet5uTtS8lK
FOfhzuLZ3phwg9b9lGIxg0oyoR3GPMGCMpIVHE+fZGBDJ4lcxmztZwSr4EwSYk6rGcJMwnEA+tHY
wlhvtrIHizIMnAYsHKJr4KDW3goymtstnwsm7UM50Q/A1TINfZBm820QGW98Bh0bhiLHwGw2uLG4
YanftHT5l6oY3RAKJL/Te0/NX8htxS8bJWsyge89EKAbRV9yFWp7rbr8Loszf4tH7jj0RrEt3/Q1
C6oG+P844bFYYQ9lHSemGSeY8aEbPewnejULiiY59oiwg5GTkcsEYpxLhgrLRslJJ7U89eCeMZrJ
7ZQJeQqt5DBbqKEUiLJATc0JrAPj2+V009BKJ8QHaaDZ433P3axdZgDWJrEscqZW41zTkyaoyq50
fRE0FBD+SariRYYfObdmVF84+eGqvLEZkDC+MWwMwFgV6o92w0xsVrgB69p0AZUY5YeBCcmI1oSL
Vj1YME737DNfBhuYblrZBuWtM569+WhLgsJG3M9Ggyh+rouv15fLj2adm0rtkFt90FHs8Upw9c02
UTxh8JRzQNjSym1WlZdjMvQYI9cVCZo6aOMjglbLKTXK2HlmEzWIlbNSFjCmvriCHW+TMUvo4XOd
IbGx3NTZQXnxBz/L1U2QJR8rg157FUbzpi8kHpmsd99DcZoacHB5eNsAlGW4qsm1ccBZuGnGj1P0
474xxxOi6+SSE/xuRx4+nDFYsmMZsTdk3p14WAy6JyjOl+Z0i21Ho394dt+XE2aW2kdg6XPQbENC
KfocpBI2oGhfWcxZ49o+X6/V9VMmppJt07ffnPATOXDcR0EL7yW+pM0Yn0s6Q3haoSIV4oyVv9sM
RtWd6jR8kOFwSL2h2Mshh8wlLUWqBJPdnr3f4v6ss/HZwg46orlSkuzB7rkaG3VqOGUwPI4TsjwM
wP/nIeEY10CjjMSDv9Dmci88jcsntZORpNmFMBHKYZMQD743dP32eu6jnwYcwLTpxjD5wXROgCgv
5yasPy5hieEoD9JL50MSVEBI3/DKwnvyC7u5hcLb1fdmFld3OqiesHY1qyh2scvSJRtH942FQ3FT
j88qHNpNGDAqb7qnUAJk1kzGVqQSfHBCP0bITgnQ9O6N6Yyoe50bOZYVAGHp4Rhi9JQViDbmsd6q
BmcaIc31ajCUsTtUQUYOoWeKtyo+Fy2s+SB1k21JOqauJblbg0B+7YSficEJ0AEyuxkSa5PGbX4f
mdme9gzpSBYEibR0vxXSGQGERWToVZiCeYTWuhAwL796LMvon4dbs9VINrv65CbqBQXQpanaUwX3
7dcnUfvng+jSEoGlbZnm0ou0Ne3Inw+ieDacuay+NhKplrS+ydEYoSbdhI0pz31/j1+h26ZOdBv5
JaI8VXwzi7Khb/NpYAQHK3hBtHX0GCOT5A0hMYEUkLA4IwCtLblb8mFjUH5cX/Xvc4ufau8fGxk/
dT8YHvDf172Pn/7ITfSlLpriW/vLP/X/URvFWiDlf9dHMVZR03zqfuyhXL/vexPFsMRvLh0wy3OE
bbpKK5pg34cphuUyM5Geq9nHsGIBm/qjjWLZv7ncLNoDMkCTg4rljzaKZf7mLX+bJyzJpIW22n+m
i+L8fENSKbnaZtyjTLjwkIXlqxuyiyzPJ1DrTrXebgjjryKJp7sabuVc2F/7kWGqVwn/pLuPZJQQ
z51Ul7QzCcqzgbeFgRPhfTEAkXqq2ZdxAGVDkdLWYfmz58i9Kcr+hI7V3dLlY2yboltxRnJ8GBML
oHxTuIKnXa5nM4oODqFtd8ikNzOBs8eQ5eAwI+UvqbHJhDSNzrqvuk/4NPo7RWKw9KHcCjkGGw0Z
/PjDO/kXlav8eV5wvS4OUwSbFpfL6OD1vCCpZW54TXjX4O3buSYWT1IS4OjUzWfDknvbRlBDoHrl
ZMCtovKhz/VK6JzAMlu2u7gA0ZxF2toV7P7bwYOUS5EaHx097ojG6hhNm19LGOYXBjWfih75k69s
52SAPQYnLNeV38ck42EED4ETHsl34uyETYPaX4aKQmKaDomi5qlFNd77+jO493XkphwCeMeBsQM0
saM52kR2AzzJIa+2o3tR6qa883yIBcLrL3VjFvix6WIr74WCxyZjnlrYVNVzmeM50p2IdmQW/vra
OuZP1fj3a2sT6uqwDDraft24s6tEz71LLswMNG+A7qozgIMzCprWtI5yQdWGNb2vqHrXdHg6mlg8
G675VuHHS6syeUN25AZYDua6NGROsjiSgUGBrlWgHDhykjNrMXqiwEHMUcc3jinqAxzfcVPD+VvF
EcgmVUf5Lo90umviDGqxwI+LXvvkjNhwnNluOGxqoCEobojJAy/rNO8cHpb1ry+GvbRA/mySf78Y
jsVWgGrSBr3/qkVC/3yaIse4BSe3hbzub2aXSZGbfHNadrtrS18Oiwpxeggm56kc/F0cY7PHMbQB
RZFMyFrI+NxFEcT7KMo+E9PJmGHp8s92+o3T8+K2ZAgT+/Cnf/3irb9YPegAC7WMhR3TE69Wj37G
iByiwI6zyr+zGCV6IweCYSp3YOHWlYnetAupg1pCrJLGPZO5hxeJP7Sam+bLr1/Mdal6dSUlIBgu
octiho/p573Vreq6cVR0Z1d2Tu2Qwd3qackQgIjcDUwRho+MhqwHDMAcBTq+rsEeXX26Tn5dr4if
WNjvc6n2IRjFHZ3XG7fl5GQ18/DQkZdNHgLiL2nc3mMAHqu3fjW9J1EdDVpa+ptWSBiVrj8yjIZB
TPnUzJV5A/DDP8auB4nIsD63Y7S4i3V5hNeY73yJkVh6PGpGBddyqKb7jAhXMo2i6XZtCTEcLBPv
bqIi89LBMAyjc5i5h19fOfFzJ/16DyIEVAIFNUxJbuufr1wyFUbv1A7AsIHZUEavNYZ53dea0KlB
bKsBbawE80dz04Ynjt41j29pQFd7GfZgUgeoDLFzkyRDt54nf4J3WsoDLQ4AKxeXB3B2bSLrsQbG
zL9OKljQMpi/OAoyC5VAhjn16XXlmP0Rbs1gvnEF1fWCxVmzqFYAhLinf/1DWz9Pp64/NJIFKC2a
rVRbzqsfugH8O3FUu03HMdpbvUU3Cnq8GOuNTxEAKZIIpsnF2lWdmru8p9j6mxewPByv7le2XU4H
rpZCcCL8+apj94tE7YtbVpaKflD8jbOcazjZdhLZQ24CJxlsY+3H5luu3Ok6TGfh/rvrIP5iAWLt
sUzhYPawGdD8/DLMIFWUBSbWkHwvWvD2rfPiZ4F+iOKQBlFX39hNlaBjch8Bb79PIcyccARjcDWx
R/q5Zt+pe3nooMNeLNhmObNb7oDnuAHII2MjW6t6trd4n2FDF/BPgC9uZgpbJgpWvPIEoSouJMfK
bw+RHzi3uCTxAUvKl6gFsv7ry67+6ue1bE9JBi3MopYz3o9TyVAY9kwj97aKxvvBAlhkkzHwVAf7
UurpNhU104Gl8jLpU1SnAfDmWmf0SEjV3C9Sk8qoxtvM54G+rrSlybJHWbNKCtoL3ZTeenbvb8z0
a9M2em/WzYMFM289TsYXZhEEm4qAdmUROCe3pMPrp/ZOTnNNVmG5x9YsD3bofDQn5zHOwmlr1eV9
aVZkP1bRQq12MuQYUp9TmGJMql2AJ4E3bjvXeyf3fiFgfqiRsrY6h1jaYA5RoSXhTEKMOdNlRjS8
yoWbo2SJiEaYYzBsntj1xAI+ROphCM3oRje3CtvVnRtMwQnM0G0DIweVdl8eNVwtmLW7dAn8cEbk
Xb9+c17VR98fSttzlsOv4OFzl6PDDyPjsB3gPBndbSOM5mB6Puhpq/iYL2x8E+AQIx8Ufxnhn8yu
ALhZxkbFOFfyfJ/oOt90VYlWxu3fEUuYHX1COAdIsTtA8Pm+sMECGvBOIw3xtcEv/evXft3sXj/P
jLqluRypLQ5pP7/2GIujk6ftrVwsfy30oB6gM5PHgEB6tCKmnN7C9AuGCNBZ0w0naPY9vCDVJvuw
toCSFtwYhWM/F11yqMYqw8yJZ670xzujjWMaZeATa+IHoWzrTZBDx2JDktijSRJqYuUd7AEuupc0
JQgFbFWlHw5/M9P/i52CosMRnFcsk/+9enicADktQcm308BOwADlGLBVQjudPpVV8vjrC/pXDyrV
EYMjzteWpZcj+g/3QpkCXazq/Ba1Ybnzjeib4XHO+fW/8U+HBlRkVD1SsxjY1OWvF+EM3dbg2fZt
Une0tZBT0bjkIUWQRNvcmb/LfBjmcgZ0IAygj0o4OyTNXO+lfTFSjtPOFG0ztDVbp0BuaiwUn7BE
dUEvP6Ajm4iQ4Mb4DE7OxwqzM2Y/3bSd88ao3Y++gToE+Ng9stVi01uIWdoA6sb1/IbbyF6Z3l0X
YQzxEUzs5ow/MDblU0h5RKyFpPFfe3o/d161EhVOTCWySy2JyiG875FR1jq/8Xtse+Ab+r9ZSaXi
DfjxhufaabZOReHoOEz9lw3uhzdoLq2grrLq1jPqtwQKBWfXh76Mu6AHAWPsG2UaG8/BNFrSy8PB
ybk8z2eM4Pk7PDMWQ9KF4SzMwxJ3EzY8o1KTkDpkhbmrpgX1XG9ESe03A0NcTwy4DYf3RjFA2szg
EdaBq59L5dNIdaW5dY3I2DEh3wSSzjdKnX0KE4NUDhvnQVE+AFmKNhaxoZxjKncPWpTud+INu2ZO
E0TJMXscY65atR+KmnOjH3iXIcmDLVrUXRTSDP5AFa3Oo62/YqquaIpWjzHawvOv70k2o7+4sA4n
f8+0NLXJ6/NY0dSMy22AcDG+/ii1rccZlTBohQNeGet+cCvQbsX4fS8WsiGiktbyum8A8OAxRjLM
T1rHKQzCmIZ1JH1FKPSqlJSTwUDGVQW94Qj4ck/CcYwdQ6/LcCBfADwVZFz0k7mbVozbyug2lv0N
UgDCcefkufEc65gNsPPjBTIeOR/DkAjEuYDuac81sWEpg9WGyn9TRqzSV01PUsOXGfXnfCimFZzV
aTPI8TaZTnaDt550IdoHbuQBWu+sXaWLTwkJI4ekdV+0Kg2OFNl9MAOFWvrwVefN555NypoNbx20
TXqfJhAIMRSE7q5EfYCocLJ4nPlxArkJymqi/IigDCf4tc1w5NkDZrapAgAYwE5xVhVfpqXkinR+
O/U8irKIHgtIhzzL5NgPcKTdIQsvRau+6Jksnxi73jgH5sk6hbkrTrSi39OuWVNUvDgxbTjZVuD3
2Vpr8H04u1YReppLE/IUj0H41ucq36o5BNdiRlCvTHkUedzve6EhkVY+vmIHgTWqOwRiLtrLvID/
qbLsTmblt9KGxh0AFSuzbhsESp6npt2TG0nwFqJUt/9aC3dh+HFSDJIu+Jtjs3y9AywPvedQrCK8
pfn0eoeeSzqYusxujSRGUE+MEitTNO7NDM0ahq10LTG4rNyE8zvJL8YxFfItULto39egFUtXI8wY
eYrLgM5+SXhBLOYlgM27iEW+1mYwNby0vdMTip7JKLd0x75S9UL2h0hiGNKHChO7PNYeF0ocmavg
GXPTbdj141E58SnL+mlj2/jlMzOFRUdZuB0WZSbq3zcALSCsdfN9YlB/QE35ACQ+py8S10T1RC9u
Szyux3tWMQ7e6ZEAVssFzjbFWPANMD6ms0A+Vfl3IgXrdVeEC+s5NnomYRHGqF7XI1FnhJJJ+U2L
LnTdd4hFqh5bBqAxsEqKwXfZi/X8ZE7tjYQZ8Tdrzut+1/KvM4FYOOyIJP6peK57X/iGxK3NLKlG
UOxa6dlCo0mkGDt9F0PGIvIVqmqzFaErjlftTANdaeNFL4NHj2myoRDMhWZgKsgRr//uFf7FboOw
3CMpksvE7feqXlNBUkWwS28Gkn/Wo/iqkw5IazF+GlruLux0D0FQrAlt+TBB5914E90ige4XNwhI
z4AQh6AjeeeW5Nn8b3ZCisV/WrJhEZuOBGtpE4tnv66iXGX+H/bOZEdyJLuiX0SBxplbn2f3GD0i
N0RkZiTnyYykkfx6Hc9uCJIACdJOCzXQhaquzqyKCHen2Xv3nlMUEbAyX4UbzogRZcR5eHWN4QpR
i81YmTEP8L38ECUR1dFS3gD7cdMQPFukIeHeYzQnTZGkdQAIXMXnqu6C93z8SgMcjkZCdjTLCk2v
kA5LSOl2pvs1aSp2dSO9914AJYJYzfpAOx5qAFOvoNh6uxiZFtf1xmVvHtNn92R/ZHddvhcZb8BA
UutAzy4a037GnIsdBSbMP/7SeeTaTYNDdFQMK/SD1tPU9fo1bK50A99KUTUvsxjcvTaYkQZj4H4G
PmWW1m5+zkN/ADRXLSjHJZvQcgifzUW37ItmPIjy4V4ow03iMe1FkwspAQkLNH3/ILozh5noKMKp
3AYT1d0ZKQC/4pgYDsATDYx6AtNlEtU5KCOhQO15u75DQOmFF78PN7Q2zyFrxZvS7MQCx9M7oKo7
UhzZczJR8bZUBl7WSZr3CgvVQvZTch7I4bw3gAOMITuPHO8/OioDzhTku3BIy03h5BOOQUpbU0Gb
PmrK5zgQ3wNEGjMn0a/CaCWCeTvrIl4mJo4iu1X9Mq9XjvTlUmlfbToENjhT6BJbzyjuUobq80Ek
mJsGgINbqzI0picW5nCTtiQ7XPai449AZN92ra1V0kYBwXC6eN4xdOL5xqOU+rf0F9LD0vdYZTmG
iexXOSxiCeGM1s0a23WRQjmwDcbUVUrnjoqCP+cDPZ7mxUy5abiZ9TsRUCxp8Cw5GNR77VrXzqGm
2/QRI8bU+UMhRF7B6O4M3f/JXOj3HQJsPsvMZSS7Jxxfz6Hi1WXP5b2dszeOqla/xf/Iut/7VWN4
DPT0Gzb/lcJXBNWJCZ3D5WTErbIYbL5nPIKfTdNnzD/Q2x5+NCr6UeU9nz909+JZ//I0raGBtoXI
CPmUUF/9/kp+P1w5kX+KCPF3QBgG1zs8NKhac1AWfR1Q9Y0vie73UUN+MuvQWbvZXYbZTx7q9ySD
U8JRv6KEGksP72HEGH1Ec14wjHdj+XNMgR1qCVhUV8aP0QRcX/lpdPFofKe8kJYp7AOcafCdBt84
ONABdqVBLdI28rXsA/aNhnwxkoAqoVc/4Lc1Elg/6FBRspKPE0alUlZnR5bzFlPCHdSUueATcF7n
aaDXXgFIy32sTAwVgxs3kIxOSbTDu+Zewo0MiT5YNd+nzPZPps87J6MOfWmG39pwh0vn8p0cgn2A
XGzZ1UCxEDmljrbp683gb3pChpVEoWDP6qXOfERR9p8qAU5fN6C/pwdWzxeHaQCjnOPYXQgOn6sh
v4rGMk8jx/1iBLamFSruBtYq/q9L60w0yyAT1YZbUgUnfUp0FGsJhd2Q607M7Po4zCnp2vhjKHsA
AGny6TOXJRBRXitmFyOg2iVpvpo5EnW+kLN+ZVCpqL1+lbWNv8rqgghUAKIVacIA8j7a5HP2bdL4
WxIF40c2jtcefIGn0Me2DikZhvzAnfeItVG868XQJr+NNnBWidWf+4ybgzZ/GgUFuTC+B49VdFFm
JFQAkCbVA9AZzbRtkdG0E6L5nryGYXdfbgcb2A8/rPy59FhkEXphtS1M0hVluzSk+Ucnzmc4k3ny
Evjvscvpt8/f0rnpl35TgGmdLe58EfoOo5r5RgIdYmZJV3TKdhD32eDbuA3i+hfWPH/ZN6SSuwKe
ktvfI2AeG3PgpRRPlBRChXTB/50BXF6UqlgaJXDBKH0aVDEfjPoVh9+n6QAtCFmHp3l+t3uzXPuY
6MRQs1XwTFgA4sMTIxz8hEqjsOpdpUCMxT5BCkqB1lXIhGxQqDbZg9mC2pC/qmt4k53n7FKW/KWA
86TanwyUWJw4ya85fTRFarIx+MA+U2qYm8lp/gAzaPbl3G3An4ETMobfji3Poxqx1+WC9y5HWxr7
o9x6JJ+cvMwOwrtKEsTntK/oErWKr446v4lGaDNDvBgVlNC22bVkQLZ5Lo81+F34mUU3rzsSSZs8
a19YhSIB9NG6IJMikJKaLU8MPpDDUuwmQ8rdiJYEdxZ5qE7op7ANw8enw5EmxycTYwrCrAYyXH+H
4t/+wAG8Ju4IjrbkprF0Ums+hCk/ZB/0E5xLHvRgxnTHEcBNHhCCvChXf3+RagB6Lv7+6d/fLu/G
O+NJf/03pvb3D6YskFHM8bwZdRJsdRoB+//7d/4m1lTxJevSXZuy+XAn5twMjGMOjHTnF8hsLL6e
fg0i2Wm9FyBAfzoP6rq4kFt/QW9oMVbmnz/b4758yLE1Oql12U3WgUSMdZgC993MZbcZLeuzdzuf
KyHqjcCg+go5RKU01Mdk184BdtrSAbLCdzwsx/Lgje5WW/wCqKCvo+QiSvvdmQp+sIZO1yJtaX48
3uRTYsqF5LNzNWNN+0yFBxYwOGuO5wc9tkdOWvMzufV5G0/tck7DkewGJT12UmwrmXQOIy0ok17f
mRPBvbCYctJf5FgAfIvkHjTIR0bXCxtGbw1rVh9o4AX27No2p9fW7+WeylTevIckgBEcq2XgAYgI
7HFFrPnN49aJeDcELWj4H0XJkTPxm2doyoA+suiPIavqjd32fB1tcR0MLTfMY29NMItlO9UoBmz3
gy4EJ3fTeqdqltwydfKdNjxLNtdDglaU2wg6XMeGGy8zZrxcas+cdutF3nv1Oiy8jafUzxEe98p0
jNWoAaYDp34SefGeoo84EV4xgMG0oAIGTjY1+o4AGtfSj2N9bEv3Yoheb9oY6rphf3qdNPemESUI
CGR07FxxC805eWqmGJeMrRBVuD/b9JbhtzgxrQTJyDN8kGBRJ4UGkhLam1mFIIV+ISZ91VWXb4xO
g9zzH9xR/256SGfoyvkrbf92vWheoZ7N4M9lGC8mdmQNN5qRBfHbUKojjFKiPtlp6n2uwPkhTn2G
YcCmukpfUCMuRRr0Z9krZqK8Jvnk1xePM+mcIXGOJnBzkpXaxKv3mOiyOP79M78D3jw7jId5jQOU
CHhQgeW7B5U4uip3yNXOIzOMre+7GHKH/Cu1yTZ5Jvhef0iMBbDnj9mjGZXh67IJNizHqt4JGwlk
lZrGvrPLfTX1zTaGwhqi6ygnKNU113941fa6ThsXMa39DQq/OHq8n0Y+b65+63zb9EOWQxwylre9
6ZQIZoUJnDjH1G8N1UXyrykZm9Zpzm2fHxQNnqdhal/QLTcrAcruQ8/pc1qPGEnrjvLJDN6wEnZy
1iZUH5KeoNJlBFy9teh4E8MFxsK+srtr5h2HxC7PpVkSgUs2rXR/SuOrH/LsYib6wl9HpwDvkT+a
n1na6zPYPRbzVnNAgPBMK9Ag5xaIi8P03wsNc6XhDK913Q77HrGmsgDa2F1JjrFUk9rOnb+ZlXHw
J3fc1b2VwjaAmEANgDgWnp3nzk9/sRFtNjqLYsbJDZYQZBo70LjJ1AabqCjlhZ8igqU9j21nmUWD
iXtevcMMmEFI8KBLtdoxMMTKOJN01pkP19S6FtwPTlVlYRoxOVYHnLJZxwpomaZ5UQ3/O9beeI1U
Kl12PMuWJqxsrxvNHQLlgEuW2a84mlwj4ddr3mj5Hn7TTxI+R55giAxtzoqcJrp1/aDoiCC9FGVo
g5ns/e3o5gBlewO9akqE1E+9t8Gaamp/zBhyNz8ZDfM7Rsmn3EQJ5nfoYrTsSZu3y4EsfQRX++TG
WIXNara20nE+0mFsD5lZ/mjDGA0jAmNjmtYqVt5zYvTH1AtuWWBE19TxT4lPKtfQdn6ZWo5lfEza
bROeKj5HO9fjyqwKd5eTzSD2vnRawoqBG4GClgPExgd6Cls9vhCLebHd08St80bevO4xXWMTO3tu
i6cOWUZkdMcKKgAVJUQ/rFppwpIr3xYVLDwU0dhhUHnTJM1a0a4yXjcLPydonRltvu3H3lu1YQpA
MgmSo1sM5d/HwFNdRuYtBFJjdRJlF4MeEGNsGCMbGN4AoocJ0jPqumpnl+pOOzN93IYhnsx83oN2
iz+TgWdM/2S2kfyazVumidYPQ50usPn+yUGmM22Kw2Nl0Nk0k/a34KvfmrbFB3YPYdgZ/F+kVJe5
nsajyuPx6LrT28CPkrevJIch4qtbo7Tjtr9zRG3d4w5an5seB5+LFzKFxqvGIyeZaWMkDsUOMe3n
nM89mXCeQr6+4mPdPTuG9NcJUA+zgrHG5H+b5lybaqv+mDyCR36tCGB79bX0Ka2aVhWeahRdS6HM
H2nwQ0yOPME1Tw/QNdfGHB6Y0gNxJ3QKgaoeVwQsGsogjEHHycm3DVdjrnjEXhOzxQjZwy91q5ec
K+66YUxQF/AKU2310J5ltHMes5Ip1tWxU2hOXAee3WM4DEgbB4jF4zrlk2SZVSHfel/MjB7iT4yv
5nEsgY2Y9YftD+Yu9vxXgGjthlcpGVKGAReLjMtSYSa8MuE+ZfielDun90A5VMb44i1mP1vn8aHA
uiB1zOQl5vgAgbfbR8MouWEkAC86NDR/co5+L6OsjoE3DUfOx4BNnSh7AlG1751mWkF+YoNaxjY6
QmyiHVRV6KceMBZxg10wn5oMjYOfXe2S4GReJjT3Rr1kgoESvlRyodwoP/FByNi8zCt8VL2zqMMK
T4ecLF74Ji/sLobFjW0LMI+mYd/NBvT2eTrmPcOQqkg+GU4Xp97s77HO9NptyDGTTc9PwQxyyAU1
mDvUtt0OG2GJxPfSM9L1fUaqSfikOxL2fGRNs/UAxZyE26aXv6HgMY/OCljRke/leqhSBqUIZFfO
EB7COWsZVmbf+DTyx0mfugnpmFe0UusOLQbwA6862lJ++JBr9jbd4GPdqo0E9KPIiO/MYtIb2SbZ
yiszLFV1f83BYK6ciTDRzHFv5TiIrMsqMlYKySrQxhTt3DAgr9XjczrgAqG6DXKcfj0DS7xihrkz
A1fuhbCfnFTXq4DWx7bp060D4PjMOuE59/37kNlHomuMwAz+VudBtcukx0shPqZqOmkWoThSYp4r
iXtr/OaLC0O55iEL1dU32iU+HrgE3jbe9w1UU6pZV+x5TG2T2D1G7s+hR6oQFxbFLmebNwkn7QbZ
S5h5P0JeZ9u+w27YS/tYIV7hwxiGTPWe1VMI0J8vSnENJn7kr+MkNnZxnmRL25jd3eObn08LI/ON
dSi52VFePbOI5dLHfM9nBIfsEcK8R2sxTWO1d8AA/U2Xg0Yn5hjqlKgXNfCxWLaQbDY4BODHRuJA
kG0t+jLe9qFV/kA7qmz+3Y1SnMusfnXyJD45Vfm7C0mXW8PHo496MolvLIQFJKvpKXA88AG9Z/2R
sdnQEcsPrgtCTNcjHt/a3HZJFLDvDPdNUaIKqKYGpvYh7mlEDF74O+4509ASC7dFgWC7gl7PMxW/
c5N/jKLr6XNVci+L+M1P2I5ypMvPuYh/46t8J/II2qE3edlar0430y+JqVtZMW3HBM9YZvnBqrPm
i9nEv0TV9qsi4VkRM/+8CWJOvWCtDGVLwXybrPLGjWIHd996ZRRFn9OtD9HUAwYoonCREsLam5wK
TD2a58zABsSQjZafxf+eJrC42Lad/Fb0b7l8Ew3HOqM9qqpydqWZOhui2HKbu4N/jU0WGHNLwSWc
63CrXBc+9Ay22NEUWbDaZodQWy8R7vTkwcQKMdLzJEe5YzB1gqlk6qNR8ZOUwKtXTAl40Kb6OJkS
iGnZEWhlIK1tr1uLrh1WvoSNZVmFvKS9fPe9PtrEHggxPnifpjxNX/VUnyzaBgGELT6UdnMHioEG
x80YlAZJmzyqcx0GVM0P0uunU2NhdMN58HPmdkWbgae115lrakr9nkjpTZVGt1aagpdFxh8dkYaz
fegaNkZRo+gj1vq575ntGT1JyiSI12pyXqGZjJilSgQ6w/huzQmr7YF/mOmQMS34YK/sr5AN1a4K
jTft2LjS7DJ6iXGzlHIGs9/yfIS9jsSvgyVldM6zN/IWybQJdDfQoA1ylqyyZI1Q0JfN5+IZapQC
lepzP4o6E1I/3vLeCk61sN54d5NCgd8kzZ99SzMvz/h0hpHA5S2b1h7tHLDHaXIF9o9AJjwWObAh
pSr8oJG34TnSIDecxnUbJWIRKBcQdKh/z5Vt8TKt04vJ8Ws5NqLb4NvFJae5RFFkqZYtD6288e1j
x4MWxiHql0kZ+0hhJ3uwG3asXyl8xCiONPluQsLpJRoTOnOcZELb+Lbh+AO+SIK9aol0GE6wsQwG
YrEMEKeoGU3wVG0KLqIrp86LNRMnwriwSFl0PiRwGU0kDuJPvWuf20w/vqvd61wQlhlpOYwygS85
MvYCab/h8SCWVo800FFOvqKgQXTamm4h24FtEHNqmqeQXF5anSqKZQuzpF3XeRxtndjQV1EOz84U
fqQ65/Mvecmq0duDumTb/FipzYZrH6ivGxvLHe5Jn29Ql7XHynKO0B/aHTy3ZFn5VOe73mUXkWTM
iFG9EAigoa5Y/Zlxt0nFuE0ly8DJnA1OOG0OHIWhsKdczUsSynCX+m850OZDYSGYifT8RKE13RaO
cFdhiPM0CB9ykupZdCjFk+iozDeKJ+6FyC1qIL8/kDnOKIdvGL2yp0iBx5X9ObWIL/S8TZYdCs2l
xG6Qxlb7ZIUtvd5avo+aja9ZkoeP08hap1HAyTfHS535wFRUGT2MaLmDfMB6RuIOTjTogmcbvlwO
81hTD1iDY8zWcd7BnOEmdSuH6k52CD8bSIPnunMXUofJqi79dIEkZ9qyYQujlg47QhaiGxC4StYE
RuASsLU3UdDUJxFWqL7lKSnJWxb5E81cCmIjsJUBDTaEP+Zj3bvx2Lo6HVJaBf5+Mh8DXgrWQRn+
CUc8VZaB5Jct0nKY9Rt5o+wfW7H/r428/vcwLmESNf3vaiPTV/X1H/oij1/wz76I+2BssQgObI9l
sB8IQjX/7It4ADRMGiMEbtyAoObjb1UMc0BsBf/iMoRyiAq4ATkaj+3uP6kb4l8ESa3Hf2wyrh6h
kv9NXYQv5T+tqYli+UJYwJSsULjeX/bHvw/9ZE7WogvuqV6YbQfSD7Od41bWIawnfR7KId90Hfd4
iOmA/nK4VUvZqu7YExkEmzEl7ZEO37QmOu680Wng5hG2tPiCEACvPXC4KXREblSPYGidgF5lph/B
PrZ/ayyB/hMJfq4MSZDeWEoXb1Zu41ib8tn+3VAiW7lNF96g9pNwnMhsEVGJrBeWchyEO2PUaGQY
Gl4ZJ3G6j+0hfk45QZ5b083fafXjRs0YcjBzF5eQhOqKmTxvr9LNL1U+5QeYr6Q2xgFYnW5auaS2
3nBbjYdb6FFBlI6vr81cMRAPCggNj4WDA0oxF6oiFRObL3Tlop3mmH+xmNN+KLPvAOOnqY3ndmzW
EY+J3ypws2sjw3bjILiCIeANP33lA5mISkjcph+xBY4r8SZqanqWZ0GNmAdWS6Ppf0HIjJ+CBglZ
21k6YesxxvvAI42htBvfKqfNdsol8VADPbpadR4QdTAEcJ7Wdm8iE+Upwo+5Je8QbrGOuD+UQOBi
BG3G5iYwI/awbvipOC1fwnpmoGoP1gx8XoFeHdlywusYTqIBY2EwQz5m+eQ9R76r1vxm47ufB/od
hpG3twJbcJEvCXVOrR6+ZtnXb3MleiqleXFvETVg+BvbXTBU3HpD39h5WlAwUnF/Zu7EGSp2yLVS
3S2euwEDS6X68FfRG8FaDJzLFr7XepvJhcs4V0WPl13TWFfztPWghTxXvc+BYqjDC/j1dlv2bX4U
GZqBdlLCZ1ffce61qLyimyuY5YRBZtyGyEt/qaYNOaOW6EAqu0A416eG/ytmFkkvdkJCSawJPC8D
XwZTTc28GlnwUHYsU+x5uE0Ro4mVjhPShZlD4z+0wW4Wce5cGJ15a/rigEXYf2fnsGxp9toCbC6i
ojDZR33u3+jbA1Jk5/ualCSFFrM5Nh/aGaYfmMUS+SivVP62b0rX5yFTN+FXZzrJfnZyKwdEG813
LkAES7OgSNUqneIIImtcUJO2O2Eh1Ui9P4SRGQJVUcfacq6wCWM599msJbX1mFwxpkxyN3mwa0c8
ZrBg9zx0q/tIZN99nMydZj1SecFDnRb1vQ1ldyUZxRUFgS0p4jA5+/jO1g7HyWtiaTZPilk4UFn+
WkRDeEvYlhWLCk06i8PM7a62SGCZzUb85dq1fSZ75z+Vw6xOhWzzV0g4/EtaRDf1avDjR1pOJ8mX
SUroBEwx/rKR255pqKA+6PgGL0yv5488GJs9I/RyVzHavzrDzAC48/3g7sM/f0C4xvpSz3l9H5OS
r6xtXL575si/lGGlfC5xdwUTIbr6bkksl7yUW35bvpclRodC4sZo1Isk4IlptM9nY2VLc7oCch8J
fs1gOxZz2g9vScj+5ozqJ+Ptxh2FwUNO05nOja/ejG7K0gPdQq9lr81FYd0BRu6oz/UD3l0Vd7+1
JAF5Li3LMZdo0Pk5d5Kb9prfMJ1/xHn0+LL+/ogtrgsxmDLoK3BNer5pDT6PqxaaFH6Z2GJ8MUfe
YysjtIwXiB75ZxjhVl035Kg+Y7cVRz2it63ixL1akylQjjfQ0ywrpTuljJljo4MtLuvlwOxhbMfX
IDIZlnuIwReN2cV3Jx3Vax6L/tA2UXkyks5au1wadqZL3U+JbrpYbIVfLLdt7nTfs4cxM6qeKErO
r6DG8lPO+Zl4H5Oqn2NRA0TICEA4BPrBRBv5+Dv1nI4SV5qBfmKSwnrFaEYOc0HS0kfm/XEs7JG/
V7Jntldlg2OURN9MDMac/ZXjl9m3ctwWOrCqHCS3VsrEQzMHOsWBTCFutLn7HlCx+ol0PeB9QqOZ
YkzvSrV0WyW8o03S/LsVef549SJPvvHtY28H39PpN2bUz/2vpjY8uACasBGvswER8DwQvdyT8f1S
E5Wb3n88tRjctCyA2XLbC6OYwflqCqnQOCydtidf13PweB0TRL559cBB1VApHyJB1QD+9WKjPs6F
wfJfwhJyF3Uyw7K144ZyYW1SWpB5K54xes3xUla5xdBjJHZ9zvwxdK8xG+BXMXXsa3xbsXEwM1OT
sTL6yl/BawrFwSfGFCDla7S5DrEXbhlw9vtWlFn4XDuJsBd1TCZ5M3ql7zPKKyWrg5hYLdC+0Z02
qSptaOG5KUW6DBo5xPYGGVNwj/sgeg1Tf9g3IZ/fXEF7842ENW8ZFzjzrpyRjayk8GgjcYtpHusA
BK37nrrawggbhEI6hvbwXchI8BnOXeNe9o7BI7Fkd3Gge6n4UXc8yiXsIARgVjH+4FEwXkSt2c1F
Y0bwipG/WJaFM9+4IcIn7Fyn//aCSP1IQrtnHOOYxLWhfWZPYpLtqo/x1ueZnZ+LmWBEEtk2xFFf
8mE/S0XgWfGvXS58wh/vvc8CbVHDePnZJ6pALNLKmz2K+V2MLW0rzOj8/GuyCQk3kF03mKoFqqBh
IbdtdSNjbRzttmfLmFVmtodA7O0stwlpTEoUbSKLJPLKrPnRCi7rhAnz8+yW4tKZcDenaWjpiuAz
rwbZYvm2MnAyGK8y8tufRF+itwoBI08eGYKpzMvoo3EfjHpLj78TN6zffM92oBdYCSxmv5tuTYVy
Y2gtc2OryHi3h67CoxZMHhQxrfaDCNQb34JAAfF3zE/Hb+CGOqP/ijSeCzs4rfSaVKPzVuPKQxM1
AW3PneGQg4uCHBDqpe+FwSaNKaBEQI9Cv7pQo6VuV3f3WJTMAWcAyGTJtPfZOLCM6Sr4YNTCh6hT
+OWHWer+WHLTpoWBnjuYKuvqeX6yH2bDOnZT7j1biVTwPyYYFEPTzDvBsyzni4w56QSNi4+2850O
P7uIjM8UPlzF6q5ICeFkvbokjIqdRc/jtll4cwpW9hFGpefRtsLeU+PEB2qWyTcXbZEs+rDiRZ+G
dEG0jbDaKEZnb5GwWQ9OPPEb6zT+IUHe/HHxgP1QVuPfCZAGK4W9rluISck/Xmrqc61D909YcZcV
ZKcOpdPzdFCDWvdBmjxBYJ0vU2gHtyqS+YXQx7jPOpGeHsEQFulWt89ji7ArkLBN5TXttiswiWX9
FPJpxkJeqPyRRuLOWhUozlWLP6DgLE2q1uZNS95nFw0TykWqTRA4kIV0RP8PyiWTbsSDA3nch7vX
kF8zSkZtrUBtDTbq1zyXLI1YkOxkxUenSI2HRSHCpxUQ2nB4Vi6tJAmWg8srKRGM3NtCE+B2Stj8
oJQeqnAwO8nMUTybBew6gbl5iIb5s43VcLdsnWxmsvE7shr64Bht+aGT0j76qAfPQjGggJBJgnKI
SG1bIluxHSifct/NvqeEsXVIs2gXuABViRCFKzJa8j3JKEVzJAHyJWvzh3br7Mm2rOpGSWL+HMu8
OYmOpfuYEUWgajS9Jk5qXAh/oVj0mK1tMPF2WxYsNcG0Kos4qQb2TGbJ5p/JA6v0qUvy2W2O1rjs
yOu+uPPUblAaB9sihTxn5255FKQH2bAa4Z+8Lqc/LoH2jVTokHFMW/aOPqP5hhui2iPHji6MIrkl
ReykGookZ+W5v43KrN/bGIVsbQ/Zzhxsa5F7zviDNYZ3tRtPCZZ84fyzd4S1twPiUPBXWHx1keL7
H3Vx+EvaHCZKSxh76OKSXEPEKcIwxNCuSnZPYlWqWpwDUEmPaJ2dAXmZ9LeQwrqpOPRevCE1rm0S
RGdHKDBHNgt0veBr0dFWsl6pacUjQwHQRKMFCs6R/Zq7nJO0OUbDw83Dsc56tcJkeB14nNVbbhYq
W6hA6RfR8EBD5deoq+Oy7ooK6Omel5A9mxqDj0zIs8vMIhrYK4OHhRkykOZRsEmEm+9NioD7lBHd
hoWWsZnqBGuM7cm70c5DuHAJ6O1lRv2fp0fpvwxjyaEnqYrxMOUI2Q13FLsqGlDv5Wm77hkNPYm2
zm6K/+e6tULjkptxto157u3GVsx3UftUjSedH9OmyLBIQTipbFlQ0SDErnByrjiYh8shNKavoE5z
ZA9hfx1yz3x84kWYs0g2r2tpehcvbwTjSFBCrCwh1pYoeUA0VBU6cd9+1VFLX47n8maM7G5t4frU
y2Juwq3VdZLnLWZ6xpTTKkhc9hBOmUKLpUXd/Cbfjc8ggHlPEpCVFnjLKbwE3AdWtS4SwPQNChV+
3gcIMdGmMVoQJTP1D5Zk95QzFwZc2zoHuAiZTiqiwKx/Dx14PhQWaLDHkijFHE7OR+YH1J34Ga4d
TGZ7Rh7+hv96B66j+YtjRWI/DMgme25ke0OGEfURUotaxeIIs8/iNBNWD5R3Dy+htHdxV4drTz6S
fB6JWyXIdSRci9/pifPg6Kz6DDAzJfVCyhXkWb5jdjH9ZJDA0Zf05i5x+57tbTod+N3z9TziSebY
UnxbDaqBRc/e+lI3BbpovrNLnY3mvYZ5BUcfDJsMqFwSe5HfHnlIYtQP/TlhIapFjtqPboZOqmDw
+subbHOZQD/4GZYNATsI6B9m43vryWSXXKa5XAejAkTGfafbtkanXrmy60PNI2hrJ8IwGAPkwzuz
m/KG/7QlJem5PaPDplgNbtg8JwreXJG1Bc3J0XkmY5sSsuLeOQ612Nmxx1Q8ink50X5rH+ODgje8
rLdOmPRHW/j+tqogoccyJorryWEjzE6sqcOWx3Sk2Gs0gtsZK2hs7PUov4wpK1+dxGJjE3a8FTra
vXIRjdZ0lKlrsJC0necwUmoXs0P7cvxxeAF3x70X/eDRrrkp4WZw5EaXJXQ65dnTTxww+ROwSD6h
mhxL6UzSCdFAMP2I+7C71jyhL2OakDU15oJVYGrbw8Jlc79KcIyuA8du7jmj930ZYHRmBRcfRhpI
j5r5GgpUT0rMwcpstYA2qoKF9NLkxHUc+VzS68jV/Y14p7pyjGcbWSn7xPlb71g42p8zb5xNndrp
a5sOLc61wKm2ZTN7N82j4QVCNonSBomhj9mGdVJFP+bWVwWupcIXKJ49ko9o2LxqHbFuvdpBPF3S
ufaA3TWPBTzXMLZwcg6fJ9wlMcdrFV0HinpQoSvnj+ml6IzboRsv9oABokYkdwclqL8DPytiQJtd
dSD0yFguURqWLJfjNcne9Jg7ZfLEnIfRCObSmxRFgIQZ/BhC5OnZKqL4IgRl9IQy1m40DBbeTTH8
7jLBDtGPp+OgMMHPU9puNXLPJ6M19bceeuMYNEl4scMxuedN3az93pIf+eON1Q8W7++ITxcuLikc
rhmyB0/DlM64nMZJE72K7c+sNii4Oo9AjfTkB75iYq+0AMlw8HVxpcyOWk6s/nK7a18qRyd3RCHt
i65IofJRbQ83rxIoBtld/AkyUjiuTjg18Xp6CRsIv3/Huf+ruff/jIV0bb6rl05+f3fnr+Y/U5Me
/7xf/8c0Ew8G9H892X75Kut/Ze9MttvmrjZ9RchC30xJgmArqqEl2RMsS7bQ9z3uqa6ibqwe+Evl
kyD+4koyrBokGTj25jk4zT57v82HwjbP3n8VtilDU76mcC1PzHt6G9Cj/68QkiH/wxQ5ylQVvN30
h/8qbE/6SSoUSFkUeQdrMNdQSfhnaRunun+Ihq5SLVdNDRkS/d+qbSM9M6Nd8o/IoowOArYSSCGY
MwK3ocRhK4qjdKZ0hL9tpSAyox0xn0RxT2+/SwBkR+UxVgVMvuDRo5d/p3KDAPRAiRHeCmoZovJa
tONDE0G3TArltRJosuU/Iryhixim71g5es5toUffKrB1fVT+ZsYO0CqXauTR8ituDNhqrbfFAgpj
TJX/UsSE3jX9VOCsGz8v+AXJMuhyW+wicDsx/nHNIkPMc7rT+Bu7oFQOJFOIKd8EOsSGKFmNokCd
TT0ORrsXKCZiL6XQHEv828LUkbKGPiwLimNC4Wxa8UFMsZpT1JU3sd6oIhdeYZPMu4ZFHqdVxZI6
9gtVrhOVxxy3ahjWxzGih2zIe4B6d+WQrPoCh6VGfoiGxpbl5wxXMk+AQdCh+wqs5jWtTHhZCY/n
IrrzNP5EMMyzLgwPvFvvs15aT7OieAVO7f1W0eRmgWbczlTzjYa3l+hnj3ksv0px/JI/1Am6CL70
QKaItnKyGSXxSQ8KBeVH9CYC+bZ2vycNtauWOIkuvJH9IcRoCc9mysRl6lHACW8Q0yPH1qtITy2O
1GPTInWRiq8wwe+tcFco4Z0PGyIMsWo35WONJalucU2k93CYwZ6KmbjroHbIigBYFT/mW0VTb9pe
XvtD8khRnvPW3VgFGog0BNwy+C55aIKaqygDR6EW96yBbUL5G75YGjPTk2KGJSyinBrPkHK347aK
KLWCXgj2aSkV0laHZko3dkAs0giSVa55K7Hw92ningANvfYaX0RfolKKddzdkHRnr9z4iXUSC8TC
B+unrg9vSmqeR7yG01YGdK1SPwmjFy1/LXCdbZsR0zT6jWn9W3QjLiyeWFobLLA5/wuPXJsrq0ac
jyezYEnPMpnQIlOy3fSfPC/5MIX5Bqp9wsA3NFi0bdYHd3yHOi+fralInJXNbvTolEQioARDlfal
6t9NSwEoRW963qJTRYh84kQQbdu9OqprN6PTjywOXmVheEaY/WnIJvILWuYIeuNuEFUU/6Nn8q83
LEi+F3ieTV1kKp+OUtAiDcfhNXazR68s78uSj63VDzqO0oHFLVqLEJg2cZa/ItaK0Gn66GcKXK72
Rkf5Jozu3FTHr1P9rlEASCjWLwpJ2ISZa/e+tG698TWvAaG1QPwQuLUmWt6g2S42wo3/4omTb4Vr
6wJKpXn36g0KfLeIspJHLdFAjLOfxOYNeS2VoAJywcXlcngYk+CuUKt7kRps02kG3Qn0bgWkoRX1
Js7DTa87ulk5Ktk99rJrWaqcTgjuOkDMC57MtwZa5iLKs+NzhI1blGhbzYs3UYWOQYSuKlpwk8PV
nsQT5nbe/cCXc0/qdKqk/gecOLpfJuUKoThAaaRplH+P48xJQFpbgfKUBLA+VffsD7S0MzjfC9mz
sCwU6H/439LeQgFN8b93PoQlpd3E7EFxMN+Q+3hRy2o95vFzCfhlYdAo71Pje+JDBYGR5Bg8hBdp
yqaQQk5iODGQyNgG1LNOQZrcBUP4vQvEp0ZGLCmWl6LhO2bf/wC89X1kqkIRpFYhk47GJalk6+0N
nNZo4u+HfZJBjA/EH03nbsyx+F02hFHxFpGiBa+pBlQRLAheVogwCq1HUhRths7Ytmp452H96XIa
15Lw1oGTjbPoOIRqgcaN8ppoxf0YBt+RfV1HerKnxe+YQvNNLLWtlddOg1poCzCqHWEdo5g7shch
SooabgCtUVCuRPhGUXHNTqRDWGG9BjBYzxgFOPTHrCbla7eFyuM9xBxuqahMSBLgoQlIAYrlkuz8
4ArKrm+ZXtM9JYp5zurk7Au0Sfn3Ezm+M86VztYKJfcc9RQktApUC/JdiYmbgEmDDhJ/JK4aJOmm
v5pis5bYSVvdTLulcPtvDdUwiaR7wMQTPs93MQJ8DXgUFP0OL9VTIINob36MFpsaOy1bj8anrtOP
hmnepJQcjHFAvUQzw5V6N0rJoyWXgMw5IAcVsqp5MkT1CHFt7aMHXGWjuGhT+UHphQ3KEkwK3mc9
94CHy05uHZN6H1gi5Q33weSIEIJm0cjjA7QNrLLZpKGZ7ei2HvN4Evs8q2DyUeT/biT6zXPOeQKK
YyPRLBl85TA2AobiME1hT4WxcEIZtAD1ete9ZTiQ5smb0QtvmSGcvdrYhmbjiIWxBavu0ErZDMm2
watH4ygnN0eoVtm7SnHfStWB2Bq3fSWWToWA4sSDxEeeZPfPiOX0MfPXsD9OesxENsoBQcRjA8Is
peg1DubJkqC/BcE1Fbc5pf9P3mPS0MfySyT9mgmtjKh+hXUaS2c0MHZiaXzzCgONATrd0Ls0HqhN
aR6Ym92hJ61J1eSgV/VSy/WNyQegvXKF6v1HKee9sMj0gyDBo22ALIuhzZVfxCTTmWFfOrdtdaLq
uqsbMK54zraN/kuwlGOKeII+iGt2Bs6lP4tXnMjXWhjfJjVJiMgp5QuHqMfcjm3TSea3LMMNskV3
N733ZHXjR9ntu0z39q8f995hCoWiT9kjYA2Q0HidYXQmzfnpWHf0su7r/dkz41ORx08yzDzk0oW4
+167dYJuS3bQfC+ijC07SBB1inTfDOPvquAckNOTy9+j6OAMcA9p1tlF2myrTNmmUUcRU3IgyqE5
09vBCC43lxe4odllRd6p+HeNRyulSM+wAzTJsov6iTMVWVweW+GCO9FBtxyFjNLOm34R7VIwfThK
LaTfyE850qSSYMmrsYMWLA+Iv/NVo1PcMeGGtgn4yaFPzhKOq9BzbbPm4LhBkQSke7OOrRTMFDJS
DY9ZsGgUzDeBEO7ywkeaXV9SBAFo29huZhwk4ZtP2y1rNIqE3h1w6rVG1gA69ORH2xEEkiiTxsT+
fZkmK1+Uj8iHYeSCQRaycZpqnalIkVfEq1Bit/bVlh7qYZx6HdxCSHHeela7DvPxtih++6QQ0Gz2
8njbpr/1jgK+4YKDIAeyhZT8xRMPlZfeDnm5LeTgLunCu6ooqNJDAbIeADnuRZFf24kULSKN6Zdv
BV+kZMixWncvkV6hA5JWP7Xgp9q7Bx050hG4NsLfG5nnAfoESxmjXx4+T4V+q1Uvkln/CgOKkl3X
3hQYFnuhXSCRqMeKTasSvT9qlyrCUfzOvVwM3OLxneAVJxd5bKFJvhdQJcNIOWoGLlc4n48pMNHO
28U9fvUUR1wRgrXiZM1ZAiNvmWfDFx7KenCUwVillnJSjOm7s6EtHT4MQm7I2zyDokgWlngOTP2h
9b2nvvV2nWXeF8DqRr/asoDXWDHewG08BoV37p9kl2pymRtnbG8PkmKcjWF4VYwYtii8DZiB9Cy8
hQgYDQfNTZVPdlx7E2esarprMtglmXIQE/dbE7a3UQ29hRomiEeIyC9TwdnosPBlFYNy4QZ2Hyku
bVA1OAMgpwO3KOThIYbJAkTkdSihZZjfZOgzdc7ESDuZrEqKyXe3XaCta/p5kZ8eADmfJYMaWJvc
Uq9eG2Fy65fJbYhrmOVb8Hs13lbfRllZFlqIBMgStoEzlNZhlIQDx9FqSiBjwZsSulPmRXcgA5et
aN4gSXlvBa2te/W2462ECBh8JU1AqlvZ6UmJJskPsJl2rlBJg2VVtskKLQ7gqkoFcIl/FKw4Pix1
RqNw1I5oMKCwuDP6bg8Z2NHG0eEegJyKaFlP4c3HLxn8xqLunFo2H7OgXbOIbP3MTSak+q7EWoc/
01EGw6t0aZrjSs7NQ6oAlo+qFUv0xgWHGub47ih7ePkYlySHIGo2dKxhJOjSg2gtTJyJafsvMhgR
1r0/4s8TxZvpPzS1WakbE8V+hFOBj5JSDlkPkhCml9WimCXcyU2zKqJ+ObRU64Vynwz5aZLpyRh6
9KOjLO5J7XoaitR2N+GAqmVQYzg8YGou3E0HQIMQlO8ZdHytVQVhFULpoqX6vJjG4inWufaVI7hR
rExPWl4Bi0oOtaT+mv7NNn8TKfijM3emz7asR8kWteRnMdQQKxJIGVVcL2I8GHJaBouQ5LzRmx3l
sbVWFKeY5J29ftT0/OdgmAdKXp6UnXzxFInF3pBT1HQhK1V5KJNYdC/d2DsZNJGyCl/Qu8C5IRN+
6nINHTH6YywOxXZDn/5nC6vATF9cObhvYXCW0e/EVDcN78uo6m8QTbqvPfloYKNdh4gjDfTmcnU3
WuWJm3IRYXswctrRNnhrh5Ik60GyWruS441J/uWn6k5SOPwy3x6DwQk1XntKs57ehCa1X/wJN39W
sJesmry/SfgUWFLdLZPxrQNMAfrOnDhtMS+06KS5/m4AKdVp6qatBqcazHMpMLMQlz32cSD6O0T5
1rzlT1GPnaJyGkfrsY+Fg6D268rKfva6ekxlPLekZu/G6tGHVLjwBOsBadF7JavwUI4QgCy3idw7
CG6s9VJaiqFvV435rTCtB01j76XNuoUeXsbPeqhj0SKsBU84o093zvANGKIjPIwH2QPnKlhPmoK0
CQeaPzigJTZIANzEhXff9ImjqP0GnevDlLqW6OWbaOykLMNGwr1YQf6gU49S4Ew4fYw5Wg638NZU
MO4zM6wQoBEkPud270fPuoX0Uu45plJtQ4guqJyshVB6hVjyLUW9cVSkV7UUDqrO6zwGm9+GJXBA
o1wJYX2i2LNDIK1ftC+xJ4BYCpODanG3tu7W8PWdVZC3YMk+dBmrczgGnVI6nju5Egl3mtLTYbbO
hEd9pMIpl2/PhSiGLGVqE4mPW7jMzwJeb/IPhUOywYFjUzzVrruPFGE1fTNsxZyOdTf8SgLPaYMW
2TYyKhWz+BEXRJZkkCcrVceOKPCO5eSmIbd2Vj1YEd3DsdmrirrRIC6a08sPeeRcCL5Zk4dSo7dH
Sq57lEvdetwnmvjDCtx9J5v7ESVT0NJwnqLHKtxAfbHLLt/kccQJlN90LrqFYXjn4mWwQEhWMt98
VXiTVPMnaKNnNa93tfWmmsGmhs/WpC519fgpjhVnyBGINrt92Bs/xRztAPVBzlIuLt5uHQT/VlF+
eFVyKifdAxhHwDN+6dnmrrYgCyh1/lx61LS4AOI83qeTEMmYnJQUW4aGdhBSCz5j1vfAUnjFF78s
HFPUVto2dFJRAaIA8djI0VMNv5P/7xK1mU0J9JBuKckP8moJt7rc8+mhPZg5cI5KF84gwGhRraPa
gBFp2LKU761ceIsE7aevPGmR+WLQipYz9DnqKZU0KYcY+45WDCZf1S9PtfIrAkafXwBT7kqTAHAM
zHlj+vN3Sn6y3GqeIXX9GQHYY1OGu4ynlzi0p7KONl8nytJcx8nEmRKla6RXeblLmgr2+X2sHGZw
XSUGeTLHltlTxkjru3Yizgd4IeBrGoFEIRfco+Gy90Sfx3vlAHVFvmkjDipSJuUpN7r7r3+W/Kn4
O/0sRVJRhkUH+dMjqJHwVQXH1Z/l+KHnngn6cOlqTx2czvqO9zFr5EdUrOHjls9V8YM/rXCC85p6
W9McCw5Fdycg/lCTnHvVuOpKfdEOkNMRbYkdVuEy9V///OR/q8/w/6Qtg0ph/n/uQhyC369+/Tut
6t/BB5Nsafp7f8HsLUwZZMlEBHiCsyumziL9qxlhYVIJ6p6WgmwAvqXI/a9ehGr8Q0auQRVVC+FN
XTLA3/+zFcEfTdB7zdQlAGEizYh/B2VvTVvg7/fvJAqN5CkexRiKyTrSmvQ83m+RBklSXSzxnM7l
pIQuPCCTYChrFQa9laHxaKrgz124d5x+la2K3irRwMz7WonzNSU8G3SnxFNuaY7oWCfWcrBMfNpi
yoVTuwvVHINW2SoIEVrJMt7RY1ZBhxxbsnfvJYjTjdUAMku8cimztD0FCFSia+QhETTZCWpQR5Su
yHVNFVaPNQJfDxBeShIQwDQpwxaoYTn2O1hSJPtaR1U9FfeJ2BkbRBnpdlZwflAI8oAk34WIN1Lx
kFZCDREqpa53j5sORVt1LUmjRbWwukVYF+HTBDfbahTGZe2qHdVV4aWIxbMGg54XhrHNQ95UiKLq
sOxpsOP8uVIiLPDMWD3BhQ+pCevZSsr6W2snCPDbTREISSTBClCUEA05gfKG1YBTdcm6KIJTyM6F
jSZkSKT1/ZH0Yxl7vfRXueP/7+OrPBnW9f+8jzc/g/p//6+PPBn+wj95MnQTdRm9QupVKC5/4MkY
2j9EGQNaFUibRXtQ/XsLy+I/RNqFeNCK1LoQM6A/+c8tLJn8LQlNS/6izCLBQXzmRvulOy1nwbst
TEzaiAYGuBwlMk8tfXbLFYGot4C7RHvYUQr3b1U7gxuNOPNCXGcr8Sl03s3NhfrT7FqdAlI6ZFSK
rqEVg93lxzMjK4HyDhWOszh7rc0dZeB1dqRpCKZt1WATufKWBUbsVPa/VVeudPnzYOnaKurUoKUm
y/9+jC2VhhVgBQie36m3Q78kz4k2vN9WQ+8A6lkqyB35i+kipI1IU38xLIEK8FuuVQ4/Skb/mQRD
UjnRRYs1oc0PTorGhkAfSrZz+VEMXimwfz3L8seT+Z8BNIMHhokuOgnDx5GOvNSysQawDubh0NwU
S3Dnt8VzvQH+amcHcZ3akH83+r3qNEv9Xlh/HX+ieM2WFatKVxVYPtAnlGn9vr8ZCl0dzaRlpvNn
um98Y6ricKIdyQ5esTj+62QCWOD9zi4tqqnj/fdF9M/hGjxVTJC1U4v9YzhseeIwjBrZrmzjFQWq
VXuK1+4KbPrKoq+3iFbp8mrQj4XUv4KiT0nD3zAQmp2rHzeqjuJHIsl2/xzeDsf6qV60Ng352jG2
X0/npeG9i2RNv+Rd2gt9V6r6nkigiiBPPvtdvlTct6+DSFfG8+e2fxdllAct64A82sIGW4FF47i3
zTq6lTf/yRlgoAg8yaVjMwYa+uN4VLOoYXXJ0+dC1G0Ff3SrbNzvwlJddCtlWf5AYXsl7k37yggv
zeO7uMZsHgf6uqh6KPjm3kU36rJaKnufY6daYfEI+XiFD8HSunLoXNrqhsVGn2wcAJfMlqYOVLb1
ZVO2lWFvChpMJ/fKsC5u9vchpp/w7sOJGvKAXk8Ia9PY0jqxTWHhOVCVluGDy+jwctghr77slt4S
/9jNf3KuGu9/wDTv735AD1ZcRAaHeV1C1/2JFGLRL+qHmkrgN/+U7yUn2yp2uRw2EuKGv4vToG4Q
wF58/XmnVTM/BN7/itnjkIp1NyjTNEynu7SJnG6truWro53+ma/CzC4w5PFEM7MM2W4C74ked8KD
ut61Q7QCAnH79ZD+rI6vgk2vwXczWxhaVkDjku1yZTrBpnK8XeSIW3UhOMm6ERfG6uuAFwZnKRor
1Zz4u6hcfYyX6lFiQstTMbY6mv6bAMq5hRXfWr+/jiNN/9BsYH/uJWUCTfGinx0BQ9nB9QeXbFMu
XRlrRFMBti7Hm+RgOJwAS+8k/KKseyXqhc34Pur8IAUGHiJADhMr3g6P1poNsgI5sjQXvQ3d9AQr
4NrNNK2GL8Y5P1RRv5dRrsxVu1519riKbDoSsGOS35GDnzPJjv6SHy18Rq9+yotjJbEjWZQBic1T
gAEOZI+Mh2qLSrKj4b/ypO7KvXT5KyJsTo3EEC1UpT8uFwFUt1KYMCe0h3gbbKQND489ktD7fjnt
+GEDpe3agfp55ejwA3WJp6cJa2p6LL/fEhkyJxn6xJTTjF8WVqqycRxc88o++GMQ8vG76fSZTQ0H
QxqR8nz2CjAePSo4f3237F79me181kq/tO4g2JA+mS/C1dXyefehF0406OyWytN+loxHfaYSlaCS
8kZq55QN8jEhLmuGf2UnXJjED5Gm/O3dueKOsaTFFZECRHw0OOY+HqRB9uPKfpv+mdksAsk2QCma
wDBok38MMw6I2qE+rHLRDzay+MkPf1Uvoq2+hscnbK+mZB+LY1NKxgSSWvDi0qhOWLOzOc8rIE3I
2rHb3Dvvvl9BxrezZb1vEd9ZVOuG7KJe5o57kz1dGeqlbwdUU5niAtGe3/O90vd+riiK3exoiuzw
B18pT/3C/AW4r7b9TXzXvfhH9ebrsBe+I2oKJruP2WWtzgY8uPkYJH0DdalFpF1FTBf5eNNyvo7y
+SjRP0SZ3UJshMjKQ6Ko+a0FlURkwfwHEdBp4EkLVFaa6lzv12McCQDI204FUpo+AF9ztEw6fR3i
wgcC8/B3iNkgYvT8kCkkhKujeod8b4uunn5Mu/PXcaQLixCmETU5C5MCKAmzA4rlic4x/FEWfbnl
ilmPW9TJdAfK86pa0uMx1kO3V9fJWmg31y7wS59K4gafVj/P+vkR0rrImMkqwSOs0DVY/RhS/Cfj
40k5qX+AnP4EP0YswM8KAPcICXj3Lc54h/JXemr3SLwrDn3MGw9F7rPliCt2mv119EsLHiIDSYMh
Uw/VZgtFgb9daNN9KrQWjBnEACEAOWZdXlktysVAJqUWhoj+1/woQYXCCEqfiYzHRrzloquPiWSI
CzUNvcccpKlhR1WGUlmlJuiFgaa2G2EA21dHOFqv0OOlH14JHryERPakFeIBI6RVA6LIwg0AXax6
N1SOcSGgJw7cTgeSIPToFXZCv7PMWLnNktB3V3kpdUjyuKV2jDp14L2Uww5dNJ0H5g33aqQpAT/A
UxZzD764iVokrC3scPHouJbMXDjOuXgxI5yuXo702crWsPqlqplqrGxpna4C29yq53gB8HYtgku8
ciZc+gLvo00b+t0dVWuV20ZDrMF6AuIK8xE15FVXX3Mx+lwq0RkUKQwf2xI/VcCqwCvVLC40ClLK
GkyQjaqGurDuEBJ1EHT7evlK16JNU/xuUKhnaEKXEk3cyUuf/BOH2E22zdgqxebrWJeOgvcDm12+
ltHoKCrkGozlLYTgJQ6VV0ZzLcL05+8GAzZQwv+OCCZ6WQFdSystr7jVSZ9fdR8/z2zNmUB+jaxm
wgpb32FXtmp26Va1w1W9adaCM02gugJWZJfO1XrBNEOz9IXzjcYGq4KVOF/vAyA0dPdwdVcdb1NK
CyCua3xj1uG99ui+pMdrh/eF5x7X+LuAsyXve6KbB7hp/XkV+d+jfbiCQsE7AcisTGHy2sv9wgf8
EG92mkoKarupSTwx6J5LxfxWIxBxZRtfizG7d8eoLnKlIUY9ohUQnyzr7et1fuFin3IfaPyUdWls
zR4hcQouuzIy3fYbJDW0RTqkz/Rzd0LfSlfGIl0czN+xlFkFCSEjRNXqXGc1djYiHfHKs+MXykfF
GT8V21vJx+zKASVPH2G2CskoZQ5XcTJAn195ep6kqdAXU0ykds1d/Fo45ipdFzekGN8s+9U7B2fv
EP/sbfUAKmJV7Y1D+K0+Dhvzyoa/9CwyJOAM4Ebp++H4/nHHh4UQuHEvaFR6xGW5pY/sL9yVvgJC
tUKgYinZ+XLY//uXPs1uGpk65d0/3fiPUeWoyfpJ8sbGVxmp+hjlCE14jMv8Sjb9eSV9jDM7nBtq
WDk6FsQRalDRE58nKSxxEaWmYsN1GB+/XrkXDrcpIL9apcuj/WnzvD9ABaoRInpdGki5Zf9swvC/
QXHglByxOzEP6glz02drB9L1YVpb1x4PyudMdQpvktzrqqQq89eD2qedgYOXZu9pgx5gSVP21Xf9
OV7xTXfhVlxih9FvQZItgZdsIJhsx110q697qk/BL0RGt2BIF3AMVtGVnfZ50X/8abNTI2t1pVfg
4NhdmDi59NjoyHcqoP4GbSOUv7/+DteCzU4QI/Klhi1JXiNgo1H1UDxrE2XF2nPdZYKmzy19FuXK
Xvp8lHwYoTo7SkTBS3SEHkhv8D1COMFOs38/gyKEIfOiwmlc5uj4uG9qTncdbTsIPW2z7PIDiuYg
QZ6+nrzPadrHINOmepcEGGPV5JJPEFWJ1qqE9oPhLl0EHb4Oc+Fu/BhndvS0mF72nUEcjK8dZRUB
hFxGS8Rvndopi4W11e2vI178QO9mb7YEoa8jppHygaL0sR4RoaWo/d9FmK07EAQBJjhE0LO3oG0d
hAc2X0e48nH+9HzefRyxxrhFLZk0qzjj0LcwysehfPjvYsyqViinxZh+EKMLraewLp6CurkzfPc/
OZz//hx/Wo7vhlLKhpS4GmH8Bt31c+dt2D2LK5vy4on4LogyW8x+OXh9T5DR8471EBzNcsTuZBLl
9e8Voe6RhZWvNGunr/zxfv+wsP/kHO8G1hbsXTRAuHU09VsrCneZVd00hrtrJYo5UHMaDzuCWq2u
xL14270b6+x0UEo8axGe4LupA0IxxlLE17nEjyeO/8uDaG7HPJZmAyeWha5E+dICkVqlLu8R/8qO
vbjayZRA80D5MefUlpaeexUbjAiRStRZsJcBWNBrxZVte6HCwxf7O858V/Uw7pJcIg6HNmIydn2I
80VzV/2I1xjcLbOD7p4k29z0x3B37VFy4VSaOtwSoBDc7D49VwtTFEK1482FwR9ixPFrqF1tzly4
Dz/EmOVB2DfWyIURo15hY0J/tseUjeL3U70JDtmh/lkv0ztMNoJ8d/WBfG18sx1otoizdRGxm3LR
ryza0GG0FFsbSY14Kb0h/7ZsQMX3V6pa18JOf/5uE5ZZm+nSFDZr+6XB1eIW9ZXVeS3EbL9JqVyo
Y85LNs/SW/qFd0opXRnFhQ0AoEQmGaExolIe+ziKTivB/I88FXoYvEqlL8wMjcbgSm3sUhTojqg9
IbtL7jiLYqhwf5Hk0rFaQ8o+lday4iOe4V058C9AheCn0dEFXqgp4BxnSyHzUhHdSuKg4Ljrlul2
auvid7bQufSFb2hS2vijXX32/+ntzA7kD3Fna0HIc7kSZeJOj5zsRl96O2U1FRpKGrDFb8FWHyy7
X3qO4biLeNMdyiUoPjs8WIdw6f8wl/EBo5791erAp9rRH49tUQIQygc2JzXm92u0NUeUttBBsNEB
9zYpABeEWxTKrCivP117c31arbNgszNABGGJdr+GUtOkyAV7LbjW257+hQ/TDEJVw3B2EtuwYHXO
EjoI7mWG1JRpJzyrH0LdFRKg/WLvP7p+STm1M+I8c3RIeofe98wH0XSRnRcTCd8wlTeheQN7CW2s
r7OZzz1NRCBk2jiqBLWThtIsKaOgX/ZiQbOjsmVqdM3NBBAzlv4N4gUrfO4XqXPt0PsMTJtiUmWi
gwqsTzNmU6G2pZwmOb2J8CBjArTo3vpVtZCep0QXLtiLgo7ZCgn3A4wJ/E49jt9uc7V79ml9Tb8C
wRN5et5P0iIf15fvNrRE03HqyY9UF6KdvsXFbuHvS+caBOjT6pqFmm2xoRc8KS4J1UhHn8qxl1lX
LulPWdWfCLypVU5DgNCzzUKHIuNxK4JnNHjYtk9hjFau0/jtqhezZePh4dErV2J+TgxmQWebZhio
RRXIKtrlq/GQB4vkp/pGlai5qRzBLm2vBuaMgtmy2Gp0Ia8eEJdn9e8xzz5gpTRD22N0QV6SH5T1
hKwCVrnVwQChUPIob/xr1dnpX/ywh2cDnn1HMS9D9iMRzWPzGI3Uw8I1/K8dHmgaN/V1qN+n1ISA
tJ6ArysgV6lAfVyjQYXqto7pLRXL2l0bcS3fypkZrD0NfFXYZKi+1jhhfH0mXJpXBYAuMC1Aa9p8
Y+ipENVhqrGWagH3OQxi0whm+X8XZDaViLmGQLx11Vay0+jCIH75+t+/eLC9H8Xs2m4yumU1oM0/
xeV2i9MbDRyQYsfSntBEwyYEnfZybVF+ShamD/Zu7mblgWoo3ESjHIvgCID1zk0hxfh3mQfa+Mr4
poLJfC2+jzQ7RKs4Ei06K6oNCnvZtt1CzcZD5D364Oal4bvbV0vXA1NRX0mHPlcmpiGiZ0r3WiZX
mTdEzaCPadEzsflz8dNYpyd/JW8TGHU27NlV9HDt8LwacDanIRbQdRQScEpQMOpTVuM+EhZCuZ5Q
jF2+ip3+ym396WE8G+NscmGd4VGfTKuTpCd5GprvcboL6h+N9oYd17VPeXHDTSgOWWK3fWoxC3qG
pDtAbqCouqOtK6d9Mm58mq/0GqdOD7U549fXy+diSENWTdy76QPOAWmdZGV+DZAST0zxoRItjCO0
7O3rGNN3+bRCqfMCXcJ8i3v+4+HVeZque7QybBEtFLOr17x2Fr2BbZNx5W1/eYm8CzUrXqkIfsdF
4v61REpEB+x+Q/V0AV/E39OsA+n69dg+dzbJXsDUa5MyB8IS82JjJxeISKesEEQKIpS1ZQGVI7kz
F5oVY38delaCOgr8tbViaLHDMa7eIllvPGmjh7vs17/mwjXBgp1wVDh/WJ9SGRVtp9Jw/anyqUBv
DVsH1+jvnaafWllE2GD0rnRpLk04EadeIeuHTsU83+hBAMkWBWsUrME0UzyWKE9OQM3a8X+Ex2to
1wvnKugHCe1q5MVIn2fx0MhNNH2q3Xc16Yw7lqtab/bQZNVrm/HCqiUSwxJR4zSYzY+rVhtiw8qU
KdKyX3WPgr8at+TEa+sm2Lqv+HLIB/ep22tXPuHFAVqyPLFmgF/M23pYsNdm2/AiF9IB71Zx5Vu0
5bPC/nqlfKYqsG7xh1EBqkHy/IRhxJs9D7rBo4l9dB00ISR5mUdLv14Yd0K5kNA+QPZfu7JbLg0O
FAvHAENDjHR2ElSopKL4RsdB8tx9pabHqEWNCjWnrwd3MYypiTBuoJno87eMwpkNiKVhDoeHoN9V
4o3aXztpLrwaeIti9gO2nQh/Nsa7yklrhIaBoe6EaJDW+RqBBcfYTc3q65SLS7uaNQicFcwwzMjp
DH8Xqg4qIDJpRxmxf9K9YaFIkt1hfyGH2PEU66/n7nOvc3qO/VHKkam34XL0MVqqaXmqWSPrfqfu
jPycnxPb3fb3grbPf0pEB0qIRO1S2n4d+NJHs3iDAWOEKEX942NctR/ixlKoLhqIKlbqg5LgBf3t
6xgXrnOYMhQxWXo67cdZGu2LyZDoImPrrQSCQIL1vOJ9C5UCCa3CUXShwhkI8Y6vo9KR57d/vAFB
UsBIMkmm2dNz9lcshYOBtw3nsln6oMwLV12ahiw4rqzUw0bXQia7yQIsZ/AobA/QlKODUSFzByle
vatMtOPqzCUDYGtt9cEddomAAJgJCPpG01sUH9XMdCIDZ9ZFbHXhTaG2uAQKkrbD38k8VFBmt4Kr
mYd8QKayCSz4Z5ZZHcJkYoe2LkQUbH5eMLEadsKYQKcXa/fFjTV1b9WJu0X0OwBvZiinbqzLXZ17
vxUBg/rW6CEcGdD3zUjDoTi3zoGYlsseXZFV18TpSassazMEDVdxrYcoY8Y+wgJ15eQGkksLqVPG
X0kSD7ugowbkVLGv3ylVF5nrbqy67wWi6bddkOeo1eHGMSwCyQ+OEGQN1BQbrcnXvm5l27DvrLNg
FPFjU8f5vScNw7fYwkYHsJq8Kxrf2I/pgEmS2Qcq5U7XUwbHw6QOP+q0OImeJt1gGeJvuNBwmpNj
67tSeubv/8PZeTXHrZ1d+q9MzT1cyKFq5gZAoxNzEsUbFCmJyHkj/vp5IM/MIVss9efvwvaxz5F3
A9jx3WutZwlDjcrlaOI+sKBnerPak0WhNPatk06O4ilymk1XViWVT4UeEzCjgxp9MAnG30qdmB41
vTZhDCpyt20d4EJeOvetAJXT9hfkIq+FjTLUocnm5YsTToTpJSaRzBGSj0ulkW2/6WLh2wUsJdRp
4i0kidtPc4LqtClHjdOSAsh7mbYK0WteNtmdSSyvbhKBWaxYq2I077nGG9Vt3M3OHnu/8miOsZPD
tC9ieTMUy/xqzFPzlg9J6IueVPCjmncAK3nSCniKIDmhhxsyuKoRmndlKK/Rf1MaPXRaBPsoKbL4
oOSm9hgry3KbEBbrC7BdChGrZEpEWRMFwIzy2qtgSGpB2hNv5JsR8F/I4NXG6QhydpuuBXgNdj4i
a5Knsxe+Q58K+FO5lQSAvmUvKcaK1BWVKKUCfTgB1kB4VEMif3VQIWHDi41TyIX4Tp2jVAk0IbU1
3En90G+M2lL2NqEdYJZ16SJOpmibNnXy1ixJexG1MYQF4jt3uiVGzNh9fWEmhuZXFuETPTWzQ4uP
eaO1sfxCk+7YWd85HVxXnEgIpZBDfwa7uG+NQd8uzUg6z/pDVK2q9r2ct4GqShSU1JT6VVOJnRqn
xrZoxnbHjk0iaEVqAkWba1+CibEfjLi6R29DKMnY267SRDappgK5QcFuklId8flshKAQzGbduqZE
CJEaluE+w1R7gN9ekuMjCnr5RMC4XLMokcPtZ6INNcLOJ8MJ8r4kuIWE6tvYCHNSndN4bEn/nEmZ
sbVGep9lu/DKvkNTk7ZEm2IfudXmAlmIRWj3QnTaslxGVZxtNSSX3xHWI/KFgqYlKKUzm4cfR9sK
fYzclo+uwbwuY5JLxaaC86VB5AgxvuPzIXuHqFihCZVopm6GMmF38MTRPczMz0HaOGqQiqHHVq9A
DxHTPO814G++01flgSj2dDdHcejO+nFupPhFJpw8EOCxRSMVO9ARCkFG4XBcYIkWW9HE863ahBLh
YfPgZlGRePjG7ZshJ0HWqipzX9d2dxX1BBElUyuCNJMr0l3jpTsabc94x+K7j+YQWf+QZNo9SIf4
XURJdByqsXL1tFruihbZfdXEFQEai3MlNOYNSTWiOzjjzuBZ2VLtBkuKCRsWRTBYS//cDlp6ZVuL
fSxIy7/rYx2wR2RMWwLPSaztqvnGDkvbM6JSe+oIYnnUiCDeJTi/3ohIA3mS1HF2DIkGJgQ3NHE1
lP2zIamVRz2p9FX4tJ4DVDYYZmd+0TW07Am4IILfkum4SJOzUbKczAByA5Ev60L2SBcCkwo12Al0
o1qhtk4s33X4Qpe7xcoz7EOTmh3B+pGyOA/2d1MeZnLvkPe85Yod8/BVezsztTy3Thl9K2ZoBULE
w+WQLIPYkCwTE+HT8DQHJ5XV6cIeS+MJ25BCUDlg3mtT6dVgUpP0J3ph+7qgE5Pdn2UjGWSg7Ikc
TDtvIaywXKOQ9ZaYPDlV/LhvUpZWNMcv3D45h2EJjV0RJToMcAP+PDphywQM2smuJmcjYafqcuhr
U0gunHSn93pZmbzJHPVtXpA5r1Smcy0E6JhpkYnQU6vuJh9boVyn2ii40Z1jadgkVjV8k+DL3ju9
oW4hVDwmImGtq2uwQHEPzjlMmpvBWfm7jFjCqqESLyz3W6i3YOFFl+yiyGo201SH76yN9lWaRb0b
5alxF2pxuM16FhTgZNEjkzTkB6uj1rKoQyA1aLaWYUhZUoZ+R9JUuR0Fd/i90s6wtCMZqpVVb2I2
kn6dxr2LALyH9KZUN8jawrsy1VtgOMuPBlisaxjCAHZOOpJNyvtLTL0xULOYfGSC7W8mZ2n3dmRp
myGJxaVdS3f2KIVe6vSIEVuYDCQ5ODlX0UYZPkGniCw3NwfzIsRyj6980WUOGJPZc0/nxNa+yRyF
HUFiH61waCZPbxoCvBxyaakQlPKoIH0g4ME1QhI2XGto41u7N3F1hqwCbk3wfOzZ8GHfiHYbUq+2
2hA0hzE8KrPGRIUdN7M9kalkOsaSIR44w9eXo15DlCVHo/HDEa2Yi2dX3zLTTa6l9KSHw+zxdS0f
CRVMh4s0x4wog0nfltky/SC+2SQDuxTaRp1zQN/STHrHCHDCgr8nD7k/ayEZRIvZV/fm0sNXacex
e2dot4+FIaRnaq7DSxiaZARDQW9hafRMp3lm+cDJHddqinjYAUQKwXxMoQJVumQvkoQQvMl2ooMr
txG3RbhfUEQaTQscoTkaIeEfSir02RcQ3mNyR4ZSB6RZpo7byJUtXU1lM+3KuKlsVxUEPAIb6XaZ
ounvMUtd7GVdXO0ju0hvszLm8icT00vGouZZZT8TuDcNm7QlIEuOatMX1vDGQag+cGvKITImqAjj
FjfYaSK3O4XwSAAgJAjPIZD4rs4qtq5N5CU5Q98jtiu70OMqe2YjmRZev1jAq5MxSojAJFv7Xoqi
NJBH4JCbPtcQ6xZSCg+k6r3ItpPvdeksXg2RxLXmrgnZSEazZ4ArJTPFnoPeqHuv4IC7s1SAxTIK
1ntRlU4w9usik+1hOGM9eC8Nc6eobFEkS/2Oq+9hBqUe6SNTLZtmxesl1bwMu3EhAi2x4KXq8CFB
SCw6fVEL229OKCMaHJX6qhj5vi6EpRxocdJcE3im+6R6KvfcX3Zb1qI8GMx5JjlvMQkuyvIZQFk3
bShz6ER9qQRHTVYrNnU95kGSi4GtHILUTWznbH5Uq9uPA1FTCdM4iXMDPDAkAlq/QX4m9ng6isfC
hn5JYmcGDapVHF7iqDnb2NC6eyPNxIuYEiL/mrqKtnwEmyyxWrmmKiiux3KYbmZT9L2bFbW5ZQec
XjDVDAeLJ4rcTpmjX4UzOO9JI1ii8zjuztQJv6ilrddW62naRLYn2ydHwCpMS8BrnNvDSzxsnrLD
weau6Qni8ly2gPpn2ZwkDofDGNtRGj29hi0pwlYtB4iNuq0v+qfVzAP4mjmJbdMWURAZi3gUusA6
RB7xl4/WPvv292Phn6VXkzOos1Zf+Bf7+c8HXqmOe1hYOaoFNXmJVLZDUUmO2d8b+X1cPzl6UlHm
1Imtmbvz03oSsE/ZlOSCC+139b3o3OZA8KQn/eBqPyD0ze8uZr8JBm/WvOWOeMsLkPQbS3LB9r39
/ad8cQj++EtOReQFgJUqMvglnLDcaH51xGNVn7vNPdfIyUttlUEs8kAjSfHeDxcZDJrUPPPhviiR
8OX+eaea+vnLhYvoWMpohHDeH+Y7Z61vyca56oLxObpx3ocX9UjMyJnCzJfd5UOjJ4Mj1YBbDnFp
khArPMd8iPJzttU/K56fH+ukzmQsWsVMz2PZj+TvP4TvgJ3xq16BK92Ip5F/8zhRfTtX0v3TXWB+
bnf9ph/qW6U15eNcrR0jCLeA91iNu63YLYf2qXsYLtuJC9Wzdfs/S0FrowjAV+vqWmn93GgRL23T
ytgnlOsB9NKmK/zVmTT+itBcEXXMeGCz33Cf6/T++QvdL+7MP7d/elPRpGUdLXzOkIiKltgrtx68
9eK6Pa7XPekdDJCNGZTsHC7Piem+HiT/PPtJGczSVJGzbTE3XXivFA+rXDCZzkzmX7bBpSABMQaR
TadlRC1p2MHJPJ8pf3fUm7S3AWGcuZ37ssN+aGP9+x86TjMpIqtm2kBHAm7lNo5ipPvHqT0n5Py6
i35o6aS3KCFXVkpDS8MP9T3ZZbfYxi/WvOIN1SGEMQCWz0wy6//jH/P2hxZP+kekx71qduv7y9jm
xEedSMOyurGKt87qzhQov57QPjR20iHAvAxL0f9+PHLsYIW41Ut8bfq9bzEII6/yiRL6dTbX8txr
PV0SZjaP3AasH9CffGAH/bbYDh54v2D2CXfzkvuz436dJv/yXrWTBWIxa0NO1/eaXzSvMEg3RKaQ
hUE+H1dWqFPOjbUv55l/Xu3pWiG1irzSIkzwu7ZXje8Z+7fiR1U91NBIwvbcfdyZIfFb5PdhSDik
jI2puX5JQrOPa3yKFVDemY6gCT1qMKy8qPaS81lU65r3x3t11s0UiWqrefjzWJQqVauTFIuYvrUP
LLp+ttWvwc8jBSi9c+awLwcHOyeEMLJMqtrJR9SoMBdGRmNTy6DnvRb0muy7DICmgJvz933LV9tS
ivf/tHay3BMaUciqTGvlRYH5jDxR3/6xpmtJZ8N8vlrkTZYjoj6Ah6Ov+PwWM63V5VGdTALnATFK
UjoHY9SdW3G/mps/tnKy0NthqNhVOXOkciC5RRdmb8Cofvr7a/vyUUhhMWxMVvgnT77RoMuC34Cc
1Mryvb4SPkfl/r/RBPF9a3qCrv9h9IkzxZptdpObluTnYiVNRtHr35v4cp1mf/L/2zhZY+oh02Hm
0MZIL/O5Dk5MF36vTU73Ntw7bI3KyU+YQMCjglxQdudVg1+N6Y8/4WTxkeaOuknCT1DSl8Z+Ls1L
s4ejHJ1Zcb6cjYF0Klysg9T+40qzkAyoEIvJtvYlvFV86xvEhJ3p69fWzKyR+fHhnKTnq4sxjnsr
lAPVNruxk4Wn0cNFTRngvF17iwI0/wm6Krma/Nhbw/uSrXKUydAnVtSbuFBJXAV4kTsco/14YUSB
XGCn8IbXCbHhdV940sHexcf/TnQb7//D7zTW0+SHaVWTZBL3LTTIIiBCLfHy0K3uMAiwdnTP8v34
7GzNXbpspf05IdkXF/Wfmz4ZR3mtyNmQ8YqmWvN0wQWYLrxhilynBo7ZXnez4WtJ7pb5Q2vtquqc
2/3rEfDPNzJOpr/C6KSR7sKSEnRP9hYGZ3HQf8VM8IOnHFhRfldCgkPih1f/rZnqQ9sn8+FcxM5A
bZpdMvRLIzE39RT+jCNzd2aUfzkjfmjnZEaMWytu5RyQa7ofIVn5vFP7nRrxpe2vu/G1EG761f25
KsS5Zte//6FbkTHWSjBR+bYEpw+YfLPmOk3P7QnWQXS6NH/svCdTGKuNIYaGh1vDuHSvua0fBh9x
yVWyWW0FzGBPapCUXnsZndVHnXvCk7lL63Q9zamvbnr9wZxCrk85UsW99/fv99Um6+MTnmyWDZEt
BaHALASKubiyQbx7mpICD4K8UY712Fy0enlmffvqyVCaUVlZTQkcpj5/u7qOJwsHqIVKJga7lnm1
/rDE7Zkn+2ru/9jKyeCrwVaFo55Ym/JHG+dc5j0t2T7Lzzn8zz3MyTir62lcnIlm7Aae2vBklBG1
9+LMTuqrz2RRvyYnCAHXH2FRS8bVzry+MpmrTrT9atbdQQxnpo9sk8BSZRbQd9U0ulHGWK39v3cS
dX2I03HwsfmTQa5orei4rrcIjFS3ydW84Xp323n9nXVsvNAvd/Hoz5w81rWOOxuWko3jJ29//xVf
bYvWWGSqj6TsIwf53G2qPEvtpa0sPIGGl0IHH+L5zGv+6mPaqKuo264ReKeljdakWj20LR8T6W4g
6P7eYtnNZpC1c7ujP7sn24U1p311TyDPOOk3guObJiW1xfote7numYfhuvEKj2iEQ3eR4ZWPfiTB
uSLfF0uSRSwE6jU6kmrrp6pDLuTk3DF5QpNbyUO+j45cLJme2DdEyzgLkWfJ3nxWfVmidPSfK/Ro
XNFNG/02+dGne/RS7UjADWFHKtNVlBJe4NzVjn3mG34hW//cykln5Sp7Ge1upJ/cW/fmI1KsIA0G
mEGBcTn+WKNzQFqf0+d9UQj43OratT4sSJyrKkmXebbWz/eQrp6tCC9Os12PyJHqw9BKvldBdn12
l/Nnn6VhZM9oOzFG/ZEqjMCxLdpyps++wJgAp5aAs9mXgbSZfybAx9vLeNcSNXKu4S/q42vDrIFc
+0EPOB2PeVTOSgLUcRPv5YN54AE3lP5xQSXsOq8gye9sLEjTxnm3tgQrP3OT6q99+lxh4quR9OF3
nJZCCtKdK1uZVt7IbageK646Rbx3+tu/Tz9ff2EiY/AwchtAvs/nLzyZmZrbnUw72yVAuXgjfhYH
aSP/7H2oZS9mYALePOfH/2ITy1v+0Kr6uVV4usKptcUiNJqoXF5q5oVBgR0o35yv7X7Zlz40djIp
LWB4k86gsVKF5AMocRhyD3nYmTd5rpmTEUr4mtosgjcZ79fs7QTepVttk20XQBO7m7awzrfx9u+N
nmtz/fsfxmdiD1nRdDxaOOv+NP80htCHHPb3Rr6eez68wLWvfmjFwdghmQmtjB6BZ4B1Fw/WRLGZ
jo0/+s702ATTZXJ/7uG+HAIfmj3ZK7b9MGjFTLOmA8Mqueda10W/4CbZmU937i2ebBeHeFqAmTHW
4um+yn7l5Nul85mBdq6Nk3XeaOe0dWp6hwhfNHGrpFBj9TN7iS9fmI43i4WeYMBTR3I1K6E0LrQx
mtW2B0XVSwgYBaC3St7/vU981RRZYDTEaYH63sm3qSyAaGnIt3EUtAbj7WB5od2hpfuP3c/kpsIU
XfOO2Fj/0VCBKG4a2sRhfkq5/A2yA0nlQbZd3Xz10+qCgae7/y9cyKxT0OfdIXH2xEwRGoPRGMLE
504vVGEsjlU7m9kb/PpG2UWbzFsvn/9LAcnnWjvpguheUiSijfO78t3+7C/FDs3tdnolA9o/O1Wt
v/302ZjxKcuutnIszp+fLdXCqndGWus24daiMvxUXa0p0Bkpa1rtLbfwEQN9h6TrXPn7i/WVTe4a
cIqimwLPH1u1bljY3MNxE011rQ93vazttbC5tFRopkp5I6M0RR9zI0kP9mwdYAY/ydyKu7Z+1y5L
6IJhheOMdEmuCFyUpOcxrI9VrfiiOEyKvLV79aVtnH/L+/8j6Mtl8qOtuupd/K/1j/2oYCAnUSx+
Y0f++W/X9a/yXrS/fonL1/r0n/z0BwGU/N/2/Vfx+um/bEqRiPm2/9XOd7+6Pv93I1Ag1n/yv/o3
/8ev3/8vZ7EuDO2/YF2q8mffvnafwS78kf8LdrG1fyEGgrOkUHKlumsx7/0bzSTZzr+4S8W1Qk9b
AS3rJqCsWhH/7/+pWP/6rXAgnpWQEsgY7Dr+H9hF/Re2/hX4IpNyRoSr/p+AXX4XDP/p6YbBHhJp
/2pgsOFvc0b43NNJKu5zOEJm4OTltod7rzeJj143HqdtNzlwkx2Ip8kmLaxgSKuLkCuYwQl3enHs
S1R+cnpb99l1ryTXSTI/xavi20GxWN46DVkHMpT7ylPt9KbI5k20JN/6cfhutPWdZiIaQ6pkF+FL
rSzfdWfaFFn7Vtn91lrTdPoy6FTc7eVTYvQwd+NNaRmBUeS3DszoQlMCEf9qpzNW5d8Gvk8vhAUV
UgdV+DVsTTs9DCZWN6pCH6JtMreaR6GLTIPBqF25vkoiWf0ZhfnoGqN+Nws5ulyykiFpNGRM9d0V
4ETLV/QouTcyxdlPA5zNsn2a1Fn6nsrG93ypsDtb0FzBn8a3SZ/a7mwIxI/xsBxnWbm2VghiuyoA
M71p75QMMW4+HrS4utCUd1b7YU+o9E2e9uNRhc82K51+mGbnYTL18MBl1nRVVol6px9y0qTjWtqH
5oDTutPSbWvwy8HCoebPRg2A7iwd8gEPeMr9pWNY8G10fBaZ6FCMDWV6lNueTXVvKnfcFSQu8GIH
ULrsXKKPW3Wv8RW/5QJDLcDJSDiHRtaWQ9i1id8SF94ventlTeawD9OIbAhraAKzllLCHaPielGW
1zjBaaGac71pnSTbRtmAtmBYfhqT9KKZofJazeI5enaw2BylBhSn3p5ZpX8XnU6+NrIC0Ep0fQVX
58n+sItbDczkFKJV62pvyl6qOInxyWWWW8vIqScF1k+FyLJTq++2OnKLlRYvTj8FIh/rO6fS5X1Z
IaqVx+jolNJ9kVuPXd53N3EH1UyI0nKbdvk1rH9RJba4wkKBVQzVqz3ih1cK9HdWpHIuj8y7JIyk
bT87jd+pqNriOF9pjZLb2CV8vqQIqqLlmlCuDB8KLCf4sjhXCzkFB64WZcsgu5FpYf2P0/ve2G7U
QXYSLg/SiNHJbZpfah2cEKMLJNuevclJnO3gzOIi6RTTBUv7g7D15KpxSTxNrRxeM2EyUgkupZ5r
BOhGvBkMtfumx0K56HXlKizax1ZiiQuLwtmP9g97lsOD0dKTzfZcFeskPJEZjmfQ2YhhTKT6yI7l
8wxnVpOZ21NqBFo1eHk2HSW1jfbhCEwu03S/cKARLxrWUlVKyfGY5O2YTbspT0mRTTN7o6ZTFaAB
f+4UW7lQhHrlyD1W8YbP/mHluPl3t/sIXcez+Hnb+PvHamwZqXfxe/FdnUzHZVeB+2ojLSgiampa
di+yuNgmiCNNRsx2YRdwVJZKAkO3/mWxQJ+erWnaTEmoHzF55Ie4xiLYCkGw6RRtRiOtSe2Xuk2K
cCBQlXlvtipdTlzLAsd7NGN8tdkSJ5VzqyN/3wES3/XxXPlGeY1j734kp9yN87ojkXy4S8P3SE7x
N+T5g7wMW0cR+7RNUjw/AyRi+U6ATK7UR1Wbg7LpokOaP4ZzE3uTwkXgMskHfJT9thlTm5tUEsS0
tqEIlXY7J1Wfo8V+AxRwX4dZ7NVTZeLJne7jdHxsk8Z0SRV9GMyfdWG4QumewxK5aD9f2EnIlJY/
4DC87Mc02YTp9Nj9Wgyp88wGXo9l6G4rQGEXMkqhYix3yfim6Y0HL/yCtwfRbOHMVg/xW2Q3lddZ
EptK+vQkD29xhy2haFMPDuttN3bZRRiJmz4OL8nMU3a2QGScJK0bSvqr3ESEiCTjXtHy76CtUq8x
68QTEwzttADCayGUSqfnJunVtzDlfk7KtLe2Sd+Hyno1Q4dtW5h4zXKN0QE9Vy/5s6UN11nXXOuN
/BrimykrC0KCOieuPkaqi9CGPWlmX+BD1y5NByOCrE0P9RBKmzjvXuoUjTMqWSTfjhlItZr4ungz
dFHuYbgItx0qze3wRnJpiV9q2ehtcq8XtY+7KTqOqL78XsVWK9eCCE8tqTZDGtkXjdyFAQz0xNXi
yFOXoXBz1pdjpqLHWuRX0cX3JXZjkOyKdrO0kQiGSb6MOTfKkUJyDLz3UIz+oMa3TUjs9KRKz92g
EBRfCbdiYIrO2Oq6VNzNZp1SyL/mRkueQC06oryym+lGFHhKMF4AS8kbSC29dmlneywR0Yb/dXTn
CXNfYYxIf+kfMnKZBmK9SJpsa8u4BlJ59HocWl5tStYRkyeonMGWIT1K/GEhUn8wk9sGa6Rr9NEc
pEn6mIr8Z6mZGPciQ9mHonkPiwhuZad59b5qw2dDHjW3nJ5xMSBPs5KDqY7bTisLtGOa7HclycNG
/ja0hu3Pc4pWNuWKcokIXdTsxvJKJzTRQBe+0xn4RawoKBBY9072Ng9S0Grhijx3XqdsvEWCcQxF
mQSF9R0vSnlRi3mjV7hBw7KSd6VVgsirWIuLkux3+TZLQPfiq7dybIQDPq1LY53TjfxHmZQQwNs8
5X8hurpLFPxa7bxJFIA7UwjZssl6a2s78MS66kLKl1u912vqDt2NWnD2k3LHwzZ9P1hVt50nOd9L
PZ/emvsDphWXDsTd89jeN0rnHOcaql/THqJsVygiOc5qgUQgb3SXlfpnMsk01yvPQ5mZmLoLGJXp
N6tsueNQSRlSUedkFbp/UvdvzPFRDlXcCvP80obzbVZZj3URX9vWcEU9WHhWW3/Hr/U6jfEhbxwc
L5ZMYbgThbvkHgXUaNMOSr9LHInCUIG7yTGkSynU933W1ls5ixK3JePRYtMYELodVHjQ6DVqE1h2
Reefou96mN5n2ipJllS3GAg10ES9qxb5UagpalChwfs0EUr38kYvZk+3cT0qaXRrafAlTKuoLpMZ
/XRYRv0NEFdlm2vhocZUunGwbARyXWMnYVPoDqWd+5C65Z2TZfTm0HRLK7oEVhb7ZV8LV8r1lznf
mrr4pvb89Cbtf8YGOmVVwggkRy9Ake8L/HDb3piwnViKGydp4XJOEcwN3E2zEWW7Wav+XIbxZpKt
IwWOld6e+FUE0gYPh1tiecIUVEb+iAPJb+YN4v5bKbZ+CpOE96YQ3AM5UUeAwsrOJszFTeWCU3TH
h16m9hBqKUYqCS+kEPJlmJh7rRxaf2hrFLQifXfsdpsZ1Y+8KTns9oCls0W+h1p8I/X2sm0XeA7y
UOEeq0hpwEGxAR+7pVateGUKmpyf/iSPxnNMBCSZLs24bWXrNSrFhVo5bwsRzW4sKdjZitjeOPkw
+FrePeQTg9DhDY5K6FFr+dnV6jGTw4vUGe4iYMp42fDTMiNabhsmt4Y+smtb0n1tLEGYK9qllL2U
lVDcjK32mpKc+OC+2SJxEm+UiViZS6nIxz2hYu9SD75BRhCpkCG4MN0usvOKcwWbn7jMZfMtGwfV
Zd+0H0A3hCoTbWTUukfooRGwb/aNfvjeJhvKterBjOPbCJckAKBtZ5Sjm/Xa42RejBqDD6NLxH6+
HbjZ0t6w6DwMWuUX0viuWd1DalYXgyH1jIXxGtcRC4IOecICD9+rAC3Un0kIJ1Y3UD2p/WtL9ufY
RYS5HJtxdkfyxxiWHqpWNHMZ+aOa6PnQidg1c73n+DbN8mNjJY47DdI9Dg0mRXP4mRZVejukpauj
4l9GbEmDIj86RRN6S6+iKq7ep1yFM59gEUzNnrm3yDwtd1wd9Jir1PBwzbA5NCZXZmXuxmlx3807
zWrerCZ9UIrkUKo9G3kt1n0520mW+S18xwXZM7EjRVpsOXEduXyXpZaEI8omgn90Y46hK1XxxZTX
kkfIU+haVboZMPUcWsaTqyXRnaQVoy/KwLRM9mVm7HU4zzahvG040wVD16IuydpLJ/qhOfn3SajF
BhMqsjFZF4dyavwGUyvarvrdLNNXKgZezED2DCQ5ap0FTmPpLtMB+XFRedfZBHNZ/ARr/lGBq5ec
jSBQE4pP7Rbm+N1eqm9dNtxnBSoffQ4vLTn+1rTEU8TfnLSN0L/IlTvW8g26X3YQFM20atwkBjES
CyZJHMrV1iDY2sdEBenb7L8lyvxkNQos8GSOPEccFH1E81DIw43SJwd5Dh2fq5LRQ+Gie3pnvgi4
w2ByiBWSk+VBxpSrRhxa5CX6NkkCZr3uHIU6x5u2OUjyldy2DjvFKrBK5ss+baC5ShnHS13xqnTY
swzdmebyK80SbkKbfjdKFi7x9jipq3FN5KnXIvXdcA5/lbBZe+QHPDRZKwEqj/adEXpKT/RW3cqP
8ijNLLn9t1hbmL4Uxa9xLV3P+be+b/mVDZI0LbqzRh3H6gwVIKzubLmn5tBfmlmYe6bD5kY41exy
/tuTVr3LkvmN+90bp1koIecGBlDIYmq33M+OGbtqqdDDm8hxOWX5g8XU0tqsKo1U79YPNtnltVmp
7x3+eOi95O4UreKF7Q/Nbu1diqpFqqYpQHKLb3w8Tj1hackSL96YjJi9yYjp9ovSWp6OWS+wMydy
FcDWG/QHl0JPHpZC8s1FvetS46YSnbZNdc0f675BLKCmmDo5wJrqZZMkOTs668mMlg2DLhvCjZQ1
9EVjWY9s5SaSlKOG7+3abDC5d+LFjrpg6UjQGOqYYZ5ob4WqR9iaQ+FVWflSW5slBMuNVTUwBnwq
s2y+GnJpb2xL32l6KntmDkm+kh7CUboopOEbyk0+6ESMSmhN95kIj+ES+3HSeonSHBIrf5Sq7ifH
pccmMmeXW6pNCTgVBEpbfMtiDLMxHN5qwuVssdipjXpTd+rlWOk1K0+Hr0vLSh/XPj6lSVxJ9vSm
1jx4QaygWyTtL68FSucuifWSqOwPlAA32K+hM3ZlarIejkXMx896t+3aG1Rd77mpvCxxelCQrURj
+dwveKJVs6FQMbuZ0jxnevZuz1QJ2qy7EOybko7FT4TJr9Cpn3KOfYz20U2X+GcR4YA0642k9ay/
uX2ZWju7jJ/LtDvoaazzToogE+JH1pIxIxVXs4m/FCQwNKW+RxSkL9ss3dX90rrCSVTXGOxXzZov
0jK5LgtxSznuvkpfolxLvaKf79NZOejDVaEnL1avvSxOvzWd/qcZKy+dCJ8TmxNOLgUFftY8T92p
018JSf418YhF017PFIc2hcymzcG/R4Da5GUzF7xDBJpR6lIgOODXm9y4tWtd9mZrucIBm/mLIXRP
c8RxtqMwEMUQBUps5l5WHDo7UrEdx5ey1eau1rQ3RdHtFfYqbm0rb3lJgEduP7Fbs7wojrZzHdnu
OPKHRbi8TVmFBXvehlNMp2RV9iTO5nPC+jDE+MnX+WT8P8ydyW7lzJmmr4gG52FTC5Jn1NE8pJQb
IpVScggGg3OQvKe+ir6xfk7aDVR5UajeNWAI/u205DwiI77vHVmBKU5P+w1PeqjI6/GsMbEKeSkL
SSNnwa9/bqZdVF0LKsCg3IqNytrIciUTIl7aYKDGvfzD+verGXGDNax/naV1IqLgjoTbPahqkchV
PAhDFyldeQyX1X4MWKq0bF+VsZwcmynTttcXTxp+2gn9RwXL2ySLH+zdl9nquNot88kZwYt8G7VA
Xb6EQj0vjncIJdUKytHnShVhsikXrn2iwMNbXQb2DqCusg6iZubvOvyzpdHFwwQF6GV5mBr+pyzt
JrZm9d4RJBzlzbxL583cYq+wSQMp0moMUizDv/5+6HPQXypjYCgR9609TqkXjkvS1/7vknwMQiOn
eBv4i7GZpRwWN1UwIXS1OTwtvz4rv90ru37DxC5jtLF3tj/GZkmbUFeUj7KaX0ZLumlf26dwdJ+L
0C53vVncqIbZQba8BVK6r+XAPZ87d3JaADbs8wqKyJLn8LeQ1Qti24fIFveZbbyaAS9dU66s49U+
W6MgHWZSA3VeJZH1plTxJLfo96BciyDc8Th01YnX9B68/VMYHtVj21MQwlW58hTyK/Cm7EbKUe8n
jAdxPrBpdLej9SxWhWM9sz5V5dJTScu3b7KxNVFZJ57RPIYbww1VY7tViMfmOej8ZKNBM7RcKkPV
cr7+vJnHaBPZk27yz74ojy0xUktuqKRmyTPy8s9MNFG6ZhMw6Tj9WG2fuOC2s5Ku+Rp6hzOm7VUi
wvKICPlBhoJd7ivXBvdyJk9z28xnTtqLrLbPuUb9y7X0rJAPo5eSj3Ib36YOh5ZldymU07MdeJ8k
oKfl9ltsueaOz4wkWMs/xhbupm0i9m1RvytRfNh6e6F7RB2lx3VRbckkg2OWZa8CpGxp5B1ph696
de5q+Wt0FpFElMF2eXEg/TAl6uIUjCr2chaMcnV/FNvyni2vvpQ6Ho36cZsGZh4yewKqAqW318N4
WUL/LDQmfnTyhCN/K7v9U0wBm8ykL4DtH1z4eNgrN+C9lV1M/h8j23jwybRIa8V/XM3zxXbLndI8
MwVhC5jrs+/Zg6sbdfc8Vvqxkvazs5RLOg2LvbMJDvTdT79UVPMom6QTrtouGB5XUudi8o9odof3
a5xP1bRnPZhoI+c3y7Z/ZyHpKKIR5/LH3x9tEDder20YT85KQoP+EP3c4JHDQv45NxYvckOBfT4/
KLoh02xa38bQAZVixp3q+X0cl/O6FvMOu+SxGtbL6KDDUMV6JOqpT52Zk7+WF937eTJplxz+4DvE
O59IRzwW4TSkxSoUc+t7FZgf/Rh+OnN4cIEtuQ339oqXhsiEeAItASDBrVuTbqtH524lUziRdbPG
tuQ1DKL5MfpYVTklwu76pOlB6BvlA+A6eGFnPyVYQ0FcDB9LoC55xWDQrhdHcDo7NdE0VkELm5k/
qt56pBgvBDPK1hYMfAFXIdlp7w/Wfi358PrcHHZeXtxmDul0mIlFNuk40PTltYOfE/mw7PuyHMBG
3H20Nqc1dPazW5Jlk5EfYuXMHOtdODrRsTLXhwz5Cu08uza3fvQliTTZ8sttxyhFz/RaO/LSCfsw
NGpNNMlJ/WSuSRDdNwxGg1jzU65/mpTUH13TfmsWJi8rMPaRMsxj58uEPcNl0YhEageQY45bvpUD
T3A/5hLDvYiYrJZ2T31VmDSu9cD+5py3vrEunlkcaGd2H4nRiNJwC26iQEGSeJPxpmuLVWMLnjkO
nX2fq+lly6wHYa2/wjEML2U+jU8ytMCC/rQEND0TOrHyUj7Ubs1vJRPcA0NRHOfIAdRZrOqHct31
2tNK6sFkVeRX8dfNRLOlIDXT0Zmi+ujjYGTHKtk968n42porFqBQc1IrEYKxmEXzkFcHQ7CPM/Az
h3RO99KZXZeGY0GmQ9h1+LEa4xgV7S5YFLJoMnB+ce+S3CGrr5zbx5pc9xTUQX4TDEzJS3vb51l1
qctofZKZ4V/msHoO06yGGJOeF+0WLN/AJp53qXyGjqCVd3m26G+xzuR+VXYei7VKqnBcjzq3qvPa
T5hLovYzYkkHYRgJWxlkuF84y26Kso4u87qCZ9a6eA1tENhlK52L49d6V9x3FUSTtjTREUpvj91s
rUcZTd3REZXxWBuuFweD7X9l3DfG+s8/afWefrC2p7xY5AmcythvmTG9laF5z9Eif5uhcSTrKTv7
/QpEE1j5Ie/UkyjM+sbEzZN0nW8l3tq0F1d4NAiBlQO11LfW9cvff1d0ZAexA2IeAHXUeXunQxPg
dciK7c61JhoUnQC9pnxy1CTvhNT1/d8vgTtLVvLpJuoHeZwNe4p9qa2ndtz6m2Go/pS5sp+EY3xM
uddc5mXmXNuq4UTZNQ8V5+OtVVjPf//p75fVK+6jOf/jaIBkwoBW3pOpuwFZgBdEKhd3+fXL0D4T
+yWOJuLLl2YVv2zdUhVsGduJLCpBWEedPdbTWhwDcX20+btknqeewSBh1syi2kXSrm7DVdXJ2kT5
zgibDcOQ5lwwQ0J3aopKY11tFb6JnrenEvZ9LyZNVmFIQhYKr7PIn3zjoOznntimu2vqza7DGYZK
miGNaQ5Xnw6WneGWaR7Z8sGgu/xpM40ntVVd0kibeCel6nca9b7IQVz3rsHEuXk8RgPdnNemxzLb
hqfO6J2boLd/wr0kcBfWLXejeR8CZzvmsN1ddVJxYJOwFK7rjIbYUTu/HqNLVvbZ2QLkDkQb3niF
jk6CuBQP/PwAIjVwl3XF3eQlQTh2FxLHWNkjcDaV2WmoAKh5sZ+MchnLJJTruKtLdTVc01hsjNl5
3GRiBXo41MRGpUUHEL14wwPPZpbWQbBzrUKco4IgfG87Rsp8b8PcP/u5652ngHyqAdNI6vicl6zV
4bHvKBIDGL1BfhAeFq99sajRJilDENE6LHf2ZgRxnhNgU5PIdzd7BGorpzlqnWEksunEmc3wuIXR
dme6LqECBakdS1HuAyoCDvMGjjbli7rzZPen4DcWE9QxHwBPGfGqbj04UXkxW4EtWciTdkag+W68
y0Te3dWNIdMgr92dZE5uO2E95d7D31euW5bptutXDlN6V0hLq+WZU+pkVLLZldAYsSPrJ8b/7lB0
03YTFN1IiWrV89QVy20ddYc13Najwvp+JjIIHEwb7d6wm+p2gWVdQTBv8n46h6OdfQBmnaOSnbTF
6rNbmwBR5tCO7LzmfBep8Y3YQuNl0P03n7W62TSJXXjmTu6yBQ8ON8nJCbn12+WSt5n5GdXTxxb0
6m4JMplaBO8lMArGeegHaLgQDBxreHbJrl9sUlBuCtaZaXULUFhpEBZYice/X4Qnf1vc4JtJ1Jfj
VI9Ryytg8QCrNuov2q92+eISzyF87q3Fw+5BfNAyJ3Mefki9jQcAdGL6bMQIxn3VA9Mi9r14mXYu
Q2VPaNjC4lj1sCSzI4KDHlrroTCpolv6O94KDnWtwlu0w1iDZeQygHLkLmAuW+tSvlU60wNPR8S8
14HguT4bfbWJ+8HRFz1LjWrBcm9Ko6zPbR8lyPLLvbeMF0NCEJsWEmfbXR/LFTzXvdO2LP/49747
NCchDAvDV6CShUC8jmy3c9QTsMv+daAj/qVwt57bn0kzqzIqEnVBdp7dWgf4GvbFbKMubrT+TFb3
uwU02ruOnhM2aZJqevfZjuKyl/aT2c3GgT3/NNTGLcTDvVB9kRpZRYxeS3i+KLa9OkHg+odIwR+P
Q9jE5HM5Z5efN9UwoC6P2z6wpcIVZ++7ISqfFJexu9ID7jvWxQk94A/VYm+CU2B7cPq9IGFMtETM
aqObzo7iJYqWU5AD7wS9x0k1lPtR1/nN5lsPvHdk/ObXILDCqW/bofypwCsOxVzZB1UND5lHWhSF
625a6fHJysTjtNXn88jjn+rKeqtXLXfc1PGaB8++49z3NHPGOY1daIPZGAvyL2VHQtoImORCQPHz
q1PX3c4GcxXvppYCRGZqidyklacWZ4f8xJ1jQiPP5fq4NQOEWYRjN5CMukE8zOaNNqeRCZfiylyx
vzlAw533XduA1UUoznZeX2yEJRcW5TfiWeq4Jybv1sY2cxFbDcXraiTEUv6sFz8VfRF9D3314pIm
/SPqzZVYpQXSOyPqrp6W/pgPIXF743zYbL946mqg4orGgIucmz7t3Oo4u7q/DC2BT4NjEZlm2bE/
YTP2J9DPLq9Tqx7FcTSkHdezK3/oYjLiIUSAW2ehd1/l5p1shfu9tMhxQd+UEtlLQ5XETdVGUVIR
7ALPOAy3rpvXMEKHiXEYNi8q37ftOOdBSLqfJW5yq/nTVsgsytY3U6/T+2Ga22/+uj82YbmEjLhP
WG6dmPlgu/XcDOgU3MhqI6JWbDN7CJwCfNHRC1D0dgvM2tWNw3my1Hkis4FEvLycT5EWYAbdqB9H
OOjR6qDPlk7casO4ZEiMb/1AxFu4nt1eNsy5vsdKSv8Iv/3dEBF0sgVBakwGDbTd8OQEtMOapDKn
kAoqHqogT30gR2bY8LeMxLeoR6bMqs5jXucTvdfeQUckZSFmvFkL7jWCQ8nFr2ZcHFl0qlkzwNuM
R1/O+zBAGdPNes/hnaXTtBJI1vqABU70Gi76fo7o+euD6RgtWZYWNiMpDqtDPq7dvSqyKjFYLixy
uQ5OFS47c9ZTLIVbntYVrNqaol9tMe5MmzjdzgnHJKvhoycMZMHifFkQuh7o5lG02yEK5G/fbPZ9
vZzMTT2H/vBrZ1SKCE9ekthYOWymbSFPi5V6aLmCtCH1vuAUBhfMCTI0KiaLtq33Xb6Qh4g3O8mZ
r3iJ8FJY+PTdfqgeA2rRkmxmQKKJ86lcOZn6Yh6PQKG8gmZq90PqRvqHPSpgXre0Dlvh3GYV8A7o
/4cGlz5WFuNW2eaEfzmP/uKISxsZYRK2vQe+XCKOAQgYIUM6K5DJ4kQcbYi8/OywVdo8T27fJ3rK
b6elbggn3bUoag7WHBVH+J4dwlN5cOVC5lwO1p236tSZ/R+STpojEPZPtNjDTWGiW0A/wGTfd8++
Sx1A4F1v692EqO+NNNwTQW9jXORg+rplMc6BI7mw83gx9Ssi0DsZENQZyJBcT2vPidw+Nc6kSN2E
sAu7yX6S5rqfCSQ+lItB9+0QvRt0gz8HRXVyC2FeBjCT03UO1l8E+Z87Ia9TdpK32IT4dMhAbbK0
l0ANrjvta99F7lRU9ytwXNxFarhzthDTqR63u4rw16BoEDGFjX8OSnXMp63jux3brvm9uACupnnv
AhSHc8uH4zfwV2Fz9udhTFc//DN3JXxB5Zy7yGDZyR+gmMie865KJM5xZU9zQgTdGs9XRtd083Mh
l7c/Y+2SSIHoPHXbSAEPRBQ/t/wxK4JCtul3GNohER9qXg/wJpOi/6SDo4q3tQYLWQ24LmzCyJUQ
ZgbuNh09lsVEeYVMw7p8HBQc59BOdao8cmv70Wt4jb2fVVd+eCXyA6DD7OIEzZth4j6Et7iCN7Ea
2D+FSeov1Bo+c2OfDRsucx386e0SIt707vTGogxYkIF8j/k359B8YgINCGbMSPgtH8wQ2HoGjHCy
5jUfZgfhY8mxWoMNWh16Z+5qx5ZfAwNNNaK11OvwGGTmFYEGuxod20+DKjpmABW7YIaEUjbDceW3
T0SaHlW/eQA5QBxReMX4ctgDk/i+kOM/qHKLub8ikTFXcyrcGZ5YIcF4JcoU7Djaj4rwXKRggc5e
6ENk2UZBQKSmTq/8r+jsMe3q1JvrPO0UYsFq+SnFrVP2H23W2XHhzE7cOS3hMFN17zuHXmQ/wTB/
lObYovJ5pmZqQcrh3UiznfCI28FzV9NYWhHrazEUWMukz5mcXkhcRh6ydB8ecaJxRUienlBwGpUz
HPty3g4L2vXkyiXBshZHJwJ1zVmfaqstXrNxTEFVwhtN+OCefsKvEPknYN6ojnx+731Ia968vHRN
LRKaNCnz9co0ysritiiVe96QRgAgy5tyltW5jwhUzHMXXYBnHBjq+uS6tF76lofUs/R6ix2xeCZO
+dHPPgyz0LdqTLa64oCYUWZJC4F9x080uxMPGMxIRsitf0WiDG4xlX8tYf5slCP7NsnG9pSddBFm
CBfqD3eGQrOIarXM4itsjmO9b9xxuZ/dr8iUj3qE6REi/NFlP+zapGNhoFPPMrLHVRTguzlUW1UE
ydhHF/oTrGRYYXVcc3kQm/UAt1ntmhrdKsGNp2ZwntU8uw/l9RdSN8pOhWU17KrWx+QNKw+w+0FY
GwW9FSQIw+Afcpn3TB8nJw8YngZsj+1k11e1bx7XkZtBnC0pTRH+DaqyfELcxvkZwqA6TkxAN5GO
noTiWEhfVcN5JrUUHhVZtpE/OeaCBEU0Wdx0N1PuPJRtVcZ+kIOXVFf6zs62GISJC34W2w0PyKly
puVUtPPJ7ELjAKK4lZRrTvCaXh90d0m+9lA2/vwUAWeCtNMiFhbcVxNjoMMIE7TTZz2gOC0HFBld
9QGLESaOP76iDAbll93pGsrbSfclCOnpMpzfJgCgwXq3g1q7RU/6XToZM49gHwX1g8Oy9nUXoBn0
mjsneqojWXMSme/KR4FUOeTm9+O4G6oO+XDvAumbzr5F4IYkJ+7M6m4wBs2c4J78hom42Oxzk89P
/ubudbu+r0Mh4yp4X1X+u9v4eAJl/QFC+qkny94Fa13fRA8mYjRP+fb7EhpVSo9ch/LKNmPLcILb
0hzO3eDlCd9y2JtigrNs2jsh4EMHX+xFUYGLON7xuj5fLHd7HbRaGC9N0G7CXFsx/Gr9yrzvAjJS
+3ABPRcjK8mWIdJo5VfYmtHjcFXn8ToivQYMQqKZHUzH+D2ZjOc4RIy9bZsI9ggRTnjivgJtP5HD
CqrhKoAUpdbLwqCV2h2XRWUWJM9Vm74thHE/95l3Ikae6XaWwJyosi3LGncG4pu4JZP+Np+AvIro
kePfOZauWTx70Zx6NepYuAn+b7mo6UqKZj01tJy3S3Xf9uO3sroP4Vh3wkbPYi601LRsFcbg/rZW
v0/GkLT28sOxs+UFBj1jvzqETRmldFfjSDK9Kg4HC38oxOS50aaTcsU/s+KUD1Njvw++1idn7lAD
lSK43yLx1Huqu6/L8wQxlpDMqHZFNvjxiDcp7dvxUxX9dlA6+rEGpnVp7XbbawJE4wgt0maOHVEK
YZc2ljxXo/NZFnBkudG7cQDjfJ4ndVO2jUEocfQueH/2qMWfSzu39xu503uoXB2G55aN1wvn9Qdq
rqSw1eGv8vdf9pV/SX/xs/xnX8y//eN/vCjJv/7dEfOf/xf/8T9z2By+1d0v+T38+7f6/9Jcg83v
vzHXTE3e/+//hR3zn1ad0xfWmGuX2z/NNbb9D5LpvYAwKQRGIa6N/+utsfx/8DDDMhEk5kboKPhv
/mWtccN/eKTseZFJZGqEi4Zv9y9rjev9I3Adn5MktM1rwVP4/2KtQeT+X9Xc/P/CWIBulMytqwuQ
0rH/Kj2HGakqtwm6pJ4FG0rrtDdm7b27KDBk29032s1OdYEjIly53EaJjLtT+7qcGETFwkSKDLnK
xNmVIotN/yrKnTzGizB8MGm32AtzChPzrmusQ7XkCwaZnBtmIlmgayFPfMhsN8/mZEDuGqq5An1g
kDD9saaibqRlgT9gGcWb5QqZDgHTtQ0JrVFv7LyRJMWI3QfdeFCl3NY1IiAGJrDT7pRv8OowjMfl
WvvZr1gdnHUeeZUh7gTtJ/Ouu7IbLe6URgd7oyy6HcU8P8vBmI8ZAql41rA40kKSGmUe8kVQflJB
ZvpnXjN3gj7KCZZkpzPzMamIK7RE5qUk8bJEXqcpRm+IqvLs1si/UJSCywgQPRPgMmGl/Vnq4EIi
s75xcm624ZOGA+vsZyUcu6GPS491TpEZzXpyVVE99sacXXTo7GDYJ2ZMs9ihv4DtgnKsN30MC2yv
o35xNJYGtU6/glpaSeFfs4Sm2JDLd0gYfrzycWCg+SWzlpIFL/qTWeqOx3AE1lhPkRuVqbDNg1lR
kkCZhQcwOlXMj+bH5v9GqHG1RBQHLsrmrEgP3Ax+22sDeUDEZ2/BOMslgrOhPqId2IIVvp01uC7k
lEiaw/RIKvieKI2FROPCS8gIiBUM/2kJg1OpCd3qiPCFR54gZwgr2eizQOgA27oUwSNGMASb6/wD
Z1YWb1gEc9+j1zmEvYHPwRV21ckRUpm2Am52XDVlGs4foszCxOqL17G2363sY4JLRw/8u3Ku8fCm
ybYehrs1s8fEw2hgyDMLuu21y96fjDGdAQk7S9bcLyYAk/bfIkO/lkb0MLbipepqlawLBe5yImV4
cX7WCCeTQiNcbcx+h28GbajtINLFXQ4LR7nuxJwtCyLbXXsl2pJs8XH5UTYh6QhzdLf0xXcYWuhS
7qlyJpZgBsLJHDZv2yo52n3QrcF7bV1RX/q5o2BmP4gHe/qslv6rGDpUTOUqUxflvQy6MMaU6x6Y
nG6F+2GbvZ1asj+3OHQSYzF2Tt1YrHRa76BerwJJgsvhJms6i4lBGwCfqYjZo+eSyTp2x3KecD3o
zzCsH+xQ+6mFLGAeI8LlbQJmii4/eMZXlHVMdQOi0q03eyJnu7fGW+ReWnA6S7AxNPyVfS9mqgjJ
TtmFoTLttTkGzLuWRPMyjC1ZZbKUSbuF37Uwjt2YEcIedVCtkbDT3Ns05IHV7lea6BKigj69SDxn
VRvufdOsDnXnzUlImLgeoGFmTRGeD3d9NiFbHefNbRpxAv6MOYltFKN9EzfSfERZ9nHlfJpNo2Wi
eAhDzsqDMYTmVTvwRg+WRZpm86s26g+dI0kqAjxoJAf9Ei0JclXxg1Vd7dSELKYP3PvM05g3JrmP
hMH01kxN6pUg4G3Bp3x9vJfNSm3qtPdDXXfsUHfBgBTaWQ3j6FSIk/pib1Usygir5xmOsNFgZE3X
QEfP19MMrKizzKTZ6I+aNWP6vOqTW/Y/kYSga8LhtLOABHrbCNKVahoEutDEQgy0+Rj+K60MUGaI
JcB6aOlgOQjDNtUqP7Imv69XN8BWAuZ7MoTjzDd+m1e61g6Y58P2ZlxmBrx6itXM4DyvD2OQrRcx
v4oSUWxnUDtghZ+bYKgqh4htVXVf5YTpuwkePLP+CArjFFmiu4SdeypmMnrL4TrlzhF9iTifQR6d
/OiWxevkohCRURbsV3LWd4+TjdzDW+CmHAFDrWZIKtZCMI6MpR54tnXQ0K/2Y1cTkl9FMBYlMHlv
lK+O7A55w0YalkQRb43xw8Jb2vCS5hrlrf0+25gZJx/+CCZpCdBRBEimRqwbASg8IuLRo/EgkJqY
ARV+R5uOte19TcZwW44zCqdguNumMw0hsDoecUjCrIkjne/aEQRFZopGWTyc8VouiLlC2HbLPvTe
4qYbhg7hdOWhDBNel/fQn7adkfNWr3kN5MK54Hg5+IBnv4t6JtSMgukGlW0MzyMOlgofl5HdFRHE
bnIaZNRQ+0DOzysLL4L8/Gx1yw335DslRfQYTl9LJk1k8h+1sc270IoOzKdtUlQTk3JWnHuH50Zk
SxRbCxQBhhEzEfV7BhUbVlOezleRz4BaNpngSjhO6rTDPIuYQ8YLtsvrK3xdbjfBJ8ZxwBO7yLfQ
H79yj9B5IMqZu/L3auFfyrINUfcKdZmxiU0DEf7YO4qwop1nWjisudNrAuyTYWDTbA3v2LX6aLoj
HNGC1M+fhlsr4huuY/lF9MFubP1+N2pzvj7DIqkI3fe9DBNXuVtlfi5b8UhIALm0NHQ1qnlFyR6l
Pi8XMFR/7kdKtIw6QAFVK4xpmFO7K5kLGrPLlZ8lPmfsJMsjJke4Uh/YxrayPFYRvUd5A7gU6qsF
abyETvlsbM53FFQPbebEjEa3ed+/u1RtxKbNkyiiEfaWz81sU8/r7zVzAm9BvY9Q+zARJE4YNSn8
F6Sme4uTpdutJkJrAb+VLOHP3seplmOWTaK6+CyBR4OckWkDiiF4Yz4BMu5KNjl06Gz2bk1wXEuA
xdL0HxwHiZ4xLKP4HdjzkyUb+9jux6chJzvMNQAB8xaoGJ/sUPLSOMEbbRZurEz/oApQJWely6ro
QUf8lsV/eJp1PgMjWxmo2AKcSS2CQOEVtwpDhWc8GOOI5LG3ztWEEhyD5tks4ahWn4emKZ8wFOGC
G267hhEjcjJMR8WuzpCmB96M0IcDOSBEOR7r7LnbJr6vgwYvm9wbaISdyIwT8h/0pnyOnh5+QEFW
3EQkoob6cYWYbrcqZR4203bsL0a2Pa3BuC/Gwk7KyfutlpXfM6UJWWXFURbeduiD4kj+tOvq3hrY
nJ3OuxiAcMmIiCXt52WvvIEDEYSp4UxPRp+MCxcpVSbUDYyHy7WcBBsoqwG4NOc25UGqJI9NGrfR
Zp+CjKd0W98bE4eMudpG6l4/iavnzF2yS+Dzycp8IN9hrXUa2kGiK+T0/UlhwmdawgbuOxsAkUSG
jtTcL8PbJlNHamz0/Wb8dDmpkjDP38JJntrOp7Rnma4IXZhEm7rArhbOhGNyXr98dIXw/U9Xo4oN
4Op62bfAXYs8xn/GMI+icE+53Ad+2H63tsZZERaWuDPKcrxgdhpZ7XOmSyppfjXyqkp3tjm9jjWV
X901qAnAV9KqZcNfGYs3C0Yj9+AJCj3+iex+5+couAxhJka73Hij/8kIxtRaDOdcI6aylcWnCSui
7eiyZC9+jXRvcsWvzan2i2kfB/BKHLYqLQAAOCQdeNEe7SkygxR76Yv6FdXO91q0CA3KYEwLtuVS
ygOz+x7e9RkcqUyy8a+LkTIN+FIEDZgQg7U6Vr5xGYfeP5Jc8e6IIcE1R3TpVRgKJ/g7spFY1sVP
cfXaMUgxQAMjO8tqcxAOL46S9IuVWWLQ1Me+Y6eTQ9Tg1orD5ughlf67OU+AaJmIzXbWZB0Fv0Vz
vTPbVOFyTubB+uWK7bkYVR5n4fZVfZBwWSbFAiYTcDZ2LXV4I/h8XEgQ49Ucbh0IKzRgdewO8jxn
eZB0NkJDlOrpkHnfEJILjG7vnAbNtTgsMcxZMtTeELc1R4Ohfoe5+eVhHb4yyHoPI8dNxB9DCwrz
7m3pUNZ3ocDkp3CtKtOhZgo9+87yP30AJMygKg5ceFbhIh9pr47IDnc/TUNOguWiwyde01xYI+Wj
7wRKdyDvrR5pLU6J8bIICJEl+pbioqJAH2GrrlAuH9PkGodyGuRNsdxkwewc7EHf5N4a8bFSsuXS
YaPtl0p53q4i7J3bZFaHuglE6oYb9XiK6bpjXmwpaqpMK+10+MNh8vXK/EEb3k62KLxs/9FavD9S
9s+GgX+U6qnVtyX7AO8oYmm616r6fuC3ENvXL7pGOSqg/tpQf2G3xYAoaQMwBeDdwIc3dQFgoQFz
gQLa7bYk8+mwkg3Bgd2S8dSMlxWrjS49O5nDaN0Ju1wSh+USE9xjpernueYscFSFymREkucuD0Un
X4WOrL21Ier16UNszcuyRYjD8xG5oRiOtZwvZdRebJnfVK53W7VIP4LmXm3lT5ufE2dJmyFhRXaO
vL7NjlL4VTpMvBteWV682fdj7+v/MHceS3Yj2Zb9lbY39zIADjjggze5F1eLEAxBcgILKmit8fW9
EJmDfNXKetLWE1aRVZGMvAG4n7PP3uvkcag2rmK4QS3BssvlC97QdUjO/j9OQTX+pPHlnE7Ll8UD
fkE+5Uczuj8mdl1urNR9HTkR067saNsyf1R03ZNGD2ChUHpkJCaQBnHStNfRMaOj9njvY7tITm6q
OC8NwuzR0sM0CztG/No6LqSfCrbyAAbhyq9YmrlHP82pdLO9ZPvazpoJXoIV59aTV6/q3b3N7shd
Sxx5qoZHRpP3poG4l8SK3aj16hgl7DW6FCKsWtzEjoG5ybGfTNZZbXTLDgKUwgLFeiOw72PLWXis
CvPBthISJkn4vWfr0K5gSx5DtsSPWuab7jx8swr9I3yXcs3d4jT3y6D+avdUOEiJT1iX2B+Hb0yv
6IzJopkoIECh8zMEJ43OgB19ZFgcJlKp0/MX8kQUyfBkLXa2W6JntgptDIk0wV2NWWDbJF954G9G
HL7Zcjp6cQ9QeDhmw0VKeYjS7NaUNRmZ8xg9W8yONyUteZHz8+78qYH1zhpmzr9nOT/AQKxlxhhv
Y7LTyOglZjF9bCbneDvZKUbzQsH1X4JTa4rHmo1pSz88jdB9Wjzc03KrI+8WOv0fBaaBYBqgTOKL
Nq5ZZcanZYz2TXnGPMgUt6xOlZcOvlItJkz9kifjXk+R30ru1byMvhpT+QOL5RabgrGJJSKBoBfC
5c3+caF/1L0nD2ZwSqyJvUe0wxgSjYwheY0JOdtBdbvoyfre1SQkaAWeejldstC9lIn6o6ltbQZ/
9dRfJi9/Kvr0LKrsPIzDKeU6lNSEi+4em1lv5+C5csXXupcPfdb+pgq8O25xwQ3xqAK0pybN39QS
3uLxpuVwsmRAhwupAo26ri6Se5Bp4pUzDmNW5XD3GcuD4xLH6ergp62X47RQ2FXNJU3CU83F72dT
u2d8ZRvsxM7zZyyuFyes4WpP4Udeuu+mHT2BDXtpqH+ZhB8rmw7TZra6mT1hbBQ9MuYwosaXqggv
gF3atLlE5oE91Qv6vHfIZc8cxaY8spgWbdb7r8G1wiDHIBEc5mLTGKzHsgvixTFbD+AIMbdOi03P
f6OkTi5mMCbHckqf8xtHfsOocL7a47Nk2Jy76zavsjtrhW0rNLGBdCWNAdcWsBG4BNgNiWjl4ocR
i1+jxX2qKnSDjiNvUb/6Vl7DcrriR9yLQRJV67GXF5ZfG6HERx5+Y858dgLr+8SHXxYu/a7VcwvP
+yhz91bd/XYH77RkxWXo7H2y2vSj4Meg8z+kWelVLSbYgm/ZqfFC2HLjPBdsMeOfHHyhVLtUHTYQ
S5hvKr0YM/nLyfRuqhV8VlRQfoD7IMcoNIj4iUVvP/O5uZuFONG47QPlDZuhtL8ZZnFyejwiyzZX
+etk97scIM3GFXIni+7A9PYRbscRJjDLpiM4aO176IR0RcZ4FB6sjHFIjsKWt1T8XrKvXvScQo4f
LPfd1R5RyWLwxUrZMPBGboeYxb2F4X2xKpTJQT5F2glutVXvEo+dWCq8zuoxH6prGFHyxwrzU+Yc
JlJ5zEXyNyyZJOhLwvbYNmiicz8nMheZhDskXRbRyQO7RDehLp4Y5L8NDNuHA0HaRyJ+wYbojXXs
EJSY1fzRveIsrp33JtPuLq9RdEvW8IUZQlADo4cteF97umHTa+nKMxAXRjMS65vbfBtp2iinqI69
qZt9uFB/0ifu02RmysTB1po6ZZsXz2+tDi3PGmhXf1hHTAp79mmZzJNFcUAYzcW6vl4Fsr6LCo9U
RT+3zeJ3VTvHiZLAL9vxucr7fWkiF7XlPHxPg49SdSAjtPvUytjYeLUDlYj+pM2oxpB1si7ZuuiR
ONp3Vmax42f4SCdn2gQ6rTlAt7HM+n3M/HeTNAQgKWrA2k/Wa5vre9HTfAbOHySUi5ETLCa7+LPB
CdCEC5lWm2qyKlW/1VPe77jHXL9v+skPWHTosxon2gfTzN/Uhz/U0iKrxyUiET9+LI18aystviiq
X2bafE+Qbo/cHDvyVpxgHPGPmWhDPybWyyj+Ua0Qh1S+VLVDF2qgcYOawWCTuO8wVMebwU1Hig5/
WOg8tGVTXOj17Mqil3e27JK8Y51cL/R4y3r78eZ4pUeUmW8lzK38GDUto8lyuedTeney3NuKrEJZ
jgIfehRGvG5omK06KQlzc34waweOl0HEFU0uXOpk37TcxI3T/ZAjGuoQs7vebKufWdvLQxyw7Wyp
zy3F9mM18PL2mfHdauIfLA4JtsOECGwl+ldeO/va9EeDkNdKrdkKRVPnoRONWdDcMVxvKZWZ6lvU
tW3S/poN86VtObkCpc4Ev1LfUAMD8RSnuAnOqot5QZacBiNLuEOclkB8pvhQnYZdmVnMAVYEJHJL
WftpIfWmZjXHLil2gUpuVGh/kmFtodNF+WGBkBdAFvGTfHbZ9tokpPyDfIdezc+ItjZFoDjUDLCZ
1Y6UQHHjVyWiyZii/k8GWYPIkhl7aIgDBh5Frhxe2ZlsPwke8GqpL/Yc3oUbYGRtqNndFHoywioB
d4QhgSpzGCV3RF0NB0HeaVt3haLdyTdwkNQ+C9UHZp8DMDVMiVX1YbnoiQZ/1zKT+Ipj+3eviDFW
Czs5yxgb21SSp++sZedU8Uu5FNmx7JnNk6nPNpZl7MoZqaFVZLlhd/g9bDU7ZfqdsLSaST3JchrZ
NnAXP04gvnjTD5WmfGWY9ruiN1iIa8utHlank4f0oRKO0toOH4gvHxjxWnteLx7OGY3MafBPpmKe
t7TNmCrU/IuFtS7VmzplFjBiUdIVpm56Qlq+RwwAEDxIYokUi0WRYMwIE7+I+l+mUre0jh7GmkJz
7IuT4va9LnhH22pkX0zW1X6Gscgtl+be2gNvFBLfrlcAaGR09Rivp3iTiUKm99wxAAm5G5CK43Zs
eamRfg58QJa52BvrSEQezBcNIXkxPgAywMRR6+xR1uO9BNYSNikDCk54Olmc80NkXFFV/Gaq3mNs
t1aUkFfAuUCtrY8V0OEHwo39I1OznsBshc1QVy8q96SfVVhmKCCvpZP+DHvPO476UMTZvFH6CYMk
qQ8j/iZSqpeYdeAB+XAX58y4uOXZiUGodSCR4kH1fpeZA5ADCAapkOEDwdRnKyFI1lNqs9RUmafW
jZ86bY9bHphNGxZIltH3OCjupRjna2leWC3t4QtBota8+rggUW0rgZ1ohiGhBxQgq7wL5XQYTYZs
Z62lqgd2IAbLscqucutiWWnMpj70EP+2ON34bWgRZOmZHK1psC77YsYRk7B5Pk9opRWqKlyRmwmh
ZyvX7fGxmd48bq/USMEl8+7V65bmuEb1dhH/twtltCMa2Dt29thG6bUltcOX7b3QX7AoHwBtj1um
dhGdXj0dErGw8GTgPe0j/AmSd3UoLEmBK/YDO522zsAwNUqdj77Vwzlf8KLGwUcoUeFRi6Zjzr7V
wTIG/AkzU76Jb0nmX7WYsa5ACh6Wd0N76Za8POsuLfdoC8mggId4U0/ZQ151FlcUecrJ+ljo5NbW
4HfaYUM1BHyamHmFoRo6Ht0T1BqKTTayhnWpUUinJf3lRdNrFa8nOUVg6i4Ygrl/p8YBQaebY5NQ
ijtd9Y0TRSAZhHqnYg1yjHyo21bMeVOyoUk67jvb7W9Dn++IoERTRr5lOncV3gc7tb+mjawOy2Jq
WGGs185nYzMlzYMumT7EbfQLfzkrvOjAmjz5XVtY5oPmZNap4CV3afJshh8LTu2tGYp7kkOTYLha
HUYvesXUtAbOpbfvK2NHNBxI0+pfaXJNG27tg2htzhKXnF7pfU/NluYu4FEq54g1Bm56BXNV4eCl
266bG8vcu61tsxGIPeYgm4roEi/1tkJKIHXXEZlk02hkMv4Oyf7xPvNRjnhQ0brCofpqKm6DqEX3
lTSRfYdxJ2m6n8UnGgmRE+GmfY0DfDR4asvNYk+EJ0jUsFYW0dcomFMOqibdwYQibzPiHCBcHK8n
1RPRCvDMbkVq8yxUdDchwrzTPEnTQumov+kx694a0b94UUhLT1QuhtXEw28LXxbrtJq39xj0wZmn
Dj5PXkANCdJtEXAa9BUjCSNrDyy5xeGUi2yjlTD3zKSZHRj0qilu8j3Yiy+NEGdFbPRmVPbvKibx
XruSNdEzgLW4+AKcQR1ry/tO/JcAO1uMd1UQ7lTddKT0VYqo5H5rKWBHr3wZsuABbx5tifcKoGgn
7flV2/3DXKTPUKEo6/a5NbIp2+t3xhBoRlEc/KIUKc615R7Uvq7Uc+j+mD1nRQfRIYs4fk4pOIER
YwQIOWzM8VHrXdxQ6UUid3bwAAgAEUb33P5n2bonEZevqee9iQKhnAnwa9UNl35JLzjrnweYSJgX
9xqDcd0WGP2zXcgauEoNf8q2+TXjQUKeJi+/fLFQ7TH0oGnZagGvguQ6hGZ2CyXSYOUAEmNz3DbB
vbyrwd/xspseNUFHYp7T3GSEFmU2umETGweZJW9JUDylRvg2LdWR7MFlbGagGe3Ikk3zOalrNhjl
k8NHr3+7/FytmR50jRrbAb1ZXhuHob4jq37pLUKAuaIGnyZhcTvLdFPWctkNHcu4MybT8OgqGkeV
HmO3vwqv9k5bDHglmgy2eTNR7imSGAqsTFqA4YYJsE4Uv7S1dRgYu5zxz+qddBme5yhTD2bBsBc0
oLeNp7m7tJG3UUZEdKql0lQzfBGbINlWumm8g9v7NUkTxU5G+8Uo0/yYc/VtG7sS+26O9T001JY/
8gV+mbtiI0bedSPLi1zv0PXzS7bYDnnE6iBVUpz6kFSAA6xqH+t1ArciCsiptqckrfayMGyEWkpx
V+bgKWLcWk7UrdNAQwGseR02Xm7ORLind3emTmrdwPbRc5+ZEi17YwGYFiz2UTHLoCiF/5ZTXLA5
Bp/rcMliNo+UrkHKkj5+dMdnN457v3AacuHxashUBjmcTO37fkVUWAfke+ZUI3ILoFpiXmgFPb3D
xOMU91JsqkZ8JK5iSitJwFMcub2GjiZ5e2Dr0U8q36sAYGEhk/4wUaHKvMCKwJvpZ9S/OMa1vbPs
9r0JBBkJG3kvTkMMJU0GztXrv+qUInCdTUE/Kx7nco+CVHzpjfhUt8QWTSPIDqCai4teA4X5FEM8
yvjAIm6Srds7+qDwSzM7HZpsr/CqvYRh965NKzwko536LN98YuF2iFg0vTCUQYZhgOAV6T6PiCLI
rHSOKouvY20UMEfUfLFq/NBRXh0GcglvZfhbqGk592zJ6uulPphjQYc72tgIqhEMdbsgwWqwnugD
xNdti342WzhujILcByFab85OU5PvGm7sE5SPvRv0ru8Idxt5nbNvRHUCulofA3Bb0HwkpsZqn7Vu
dx3B8m4qN8K2gIELOR1XkXLdYBemTPaaqX4IknzNnc7LHe//RFiW7Q/dwm2a9GZ+CpVJsGNCIZjC
qxeOv5KReZpYjEMErye13NUiZAFrEaguDeJsmY/TZSqrF6NFjXKQ384ZKRGt4AVimUc5y1qmv5HA
JBMl+2w5pVKKU1W8OcAMxkC/srWc4olD3QwxsoYVqWrHCpztqAgEBl0PHcsWt57aIUtaGhM3ifyQ
KvmYqviOjD0cIJgUW3Ohd05CZklVExGhXYJtnVFMEI+9sKo8vOUsQDyyHcq4JoO7XEH0togqhmDy
mC7ngUR5GNvTtQqVvVPQBaAfMDF3C3h6mDC9XWaMX/Me/TFJugVL2uO0lrNm2zY7KefXsWEAgRn7
iyV/qwa+HAGScqvbkHR80LMvzZ39zBZvqSAL1DfoilMwf0vzLABtaILoGkNwQlTJYomNK4yBQOVc
++i1R83TdjTfheu9taFKjqi9gtcfhbq34tMQZh5GKBMJA9VnZvYsEs/aN7z+FP7qUEUON089YDMa
nUcnJKrhaHHIwtRGRPFZLQOtzur7rcofOCAS/m984yIgGWfUyNP16rkegmKbxwAnab4ubg3zZemz
u6GCTT10oIsMdep6bjhG1Gu6ZUZQFpj1jPLRrY1rMBYfE151OavTxJRhtkldem5LXPQqqQgxX7Uf
S7X6DSL5ERJP4PslOFx758mi4F4rw0SAMXTelXZRqZzrFKYToD0SH0OdYxWnAtWr7cRyWoJebvTD
imggsaBjq+9fbTrKCh1cluGjJ6ZlZ4Kwwz3/ZDTeToGpiElNOG3W+jo+EPjtt/MIozBzhuQccjlH
RSWZBzYF8ZjytU1wiS9sTFG9JKTVe9rPmOIbpdAHplPHAbd45n4lhn+pY6gOyDmY8BIfpiF8piTK
T5oOahF4/6zYIWAxNAynPaJYbvRV51xels1UwukwNqcJ8BNGjbjOwZ5hcdtGseh9VQKSa9C5bKJd
aQxSTZjfqPqr7RjIP0ZWeIfQTR+iCYGnmJfwlAg4gw66C1JcYUJ8gQTnK9jZOHbmfVDwhBoxst5S
YQ0bQr2dDIH85SDhkU6CMzYzPk2THuzkdZxn5wthwHszj0daL4qY5AHjTeg35LmlgQWHNdjnlMjw
eYCJ3gTtI2MiisXKwcOedKARGKU7evbnSfzIGGBg/eEbAEYLJsmgbsNxbJPd66TzPABKNBMbIxzG
Cb+dw2uU6W4PbP1gGXVxkhnuFQJW+P7fTSdr3wjUbkkc8VJgr6acsAAKOAfXTihEi8zzI+8OrDO+
gSjmBjKW2zQw482hOB3reCd0sI0BoUo7Y0E3y/L4ubri0NjuO+saEGGleQM9J2AARc4x7aJzGjMw
VoWHJaWq8gPHz6MRlt5mofZbPAwoZPAvubIsMrVm4ZfIqJSnbY3hqYn3fSywwTAa8Ybiklflma9K
ybReoW/Rmc/iKaKi2KoBFo7Wb/lat/aJTSeZDh9aUzX1KbM5XHzgR2AidQzyjUYz7hOEAD284DjY
9mZrPkCYHE4jzkHJqXep0UsoPKp7PyU0HdtgSrPzlCYfXpZgV0hodGUpIevFyRuhw/jowh/xqWJ8
I7eNfeSpewDFGkMccotlN9zoKnyhLq4AqrQMiWEAjDURJ1tFl9qKfsFLi/EQsrLGesvcAF4CHE8G
WxL3Q/08D8ZDxolKWrc5S2QpEFFQl13jHPTKIomnIQIYHlUVYzefR+sXaOdsR4f/UQbp1yYmskSx
CKAQbDBuLtf0bUmhJ7S1S4AiIs2w8KKxyh3kLgY9bF84ZAHw5pG+Gr/GvUIpxNCAlltpxms5CkFB
BkPlbnIoGgveTxe/mnUQvsNkejbAafAvte2HcdobHREKrXqoLUyv4SY3O2fiaPLItxEqZurZymii
ulmRNnUEDdpwtvzwgXZFzujDLGIHSMlbVqYiPbCCEuQhS+HycrkGFueKxAVHT3mhVOkgpFq9rwkx
Olk1XNpgm1dY0qp5BmCXDnvNxMKZA4OqHIHbDNVhGtnDMRvYbRgTpOSErYB3rTIZU5dB5IC8VQxs
0oDXeOGmGCuHoCD5tUIuCSzkjFHGlN8ppCs/60ieZMlXczUat1imlNMflyG4CbzaIOHCB51XE0kY
isYqwFWXJpMD0b/8KEQwb5MD0wXTLHd54zFq4vgblXi2V8qf68gvKYsCfHsyIwTFQR1FXl5IXjP9
46Qlo3pRcfRtDurKn4Lxe7bE0NNSTKZTtEWbj8H71U92eDcIDEIQ1k+DorTNRgu3moF1u5Ehzjed
7EXYHargrYjy+urGKCRggh7SvjTA5jFcQzGJU/uxgv9TpvaN6TvGAAvcMNxvChKYLpskFwdG8+lh
XjLcZbWF/iB3k1W+NGjsuJgKJFKepQ1pFiwPc/jSzwGNsRmysU72TJHM5lBq89HuIceQo4svdt4n
z6GqniqJezgEpZaJpNsMnajupdFZTBeQJeKw+O64FBKx1ph+XLSDFfsQ3oYuOc3kdhyz/2gR+zeT
F52R0D7aerbPZRO/8J+nHBL/tyL6o2tsDFnmfmMFGBHEFsqrp1twoQWIEVyPJpYHO7UOnTFVVOxs
7ioU/mQ+eNyZG7eD7hnWSMEpRGYEL54+fkLgaDBCm86hUJAFietEUXEEHIehqRF/LJkyb6PggdSi
a5LLztJw+3nfZ8fA0lL6rjn96lTL0zrSiUrvD+Xrt8DLMNChdzuS7i9amId556jVx1mKZ3iz5MhY
NUOgasTFMzKLgmIX6YwxUh58KQrO70RYPv6LX2LI93aIwmXAjAYJSByosk9NXu/kxFLqeQjqDZoK
LINGH0uLuECJUbq0oUjMcfE1sqNhI7D4sEv0FX4zdjUzyfBGRGCg8kY9ZUwiIRUw53C7B9YWuZGd
vDCD15iqQ/rgpcLrgMNAmQQI8zmGQTNTZeRdzxsV8dm0njUcRkthcy6yS5Cqx7hHlA7DPNsHfX6z
2WiG1Va8qqze90pwEM6Dv4z4QFE/LGwtrD3XVuaTTnYIlR+h7TAdtgiz9h6WQa/mCA+d+gr+/I+3
RiSJeHwVwth74BL9CVKkyNk27I7gRkz3+1J+iMr55RrUYXnBTGc0lqMcQ5RfwNG5Gr6XjfPQAeHf
ukP53Nrrz1d7hJtxiMxYBJqsALyq/K7M7GOfv3aDwTUOcqML8SvwybIQA2dtO/c/wwY4c6qJXtb2
72xK+ZTxbvMHsMe4YewF8U/XIxUmvNA8pw1KoRysx5PTV39iFdwDVc1Ha5moD1Ig0HEpSaW6WA/C
6m1VfNoRbCXxrrRejmOE7zUY0i/tIipmb/J7wD9x1PJ19Kx0PwFO3eiihVFnckumBTYDDRDNdoln
E6c5pfQR/KtS5JCCfSFdtzOWaE2DvYwljnyziqknpcsiACjL9oknt8IaR9i1Us3HXDLzWabuJE38
+owbh2Nuht8FdKMIDwCDLvkjSKfvAx6BpKyMrZPCPKibX0EJK6vno2P8Y16SzHzFbABTvMpeIzGV
O0dMZzwAMcAFpt8iUIwuM4ADzvLemWm4BxB8bBpSxN7ECoNM0NyF8bPn9G8aX5afCo1WMMSQMtr+
0Iw4FYHBENNLmaKmIiZEq+eHjtmcFEriYkSiTieBD4K3vY7Uk5WVxsFNdX1kTZ0LT8HCX2/jXKyI
XfslL3TZYirEY2ocw5mRHrlM32iTb65l3iu0GgKc6ofdmbQeVfzbhvwxyNg5tDnFl8dGXUZRL7Hp
RTc8omiNlX0b3ONoipe8ZFQdGM9ibMBk9Mk+TChgqpBQTUvbOiGyMSK8NG1VM+RFExrAGVjVqcMF
Og9Yzmf4+DlUrCC/T2XxMnXez8pS+qx4WEr+3MlD58i4cW23jUvXIipb8vtIngl+gn4XxpLsyQNx
mTF3cmJx5yeAJV0uB6rzmiHJ/OHawyP5/u8aqQgPD35Qx4H97KhrKLBTR7n7Yc3D2QavewZ1BgRc
6IktC8aPyi6pImcd7qMZoL/QyZUNbxag2X2gl/d4jpHq0noLzG0+sU/KX8RtQQkbA15cOGV0e+PC
UovE2BfChRvKGGgfNPVj6bjP/29TeP8/Buxckm//64DdvWz63+F/zdetX/H7o+3+8z+k+S8DFJzy
NIQgGzQkGxv/2l1l/8u1CNYZhpYWUrfxj9VVrvkvky9gPGJYlk28ji/6O1/nuP/SmCZc13ZNbRGy
+7/K15n/tqpGadan8BcZDvoz34mr1/jdP9Yuur2UmP1h1eeaRZxL1kjf4pE1iCy3w0NT2M3T1DTJ
AwvV1rAnXCQy0jjG4/YaMeM8TWp5MBrYVmrGkQMtqr+Yg7L++u2CNWhXVHN+rsa5eWrrlMNknjIf
5ZOZIdZArYq7bS3cKDhV/DhS3n4py68WT+gZeP+2j2PzGplojHbTLY9eG8YbhLT+9PnV5D807DEE
Z9nnW15jUiNBy/83jttL2hnJCW6EfYjz5oV12pqoBdj/brDZGZKvDlDDTNonL8DkHWMEDmNIiZ8Z
XqN38VZwIvRMSL/E8MI4ghk1mjb6WZQs+U/GFYcAX+17Jj+gkuQ3r4ETWBrT5KvkRzxH5b1IzH5n
eQrM8Ioq6vXyPDHf5/Kyr9TXxhc75wA2kQED7Fifv4g+PIP159uDnlSo/nVESOlM/CFrYL7bK7t0
bx1xtRuEP/syoYroqfqGeZvBuFfcGwi/yNLVccJ+t7XWnwM3lgtIFQdfp6eHphybuw50f2Gz3Z9i
EbRubhn49fpzTmiQAGSmu4Du9UtYFzdYFi7gtL64FWa5HLL+2eLRPC4VTKumFZi0E537lmXhrSsj
A/mqtq5sQLdQs73oxE0Y/h/W+5if253/WvuzJlfXB9bleTXYmEjrBnXm37b7GLiipmFmUlqJwrn1
bOfADB21l4RQ83vm6XOElGp6dvXtrx80nGRjH1AW3Jx4FRRS27x8/rK0kXUxU8vaNcY8H/GVvPWN
C1wxj5OrrQr7dZKoTr8nzCjjZqDExyEAwJvZMaxN9kZsO4YejNE8DYxyEB40C5z3RO68AMNZ5h3a
umkfhp+In+Z14MY8uVHzZEaLfmytsd7x6VC3E5A7ff62zLrpFEZsfAghWPqsqQpOC1x/JPUw0efP
B4RJK5Y4ldff3HwRV5q+8tiz6eFYBY3s6R8bHxxt+1CWg+mbkvyZZgeK37uM+hCu5CsGrsiryp0H
fGfAC4gZ5PNnX+rOOjqrvgoVLkJFwP/OkpNueoQCwD4JG+7L+otY6tCvhsxAXJcE+SdmPI1wCY5W
7qEE/PdWMusIB2iAHQQVHq7UL8l+syDnCs+Q0qXqC5D3c6v9cFY4zRPnHvFdhbKXkDDD9KWw9EOY
tvGusufpsf18W6sOZ6DZzMELOVdGPskz79umjlmqFxEIu/dNqY8yzol3Tc4psI0v/zjR/46W/zeg
JY9lXHTtf/6H9bmS+b88dibHOFRfZShsSrbkgP/nOVmUHjcntE6EFvvn57GoPLbbqIXLNawMhyqE
ekbNffKYmOmDtX7YJIbkhogXsmDZoU5/HmbsV/CO/C3Xbv08P/8oBQpyyDU6hFMY8nUBp+qZxsvn
ObqmRNeU7p4ItPM0dHH33DFlOpQucu1WSoXfJHYZpmYxNnLtvJulOd2k7utDneSXIqtjuARttSXp
2j2rLrZ9GBl41RvEi3xOlpsbwgHIBR91AbR39up530cGP3ixPLcBwUVjpo9uLflKk+PgQlnfLWbX
ak0Lo9fpUL4iw8S3IruxRos1HcLurksYmM/Bou6JI2luvOxnJMYvy4TE+te3Xjq4EcYZti0UdpPY
JAfZ1EK0C6c/sJ/02zK51favH78Ix3X9Rt+c59GJzkJEe5hs2yHx8sdW5Y3v6rAiHpq//X16ZkC5
oJsFl2r9xSW/u2+dymJ4RzvFDqIH04wNkCHFo5WnEv9fdXc5KMGyYK4/fb5C4C3wIyfLcwzl+Fk2
wDe7KLp9/lLn4/GvV3P9Z33+I0QsCvJJTX1Mm+I+eNUvDH96F7B/+o4vlBxSMk3mgUa2OoSDa9wY
oZA0UuZLmrrZzvOaBSe3oO83CCNPJL7EzGwe/CjX8XqQY9JQnwCGLsXrUDgZDX6pQ1Q1xKd5jeia
gRU9iHlAMYnfapwQXzh/5G4kWwPtZV6I0hQaHZ7G7JrhRuTttM6fp1nGUGdj9YyYu6Yub8quUeGX
GX5oOZGUCZMcV3agfuEO+2GMjKu6of8aWax6ccgCPVYJW7FSsluHVM8cK6kTvuT4EroNzxCFpuXh
DIms9sGNr0HqLfcmxitejjYMlXX3o62YwUKPfHMq9yGzdXgrmmQ6xWJ8+us9Gu2WoQI0uXBMmAFO
rruXS0O6jYT6wWHH9/mvs/7zIQqnJD70eUBNYdTjL1Bt3n4WNAANGgABioQ0y7wrM65EuGH4TlzF
/SmEGo+2WTd7i2AtudaCRANv246vH2/sj58R5mBtSZbzdbNTYPyem/ehclkXvb4Bcjbfenf27pbT
yVeH3yEu9HyvDimkwoTw544LU5P1FwN7FRzM+W8CBvgKtrL+T06plchQ/dsh5XoSARReA2BRvS4A
/kcxZ1v9HDXksXyVmx0pkxLS0mwk+8+TRBTx37/9/FBx3txJqx/LsI+vYmKQlE31BzFSHBqffzbx
6SBEdDK+RksaX9s8n899SxRRVzi1BqYtl64hyrrgmlxpifVFLSPJ+q5mjYj6Af0I+9KaDCjdneGG
8/d+Wi6sJ5UP7LI7VxPxPW/IXoeKTIlE0fabdtRbq8ngwcGip4F1cwvMIapMvFJejZXuGSxEc//3
hztF9//4ubGbk3NdupTbtlr/9398bl6kJgYR+FiTmBSB/ETX1MKAyowjIlJOTRRy33sjdQBR7G+K
NAwBlDa4q8YjXRQPEFOsgLcexTQfyUTX4OY6vL8d9q92ZIvA1Dmnoap9umvaQksHuL5tbuxEFMYX
04YL6yrb/BKWsYvdjqtwMcoHwyr1Y27n11QV1uOIeswMFahj436fKJ5PZdxVD3P03wk7rx25ja0L
PxEB5iJvp3OenqB0Q0iyxEwWc3j6/2O1D2zLP2QcgOiZOZY03WRV7b3X+lYIwp0J5BpbFnEMGLlu
diucI+Wx8/jkjTA66docPKsPfvnKbnz/2ZwPY9Snz44mm5Mr3ZcEAPazuhhS/JHQpkePTkAe8U/6
Z/VsWdHwzHnDu4xgckn+5kwzskbS++PXV++IukRef8tjzqLMsWO8S+n8pXM/FU4vT4ZbwYZY3mFF
CNJKNzwONSgtq/qE76u5o9ekL5ozQfPDpn2d0y9pGT3zZiNPWC65M5MCleTOri8rthj2AZ0Ryi3D
M8FsxMQg0bETT02F2TzxnJ3MyoC9zf7WSZmQv0v7uiyRvdqA7kjWczhSwFL2vUy+WovMrKZ3eFLf
w0kZH1n0IUEtP2VQgiytIDtHK5MPqF/BtRYsfUeUndpT52VUKXFl+CvN0D6HIXb9cql6dAJI1pXF
f7yGDt1t4YVxSvRQOzAHuKkFEEXlkZvrqooamHbdzSr9q+7P/ZtYMkDpRB3gSEHzmyvtuVzORY9j
hZ5QflUiJyTLcoD/IKLZ45e8DdLE5drP93q5HaIh7W+F74/PuCMGRmgQSTyhpesIacwzXKk/LymV
UFXN2Kkm8KZ05sZ9OubNvSqpNCyLLWI51URB2mEA9sq9WlZmL/qKsuoyJLn/QkGFRKUtz7XuoQch
420b+uQkSWakJ22ExoiUK9w2JRs3ngVVf7UC5TPuQblpEVmcXN56sPT/e6W+1wpy+6LY+Pj4YWMd
sQExSTTpcIXm0NympO0O2jTy+cyG/ZI534cqKt5wgJKp0SffM+T6+xmcO+6a4Crdb16AZ5jI9/AW
uWD3UEQm5D+Edb6dG+bhjm/lW86oLZ9lR+hXbpTrcIiJE8UvyxjQjV4n6yOZEcyuPpRzLy7qoyPZ
4jUBiLbEJbh/ECKZ2ZjJAzqoDMIOYPG/YTAbL6xmHvk+eXdEpd3xZy5nd0zRX6UMIW6ZaQHGqQ6Z
ew0/utlknk1J18Vd8dZk+saLpHWPs/I56eLpkwiqnrwZFMl11/dXYGHDNQiJTnAH+4hTkm8t37ft
zNkWHfY1hFPOvp0LjlwADQenMZ/bccxB4Wpotx0ajBxI8rehktNBrx38TNrAfFVVpY2EQ104TX0n
x2RpJyIQJX7DeZN+ts4CzpAdKLg1xJXmHpl+txaiv6N+43gq0B0bAa3JJNWTY2rQ3gLS1byoV6SX
kI9X8Cg3VcTBskUISZc/mdAozZq5qxE+Iy+Yxw0rIsL8Os/Cdy/U7rL8bi0FXeh3f15MaSK6gbM7
L7W9+rdSzkHuGJY1oL4HUQUaWzSMGNPbaMMQW16UlLz7CFjCor9sI+phvKNj2ebrse3aE27dO8VU
cC/sMd4ZxUDcVukF95q04nsr+4ZScI32zYRSPswnL6uqbahh3eARYniSxxOrZm2eU809JLPQafgB
hInh4+0hB7xoy4lsFj3eQw/6rU1o8nHwB/ew/NOCHHxL2tQRAab/u0QOVZCLK2irvtenBt1D0q1H
q9m7BDZsKOGmT6jjc2CiTXKrjQq7mzse+kpIQpDGABRCN16KzwNq+RWOzfQ4MRdgNl0ZOzM1gmfH
+5bEnzl3xyBw5u7D45WLcWZK8zc6ysFmqhIU8XXbHNpinlfq1KwunZh30kTAkEGVVnUrCGTynVUx
KzONQnipLJ05syibLPfZQbQLij169eFE4jWeyPvoC7qzs0cb3edTgdeWPgu3n5/MKLevdpkd7TkO
twPmlhvcao1qmrmCzvAsGXr7xeD2moycR0ej4GEcnQVzwCbnByf1qlymo4/KA3UNu7bQimseU4Ky
Pp1AToPMFM50LbtoXlejvRLQQ4iC0sRWICxZQ4hlHw9Q3LCSIlKeJQp2rL3ivbK68NxxdIS26/ab
ppM+IqlaHmpUCwRzOcOWBDtOAsvdn1vDayvQm110LbSOGJN2ZA3Y99Hij/PCOj7ESU1LuBzeKs58
N7OgKHm8j36ndZskmoxdIXscup1nPEujzHY+4uL9pMt7uPC6ncq5iCB8s5fbV11y7tkJMOjZXL7V
o3xemRZt8Non0yEZhpdHw8npRv4YIm0v5rJbM8UPkZjDyxDueBOVjXvbbzlhMMvFMFR+s6uB4Zur
Syx5DibzdZqhmX10E2pBmzygbg22yAb8Y7t09WDzoldjKoPAVBUzIcgCLdyxknonZ27NdyLXfkZf
OZRrexsqFAIRnKZsvshAYmm8DqldHl3G7itH71liQvLOvBirU1GUl3KqgTelKMFFEfVrPHCwqPMA
K+CYPvlhDhJ2+AbwgjjJ5SJ06y2rE/sgGdw+PdjiBsxSWgnOGfpu7MfhZ6RPgm0R2SstKndPjElx
h036SWOe9+LmkUuWdJizl8X6+vdHVMOk4/vL0Z48G/BotL9sG0vHLxg0LSrZJnuwHjnGlGPejS2z
T788AFt87jr5o7KLnHJdIkK1GOAjup7psub1qTH09OCJvj7pIYdLZJeX2MIgHjmwYfHDxN51Xi4n
HUr946Wdz6Q/qBOLkzgfyB0IdgQ5jptqqaCiYtybsvwMi3y4tmNYPQdBXCHLNacvuXmfpxmUBqzk
fZVwfjEH2E5WLiXgIVPbWU5Dx2wp+twOvkAyT/nK70wNm/RYkUZAjwIlh3WYxSI6c8vvZW3ZB7v2
jNuYFjs/kMDClwoRF2C2j8fCPjiJdO4xHt7URZ0wEqrlHicrsHdD7D3VmDKeKW/H+zCcPIINT6QP
v6i9oQFre03L8ig8nAAh9+81gTjypG6DfuqCrT839tovjez9cWtM8FsrJKe2bS3a8MVEq89IlDir
PHpbTYipFU2m/Gx516E3wlXiLOjg5dFVF0g6wFoJJgzd1NwOmeiOiV5n+5GcD5SNABkWO9KXbuK3
Jyp2UUNF8WvY7NEXTF8iztzOYBqErLgQlBMIZ2Hml9torm619EfifjcjLvrPpRmDFi7a8CVI32sW
Ia05BY3Ibqor0Ej8Sb+/Px3jX7enyRyDSYJjCPTLqmv7twrKxrOYQfpMaa7Ex1FL63kj0qo8xmKt
erENW+WJQuAb8p3xNNEGvzgNQX2p7V9NCi+RVDf1jqrLYBGN2ecelng/3AFTMICGDNFNXSKUrVSQ
9Cdp+M9P/YztgLo3P8lZorJRLwn9WIQZHB2IyeCY41rYaMGngUdfhmtLMSpx7K4jNLVHnw9qU5d2
sNW6hVlVn2iE6RtnabY3S7O9M6ETRGbF9jLbVyigMWd3/HBz7NWn37+RCmf4zxLeZMej8+L7jid0
8cs8prXDykE4hlCkDV60np5apfvpxV9exU33IzNCOnvLt9QPHb+2aLuTYvFXe0G9avyK8wNBnuHQ
0oMtgoANqPXWZK5fjWXrUReHmGGGKNmq0z2OiwW0FwsV1a4xyOI2nPKiOXLbBAGhsVD9bfqTPjUT
8Akm6yzFU2toH4AjOJsK2SQmCBesTaTfswnRostw4I5Sxl7T/chfio55wSDa/mWI3AXhqhn/cRNa
1rII/uPNA4ljuMKwbHogwvF+qeMbgwBSryWPOMqbHRQMAlJAya0dvSSXtazHC0Jh/pUR7fwJgVBt
9/eq8GC9Vj0h4kXOpL0N403fBO2dIW28ScWnGUwauGm72I12CRW1tyfuiqsqhXqWg2cZF8T0Je4u
9BcUJHf9lcfvB2lx6SGtOo4FXf/nLEJ9AjrejrWNjemJHjbnbtO2txJy462unRf8g8b60cxCgW1u
AYU3N1jErLRGsOsmfJemXeW7wAnsYy32fS3knue5XQej/N42rn18tEyhGW7IquUEbSGZ2afOfLay
fM8EC38SdkccQUSvLGXXrWjt/G7feVQfa/6A+JTs9VyCYqQ0shuCkNBl5+7KDC1uytD92QxLVBPF
gEZqtqi91YTa4p2QhcXyZOHSJdkBBXLfELKXm/uCiLgmD93z6Htn4kyDMznZF6JR4ldBSNgmA0Wx
jMwmTlCbaACm9VdzvIBDLap4XhsTs45SO5HbIT/LArVibnvbv0psLPN0T43JueR2D/cyGyZ6lNqm
03hY8PZwIIPYdwl9ZGl9bmzKysfv6XJIKWlHbg0DF6YgvPCS0ZTHWDShAUKOeSRSi7IVzgWaR9N8
VhcrRP0BOPX617ciTIVYHy0SLdrIevzfvEVEDxQOCAGlGMmW/Q8W/vECSc7YRmMBoVrvyaTScb56
ZLHaEvlW1xanGtHlm+PMzV5z/I4/YlprRAxgEQQ9FmNLPdhE5ixvRORM8yFCJ/PUMgN9g1rFZnhR
52vVJzCZM/95eqJSxg6qh1cQfDaph5Rl+AkhFtQTwrWMKRLiE1yezQxOElj+pqpT/xgskTWaMexM
DQWJm5B77VkDHS/UbEuSNg3sWDyPEJX3WBeSfYX+ah+U8Q+B1uGiT7SPZvIJjKK1jsHSf47JpNiS
W8IxexQ/CxhrV2tsuAmWE3pQug3BIck5ztz4NNtfVI5aQLz989QS5xbguBwAU+5Ud19drKlO98wg
n9Ep3/WBxnHXBvyTafovhlHaPWTV1uj1GmKaIzP8piXjOzVG/I2T8kLXnD57YrhohcYpoJzdJ/W3
qb9XXXA4nuVchrvHuXjowSfQnzhYoAqvOBDz65y69jXIJIQ78Iaf3SxC1RJiewt7LTwKM7RvJfHi
T+l7hbrt4vZAszljzsXJ4kjUMjT5JMzuh8N/vTLB4R66MYBaleGqdArNB0xWTBvZVMfQHOW5gTxw
iGBFrzG67ZzYzN6X36gHMfQa+OFX4mXjb3XSX0DADEfe2W8DOt2tDIf0rPkTWdKO7+/QvRfP+mxC
QMx4lJzBQO43Jpc8t+ZzkeEd4aGNYAkBgtu0VkZcrbDDi5V7SANUM6Bw2marSlfB8O/YdgYfnB19
pFmJPT6FvjbJ/G10c9StoxNtJyeLNobO6bVp62BfxiWKzrrvDrlPl3FvDKTgFYKpRtMCZYoGa15N
FFkrw9YDxIAhQk69l9NJOt9iHhgmjnKrhws2guy8tzr3hrM1B1ugicMH0uahwcwviNaq1V9FjHol
ev+Q2DYJxLr+yUCTsLETyzsnpvsy5vX02hdkKGr4o/YM/4v/2N8t5588Y+bXJv+zXHrNhonce1F9
/L3XXLZRWY50TjZ/DgZF+KVXwwoa409M5aotAQe4m+0BB0SS+PpJ74dz5SAk69IQNtSgdcfOJaAY
X9VKh05GsZltAohFewtN38dxRKUxzGN3nLVuOy4NJ3VRg0HNcJA8tyTgxj5DmXDKv7cEvbvScz8m
Q5wQ+UkmSWTgsNPxEPLWWvfHdhRqWPadeba2rl8iBPeqkjgc0kKC8LM1+8iKVWubEwH3KYYddcjX
+xbtveef0ypFtNgETGsowcepCk5sdeXGqrKDpcOj88ITEAW2Gzc5dn3hnEhqbkhjjcpTQFQRsnWq
S0sHKkicN0I0yxJXdZktavABbN8K3IdLq31OrB3yrc1cdAw39a/qvm2iPryQo/iudcFNy/LmVA5d
9JYmZDlp85fHZzEj4XkPx3xTsqlmEA0xPwc/LM96N7JEv3pSsDjoCDi1ue3fXdIrEbtB9y+GdiC3
lYTRTdC13x8bJpOfejXC5nqdEjkTFmjRVvDyLwi7iFOufIScQWuc7YmwczuHWONw4zIZYJY0ohqt
g+HqDPYfljNpe7Tx5tbXmOSMOs4IIle1byUhTXlMprUzoSKjnfMVwqB3h7423zB7IemVrrHvDJfA
d6PEdkbKBjOUADheKd6HwXL/HJYamTm90oi8EDEULiBY4wAVFI1h0ZmHFvvbBkAShgnKfjVwBedc
PLOEbCoPeiIaxWKvqvXa1DsGHYsbJ4tvht2WG9u0sx1DnOeYXgRnySbYyGGY4LksI9/Kb4K1Vs8G
URf+H2Yy5m9ZWJabkBsMSxn5MPwjP2WVkZ1cZ8hO6i8I4h4Gbw4Jyx3H9CQzpDfVIrCWzfhGrMu5
dWX0NU1Jh4i9xjp5OBeqnDDkzPI/qndXfcWH8Ekydj8BNyRvUJvTQ8cKuqIxJ4/k3dFNxmT5VECb
pgkWfxFgIa3I0z64A6a3yRwRPDrAudEi2asprD40OTGZUmTetKJqPEHY4LzY6WfV6oCcPAG4qIgC
LOOAXB+U5Jwr9c8sH58aLxZ3skWfGsdsz0Y3EGj1nNf0ngHFGFtfDYUZ9/zxmJt33fy5yPv+mxie
4JnG3xqP005rVzSG3GTcPNossnaJNRCW9VwaNWcgSe9JfUnoAT5/5My7Os6PDELcP9Ix+igMenyW
kC7MznbEA7HMjL1RnCe6W1ccDWQxgVBFf7gc01IXVEC2iphonUoQnCet+98r9T2RENHSG8Rzr/HX
0hWKZbQx3aBBJWp0L4+fOIXI9+pEkM8RaAnVNEL7ibYj7QuX2BlktLjAfUEm1/9KsQaX4p8rZxJr
gBm6lTqLmnVwb0ltIrDBOwJ+X4K4OPsWsiaQTABDUK9qPGsLunFxBRGyaHZzs7NEKD8GvL9PCXY1
MgoJTSrU3iuK9PJ4I1rHeZGjQ03Lxv9kLADBzqWstL7gqg9OXYRbxZGC4K0Ol++8PMNpTHgSfWN9
Z0a6+Y4mxF+PA7mvnqm1z2aXLZDTGFCRTy8I1en4ONHYsnIZvXjFd49b0sn7fKOaUUrexeGy2D02
33nC09wOVniC+PFCZ2W8VHl3aQLTPvqmZ1wFYbysiNMqr1KwToOhH6BXw59X8iRn4obElga3FW/a
Ua311tASaM+REkKWtybZEvrn0sgvh/GTOkr+R6W7CLX+Waw5ls24mqXCoa1lLx2vv7UM0nHqyrif
Cg5+bkkWol/dndAacPD51sfU7w5jMpFHuODo1DAnnvh0zCE5FXPdnO3LIMOPQ+/wAMzBJ+Ek1ZYD
RntYvoJeQmZ0iNl71jOqkwqHEElYJK55rAvoOUu0XB1FoexkwPmhy482AUuI/8fXqMM3iGn1xYrY
kDW7I/7Ka49DCQAlq12CyfywpmdU3n//fvy7hYJ/RNgONT/xmBb6z3++H+gVGrOown7D0Y7udef6
j/05lMamE3H1WTOg0Ni6rh1tN6PznqT9hr4Ru8kYDVtDVNktLsLshsIIL0sKey/IhwCBH1+q7xky
7Daq/15ps71WG6MnKWyqoj7l1s+UxZhgkSi9RE40rZMxNtY0//pNaJAvVC+VctCCIn9UmMNCWscB
CfTbx1FTl2O2fTzEeZNjQbRofOcNZUSsQWqnOQyxUgv3XY26OyJTZhUvg65Klvmjkvn926lun3/e
Xq5hctrSEWtxzvr19soy0sqTAPrYY9Bee1F/aFPeWeTaPm0K9xsSOufkdZOBpwAZVQ2doCbadZXR
lTxEBV193bEHhIFxzHh6+uFIRHSYhVBRAnpy6aluMENGIxRLryNr3n0d4CJs8K+3b+4wrFIhgGA7
m0wM/UnEoNeXebmRhTZlVAH3hdx1+kq4K85VFeioT2LnKAmPf6Ju9HauPtsos0Zp3vIJqiMP/jkz
HfEfXRPD+Vdr2XQ5OOk0TAwb46L3S2vZdYzS1WxdzSrYlhONvzbvvoaEjm8MzbVv6qKLzLlZvvnJ
GOg7xPrnqDdKRtqpcPd6EL96Wdkc5mZ5ZL28vSc+6A1TB5VQRMXnxLOnrWOL6NC4YkMUTnePjPaV
FmH8DTCr/dThD3mMUPGkbuNCot4BPvJSQOXxnX7eKy0lbD2GOFp5p9skSWQUDZYD30Oc5BPPpc/G
pUqM6Gpq831wG9RTlYdod9nB7HRk5DXpL2UeYaEo6qPdJ9OzbUqobDmjUnVpIsc+apH5JYC2d8jB
xKy0SidEGBXMDlT5SomB/NkiSnwayHTT/O8DvrOriePxuV5w1aH7x2OFjkekMFbfvdQUNyW66G1I
jX0sOYRVSUNeCe5+j9ws4pGM9Sy1ubkiUE1XSmupjg5hqi+NzYqYiKI+4HvlJliG+AMtvGAmHfav
Pl6a80arqqwUrTiPEPAvj3szboaPZEjLta9Du088kb57CGS9gCIh0GL/YhZmfiKCMT15fhJufOGQ
YcdudniUu/AW0sdbGC6001Zzz0YsrT12F1A4GsbsNreqVzhC6d6t3Wov4X3sCwsCYuQNE1AfzYHK
Dyxv6NjvQbcuzh/27XXc4LbXhl0UW/JvO3yBmzGVhnnld3VWWWfOWzVB1heEMf441hrQKGjHjj4N
3R1GPmOLfZnWnvA+RQgOvBpBo8eRgU4RG7H6srLlH79fX5Qm6Jf1BS6+kiMDBEUY+s/leqqIp556
ZmZC71ASiq49u6L4PCLn3yp9MRlQxaaPAL+qLyOBkWe0SLYrpbcUeNJ1MT4NNMUWUe8sOHsbYadd
CQRBMSms5OalYYeno93ZjiyfWUuhpPmMbmDs6ftxmZcOzDzoQWGi6ySOyTw+wNFYOTVn0bYPst0c
z+9+WgMIW2b6TU2lj9AHSsfo9HgSaTzATBz3WgCQkT9Y3d69Vg5rzTOnTSjs5tmXZKIu07hBuKfK
mYB8QsFGGpB/CPBIXgcfRmiPbBWJtYvgz/DOeIK8j8Yx7imnzARgVlBNp7LO3FUz6/IzGFYdXjzp
GVM/P7cQSP9rSdOtf50tfN/HdraI4HT/X0tai8MqY2ND5odn4VQuoxo1NUqhE170Jsb774CVy9Dr
gp2wFhwP+TirgvZa9eikhzlCj5gb9+wGnOUjtwH9UcfoidLYFme3QyYazeGuLpyEMwfsPgGklKXs
Lctz/aT8DprvzDvmt7j4YZ+uUzqgsE4DdNMxUT5qTuSVs3cy9Vmie2k+pl55RBB9Vs1lDOOvVRhc
KRAtADAZCPSqs5/VKb4b/O48B85JONCalm2lMeiadhWqDHtpGQNZyHZhOtbYARYBLs0ShFBM3vnM
ezTMTLoDzMFbU1TzQfJbr9Qxs8GkoOY1ujjzjeQmMZCxllZ34TrNi7rUI+OyLPhYuRZwhaXAre2o
PGrN2ctxUXRz5L6zMwynRpi4JcI8ZhGgSyj8gNgDfdTOJMNrPCwANg3XAMsjAiBznVu9kAI9bro2
S99iVJRPJnrKr/A/D7ne4kpv97qY7TeiPip6y8n4MlAIr9WrAtbF759vz/n1FrLQ47Az+kitUX3r
vxxPBetGnWv0iR/lfBNXAT1EPAaBcZeENX2IU8s5IM8huDrW6nvrYQmbfBqxthcNu9GqjYfEe851
wBOcKXj6+Z6b0hdQ772TsWx5zB5ocZU1nRGU9rKuUpC/lv/NXKgUeCH6LRWBtkaQ1O1zLUEoMeT5
GfDdMsFd/O0dy0CbNzd31OE4uP2Zap+tpJtOg5f+/aIRob5kSsON4vx3QDs2GSD6PqFB4oZ59PRi
+7ub5z/qxbnQLhcNhSO9y/RGuN5GX4TICRDCxwnQM2drl6fd8IpF5CmsIRinfrzApxi+YYn04lhb
XCXBXUzIFRnxktAlmu6CXPuk+kNoTyV3TG5gS2wPLSNnVC5W/dzM03ZOjXjd25Dt65LsYgy37V0v
YFq0bZP+h63k3/J+a7FAEVhGb47j9+LS+nsx4oduMLe2i5pjAmaUQQ2zpdNtcIG8Eh1bn7osSC+P
cbPR+Tek/z9zUgDPSe30b4VPFz2QuIMrZH9P6GKuxUzjClg+NtDGlO2l1Ys1t5S7ETEuGkt+zY1I
+xQZ08UwNdo+3O7vkwPzqOzML7+/k81/dRwtw8aCxlRxqSVNZQH7W6ElEK1gLhbOw1AxiBmu7NIV
nHDNYFdCQfZjjl/wFtk/HTv/QNT6HZD+ziED906/fzg7HnpDTq60ol44QdLRaqy9S3zlDcsmsDx3
/jZlnn7mrIAvCAkRxktoXr//Nbxfxc0IYH2eSaYqvoO82fvF+GObHMkNaUaEC5Jj1fikt61YeVxW
vXligNysPU9PTyRLgYUTudNfeO8r0NaQ1qytj1X7qOZvVP0uyjzLf/MtbTVUqXwxxsp/SwLxyZV6
cFE/K6LpCt1kl+nGwY/n9ktDNbqaqjI/jQL3vmxN0loWBV4ntH2Izn8DX5OD89JXH0ZGqkEvcHEF
WXNLNIIxAvKZNg91QlnZLmiz/OxNPeQQO+0Oj5ZI5AbRNZ0AjJhNp+2UYG3SzfaJUMW7V+jd6fHg
PboSdt+j3wc4/2RHiXkRIrUJKtLylSOdU2AQqVIkybAbAh29lnscZpi7g+2fLK88h3pEEy++WgGQ
+Sjem6V+QtSlbx1EaZ+xhzlLI55513v+qgQ3eC76Z5JXIdvTtFA6AsOIih3WVASqevjz95+2+FVQ
wFYidEMXYjHdePavy2/qjLItBy3ZPiwFIkv1Gx1CuAsjB6ymD0sGnf+7BK0JJDH4Ko0hIAvAFm8G
rea6BrC7zg0iTG2kSqAfLVKqinaSQD3eR2DdR11DGTHYqIHVx9MntEw10y/20ismprpesi8E/Cic
5dN14D09TnVNCRL5FxJuxz1kl6t6TtR+XxnNGj03ZOfIJodEmqNYBzmPd0gM58EEKhdp6d5mvH/r
lwiGSTbzgidicGtCadNGICk6jv9jnZF8whcJVKEVx217zWTiEmapf1aysSGQ2MCCjKRmsgDObS7O
jyZ96Rn2VteNmu3c/G5OY4GK1Vtw6QFee6vJ0+vvPyfj/3ksOWqxR7J6Cs+j5v7nyglbpmXK4srt
46ZcIEzbSP9uSR0cCsCJjdG5d59cvpVyTYUkD27hPPRr5F8NO6n0sMfXQieYFialUePHU6uTV2Hk
THExr3WQxRBykIxVHlqPx99TaQPeL9F53LY1Xn0tQPOF4EANzJXZBLKuVuoFoGNfXvXGnC6y1fYB
hBXKSDhH3EvVCDJX+dr+qrrUKxk05LQIcM/4fdbZTOlEL3tke/Y4MMqMnCWcKO7j8da9sr4W5ldv
Al2pwdZBZNL0b2k3k0fPUG3BSczbPAN3+bAWUKJdCLawIf3ElEEvj+lDqLHFFJ7onhnZgj11aD/5
OXARHrb2ZRR8lnqGv5SYKQ4aai6Hwqncq0M7GNWK6dCF8+146eZ6r05xJcPm54e82Jkp1ZQ6M6J8
InwN9nAzMkzUwcfqOpNzCkFObwOIbiCZ8KGXN1y9GdCpLgZi0LzuxD3QuOM593+sjHznEih5of4K
7IQpQyU3dok+KxgabTcWE0XyMLCMyMb48TheuJ8jGtMXb8i5R0De/dlGrZO0Rhm2NFDbmiT25Xeo
l9E7QeuPX4/e03hglPkzm+oKr+xPujm4TyZT36MgQr4HMmzlCI15+NQ0nHRnY+8ECWzlwnqcwjRN
mpvZgIDugVqBs8CNtVY3lboovYE6nw1C9htj9uhdC/wER4kkUffiLdwJ5qdNfS2xAqgZiAEF9qka
yPmAkb4ew0Rcld5YGkuIVxF7W2CEe+SlvAezg/QZRfDXyS9a0lPGnBSMAdSeUq9X2teoAjr/aL/2
8whlmwaIn5faZkQdCWmFgdYEECbEqXymj2PuDJi5T4Azf/88q4PO38taiLvEjnk40y2H6b/1S1nr
5TW2NUwMcAktx95XHWLDaoxee/sdO69Ya1XhHklc9nDddvJ9yEpCEIdAfCz04uZPtEjkgqZYLl3S
ktXHENactV0VJ9a7xZkTTM7DU5UgoYJObiC0Ey7BFeF5RC5/IooZ80Ef0bxFrmntumUOiWmTVbSG
HfXYKLvQbNDbIPrWJEampyykczLq4O+oKlDpZ5O5V2eqZnRvRCD5ayn95qnxJvcKdwV1UhJU8Br0
4MT0mQdN/STImaSEPucKO54/tD1iWq/ATQTBxkIgojU/8mUGrixz6pVVgrYyM+EyC+u+/f6TMP41
KV4+CsviAaQ37tmGvmyRfzu3WTGgWd20gw054SaojD66Br0TXb3lIkBZF4VrHtT3IyuJrxmm+ZUI
8Ssge03RMmTlYZqN9GQ5AXjUZXKDiudnRAtsH4ZwvCLi2dZqsQUawpbhpuzuZNaHrHghWKEUQPcI
AszNJ++Lqh4b+8tjNoL1AYF8buAaIzr6SOvL2er58LNv9fzksZJfrZB+uZ9ma3j78y7qa+8DqKxm
LOTHziD9k0RPn7pUO6m234wnxnMmcXWBUTX0reGNWN6Bk522exhO2ZafSu9TX3ewe4wgQEoNJ83m
mEQG3d5vu97YF667ni3ifPs/egd0t48nnkjW/qr2kUdDK28/F7P017mq/aUDc3rZZEClD1slQVGX
ZCzyg6rQu3xKz72jNxvfbZfmV4qScDHIF2Abn1JtBOFqovyNUDc8zKFu7m69OCg3U4DIvLAB1QfN
nJIUE+bQEJYGmBjoLlDG+BujDQgOI/ocpnZeYR0w2VWsNOGUixBkzhnFNLDAn+aUsiOnNL40PeAh
fEe3aILJWKEA25dJOWyMctg2jQ7CcOnWGAnZxo9V1/f6vQ9RcxdVE0SkHoEzZPcdvMHs2YOMfWTo
IwlX7MuzUl9qfkhEwDAxzV1moFqoGZ8ex4tmNhlcjhNkWi+sbpMQwzGpGog1i6LSHBGTKNVwM4kX
JEPZwdZG++5GqfFkkVr8PSvHVV0DfqLIIm++MpxTlNbDlrnPHw//lI7p6T/sfabyZv9jTfNczxYs
aCRSC5avX9a0DlgzRvSWxJWgX6uRfG6BfAnKOToUkfUJgbt7CLIZ3zvRUCBvk1UhtT/tcgGlqOF4
+cGRfcK8Ix4vvcWDxkDB/Wr+DPJ07TN9+DmXxqXWy/jLzC36NPfpySn95ICb13kNDbT6US9sZpF5
AAccHD+QJWenvtQaGNelO0BhWvRRdhsOx8e9ymBn3E9q1ChLZ2FWOT5t9DzBap8RNbu0ADu2qsPD
utIQO7ebseBuyw6wW96g8AvC0HhxZAur0yj0k2EJ+2SRHttWbXTqlTjWS128ZhYo74vGSObQNXHz
bFhw91q937kNkzW5+EnsYfhmEDPxrPs1A7oZd+AywdFHh9avo7+5c96/0d8BHkqLnGGL270RQxSt
E73orlEZ4+FJcVDiaKOP0e0UkEDrcfSCYre36mnrU2x7fx099MJ5mOK0hQiouhJogMKjvbBDZI0z
Ppd2sc9HXGrmPHnPgsdO5nbJsZ2Vmg5CdFGv8KTKbRuJiY0I1dfjwWjhnSpvdZ3VpMmZOmrMkd6K
MNJXjG8JOd32T5/hF6prHY1s1QEOZKvjJK8hAK3NZ2QBm8QEaBL5hXsJ4q/NHMm3ghK/E+PA3QQK
JuunL8HCHZ0KCGmqBO1D6qiuBuqDTJ9Uv+UQoCrFWDL2f3z2sB6xEw6Zt+3JIHtSP/4/ws5suW0l
2aJfhAgUUJheOc+kLEqy/YKwZBvzPOPr7wLovt3Hjjh+YYuU2keEwKrKzL3XVh0k4Y/f3TDD/NS4
zU0QIXEBM4MpJ0xv2AWhQwtYnWme/Tp7VJFu7/AHXNW28jl21PqpGUPa6jqm2vnqiC6UJKJDuGBe
h7shztjtZ8CAhD8FTbRO991odugFa3igYxN+DzkHU1Wu46ZdYPpyozWbRLhoLU/uwpZk8Mehligd
+0RrIvzhyfxdywHnmWcvcTBzwILXTrOwvmfk7dqJOM3+dE3IctUWQ/uwq9P/bvdxF+xJCdkGXnOe
m1Bs6RMOmHFSZRxnKWMcDPKU59E5rIEBz/oFIyj3Rq1u5eDzqQ319obWpd6GbZMdWUp/PdBeIxhk
BJnI9A+HCncxuLQJLQAhT9LhqXburMGA3/ik4pQ5WkOwT7CZHw2/U1aF2X96LHuy165jJuNDNDV5
Ez+Tp38/E/xhVIbPI2wDmzLFlmnpv7epBNVe5gowTrnRWfvZDfmQXfWjBDCZlwJq8eSfDIl7DSVY
vMeyNignRwzoNEbpHjXFV46csVSySB6vkINNilu0VzkPPqsSDD8Kk00jST2a9O8zcSZSGn6mJ5yU
1QXrK0DSAVD1dFiz1QLyoOx3VW93yAO7LrqALUsBiNLYVZvQWDvSL6DHSf2tK/Xy5JtGQ2QBfWtA
cgsB/QxzoGzeXVTRqcBv04OhXINc6bZ/uYK/t3UZBuj0+CaXAq1l8fsVNDSRRggwp9zvRl3RDbAO
8wMZCb++mp9KNF3E2WWJCwRb3tzW7SZjUn9DAj0uAoTmGzg04EjU+P6YqGRwsMfKxJFDeiIXKsj3
I0fiCtr3cVZvzA/lSPAaDZ3Hh9h3UxVOfxwvJQ2v9ePFTNPzXVuAUOkraW1K9mGWfHj0rmWDz5cv
qXdIJjHTpCvxYzAsY2G96W6c/K0W+ONaTed/ndmWY2HQM+RvHTfLqQuDbYpYJGyLjLsPjvieln6s
LIu2hSuuVsQjTHOBvkSK0Cdysp8ou8dZgbJ85baBd9PN/sc8bG01Iz9Iu4K3r4J4J57zORFpelKN
NLvW3bB3cBYsW1UaWy9X5HMS1deOxuven6T7Wkt26aPqbWg7l03ugTGcICj5oD4INXO1qtURCYmD
JfjrhV/m+QQoo+wkpHxrsY0vdVRAlOQ99/X0UJUkzA1p/x1eU7n2tfoomqJGyJ/W4drFm7cEFTFe
4rEfLwHxhLPhbAyKT6VdQ9OeC0WmlM15/tAbHjYSs4Gj85f79ndrgwOPl46YQbkBOPWP+za0yf4z
bYhYD8t5BRv2vxOt+av5IR34kVABXK7VHcF0XLj5gD8/6G4lF5YLq3ygnX3qzChbOQplW2d757FH
8GAovrOt0XnPoz0Ox/ovHpU+1p/murzoCOzmvjw7ApGfSxOjHoCqpk7g7nzqvFmhDbk1ekWpiLwi
74yjsKMnQavlCxswwZOxw5Yy+hZkTU0+Afat4ShgkpyeDaZIrv9+6fTfhUZcOiEmZpRmU9I6v9/G
XquP03BOEj6okbprNPS/TXxnppdsY9qGtzYjB68Oiq1JTwSs13/6tkQCbdzaqZ9m5SH7ivoe4XY5
kMWRndUiTk8CIuPZTTR5iarkAoDoEBC6dTKHlvuMgPiLAnpv2t1th4jtvqGi6d3xL8OLP5RDvEH6
+g6FhI1CldXtn4ViVCgGdpCK8TLysUf3DJmOyma+9yw/v6LnSjdVqufXzsjR9YTlSxeSH6yFCZzV
rHNAVEXoG3snX9lzLyjVDBXDO42mwGsPAPrLp9woe0irkkAR6DbriU+3U4GmfA4sdYdMfVyHsD0m
9DmkJyuQGJp5EDmIMcg9GH50JIIQFh8nrrGPoeEL+Yz0E3mZi2WPFe/RwnmsH34tmFaajD09lYxK
BCrrNO6eReTzYyp+z/kg9++3yh/7q4NzSFgqixaFj4r68p9X0m5F78QpAeNdV39gsnSfJaiMPRj8
CQ9fKM9erdfPiYWUTzVJm2q1npmv6y+ZIOoHObj2VtqoUUtAnU9WKUqKn6Rc95q1LzOyMUtSnDam
kZkrMqrIOLaLcudO+CaJw+DhHIxjlZYn8IhcGNWbqMztfMy3Cz/ZOeAcllHf4whXUvuAYpg8YyzK
SzuW4wFNq7mfiEpToQLyielNX0AIVlK4YsbcoXOYACahi5Cx1r9H6A9v/34Bp+vzv5XWdP0ox1Wc
qtDKjd/hbFrB0SIxLfLXhA5r2sVBO6Swfgri55eJ8/Hv/7U/4IXzf44BP7UwhyJN/00yB25GSzON
leSB2Wni7CPAdIBfXhobV5fjtRuu6aCYd8sJnrBpeCtQrfEWRpmyYV4Ev5hIyABTaMtpOsqSH7aD
J39WulmVfR+7ang807xmb9iQQAZf72/j5OgHoFWt48Jq/vJxtqaO+T8vIjcL/hooQABg8X/98yYc
mSaOVQJ1PQEMeZg9DwoHDsaJuB+gP6grIDTGo51uxyuQfM4tblugbhymVjTQ3clQ024pRehVT08z
UXS7JCbAxBSZcyWYZNiOU5jn/BRDI0E+eQGxnIFBCHgKHAHxwuLUS+1n0BTVUYlRIFlMQ0kqQTiE
yoMwtqnC0kbC4YgE+9WXA4E+G+A6RT+WfUlTozBfDCRvtMs768lXEItIz2c+9/9ygsj79tjGHY40
pHijbqkZ08zLEJF2b4Lh3A6ckBjVSN3OUCEiv/2INJLSUIrNDFN6CDfsVJhLEaGMqiYaEdFqBRqg
qDjOT+evhuovd7wQ0032259LcIlVBCeAnR9tvP9p0yEtciCqk8lAYlB3HDtZgpuwkD/U8TIJ89cW
Du/3WuoHC105LJeJkBV2qrWk+s4us0uRE2Sw1AtHWQAEeCpNyphV6JytGRFkBF/12f1uA6A6UY8t
zIaMX2CDuwdkiwp96zJlPs1/zTSWpC97fkQ3oa12PYAdNJ2BChRfMNceTZSGpJoTpxkbA7XQf5A/
HRhLXCQaFkhGqfM8S0fftkxiZOuxPt7N3kqu+nTorLr+HlgRGFC9xLmmdt220KN+Mdfn84xBhf62
RqebbBhKko9tNrS/ml49RaxAW0cP3EMg3fuDZKBE7R0KIpl35CjuutqiGG5jokZmRXjaERsfTb9m
X6MlatqBbM3pKZh+49cJsDTr7+nEz4Mnzj05qRTi6Wkk9CtgB3PvE4D5wi6+mjVPlfBqCkPE0DNa
E5ffykxVRVsYrT0c8oi2mCfV/dx0nm/UVidNc+5PCKvBbgdIBSCEwPspYuzXrXH2x/R1tiI2bqZv
5knEowbFf6HvW0AFjisxXVac+EmB9t8DK35rxqE+zJPYUH/796XR+uPsLgGBIfRmDbbYy35HgXlZ
ZcPStjv+fljxIXkRSzS2L4Ju3ifDU0nhTaOVroEzmSE8YUk0e2thK8eMQ086uaPec58Usl2sUSw7
RYCArYVzdkuS/URUH5Kyrg/zV/ODLImsbJswWdppJfYec7bz/JCbzq+vApPjFywocffCbRj7+zC2
8pNRZ3Lvtc4UzpkUN5E0zd6EnL5jc8U66AT2bihIm6o42j3glrXqn5U68YBUltGm1mjse9J/NSa/
76xiIoJmoq16LV4ODivcNWlPzVQB7bNGdyuc4FuUU8lu7ZJExsdxo+2J3u3HMVwbHvHlfIDVjWrQ
IIqr0FkPWqaAUK8Qj9uDcs2a4QknnHMgNSj/y0n/DxOzQ63HxoYSnK6NST/un8t/k8geApjk2BTq
kuLIYQ/1f6qBbDZ5btnrgODtY8ZCsSzHyIVS7rZXvSdf1h0iBbZgWcOi6ofPGKiSteJk9m5+qlFL
+hwf10bduUfd0s6+DDbzaj3DT+iBMRr7z5Hdy/zsPobkrht6fBpTx15CaGtp1w4brSzqmx+aEDrN
CgyFp3InYYX+y4Wwpzf6j4XVEJi5VanBO9Y0XU775P8srFFqypp4NAJ76gmhieadBbVQopPrh6SN
TCyqQqLW8Q1iEw1+gZusBneRet26HuP0kNB7DkwcDNG4pVPqyEdD35BWt8tKAXnSJjRpcL1wGRQ2
frpRb87ka0G0A/zjo998pdubEK0jvVcgkGT0aEhLfaLFN/NMTKYGGbeonrvAvXU2FHwvV52tBouN
oIRga7RAcNpYEFWQ1Uw8Gxcye5gTIA3nJao19WomTy3n50+V3+xcuhWXLsEmrGhgrdxPCMzyc2X7
75XncJv2mrHxUejWnZPchzw1lmkN9Hg6m9PVGJbk+tGMmniXnGhOYwx2zs6Kc6s05cl1lfcU5g6G
dMSis4pY6ZLm2HkJrBmEvVGYMmqdACgllib4uWThVcrKEu7XoPDsC+MR+y/thT9QB47B+QbNgKZS
02LW/+3v69fugOw7oOGZhekSWR9AotFEvDMXqwS/GFtcjx++EZLENMrigMQO8IAWp4Tk+uuwzPJV
G9vigLqdSCICwa0I6KFlvXBSK/DCEMPhxJ3y0qNtOkaRbZF3mK+yUAtAcDXDCprDpvOy4avlt/W6
x/qzr1DDoGieWuG5QLcZkR8Y0WImepBcrflgSIYRWCHadPSYmaA0cfm91yVGuA5VYuHeUXDUJ40Q
vsdTCkLtL00s+3dxDFfORnKh2+gjDfGHdcbME6f2WdOXtloHz3nilkut8tMrbV3lGFriHf+SsgEb
QJJLY2/IXh+PEkr8rm+tz6Ve57QwreyIMI19jNTvXVGlzsVCWA0YrLo5AKjZCYfjPBo3vBoHsH01
Czu55oUOnS9WXES1PqQPJFS7uleSc6SRO+N3AYzOIrqRU0XEeG/gLqXZ1WWu8pU0ow9Zet6OAS2u
MXvyhFvxT4+O/SG2gErrIrhEfafdtdgtlgqpH9yY+ZPpRs90kQlibmt/Pxpmd9Zg/KZZK791XfqV
QVV9tZIc+XSSdHxwApNPBhzeY0tI+dLmk0dvMdUX08zgmKnO+0AVCzs2UtYc6WwIbq53yfvMxxfP
VxreuDXlb7Ns8haUQ+HeBtmWh7F1SO1j9uZN9byeFM//vmMbf3R4DAFYmPoJTxR6098JP3rlWOB4
M66bNlqLB0FykOTRhp1co0ogZsUs5NswkrY5iilY2q/ao6HUxnOUDcB4RXAjbtF45oM+riwqAtzB
JLeGMQFT5WRW9Fu8bbU+4HaarIwALb/Y9tBf529W3qHxFaI75egtFX+knaOgb4h8oqYcJcqoKZax
r36Okx9zJ5MQvBonR6OuhdaSpeSYkxwvgOSQNpBppT9s7VDJj12mN4vQAsMlnd76bCTiyEGWH9Wt
KyrkgEPKJdPpy8Hw07+mbbHFOdH8yKzxno9Y9v/9Kv9Z4dP4MEyTBprGDkvp+M9NRRko5XVUKL/6
aGB3i7PVQAd0x4rd7ZtRp6hnp4cA5SpUcWQCGL7I13SswxiUwcFHMUBYtdJfsZlhoBOGvtYFM+hu
dOhTVFxt2I+0JA3JfKNO4otiVyMmDuSIbn+OzBBpLZ3ls687+0mEgxLcVF+cEn5ZSIefg1rGLk9C
HTLhEGLqOL5abE0XNxsu6LH99xRKHov/QD9tHFd6ZTg41zx0yJ4vTob3VkEruDV2GP7FoqZNjaR/
7sj41Wmcq6BSUSSY06Hzf3Zk8q70QWnQL5M3Dux6cmiXVZmiJ6cfnjk2LPjOszZDbxFDUUXwCJKS
W1ltxNYYGDYlJrJj0QLL7tOKt6gf+2igFBhIkbKTKHlqKmhrLQcaZ7q0hHpof9Or/VGt8esTdcBE
Fs8hXYPfzE5OEmLmDGCTz1obw+o65GBqdmkJJlsMceq+1p0Rw/2i2BnVvlsXKo0Xr6+GU0l4JHtD
gHGzJrCMTzIhnUqBCLwqxFk4aUvWxu7f71ftj3M8v69tAbuHi4al7PfftwyhbI09mqEkZVwW1OhZ
OIV3vaZc5id9l5jXcqjhy6W0L2oC/tTKRv8ZkEvP6Q+XfKKTM+VGrJ2+e5gfbBK9Dj5G9rlUMoIE
X3s7mGslSM1NPAQhqCbC1/7yVv7YtXgrDiN4DploreXvHz3H1XMLeEy1jCP9yeI0tCimsbLeat+M
yLvaQX4ghxJjc+7mlG5q9+IJRnGhFyYfdE6BZSXvI1iNVdOgcQkjR+zDmh7rrN1RTHFGov83YfjU
P/2jf8y0zUQTZWjU93/647RkMLuIZgJhdFPt3qIyBpjssT263UJUhCZq2hi8+YRyJmRWsGX4yOem
4r6NnZeQ6DSDXTqJCP1BSIZ7s/DIoSX1bDe37EMn7pcPWy5V8Bdhe7u5M5DUzntupOGTlNQ61Vjl
975htulmUbSvjPCH2rv1jsyyYNM12UdKY/jqptGHnmGBI1qAe9MPn4yyvZAl6r9bifTR20UHsBF3
i4HNSkgveK5XFYr4DW/Mf9KyRln2vpa/ob33cMcw9iUDmKADUD5s40riL5PKs46ZER/hrjs3WdBT
wv2IKq79FjG+eIG2291aS703lvck2ix/yWVBjJGf1mTCkkEbWfmiCxLjkS1i2MwoOdCma0g0L/OZ
HoRTtLRLkPoAVWbQHdRKeaXXAZeekYuZRTnpk7X9ScbeWzQk+TO4vJtXNPhPgwxPy1QZZB3uRdqr
y5jCdM2ZJ70nxpTllHMocqHcLpvMTVBAcPxTJOYMx+KmMt2y2ojCtw+ppiGCcRp7MQw0V1cNfTO1
hzIhkxp0eh0bz72l+FgiphTLiSfkceFudumJda74xdaOGOvpraWtGscz7ricjEUQONlX17SfR82s
furZFcCPGErrnVT6ehnjs5xGZsUOOwuxqFNYuDMTUQbNvjEyR/sap7fZH51KjKUIICB9aMhfiZPM
YTGAO94VEe7MsBbrQkl0wlQs9dqjMMO17i8KC35fHiT9yRiZuffyoxi58Rckm32biVQ0WdtTRtd9
N9YNHIQKLz0jAjO3LgK7PoZGguHF1F+Zn3KRj7ESg5WYLvn8Ule7K6tWgoNjFcVzGlT3Gf9s4SNe
5RVRiFZlFctQWMNC9oPY0SpjHZgUrmVok8ca2z+caUg9T6rnB+rsb/Bgj51GO2sOSIhiPkCZBeEm
FdHZCmretTWJgDPyGue/vplL+k+Mm/BbIbj570Ok+HdG2BX5zjCNH25EWPj2yVHRUj2o3aULGHsW
EKShTXtHdsNaxpXJEBsWbIoIZ53XXfjJGpxjGHX5W6CY2prUFvvqj5KETWgT4eS3s0W8GNy2czde
FRiP45uS68sgtfSrzLDZzZM3oy7brZR5CJvKUN5RW3MObyWH8FArX0c04E+zmtexe7qjbuqeIoIP
l3yGQHdn5nXOZugT/ebUJE1OWaOycPxnEsHIR2syDSdN8OzSgXwTfQdK00RCNv3rplp619lXi3GB
3dbKhp0oQgX7qF9sAmEkN5lW4Y5NAQtrB0OxGqroymgbTu8onxWwSa9m0VznRJwi0REYD6OOfKTu
bxjtzYth0dWrxwJMZui1C7fJs9dEzUGDRsWXsGj8VVYoFUBrMMM+er5fqRZxNPhbkBHhKSSld3bM
MS35rkSh/uwCcEOD4ePsH/ajbTQfhq58p96xPpPA4C1pkShHMEkJndKQgOMeWx+xRtGnKC+84+DU
97lE/q8QImaaAhC8gSbZNswpv8D1JwVzbjnQr0YCQRN07qzWI8kc81cR8ibDoqZog3LYWBq3RdKG
vbsxogITlNe1Fy0jpg5FzVphIvq11EOxpufTgzAtUCrXnfLq8s2OMMoDAYFYEUUhUMPo6qlwi+cH
iiWk57XHf3scJpbxQFTtMmjNGkmWEhxrO/mShVFzKJpIX3R63bwgLPjQS4epROBOUWETqgN4Ozji
M72x7jTYDed030M0ixzJy6tN6qXdXZHck0RsKAudXu5KlpH3HbhAsasTe8SbH8M5n7oJTeiJZSUN
wNtj5W/m8Ra3QLOOVHhM85Aw4qMjO5Gv9TL52knFXaqIhc70Z5trX9Ocya3kYI2VdVfz4Gc/2EA2
+yZfzwzW1Ay7TUvDZolhVH9Dc0ESOkOSk8uBLGI6jvwh3NSe8iIe+AwsnB8tzIRjlBYsrrlBilWv
2VjSvEtIk3endMQg4Hwq10FJUo0d6j9kFMEjSVm4vEyFBDex1BmTebuZRsC0M2frJmDRtul80iw5
x3ocHhSCTDQCjp8SzBQ58v7jg62HCfgDJS3Ezenf6fgTHaHI4DAg4JAQ0jFYOa69NyvN/G737Vsf
anxyOJyPqDCfAswLVHSM7xrGZgcl7ryD1yVvDy4CyGDkNTQgZ+FujNQVTK0mPdRxUfIx0s9XXQc/
nXSexeRz1pXslAA3SquxO1NU1ZdScz61dO/m/3xAS1cpNISY850NW/EyLz6RPnhQTuRyXmI6X/xM
EatiKUK2w4iAPztiarEE5vbqqo28h85PQyHIcuYmKgGK65oh2dLOB/9E4zSjNQYoZlpaU1o0rrx2
HSxs8kU2BSZZ39ajZZzdU7O2j7btLZMxP6mZ1m+6PvhgWsJYThsvAuLZzgVMYWGq2wvNX4iwtNYS
SfYqtydRdsn0hDkHjWrYYtXPJkKBPyrlly4uFpETSvSUKm4Gux7o4Yw/RpXfeJQwbwy6NLWqoUCN
gM5WyDJVImviyCcaqk9PhTPlqAtLrEkP5RTaUc0NOvg4DX0N/VFBR6UQRGUCpFp5bUZwEY7PwDhD
d97mTRfS3mCs5lc+mLzO87aFMDvgidkxxDpQB6iuDansXdNa6tJ9HduiW0CWdhbK9zJCHsigw9/0
ZHBD4fgWJ9k17ZIfSgPZpfzmmd4tDVD+N/3OIZlAyeUVxlmhFN9MwJ1q3v3IrZTzcnQTlnd0rC0O
1n1DlpvjdsfG9O/SHox1N9bvY0SbKxk5aGl1fE/ScemmIsZamhObW8DJFAkqDzAHrG+H2OE7xScT
LpBjbkGvnxSPItTFR6Uafs/YZpE2ZMFkvcV20F16QcaNVRJLUcZy0ZvfXYb3y9pxYQBNLHN7nOh3
WYwfooJyEQ+bwaKoSoHAyMo40M3yVlbPUN2WOo0oCWggSdVnP1kmjfTWGoigLeyw732l7YE+4roc
jfZTHI9PgmI+N/0Tk7gvSlrAJfe2oRnR0cNv5HPTjFE9svo2N5/8NqVXX/s2u/ag04kT2DstEe51
ThmYFeANm1MQDXe9jvaeKg5mZH0Z9AIJBO/fdRm/DlPpyMGNVpLzgwibJWsVM4mGvSnUSfYqU/6p
Ov4qVZK+/UhBNV5FYDq5Yu6owX9alj5quaKQu7ZL33re5qA4J0stvo9EKTiYfRcQwFTG+f5rIQiR
lDLajfChlvpQechJLf4sxBiocdMtays/K9nwZNraW6jXlyL07LvhJ99KBP2kSwPicmiHLFCZ4zVp
n5jtrdEr0B3SdlWd7dUsXXWTP93Erl7qIxHYJrWEzVQgj7FPJDI65Tdd5s+WCxy9YTsZfecus7Zc
7Gn0DaB1LiG6qHNSU3mSx16C7QHKD+ZyW2vSR5mQT8YC8c0mQqyWXbHyNbdZ0NHwloCFWW4752dL
lC1afu6+Tjy1qfadnLq3uDk4xicNNzFGWY7ROXEKjARxJiDcBkyrYHuA61RN2S35uWsTbdEymQQ2
SNaIpubRWgRlvqu8+uQryrDNFJVs1cnl5yBQANnFagZxMr8wxeSjlL8Sg/jUpOGHJgxt2YoqX4TD
MVKIFWFRQDHjZ/2i4MzSN+1LXnnx0tDM9zBUiXJQjyg4C+Cq+gGUTJcAKhyZx4cNFzTJE8Ca+dWS
DX//AWEdLtIbsNlPnqN9IfssWoyhcXaF53IrEDxY4Wt1m0sVA+zHyx1s1MhapiaTiM7tj66lgTFx
enXj+MGwFt3IULftXkhpUsGIBD8CX0FkTQhs7u4xfOxrJvhgkKIaR0f+aoYDkHuDxBMvMhEKCMzJ
8H7y4dT1qr8ojUKjlRCefHQ7071QMtqz/EsyrFOM/3kJlU8ronerCN/aPNkIm6wcAXRiHWfhLYoH
f9eY+V2PAgDv/bPg7a6HZuJ6BQqpAQROKSp5zqNPeKOh7Moi/Gn4zmfwe6gh6WdjDFg5mDdXsQRi
ZUJOzfAUA2T7WeNlW3pw4/CBFM7WCfNn/nfcRmPmT5Lr+0hASGww2USyvBx9YKVQk06JEReQzzYF
U59VzImFUwR+FzcZ9yOh3i7IJ9hY2cHOBGge3UUjbzv9xoufVWbWvlb6h5qfVY14YEG3bIxMw6lF
0UbnEhqNPhQXw7DXud6C+dcRpRR+/pKN2TpL0g4jGvgqx/jQyNReGwFBgZjGlIP4KErAlrVhhXtX
GNayoYxf6C54LlnQbtJL466oDsdxCqhd5pLIrhxUk/w9zFDwYIAHZG6XcAMH+nnUgzdzwPLLCTTd
tWbQbJtC9CtEqv6hvEdGfIcjnr6YynAPfVYWAOvk3XMg0muj3bLx7w0RfVRON5zjofvhmHxIa0JD
loHgB1tmU5LWKbdKaq47w1wN2IYOwNSRjNftuKTx2oChgfdCqbIMQ2gQtk+xYJnYRrjq2cLWAqy2
IsDmmrrsOXqx1Jxo4L+f46DjzSSMCFbgIZCJOzhGYfSulRDwtyx+IjYko5tgIIoatDv8qabxh0V+
fSsPA3+VhRpmOwSoFmh/sXQgRExVOzIztcb61cbosJocarcrdxhuwAcDACR6Ud1iUImPwNBWjoiq
XWLCSXYBkdlVlJ+RMJMQoL77Kp3YOMuWtIp+Gob3MTrKcpDNvSvUk6EkhMz1Z6P2X4bYYgTef0oq
7U73nsVP+lsohODytOQT3JAY3TaOxU7qe6qzYRl2sfZNQ5Jta6Hy0pkswrCnD5rtpodKI3/DNJms
jKnxNRjqZO3TpN9okfdU9dJ7w9tPL4RJkGOi6Dez4mvCL7NxDf2dCfG65NfHsCPzRYIMyNQG2mn+
idnXu18TbRb1z42LYLXN+3yVEiXuJP1nysbsVKQ+Vx6LPGa3C6cKazUkpIWgSVskUihLrAzNSo9y
KuH0czem9qe2bcNDKWRIS8TvETRr4UWbHiIwtKtR5VPB6uicndz2D23h4zXi2UjXsQ2Dbt/4obVT
uW09ym/AlpxGzFRoO7drwW1zTR2LBYh6Z409Jt0rQRAfySwbEhCttlWdU5dE6o6lnmwudYUJl+iy
XLy3gV2sGiveio4EuLpB9tn45tfaiN9rpzs6ao4b0bc26Oq0IvsYw4h4atFFC+lMyVXKhMTDeNZH
6m7wuh0B68EKONNOOikpKwa1kEiMYIMUujqXfnU3JoIzwIhgm6aKttGnp+OYr0lwWvpubrxQ+omz
rH3qMj00X5p6KPC64jWZv0tcu3c2PPzJpqkZLxFZqlR7un7wbLMHOVYa30zNPXhuW7wq6JV3+C2C
rUcW5+eyVJZ0h41vNINZ1qCXn5xR9Z96zj2LcvpGang/0zgZPskIEFUg02g9vz42N/qBPYQDgDAm
ejT6sv0Pm1CLY+cqNT0yUy6NGCFnjFb3qBOZyoboOv0qNDN7JREV92iWXuCtVjezqF7BbbZvdZCn
+8jByeePefsm7ZIICHaXfTZ9N6mK57JTrBs+JHmvKtSB08sjES8nzWLPmv9PBLI0CDw42w+YNEj5
6fyndkzKS6gqK7gc/hOAN/9pfn0MvynaSAv0/1+Brni16yY6OZob0RmwBctAnpDphA5i4eve+DQ/
mHX8Ey9MD/+++vWSphVXa/TH0+MHptcDBLP2GFuX/76kINkM6uyoQBniFNx8ISlHXxIfmxFDH9d7
U7VKfv2BVE3yCajuBQJXNX3XTMzF0HCDc2vb6XUIJ8I8i9d7anmnWCbNq1oDr47bWkJ0ccdXwRxt
/gGlb6JlnUyJ9ZFyTgpVRTbAFK1t1ermt8q4VDTP+po5xpaQxGY7ZAk55yUkzKYbjfMIf+kN0QCA
6uQNWgHGyEoy7CDS/M2q+mZLk8eBv6r20GgF42LDJR9grPMNVUxN/YiqwkgTG3J9VN+dytRvnhpv
G1ftztzhJJzqw9F3HPUrq6FOv680D8zNxF1zkJtMr8OZYDEI+/iYdiK5O7Vy5Z+uKNIZHydulSz7
PBi/jGF5rzKPrPjY2YQMyrxFMA58yL3om0de+0Lmds2kPYvWtVYCd7W7lkS+Fi8jp/xuQh7pCn2b
kDWSNkZSn0H5KBvFIlbNNmJvEzZhh3sLSxp8yHIf0XA9yTTnvk7G4nsVmotR05WfWm1dClUbTrWK
gNXt6LTUsVvSu4HvF4vaeTZKs1mJAmtrLqXYWg4JkkGp0JZUmxy1t93tO1LWT7Hf95tM2MGTofTa
ojFL7dr7TnPx9KZYoElJP/cx6p6sJeE9q/PscyOKZ0OrvpZNs8utRtxHVSiLuBiig6yma1qnJBSW
VrKZvxsk9kZiXaA9gW/Xd9pmZbe+88wW3y89hiuvhop5ayQ1alcNo7N0Ia1szYaueVPkm4Eh/RvV
XWHV72VVWNMSqh8DzpI33KiYCadvwJMlWlgYL9Rrxir1xpuGkmnbitZ+aaPyxvfFe6R07YJA+/Kp
pEl9oKHTr9PSqL+mArHg9BM0w6xlhDrk3CmmJHRoHDfRq+vVydMwmBWZOlioJI0uaO2UfmSyRJrn
PWUIsG8KCvZzMgJmqYRyq6LaZRCZvcre1K/1ZgiT0qemDPPdKMu71iXOcGkML97kALExednKNjFY
qgAPnUDTKhwVbME74amr+kR6dVPepcIIbJtG4+f5Gymcp2HQCSQkHPakTA+yNpTj/FBz08GZte3p
bJm0K2Wo/R3y+ZduIl2lVvrrQZmYVzhLHQZIIooOOuby+UdmItZ/f25+ramTI/EeyWuJmptkp5F4
D/dbBXYCdS5GZG2QdLsDRHFpxmzIUYs9DDnte62nn9pULd7tMfuu2EZ5GQhWWUX/x9Z5LTmqbF33
iYjAm1sJeV+my9wQVd298TYxCU//D+h9/j5x4ruhBVKpqiVIMteac8xg9BuzUphJUObgrO3Pw44F
H7Th+XFc2j33sflhlWQh3fpwJMKyAHO7HDQMg7oyctM+cRAvDaoNH7QCFbo8bFAInCPz06qBwEcd
0qrSqe9ONtR3t52pT3rzTz0fmjwLb2eVGk+jq0en5RXLa8kPSHeAL6I1LFql2pQty1KQr9c+ad0V
J5Lul7gct51m6seKO+pVlqLwK62JPtFt73UmK7+N0n6jajr8oKxC7wM9yDlTIZmavY6MieC5d8Wb
bstLAUheiypr36eO89yOreaCstbxDUOymrSoFuYgT94L3jrlhvRTkm+K8crzCKsDlpe25F0LmYQv
VUiXbHkJiU/nzImNN8Kr3Q19QZraea/exqoR6/mN0EoHPzCEnFThmK89ErJDCsl62yZO8VWdXcto
vzIrircBOSsHMVDN7aPiQiRU+yWLwlgbk0u8sgIbyxIqAmJyHGib8KkQYjiuHbOVmxQy22YUJR/w
vOkoBKfIYG+gWIynuHbkPvwK1LgnAZiTphBK+UJtunxpDVLSPOt52ZECLgopsp9updWHEc04pK4k
BjxUogZZHi4bVAzxCcrDypI2vZlQyy7LpnWDfx8tu7gndmbhpcesshFI4QPgvmbQx0gQXawGs+hf
WUR46zKs0SkVabEm0MhgjqHA4mYK/cFlU67C0TVuyrzWAU76oKsgV5TtSKOleHJUtZIl7NBmd6fe
sFDlAmlppyKHzMQhFEK7L5shCSwWuDJBWZ3qBIVkcXQuaupmPYEbpuV9TbmlHpcNnVMqPvPGsCTA
mOVg67hya7Xh89+XLI+W1y0/AV3kPy9e9v/n6WV32XTUETeVTlRaX0/lneVzfQnbeFuKoLwHg0w8
1rEQc+oQwmA+H1yeqT3EfZrVnZe95fjy8/AUxpWtxxG2Qd4uIej0bncUrbK4eV0O/f2BLAGBW7dk
0yzHFEM+5xXKJu6CfOBqc59KCs95ZGxUghsOkGvAQIf9ax5T/O9l/6tLnfrd7ExEQdW2NzzvtWqJ
8qiY+eAeH69hrRo+vPGRDGDjV9MLcIfuiDE6nTnxVo3W0vwepiZjZA/0U5ZmwbMchLEthznvevbc
ZGbPLV3AM2Qp47Vx81zXev3M6qOjXCZpecy78RQ8eeBQtlUzg2uCon+2EURFAU1Q+Fuan5qwI5pO
ORMh/GsI9ZMelMlPjyboqrBwqRMVWu4FdF5QiHGzxzGTPFUToWgD6+dXuE8fMeYGRzbBu0lax64N
gm4Xl1P+IeMCOEuafbXYizekeYTIPFXWbbkevQblcFXpSn85OpgAMiRY7BHtc1eKqebPnL7wjGnP
qdCf2mZkvtqSsN2mn1pS259xoJUkU0JPr0rMG8qo9C+WjPKtaiDsWALVptoKjg04o5nVo/pNxs2z
V2GkqNn0Czd8dVr2UpVMXIuyuz07LZZD6KGnrSjrW91TMaBaVj6G0S4eJKBqW3dojHU0I5gKLz+o
MWXo2ABA25bR3AycH1Jng/dr1iCXPPdXNxbhz86p3ht63C8Za6b9qDnODlJQ9gq36HV5gTvHJcRD
WT6PXCcHOFDhbqwU7Yebexcp9fBn0thiRdnIfYQ6aSl9MxbbMCqZ/xhUkOZfYqc1p7e1dQXlgiaz
7PsodPiVBvIHZQjKB8z5bC2yJH11anDTsAVOyybSDdgNbfZRSEmgmpwXMw01PlgumQJaHkHexqln
HJhO4IOIx1fua+mzlwngx5gUtWIkylF/wU85zNdnweU/dgcjmof9lNuSkLXyOkYDZ0MSxr861Haj
PiGQdJEWRJq+y6s+fx1K6FEeJbKUADXqUawbDe8n6XPcpgSETGHaJ5g0AVOGHNL31H5EdjQxTEbq
NvYM8ZFqynHCKPLSulV2Ke2Jc3c+zor02UONAOSluuVF+O9GIoFcxdnobcEsEA/ZKh0E/na8LRvU
vDjFgedvuMceBGL0pwQUy1Nd3gXzADik2WdfW95jcAyi0nLnn1RvvceyoUE+bHGDJ/7fYyQ+HuGZ
vuAopQNU2rT5bdkdAmLeSYZlgaejVHDSwtl6dPoVXeb3qPU4oyrlhcLErlFNEiYMs16zKh33VtO9
N0KNrlFG2C1caOYBRp5e+pZVfx/95JYhKKeO4ro80uZH8QAIxXKl5odSeQqdVl69NpHXgJbFddmN
+66hXFG+ZaDyVnjUhptFT+AmcpKqbTJP/LHvM74PdpdjslH+0TwbPyclLavAR7LALB0prAuK0qOw
6uCRG419oLNqrjkNiaJS3O5SEl4Kk6rxZvxpdQgncoVHAChAVrjnK86QnNWuo4dFtgOl6ojsr4p1
qqInBjO9KXlURWn5g9n+9NIwvzaj/J0lSfxKcYw1UNGiZZ3qb43gpTWguKrptGsVWM/MtF3evZwC
av2WiZkoJGA6IqTJhx5RrNXANP1MdphjMmUPx7S4dNXw35umnj57APO1puGQU8zaIR/B1VdiDDH5
ZIaFonp5OE6BeyaduOpUniAA6Zl8JevEH38SucK31VvySU0HUvlU9x+0x0UOCh3Xa9c3066IzJIy
HrHCLQW+ti5pClEEIs2VjWJU5Ax1TBRMmu3+8sRyrGUhyqc8P728sA1VSBLLfmBk+LkpPTwQ4ch9
FRb6RSe6kz6kITnvpX5ZjtlA7P59NB8bMuGtRG4aGxBDJuPLfPDva0rWcmqjqce/b/DnXeaXEYQh
j1pOM+bvjy7PLpt0JKHe66Ea/8/P/n0DGrfDKpBxR5YOf9X/9Tp98NZNAHLhz0/NL1NhIiCOB7eJ
+nn8839BkzWsAGnLtVULb2uK2ry0yEJ3zG5uVqgMx5x2yZRflcE4OQFiq5Cl714zAntTyG4g8s1s
D41OMZ82FoLAyU6PMhRk+IkSADKo6GmaIwZKxppAcWC3ps0PFlVOVFLfnCANVfUDo+J35ylvvRkj
ZUgyq6f4lgTbpuv7q0O4qIn9+zgFWqABgcBiqFt5vONiGFlEW+MmD373cC5vKnFyj2VjQm5q664+
27VFcyfyRz3sn2jAFedI9340rto9eU47XAyvBU43/LRk8qmAIdpjWtfuaUOcpAk4TcsN++R05rCT
xJEARDoz1sXvXVe5Rz03E98d03pjelM8u7p8Mt2QUkjrKETZbBjtjLWmi+w2I/GbCjRV2fYOv69/
NE1dr0mS0JmFd/Y1L7qXgGD6rtPMH9nU8z01rfbmJK8J+WaIKREnYZqqjHQ6sLDHIzISrqhRIjXV
0W+nsNyi3lo7EvkUJm6xcnDp6ybxXDli+NwY+ydM5SSwZtRJUt1VXhxcIbusM4Xv1VWIVLI0j+hq
bNbKPFs1JRDauniP570mJR4l88LN8lwXu8jzoPZQR5BlthLG9Fs3DOh9y66+bFNG3uOy+a99SJ0M
9vMzPbbQ499d20kcEqDnZwJT5r5ByMK6x6TwRIZN9FSZ/IfKWNxJXIiesimTZ5a3f55bXoVvdXLJ
Kg/Qu/3ZhIHe+UEXAdb9/8eWR1i0hnPRDP913OsAhznLRgla2rd6QwviP+8UyzBnZmbBsNDpFAZV
WD/CHuVJPBQamUxqeSreDLKpNsuZ19d1/BgGEjRyeUOjFHxF4m0yzJ55COXzyXAs35I0t8nOKTfU
QGhhQtvGBFs9xVRFD6NMfhsOAQcEID8CYi8eiQwhttjZNmCStQrFOD5o7Y3ULbtoB0owXeXDuBNu
VcB15pqElE3midG793yM3UtVkQzYNfmpLovbBFjs7MQNQItEIqU18NQ5Zdlm/nJQHdV/n7azBFuv
EkUWppYA7jA/8nezvA0w64T0hRcVJT8ZVeTgccfbgdSId24VTR8IDliPOtQybJDmTRi56Dw4niQ0
fZUA5rRhxigQIQefEwTzU6i95sQC7iC7cA/DytDqWboKa7q/+jD2K7XKgH31NCa8op6ODk2+ddnd
O73QN6NGJbsMtfFNUozDgjUYNKGKEWjHjjA154fuIGYesQaSjMurYPPbOygEsMjm3RhuH97ffjjx
LX5rqS62XqCIH4qk+NgCUWoLeRHf0lDlO3CZ8GQNILRzR7PfW9sApoH25Ax/2HydwSWQ9do9FZNq
hzjX2wdeIlclou+IXpYr9kPpoDBJ+xlkhR21aDUaEPMmr8MNuKXwFDTKv4fcQSPgqjh7Vl6pq2GC
8FtPw3OL6uPQgUFD+uV5Bb1/I8FgwdoagQav+bvJ6rTZpDOksLJq7egEKlEI3rJVIfAxvs+HlwXn
srE0pphpgBXaM8IGttpApnba6W+hDmcsjjEkmHrSvNHhWg4T38qcgRyteA6PiW3F3hKzgZ5q3kWi
md60OUHGoltKG0Lc/+d4kZswFf/75SmKE8qlzbFIsumELnc6LY+8MWpZAWVoncb8FJB08uf4kBjy
BP62ipVvypFYlI3wN9G+37DjUdvk6Q+7J8AiqlxjkyRJwI0j2etul7yJbHhPBMRSt5raC+NgS9An
H/zySLVLSV1ZUlJYgE+yxZEXhjTmDOXY6jGkoY44OcBE+FMHBn6T+RE1PsBTdezSiQ09jkVlhG6Z
by6J1Oyk5SqWvuXhlNhX4OU5w8V+ZOpBabMEHozLHBcHI3lf9SfVZhBjqD8IZeYb2nZ205uBi4jV
Dsn1X0GsdZvMEy9ywMCH5YLuPmXxY27nWyZ02iGOQnnu1Uqel0fLRs67f46VA+nZAVE+sDkoCpVt
4p1Z2/+7MbLWO2dQFGmlZtu6r89ZDrNk9qHYgYODs4aXhmb+UNbyn2TeW44XOZEAGg6vIOHWOhJO
lnvGRXUmb9N1GE7Lugz2zHxJJ8zpDKhpMxyJEANZLVeGXkz3our+Wdh+0uRDNprJI8V+fKnH3D3B
HvlgKmgCvmSt/4UpJj0klv4+xDI7W1YLzVEfOZ28/pCjrq9VRT00WbxLSyTHlNCPpWa7x8oM3kh7
gWfiGtomFi6958Eu8dh0NOC9FvIs/hQNKftqTn8uTJqVTVOg84ih4CqEdh0i51eihc9Ro8pDrlDp
S/Rx7+irMomFn0RavLY6/Xvok+chcYlSiPE/C+VgCHhoZqWeOS/2Talfc5d7W36FoDRLejgVe7VB
kkNE9naysfFohKNOxnSrNWWO1pFXJU+gwAWevh5tXUOy910yD8RD92iLrD+BnS4T2NADLl2S0SNf
T5kgFO5hTBvhy/JlqMj6mmyBqdsKf6dN2R6ShEwbgtXFqg1hl8KjW3XETqwSt/jymtofUeGPXE9J
6OSrKLJf1FA6my4cdh1oDT/TyYXNB+8QDdy1FcI/1yET4jGl9jzQRHGl+yOzSrFW8/wOSp6crFjY
ayNOYl8wO4K+Sj4piTTnKQFf57kJt8TAOxGRQolPg6BEjeJWl2Sle3FxEYlhrfTyB3mpw1aHuJoX
FF+TPC58u4I0mVa03hsg5LEdrgn/eyrRKfts+D9axlHKHpfzGNob2AXWjyJ9ddW5Bo6K+wJSrnvI
sCMu29ykBjkVLuZ+8BfvrmiLt4quIzO1PKW1zy7goqcWbfwl+oXLXD+gTSJL0zxgbHiWmMoh927i
2uveEoH9hrbnOs8RReaOKukXqxfLK8JDhVXYIIvcnigYyEJnqtyE7T6MHHuVCKauUL+7hGa6NwmA
aKqr01hA4ZpRmhkLUrA8B4dk3sHohiWwzgaTaLICqSu2oKcs7s5qQvW/b3K/rVnWu8rw6FrxaoRl
va5TSapISi+AjhdaVloRJzBq65Fk1DwW2bGOzF9OmHaovICwgFhQWNO1OyiAetr9pgR+kICmQ6le
ijL4R6VJsypp/+9aW26ERlWHPI41Ed7pJiaqBTlfqq0RS+N5RvhOaFONM2CgZjGg+q5KZPiqOb60
0mhOlK9WJlYfm8ksJv6q8BPQ+kyChx9N5CnAFJI9KBXlmhhU3qzVnChYO3isBA6wzuWGHCsCFWqv
JMiLw0fjesrWQD5I8BJ3pM7ocYe2tMNcV2yQNZRP/B2x91yOnr2u6n70+5j1kOOiCUvEXg+n5jba
5IaQUCxpMxy03oOfYUbPlMno/ZrbMkIKA6jhNCp0IUmnyVaJ2X52zO8MmVztybZOisdIhWjvXBQW
kOkBXUqFIjCwIMErlM4CoQQ+E8EXlr/XwBqh4g1dd+7UejwGsbcWZcEKHJbXGesKETiJdwAK9SWV
GTkh54QsRI5JzEqfqGjSuYOu2Gaq0+8sU/suaK5cvIH/0ERi6jaFkfHCzDZWkXF5W0GjZxXVQjnB
a7hODMa3mDZgkK28jmpqq2TlI0ua4kYXcI2BdlPQiLhlJd4crZmUC4RK0hJbjxJKZ/luywyvafWJ
+Pjki3Zhe7FqKbamMlM1ovG1tanqGHky+fLZ4LSYBZvjOc7L6SyTCADq3/3lUT+lip9Sdv3zxKCg
X26NpCYGq9X8JlbJsJ7EQTPinWiaCR4H7utWaCsN4e01YKg4uwTW2pS6jkpnY5HyzJ1GCeeQIxZA
d7vKZQqJUqEdqofay4hOuerceMUYD8HEpPgAQy/PnEOQqrTnuddvRm5GK82rsUbRWCWaaVvG3tyg
sRErYVwQztbtB+9oArdfHAVF4/6sBd5BO3ajVVClIMQi6WdVoDAGBAFG9hERxjDXx9KarlUDSTYg
B7UpkgK0e9PcPT0z/GCGaCjgrEkez+4lIifkFEJcJ226NXFjrUKAeoRQKuZZd0mHU0LKvE10EDFj
oGp78QfD+86YGmw8Gpe6Ub/3KtcHfSqE6R2dMnTcOzNq90Afq0vW47Ql9RKjFrIskXMl13UjboGj
NbcgEZeRV+3TWduRZzHQYXgoFeP+RB0cabogRgpvliYyjyEyZPBFGZmZBLkD94J1Z70LtINoa7oS
NBgyn44Owp9ajZz6ftPUrBFqta3PFqaCs64GPzFNoZMwQtZqkfkSWZnc0UpCAcrdlL6ezWDCGJIi
31aYB02IgNr8qEjtiolf3/Xo0XOl+Klho97CdgO0HKIDpU6O0BcOHybVY+l9VrQat1Qo+MgyHZ0t
y6Vjp1S/giB3WJN4Ld0tz7tOVvG704bLSGH/QbUeESfiplVHRKOfBzL7bFvrya3HZG91Ll+N0RhP
DGrNugi0bB+RpvIwWLeFnn2PrephRg3k80BXoAMg4wEQQ71dJdhvFKSFz3t2M9S3VsYOkhGugiYk
oapXBLrwyEG9VGO/dhw4223IciiLdrU+3royMy7Lpml646I0VbXuNC/fYB369wmbVhs9gfmFo1lt
A4dZ7vLivz+7PDJqCqmJQfDW//WjEQwIhOtFicnSMsDaIBn/86bLezm9fq1tgKzLD//Xr+Tq14+x
a/uiDn/HRTFsmDBsQsJqv4BKpCsdgcZ760G8FdD9Z2Onu5b6YD5hcIw3WmTmd73X2203qdRXQkCC
4DVnWZZ4RRIvT6q6IgAIP8/ovA2x4zLe5dR0RnUVFPT68Elc0QMx+dCi5hZxGbSmGh1rM8canWX5
R15A2LbQIJ70OqGABb5SZFvNiqbnUc2ozrSDdawr9VRnqnerBlV/oUmrIpRtlOOyW9me5+OAjHbL
bm0rpNk1uNrQDsi9Ogs+Q8yjZ7vJf9OfH16owutPVr4ro6cxdbMXCBrZS2Wn/7hC6c/LIWGo7Qan
a7Z1rPBREwuR2yKnxNf/A6P50JHYuM7qMFtV7S9iemipVbOvIC5IvG4H1Ve69i7qwTniH14bME0e
CgCIjAyhDbDGbGXXIr8nFzJiCt/1YrnTldR9RCEomLpQ5hBfLFIRgFtwKd/hgA0hTap+V/ZMzvpm
N4S0+2v9c9CaknU6l83QmtesareZQ3CNCv5lFebVDlYs2J6DK+wvF7vgynbCH07AnJLIaOSMAe1p
tJJ1le+49KwPzMjrqHH3hh51tyxsh9cZSNQ5NDHR90e7zJn2U5cStlkOul9XmAeagal/wKT3rfbU
u6nMiRQ6MvTyUpj5E52iW941OznVrJv7fdLVfoJDqUynY6tFb7YIPjWNGZBWKoeyBA8qhiv4B5Jh
0DCPqVg1eEOAcm9x9d6TBrqvpT4I6XmtvfLehE8TxVNBTNZ6yghudGJAmaW4uWH20PVjx+UM8Pwf
MH0Hvr7vjgly3hjNqvQYS4TNylDsCypA2WBgbrhj292qlXLMGkhS05NWTBBfqoMT+HiGgehL3Gcj
zfE0QCkV9Q+UI8wHKNW3fImTflaeULyi2MN7kuaTvRJDdjZGlgbqJc6hKJVutU90+6sGYEsw33M5
VOCgHUwXbm/v6qTYwhW5Aoi711QkvWz6DFt4MT/zoWK1YH1YxpMti70d64jcS5tLTmNhpa1NiY7I
aUk4sZtV3ns/1emCXP1QZ/orUuO3LgZggLllW+aI57rsI7TMu9bLI+3tHyYD5rw4QeRzjuO5b1dv
yffc1NhqXUXcYY/aAga39zS0q7ArzpXiPGzHuzu6cqCWMifoUZ+0YFh7h74aS+rIki6c3d7webiy
ehRkxXmDfI5NShTqiDcvYCpfY2dX7gNDv6nuqEvjjXQmnAvZcYir14E5V9AEmxPQtN/E7xy5yI/w
2jbE693UhC5VRAgszica1XH+XjJxRlz13Gc1U66elb6rcasZ1IObUgoQivVZm7QWTLIV0YqBmq+5
vdCunKXPEeUyp1Z/OAUt43YuBs6fF1Ugscq4rFalav7C8Aws4avIC3QvBaI3m9GHxvJGKVggyBZF
PtPcoSUMI4vF16h6h1yLNxYzQBBEPmkohD5LG7UWM5uEMTG1xbHCapuzbg8zAF0e02FPvw+kO1pA
Gog0gnKc4j4Jg6P7OUj7QBNAsaenycu/hSl/AFk7oIJbp2TbyNG8YFjcVLTAw47WlzXNX6bvWd0O
+e42Hm06EyZ9n8YHhrbPRxzMg0ouj3yoDtX1IaJkYmDj7l64iZC4HZAF80mHdloLlVVrrGsQR6a9
2yffWAA3qQnRS/CsU1kIVii8YnliOJ/8MrI3TZfduMzhdDJwZbTTYjicRXLJ1PjhcLo4NpHbnXtr
Qu+9l+TMxSxfi/K+79SVZTQHafTnrjYPmqbsSz05O+6F1dPBGtpy7aRogcb2q7Bz46Tpvyrl00Ip
uK80xsam13xdVyCf/Gx17bt2U9ZOeCunbItC9MmyBCGSI6bLvj95dvZBtwKRpREi3I8u0lZfmGdv
QVDuAIwnrJBR/MeK/Jg6vF06WiOKxu8Ij+D29cU3cvRDZXPR1g3aS4feuIEgmgz6WWiICXTlWD8c
HaVGGBWcBdNL55bfKMM0PCpkAfDVtx+jNR4bLGGlV56sn9iItmE1XDVuTDi/8izCScF1KZUW5dG5
LCQtBcU325Jwk3R4H+sJTWi5M2AE4aO5WxUIcFZ6SE6SHQQ5QIvoB/LpGIbbfJiudmDGWMlSvojo
WLTWWa1xIzghNwmwBzEgwl6+WB7/hnQrB/dnNEVvRphcJ4/Kq/ynYKYEZn/dNm/IKrpTEYa/9SDY
pjIlPUALiZWSVws+OeSRQtpoIzjfWkobfQ0oCimNyfLVVTSM/PlmulY9qnAblQTy4HMBAnEAKIUr
sMVCHbonrR++WLIgNNFauGFB6bdRcjdL5TgYZJC75X6+26hp8K4pre/mWGMc9cdo4jhyqNzZGVkO
3Ft20ISvoZ5ig1Oa916QzuC8INd6qFLztrVxS3vr22g583pgCTCqV1WU4vtoPsoseCQ2UwhEHBtD
gE33EP1POjomMxefgGCuFYo4fP3ZRscjrXC3A5q7onBwKEjxnowvM7B+2UODnVI4TyUFF02ivIMN
9a5ncoQTB02xaClcmdZdmsMHYgCqhZTOIl08jab2bhVnFsHuCkt3iPsk3xsTZ1NPUSSm2e2U6dW0
rTvCiE1ZDCeEa9jXWxAqVHr1ksIgrJfvZAdbYdcws2VeVX0qbvr+APxFHK2isexCfuj0qukLkxuX
62ZfKf5OamVX7Kk/mqL4Zwriu0usxYpFBjMBw341G2zORaetamE2KweeQxFfY5WuYc86sSm9TSOl
tofP449e4uyszN2xTAl8r9WvejHz3qyUWmP6u4jEq+qA9jciKjVMqHDSXNXYiHFSTDvbVr/UKoQv
rG9QG65j7DIWk/GQbkWQrmxF90Pmn+2HBSHLQqFoDBRSUqTREBbGvt5oWrbth36NIcEgOAco4FYZ
1Y2Q0U7EYtslNFsxRqVOuEnidIt02My2KW+b8EYT6GSjifxIZJtOT7dpkxxSK/Bzk5L4uBYRan6N
ZjhRw4K2e2o5dDwALYscFXiLlKXYUa1OJzA8JjdYUfmo/zbRoPlYeHeGKbZ11u47x9iIPuebIjJQ
36F13WplsIuc74K1U4wG2kYWLcvhoBfquTWmbRS/8rvPKZB3Gj5bVRnBw4YPRsbjCONyBNUaDvYu
0IwdFBZGTH0rhnErXcS2sbOtknJLZPSmIr5Y53YmXN8ox01aygOJSfsM525PGSNPtEfHb9cMcxuh
D8DJ5meze71R9sJCviNeCmq5I7ePAG06ReFDmPa0+SnutGQWcgcvDWczpCx4Zbynl7BRSxPBaLwJ
q2tPFyQYkkOrQtOftEMwFxrwDoS4N1jmbTPy9ZAboLdQ0YDzBdJuDHkHYn41wpQLe9jGenyoAOoM
doVErN9pTuubybhVYntdwBKJCpKnOMFHClENVQOnvhGZvJM1kW+OusHetB3RXlislcHm+kI4FIXB
+lf2RjZyDz5j2+gIKkp3V+omUczuBohmZU1zluPGJCQ6ocTiJNc4F5sJUEqp26iMnb3SgXFOdP7F
mEzSS4FEivI0huZpY6oswDLiwsKYuXq86cWA3kN9diGyzs+XjuI/KTE4zmKNNeeQKRies9GvlOyS
Bs6BBRyQZDDX1vQSdv5s5daMk9oa+9mEO6umen/+e5wo2dNU3JvI/aLO3KVVeTCBmqQtwvzJ2ofk
srNAP/ZORhBhDPJpXRj6viVSpuxLVgziFJr5Oe3NU1nF+xDnColtP0vWVhonb6SOu86ydnYmfeaM
c6r1SFqYcDepovpxGF0FtVroDgclUfcuGTa1csh7x1etn2k6+mlVby3FOqZ4PWXsHrh+/UHdC6U5
zpmCKZ+OK5nWuavU+CVnTUvWbQtmneVg+ylGXYDEb6IUZ9zNYf0pyWEq+N4MVdvkk7JBgo5jSiF6
0uI79ZrdbNigRj5ZECJBeCq4ahE/LBtclHulzGh09ehm5yTmBMzgoWLVRW5yFO7ocX3S9zDhTVTq
BlKMc7HNkpACeqiXFkmei9QJJFaAmDhxLo01Pg2i/6BphMNmZicuOYDLptGs7QLhaJUpOmc4RUSe
Vu/DsG86qvwZav8lU6ilU3OaLHQeXZU5xG6RFRbhqMIfUFBa1WqFte4InByL2ioOGu3YGEQhyOKk
51/o9jCVlWQm9WOQHq1s+sZcOH5SrFdubuSVvqYCQSCfHb8JNYBDHiksdNrhuwSKkYQStLx3jRwW
vcm8GXX+V3hNsL56svogha1mvPfUswpg4Gz24Vs9VMarRVkbobLra3qYkDnZqecl9mHJDFp2TaSM
80TxZysUQiAIvH7PtPHFMqeGtlWmFlu7vdAKJfhz+RSKquErkKQmMWH8ldPgOIfSTjmHvBjdE8Ma
hob8bMaReiSny+N20VGRyaMdk025BVM5+guWhgCHaM8AtTFqU96LgpwOkA5MwMu4WDP6kDKnQS9Y
knwcOCWU9ucEZgRL3HLIGJn/swt2mwL/WjiZ/4fqIyI1RasapDuW4LdKYX2DG6HbYUY0GSpo4geU
7P+8V6YT5JN79ZolPsaDVgbMHdjgOEaH3dOMZ6jOANmAlyXjUiFK8T+bYuhGLMWZTN+ygUV82eaL
OTt9DnMYMmO3b0N42qbRZ/PNTtCsBvblK0HnrjMlYrIyR90OLfTmQuWu/+cPGnum4lF7DLTxd5RX
1jXBeNm7WJvmmk10aE2Ay3M8+xLjuDxaNm3dYsGxhYQHAdBtNfREpKtZc9C9prv9+WBk4/62nFe3
I/d2NJWEmQwb88Gqvr/oWbiHRhKclo0c6+BUOPGXjMlbarWZfhTPz+pXlWLe1bIRnyyb1mSYoPdy
XPbqWcBUFfbVxHO6X4JzFnJMha4T5nb41WZ6bfiPP+SLaNQ+as8puV/H0UWbVIVmWGqyduI3Ncsv
/fsn/dl3OzWFEyrD7fLM8jcR9PIA6xZTz6DNc+9HZh1hJVzor+14xVD7u3edZj8OxtwpVVHLgwBE
IempysZGjnhd8GF1nT01MuoPy54dmj+juh5w9LUSw6BR+83MxOpN87Xhw9nH8eide7v+letjsVv2
lo2lEQPuLw+xlNe+Wjbrzh2xBiSV8QYZkxh6qe9cK+wfpv4YGqlfPYtWKzCi/oxKnwWFXtU4LUOy
yCjjL8f52w9qgFVQUrbWxmS8RX2DBBV9+/L5Lp805yarWB0hIu4GbLy23mzHgOxu/O4mCqL/x9V5
LbetbFv0i1CF1AivzFGkKFmy/YKytb0BNHIOX38HmudcV50XFknbsiQC3avXmnPM5WGwQ2YUrRQo
vZDB4BoO2k1UmRY5wbgW1EM1YFUwUZduMklwq2FYrAFBRS88m1u5cQC8wLyqBeVMEz+KJHxP8uhd
a6MdUULmoacXvkd+i/+yXJg+y+JTJ4iv3J4+nK5r3KjaSOoVXxuFTn8M/J7Bjz8eaDHE3+qMNdhG
+/SMCUrEXGPdoT3U8cu5MxWVOxvyF5ER/PBxgJbek7/j5ZOejZgMatbYFwzb+7Iwskc+Ixoo+1DD
3UDushWQeeh1RJMtvVxzlPaV6Y11tfXxn8WBT99seI9ajKgOpfqhG+AI1KZLY7lUV+U3Jw3MHQMi
Wvjw7KbGGval1gUtibwsGPiovFMRfQSR7SF8lw9In6fOmKdTDP+UzTbP0M9L/xT0yS3mwE5EAoZf
a3kYqpBjtqzMeSVInNyQfovldKlsfD2HVVDg+h5n/hMribCpx4TNtvRsL0NmM+1HTNRY0dlcwDZe
vkaWE417w+84vLnlGkmde34SshwzJQa47jhz1Dl9NX0I3pvOaTHxTiNi4hj22xJh1U29c2jj7NNH
oKwvPDzLZAzb2zL9sCLvhQ5T7czxFZt0dc25yK8Ntqtz0iJNaQq9uNJzsTY2DdVV5peXKgKXRyiY
vl90dJey2yVxa9JaQXLqRtyqtlW39IjMMdriN/CxV6QZHznyv5NTad5yxq++mk1noX9wFQPISxD8
e7X9bzWBTyHFVt5kG4Keqmf3lnYjP3rGr22v53Z+LpvS/9Z5C/KfHHOXI1JokdVnupZ+aBFAbgYf
WJQvACLXfWqhNXW8vW4Y7Tof8arKligbvBt3fl2S3hvKYC25xxAO57C5+XbzGuqiOyHZgrOc2Ojl
lpc5W/TVpEXmUgHp5X0aRve4fMcgraOpjhCjwT8wK5u+pCXf2G5Q2zWtVjBzaty9tynMwj12CZK2
eNnxLc2i4U1thiLaw+uetuEpgcozgLo4Q7PcWByPls4WV0nq/fLc4s/U+M1efR5dmhaHHl4WrU0Z
HUEsdgfZ8BGYyFuaAGWy+hQjo2YIszSnJvnbGFrq+OXLhRIYolVG/ZWrsV3VdlGeTB23B4KH9PL8
sAixyU8QgcnxCobdOCSnMPGCo1CJtQTF99sJKMTKGZfZ9Vwhd8bke1bPGr9lLMjA0TT7YaU3mqav
6iSrTkVrnVS5oh7KZUwXZvGn3S1Xth/DDu/btwKJGc79nAZo5TmvcRZYK5F17SFH+BUwl4Hxl09H
V2eKqMoVO/VxYzLSSCkG14rpafSGzUh12rupK9GWERRpVE6CYRJIZek6fyQuRSxt4LQEE8SlRhic
wDvZQwgmbHoEpfE5jbW86SVp695EXl9o+YIe7kSmedgfFPDKK1zjp04f9IWEoopoWDfawZS+jHWV
nLrORF3lkkyKpRcFo2fC/omC+NHa1JXMKNBv466bkwPhj4hfs7t6UNHKi2RhuUZ9M/5KDQMtgdV3
e6yf00uVknepFuHngqoTKbE2UvQiaj0dgfVp5oCsbqin5/U8CD/bA7jG820OZEssdQpwwj9ai2NK
a3Tr6i8PCBDzi9tr/X0gPHWvloYnh610EJahNrHuUxbz4xRwQyqzsO/qvSybzGMCGL70qrvCHgDk
7WEZLcugVor+ajgHvamTF6MW5HfFWJaIfHMevu0CKYhFfqrl6DyCAHEAa9ydzBQaTV6VHow0M19C
rFP4aX3rM5y6iOn294qb460HJJH5Sb1LU6T+gnnPtpPAORK6rJsZGd/emJIfo110RxXclTCXPpAM
Mvm/0YSFb3o+xK+OLJAfkm0HaSxcdRlw6FWoReYVUKBzngY0JgulwR1oUSIeIA1Aav5VvecDGbyO
MrUORSTeVfkWAfvlME5hDajgIFlGyJScXtTHVscpWnSHtiDH+qI+ZUkTvDiW5b5g11tYqZFnfs88
3TqoEiYE0aMHktRVWlQ3nbJyZ8sacbbdD9FWQCnHAs6Aos9plf/nzZoOj0k2SAIARK1cYnmn1gRb
EMaOV8PSmgcZIoQvRUizGAkiXUkLMoFU5b2k3oyBZ5xd510tQeqhix1/PVYMwOKJjLE1xIRj65ju
qdaM6JY0Nc04l0aKm9VIR/BsvtfiC0dPu+3nRZ2xBPVC9NOvfZKsRUyNDTE2WVkzUG+xGKOO6r9R
fwIEO0POeOpMbFmrCjoeG20VnIyY0dtYEgrsa/qbDpb8bMbSvrut8SeKGSEcBhvM5Yojxh0NMQ79
8ar4bJQ24Bi9oNmL1nyQhRfs7QlBvYo4htPUHTlqON5myKTO/LCwj/SFXlXxEQusVL3o521UiVOI
L+5nUmhA0d0hf81oeOzmiRhNfQ4EtZ3FVGJZvtphqHch2iA8f1WHbAk+zzwh5PH8EN5+klabjAKI
1lOVfnQjzuGqLNy7KdCamaOfs092DrATeCxesIFJG8FsEb/jBWXYMlo4YhO9IQSOX9TyYJfRl/rw
oprWbxvZ4Y5C1L9ryfc6KRh8OhTDbdqemcp/ALPhBBFWd2Fq9t0k2WgGpLKwTCda8iJdkizVN5yb
qXGuAIaACKQP5ww5Xa7+Q1H2XGmcJ3NI8XDF9TnXg3dr+W0D912TO/XixKFxd+byd8hp8+Lofrqz
IpS7XBwQc5Z9TT0ULamXbSPjZ0huEluvhDV1e1sdHKt+ZxbG3ZU4aZ+fz1gjkM6c+pXYEn0njAjW
6xLrEMUA8cwW7WjuEsbUs4tQlacfRYdjaKjmmXzq/qN2AvkOTpm/rpNsMmAjyEn+w02ivYbRV7R8
q6S6Z6dIlmccEPqLPafaxoiM4IrKEiwkmRGEb4i30S1wVhnhtegbybhDeB9hMryiYJkfkRSbLCRa
hUWjK/Q3dQgml9yjy5Ppa1GiUURtNP10dCOlMRfnZ+Dxa6ITko1rD+lHaJMKXnxQ3Ro/LAxUmFSY
lGn1wXcSQS/fqy+jU3/TLb94mQEvHnCEfVpV9mnF/qZbiJEaAsyVlDP065CZerPUk2qj9SqD3dNq
XuNlbVMLHG4MUg3oJqwJDDWuYe6bh3EYaXprZrrJKIVBemY70jcPjcFd4CZttEFDfmLLEwNGkf7n
jA7hYBok44B3RekXFBiPeJV3dXSysN6mMAhePNnSKhPuffRbly0uwMJfBPrvLLJxfwzZpaHufWvf
+3QkBDWr8rtbynXSQqox38YuLED/VcW1Jz3z+Q+bzIXruiyLmRMBdDD5KKpo1l+CykVA6PVo9CA/
bEJT+6HpPdSS8HukG3zgBr6cDBwPQY1xcHTKwDhGnpPz00YBXC8ejJypXD6lYQlawEW1HyRvWS7E
A/WM82iKDKzTCDYiX/YvFK2nwCOCHsbOV1HF8TfPT7x7Ke0Douj4mzSGpaqjRGMTZLYXiQ/wnMuw
XPxQr3KvtKCBeg2RB/yhMEjBqkp6bb6d435BdBRWOJj+rrQ6RniMysSYzES2+/X8uwPtlVp/0qh7
FB2qo7H8shf+NXUHDB2GKZd+hl7D0RVrGGbuQzkBNqZPRx+fqjmasJGpQOGZcZAPRb0inhVpYSc3
om+7XSgi7eFzt6p6pw3rn/7kW48GMMbWZ8a2VS9TM2/gnjLlA+jk72M/+yTF715l1XTlvhDv4+z/
llNSX7ukjLYT5Om9U3t8eDgpzhNq4YPdkoES9KF1Ev30jqQkY2rNyQjv64IRihmAh+mlicdm64Q5
dpm5L/Z1/60e0/ICvuAMT6beJ0s7aBJfLAnsPSmOpyzU0pd4CXwatf6lJotGEMFwYPdm6Cdovos4
eg+kyF6T1PouhjJAyeuGR11zp08vYu7kMXUOzKlei6UdGditeaFHBm5V6w+2tMzVHEyo4cTEPyI7
zyRJxTig04/2w9CnZGg3f/iGvVcMlNm+ipJiGwskr2oBD11T/82E1oVL7UCHpiuMFFgH3Z2aWXVk
cabJOGXJZcYmtLdki1q5KZecBLPYmfTfDpmpFfSnmwa1CKpZgMDxicWwAhSRxSdKoZGWwU0KmXE6
w5baodhx6tj6RG+MG3UpFHsvBqHfoANm7PKnKPtD2rT9fU4ygMYd8xSOVe661tLqaA6SyU5qvXRR
dLZmamx1XRgOWGKVYA3kdlvPJDAbtLMROkePMPojHWnuCz3I9ya/PPx74GkgVMfrzBT/NsVUnMs5
rw/zEphq5tOH3Vrpaw4mZmdA5wG/Y5/HkDiPnAawHZpsDwE4yS7IULdY9qtVugl6KOh2sWX/orCo
L0SvNRf1THMk0by1bq7diMtGphgb/cVWjugWP7R+49/OBqe+KAB9G5Xz/GK3F1v7hLK39ebSvKpC
2HF7LHh0aM3l0GYtx1FvTCQkYPpBupvP3xqT8uy5dNiCX2oIfY7ZSfjp0UUglMlklpbpf1TD0mmq
Q4e/l35yxbyxJV1moMJpB4QugcNH0ghtP4xwIephlpsyBgQ0So2Y1tRqvBMWni71q0+grdYJPtfd
aoGbK/D3sEDCM8OsUbWPHiEfuDw9JEQvAyD1ba9nwToXDWiaohu2Rht164FzTbMbTPK+1KnCKtxi
N3dCoqQc5Fnrcslxm8kinVGUwiy7Y0LaMffIn27yvxQJ3mqAjGU6heTsksUefBSeDRdfd+W+xoYW
g/re6r5BGvc0RmeEJv95IOkkZqoS/s5z8ldNaG/3HL8KXoQ+gR1JfRBn9LBzBkYbUaGyVbUxhxj6
DSUofFj0h2TAxegbDUw02bPDtekjjhzQwSD21X47ZvU/SPV7QsIMNNKNHey7EMK7qDu01TXsAkl8
8ToLKOg2g1ZELKyFtzZzq76loEEYZLykiedfEKCyz5mllM3WK1AuEODRUMGwYNdN0R/Cbry0mrgw
QqDstvpHWLnvNaJx+Hjepcd/GW04HgvknM7Brr4S2wWS6Rd4Qlk1DeTwJP2NGWdZ3RFwCHpzBOnx
Gg0jc7q6f6X2+1Q9Awff7cEe+jcPMdDAp3u3Sm94JKa2n8n++KCIXxK4Bs6sfgeCdHnAKEvequFg
ufWsvZ1K413QnTrZS/lW58XBsf1iW82YNwwzfiP2pzpWLS5UbErt8x7g6mFt1y1nrb6ildhE2Uzm
n2e7wByL72ncU0eP+QjYdyalimUTXK0zfORVdC8Z7J7MIoEFSZm3DaTOJKOM8RbOxTl101+9uwAu
q2yZZHbBMRYN0Cyzfsi2je9hjflpOYKWKU2/lg7DShtq2LQeduBK05iiOhzEAy2MT/QbjFej1Xmv
rK++g40Z1txaFXp94bVHB8p/PdbiDW8vis3YWo1dvgS7Nb/9nPyAGvtF0+vDWgKuYIBaDtfG8mgP
ubY4QOtk3ECqLbOR4CcQy98RlY9hMCLxw+KTw+aflK12Nc2zdZri0XoJpXW327g5JYb0tpXNyQDG
G+Lcpdydq+5Cq9j6VgWa8yLTVxTH3SprU+2ezvRrag0hrlFi5clLkovMbtRenCTceI741qr8RhJ7
34zMTDaR28ffE5dDNsBA7+S1OH0nEKCRWxbrZzMpytCCC49mlVlrhP4UPsTmVIZH32eeHfXd4uLA
lTEPxhfD1ezd0LTi2oXC24dVPhyJid+2yZzCn4nyO1AcpCIxrunWwDVts68GqPY8o/hp5ln8eP6f
CPG2euHDQYXve45gTdyov5NvCyrRLPKrqpSNJAUXORLK2KebeES8oOlYOdXppsjrdqtZusf0hl6m
G2uo8TiWbdTLprNvSZf842SAOj1Xc67t3LSvSCn/9Y/VRuvbggo7bT9MRf6GUIS9wf4ELA0KYXkC
CprAifnSJpZ2NQrLn5FHMBZqIwfyHCfG8Le7jBXU7RBmVQp/YWnMWUWOzSLx3W95pv/EDuv8g/4F
SpTw3t2pETtkkxMxSrSy1UMNBhumpDusnsmeHRjczzkncHIGWfHI0vHYhVRnIhi+q6vTiBKmTLk3
7tWanbRNTWk7lc+XcEfpU5bgsYuRH6jEsMNv592SwdbuMKkn3vDJ15QnSb9kF7BenqJY/mo1EucI
uzB20XI2J7rVv1H4tyvhi2IPb3NuXmw75kxNOoKfR9eaM+mtsmI6aM74jyxNcUYaGr0lfjkQpwPD
VtMecRfVX7DDHlo/1F8TTwYZ1+smBnCSlyGUjxCfuea0O9+Z6VqM88oSrfWNwS16OUfnPa0dATcN
G6PjXIYkS7UrRMvJb8Z3v/aG2TgbNv0J9YxfIaktcf67YhWgA4Ii5O/MeEjyEgsWBCC9EuNmEhmW
/5qIjihUaL/oPgmtYNQCUr5OUGLlCQ7ZpQWnum9yRJWzaux5xPaS9ZjJiUsh1tM5aGBez1Or52Du
Bc3nic55odlvxN9m2xo7KiJXraLhNTxUrmkpKtIoEZUf5FRisSTTLlglrnW2gzE7TNgFIKkzm3U4
vqtbsyzrfNGq+PjoRH+BGQWPjC14uJSQwQ3HOTeWiXVNN0ja/e/VpQYlc0MRV3oxqMgiYHGyUy5z
WONrfGDxJi7Lrl3FcvwzOKw86vRMreitOFtV+y4x8p2OxWcT+W8Atayv+B3BkvjHwywVk2IgTOns
vUTYbw58j7NZtnCjlxMxFOJih4rcx+OGmRu7BlJVNYMDx3Q0ZPkH62f9ruvGmlmS96pesd3MQBuA
46mXc0NbD4CVvkUE1wPfpvkDjKh5xToiDsKhLf2M74a86kCE6SyAVA5hIf/d29QzZuzYAdSCOOqQ
v5bOlDo5UVG2l24on2+p9xNEVOu268ljcDT3/PfBSUoU8k31SVkd8QPzSv1hp/8S8w9VuOh5CB7d
1yROITs4qRMq/uj4XKMEVUdVkHh4ZKnTNyYU5ksekKGW9En+VhY9zXguBPtI2F+/ViOvvw9x0mzS
CPC/0KnXoPCuOt2Mv5cVyINGx5ROZKZ9GxtT4F+Iv/D6GQdqbVBRlrUPWq8PdhoGQ04my2cNtDmC
7RGZ28jRbwk4x0998JojAMUNcu0J3bQH7aod67uMxvbWx/e/76i35wGrVDGyMdLZ7zdWzBytNjhy
MBFB1GwJ++AMnb6zS98++GizNoloQUS4CAIsfDwbOD9QHgsJUa4bjOxmvDJLbfheKLfr5VntVtnN
eUty273mSAIHoBqbHOMxiheUxzTJ7GukAbeRjjP/LBzq41A0wcnSSOdSW4NSSJA3k7AlpFlF/8Zt
q4PByfvgx279ikM6341ZKDdcaohYZNju59SjL9KF1A1RAFZpuazrIrI3TuRYO7qE4q2xuWYqO/zt
f1O3ik0UibFjJQ/RqffRi5ZnxasnynUhIKKrHbP1mPAWLng5YkbwZQ7yqg1++2poRfWRLgAP+mBj
QyfAFpZ4KwXdPCA9QL4cXTCIL8aS8WHvXcwk84Axksnz92VcQo8lLsBYw14iVEfd4i1ZNUfVza/4
qU8wpF5AmdWXRo7lBZH/PMg9YZ98V8TD0DwZ+NCjKDXop3bNTR3cXH/sf7mFTinf+i+j1eEMXxab
bll8Ogc1bN+UjM8CB+Rq5eBVFYXLCFPIBx4uCKJEp6pXThWA8wzPaqlq1JdYHlJagHjZ4EyqPyBr
FggC08c/o8XyRG+h3bRFLvmywGw3OaZIVu2eSAEvwPAucuxjXvvhmd2SaY9tqy6sB0xgGkFyRg9e
B8l2bIDEOnN3SQRNn9RlOjfTtaK0YGBp9Bzzm6aTLwWzS9ydeINhA1F2AZqIbmaQceSLGijY6D7/
tsHTeP5RtD8qm9+gyjzVp/InKqXxnErRXoMuoA2XICWjOUC2Vq0vofHtRxjRSgr7FzkW2btu6ggh
YkjlnPbg/gvjFse6fFQoRfxseu3klB4If2L8HZuo2jh2XQu3kScjdKqtHzbmzTb7z2iQOF6yvrx2
WfLmuNaMBvAhl0EOfcTqlt8QR/v8yPQAUHifn5qppUwq4F5fZjJfTcRcoiXziSRZfrfCqn65ON7r
yHTozpJnPkrk8ZbZ4DQvi29LO7Fww/Gd8WC/nhrjNwoR9CJqoRqRCI2I1j2gbhXpMFX3Rn0Fq3G2
j7IP/hBnGD9PmAFhOkDsUOWHbC5K8RWSp7wQduzr3PaA3xLGCdrkYSJjGpo7yBe8VsZ7e65CvhX7
7T8FF3OzrFkQHctfY7ttd3nN9BwE53h9Lvi54Savo5zLo0lk4ipIi/RoLwwD1bMuMVkTH5jEa/We
ufzI08zYczCEt1MdfC3DUBZpEzV0ZdDQZ4mtW0ffy7p7htGpgye1foZtqiQ4VUccN6D3fxghTQlw
LBA7XNDulZn9TgsNQn5HsytAJ6oCiueZkOUqi9utvZya5iYyz+pZmnYz0yriMiumK5eetkVstYeW
2HTSBERsHHqk0Xla3oJlPqN6LPxNjym8JJQKGmjArNxMXrKifFPXnQmYfRWGQ7dKl+gvDpYH7oSB
Exavgqgj2qMEgqpEIGHgFfsknj90ty5edKvB3VOUJWLyJAVHljDQMBhbSDCwq0DpWVzsmOpZaeEX
Dix/T3KIg7u0tA9erlM19uKlqNz5gSZhW5rTFbJxvIaTUn7W+Pt3gZ0hlg8ywAluPhHIh1xDPcSO
YUC3m63N3/cinMiuPW3UlCI56i5LrD7DkzcCXZ7hGGebZtbocAS1JIiN3Eb1B+qlH9AkoSZSCj4f
cjHrAB6OXpxwdMIeWh48RknPZ+qlY2U/QCj4+7/vB5GTrOWspfupxcSOY5n8dAfgQ8s2ZAOUOsN9
5hRAOsGVDNRyPYnkJwGU7Yu6s5ZXgsC8s2uRpL7IoKZFieWUPiu+BsBWG6MELjwCMOxQ4QEa5Hs7
iTzaBBGC5Rl3Styjy3cYlF0Y0xAcvAQtNUTMrA1QhHhhljWwN4dv3FLlIWSIivSS/3E/YLPfKeEh
aakmZGPXqLZVbtevo3Fqgtheqy8VJEyfwyZBgOiGN3ckYoTPM57S7gNTQHn2cu+gTh+u92bLviR+
j7zdNrDOwk3Du9N20QXJs70qS7uHJhRI/GuB9VJaCA+auoNRkyT/9BKEMoAbAQMWxvMyBolDLCrA
O4ZjR1v9XBr4XyPY5qtJVMMBWmZOB5KHvPCNU087PfPGh1pGANE8JJrnGF7n1asCJn+hlUBuiItw
5+p6TkCpFxMhZKJmLTm9tHTV2vc48WPyaClawwmMgvSN9RhU5Q/NxwdTcl1MKFKvpdXvw6j0wDhf
Q7P231UulJ3o/3ZL0nhLUsoxqHvE2nbeHqRjJ3thxt6jdQc7uc42pew4luXVtLUSzIXh/hzL8BPq
801dxFrr35AMJatxuAZRMn338tw8yhkT6BC6+g++qw/0O//UsYfD3Q8RKHJt/H1IpTPgv7CJVoto
JHfx9H2K0z/qo3Sqgr5qajcHPQ6cmyb0FOZf5Z1Af4s1jYPpzAwGN+IGBEXxmhf1wiEy8FIOHVFo
1DVEdlS/ic3Of/XDO91B4zcmeQ7PiZPQI5Lzi8giILQcx17IVgkO6t7SLawDXkMSlnoplsodstjr
FJhAZEhEWdnGEN3GjATOVU+KzDlly6602t1HsMRXELLYMdPyn+VJA2LizmoSr9wuqQ4NOblrsoWW
+GCi94o4PjZ6qP3xvjxboncZtD/LewLlzcqxRfyGlvmQsEe82oA0l8zYJdaAlIag5gZUH2VnEdMg
bftfKrwcXMufEEzQKr8HEb3xdRqPlCSgDTaFE32NbiZ+BHnOHgciAHJGv3/GhzUiu1WOgXu55Tft
lR3zIy/ZxVUCD8bCUWVEr/M8cGWCM8YQpQ1XM1gkSOEAS5BJzQkdXwzUY6Rhk0Uo6bVCnOTgdqfS
r3AvAZbxTb7JSkiCaqvqIzBbRAp4SZmFJNeG++4myiBgLG79YV3oDnHhYvFaxoCpabhYwiNuJ1se
OUl5L5jp9I3QkvzR42LsFr2B2lxVX6OEYLQ1wA/x8Wv1cbaHV43Mn+55moHoVKVS/xmYlnZrNOum
GYm/Nb2amRwns7SY+l9lNuUm/ZA2/zVkYsn80UXxYH0wn1W4CzTiYjiCDLngn7CUHyHOlFNk0SOk
BGtfkSHmy80//yIjKV9lNqO3OA7+jTAxvwXjMqNw2JKVjIdzhRJIz/jgrro2YsFryD6bUPvR8rY+
C8+ftoMDq04lHFMv4wFh97FFsSZZwnkP6Hrfn8clu5fT3WPOHCKBmuwVfFJnP4eMZr3IsrZkgrEI
FQGCowLGYkteO0JURkiaYfqEza+lz9GqYg1bDV4/ffZtWO4hreKNb0dzrbYhElUls/z/PqhNykVG
pkfNVato0WpdNOwMDXbYyvRC//xcwmEMxU9hMDxhfHMTGP2kCq/TGJMVF5Iso9oVAMQQjVtYSZbm
hZqaIQb96Sel2D9Vxk5WHH0NCLARgWVhApjsnTiO0CzY//RT154yEk5XPmC8knEMeSN2LHYkbXOM
B+d5hzuE1ZRB2cvzcgZhEO/nBGVTLj3xUQ9o7Vw9mg7q0JOx6q+KDpt2TopGQRrtBw6MZB3FJB4n
Gjk5SHBJCCIXy1gqjqoF5uag9l4ybzmRQnHa5JU01tJruiPHBmflezrE7NzH0hm+Po8JfEvk69Hx
v6NvCe/RL7WyyjopTzRUECCiMLkPcxRsUkhaxPbM7gn5GgufhlLA6fGj1UrRVWXAnecc55zu07J3
HdE88JF6t4DEDQvNVL/EhDIGnUm3LZkReABGYChJ6xspCPeI0y78CJdkk2xY8FMu6DgkXnSc1MeB
0dneF4SUPKXgfdVvNb1od/Xc6A+5/LjMtbMafTJz0MS9mNWm8nCeYs84i7ZKLkRJHwG2BgdhWF/t
HFVY8ka83XQA+osecUZ7eFFyL2OjJmwiwhRLUo5VFt5FTl16DeJW5wyelD9jEjNSLyeLNBp+qh9z
MfLfSNDZJW01rZ+fLeMQu5yRWUc9reClv9tOnL29krSKIPa++62dfZd6fnBt8qKqoNM3z9/QU/1t
+yn4MU/DqGh3yPw0elGj0uWYeb1WwyRzmSipZ//z0m/5zgks/QkgEtSPJyS2CtPKt2qGl0bkJ7k2
3aq/CmltCckla/IY9kN1HTk2kudnVsA7PI3LgM9UiyNxMx1inZeC30mII+v9CatLHpTbDOjGRhi4
r93loZTdZ1NV2MMtwq3xK+QnhjRr2oj4BPBxPEu0/9mQxxJQxbZr9XrnGmm37/NYHJ+/kecuMTbU
EsvvkVrhtRN1esaLftW0MXkPp/gB7Hr6HIbyK2Ma7Ef9W7GMJKohWNy5hM3YWPCUPAisunsPZvzL
kGpIC14kQ6EdhBhJ0x9K4PHX/cEUO9lXxLHlsquf1eK8OLQGy0E4ZN2VpFhHfgK/BxPO4KfdupyF
jdb4oQ7A0q8OroCdAXviloC5v9mt8Nd54XJqgHVqBlJeyN8jFjkuC+JoADY0NhYVVfYZFom1AO8B
RilvjGZiSC69+reZVAUY1I7JnO03m2JOZoqxzuXy0jyUFfVxmNNs3wscXK4Hhjg1kRkvAyjTQWDq
WFSvsrA0XG9AdEATEw5W2A8oye3L1NEbaKjdciLiZJJhFNYTILuLj+bZqi9Dbyv0nvqN0L7LJBoy
I8pfWhlkj8DWxWVY2OQD89z/9M7imiFQV84gUKqYCFzWrrXSaNtZ4O5Zl6zjOPKxzW4u3rB1+Jss
tYbdWvNGMpxHkX1JsrFr0KVt0egvFo5ykHIhHTOtrtqN6kvCLtgG7EoMqxF9r1Rjsp+vHuqA5EqX
EdVU5aPTH1KO74vyk0Hcmk75Nu/Zf42qfBSVZV4rJ/1BrE35gzkaih4H9V/ToB9NUopX12sfHH/1
n/58Reu+yLYA36p91JFd82CRS9Lhqwjw7YZ5V35mY8NdbeT+IcmN4PxcuRAsfo+T+e5olF60O8BK
mdq57WBKAz9AmTZm+5FC0zlZA9khnFOVjafvMeOMk5mt+4QVfNdYTNjtQjeJTMUzwOD2X1frrr5o
p1cSRwn1m6Jv0TAZJ/TtyTXXFt+HUYPaXFrsVe/YnC/GH3Y+4j/3C9pwGbrl1QzRHH2aAJntJM12
wBK1dpabWnPGaT/TXcE0zcukyS6AkXGhg6e5jBjm1zazSgbLTCMdUJt3PYAgQGQ3X3M5eXTLnvrd
rWdiUV0Pxk1FUGY3x1/MKAGI/P9boJrOA3xNVG51Rj5IMNC/qohMJXfr+Dx/RJCEZM8UOHWhLKuZ
gpzRIDBpy21a62XvI4hjANxAIMnB7GH8K7XauzRR/K/PAv8+B2Sq1eCIC9Tu70WSnigZwpO6++Ww
UEN6IgWM2n1v0BafnjcIoh6U9hy7wACe5iJ131VDBCYFwWzx2xCxVhokuxBp19A9FzoM/DEe9nNr
x3fN1YPbc2o92lIclEVipuYDYmjbBPHozCVzPdw5Wi2f7QFv6RH8T6OAY8jrs18ZWa53RIZws+ch
eFUP/H13XxECBWZ4wJ6m5mo91/1KWfq4d+JVBvjm5Gf/qkFy07M919jDq57rZcjbExB4pkvjUG+r
ZflMYuMt0ovk4EmZwx0lljZvp6MqN2w8CXB2UWIGkpic3GcdyDlmp1RR4OWG+rklq5a+euBKq8iP
pihU5YYg5Yybkknbs7M9asO9D6F2YUkWw2JE0FGp49Aft8p2t+45+jF+6X4TDv2hk/g820l/Sces
IX902ENWXD2lP07OTtzj0Z9KQjChGHwwpcPrtMwO8apZAMkKJjvLxCec3XbV6Hi+cIF9zyOnvw4V
slutIHXYbjRKEMDaAAfGaUQ2HkdbffnM1EOTUGvSS4eMs1zvgWbFd+C0EZ0wplYAohg7BZZcpcvJ
0+i18qIFR5Yo94QR1D2pZ+rBN8b/vDR8DSb58qfqvbIg0NctG3+T11GK5R2G9enZq3J70L62npOS
tdxYyMgwd+d4monndE6yjM5zaeP3GJh3yhbBjjW5xr4xPAk5G4XVcwYkshRpvWtA2ZH6F97D5yFB
S9PqJU/bi1rbUneDGI7kFJNk1Lyl/OsD6INxgm75+fT/uDqv5TaSpts+UUe0N7fwIAB6iSJvOiRR
qvbeP/1ZVa35eOK/GAQAaWZIoLsqK3PvtbuEQ0UHa2Y3RNrJ6QEJfT1Ap+GArmNNsfKhZnvx8Cdy
Epks/wMeP8uBMOIPBCb9ue0yon1Dx9jB1ZnKY+GdHfM1MIf5F6tjIhJ2AjpyHLkMUuICPT2UXpfc
PJJJdhSv8y9r3Lnt9FOwtZ6UouJrrLV4SEPiALl/2AFu1gPua7Raw1tLpMaCbu25pex8aaKcgNkk
OK31p0vOEKb5QdyUJtYq25dSsKen0pOXA2BYDxgEHeE6kCLaQHjavu7hboxm/9SYI/44nRNNUKKI
DWkWbpbBSo4VMHs1kh1svpE+JbVrKRNas/Ss94tpiktsY95Szyb5cqadeooC66Tex/sfEtfJ5k9G
uWUcUUqNNEGgv1Sl2V5VCV/m9LDdot2ttW1SLjWhOhjj+Tc8PHjBf5Zg2d428rOWD/vKz1OknPTT
VHutsBk4JAv2Pr4danforGBI0Dgnpfux3h1ZgJ2UnAR1c6nbLLEtMpyzmFEJH/mJIp3mNp2cbZGO
1pUK+ZbHbsOUdKITR46fc3OTHwYSDszbaIcFPFgfQPTXGcwEBZmFznCO5+YP5ob5oEy2WB0AO8ji
YbDKZKvm71XsBA8xeR4Ms810q1fOC4T5GEctWlMVW9JB27mSM39Pj6sXAG/AbiNO1U46x+Z9OiAP
MskBx7THGYRuETly4JpUz871s1/YraqzzRzkSLxTtF2PUK1HcKEVTpspG+cfrMlvgc9EM9MWsuAy
Umz0IXd3ixfxWxtSHbXuA+inX1SpqbYdvKEU3RQkrkXyrpowqnljODsD4RrNyFgdFrrbGM1TFZvf
MZKn53apzfM4YVgToi0eVEsGoVhN9T7fLHByH5aNykor/OhlYIp4SBpnAIEgtR35hNHVa4fXPAAM
H9icAoe2fhQOUZV8N+0t9CMSctIahlLqlXsUQe3W0YaSCHPAnATCItDDcgJVr/en+UdCPqf8ZjYs
z4wKe5/gzDYi3NMYzm02zB/CjH4HSZBfrSJd28ZfnWGnG2iquWFNFCueLQ7cC+zvV4Rhp3oaohsM
K2T/THC3zVRUb0A8AVfi+jlOHqReHFGounQbHwh8Jr9dSFNPE/b70j8Lra4eU3uCj13gyQ+abkHt
g9/q3/GXRsBB043huDho4Kg+mAz6zabIk+61yM2dkRjVHT6P/LHMOJ6vNdycL3yJjDYLK6iP7mxX
u7BNf5YE3sIB1PJH27X41uKOQtHXyBduqcY90ALPDjwJChJaFepGspOy3k1WQUwaBojXLm8JSGcw
A8aDFoaox8/aAgeheoGV7v6oE05BKASW4oBucKtBL7i2BjJeYfbDwXFReqiXZWfYiKGSTRdT2quh
7JKV3pPMo1fncHQ+mCVN417t80sKx5mhKboFTu4GQRGZ1Ml2UT7tWHUhjiEdITxiOHR1D8mhdkik
bkVytaWeL7fb/mQsjPR2htgpUd1YOz1+gdK6tvOEMED22WOzIgqo+NACrTzVctWBMejdlBA4ksuR
1sNAxN/5U70fXOENNTBu0Q26WAak65+zQLYtfOfOylEmqQ+UJLEWj3JzspHj/KuwZ/FiCtDYUYaf
s45m7TbHHUKkjrTQm+dNHlymlpMDvP19RbLaVc3P1Ti9Ludu63HWALPpI1TzgU4jZRzOZmVjQHQy
B0yXAZJL/uhqPKhW0tRr3/TCe3WjuL3qeR8x3CgxmgdTdyhdd3ouZ70iV0xU75Nj/Xu2vjfZ0SEy
TQfQ7jJfCooqLwlwmCEYYaL0wU0vdkAvvcs4IZ4RuvixFnZTWbQy+23aRWwVV7IQhn0cMX9o5VjC
J6PlmLDYbSfIn3Tb/IWeSpBbW9Wx8AexUNREAhVe+EZOVPZtQJPv2bn/A5sNABYHDPLYtNbNIfVv
Y9S5eJFyaGhy1U94PtEDYxL9u8A3jBbSROI41a9+muBRr4DC0GC8dAFjOkDZm7Ak3CuQtqghasI7
vr+jRpP+ptGEAIzRgWipEC3+76GK/X8vBfqcA5IHc6fTVyZEjUikwYOBpzYUow+nPQ3DYhtgP9vX
KaQs/OaLd/IEWkllmPEBcbIIeOB2G/cZv2yT6y9qbpEITPeoR3a9ARlWZibe2rL39B09bhlGbmP0
svroZTFFsFlN8a2JhnKaaa4lFoDa3H9B+DvSdY0pqPIAW+PYeP0NavnkJdZRy0hdy4pBjgJg+B1r
PELbWQrNxjoIVm5H2TQvGO4JW6tqDtmSOcDZI33OJ8RGSByCZQTLSWtLPbTSPDybLnYB6calX1vj
xu3Efm0NUcPegTWnEJ4SB8eKhcxWvfSddj59t2KUmkqujiRtU9ugOtazhBeNzdHn2Mq3NJaXui8+
gtq9qS14GIJfiMedc8exCGtneuBzRVc4RSNqA2KOVGGk6iH1zMvZ18fJHzZW2206892ns/8R0Mra
z1rvnHs9J88lBi1I4kpz4Kah1xMAYVvwOSLYhXgyj29qw1UXshd5+Z4MmXiTEiLJTNO0f1Y+h9Jk
eRot88JpI3+t5sW7Ol7+22266MZMPNrXvgMz0uoGANDZltGRICRyYFEqJcomJIy2QSHlMEiW93lR
tb80zadlJV81fo0iPkv6Qw/KEzt/yMFFusdZy/Zl5ZyV8oF5Sfzdolm1FRrc7tZHV8kJ4rKQELN2
hjJeYbc1YfmdVlgIHUCX7A7SfPyGJBbZdk1d37/v+j+qR6geSkfcEhLX0BRW+bnU4+qSDEsDImP4
qYrGwLXaSzU6v0Nuwu1agrL+MqTGmbIlkNm9p/2/JxlR+khFCbaCG0w9+3owsYuTjIS1SStm67GD
HrYlE9A/xFIY3BoM7HHgTjS7/isrnaUzv1kLp+Dp7xgW85MGN+YU+zqpS23xpg8D7FDOx1fLAQCz
5EZ56WLv29gM5l2WE90empxukP6+YzrilKkbn1FERzxuGVNYBJGdPaLjnwXRbpqkc2LfJoWjjmnB
AWHYiHThC5HTFqHTglWuHdcDsca0QH8e5rJ89AN7q17ldJquoWFWJ7XuuAVtcLsGqIQv+Z4P/LjU
lXlWTajJav7RAtTL/m69Ngw0bsouWhOwsOtmOlDTzK28H4I+2wnfwTgaRzUZzFr1TriDvQvYGc9D
TiSxCDDvrPsMavjvX2d9In7KehPb9eeA1OzYWBjSclP8qaWzVT1EyaTfqQEkVnukSRA0k0b7NmVD
dOhNYLCdM+1Ho/WfdETBdEWq7J9wudS1jRa4wXtlx7R64ip8Hz39bJQtOLw2vjbQ4r/10891eqcj
QigXt/vbAh/XA9rWWlVpNyJ5kCsbs/vQxt9VIQdpPDp5ZDJt6tENcOynp8ZGsFrTuoJhAcstz7eq
c8fqSYNKhmpzRg9G1uZeJ0mwyAUohYRdLO+zvT6ioZSje0eeMhRJZZngBi422IMuRWso7BRJgrrb
an9vG8F7nI4VnN7R2E9TMx1HtGc3EebBjahpJpXgnrzarDHcNOKSIQThUI4eRZj5eFZuDRZNMk4s
Gg8WJUgw5j+asbK+eXV11oTpvsWedxWh5XxiZ74WbU8uk+ntBpE0uyl/gzq9s/GR3XT5M0UeiBUn
9Rk6yZepPkjN004NJYOuQ8qHvfLqa0sHdyKbz/TfndotvzUWE7527B9NEsnwjbn+2pTpUlRHsUFX
DdkqFJ3/5tOqO66GVPSE91Gkn4nlqkCJG2AEtKA6rmcI1+RKi0lXP9WmaaF+k7ZsjjwbZXIl3sIk
eYVPNo8Qxv8bTNC2wD+XFo+DHTT7yCFrc73ky3I5ohyF4yMlabFjFfduw1x6DohZlO1f9mB+3RLT
0tg8QBAEpUMc3H2mV93Jk4ri/CIsD76yFBa7qcYOGmOUCaU6xCFbntSSmY52NvrmHhgpJWdjor8d
auY3iwWBNQqA3JGwVA8ch6EbTACKbbNxr0bT3Rm0n05KrvylXk5rnb6Mb8dsklYi+KxDf7d+NNo4
IrL2EjLlo7G/BFVnHNYyyJ3BpDCVyk6lIwOSprnARRd02gulTLv9/2a5JGeTxkeTBV2xuJiTYT+o
h9qZUXwbMNvVywFvV+661XVWJBKqPPI0Eu8tXCrszh3i0VNhP1a6aR+/GhLqWYVFbmPMaMpUp1fN
DHROQPXE/0/JMSfONvu14tNcPdl+/b0shXURevlZXStRyo/eGkTANGB02hDZt22l6WutubsupsZs
2eSh3dEc1+nEvalnaTc0eAoJMBqlIXzWDZSOnmU9qgdrANWaFWHo/IiNTOy0zM2YHlZvqIFB3dhG
El2HuIuuY2r/zUBiGbs+05uLjq9hG1BvPZFhab2qsYdfo89hKbnUflYeSqcwL0knIxrox9EqMd+c
KOq+pWnMkWWKzde0nV57qUGkDTXsUzFyjCGEPtr6GjC+shX1xa+jwN/mqQ+B3Ed4a1TiWfrB7xn/
5a9J8Vy0oNcLMxx+jBZK0Rny1vpMvUendtiM8r31mZ7uRgN8MWzXhPTY6zpFRdRK1CYdMg7RScgx
xBwIvo/DWzM49obcMjLMNdFf28l/bSH9nDszMiCN/+e0Vc8cglopK1ELmqQviagfXlrCUR+duF5f
uVZRbzkpzTMyF/Y6xB8peFLVOWxabOOziQRHHYHqjvuGEUq4U9epPZeUnfLvXEtjKrQMmbp2HyQ1
OMwOhRDC8T965xXfW1TVnJH6mWno/Mcoarhb0kLehzA5uoXKvh4wPsLzSGgFLdWuSpe3JUDPjkCu
etYj5BFRQkypR7eDqStKaabC4tBMqNs8SzA/k0uE11ofnbo82PXBxS2QijdxJ1qcCFRtDSkEVstA
UEkAE4FgSe3jrWUXdwXofsi8S5mfMN5hpWULtgHknC07d70Vi4LlCzaKZf7oRqdidi7p3JAo+Ysz
5QxL0sn0J+tu/VhEz6SACng+5DVsQqOrzcMi7NrfJI7t3DfVb/xAMZOYNn6s5LM2IFjCzTeOMMyD
GuHMQGI2Ugd3tYzQ2nUJgou/dTMgf3Rq4lPlwRa9I2E0SiplLLCuE284Zjn5sW0Mkv+LKtdok4ff
AqcheZtMPcR5kDnDzZyklwLZKo3jnp+qXX4xd6Wj1ETTj5RohGhKzusKsJIZTBzkFLVQzwxs3oe4
B4DJlO8bW9i8K6tOux8mwzmmnr9nm5S8LZSy6iFP8Iu0cNzPdvOjLTnx2bLZ5QuX/GB1RKTO4WQS
VYRwl/OH5PA1RBJus9nPd+b/Jg1RGpXbJY28Y1WbGGNrx4bcXU9MbvpvkWW8a4k3Pbqj+8katuGP
pxeOhQznIkJhWqJbhCamF10s9h3hFM8VfYvL4A1Pahhbyzwp9Sytj8wGcEZhNx98HZFfpF3UrDqe
nWibkFa0djPIYT2VyejAQwHGNBYtBce4wFNPa6hhzIylOsu0+u6mXgVkC6KNliomTJ/WdgyKAjaY
R/kqT3xF5xNeIeYDc9nHcfaq99gWLtlJBCc5Nuuk0jwLY4CJRMxcmqekl6hhi+8FwdW0/CswmPLD
1W2yeQTo6do2wa3T3zwLCcd09ebNdLFRr5TFRPtQnbuWnj5YK22rCm1zdpLHsqffMPb3RR+1n5XZ
3usM2H4YPgJdP9mqSWWlp9WpZqrHPks/eEqMaRdKtX7ixfbGKKxbbQlaM7adVIBozfbByv3T5Dsc
+UTyuSpPwHDBHEjau1VuH9S/e9I376fmHGtadP1irYHFGa/cQsExWKYX6tyWaD5C1UunZLjUGvjs
TCEoTiHVzIZH3jhvfb2fmtc5DuoDzaJp75hE3Gq0zXc+EsrPqtPTMxPe8WQk2VspFvc5Jmlob/YZ
0i/qh5DbjdK2NUP/nZ4r3N0h9t/x8SL/aihP5+SlTcflaHTAdU2G20Bm/HO5oDgwEv3CMB/UfD91
z6oTnMABY/60jZnv3BYflEDsUfxqLl9ClVEbeoaEx3vT9yKCfCORKL1RDcxz4YBicBC4z7rlZeBL
fowMd09ow/IShbxVSRGQWDCfAwZq2G6b+CpYz0//59k4kSIwVpI01kU640Y8VT1m9EsSEVacuTTa
Wn3wrrJEb2u3/8u090grkRQ4rIYHe/LwVILye9NNpDc1HojfY+AfrCTWPrwimSHicDUHM/3kvuRQ
NfeAWVzDte9GrEwblE71Q+/ozrYeS9LX1Vh50W2MiFKp0xl0gKIwdU6qZRBN3muFem87mE1/Xhx3
vHmA5MbO/2UV9PW472wRhLsUZvYlauDQVhoOvDpEYa/n30la+NGO3r0/TL/V+aEvybfOi1nKCSl6
EVlIBnfDcJXb7z6b4ZH/b9nqXS4u0irqrW+QjNElYfXSNkO7TTT06xpydTX4wx+Rn0fvl4OtlsgS
074TNV1gzywc4J+uBW4GFIUaXubs8gxcLhjIn30KrlWSAiXLQbPdDUctgjlVBZW+E+NYv9vULAwl
vul+1lzUkolGKSFWzR/20c/AQ8etmvgpCJV9FSGGxWfErMTWboTBh+l2pjlwGJKu3lkI+J8N2+rQ
rZfGt2LukYojPYYfVwmT9PBksh/shqZ1MTjpJh0zTAf0nzFo0MRqshcuCeeMN7h9nHckzATAG8BZ
Z7j9mZcGR2DhK7dRCLgK3Kk/mjm1MGnHWJPYVpHZDd9Ha7Ee/d6CplGm2Hf4d9aql5Q5Ugr51dTL
3q+HOyRnF82OQ4zw7rtaPlXbwpIpSXV9XIB8Y8CDghXWnBMs26wOHZGDG9t2z+lcEURhBPQAZftP
FbSOx+mwp5mk5mW5YXxOQekc+tC/VwriuJx/YPTwnqIYb66EKwxzx/kjmtf5vDu1iGzy7lufCtnf
jo31sx8a418RGg/wjUU+vZVXdV0AUn+ofK/YediyX02teY7E8CdNHAmRpBajGOrAPOS/aQX308eS
jyCB/+ZjeOjc3mMtL++biIQgOjyboE3BMfRGDQleLqp94L6MZvnkqDoMwgIxSpFc9WG/xEV4z3Q2
xlNgYZSJvfSY2drJf1m8VAPMPrWfUz1iaekMZrZlaqUgo7RvztC/xpkZnv2uBwbmJDCzVZ1hp5yp
OWuge6euQRVs3NSD0bchXeCM8NBULJ8V/72bnXnjOerF59zPDgl2HL8tMee/QZ87TU7cQcwExcCR
AYxUIED28+LUWOYfxEz9/df76iXm3m+FlgITkdIp9WCny/e5tLX1rdDtrG3VkU8lxiIj0brIDrbo
6JKPmhMfgQGg+qfjGXklEHcKDjVii34Se3+Xxz69LFX5UdU7Vzt1aJRCZhTlD4sEsKPst42u04Ey
tyVXjmcjOIgzxSdma8xnBGKgkWm6AVdrDJmi6H+ZecplUxriZM7zj/Xcqzbt0rbKnRDzW2l69S8y
HlXRY1Q28RHLDANdHurbCLiG2wL0IjvEPHD5datJ/+vwliReeGjb4lYvU3VxC++CQf089EAgDY0m
EbwApmiDRvTiyDKP5Y4eR1Nn5S6oomfU/c1Nl413G82WkdI4GXxhscyY5AMU7meXTu/sHdhlAti6
6qbTnXi5GeS6QGFGAyeLGqLaLymaPL56qX0PADelwd+W8Zuc6nTPAeQTFOnRyfITTYbMJK9aHT/q
UTNha2uRDujafB1I7dyoimMY0N6CiqND1VP14g/Lz4zbyi3dbuNQmIa+cwPaT+Bykq0+a84x8fL5
ihRr58JNuEdB8p2TJmJZIYMyOfwinMLWcYLUVm91l7K4b513ux5HucwTKeHptM+Vg1Efze6+1DGx
dwbp4SxsLwjEGYtVOV1KiVXwsT5vON7/QC2KEX94mMl+Io4MjCw4PH9PgM70Ug7BOljDqHBOCOg8
4z2Pd1DtXKloKaGLoJRdbA3D9cxExAnE/UDr8GzVDXvr6BknfOXitMp9aVqd+plcPbVFxQunQAMo
6ymDpQszNc2e+2J5snoTo1+GqS8pzAeT7viFUTG+FIdEsdRwf7WxGeOgY+dSg7gx1M1LZ2eXsbH3
q6JprOjgDLEz3RdG4+5CF3VsRTyHKvDixt/W7tR9D7Pszowq7xiM1bxTBTrnz+1oYUHn+vr0jelW
FNbySdu3/NUK62/H4O2iphhIOqy7anLLjUY02KaNx99BLxk3ZvVU066/KcFhCLYZOUU3PSYGSe5q
ADAVgIkMBJM724KtGnXlKeTiU+YXH+PHHWwC6B2WO4LnTqyDkM8KnXtYScYzNLbbPvCC0+Rk8VPh
0smShyaU3a+KldQwviicIruAl3M2ehrbBDs52Tlu7OqUVR6xPw1RqmuDhjJjWxo2ATilnh/Unjsn
KLbx8NgQAoTOgpS4O73Fe+rHCAdEDiyT8OpH9p4If7Y+3Ck/FipHdGYxFHnb945wjKNfQ6IvqN7H
9jiHA4u/Z/Z/WBMevKpELBYVxT7XIHF+LQJIT5G9LEu4KzHz7H2SMU6xBSkeS8L8MdN7sx08R2gz
zH3K1XorgqbaOAMtb67T5KwPVrcJEbedTOxFzJQkBndEXF5TPFObR5wqAAwp+VzpivayCmFnNPN9
R/gYzSP7ueUIwgmx+1hm1oStHiI9byD8H7laOdNoEY0PlDvXTAYARuTGXd06Y4IxkdUlX1khrCrX
I90eM9FjabXRr7kb/A1Wsu4uKJfb6kwX+QegC/y0ZBr9k2Y3qfmQN2QRTt58Z6aEwFlKMKWNU/2i
JZaJGq/pH1e0rupdGIjKG7zMR2vIe5r6RvaCnfupLAyylxrzpbc7iiFpnRiBLCeSZ8N5RefOLfld
1Ev5oJ71YKr2sYbGLiqM9EkrLH/Db5B85t0vs62jC5sHggqJY5+zML16Td9g35CKLuJxvjvohfex
pYv147UKsV0/3ToIp3sR3tcD44mkrEbA4QhVjGFCrVgm34pIB5cB8cYQA5oSOY5QxEk0hxSfgiwi
adhvIsbPcTV5qxaSWXB5NxTdD/VdGkYtw6ARPm487v+TYHfG8yDphv7ijrsEwTeXG05o9sXt+p6N
HrFBivLgAtFQgPjsTJs1PAxVFb2OmZVv5jD5Q0Ze/Dr0Ot1nHeH+vhbRx3r8I8I33PPfOtllauA/
YkY8iBFHjzpdae4VawuIzZFYHm/gTt8men2sOtL2WscML7Rhilegq0Srh1gQizi5Rj0ZZibWXYYp
9XwhhuEBPdXCFAoc9j9XdU9E61IF1h3tCjzGNu19v0v/6YhTIz22crYpcKrtHOK/tqpdtvbMoHMB
AGGMbOIh7DWRb7om6Qga5EFL8vCKiO/kSq2ZemtJlk+gCAbSrPRBbWdMW5NH9SqDJLuO3VD5jOtc
sxKCwbOMwFBGj7pkGlpkc8ltgHXQ6emmJm2oP6txku6KP1akxacmLN37LBcmhi9+0dwdXgIPsbk5
fPdTK7hX2liWhOAhG8a3qsJti8k32Kx6NrpHzrXVrmFYLaug+l9LPlj6S4lagh7lkv3uKuPI6Cu7
aVPYX4fBeZ5IV/ljQ8kJu+GVOxyZRD28Qy4qjssIoStKi6PWTGwKfLsbczTTp7lyZ7K03JPaXtXD
GCcoaipcn2n5c+6MZqPKCARHqC6VnjrhKlOiVD3DDk/erj9umw7tnZI78B0yP6X020SxAUVMNjnV
g/oSDYMeYKUbNXlx+KmH2AA4ozgKWY8mTgF11YM5BdjRk/J9tFOYq1Ja4yGiuI8wQHmIZneanmN1
SmK4/1ocH6aC7pAy7EKpI+dEHcU9Pal39OjidL5bJ220iImLQWZdQgRahSBRl+EdBjTPqUqityWW
XD14xFtBMacdOFTdXyFJP0mUaCS0zfMhkKSfcul+R9bOKZ0WZwfifQeg8d5jLwS55kd7v6YjlHfg
PGAm8oM2gXeNHbLnuqrgKC/S+NfSLt/qo0jb7GfZt78ZQlQ/l7C674M/SlsydnF2sfNYggYD45p4
gvOMFmAiXgU+1VzsLDwqF6Hlzk37piQK6kFJWgg8RdzqEX1XgtfdJbPwn2jWYzUm5xtLGHs7qugX
oioXdoqZ270MLuWUxaRc61eyVezvdSZ+j654sGK/u+q0sc/xMn0qubk6r0XEpW1MtAxnJRpprdLF
VNMPuwZWvdIvIVgIjwlQpU3sieSXIGgWSa+E2MAZqzOkEU6/S12SLC1tuY5Jaj2KQV8w4uS/USo6
l1LkN+XqWPJn1UBOGevp4RuL63xsO1u/Gh67YmXlxdrHNEKSalKHnrjqDwRoZpAPSJfqVICiYu1t
If3sVLVvpZV+LI+08+cX0/TAocXec58Pp74KxLNRG+Hd2Ec5NKQy3lvB3HBxEQGSj5zixDz+ROwP
Zkarf06puCRjDVpBTuzL2TGIg6TCV0VTQbd2g4q+QzxFXNSqKzMr/1nNZWwb4w2EIIazTrUxUHtf
Rb9keMGlIqfFWVGktn2t6JQc/aTGqaIGKULvLmY30OMFk0FGVBafirF2t7SMDOLKJuduWsgjw+wA
bCBn2apnhPco6GQQ0Jw8LQzZcHq33rmVQRt1gLl9o54KGTSTDzadnJx4oo2eJ7/YWOj1EFvUhKQK
sTRo32275+g+0ltUL2OfT9gjStGVtTgVA9rxq/oFETp9ZuGc7AfUXqv1zpZ0ubUjSnb1sBsdYq48
fX4IQ1v+RlESEoYMdEzVFpkBnHqu0fZBIfNz4yq0FgSkGVkHNLzpXtWjHVGpIeiiTUB7/aQux3Ki
2bL+XxavMfY+ebmyQ51oafhkLEigXdf9nZMh8RRpSyutG8GOpL1gP7Tpwuduoferq4c5K7HK2Msp
Rvx1agO9BOtH4JUwUZwFAy5C9eCji12ffb3nyT9NR0wZFSSp3dcfgK86kdN46aa5xCvgPo9KOxBn
1AHypVqPgWJaBNG6LI5Y5++B9pU+fnKW+sa3fg5WoT0bcKM2haEzbHTyR8hSIEBzahXNdahVJ/zH
pcz8KRIdIUZcf1vk+RWxki7xowj15UuDw0LjJw3d3Hqmo0zoDvTQrehJUzCX6jfl+HgQeZt+RymX
AkVMgQ6UpsZgC6T4fBhP7tzUn6nUuBjoaDboNw+Q4pwfhQk/UTV1vD5vDkuGSKWabRS1VBanqOuW
bxlu2t9D19FKCQOsrRidkshon5chZqgMGv3ORBm/jUzG6gEZCBiyXBSRFFe3erpTnULg1Oa1zN3v
qp0Ztu1nGXqeTKNielYN4WPps5UNDScLe2q8cz7nhBjRv4t8AeRhcaZHyJD1XRun2UazoNDTinlK
cz5e8DdnozM3DNWGd0cHmR3OzYByFsCdWkEoGK1riFboqYenuGn6zucgzRhULU1dyagqS6PnrxlP
NbLljFo6HYSbTjcnQvEzmOkqaJIJKg86FFK7m3pky8F0XHrvW+1r/XG1/eFxvw0IeB9Gu7pkVRO+
qAfwOs9Ij6N79UqDJQBuEhBSFyTaSw1u5Z+q002SfmN0nvdUYX3XsqB6z/HY/LsXS7ChLXFdNduU
GNE+culo5CXJfadhAJn4oLgMgHm7DG/fx1SDbOwItc577/B/cAtNhxBzFY+BVfhIwHu9mgQBt7Y+
/1uVclJev/QM6hmdgLoMro5DzIqeQK4Xfdy8tAaMvWZGlNPUZv2SBFiRq0B71X3bf85hSUo9XF2T
4Whjolnbwgg+28NAdbojgEwSZTvjuMTJaWnN4ENoYBE5bhebymxGgJ/S0dnE8XJoajQJxBVir9Zr
DyO3bpzyoug5MYUFA+0iOgZ9MN37NChRf8fUWdIrthQyaoscrMweu2UTcy9urKbNjkWE4DanNkYg
JO1GtO5GtBbRvAENXT0gZaGmBG6sgMeTxxS4b3F8oTQti+38266a+TkLp2eCa15WIVtPGnBVj88A
HIhIGxlRk8j87NLoetI6eldrbz61O1KmQ6e76KL4bmo+nRXHK7b5iN7Ny4W9jzgvPsFGFpDINEJY
/S4nQ4v/3zXymp/O3BRH9UoPdDo4eUYHVr0eCE7c9dAyt/To5qv6YxtbuSNl8fPVWzznGDPbTPL8
VMX2aVjORESClzYC0z8sYZPuVNnct9ouKpwDaG+4WuYsdhF42XMaEPU0Ww/ewNiDE29WX3o8b+p0
rKbdXw/qvRE6Amju5lm9X8pJQVst2p3Zcu7KekYstT+k+9ZmErCJehdbfwDtdH2dJ+PvqU3/hgVp
bWtFxE/56nq9eReVbnNX1HV0JdmD80xf2TjErXjXWv13ljvzxXHTjwb/2SbHNndVgnzLQlmf/Ecc
dCK6WO4CwFZaYk3H/yzNhYRuhhi7KLQg7FIkvq7F6VBxlS6he9TdHOA3ruw7K7Ta+wxzyA4oUUQ8
k96TsSic3YKs9RL3GcG7KVmoa+NDaA0HdjN1N2zlv/tgeJ/rLN07VhgArO3uBVFeL94S+8dRJ2OA
EOA7YRjuG0Ee58TOrdsIjuXLyKJrcKWn/HmUWR4LIz3+qe4ZOeJDUTVFmGBl9TFMOdLoGWigSE0D
OYbSFQnC6KbY2tpZRUiX772xZWorU/BLn4P4mG2iX3JkDPKu8XrSVmwB39X16k9ocJQ/traYWwUs
Wv9OB9IQM1m1H2uQ2AwUrDfLi/BZCO/Q+Zb1kNVXqA8bGO4JxTHJat1msKr+uj7VYVJujLPwOXGt
CgDTzUO+Vznp1XGDq3lrOGjeHe0YELE0ED1LCw6BTydHhaQE0PRObRq760tXZqbAssXxjVV37+XJ
e9ahjTxakHhOChqJoJWeuspxcWrrxddm7TpBa3iG//CrUcYHmWqOneHsTcN2FaGSk7AQ74sIjzED
6icC3apDonMeYrRKldJN0VaZzExL4BlST5NK2/WEe93PA+hx8OZATJW4OPxYG1ZNQ5QIzJ+HcBoA
6NiifEbaVt7TMzyrV4t8KxFcbSIsL6Uz/InYgzublp882VVelW1qYzL5cVymlRVZKPkQOVC28GsQ
aqIeQh/rODFWzv7rPXrSKekUeEMG3yl3PQKxU0uPYL+ew2rBVHF0kGrWBuipMv1Qjr6xztxt64Hv
LhAK3Yp8wdGApPhbgfgjcaPHyXhYd1F0IsfUTKf7ZeqZutd5dp8mAOf5mO6MufMPxbLkdw5qv7NF
4rPy0SKLIJ8RwDy0E7k2z4kWHwnIZlJqB/5DYCHAjALBhSn9rEUGfyRwQvvOXhyWab2lCSD1rpHQ
lp2TEgDHlfFph2SRqKsI6c8l61t3X4YTObTSM2yUMoPbzXrczimy38IM7kyDA5rdBC2Zram+l3hU
WmMGuiT5rFzsa5JXxj6roGbQmzYfEf+CJQTWuJmZzb7/P87OrLltJN22f6Wjni/6YE7gxul+4ARS
EqnZsvyCkIfCPM/49XcBdFfJbFO6oYdSlGSbEIZMZH7f3msHaXKTiN6Zx1UWDCpK5EldJ7vsFJB5
8LqECxNK3YNmJvJt4FF74lEelegLgZRi5Q8mGHrt+yyoRsS1aQpMeLnmafDRJsJCr3c3ocByMgO5
bRujbihdxRXO5+MY5WY0i3ml7xJDfWkOZGEXfUJyNrXY1giCr2FfowKNNuRSXHtAQJyjPL+MMZWl
3aG3SntPIz87AKo9AP7MbiQK3uu//0/qagT0OgSro6zFVunT2k1BCHiuyU5vki06i7oKFR3vcYKK
4ymD3vSNK6sRcC5tzbwY2DXdGOjS6MgYd6Gd1TeUhOsbF1DILmauWwgWe7OiQwDv2qK3Ees0q/vj
Yo+CJhjh0Q6IeZGJ6DWM7+DjeON0jXvTaNmDFBYGG/pk2Gby+BmwQbEpEGqRoJt6a8tlSpEUIBQz
fs+tEoRxNuSUPEk3Xowjnsy+gz2GT14XSLcYmxPHz+XhoCnQhrEQfBXYXhcInHlYcWrgl2Q6a7Ew
D/6NXETfeVEhVDAG4wHkerek+BvD0JaMh26hvZhZ+jg35Q3Zqh3mStepi4qZEr74NqGLtDlWeJCh
07uJ7S28zf5ZCfT7yszziFxV9ClFQGEQ/XuUjuQpKb20hnLYXwKthuszVteJ94ViTOnMHQVbvccv
Bh1NZd8xl3cFiTG13tJVK1ttX7JeIceV4XmpIgcofm5tPOH9mVpJcp1h9DM7hYBDDF54pvUuOJpE
LIaoXXqbpLGNfQ0a4TbXoU3CAP50nE4Cj4STyUYxP9RdgWiAplWxLSwCClGsavxzv7sktiRZRlOG
Qcf2iizl4S7XJHolUwdSoTN+UXMNCZNhN04TInZss4rww9j1ZdAVyBtaQSl9hNHEAxA6HbRHdKDE
KvtToD0bK18iD7opb7xAerYmxU1KY2wjRi/fRmHCzrob28t5C1Z8zcGQLe1pJmbeMe6lCNmKUuo2
uScFWc6jSr/SbMqlGmOYqbKxwewb4zm26q7a02quoBSllA603fzN/GN2g8qmaIH8ianuMbfsFUVC
fotNeP5RoBW3/YjBqSc9Yle7UCJM4zJNYU+aOcrZblIA/v1FBVS2oPWWOLo+yXmgVuzmkl0CFmxT
FZ229AiVWCANI7/Mzd1rlmXNlV8nG9riCtmkqrEyXBJD5akAFk35EzU4VYSroATakZBTErE2R7Wx
riCCGqwvshl02+PbmtwezLnuteHLkA7ZJ6/moxOTg9ZgHlVziUgyUL3NGINUJdinqAcFFmj2kDVF
53F9SWyefaE/jRFl6C0Vc9RZ7ntAXG0iRtlj4NBqNdn8D5ZGBwOBA0bFzG48pBnT7PxwUdqayMII
G4lNGpbM0vGt3lt3VCukh2ltyZJ0kU8MG+JEc+qpnLvU9vn1/H/FiPBI75w6Usqjt2c2+NSQO2Br
F5+P2FcW5SGL/nz4rEZoyih5bEAMKjcehIsF/3L45mPEPNbpuSlF79/nYyNtSMJcYA0fJY3xS0/n
3vNaltP9FeaH/rb2FBdr9cgzn02h2cQhzZfMtsi8m2Ec9KTJdISLAuez9Zx+8oIKPC07ZgWWS4Ob
LCbexIXM4r2NK+lwXG30lBd7fBZtTdDnLMabvyjw6TfwsHDDVLJ50UgKKIDB9J+LMkcMUNg/ReZJ
5ZfXSSwPK9ByYk2peIdmGEZfA/wAOEDM1kUi8GT6kbCDhn7D1IyTeq29yRIGBwrcYAdyCPoIZfbc
JzmZOtZ+rrz7BvCD4+MVSOYwgYrT1djLJimsUAwoVYFZsClt70l1ngK8WOSXF6bZ/nmshSmSbm/i
K2g18gLkKZxXtwl/GGmpLura0g+4IPWD5ubEtvXEIs4mR6HHXyOlDtF9di5b/+6rAhn4LiUixVtg
xRmQyFI/TguyGJRghHGTIbhXGvxIs4tNk9qfhmBaaPCvNPsnf8pteb0AgVrO1VuCUVmNIa11Zibc
YJo25bk0oxbLjA0+OEBo1qbO3CtnvQXUch4xEuum4ydEU9xTW9C0sfAos3dRrRtFAr84q3dm/i2M
x0d/qt7L5KAc2SlJiTSwtwhZK9vhodDEREiMLFLh5n3CpNEdRg1V1NzVHyjbH8KR5VsHATjLrOu5
f2KWSE4DM0QIMfVUAtHepWy+LpXaUp3C1tUFPw5WIcv1aBOS8btMbOVBKwx3X2tN8kC4IuBxu7tr
4aXhNqGHP8u4RrZZpAaNN1VYs7iskn7rykN48CL9bp4OVQtXBVUScDfTGqeRZDJLydtduWzQ96QG
Noy5W9Z+YuPnpnIZ49C5pEqAWWW+eniUtuoUo2SzaWCCUKCg5uqlJRX5AslgOUXb0enPupe+IhCe
4XIzl4grwMC4MgHQFNI66o0Mq0FZXARKy7qaeAYCklpQgVal3fVe3CH9avfCx+nr6iqm6i7BwHJU
mdpZf01UgOQp4kZ1EU40hLpfBGEGLbyND7KA31Oq2kgPus9WkvSnhPCLGDjj63HGqKEkTXc92tRN
7l2x39wOnu7tOoNG2JyiQap4e1RwRZNKhSusH+OXXelbQ2//sSzFHtlzc+tZo/xY2J9c6ki74/0n
6tt1jmXdtou387yrAOq8JBrZX5VCmKt57p0Dvtu8u5wLQSa+1UXbPWdq7G/swKwuRtmDQwKubylR
9L+DfAQKJUnFav7W7klnp2VecC1DANbTvZy3jXBJBidhUbSPlzn+2Wf0wsEuR4OzNlwtuZfHEYyO
rRLgYVirudGAEXiHghq7cZ7CbYIMvzQnZ3Y56v1uZpwpowzIJyofmt6EqtHTxAus8mksFG0/sApC
Cnow0IE4kJT7xfzt/EXSge+FiCHUeBh2AtyV4xfWsAHDC0KjGJJFlivhd5PtoDfU3bNM+hFdjOt0
IEa6nxaq7fRFmGF/oebtUzAtYMfUd69a/BvGX4ap2T+li4BeJaLGIE/jW5oXL3O5TxnrCdxuX1Ek
NLep3IltQJtwk2bkfpcDzpJAjHdCy3nPgCWZHUZmLq4DhT3uaLMNnmvrst4T3Tm/9+qIGqc5wP2s
C94SUD4W3jN1VttcmL4cTPkrsP5QVj4lPbiyAnL2Rg0Q5BMK6ummfsioZ2wqKtaTkjlfBqV0lVEf
/9402X3v20DG8gD6v07ETaLCoQrwHARumh9q36OkpVnmla2q7h0EzDuSo5Jvypg9BatjL5/QGByZ
2bONdP4W5Z52UANzWORT7tsoG+0STM6X0BuK1dyltyTs87Xm3dUVD16sjC+YCvNV71sEtfaxujq+
klUlcNdzZzJqSahoAnRdU5/SHrT+GnrsoiSJZ1lMjjrywZNdPX/r9U+aT5V4mOanGAAyFthGcjw9
7DCPlbvZ+hvh810UiT0epDFfk4H8nGS4REkL+jKifA7q4E5u2muANSoyPxYeJm3bKYTK2ycV3UYS
t6vNHKzQahGp5F4CbMoG3k+vRLn0mzDfCj27bE1P3ekFPtiJ+lXEQJ5IZVEvjGFcmKau/RmF5e2s
kYUTAtcyFfYuFSYor1iVrzFmkzOHjTRirt3OUS9pCfC89lN5g7xYWWgEoi6UWTtAcnvuZMIjEzEv
eN0P47qsWnPTBdpqXicXOgVqkOUG6iUqZeBwH21oGwtTSgq6Ow0rEw8JFsAquGKeMZCVF1H6N/i5
QRXTLJXytqsg6VRGCEEHfPaKrKt6p7FSD6MIbUhCMTgzKLXbUnJraxKpXZpF61f2SWkUZN2pk7a6
b1ti36dvB9eNCABjsUPpoSx3ZZhlKyMwEchbD2UQU0VU0ORNya1SY6GbyF2fhonwv5oEeuQuMOCm
pmI+u4UNooSWGd7/yQmq6W52Rw4o2nkPwKVCCNtTzGJ6K7vUjxCCeU+mz0pyYnR6FdzRdCAzqzfB
lMKNDbeRbuDngRgpLdusUXhPsWfOg3o3Pf1ZGNH1GTTlEEslYXUexvjQ6+wNJOV6M0j5907RD25L
8hE8DaxALuTLhSLIhkkFpoSk7Vl6NVDayvuyqq3Vsdd4BC7isIqRc/fpBQibYaOL/E7q9IDfaAyp
Pfv1MhrI+zD5hVc6xpB1W/QjoxDViE2o7Or4uhFKmj9apXuVGvSLzHiESjEBWzGb+wt9jKRnP8k2
4aiLB+BC/c7tEcE1Os+AYqnE7IZTGTK8Lxuh7fBvOdWk77V0F5RlpvmrQmZ/QAGHfChEPXsf7+6F
5yWfZ9xQn/I3SpGShTrJQorBoBrQM5ExDV3JJQSRlkXHkYYcizrapLbd36BIQ77XPbqGPvXamuIa
y0nyJQJ/MbdofT0cNjPJUKYhBswMWb5p55Ti1QB3iZI3S9vk8ycuDla3xUgWip1CJ5v701VRthdJ
rE8bmL68yNo83KTFSG0/S5DwopM2kXvBoM7iK3ZZLzNxCd2ovjCDkrVoqnXESXZf/TBxxjG09iWg
mMs24xEa5K650wuYR9AA3W0VkFfZxp67mEeZ4XvasjaCfCFn5hO+QPM7S7mdJI0vdOpRWxBQvisL
zVqnE0BaiqKVUY773JAJC7J6decjUl4WIvnR6q36iPgEu0pJR7T1iJEzy5jF4yRQT1KmeAz5X45K
xrZhI0V2xHVV9/tj0xONaLN2e3tVJa5/kQZDs0RMsZlnzyRWv4rRP2RdZTzAVEudGmDzav42bDqw
tuCHFrVF/8UOLa7HhCWZW574Nz3g5jqbOSMIHbWngZiVng4Mxq8vKSiSDkSi662nJZdpJyElmb4L
8jrjhEmpBF2nqfIULzhhXCy3O5iZQPhlG/eD5sm3sy0tktjtBuGYfJOQfrcAPUh+38+RtOB2xz29
c2zlDA0rbqrH+f+qXh9v/JG5SxdDs5DSWloG5rdQGz3HNIeclKypZz+kJLzPC1l66nN0VQ3CZwu8
jfA31PZrNapIU9ZVCimV6NZeVIutrYTjPQLZO83v+kOnxnhUEv1C0Bzf57KlsDCaenk9jvvtMaaZ
/kaQLXhaUbyRmrdSe4jyLo+K41PH6UKfMKnpwUU+mVNiIwBWMjAiTH2WtCIYzmub6BItAU5v1bgS
sn3tYWy58cKxoMOmwew2oIvMT2lI1sWavfxjQZ7ARRyjESaHuNoLWXtgTNI2qbuvJPwpd7mP1h+5
rElcMhgA+I4B96AvZfkRxEGznrUL8Eu8jVan3SrIcmvvsn6GgNSGl4J8rbCiET6/F3LJvTBGoK9e
h4laEDi2TGPtRoOH/rkRl7LfwZ0ApnLhBsXXZKIkdqgtjfaCvlwLhe9giY59rqaqPN2jtBKUaTdH
yWJZVrwY23AXVZCxp//x5Iy2ydDdsI7TWUHrJCg24hD18Lbrwj5kuApXkt+z2M5p8V3itKPBwIZg
Uc3UIskqKFmO/SqLyeyZXUjQx2rAN9YVQNIp9hiv0qwRLEp6DHP9T1KS5EI3ZX8hJHl8VKqYUEhp
LzfXltlmFwVVjkM2IL0HkrEM1bR7nP8PxRkSmR4gUaQowVVX9rdHnYwUyslVmvgYbGQrvJak1PFq
rWV+TaPrqc8jjxPJZxBmsYkxAS1bKUFVma9KI+2+WZlP8Ic7sdCrngFn9bfhiHnJ1TxzSZkucoJi
cO+BA6yPrUoXxXnb7qNCaZ6ZSiWHNk4M+9c6MMui6u7SfAt5g7al5+3mJWwlUyhyedc7wWBfgv1V
6RjSptJSCoMsHCWWtSUOgY6w99mH2gM3Zf2iHplhULHvW7We9M/KjRqxgJ/y4GSImehU7LZm2w7g
L29IMm1EcE/hMFrrGaaqps7vifHW/pSoffFfSoRaTINZivQbiZTxhWrp+XPui3htwS7ezUV+Xj6Q
TAwIOKJmKaobxa1JxPAqmTszTAE9W17vxjW9T/1EB4OSXC5L8LAdWJldZZJBJBWqssiRUM0Is2GK
ENN0s0I7oK6qoXRXeZsib2/E3XHFkgGWk8gJiZAi7y3ruQn5yLYcAjiVVCXHBjADL9RgESTsrgTO
wfuBdSRLuvGFypCBp4hEj6noeuXaIlhUUjJcFJPlf1oTXMjV8GLkJu450i3m0kBXi+o6rtjwtJUO
dX5aCVthlh5gFK8gglGLNgL1UhJjjiATNXZIAiNjcbyvTb28TmmJrQjCHddFSwUty58NA+1Soir6
Kqjr+MaoHjBqgvUoqgE3GE0JWy0fJdpuTkkSTmS1SMDb9EoMsnvhk4K2UHWr5MkAMj4bNlIrro7f
huNdSKbJzRFdkXr2unFDhEWVsm4m+P00LfhtxiJ2sJ6DwaoQ1SrdSmoTD713eUllQtrHaVPfZQIl
ndl6V/hPZKcdh++UVOQYy8DUFTqaJqYFX1SnyUUfae51V5YXlrak15RECwSeVVOrL0VQfGomAlbR
dpeVoYj7ws1RK5vbbshpxk9t+liJHRdH4bLS2uIqssr8ko6ptSHeQF7X0HiQJ/TVldt09bKd7KgK
XGhwXStlSMMnxVQ+2bSfvjW9jYQDfGAaG1fBVMXxpi/WQGKjlKqrzEdDm1uVfl36HHWMvC9QiUzn
ONthtq+dooNcQBkiniiM4R0LgKSp5G2CPgFPOcVdkQTao07QwwLF+FU70fdETqFxfvKE9jSK9Na1
4gLy+VTHwGxJRT3JIRhMDjGvlI2LQEiHSHmkjCFuZtBEJ2NRqRLWQ71UVg7VROR0c5tcTqBet+mS
jJbIiSZNSvhD4BTf9C2W4OMhzIBIrX5MKaFOicJtqjfbyC0/z4CxloIwNNa0X+edViDSbIGSmTnS
t4lRVwS+DFdJ26IPLG8l2LRrKa8GNEBAd4+8qixGpl7El1jrm61XAiSx9fIJOTqSOoz3IDcbKg1F
x0tL16NtZdifvCb5MdvOFFUjmcHKDApQNiV+DxGpr94VLtHKQkKhTqeqASqKDs4ySNNw8yjdx4r1
pErm11ldWSbWpkD9VyCG2xV0Qig1G/b1PE+glq1XKNQSOisp5WM0I8yl6YOmk0QdFjSnp83jiDjj
yFWMTS+n3gYvqpZwX6Afma2wXTdFziUIisq6foHVR/IfafdH3BGqE1oOWFgTracLOW1Bpy+K5C9N
xuInVxeLeO9VingREm/QJiqRAeJpX6g4UrVF7DFxySo82MLXhs9lrTyN/HaphBFN2eCiGffHUrQw
LO+ORyT5yTinX25NmBz9q4zclM3MZEhVK7H0iDjcq2VBJ1drruRAcQqcPjXSRDWgzVXZS5/VYj98
VoxeW/zxj//59/9+6/+v9yOD3jd4WfqPtAHkF6R19a8/NOOPf+THH+++/+sPZNqWpRq2MHSBc0fR
FY0///ZyF6Qef1v5P7FUDIrPyntlM2lONV0cltg7VH3Yzu9yOR6/k7Wr70iMuTBSlxy3QBqdBk08
oqu+XQjdTQ+BEX497iyCCg+zRdzFqsjIg++AdrDWtW0SKeYT7qEMdgnGFsK4tdWslUwErrnW+mR7
qPsGktdRAP8H18F0Vt64QHmG1TsnLv/mxIVp89ZRDcW2FPXXEwfupWmiZfMXmuWP+VSNUL1PMmu8
KmLsPaWB4UDkbndplA+6oP4UxRtTI8AxM7nfbSSPl+30szIvk43q9/Ft4pFdEHbeBm8ZCWmBv4VK
2VzbSmBeCNptLKAi8akN+lvdZUufe45KsduHA+CVztunp1v/dXo2AXCIkAn8koV8enrBSLRH0SU1
axqCSTw/7m8Lz3ucWzKWASV93PihPzp5rkRPso77hlybWzON78q5d6oml3pL05hoA7zfanCZaEW8
LNTy+W9KoN2Sfmhr5WoOvokD/YGyPVMKwv3ZB0sBO7jQWIpochn9hM8SnwwDZMrYIUi03xdSdD9b
p0AftFkdPtWNtxZ1Pj7ZpbsvYsI98hKurjutLfMpULDLiYeSdDR0b18xU/z3FYN5rXOpVI34Lkv5
9YFg5WYwJYwtBuQJLeDnDXAvNBCLodTbu/mL1CvSokRkup2/hS0w3qTqp27czfRf9CjB/UQ54c1Q
E2TfE1ZcEUlbyf5h/tLZpY7bTE5WuiYVV1lPR95KhE2yj24Csp2+GHa7gPOcgmkq3dtjxR5B6Hj0
6/GGSpZlVDQbpartdaXqHVAiP15EAb6rrAiDBW2o8kskF3vgSpdpplcHVOT5k5IdhDwmn8zxhiyW
7qZJp/ObiIpj0bFgU5rsMs0JB+yn6VWlfrqSSlLCZydJ5flwd8cSKMOkM8EUsPHZN18NUVXhWYl6
2MjVVqmz3ds3Zb7ov05P3AoNfppm2bj4zekxfzU9efAW0VVMhILRIPo9Eu3WbRV1WxMbWzXDQ9/5
NhxqdnvJJ7ZjdDLYDN6OQt1auSnf+BF85xj6GJfb/6TLo7fTJYvegZ1Vjlya3brBRrqsBf1mWwgy
Wf2uuyvIyQnc1rqZv2NVlexaGXK+5n+iHabhj830/fx/lMnkZR81mFR8q7jq2D3XBGRR1FA3M5ai
UhBxR/5grfoOEY65COmqreZafxuUyaWNpTPK/ewu5U2W5b16U4EzM6ygW3eapu41qFs7T8lWbYmV
ij1ZQSO928210r7GrZG3yuWschGDZS5Hu36xR7W6E/WXlm7nqicr5OABUaBSmRLp0iNCgWYw7qwI
xAki3usmlz/NH2docb0YeAt5tp3t0JMWNzL5mp/mO/o/v7xxqvkN9C3LByzXfn3y7b8fCDfMkv+d
/s1ff+fXf/HvffCtzKrsz/r0b/3yj/jgnwdevdQvv3yzBipKKkDzA7Xpj6qJ6/+8FKe/+f/7h//4
MX/Kw5D/+Ncf31CR19OneUGW/vHzj6aXqDK9NP966U6f//MPDy8J/26Xfg9e/uvv/3ip6n/9YYt/
MuEoCqsioVuybtp//KP7Mf2Jaf0TmxmDydJlbrSsMR2Rt1X70zv8n4Y84/kNFlJkgfJHcOimPzL/
KQCwaLYlVKErvN3VP/5z3j8XA8d78fvFgf7LjCixVxG6AC948mq04TKZVYzPrzb82OdpHoYnAuL6
w6vL8Ju1x68T7t8ffzLRhkKKhq5PBRX1NPYuCDszoJ/KZfWlLcfexhrQ8cavkXz778zxvy52/j7i
tBZ4NYvYyRhZTYSNhCwdJbxWEfAPS1+bjqvFhijfmbXOXDeNm/n6MJUp0y73UnPtD3lL3l0w4Sv9
Uc2+fOjCaSeTobALOQ/twVzDbNH3pi0J666WUmUgULZOe9CWI8yYZCjyu7cPeO6Epjv46rpRAc1b
MR2wjW3RX2R+4zZLvWr8YP32AczfP2na9PNXB7CCsZPrRgNlgksxfEQwpkFYwG3uGiv8DdaAraCC
o3D/9uGUXxd/fz0I82r41fFygSMEbKxBPja6kqWlWo5G848dqB1Lz01j9uFq0DvUos0gJIJ2ZYvC
juRZanL19q9w7oynS/3qN4jhVbSx0Rn0ycEja2X2p98OOyzc6Dp7b//2Qc7dN+an1wfJGKydNZC0
DOlLfPbodZPoIsfbtz/93CmcTA8UQWlua6WxjrQg+CEzjV9VFbsmWTOw4us1e9e3D3T2dp3MFJnU
sQf0DVS5Hpg6tzc/0SJjw2Ta4Dnp0CEsbDwyvBo2Z0n3GGEUePvI5y7gyYRRxl2Y52phrOtMGmn9
KeitVrkBK/JjB1BPpgq19xRrIKpxbcogHhZRFCUePrgkcD94gJO5Qg0HKc2qXHLSjKrnTc2+RroX
ki5778ypZ2Zx9WRuqCy5kaGAMIAEa8guwJe6gBICRzoJixLCZO9vp0bHO4c7c0fUk5nCziCPNurg
OplkjcmmK5W8XfdBkrXO27f8zDtCnX7+amBqeuZaXS4Jp64btd4SNpzKlJ2g0a1pVXb9O4Pn3GGm
83t1mCJrUUP1ieXkajQ+ROXgXxd5XSL2yfzrj53JyejvIhzDnWzYjir1oCCUwo8ubRwN1l1kWFH/
wRtyMgv4lpdHlsgxOMX6MNEV5WsbU0m8ePskzt3v06HvBgNFltF0GlGoPd7nXscbTlDn2x9/7jac
DHBMNnBCZNN02pjb0EddtebNmsKdVZBzvH2MM6egnIzxJtCIMBlCy9GrNgoQDlpsDSp5CMZ3rtGZ
k1BOxnhkS0ZBQWzymJWavSkQSsjrgOJLfRFJcVp87FopJyNdqINWKVJvOi4bBxDBY3GoyObZY9mI
P7YkVE5Gd2K3nRE2HoNPV5JmZXjILm7LqpSiS60YbfmiBuEobql2aebHFmvKdFFfDUQxcMlk2SCr
reQ2OT70W8ITeiLv3hnpZ16TyslI74OhMGu1FA4idTCedDhMY5XbRH4vqgQT9iJs9DJ452BnZuPT
Mt7ghQiNSItyjKTNxUZuGqm7ilUVznPmiUA5REYrgJUptdI/v/14T4/x31v0v9ZSpxUmKJ2uyMbO
ddiF+MohgwRZfavUEacTITGZeRuFauwxz8U+RvxQzdXPg25rxu3bhz83uk4miME1Wf6CjCW2Gtii
D2Zq2ZkiX7396eeWHvPPXz0eNA76AOem7WgyJ0POttvWa/g18QCtcGi8J7xpXbLVRys1Dj07uHSv
wisNP1uRahjvDPAz5yifzCAWm/Y864AH5cKtNCR99o+877vinQnqzBMqn8wfMY0SZehD4RAC1iHf
68J1acXpnUTABKI4t3ln33LuNE4mkAb8E5pGD1C0PIZfQuSjNy6ijnemp3OffjJ3UK1LMUoK2zFi
+IXkSVvJuMCDO1QfG1vyyUxR0fw11L60nHroXARoolbVT0WuUSJPgyYHWD+aufctTzDqvnNnpo/+
zdiSp3N99fRpEOd4jmiXm5abNIRI2soUOegVP9qBqfGdx+vcUbRfjzIiXSoak82B72G7NGuqnim8
RvwtCLTfHkfnbo766yHwx8tpiKYKeb5XO8gY21WcG2LzsU8/mQNMtHBo6IvRCVVsMfilw5ULGOqD
D9bJGoFdFCb8gKEAeglws688pZ5efujCYN789cIoNOz0PvZGh9YhoR9tqmrQ+SX9veX57y+8ZZ+M
bT+k868hW3QkQgV2kqwVyGUr/UOXxrJPRrSWt0ZeR3x67VJg1RPeZoMcue88l2cmXyq/v14cK1VH
qxXcVyWqwMU0W03q90nifdbt6L63JEeK6OXn/VJNxO7tR+n3L1DLnsbIqxEXylIpd5T7HTUPn2Up
wAPW9ISX61RcUQ4VS7uO3znU74cd9bVfD5W6EwpHkUh3lIwfbG+jdqPXUY5MrBPmO5fw3O0/Gdoa
4Ok0jNzO0Rjgd3adhWsIc9E7O4zpIfrv6cmiyvjLxapTJr8OO62j6EWxZgBOUrsrjGfhAq0oEG4s
VzbS0I/dmpNRDhQixg4RNk6F6hJ5jmasvFHdRnmTrNwMG0vex++c2LnLdjLkeeO7UaRoiAYyrLj0
ANVqSV5M5K/ePpUzt946GfWG61WRNFJ/4pqSwGaiMm+TLEZbGaXvvK3OnIJ1MvAp3EpYIEJCxBuv
q+5dsE3eVd6k8Y+PncLJ0Kdv2hZeq/bkF5FvHw8jNIDcho8GROXtI5w7g5PRb8C60S3Lbde0/yjQ
Vjha8I8373z69Cm/eXat6da8GuhaDnnFDWEc56n07GH9XLQVlqsqvKhzkpM+dgrTqb06CByAUpIq
8+cp6CpJPwZWyHdO4dwFOh3chuU2lq+0axttHbIEPr36+AU6GdwRvnx0LXx6MaJNgxVy4+XmobFA
+ZimGn7wHE4Gta8bViarRBb2uvoj09BUuIATPnj5T4Zx1CexFXh8uFVZAKV0fwALY/oXb9/cM68K
cTKI+5qKVzxE/OoqCX12ed8Te7+AFgN4TX+qpjCdjx3oZCgnfq4iEJcbgFCG05ESHkYF4u/wq69p
WzNI3qkWn3vdipMhXY0lmTCg3NZeoGw0t7+yInsrxcWSuBsEQvLab/XbJDBWhat/8NROxrjsGqU2
+BJS5WZg/RCCCdNdBCjBix4p98LuN29fwjNDRZyM9qKy+5BFerMOTVCpZghqvykx5Lz96Wemc3Ey
zIUWSvikbegPumRuPAlyRzpW4pq5MH7nYTt3AidjvW9IWdCF3YA+pWG6kMaEaJKx94VYvX0O555m
9depSi16O8FEh4UIsPmdXRrmJk8Ao/E8Kwu5xK6e0AB33j7YubM5GfU4kNQy6+GkeuQnXdgh1LYK
FsD67U8/dztOhn1TujAgBqNxalv7Ukn9JapFzDCW9M6lOvP5U7P29azeV0OYDINUO4EvHZh1nzXX
u43y5PbtX//Mm+lU62AHQYLTREA6YMmz8KE8LNrMv4OifWFH4XvKr3MncTLYgfJKJaqDxikDY1+U
cragGHVdm/3T22dx7vNPRjad7C6vWKOv1RJSd+XeB4PypBrJ5dsff26yMqfjvnq1oozwJJYIg6O7
WBq1nlZx5Eb1YiTvc+1lEzgANM5SL2tAnsHogbMvk3fG+7k7ND3Wr47dekbjR3yyE7M8PAxDjOcC
I+ZWGiyxyfFLvLNDOHeck0HfwHqRYzdrHPJfr4liASqkcq45lDWzsP98+0qeO8jJwHetoIARWjZO
14JRVMrxOknyYCHU/Cb2g4+9ic2TAW9jpAlyKakdSwl/mI0RXDDhiJu3z+Dco3Yy3tVarcu6xPfh
td1BqbxrDTZF3vR3H/p442S4j3pmk44VNQiF8gxpcrZ2u+xLXFgf+/WNk9e73uk9dkI+35K6m4jE
FJhZFwoJH2//+mfur3Ey0LPOdfFAeDWvPum2lYt+0Vg9O02MAHCP0neGxPRpv1lOG9PRXw0JRclz
MUoq+fBc+5ogNq/NHl0BabIoDg0Jhm+fzJlbbZyMeolwC94cXKuoYUHnjgQfVcTd+eu3P/7Me8k4
Gdg6NALU6Iq0zsZ2W3bqpW68cxfO/eInQznHr2dm+MwdTal3eZUh6K1ZkTbvTIfnfvGTQRyAtfeb
hl9cze5lkn56+8fHrsjJwI3tsMzHiPuqZNaL6haHyBYf26EaJ8MWWFNEpCZYuwGO3sM41KoTNlq1
evsXP/NA6iej1pqcobCAakfBZeHrTlbHlxZmXiHLt2qlfuyxn+W3rx57T609Kddlac18DLdHWUqy
+VJUQCI8uVjkEHXePpsz91c/GcQ89UVBbkztGCNcc7p9xVJviUh6+9PnFt5vRq9+MnqtqhW1Dr9m
3W8sp9/5n7HCsCP2vpRIAa/bdbrOpFV8Wz6COXuv0nZmROjTz19dOt/zC0yFxN/4hbev5eALfmhi
ryT369snde7zT8ZyRx9xGFK3Wit+vg3oceA3JirOt4Z37v25A5wMaTy3hCvFHMCKjRsiLb4i29hb
pv2x18J/qe90Y5ALC7hamWg3vRp9jVXiZ4Txzsefe6JOBrbSBYjre6UmcEPT8YcaFZre3nxn9J15
6egnY9uv9DZmBS6ttREHQ9I0OGEzosylR/T21cduwKnOrrf/H2fnthynzm3hJ6IKEMdb6LPttmM7
jpMbKkcQCCEJhARPv0f/V1ns4K7qu1WuFWgkzanTmOPTgWlSJJDYd2FY7TbQOm1AcgDOQ8iuv7ba
W+nnpdxOmDYocDs2wOxAfAdT84sJu3e3YFeW+2uPX4T2CFCVigiaigcUtyKXKdlhWI4TPQ9XemPt
FYvwVtUY4/TfYkcBbKWa4281NQ8FTz5/HGkrQ2mppqvb2A3iioAtIlHRCyvCLQ1Ahvr44Wu//fLS
v9KELhX0rRr1WxQAyMBVxyRKQNmdr+jw1n77MohhyzyhjLrf+34IX1hFvqXWkzcOUP+/v32qYOSW
tAOsQafxrgKkpjPdoxzbKyG8EmQX/e/fTePjmhOKYUftG1M8V0l0YrX72uHn57KQ8/bj9l97ySKS
uxDUDFTsKFgZwRW1SAXquMuvUdf+cmCV/fE7/idP+Mf8s5TBaeH3TQU/8D2crvZtD/Fv6PlTFrTh
L7iF3cN3Jd3A4OyIy5kmh1md2FBXvATOIPcg8F3bpKwMNX+xEDcOQcYNNLqr8lHjHz6jzP21T8nb
x1+59vhFoA8G/BkRoeCgcMi+9MMHK8TRba8d310e8682vHTgX4EyFgkcGliAyveBbmPfEhQC9rAI
UPBXS+hDH6or2WQlZJYKOToHqPKzTb9Pq4vTznRukxtXyf4i2A0qTRh0K2pftWOoUfkW1Q8yEjDz
q30cEN7WD4uQDxtuYdYJRKiZhifAzDesCr44onn9+PFrzbMIegshLItw9oCMMgI5PLlDDp0q2Xz8
9LVBtIj50q9CrGV8Bdqe98XU9TPU+9vAEVfG6NqPX0R7ZQG4UG7V70OfBsDKNkCH5yWukJsrv/8y
Gv8xSpdiuKAqS3jsMrWfrfOJtv4raKRP4KXtUYR6JWOtNNFSDsdoKHEigFegOP5BJuVDpy0Kha5d
rK09fhHGLIF5oBwntVck/umOCdb8iT988uB8emVOWnvDIpJ9lCOGAKapvTaoM5bMuysl3Iuh+b+y
81p7weXvf6WKFiRGOC3BJEOhaDwjkf9YVO5jpdJfNw3SpeRtUIHWQYoeQEK9G2H21FR8nxT+jWNo
EcCpKZmuJWoleUPfoDZ/hg3jC8rZH4W8di+xNkwXQYxLfuViza32Lu4C4ZCMbbu8t0kLr4lke1sj
LSIZx65DERlH7uGX/SUqo/sJV/+ske+3PX4RyTBuhsO6qDGloq2yFBXWWYlK5FyD23zTG5aqtIHU
EqaTqdw3qf1s7fxJAc2knfTzx49fSUVLVZrrYnPIQ4C6koRFFHx2iUizXfvy8eP/p0/8RyZyF3Fc
1ykQQvWEny/F5zlun1QiH6jT/yDSMVsYC32mMewauCRwdmxiuJmnKCwHO+rG71tE+VjDKKhNCCiz
qfJzrw/OI7gVV1aea423iHDtcNTmW5jNleFcwYA6JrITvxPwA66cZ6294PL3v1IIPG3dFLfmcj+J
fhB7z5Oyz+CVKK9d4qy9YBHksArRiWoLsQ/DEiS7xsZCZ2AtGnWliVZC3F2EuNf6bmBSR+zrwvzC
yeU9DPd72DHUZ1e5YvfxKLu0978G2SLI49jaxB1dsSeN+hyC7J65Ua9yVLneuAl2F3EONqcHBC/H
wRaKhX+Ps51O3uw335vJ8mtKjH9/BTjv/+1sS1WkjEVTdUCbZQM86kTjP1vm3SS3iZciNeZ3pgUM
Q+zh9womU+/2O8O66sps9++RFC9FaiMZySSYuXR0OF9wDuUB5Y4AeX3cxWuPX8QxjApF6E/o4pQX
socnTUKCDDyA6Nou8t8DNV5K0nA72nRcjGIPzHO973GkqVTyueP8O+z0b1tXxksxWty0PmTqCsMo
GF5o2X+qBtTew0/5tkZaRHNZTIYAVCv3MU+/8c7AECgIrl1lrvXAIpJlO8WgDMF5dMA+9ZsTef5R
NyCh3fbTFyEsBiC9Yhhv7wu4qeJE190o4Ou3tz18Eb0wLYXmguHhSTcMWcnDY8Ovitgu4fn/kw8q
eP8btpKiBl4kPiBx9USdz2U8e/DnrDu4yIO6AyulO6cqIjfX4OlNT31cxMAppCj5z71Ah8lRSxgI
wwY+Lcy0R50P3PiMmWr13SZRW284zrsxUcIkqD6C9FGqU2lRIAeTm7oKwUttcPOaEj8av7lD09CX
FD5nwyEK+zjZUBm5oG+BDUi3UUh6/tXGQVDAYj9y6h8uyBj6F+NxhZO8ZpDtOcIRgZcpWseAcV6c
07ZGKDAhhfLS8Bm0F3+C5LeQaudxMukDjmFBujRgg3MUBsAC4Gh4AdhxF5O0eNbWArvoStge4JBB
k4Tf1p1L0V0LVhZ+Oen28NqBg5jhOI4Ev+7jsbKShZPFggWKygnLQyb2LKq/jZbDUKQ8FTG9acEY
J4s8NuIKCSax+O2hLpBl2CnuLtDWdHPbr7981V8LhnCE0Mdra7H3YUyZFU7aZNbWv1DBfmUSWWue
S3b46wXKLUkEOzj4D/t1nXVIYcQ436Javd72AYsUVqMCeuQxXPJq102hPHbYDuWA9NDByu62VJMs
ElkVURc+tlG/j3HNc5xjuB5KpoLnjz/gMk7+lQ4WiUy15QiT2BG5xipYO5q5vsOSF85lVvnHicDw
U3vuTfe0KKH7b2dITgcUBaVoLFRtZ2Ej3wBh8+BNq698zEpvL8V3LlUwU0hEB7qFDMtNOoXd0Yc4
+CvOR5ob1z1x8t+v8Dj1QCDAmI1KOJxuAckVv4Wu7K/YwSddCYzL+PxHtyxVd0DdGRi2D+iWgP2B
dvoUOv1tlT0wJP/vBwgNt0w5xaD/Nl30ykWr3xt4uP5qgUX8OnWk+3PT0FrK68YQrq+jxu0qk+mc
ZAR0HtweOpF/L5uZyGykTggQFOLl+8cvXGu0y9//CnagD5h3MTHZx0n3Daxms6eU3jjjx4tIFzGw
VXOJSZlMgwKrx4sw7xv3tqVQvAhy46IYP6Q48eIdmPdVwpu7oendt9saZhHkfc3LprjwnkOuY5C2
ifsNm9zpSlivNfsirGPbyrntsRRtCsaOmic17tOHaxLEy6j8RyQsdXU+YToFWBcL3TY5gb92xiLu
G6HTmx7aa5d5K1+wFNfBhsdqi83x3pk4+Q2z1vn33Op2uDJHrz1+MUeHPuGALTfYtUZwWwQSkHvA
1hsTXtF5rMje4mgR0SiGLoqIJRxOdnponmAQOCV5EXNfwGOtc17Lvj07STz6u2jAfHJKoklNpwq8
p+62MbAU3qmYYO1YY1VpJlklOQxUcYbYVlyw3U1DOFrEduSSGZsRJK2CqLq9b2yf4JDEyuHadeha
Jy3ie3a1Qim2z/eEeBTLEBhzBzjiASYn+/gLVianaBHiUQ/mO/fxgr6k7/3QHKpZf0FBxs+PH7/2
+xcxzoZ2GlI9871Q8P20JfkzD+G137728EWIl3L2egDSQA12Yc7nNyff76+s0Fbieymkax0HfEM4
1IDrDmErzBTAGPU/RVX54JT+55vaZimmGyqmSg9ldHv41hKYHowG5iCKXwnvlY5daukMuBSco2/h
3tvN4I14djODwPIaJJV/ZfSvvWIR4H0dwKuNe+0e67VzPM53ReTvK33tbmGle5cCutLihjMCoXUP
um5wIEVFD0yIG08Rlvo500TgrTQEjK2up/spmNVrV8PQvgJd+zYTpzhcRG+QWhT/c7fFIpnXkEIl
h8LzX+Q03ziCFsGrBC/hlE7RQkFl7hP41G4wD/lPH4/Pte5dxG5qmmk0Hmb/mlQoIk7hqj0fq6EO
YB3HnC7+8/Fr1rp5EcUwTCqSiJRI0pHjiMzyNDF547hpt/n4BSvfsZTXtQ7t5ZjSdu+DucA6Dw7T
7jOwXNuPH+9d2uMfa4GlsA72KEPiKnxAyPpN4qQHj49PMmi3bgUefGd38CN/mEjxB950GeqJr7x3
7bMW8zevk8RpoKXc9jPxDqQZyt0I9sQLr0J+W4AvtXaMck+7fs/2VBcC9o0gcoiWhPuBguLzceut
fcXl73+tjgERbt2i5QzWzuwnvPvu/Ivt91TMVw7/155/GXV/PV9P8HbSE344Fv0J/HLhzPiNxqF6
nFkK9t9tH7GIc1gjFQUccdh+VvGPkDXHrgIcrp6urKRWImQprwtGF1fpKClFYXRXgBEONOBrrGFu
+/GvX9lsB4s4p37PATe6dAGpC9QeCHmaquG9BqhzyxonygreBldG1GVq+FesLIK982ttZ4VPwer2
oaYuzUCsR8meB2csGP1c20yutNhSbpcCBz2FPZb8nhk8uJ5raF9h+e/L/vhxm60Mq6XQLgELT2D5
jO+o4PPrNSR47EE5z2cYEdzW62QR3xMYDq1jpLMpvdJ2p9r13LPvi/Baxcb/tFf/6Iulkx3oQ76N
Io1hhSqHFvWk0gUxO4D3IwpVvHDcVVZ0PchfYHrsa1UkqKuqk6r74oWofgODUeTwoXae49ImuOqa
oAwctnGVOuwdBErP7Iwwlcx1WNufpA2CO0BXhtNEqxEVe9pk6ZxWtMrcloJaX3koVfqkimqeAG2E
IPZcgyk4b0jrVP0D6YhKc+IX3XhlYbrWgYu8E86R9C9l7duywDXamDbpvYnq9mACt/5y2xhZpJ4K
gOFxHsdmP9ThG8B6G4y/T40z3TgEF0kHm9mpBTYQAKW5F8AxBkc5D++pvLZ5WkkLZLG4gB1PW869
BUmCcuajfmhSwzadoMXYzK105lOMmu3k2KdOfZtaIl6qBD3QD6IANBucSTvRNmgM25Wy3UURLtUH
lEhdSXgrSYgsklCFoz2PKNLspSgpvEIBiMS12ElwvotMf+3SdmWELYWCHkh6MGLXzR4kavoCzXrw
mFSl/W5rz7lyCLv2isWhnwtuROnDoXvbW9JEm4nZIfnTB2IeDtSgcPFKJlppr6VvHrQSpR4juN+U
FLcjOx1aDyo3FAzQdk78PBmvXmCtnRksPfPKCuc2hWLN3m3/FMk7ZNLbYSZ/RE02VgkwVJItNEBn
kI2vNOHKxdNSIehYYBNizpv9zJ1D5VXgX7WZO7j5LIfMggXjM7kDOvu2lcJSNRiToklmFqcbGOPE
wzFlfbjrkhRShKgcmXtlgK+Ni0VqgMVzHFG4tGxspwXcsWmQS93xJ4YV9ubj5LYyw/qL7AA3NUnp
hCu0OA6HXUS9MqcOSOS3PX2xJBkpDkyJ9qp9NJFkp+hE85qVf257+CL83Uh4DOzPYuON9OQCUx10
0ZWGX2mVpWTw4ljao3qnAJU1QMkUVuSe3H/8q1f6dCkVnOAkSHu4zG4aMF5UNRxS+aTq22bDpV8e
dJQuTuTh5ClqI0+oT6x3ljrPJat3t/36S2r5axlehDE8Y4mTXuiH0Tbhos+I44Zb5lS/P37DWupY
uuPBgVcVIWxw9pyr32DCvaM+8QxLhU/Kkl3hRI9A7YwZqnh+t+LaOF3JjEv1YBnFpTP6mu7Z5DOw
Dwt78iSyY09KL8dFTHJbllp65TmTxRVSqyicPsmdIsFDMRb3oFNvQ0JQLS7uMe5mQPNuc8qMl0Z5
tnal7kmXbnAe5RgA+lC5Aq/JZL4te/xvK/3XcKgg1ZUs4CkuwqP7cgx3Uyi/fjwO1kJwEd1TBdJg
W2JhxwZ9wUpypHIWPn/88JXZYqkjHFEhMXdlV8DEPn4r4N3vjO9J/63FWQXh/vMIph5tr4lpVr5k
qSqc4VbVj4OgOL0u3c1QTfpPoXh6TXe3klCWosIUcu8gbsJ0kwTdDLC2V0nQ3L0/GuQG58p0t/YJ
i7DXES94LIHSbs2c2eaTB9Lcxz2xoomMlxZ3QTR7MGorq703OWS8a5u6Jd/jyEIkAv2EOlVTCFWv
AytzWP2CPZ5+MoPqADpFYe7wvZoNuBbgrc3qtruGpf+ddaQHd5jhsl1TQ3lsRt5SMLSZcG6bE93F
pM4pHaLEAyZep7MTnpKGT3YHF3VUqX/cpCsL/qXKUA2NnsdC6K3uYIjZFOMTLdozIE6/Q9fstLxW
wrmSNN3F5I4lY0gEafEeUVdYY7kPTV3yrNfOoQ3iK8L0tZcs0oCIx6AvBrxk1KbJnNY7+wBtTrP3
JfX6K7Pmv98BdMF/J7Wg0nBnAZRkW/vzjnPgz8vxHdzm3zhM+fFxn/w7gKKl3LBrksR1gWbZjn7V
ZonjwNHGBu7utqdfRsJfabhMpsYNHAIzGBToZl2jyjOLyfD28dP/nWCA2/vv0wMctREvksN2cHue
0aiAJm1IvbxKgmtlUGvNc3n1Xx9AFbBZuJsetgVcDz4LquDoFblzfGXNddlH/f8TkmipNAQ63chB
jzBaVhiguoc7vRs++DQ5cBEceJl8qeJrxYNrn7IIb5R/k5kkYb+lqdfuQpfzHOe71/wJ/x3b0dL+
jhig6Vkz9FvZldvQC88BgdQ67eUf7aFerZ5+fdzna+9ZxLY2EoZx8dRvC48906gErqy6AwLmMein
l0tB0JX0v/aeRXiHjY4cItEzxvMeFa6QcQ31zIzTZCCHbiZ6TRy00itLXSLY4K0sGIHPFGqZNinq
+XIk+WueaysRstTgzSg9Keio+m0s/B+UBZ9gdfGnE+WVVePaj7803l/RUQEn13Ui0NswreLM8UHw
9Oai237c1SvZbynCY14DzWWH7VlXaF1tJ6Un+LDqlra7KfKZ2gVK+Nes7lf6e2mBB3RoEXg1PgXA
hp9w73/AeeH76IclTh+So7DXKh3WPurSlH81GZC48QBapt46LQ7VZGjOVlidN1VySCClu63lFqHe
1EgsyeyrbSKsyoZ6xASl5JglA1hKbXHlCnttcPn//ZQUXg9DG4ZqOzZ63LVV4mfUidl9OXnmtihc
8semlkQgbBm19XAWAOi7+DkH9X1bVo8mGn94srvmjrfW/Ytwn6s2mDucdG3TlMmsccSpbdwaVULl
YzywP1yOVzbwK/2/1OrxeIqHOCnEljYjMI9BWGb1LHimolFlyrpXYmclMpdqvSIImPJqsJfpIKuc
lY2He5D6Gh/uf9vPf8xbS52e9qa50KrEyQk0xXGD286J7JqyMzkMgu/Bmry0of0SBvaIcuZzCsTj
DgaoKgMDfTeE1r1tfCw1fQXBqzRU49tKDn8iklDY2YmXUnrAZGv4kNxW1R8tNX24ssDFwJSmu8AJ
wQd3foJg/vpxrK4sAZZ+eY3ne0VDZLyTkW4BGTc8S01YHIq+1XfjXOo3KMb9fQOm+u7jN66NjUV2
8Bi0jjNc7HZzYVmY9x4YdXeRx3hyJTGsvWCRGESfaOxVRLoD/Xnb9RL4vRsXlPFi+oeVnRwmH48e
fX8/02GTxv3mtmZZpADAYWhRxRLNcrH8SkqUJrVSx1dG6kqyXOr5YL+DIpKpC4AwrDchb+65Ek9u
FOc3/fillM8NIRQjbRts4M+xs6H/GHD66eNH/+8A8B/B/j9I5F9TVgjXrEoRHsAIPfntMxP+gne9
PumiSJ+7fnwnpv6qhTpHCiBnW436IPnQPDcwS9rqFsxwO3UAzTIAXhkJPpE08rM6ba75J65k1KUK
kAtP1kx3Ma5WeP3OJMO94OzNUCh78hTAUOTl43ZYe8+lZ/9qBuo0IkhMEe1a4fQHlPVO/LevUblz
KNvZVA8DVj5XDx+i/wnB/tXql+D663Xx5IOvW0u2rXpruM09Rpkvtl2IwirQrFnoYZRWEqV7eQXO
eBxkoJpO2EW4Iih8aBEHCapGx0RUtTvhlXUDP1Ywib1Dz2gkvxFiIM3EJr8eGuA8S6MMakoo8e7S
Cryq89gXxouOFr4PErrA0Aj2OUBxUffaeVzZbPRBT4JfkQtfUlK3rhT5COywFbtpFl5cbiY5GiDr
grTDRqOgnZPZOKlPpCFDDj2A+ByCtJcxNquvqpuDP8AVoMI7nqUT38Ghuy2yGlvdOUu59boT7Miq
kzCR+zDxdEAp6kQtNn1t2jr9nodFQL+ZxBPOifM6KHUWd4qeIMGK9oYHbK/dSj36/YTbxIZCez8n
VQNoRUvgWNvFU7vD6a4u89qCVBuCTA0oMT2yKp3fKxQCfOGeyhNb7ljEj12iwkuIpSRn1Fi7KQrS
5lHtJlmi3ZxFwZb4KT3C+GrcJ7z3d5ClbhoR/hIKIHBUCOVebB+IkbuwQ8lBMZr9NII/7ady447K
y2kS570LbOkwsecq8nMlf/n9Xd0ZmXUWdHOYJ4MBdwdnWFARdqms9r1kJzs9w9km516NapK7tsOM
C0fqqsmohqGl6TBzaVh3N9+Cme0b3+1z3eus73+UmHNahX8lh0cVzD8i/av36l/AOfwgzg8UfT3M
0j/bRGQgV+eTcXcDQ1vBOExDkyS+jeMv7CgjC9b9i5rUCX5KmVL0SH20mFBZNH3uU7Gp5v4+Gd9M
WZ3R5g8oGjmGtv2hmj7M2h5LB6Dts5DOT6hekdlFNp8PEGxY1tFn6Hzh8FVE3cGmKES2ztifvWEI
8oQU3bnyy2IPATZhWdQwdQxESKYNxiZqmMsaq1IcQqphStHwvdhMs0zPaFo3M5j18A24nu2AAyWT
fwRC/KWudZQpE55axe7Bns/jmpzHiu3cKXnwi/GrGsvPdTX+JlHIYJktNqgYbFCPa1CU61Rf/Kl8
1UP/FM4YclKSLMEl2Zaz6kc3h9897nwJ0uBHP6cPLKZ5N5k7DeRy5fifDYng/dxOuetW7jaW1XsC
wxyURG8afzgz2mBctONPx9R9BvLaNqByU+iXNimxftyVAr5PY4ja9okcXNq/Nan3QijZBELF2dSJ
ZzLDyDa1D6EPmny8A8tha+vwnvsxLpKC9PNo2EPqsucSSJKptvcsTrahGEHZkBunbXDhcCRRunM8
78yqVsBhuz/3sB+qerUpK/fYufUBhhZbqpOD8ewebiV3ZcUzWXt3shweUShUbjrabXVVHgFSzGlD
vyLcspkVj2U5fSncfgOOXj57X9MpfWpGu3OiOIOeLp8w3yMNVpC8cfx3naZngUcLYzKPPwZddxhm
YBIbsYWO80n3zk5H4lxiSFHBt4D+bA1AFV6f1hul2WNJ1UGz33H00yfNG8qk9pwmKM7BqrEJT37R
55EKvvi0wo62ykh7FCl98RP/6ArQbkpsqwBF2PuBqjeoVLz3ibtrwBPKJEWfJsqw+96EVab95Mfk
1btk7J6IRsWhGMkPWGXjkC354Qtxni8sDTueSo/fTyng0gAUZK3LzSVjvALE9cTNfCgLYLgtptJq
QhEialOxnPfTchu48RNmI3jCGCDFOxKKXaTd4hBXIImmEWo1RN8CRsBmDAq9GbF33thopFk5wF9O
O0HwdW4KDsT3mIqMD3Yutlr7/FXXuG/KIKWJnwY/CV5qa9Mkiw3XL9yjEzjvHbq/USwfKIrEp+JX
OCmVc9iNRDn+X929jO3kPIF8D99kKoFi39eOh7hu3R7V8VXSxHsakOpL0AInkoPH3gFaULFYZlGI
xnlLDVinGYoS4CNO6yBuUVEviiFLyKBfg3Hkb21awuPWC5BSNzPs1LpsrES7jXqXMqAp1DzcKVxC
PBWwxiXbqYCe6BR2Efue4FL8PYlxytYpRc5BMDgPvu2CvDAMS6hR2pLvAH5Xzrb1Uixnwtlr9q0T
Dt+JAzV4PAX0K2x8/TKHYLt773ilL1X/QV6NM78vDE3yqW35sfLxxI1vmcuPhEkdbtoCDqfHqJ7G
9F60hdf8jpyw189e3QYvtkyhQ/GZw4CHF4743tvKfi8Kn78lzeAiTYjgaHFv+gBDv8luBWb93xMD
7ngje5E+oKbtvWlT526IAQHcDr0MEWKjk+oN6xPUj0KLRU6B14W7YtBc7Wo2pMjl2n+jflJ/nYuq
Q9gwTJgvQ993xyH26IuaQ/dnWcKAAsSnypL7sU3ln7LtibsFEkp/RSWY/U3bWm0KUzabmXFyVE4U
nBtq/V/EHwOBfiTdofTc6UzRi98ayJZgGzeo8wiO6M/CNUPwNHOW7ntMTE9tEMlneHbwl6mV8hDo
VCEGgyjh+dBFOOMrrHIPRWeT41yVAM8HbfKF4lGI0lhh3RD08+ceuov6lPhRfJS1pBtwcb4pL+j5
trGERs9dqujXC2LNz1yci/4cHF/vep32/nHowXN41HAaths2YiKWU9AhvoKUY2KaAvYY2a7fOqCY
fapMaN7bxLOfg96NX7vBa0+4AQh3lHOzF0NFd3Dg9g9pGE9nJMzxezQ6qgeKwtSbZhiSQ1DiN00T
9GsXIHKeponzKZxQVDJFNQS9MVoR+cNxphzT3PhZWY/Xm66ewhFXQXFK7udqbMM8noPmj3G99ims
+wne6GN1x42J32Ow23OnqrwcMkuSm9DjeIvEDIYdYJWAFtoQuGX9Dme4NVc57MhjOHEYKZU60yTw
bD5zhdQ7WUbEM1xCrJOjek7+0HZMXAL4u0neVZoGXxgt3OpBAlZcorwYbLcfHL7UdAMIohfniVt6
47Gx1A+3lmOBU2R2BljkYFGZPW1nVGkBEz5a8RRC/9tnno1hL55HIZzCdrBJx21r1bhlmcWiMsUf
hoFqnMxlM5MlfCdjPert1AocSR5ZYAattsKHG0vLDERYaYUE8URhOdbmTdSkOxDied5F1rQqB+jO
6cdcCqfSWRCEvo8FLyfPtK79b4yULyFcgvKhlE6BDacsXsC1GscsJEWE3Gfi9tVav+RYACZlKY9l
AYXuHFUhFjCFQ71tHE6Dk7tYYrM7wokSG40s+MxVWdB7UzdhntrZql07WTHlQAy7zncsePT04LZl
6u/TJIz9OkeNEQ/uk9ik+rfWoCa+mMZBAYa5cO9P3DeeCiAtgoXynI9+m9I7ynQTf+oCQHu7THSD
7u/N6E8PyDHJtPNp7bGtoa2TnqQ2obMBXZK4z0ZWBk5maOyvAkeJCdaI/ugCtTaQzwAH1GNeNsTg
dJ+19ffSXrZyJvaTdB+0kncZhWfWnLnc51/cBkuLja0KsKVbZudw0wdYMLYuFvKQZ3KanlN41k0b
XohwfqgVeFtPYx1YvQ0mQLG3CQajRZvb0m6bNpniTWWIag68gMfvZuo4/Y0yFF0fROvV8gv6ZoJ3
DHiSOie0cnVeIODH3JUGRmql22OB5UEhCR0twJMN7jjHqNih3Dfuc5Qud+Qu8IeEHTgKT/QGeLY5
OIPtGP9gPUfyEVNddVsuIqfNRoEi+p0x4xhCz9I0w3fp965ws9IQLwUsJ4zYT6oknI1AU2kn/oKK
7G56QN1Mn+TS75wAZMDKS48UldrqtZkBRc8v3qP8h/a4VMey8eczSi5KnKwFRfPqJlRUz6lA4dCT
a/gMsFuhbTgEmx6j1zuVUtXkVwPxUXVXR5JMexG1o3NwiTXT5zoggf8VEuUg/eWZpjh73eicoIGa
f6bMgxWCQelw6QYFRF2AdJsTMH7jfICnKHlnOMDDFTtQX9EnHls2n0sqpD7QAsqmJ9915/StLqfe
Cy+s0NjPu9hrbJTVbto3WdpG/XjygFzskMVFhI0kbruC9Mw7imySO2JyE6zWMaSwvO2g651jeBzc
1900+y+VdVWfo4IpmLcck2eCQMJbxzva9GmxwRRZVDmqX2DoXTut8E7uxRfgIOpaTG9VldYiLzn8
F+qsmZSI96wWgTj2rO2HzaijBAtElpC4mgGNASP2Z4gs9R4nFtkBmweINX0iI3sHrW0Ml8KBzc52
om3wWsJyn+DgfoJypUAGirHVLV2bl2hg/Qb3zxDzFI5kGIUSqZlxN2xgFmNeJ7DCVYGd+xBbnnmz
MDgcMVFB5yar8SAEkNEjCd9ANVTY4QLn3DTPtat7D2xfcUlr2pGDq3dh6hfDd9cZ/Npmgwlkc2ds
X1Yss0ADpwcYOuDczcIooTyHyJnsOS21iR5MQGz/qWcY18dxmE261y2shjfS+MV0T4AWfYLLaNm/
dkIUOASfcKlK4PiBCfhnRYM2upvHLnHPOBJQxY4Hji9PstQBS7CNYoOpM2NJgtFNS8oePYIa7qOF
YFA9dCYaKCqgwbzESjadMmlU6h09kvbDY9hLh3/3qU3YfcRIj1MHXrWs+iWMUt29xo0+g3J7Kue3
wvHq4RNr2rA6o6ywJkcYw0TsQSsfDORto10Woc7AIcXvGQwXi/2GGvWPEXBmiuXB/3H2bUty6uia
r7Jj3dNbSEiCid19AeQ5s84H2zeEywdxEAgQIOBt5lnmxeZL757pdnV7eWIiVjiWXVVZJCmk//9O
f+gH5TEvh+W6TGpGVQwx+UQ2tkWIRzwNS0MfGy8Kj4zWrDuAwJzohbQFRisnve9VOH0hZXdpV0uE
VGH6hfuGlrHGjoghkUMb1/AwM+yrBdVfKlobdx+0IaZyqrDQ/iMHdE6+45HJ6YF7AfqzocfO8KZC
qG3LWFamKt4mSIg9HG6sq2aX2E4G/cH3JrK+IZc4Hw5Zmw/0tlmd9XeYcTvfSTM0BwsEfDqjfBP5
JzYZkb2SnrPhlcwL1LWYEe6NuOmOqRVYR7u2iBKNc+GvPYm7pvHq21AO6/zVw3RCBr2E38DQl2ZR
U3CdSKdGcSqyhi5vVS9bdRxYCPMAwDekosYKn1W1bXShwm98GDP/Cd1NNm8nlEHTHfG90HsilobZ
sat12V+igldrKqecNPcaPnnU95CbYa5HbAXsAOGlXEdJXIzITr2mxpF15kloI/gFZj/zyGHILKk1
iDMSYsJ6iBN2QqeLAW+oBxkgq2CvuBPNfob4NUhFnntV2pCwzd60aB16UDaTukMP2eU0ijHmYW4h
5BODqKBUKlv/xP0imG79hiD3e23zMHqaW4owrNCv8uHJYybEspPEg1auEHmJ4FnOVgBalbTrqdXG
eDNQF95r0DyqKvENPLD9ZSh6XMtVnFipS4dpu+0Tigaq2jgopY2OyEErB7DnzXUnUD1wKpFgEKJg
m55ktE0wi2KsXssK3H19bsasX6KYhFh4Ly0eNPbSl/3CALYQnAkskZoZ8oqEp0WzVA2SAzmSYtJw
RxDSAnDypr6edtWMp+EjJ72btlRW2k9wytr56Bk1lBsOFuIcoZRxQ8z8pp6OoXZhYZJa1OD7HFRS
Q8pC3x/3nl1WfgI1KPkzYVE7knjUmT89ILa2HOrEWSSHnAOvu87FAwMqltfKoQpySZ3pEgwiWzDU
fIeTGwdOM4CguO2oyNglZypydz5muJcQknCbawgxGDZUG09NW6ltVObY3eH/UcOnrNZ2KLe8boqy
iTME66AJDU3dcBPrvFwazGK3ogpjMQSuI0lghWf9uF4B56Jnr0ZfvmZrzcIjTvea3GBujh22teFj
hc+EQgP2KBmR9G30RhSQcbD0pPkaTXlYNklZopfNYl7PiMdIGkTd8s89hCOBizPmMWBUuIygymMY
6kZ9kCvJi6+YpXo1BuRDyHkTa4s6AOwwK5t1m/sr97cYQluU984LI43BcqKPSMLstAwvaH/X8QYO
G+anfjTz6ODDwj1/L2Dlqm9pGRmB5JTKBvOHpvWytt/i2dXriQGYHVAThrz/LjJ4IhFZN+A53eeN
dP7FlF5IXmbjRfKl4lV0CMzYYPBc7eTHHJ349Lnqm0Km5Ww4zDVzv5aopmUG6DQbpwrT1/pxBuCA
FfwqHNKJX0KHR/VD2ELSqlMPCPCA6RuRntw9tKaVeVknRMXGA2wYdRJlTNObBeguMajyEHe9Dcu5
UA+qBqB6GmYp6sNck7wDfitqdDIBrRV9Fk4tbRBH1ZIFPJ6t1i5CSdJW2a6nrA3h+Snt6Cfr1OIj
SOFwnL1T2/CyS5apvR4OfkFz9sxFaHSxg58oC1Q88UJ36VzWlTjwfsjZpsvXyPVpB8C7VjGD6RYp
6CVV0AC3xtjtQqRotg162S8In/SO2BLK7EtTV3m+Wbslm8O4kX2jXyIh/fqwmC47G0XRdeFLDz1d
QKOiswG6fL9oreMe8+tjmNDVCDSR1D3d9Ao90rFrZwx6BqhBQSEP4+DsPWVAEvPT0kaswOhJfIDZ
0YZRX8oEY4ik3WL2xpy/Ffj1BCn0dByzB5djQCLIbld2R3g72mWP9EX2zBoYTC8BN1p9GjvS1i89
C8t1O0ekGlMVBZIcCAW4imG8uV/cFLbvELpNSpNfeuln9BaWMh++WGKw6WFy01rC3xFXYx4otsHy
5fQwZ5SID5yUGJyqBFnGG1IFs/fB+MPUFcksAW5+d36rF8zjmXSQ76SbeP5hdlO3nqvcVEPqzy2U
InEtirGwiSoqFxzxWDix6WBg1clk5IyD1WR+kXaYMxJ8mqmpx8SZHtMqsCkjYCHOsYnnT9PaheNL
hoSb8JsZclfhZVEtkDePtY1Zksig+1qADmPONpQbV4V5VM69d4F5yAIEbnvT1h/C1bD8NoOCIHqW
jZmzArMcOOiHdHYD9s894ozGemd0jjFTS6tWd18yQqN7WGpWsweRJOXHMI9UXWw80VXZya2eMPmm
WpSrp42HPHxxHhy8HuEWm82y9gnhuu4PZQlPXbwwHj4uIcdAhrhxYpTPXjlZt1UZfHH3Lhyb6iNF
PFeUZEWuq9sOE2vDZ+CVCsuIuzVELZqht5rvRTl4/WNrGWu+88Zi3snsK00SWBBqW8Yom7Lm6wqR
nDg3qyzp916vI0zKBKNvXoJqHs15oa72n6dJVOS4tsM87FsDrSfWdxt07QkdJxLGmSajeqFr1thN
kxFM/hwBedC7AM2gkTHwFSZPsPEu7dYx5F5uc4OxVl3sTWHTHMDuCNQKfAIlJeNAZ1VxKO0gli/T
FBXCxkba2X/yrDLjPg+chBwCvb3AUm5yle2XoJElzjYPqXDPiHWJGmDcPKiOJmfzBPwJT9ZzFBJd
t4kXCaKaAwiLOgN+vUTDMSuYZDFbOeyJeQbY+Z4T06K678I6Y0AUOJUFZg0HVdnQjYUO1fIbPRIX
ucsSKRB8W5sj2TDYclno+dWrF5gc49wfmBm3qK4mHMhmFX71Kc+tLsHZT4pVl3LJlLpdat+6BaA2
skgwFKtCQStBR5loEZuoX5UGqYKSAWojALemBcCetyV88KilxvBWR1Hp5AGUXWtEsrJS9jZVUzSS
JQawF47lxslgDJ/gnKxrHLN9MFYvrQfW5A7FQd/dl32Zhd/8QUTTI68Kxp9znzfkqV3Gyn8IyUC9
GWGZCEB4QxpkNs/gg2sccBhgiqeMpYSLITy5dpoVnucqFGc/WIvunrQjsno0Niu30drqDs0jIRlJ
qqYd7WkpwqW8SAqo+z7jrZtfl7HNS2BNNgCcNtYh0Cs7wAlVcyKnp1VDiJpcxSL8nOfBSr6G/lUb
t8+hS5YAE7OlB4CsPXBKIR3bfccKHmwphoC5t8i6oNwOTZQFpy6rJgDMLbPcTQfA4ioq9osgPIsH
pMz76AUAgPVJ31o1J71eYNXA4gB3dQTIG4yXBQH/jbptIGurzoiiH8OXrvcRDRbM9WI23TgMboM8
pKbZNNVCzsBeyUOJvULHUQ+SKS18b/5UewNa19mhnURfLOi3zFvVIwO6h2EESw1cKioePBXUE1oK
Sh14tMZnMQVP2ZxUwSewZFG3IJ9qDKqdwzrvwLNALH1Eacf0aaFhZY/YhBn2RpHRIRWLA5E509ZD
h6cV52l1rfbueoo95yZCHxvdtTUpsgkFFcJp1e3KlezrM1JsxIIxBS1ZVpJgmIHwnqlT81ursc5E
kg84hm48TkKdhCgDTAouxmWxJ4sWcyiu6xSbOCL9z6HJV3bdfEKU2GNJAHcLxLwmJMJ7xNCQRnyd
dKTIPWr3IN9qkEevkYbp71YB6jJbDprDpUCKG/CK/dIEMXLpKUXaZEYBN8cGzoQWSAEvfFTtenby
U8Tzan0GIIJmxi4QnAZL5KYn5bP2OqXH3EUqwjUFtpTuplxlE+4ZNMPFDRhsWSVTg8vZrcxmdleV
suPnSuD9xMyhyHvIG99b4qxeLdmD1G0xJqmwjYyVdu5D6wWZvlRd5r/2Wgr0b6X1urik2UhvfTMQ
fe76PGjuDGGy3MEh1wP2rYGL3mRRzrKkt4Vpv1ZIP0ZnNCNEYG+6ooLTo+u85QJcq9U7OSgu7rwZ
pUbCO+nAojC0oG1qOFKhEwj8athYM+ZjE664eAxaST4CTqxLVHityGLtUC6nowfJYTxVFcERO61R
mcAivzwGoelMskq2VklmUR/FC1YpOSxRxl8B0yNcIg881PAov31vyyuB4ox0/vShkRb1Yd6C2JCx
sEuOk9jWJae70czGPVbIFFJxoTWCNYMOzdY2hylH3vMmzL0dki3xvBZziYnJa8GKt3Wd53aDNi0j
MYeRi+wbPbTrF2xbZZaIAO94g8oumk4ICPPpRlUYAHjJjMW/e0tXfxTLYKtNxvHcaFIDhoXEgYB2
lZ4HXjS3mPtMUD9GGxwbs0wR3juirO6G4IJPrcqTGifz10D7yAsGT4nZ6aXgFU2QSbc0Cba3DLKv
GnV9Qqnsy+MS8VF+n11HT6PIJc6VpgAEANnHIu7DCbth2gWO5mkIfGE68VnMKrUGhe/GLEVwCpA2
D9SsMut4QRo1JoWMjAgDDJ5WXZjoZq0dLhgt6UH6WsyxRHlun3Dw0DLNe6GD27YH55HoCCpcEtf4
AQJw3rKn1faBTGpaO7XnxiNvoTb2I84C5m8DDV44QSDhWG3YoNrTOENjkJrBm3UCLCK6BVlXe7Hz
1/Lb2EpTx1XeguldQZt+xagRV6dSWESFJQPKTgLvPkqJXR4hCfjBTJaAsvNkRx5YDTsUdCu8A7/v
9wSDwLRDusR5pGIhUEFh+9sEazbplA2DH6R91w+fhjyryi1j2BV3Unj0az5jOAzoZ2dFuRsH9JYJ
wgQifeqRJA1jtYOMKlVq9Oimdm5Fg4ZW7wQn72QOvvKWt74JUAYsS1eCoQbNmt9ij9fqaPwcR5vz
aS1Tj4FkikU46wHrRTbzrecKJJXVXgVODrPMpkvUIyCwTvu87NdPuaygkkI6wTehZsgB4g6i4Trx
IRYdPo8A/8Jrhg1GgsyY7gAt+jiBHUPcuOqfpioi4phVqwH+s9Ze0pdWTkDdQyYeoTMHpmYwY7jB
4JguXNv5ozfjXIo91JB2iZUobHaeW9u1L3MHLXoYA+iP3MavOVrLuA/FWnhomgGvlDHHYTysMQBj
WzcxdCsjNOCOjKaLNs0ciPyj5eMCzafxjV90iHzA9rymvQK5lmGsjJw8P+1ZXk3LbxR8P4bT/DvN
1Dtlo0AdV5vG6s2wVXsIUvfRlr6QDRVJsKE71HxxEENLvKvSKclO9BTu0fBtgi9tghWOzLjfiPF+
pfV7p3/kmk2ztbiMTH0gIW5AfppAQf25DO1X2tv340MNgmmjrJBy6+M52whwpZhuYwrQk5jLFeee
sK+gaf1D6HfjBlUDmpIGMnmHtBUTSzDp+6GCUBfhVL+/pqtG8t/d+HfaSUScYvjfAhErumJqt3oI
g/zO4IBAR0tRwscu6la+R6ohorCmQckxAeSbRwlAMvO7EfC/EOi9j1RT8zqAG+/l1mA31mmRi/ki
M+gUcB4He5CiIjz8+Wfwiw/4fbBa39nFBoyJ7aryTj4iAaasU78GjLuvCtO731jMfqGjfZ+wBhCy
i2pH+VaEiqYDorI2XdEW/59v4nob/0lg2PZ8sghT4dtJ1kB0/ZewU3Us2+U3fsVf3aR3esmhQ7JG
qzJYbzEbKYa465BF5Q2ykn4XdfCr2/NOITlAtwyWTvBtGHQbyJchC4Aj4DeP2a9e/N1Wks1TgRzB
AqoqAKlx2E9ZjC19+s0O8atXf7dD0KploJxxb+hai1gOEebPrubxz1fnL7wM/J1GWvR+7WBYwbLJ
ZUS/2qa4nvViQXqQj3IBKr4Rfoc93Iu8vfnzX/mr9/Pu+c9D5SSyo/gWU7T5a9D19qb0xe/m6f5w
of+b7eV9wJosFyamRQXbscw6ubGki0yCCHdefRV1g4M260I1xFXUWnrr5cVafvTtSjIE4pRMnfKg
bNVTgMsq0iA3zlP//TH+55f5f6hv5u6/L8H+7b/w9y+mXfpC5cO7v/7tydT477+uP/N/v+fnn/jb
7pu5+Vx/s++/6aefwev+/femn4fPP/1l0wzFsNyP3/rl4Zsd9fDj9XGF1+/8f/3if3z78SpPS/vt
r398AWg7XF9NgSX/4+9fOnz96x++j+3gP//59f/+xesb+Osfh/5//c9//f5vn+3w1z8E+wu6gYBH
PhHQSrCrodp9u34lCP4CxzcVBIqxgLLwem43BmX1X/9g0V+klNRH1HoQRYQyrCxrxuuXKP8LEZEU
YQQkAOJwxN/9n+v66ZP5xyf1H81Y30FRNlj89M/Oeskw0zaAXiIiEVQ9NOTvHj3QSAZ9jFoR2V/c
m4HyuJqxu/YreNNMDN9GFs1g5MbLFQ2Lw7ns0pWBd4EoF4KSyV1wsp+9FfTwisGa0BqtQO0F5JgE
KqzeOwfCFkmzqgB1j/cGPe8Taf3z5EkRc40EeekqFze9Lrb/9AH8/Y3+8xv7kQj2j4cDbyyIgNL5
ocQ7BBUbvduxNBwdVVX7JEVWY50AVLO3w+LlG3TLPTAQN+6Hca1BZ4/riedrc1FmXuKFMPUS+Ho7
K9MfPYmWNYdmL1mgFzoBU3wc+qyOPaPDBNjUlLhQXtO7dJ1yqKO3IMf1FvYYkhBFUYJn2SEEo3To
RarZXKeNN/d39gSOQrhknYFdjCGL9dQ7IParYnEWut9FgLwzKuBO8CDyoWbwkdQTCPrenTQIYQy0
cj5SJLtuC83PiHwv9DhjvjiwlpXbVqxtEzAK/S2mnxwacapHfDLAPSG4AdMGrhmdu54ntJB5tQH1
K5LBst9lO/8IvvvpI+OcoDyLGC44wkf2bi1e48hzTErx0yi6YLDJFz9rgo2BWmIvCIY1j2LLOe6+
9FSxQ6I4/umErPUbzEQnKaULLq8eYr30czraDGpuNx+LWRxzMYAAiGrUW010GMYgQand3hYT/2g1
eQ751DxJjIefmw1KM+G1PbiraIPUoPWkJw+ka6bt7dV5LPJoPHh+1sHByyDgD5WXiFD/5tSg1xPp
3X3gviARVGAsuC7kn0sRkGNCYBHRlA7uJp+UfArm8iy97jR53Xik9qULBx6PvWi3Sq24D6uyac51
sPdYfjPOeTqYRR+unRF2+j50gDfYAESoeSCl/PbnT9qPoJefL1eQAJJA+MACCVf+u8qJQ+I3FFDa
AUml/ZWlNCnJuj5eiQX6gVEfO5axFmII7xYnY76jE8KLeG/GZAFLflNG/AOFHO0UKsZ+U1BQen3M
311cADyNMHoN/afv11SrS2gKC8HTWXrBZgZpA65rAJLYeZuIlHdicmcEC9b7Lqz6uCmn8iDn4LnC
pV0KRzHhEMF7+3mKwo31WrMp8XwKgAw3FmNF2gLhzciX6qAiDLuTneu4gXooHhsHF0ZrujQAMRFU
gX+i0AXEtLEX3MloA3w53AURrA7KVNVpSmvkO4EHxjSrHHTpoZnNB1A1D3qczY2/2JRgqzsxgP8J
X8fivhu77/4kwPARcQhDAdEkC04G9FsM5UXiYW8ELqzGI4tu67Ga7xVW/MG1HN2PxfzuEqe8qz7q
ejD3DDgcNn2IkPs2fBhq2kM27n92Q+EBJuDiyt41W62L7yYsrvShqdMJOgPwFq7ZZxMQAfSYR2/O
wQehdPsg2opBc+NtJSvmS7iMCClu5T0E2zAmEvg8gmoCogtYNTGViJVqp0eQ81CiHMbeDId8qYed
gP54DKP53h9gsgBvOh44FCHx3CN3H2ca3eaWdpsV2TwwZ/B9tqKt/PF/Y2Ch4xrl3Vjbkw4ntOuF
PXRzTtMwK/FEAxXs+LitvPVg5il4IBKKRGhGpjlKiLT6XHjZ8NpBwYw4TpvdjHCsjPW2xtS/bai6
LoEkjmPTh9QQaxq4g6HB2UAC73fKntzoZ5AsecXRTZF31CtlKcca+gw4bidtALKoQkxGDj/3es3h
JHvWgZJpLRleeUH3dSMhH50DgLgKzCv3+GnF6CKImkiq8Duh0vJqKA6qW1iMEX7uuilBXEK7fcwz
z5y5l2GHjkAK+8ztCzGkFGDMuRunrwDaH0FzsY/wkgAoG/0j9Cm4hrDXRx/IVdoJXHoNPueqRQwf
RQHBt/NATbkhzI98GYObAdKCgKrxEFbeIcsn/SEDQ4wEGB/Cg6mSKQiw6bGNmnXXIpwl6VTTp1PY
i42tSnILB5O4CAApGQfxhlV0bsAu3Jup4TDVFGleUjipHHnRGOQDsgPIek4fPQgEBPife9JRfjs0
1tx01RvNvoq2K6AgxINNIbLZIStZJ9qH0q9zfpFEjpo9LBTiyJxiCSa7jheox3+3xfzrbi1EKAM/
EDwICH0PQFS8NYi4CQByBjnWfF9kN0YMD4Cs40aDZmMyPCMUIDzaCHlYfdi4GGOpXksaTYcG624H
tpZt1FggnStKWosxahBG2WMk9FPRsinJ50Wlf75n/8u2CE1XhIwxP/DDSPiolH4+YhowD1nhiyzt
6XnJiIS8HFR0VgWHEIGxRzhhDGUyMYrN95j7egnldK9zdS1aIKKTyOrDrJC7QC7lEyxqSPBbsT+2
0XK2sIdE0/pIJLDeslns7w7Hn/tnCd0MNi8RUomaVWJw1bu6Dhq7XF0LiNRXYwQCSx1qXlK4XOgD
bvAMmToD69VHGXKanbnuTQUWkQ893+C2S7GAEMUUuStG3W6hs1JAuOnzjMFQm/WaTj5gpgSGY3U7
Lyf53qNzt1mmYNo1dbf5888A9/v94RSCe/QFD1GakdDHU/nzpwDMpA8ILBMbl9d8k0UupaYPXnPe
VU8RL2EUWqcnDkdcrFbvJUeTseedfWr4TB9nVaZ+DplODrrv6BAYvnb2Wzl3MQLx9KEKuTo7SGtS
mSkSo8/N4XfwJ2jS0PIyxzCfucNGCZ4ZUVrLufR7aA0wNcUWHQVeW9wAj85uobRIpxmzU4HS10dP
ucdBTJcSoGnaBsuSTjmeez97MSwD5BM2D9aU5giH5g7tCFbCzMYHLHR7F4Kp9JcWpsq1qC64tzgq
a8wVAnSHf+s+qrAmO60aeRnXz5jGB9oeaL/F/BNo5Oy8mTIClXGD0cNHLA12dCB0JmfVMchcfv7H
H1FYRweYKNIf/+SP9ZgGVF6L8vJoCY6u2bZwzbQMEwCKhDJb7iGYtDH31Gb1rrnVI/hi3c3uuBb2
zaHV3gy1FMdq9JDJOvYJH8f8AP3dwbc5PSH36LnFGb63+XAG7mhubXXA0xIcswxc3krm64xnnLDe
os2mpjThmGZ+pvk9g1/jVIAIKGvRXMbWNZcrdHxpVwjG8vyyIMr8NEwo7ET/tUFHuNOQm14wax3i
XAsF0wUenQKS8Mjiem3iQSJwicA43lrWrjsZohBZK/kGKUkL///0vARe+QBT1rGZoX60Yp1SZvz5
sgA52PvL8gnA+XWw+ZcR2FGA0Kt7eBv1M+wMJ4xxzRBLLTDmcaLTJqKWJpDI0SNsRWFSIuwmwSq/
z2BphcKig9RZGR9hg11zzDEcMpU5Vmtmv/g9+zw497Fi+7yo4X6AQfDBGyZz6rvowRl0ZSzgZ1J7
XyEp7ffwz/Jdn+lvQ2443qXXbnhO30CA8U1QrjcE05c+IQGwjZFdu+sGv9kv7RrDsZQfJslOeHmE
CUUXSKCn1OQoO4Ah3oDVhYqh1XSz9jvIKvwkKgu7bcvpeZgSmY/NjgcYvKr84LEpnEoD/76fcr5z
ozq0UOPHAaT9R+DG55l2Fo1kzrYQJr+W0VVsHIwQqjZ70bLydol6lpZB+Qnb0HAN9n4qRl/soEJ7
rIbJJa3u5WaczHiPR8MsVB2GqbuZTClOZrHipKblepLDnFeOY7w25DkLa1h24Ek+IRaBJXwCibHw
LUbhzXvE5UCoV47HcFxwEikZN74otlhjBpKWtBkFUuF62EoAP99n6172ErYNTMU6kwk6Mahtph14
7j3GMaq9mjsI2cpqqyDZh1+qOQUEheKYlTXeZDEfIwJCrAjyKu2NLA+wXWFnvZ/8aoDllUVJ6dpP
/TCe4E/80oyK74V23Z3U64TjmpHE9utywRZWQqoV+ZscMTDo1fBHkwffq4F/mdANJkL4nyjLeqS1
cILjsfgMradtEr/H04G2F7+LbutuGc+oKj8gPCbYaVliy3T5jLRzszDYGGEW8Yph4w0IQJdh9xV5
FSvY6Xm9gXxn3OuKZonS2Sa7+o22bMCAUfiFIDRDEM5zBrlUUtgAtu8IZHRmDV2TBZzjkcA+g2+C
wy4dO/ddZrRIuM28XePRMPU6mCuX1scc3KDew2rYlVODFhosMVrgPfXW/g62dLaFyQfepyLb6s5E
Nw7CYVXO+h4qBZiJVP2CTYjeS2oPq6dfA1PXtyMKrnRpjEiLQcFiNw6QFSyVTnvblUkNIgyODFHD
OdB5twOk2RD5P3lmEU9w84Jv89sjqoJjRWZ3Fk09Xyynwxn0bGylfYD4vjv0A5AJyJJrNNJNDicY
XY+whCTjuLhD1/PEgTF8yB/J1D06MbdHWvgVohymZ8w1rB/a1n4mg2IvuN4PcDI/Qzfmjq2EAlY2
aEF0lumtLqMi1ZCbJtMa1MelWbJjUEAehonE5GGqfPKgm+lcuuZzDU3hnsEPdF9GR9pRdWpbT51+
/B9te7iVap4lEZLhzyG0P+cf/ycxjgovFR5QU34OerDimTciLiCjVXlelvlj3cO+6rgZ0Jv1RZsg
G6Zg84aptodEQiPJCYaWpII46RKBRL0gAMPEmS42mPwVpqgVQjguCfKEBN4YxuEo6EW7VSZ8D16v
PTBGH/nY8QuqE7UP3Pi2wEN4USeLfAoHIUqvLziY9QX6dn3IZzz0ozed1tW4k6rC6NBPEu677N5Z
uFGssrer6ZOOqG43aA521yKW9McfMyzD5x//Vg2h3WiSB5AfeHxTVpWNLZmw+VRwJ3hzdwerfg+f
9S70vPIlB8uRZBNB9TzpNhnrVd4s+k2r8b5AZCPKwNk/Fnq5/nyDBFwzsI11fh37WVDuSog6zsqE
OoUjTENDwmG8m0P4QHqYoxEyMF2gxfwAof6Y+LzPNtG8gP1qF28HOGy8sXa5yJIvl5Fnp8I6ey6X
tzab/INhV/uyhk6cB54649UfBfYipI3VF9WU84ZgzSUYnwzKVcDNrIpgPtv8OSzW9RYGIkwEwYlD
VHSX80zEFVjcCyywR7XoYFdHaKYYJBVoiVcaw93DBKxNlgeffOy9l3z0/cPKDZw7eYtzbGZkh6B0
8E3cC/ewc2kweIW5oaG3b3Kv/1IpoJhk5A9l5ao97JdfwGCz3bywB4Bvbg+Po5dEoMhiCQXoZQi6
b1HTe5/lND1lRa++wtgYAKUJEEXxYRhrPNdZR3eYxSfjAmqGRA2q2nFVrgdEOIplWR7MDH8QurgO
t7NabxjroCSzQQv7IHQlxlp4TWGgqrLiI45VwJ4dJMLZvGIeF3stURM9ZlzfQmV9oIEtXiWSMxO5
6OUpWIJvfr5gR3L0+zpOwQmaXrQSWCZBvpeYrXoqiIPycf4KM+maFA2Zkv9N1HktN64kW/SLEFFw
BeAVoPeiSLkXhCy89/j6u9gzceeF0UfdcUSJQCFz594r1Uo0685Am9PtjSNaVxZWtHEmy3dnNQ2O
Of6JBqbFro6nhWYT0gog9k74KK+VEcSbCd/4oilrGrQpdJXWSTdNSb5/KO962PVLnwQpy0GnZzJ9
PI+NdF5LUjecUoFNScmhluOZ8llx51allm7V3PeMaKzX4RBdA650PES+vOR+Y6xDSr2K/QqrPu6N
I7rmm+gG0t1jPH3j7l3RfIehmxeVR9UQ/o5WhWmKf2eHb70F7pRb239Sx34BWwEftNp3T83o0Ghn
an7LHMzTszFOwBoKdddShUeTsU+xSv10pokKFqp/Vi2fDLwa7zFFtmdg4SWGPL/lmlTWw1g620nk
znFKlASjSyHuCAmpq9tN8lvrd8Vo6E7iXt+Jsbm3nWzfZs5irxwJ1avYlKgVMmvL1mznOPODLbWE
6lO25pJEiTjwMKq3A5LFVn1Ei4KE/qjXKRFmq6nPE+nSZV1F9jWyScjOZmS+JErTEm6s409D+te6
1NmbpVW4mTCxFQ0iH37sA1mdPHQzU26joB++Dcv5VsyQRFXpQOHJbcs186K8YxJKF4aMzSd8rAYt
TzGfLJno66RMjL2U5RVCdbIC2VJuyY4Oh4rinRR0VJ87X6m5Ac3+Sl+H/D5r+aK0EZ1MBndkSkjd
NMJJ3wxyga4IWvWDBUrvsdEV3zLQj3MWBH8pfYtD0tNBJ3VV/aXwww7rhr2VyVxjH0w7ghuG+mfr
0b7QrHxROIF/VDrzZhWp+Rm2PasLonGkXUHOm6Kye+0dHvpGEiAbwQ92A9AZntr543MFJW2hKMJ6
ah0L4VAv8gs7CtJVCRHupDTR4IZI8PQiUXEkihRvKiVW9rGggWDEYuz0UOa7JMIfhuW03auTgX8h
a5ZhyKLplJn7asQJVVqt4pI664gspv3CaqyJeUuL6ScqxgUgPVY2t121istSc2ezTZF+phdqQwpi
/ab6fr7pu2A+CGodrxiIXPld7h8iUazHOVNdobGPxJ3trl9j2vrldMkXE8YqTFPRuBVR8TukKlkk
kg0ePlXf003H8PD3hVQx2bm31XZtxYw66mDiWIuT5TiF+rrt9HHROE57MoMAW3bStYvSj9O17PJv
hx8Hd3ale2VdCg+msbMsiD97an/q0ICesmSvzbK4DCpnRBAFiVubDbuM8BviBheHfOqrBVataqtp
xkfN+Hdja8pzP3bm4X8vdJvT6rHKwf3f1xproGC0mn5ZtaNxoHP774v1+FNvGBAJMqGtyioQB3Eh
rKMfise//Penfy+Whh8OENdwECWFQVAttaaW7mBX3DCQgfTDv5fKRklUZn8n4+o54r0uhlJ7LfCI
dtQ/unZo/v9F+gozJMPczVPL1+0sWWoBUY5EmOtOKPq2Fw9ehWOTztN0/fTvJUxJoQ7zSpRkLyqr
tA//XgKoF2DyDcKWeVLvhQrsLNFwwVTRfND8ej7Uudq7ER/eEj5Guh+ts+/HHPpzMOAM/fc6zA9z
f+lkK60t40PemtmuMehBC2y9GjfgjuY1dcPG5thW6JNy0W7tNLSftCJExlN6LG6Z2/LTnv/9V9hX
w0XmVPgIv9Xq39d8qx69LuazVybFOXG0laci3JbwQYl9YAQ9OY+v8/F3bo8e2g1WtmAsLo+VEcsj
+fJidmVuWFusI4c2rg/40MNzTpd2x4+7m9rpQcMos3umF5+gRKzjv7+LLZ6Sqmo2+39/6TuK8Ewa
621KBbmrUiw0uJwFXnGQaOxoO8pIm8//XtJqoNeuGYCkjKtoNfhncmhnhGTnljTWe12L7swuj+78
70+dlq1wRuWMSRB/qASHGMQ52kygstqvNXL7ifAfjm6p3vVpdPYO97mmtOVJVTrIJ6Eab0c23rKQ
e2498noUdLlvbOwe6Ut0qUcHLp6bsVIXOmgsaMNhty3Nst7MZZZecl1lTka58qa2yhPOuOFPYK1j
IC2+FUZIrqjt4AYgK1z1uawPhOi7PTouqZKhfi4qy3xXnDOOYJP7j8ZLr4x6OWjq6KJimqtqIu7c
FD8+hTW29+egb00vl30MquMxZKSk8XVNLBTNqlbJNP0oyEkrC4/7GbrXLw+N2uuGQCz9aQz3/3nB
kyvBA8hwX5ou2Shz1wxpt6q4za2u11w5E5moTc0TyRSfxv6nmQQpQym1jTY6EEBNADBFHbwmUE3d
mk/+0I1G8CrTcsc25OKKO0K7aWnk/ftX4xw661Z2d7Z7C8+y5l3qYKhVJ4aBSRpu0ehJdE97Rx2G
I7Pc9JQAbqm6WpwLBeelolEvywqhxmNDTOK18Wyve37vTxli/1Ni49oN4Lnu/n3tP3/BUragdRre
dP4ma6V1ycptZ6HXfMvIS/pzDJJm2Rj1M56IQ5wwFQHj9aqMzIFYS50S9IuCFXmyXdbqbjnM+lc2
ty8PhBi+B54Q2krkYhs2aFXB7LhaBd9CyYsVAiMoOkzcix7fuyHlVkW+2A4ea6ivmUGYKA+ca5kP
95ZzmblHIdfhSKddavtcn3FOyWQRFqDxJiv+rYf4rcG26ZZxvatUKhg7O6HoApgB6I8KSPSpiL9K
lZBgZMt2ibF2YdTwR8wyejHHKFoptdAYEjIaMkyJqVMPgCiZ2kgQVK6NNE72M8R0X1BHhT+NCUED
SfHX6RnQOjRyLuKrm+TqBs/du0W+0eYuduO83jam+jZ2gVzkwKE8rF+RW6JyrlI9YbRhNUcl7/7U
sqXD6bHZgIF349AGMZM177kMN2OcupbvnPxcf1cJrprV1J9i88zEf+uMo/KjN/apqvIFPh3rSwa1
F6thuLAMv91KM/8KQ0vZovsGkWCOVs4r3ZqoOJycEKkTt15CAbSYyyKG48wFEDjj6xDG2W3oo99m
qJ4dFMJPIsGtS5C8cBOj41PngcAKlOj84BcsmTj0CzmY1Wmid5sEz5lRAJ/QbdksyNaYi7Q11HWt
FPFemUx1bWYqHKS5UPdpQXwXiW9ctuH8lKlSJaRXn/Iqa3bMFFAy2XRTF5AH7OKlNTtsDfScuIbn
dZFPX/juNZpijaTJDKwrSDzNh0gix2nR+Uwys4fGZQM+IX8CzE5Hfs5Cl6OLkGRIigK83bmyAGX5
wbOfV4qbdQcCRcnJqbt1PiMXzf55zgzSnOWlStKN5TyYmob1Sa/7ITJ93TXWK/LQ62Aq6Bn6j5Gn
T4nebUepvINPmQlzOcQhA550ECg15m1hZgG8IfFgjeEhYgGa1auHOpCwzXrlqIQ6T7dpSQTZhFjF
9pGk/4467CK4ajwTBFWR6qwECT7NoWGjnzatiPalbpLGpPutznFrWjHWNnlJK1/ajCX0JhPAHghD
nkd/oVr/KKMoeSc8aVIj+EZwAxvB4ExVF0VmnoMpdgg68E6SeeuD52tV+ZlFMQ+dnOOHFNsW89Cm
jkd9ydJLxW3zdq/r7Q5AlQamanyTmRO6KDrHNLRqlxkysdu2iEjlTM+6070kRHjqqX83VIdKIFhX
WnrjAnmJDJBmCgwDJ6i/7MJUIL9rT72Ft91cFCMpDKgQnQsZLfIGEVy1QbuS+GwYhmXAH/yW9JN1
VPp0lTj+uqi05zRM/4QerW1O+RB3+QPauAisWG5x5B4VjYuHSMSC/Umf3Awofyu20bq+5WyC3t4R
pF4PyrhpJwTpmKAbEBJtZTUd8Zh8OumG8F3kOcVNsvoDp8kVISwqjFNpU0CnXYBy+94J7UpXRZQm
ki/lPA5LH9PtgA4McdjoKJxD/IdqfDCHcG/l1rwWDmdfog/NJi+t79ghV0HsaZnKYMPIABBF8CBL
Ra+d2X90evkeJ/k5zfAUCua449TcSt/goWUwPnbW5sTaUi2bf/pZNC7bP1pvJKX/1CppejCK8uSn
zzYrNlylEpjdS6F6nWBNCNmkEXiNDAAX2sTFUVTnpVVseuE2XVgCG6sPgVpwOIIsWvhAD5Z0XM8a
/UjcAPbLZKC5EKkUDy36BbayD0PqU5A0WQoRgzuc/hGF+lPCJeLlj5XXvnyLklmu0cfWE8UfBCtx
yLL6DwXZ7TMwar1P0gP8w7gwmoFEjwz2pp1dzbpcox9TAZYtkqgZ/paVYbtpBsASQ/wzpuQy2sPQ
aD1IIruexylOI3eKiRyP0UqLURuw/d8YHSXbLGItYTCPruM7r2m1DO1c7sYqgKGXLCu//raVqSCs
RURKzMOqKfFrdVmeAUdH+oR3A1TSmlua02kVhfbJzO9ZqF4Q65TjHHWu4kevXBu2C/UArqUco40f
VjikSbfHvspzKXe1oSwJBPgHFphVi978JaZP5rcNlkMbjiyKUIOlRfmBZKjl0VFmc+mNfld4Wi9W
JTfQYsqGP/JH2GKGmO0p07FVu/fKywQu2tps3xSQVEguhTeQhgnHgARUqL2HQY/rTm7QllJyOcq4
CFB0OKYc7l2iUQvNiV+dOeTsDH4DpftAji+PpozwttbEH8dgLfgteFE7k35WirUIJxSB1L9XjGGK
Rt7myHlJmoRVl1PlNn3/olk+s2eyk2oS3wbfWUpNy1z4GdUiMeN7ZWCKgedyqA0f7QJNNLVO1Vi9
1nkHVmqJcnvI2QugPiLIIz+cnxLeRrxY8fZ3UgbbyKEv4oFNXorhIdWnm+yNCmho2D1g1Vl2CNkU
q7Lgw5MY6lbaSKpDHf09i20ydwr7ZaeIFJNr/DXMWw27CKkR7QqKo3YV4ZIvSlcFqi9+jPwyxPF7
jlxQVBNKvVGwLFh7ihKTQdC8gPixP86+il5ZUai0VXcZNONbzDHIrOiSqChvJvYOt5L8+oLSXyoG
G6cGQevF3GJlGsNN2nwjP/9g0tnSNYk31kM+5zFeR6YGhS5P1QBhNSvFNu4l+C7kLjcUEKFkXHcb
3y9WnNENzK3ky5yVHyML69U8t9Wqz0BSUsh7c0zjr8bNArbRVsnhlnVc+21zJGy+r/FHBIX5ZBvA
0hXzb4DcgYeNXtlJ5FeNqqarxN1qphexT6wOGBIuuF8fRpOnzRrrRuWXkNpRUyuWOgxNwSPJ6TDc
VK9Fr2dIOzLd+uZzb5jY6sLglRHmSzKgs4VB+JmO4lXFuVSmiMs0KbqnMAM2qqZF7WyTPYiqReQQ
/jZn5I6ZbcDev881EO157iZa+wiHpWGQPudseR8fSi/wxOTR1quxQp4VMX5GNhMxbLOyyRWkFiR9
wCIybOSCMYhJ5EZ1VSrPIgrfkjo7D9ZwiNitxkraS6uOFyf06cPb4sGpCaq9PU4VvcfMDf2//w77
stqPmqasyqG8gSn5hNk2roTZPtirqP374s1qEmunQlxbaGPPu2bR8R6sEljyxvrvnyypmPDUUoKu
BdcW+Ad/HwCR2iO7ABdXWAoxWt5Icjh1qa2ZmpZj6Bm1Uu1iHW5Q/3CdDoqCFCX0FLWrUnddY6u7
f3/69wJwiibAiP8UfZNlHQHqyHIIzoX1mmVl1zA7aoH+GI+p9akqpL0gcOtNtl9tIOlkN8B6u9Ri
jtf34VvUMbAI8i8FxveqqdXwmg1H0TcVoq4Z32YlAQqRlxHnktqsgkaqq2Luh70qkUGrynhEfLP2
WP0m1tws8P8WH1VP2KhVxAGIRbqEPMalZtX31JlIPZvVsyL0v0yr5lWRpMzcAnY2qUiWcVNMB8KN
yaaIfsAZppfJliUzLOefVUmuOwrYMpyP9QOeDfPyPtbyzJa5Vz88BYHxxhCfTsOAn6ImB039DdT0
PUmUJ+LElBzNcYwH2KkcZpbyGor6z46BZbZ9v9DSglkLj6rOtkYXBRYM39StSivC/QaaeZCf0dCf
ekNnbVLx2SvW3YgpFtvg0DFPlnXTLo2UmxaTEfO6utgYdvbNAQWbcfwri7Kjn5ksr489mamPoklX
XNMfCZkSYHlQUNT4SWb1vg1DGB6/Smju8u464xoGlbCMc5rbVKyjRt8puf2ahdZruenr8a8LsC3M
aRpTGS77pHqBqUBVYF4KIqSwojQUTmoKrALtb/5lD/TNPOb/2C2PBmy6banfnVK7+218rCzyopFz
YUz1nZOF94OQ/1N5ZkHOvtTCY1jYr6lv/lhWtZmGckNQ5i+PoSw4Q3ZtfX2p5Ewf0hKXZ5aP3wzZ
Nk3h3yVMcMrMjiUxkorMrC+xOj6lszjxIcaoQ+1eUbJ9n7z7rXHpc/SJqnlthf5kZsGpQGqeL+zP
2fEZYAM0TqMxrMoCJ9rs8LzP8q+Cgr4f53df3cuueqbktN1KICzxG/tL8swFIvVC8CbxCH6FlEnN
i2K/D7ZNuYxRQQ8+o0wFpVIdTJnfjoovblKJGNnB6teZR7YguQJJ+dX8FIpyqQfqzSRTINSSVc3s
Q6FE+gpt87HLKYKLzEGVle0rONyjiNTZJUqP+T0AWj5WuzEOX5qpPRfjewGaMcmbC7S23u2H7t6K
+IyvZJU5D16Wz5XPMrUbu5/XWsWVVOG7xyZSweJ3FlW6nixmP2CXg5WOm4xw57AY2UHq0RULw3hj
RTDVDkccJ2aAH+UHZMcFW8upzfQLroGrnc9fsXTwGMnvtGN0WtsuB9muoYmIQjXbdEYFRWlsXYNW
MNCtVT5zx0amvSRnvDYE17QcEZ3Yr5yLi9SMX8DjX2ph3Josei81f5l282ZU1DeDdCT9VvsqlG5v
GdXOclYaxDwSllcrb499sYki+5tcCv0SgHLGYMSnm/QnyqaK5ieo3Qgqa6C2H2npPGlK8Fsis7jq
NBzMNeipP+CuPi0mKf6h+8gDOBNJ3n6yfeNkNTjG1eAlLMcDeIvrKNLXbnqLbQWaI6KpBdQhn4yb
rTO6MNr4zu6JXS1mT6/yD2aemzG9UfCvpVU/QfXajQlNvTl+mfjdJvUFt+1f46DszEB0ffz+usBn
KpO3yOAkYf7ne1WaPfetruE5c1qPHN4beAXKN38P5y7zGh1nn6kRTA3D9wH1CxMCN+zjq5ZeEy0F
dKTUBfU7c9ViEiPIh1h1bZ4vqskgtRzsvwnFFU7FyG7wqGWIc0ttkfC8zFitO9eB1w4dogwlYAca
hNA6MHLcMXhS9JdZ1vrSl7nnlNHJN/wJ6xhHiNQmr3LEHiP915iZz0D+NWpvBrsRKn4o2SIwK2De
RcUtrHg9+FAwxMADHMf84YGwjylBnGvbcfSROOBNN+W7mPoD1ApXibMtjIoNnEs44cVd1VYsWL3M
U499cz5UPF3BQEKCBQSbCxhM+VrhVrQlCu4QbQZ+w/O4FrStiQwPajZi4+oJ6Q4fsK0uMsEI4CRo
G3LrF/a55DZc2gvHT36nEYU9VpqDCRW/p73CKHhmF/qLVjSvCd9SqsN2BIWphbwV6Wy7zjja83Ad
aFZlC6R0NrGqUdmt2jYx+dhqhuBdtsfxli+tOHxtinsC1XED0/qBExmudTvSveoR5D7MG50lO7c1
dTfTzSPMCmak7AFzNcMh74+41wCRBrKgupLWt7amc1ab19kyL34FOsUJV62G+cAJmw8clzfAGmWu
H8yC/qBj8xQqXvA9O+rZrm6BvYny+mJzpplJ/ZY0rEHoNWUXDupTiOuq68cNc6mTGQ1H0vUHCxcQ
waSPsk8+DduhsZYlFx86d2DLL0vD9S0cg8pQNy5G1W57ImEuuI3n1rbfC+slL80vu8ljNDSrxba3
VaZmR5757lCN+Zp6wvXMkNFvV1Dml3HxA0rjLJX6DLALr3EBOIobsAjsRa5HxzzkkdZpzjWQ8qUD
Ho/53E9fSLC9FI9LWAPB2I8qvC+BSGvzKYR/04hpedAIbBoMTF3nrllOjFAVPJlNtGf1AKl4RVvk
dVLxq2S8MYWg5nkgOQgHTmSfVMLS7iSdXyvpb8UceFpm/GaRMdFqUbUjBV0Y0aMYriEBJmV4corh
xdLcAh5YXauBm0eUWwl7IIriVvUGcwX5MiiIw0LhWnfWoTl7aVJd+q6/5ZbE4a1feyf74z4+TPXf
KO3j0KYfs0+ICozdBiKJAg9M+1K0cg+gZWSO3m40ghhuhWbnWX3+1vX9mjTpKhHZO9WSxLffqq4Z
ojkU7UuNnXFpmjxcTOtQxM5mGEErGOaq8/sXUy93AMh3uCUPSgWExoqD58ReGqwMruvXabQuOHFD
N6ial0gOV04zSM/+xZqGng1ayAXTnGxlGTOb4RPQ8uAat+JLRGKfBEuQzdES2YW9FLDnaKEO+NAZ
cWauaTcpe6BbYKMbPbBw9j8OKkNjTDKHmyA+sa6BqjgSr4aShgsNAGWoc0J1BXdJMSnvvvUifPsT
/tQJV9RX2nKGE+MaJ26ymk4N79eIFbK6kkl7UpSCQE+PQhLwEYVxX6Adpm9W2ARQEsZl0MLTy/Sf
HDadOyV4OHxtvEFE2tnTqFMvmAznBTtEapgc7Dmq3c7/A+3xM4aPpnBWnid46NATPwVOCJQsPqYo
/RpTuR/niDUKQPhchBMEgtReD8GDBqyhv8mo/dP76QZajHef95KjILkOGTYFTSKAWd1P8Ph3TagM
DEwsKBiE74quAI45lydANZuKhVPu4ztHAjO22v3YHTWbCq/Y6zG3tClzmYYbV871r1VRP1vhlvfH
UZNYf1nH/ViKdZi136y9DfGJ1pU7shvLhREDU7j8Zq7nQXPAL+ikBH6TeovDkjEPcwgXBXut6uVX
XtvCrXOyf1gF9IEfQ62V0UNvXDaEgtyMNR5q0h0Kk5JMdUBJhln+hoWPzwI4qG6cm8pGiAyyv5zH
qDlzGtj8nGC40YMpCACyH9VsvmY5zlZpXNGiKWoBq1YZvxSGTY2bOugMXeusyUasBn/+wm91D6FQ
6VG9Z2zqhU51jAlvuZHPlDrFd1tnBVy96SRA+Iemfex96wdSzXc8Zq8z3gG/TlK3hQQGulkwBE8a
AmMYmERV/gnogXgXv3CnLgLZfrZl9ulrzV1jXgsJdVX2PO9aDHj0+PMyMVNMgyN0Eg1mqVu2DyWB
aY05/bayprLJtBf4xzyWW3HgeF+MTn/TBsyOekJlq1Rb5uWePzYXUmBnabHFe1TYxUBCYt1b6auM
9knNnEOIIPboV/eVFe6l5VwBZp2RXD66x0LeJ6dSvlHvf6os+tZEurY1Yz/1PG0eWD5GJolb1Tk8
rAbFyGqVtzwFBR2VZzawmNwwyK+Zhruy+JDg9fCbVx9x7jDfIrnYPnwS/iUcORFadnTWYf/ZKRIY
Zd988siAV/IuNTR7S0mRD+InB5ctV5Hy20+khIZxnxpclE05bsJw3gGu+uhF+6Jl5gst1C20poXT
zseuNW/czE+Fc59S7WeoeGLBunlHiBnV7tPBQ+AKH3m39udfn3OLz5Gul6cWtxccqwL8YaUxXI2C
aTc2/OrVR9jMCPJvKtytZZ5RtL6HhHHPA1DW2Syfo5hRVO0GXFq33vqUqROYx/d5JgAj+ic/4DeG
2QIRVSx1leyYH6t3Vjx/pIw9ZJhcFGX+buv0Xs3qrTPIRvniuXocE8LRmQgUFH1OeXdm57lOexvV
YLjbjKbiZiQ9isjq1Wn+EVdrjDwBC3XHj0YP95jaJm16zttqp6tI9lX/FdL16wZnk5r15wku3BRp
NyuV4H0YqfMdFNCOZts894SS+K3l20pNrhnzCTvcOy1HoVOEH+Fo/aUVnpm+frbhsfVMKPQ2O1/q
yrrBc3lDPTjNer2woxPD3Vc/K8/kwi6NU91N4q0iSPZw+j6xP/3FtH3NFDxjqfHkwKhB6sEXeZH7
SJGB2w8nZENR3fJgWODKOrC+5kMDns7Qvd8l/uypvrproFimEbABw6CAEP07CddjKobdbzToz2mK
6TJZdtH82TyuZMOggtBqRmdYuxPH/py0kg2JIxYfHsBSv8Rww8s0vfoVt2Sp+gGzMiw12vFxDs+w
jBRkDuBOn4Gf7Ihsu4LGy2U3KB+VpW6mzt/FNhJiEO2VdE3YLESgJuAgw1uiOQO7hGKOpenSmxYT
+qitXcs0J3c0BCs5pIEuZtZelDzQEuIumuA7SvxgGZqZ5mrz8JPrOsaG4Cnt4vehJaEQOKnipqbY
ZiQ9RcMdFBUEraaCtKDRLKfZxvPCLsHkhtf3LastBP5wuPtC7Pt0A9gPS4F9cGxSoNNMDkye59rA
tTYsZ8LevfPWiVfAIItU8Xdg6g++uStN/TKZ4hA1AbuUWtIOyhrCNtR8kIIzrEY2BJEca1WLEHG9
ToJwBXRuO87dUhiVB3TgjTUqp15hwVa2cLLpHXQsdaQkdWqDHEu6P6euaBo0LKDDs9VmGEu50thG
Tbq42CjMXbVYMtZPVSgxhBqt/nuq8r+6TnCy+7TL6Q84cwybdQbNaRZbBaAWOP5HjtvJD22Gam+l
l4cD3xmZ5rHyjGJwxqPY5MBVooqjUn9sQzkNg32ejWEN057ZYSl+qtw6p5zRSmbkfFgPP2YVL2s2
gw2Qg4FRWS9kCfZq2Me0qB2T/TTatHm1cbC5uXaMY73pmQX3AI7GiE1jZYvdstgyFHuXQ0XmoPow
yYcpYf+qTepP0vX3pNLx+r4zKrxZlNCTZhJyjndYStYqs5qMeblS5h+Wqvxkinm3/WTfhMbCZPSE
L/1ZHw8ZkBJ31lg8GVhrZwDNG1tLh4U/pSHvEqvCI2SfYxiVyxiiGcGh65Dbv2wQ+TWvbaB+qnm6
8ruyXhRD/GoG0Q1Ou/oYtNve2GAiNJX31uSJY9TJKbPHvWF2HwUe2EH0gedAhnBrvbrFDModX73G
RvvTT/NnVatf5GgWuTqSgpckCM2epQiGtp0a0hNBPHx1ldhlWbRGdXwFKv2LexwwvJ9cCNVQ7zOz
VqX13hodtmh/pQWIqbn5Din9z2TIZt2lJF7kzxUWl6a6ih/d7Ds0j9Rw7co+JCOwR3LdMNxKLOtj
7bKjxmBpEhV6UnWnspFr6TR/tmDTwOQ/zxJrmlnvRr3/Qwx7CEjxVSnwdSfxVe0AGig+zZeaT2iG
xRpj4nayjLutP6bEw1+usmqEUZCoX0dBAiu0B5ZKOYQzimc8/c+F0m7b//wvaOpKoAPOC2bNrkWz
ZJ7iIs9e2iB+NpSe2sV8AzR7FSQ3XI4EL41JQZFSZqPDWzJkv10+U6vpHecduYZgSMGY9SabhGYK
ib5nVBPgLhoV6ii+MCrRD3xTsiN9+dk+3mvAEOXfV2OGuZZ2CYe+WDi05kJh1ytHKPtP6tcUo4DH
aYS7VjzKSbyQBqX6P7AVk6FdpE0fslUW2Ib5dAOcWtYkD0J7SKcSEqmvMmeqdC6vRlfwFSbJstVE
sLGK6YUEje/hk2eg8K4GfbMr/0jOBk/NIg99Zoqjlj93FcQWndrbNOdwm4AmvoQVKMIm+52GSiWn
XK811jQRPcVu1Th2vRgBonEOh2+WaCCc1YHYVVkZL5RQOQUDAlZsZfjORHWeDMwnijOyKCkVOizn
AcG2M1ZG52drLpJ+STipX8y28TrWyU734ZmqicEAzBrec+1TA03nBaK3XYaIZ8hnpzF9+LIN424w
zGA2oaF2Z/lrxsYwhLhvbmNI7qq/DSpzayZKt6zr5qtL3oxK2xgGkmtiKPmGgM6RfRJ4S1r/s3LG
A5xicFXTOVXTbT2Z13Bs9k5H1AObBBX2FuJtgqXD5pHT4zqQiNVt/1RbxofASmKMDuNGy+qWaslg
FSTGzNdmvlmkjVul/plhSHvAPW4gm49DrL44VRR5CjbZu1Uyp0qq3lyamfI2cr2tteHxSCrUTWfm
1zpRbgp6pyUHMudK+t7q9bMI578oLNjHGGYY/AOW/uElCrVdNhnHOrTu3ahDiTQ2DIKWwf+xdWZN
jStrFv1FitCUGl5teR6xAQMvCqBA85Sa9et7iXuj+6VfCOziUBzKzvyGvdfu/Pc+kV8Qgd9bf7qo
gfKAQylVm0k50xEZcDmkcjIWMGqYn3fJatRN9uxx1O26tjrmTH7DcaTyytuCNcK0Ki33Ec8scUUZ
shWqAIxWwUXq9rtIYItWzV0q/ndmWWurFNvEwoQ/+iEaKTbf5RzoN0+Ql9Dcll2WvKZUZoaGlkVo
JYN9NnFxKXmb4BU9BdGtDf3miUQAfqIUkPddjjD8rAK3qY69zpiKFZ0OaLXRanGu2b+91vCi17Zx
FDz+vsTCLsH0l/PZqdCU+JO2rHteCnEd8PoTz6y26hq6sp5kDDo6yeQIKUk4abzhKveb8QXQWOSL
SCDkvAGa4r1S/v24W9PNHqTx0J1ZbEcLn0FYs9GV2PlQyo7ysri4eU7oW0GMUTcy5M9szki1apVt
zfAeWmJxdCJiJv4+aPPDQhOszSd8Ir7GW881vDRjJiHKo2wRxRZDVq872pxjLhD2BK0ag68wktPf
B4o+ksMnsjUm1oUXZjFnEsvxidQOiE82Om0X9luMNSg1mDZuEgIpF4lEyZtolYZJtEiXGSeu9/dc
FR7jshFHOspX6UDUJNSz2+tSKgfBm/0wmVa3xef/n0d/T/19UOev+L8v+3vOZUa3EBJ6hRP7MCjm
D6KIppWME/re/32O+W8wG5GC4//3HBaTeCkhD+O2FeJQBy1ipzFFxjM7+TRSHxDdzH/y98eV1otD
qEJOUAzFWUZ+XZ+5zuTKtaNuqYxRff77wH580BZ13qMQMLpq1WMT3jQpE7+ORoJpLSDbk6HnAr5l
vxwHBMLI93cUemjk5w+qmUHrUZFLzY+UWvF3wHrxbs8PDW7ituPHi9soJDWQH8DLsAgzs5mCk80k
9tQn1X8/a+fP/h4SyGB67oSsPER+GWxaNiu4p0hoWGkyZGb19zjoOnPDBYqoIlRWsV44+1aM18qw
Z92M0pir2uZC/s9jIPxUajG53HhLtUlN1I3Q+QuCYKY3QEjVmEM11KCWM6+eHCo22v5DPH/I2AHu
DAnN3TRauca5p+BUyliImJEWeJFJxlbsZCsnB9sCHKY8k8/dHiN+vps+sSirbM3e/eehlHB7jfIw
u9ugA+tnafn21Romm7mX12tsbOKAAYeojWQd6n19gYlD3I1vjCyhYcT8fRj8YNqban4i8lkee+Qe
mzK3PzonxYQFaVke//MpSUJr0w6CmU0fnZupv1OwpDiSePT3VBxN//3MdZpjIZ1LI3W5iePKuODZ
Ny5/n9VVhT5Jx1JcMSLT0tQ+RBrowbAl+TdUbf1RCQZQiKPrUzw/HLtVJmT0aCJVnimG8sXf0zkx
IxuYq/m66XLlbPXDdxE2BWO7Tt0kCaFeZpc0O657ZGzzQ4XgELxDCCMSZwAKbuUvUauYdz36ZsxD
swfC4cV23tlh2/e/P0YYvQUhmuETljng8lpbUzOrpTJ+Sp1lqAomfe/nPbe/W/ILa6ZPlIMmxaOm
Xxy6ROApMb5RuOafeYjnpGnqJelMybkrbXXpuKFJluDEmk32nMC+GxxI32MhyryjizkonTJMdrbS
iDtDM3Vn4I4iZiUU93H+YKGqV4b8Punhg6lPvE7MAmbmPA0elNA6xnWGJN6hef97qOtybl35AzhX
RB9WSbQWYAQRgQa/Wlhku79HRtyyOheYPlsA92jIWwSntKwrcqNuDkTgXWg72cEIJdLCLEM1NLlb
2AbPQU3IKXDW9qzBrFu3UlPmZI0VJnFjZ+do1OzAiNCK+BwmI31VlpfpyjJSDequKOw9Lhfgp8TG
7Y3OONWZ1u40W0KuwT57vv59Go0hfJn5SfzO7WkwLuh8gm05D/40vl+1yrRi3SZKdVKbQV5tLAPe
mOCRZai1MLKmf0e1m227VCbIjnlI53ty+O/vI7OvfRcCcU+Fs8SxV3wmcJpQHwOl9smybOpSe6Ya
MYgGdKYFb0MONxOVdTL14wcJbZ+SCcgN1LQ4/j2f01IuQpAG+8AK6qcISkyZ5z4rDE0+JaPD0sno
WcyUqcG/tBZ+qam/rjP91AO42EfsM+fAO3xVTeDFGYVqlOjMJYsRw7liYwwRablyLNGjgRbqnkis
YssBsK7J1TyoJqXX34cGBe3BIu+gmeAxWFRWJ8iaZKONx78Hbl5Ljs+KHanM4vU4f+u/7y+CST+4
xlcuZgr531M9kwcqS5+WNtH2rjH0l7IBcaWamJp1NiSjPTLDK53fjrszJO5kSa7SMVWdhJ62e099
OLQmY8olqvVg6QcVNDJzBjHj2zW4C7IhyLYG8rDAjAde+u4nDuvPykR5iDCTobf6g8MiW6TDECzi
ovz+drFGLPSRgWJqOiwDQ31pjcWtH8AzjNGpDkvCLnXUiYMJ0RZcXIAtufqxev9DH54I5sBhyHxn
gdeQP+SiB03xaDP2XmmS76YkpSSKzdeBcgqFz9eYMWzFnH7RlbkG4laTKklBbZ1c8TFec5vB1pRb
8D2Kp6xBLT8anGZEDvxL9ezmGlS5PcvrsXt2Io3Qj6560XzrX1kRV+z/ZNTMdpZ/cEGQ4MugS3zn
lvupIG1bjK599bud4TJQVwfyGvydqFGaZ8MLWpJH39rvkeqfUotgaiLzkuikxe5tqqOnLq3WXNAs
fSr12yXwxNGunKpWwlkqYd0tiOm7Wqp/r9xTx86sZOGGgh2Wc+4QmOMmdwwgHtpx0LO0pyJkqm3H
d3WeagxJJ5Bhk9w++uuqCb4gOjKVJ4l1YcAocFyGmAXOIK/Rscyr+kcpwk3ulgczgSmTD0wnYv8W
NM3NjRWvLeQ6LeQnUJV9bxXrRu23QVM8lGp619uEoXg9PAvV3RSg+DgWLrCsQwZe/Z1e5tKJ7NnN
tDMyTXxc06owsjVLm4sz7Y1Gbt0spzeuker6p4hNgMiVFTEq16nqrqYGamGKDwynyD31Pc1Cq4rx
XwYvhfE2ppu0IoAJeLRW+k+BXiI7iF8BeB+IbP/Xs99uQsg3mcOZhMSk0DSy6wDokxfmo7NB5pe+
FFZ4icgWWPhkXRQkly4iRK2LdnJ/BsqthLhdlUz6iuEfx8QxIG6J6NYjAVxe3E71IprGz1yw3GiI
axJEUQZl8hzE8c6FlWRPLsMGdSWRGihKc4VyuIVGhZycTQJRMgwfQTUvbbUnGiiWu8wMzpFbYGnq
9I+C239RdIKMGnTahVrd0wuzVHYv+Cwm/UPteaGQ60IPqiX/GkwNydSsK/yn5I7n0yKxSXPq2fgF
ZPiqTJ8IEEPDX5MoSR77kJcfgOsJOTacR+DXV5S+l9IaHuY4PdOppKVzAaj4T3e1G5yrLzvD1oXv
wYopHEsx/ga+v+Q4viiBPKeAI9vXUXa7qC3PEcGI7cxBnsZHlmkfjRinBXmvNDhYKkX/ZGY9fWTf
rXkp7LjnfgKrnJau8qHbc0IY/WGMg8IzVAggTfdiiNZgt43ePRYw6SAleUFMv1OijdYYqzMlZlSm
BQJZ7Zlwe0j/VU5PNKjPces+9y4qIVgeuHpCvCsdkQy1XqLybfWXXGUWaFe6Z7tM0slJOXG9nm1f
ansd98SmBHay7P3yqKlsUW5FQAPeV+zVzPRUG9otocjuXMaKA5svS+E1Fc/Zfhxvix4+9CKlrmmD
4Akr769dWv+cGJMhC9JIIhUjL+Qf0139FODscKQ24l9eRF1eHRWnv0v8dVgvI9HkSzsnbIDlDWw3
397aWvVQxpzZFvcPK6amRX7G4FbJl6bgFG6bgvTeMOGtIV/KKb0nqcE8hX4Bs03Ye4VOwaqynMDn
3d47Z816N9pUDrGwOsbQCvPGNJqbugh2aZN8E8jnkz5tMqIV9xB36n6gwfMJLvOiuvow0vgBLjjP
nbdIBcZOCmA6hD+pQXKrqzNsnicgkpIlgivhK98T/T8XJ3P63mTfkmnJisSzo8pEJ0scf928wfJ6
r+vqR+8tc9UiHLMncpZSFraLeCJWQjPlVkbZVz9o11KX7/bA/R6EyckMmndbNpJEgW4RxwnLD3tY
GwIBfNRP+SaUw7rym+hcpLDTotatlmxD4ewZ9xHfdIBiIGAr7CBmY4059sukd485snTMctswyYHs
uCyK/2YDKmDz2FGPaQ/gIvRBPrItX+GEQi45zuJLr3ExEJA7rDJCE0R8sEuJMwov1qbofjPBTUZ7
6pcjxg8FMxv5tsvMAFUAEYd3AudCr5GHbMVeS7CRp+fkbScN2rQcriNvjIMNXslw009kcESi9cYt
jkkiDif7RFLjPORqnkdIb9gj+bsq8cDnRQxFBXvIRWMY59qno7jsGpP3zObcazBBh9O4+3sgoxCh
PrcK2iiEfMx9iE/Hme0kH72f7us4PZgRxwEjOfLOiBeBvYEkqUjtOdd4G1X1O1LJsGD92VpKBUAr
faudEaZ6+mOpvE/q9Gt0kYZBHrlVdh4sk/n7T224Z+nMxFLb+LNnaYCttQyxpCy0dnpvld+oM38G
UDNZgdtbtIdBYd04kYzNtKjfEHp4BEmEyixDKamYiA59Zbj5Zb+jO7V2/PWwddB3SnN4cTCaoQS8
hnHv7ru4GbYATreJTJL9zNMuo0q59tyhukzNs2Mlm5RgKkVE8osIqKVPtECV6v4DMyDHJfFJywpM
vNeyurk7xki2QASzcP59s3cqVrzk0jX+rPGYDs131RKx0HequdIihN0RnPNjkvJuYfKLWsCM3xSh
sXsvnfWgsvOZMDeA7Ji6re/Uw8XXfjSQs7yYWEsorvKaQOM41H53SSI1P5pNr0DpGDGXJz4rZyS2
oetoy4TVFEtk37ooYt3451iVI47cdjuGhAggHDgZgw8cysKE6xKrtBSja6GIsNJtYaf/8kQ8sWua
Xnzi07yy9t/q0MaLZZdkciup4+myZt8it0k7IIEWxbzCxAAW/2Jm4tsqcbJwat/cWBN+j9C1QAua
ZDJZbUhUXKwyPZ9sbEkjrqDR6N6jEqM8Q4r0FTLQIp/fZsWeIIDXsmzTTdRjdhqg2jHQAntEqNlc
qJJ94tjJFrG2SoiDantZVy0Dg2V9GeaIVage0Wl8Zvqo3jS7XEzxQ9ELfkXALOtY/UinqeJooHU3
CnIVhnqPmpIgT8GOhtYfS3h+sKFfaWM77aoqY0BOnDqRf4WLqoIro7WTHRuIR0SEC+1cHVzFuFIx
Do1sO7bwvYKNi08uoVrCzH/RKJJZeqWjV6njm6zwEBn1V6S24smaRVTlEKQ0udQyqa2WyxHrA7vi
kVFHL/Y+JkMPFir17UtPTukih6WMZAa2QkdPg4bDOHZgF2+4/dDcnRKhtx/ghi5ZqmzZACvvruzd
lSooCacUh31eGXtD53bGS/QoNffbdIm9hvqxtiTg4ahpfrhCiOMNTqFGNpMrQ4LMMwkXkXxUr+wp
yysHRq7ePUU6QyERfJCL6nvAlQfsu/6Rs/4ahIpxsGhBvBS8kueP408/JR8psXkHciVPuik0rxlh
IxS+Je+BNFENAdwNScP1NPiaU9D9i9TgPgDwcnurXzmI8bGt1Su7j/q1NqIrGKq1G0MUjaTYDkUF
HxNRRj3we8fUw2z3xTfIfquIOtkkdvxGdPpbV/uOVwY9p0ssboEBbIrh2HMjqPO61gmXTB3bJcD6
n4Z0lzW2FH6rIsJnY+9st+r3WRd8tXWkLvtdnCLcyOwvYdSHqiPVWQ1/MfPvQSn4HiJMZt4p+GeC
RVeWz/UmXDt9MtU+BsiZLfVWfa/aSb2BeN24yEc699uQXPl9niBCt54a0wrvqKwA/OL4a+oXUbsg
2euPqLaRlnWXujf5ag4ejlx8NHVqjrOIMPXGCt9MjN3oqLL844sJLDevEvqsldkkwJIku6zzhIja
pHjIcSLNyTI+SyZ8TUo/j0/nAeg+3IKhfBZNbPN2LQ+qLGklqxr2cXIPqavPFQKqNFX+6Up4N4Wy
aePywWl1C6NG97ogu0ZNd3aM2bRaiu9iYvRu1M05zf9lVXUSH/yQAQOAhaHrvSfcyDgo/HJ4Xdrp
SsHg7sWSq7hjCYbBx87ROKB/WLJyJAuypkhGyvuCMu6Q6vYPOvdulZsmXyh9JihBKJdmYT58LN9s
qF4zFVoMkcB8Px1kTFFiwyqqsFu6D4dbjvsXH/yg5JR+8CgmlTzVKtr3TQQFv0UAlVC/+bqibNla
KreUAJrZ8bWJhaVv5TTw/qVYCJRpWE9YU+lHrOJC5py1tIzQXhnYnhbRSD9a5aycm1wHGRNhymqQ
I+wMs/qgwpsIGSqHXZinmHyynlreyHFaO/6N3DcaJ9IUGZ6P5ptTMLTSWKy3ADo2RlZRcbiHCc5M
GwOHTMrnhKAd7HNnoWNh+sBn9FGH46Gvy/haDPFvrFVflels2mHIGE8iaes7Fm29oo0wvEwTPMel
YaHwDB7E2Zelhixueiu1FsKVD499Gmoa789qAvfCEOKEJPLNtzDTS1bZSXYyaBoWLlnpiEXzaxNG
n43KkpMlP9AnFdZIUHCZoOGyWiLKtbkaCBsU84ZyyCwZboBY3QzcqyvpD7916cLgZCGlThXJaaTT
NY0CSEUpb5SYLECU8DAk6jfaBERaQTMTXWDq4MatC1rRjy4N3vU+o1+HGLfAkma32sVnyCQi518J
ZoaegS1hUKVeN+rVukHWuxq1st3qfS/YDdUfFmOtrRQ7upRxQ0qi9tbF9mYMtnlQVe+0WfZSKVP/
EpHlsK3wDmRKDFmpsKurMur5hnODt57AQB9Yv2QDxiubAcaic5hf9Bl13KgU7qZ1azA5WsyEpqWb
Sa1nzqJtV9DnBLGN1a+OAEaJHYBoljgU/auJWo7ZETsvw03EWXXaTdEifOZa4txW1PVE5tyLb0VP
dKc9SivJmK+4WJ07rvCZXTSZPiJu/p3FGbCGTI3LlB0NuLFY32WZUa7Z0DyCooEKFXTGM7GDbALC
hs6JnM6l6YvnWgzjHjjz9zAW/a6vm1NRb/w8eI/a+Cko62eBEzeGWhsP8V4Yzns4BW94hjHIEizD
sFk+O6LrZ4/jorfQRTgVlrkaHWIXUPfItDXhN4KCjjSUgzj2PGT/mNZHIH04b2meRjVeYxw7gW7Z
hIameHoQfaWucm5giOTAm3Q/tD3AzLDtnGaNNxyqZ+1sGsMqr3VeH9nfYIwXHY2DRHwwr+j9CTQa
A75q0cylpSAGRPcjMP3TuC4141wZ2Aft8FmMzqszTC47hJqbR3U2ftadpLopiRuEWc0LNpjGZEWe
FvtKLQUY47oY3RwEQ5r1HRT+a24lp0Rle1sUsAxEY6/baSwXimfF9jVm7Ig1HFOa8HOPNafkbQXY
oUG5GvntUWBQaXw6hzq1NzDBubazoViZITr8ySRotcZtlbjadprdgJziYFq/oUUJcAboIkcle234
dyWkcGeZuLVIly1UyJAoczxDrzPcoPANmb7AB1T2ejygnY2qZjOm1StqNbaGmpvhN4ArqzktTlWS
giJOVZqkHLPB1ObU/LeMdEZPtbLYGwgSX5GsxbLeDstt6tPPqk1DcSRXudrPhLYR+VJ+8M0mv6aO
vldnm0Miuf6FiyZnFyDww2F8EKrDnKCSI7NGfb5H2iOM6iUmbdVz6pJm0wqfnAwOsaFN6RIhnkeE
Rn7MXdIgWVTn9L/2e1uFnnRnTimRSvWoRYcuu3OIcBQE8HDQbuFKmu05rsPILw3W8y3igKhSYiC0
jUFnWRrtoQhpHJiH40sNroijtkb2jamauGi51hN1LcfmmtdahSUx2TW5g7s4F55mWxHLQ268NpKP
uFzHWYfyy6W9mrOHLTbLS6dnRJ1Uij7PORlqTMA5B0OX644d1yK02QUYotxqrlKsRwa3VFM+6pYu
mQ5tn+zCzGTk4bjRUQeVEPa+Z4TRrG1kedy32klW8b2zQ35wa2recT+5YAs3QR2F3tReuGbcfaCY
W5MUiIX1cJL8RY3rR49PAErWaxhoKwx6L2lq1UubvOZj3tn7jEjArcKo1TF5p1EZBqxycT9k+drK
YM46/MflZNDt+bChRDC462gkVzYJDA0o0QiixxrbKw6jmHznDDStEBBW8awnhfWeu+pvWeXsrSPi
fLP5DnFurohACNiyJYUp+o6np5qKDSrTR0Hu8b4x+1dhxJHnVIhUyImGHF6G34OpP7K0pF9tsrU/
c2tyL8QTtjCN4CMpRvzVWkkIkx5VvHhhl6r1DMdpqp0ZPaJpN7LMlK19h5xtrdQYjpYsYhtEoEW5
xUx/DrDcxE6JDsBnQBBjqOf2ybU18zxeRPBvIkcyKuS8NFJFvelq/0+JXR3oS2AAymAZa/oJtM9o
Z47981g46gZlh872KnvhFQJXuastZNh5QSVDqDYvTbXTlJOLXfBcDMQ/hqo4WLm8YeTDXK/SfIzG
UWrxV2xxqea1Ui07aJ2cKX3uyai92S4NOonUsNPt+iUpkfPVyccoKF4xiR1z86P0r1pUvDNazfda
Zv3YdgZig1UgxS+vR2LF2TqTymJXnsWvSyWweelodBypM1A89Oj3kIsYGYM1MkxRwkQN669KOaOw
NRcYCHaO6qOzAHDhpW0NZ9IvzFU25mfG6+iEGuufGogzpgjtGJXaKR/xfccBcX6hcar6iWUIwoG1
ygtD9vM83LjXKhaXGpSfO071fnL3TWn0O63tv/o+0/c1Dog4KL3c70bkydq4waenoSrUBhxLMIKs
OtYQZIra4xJ8FFb2qlt5QL6D9tTrw1FIvB9+P/8T+yPsqZEyED1YbdCPWZ39kYoSbweLwtxOVo6W
PinjeOpsF17Kowo6hK9+leC9t5FdzMfOXW81ip0Y04uhR9u0rg6NEjo7FoVoAlHoOc6GY+AV0OFK
kQjyulbyvg+1jVYx8DOBP+0dXv9l1PmrwBquoZJ8YCPF99VXX37dUIZwNmzLJH5NAgIWwWJzqhPe
M0EtWQVDjWtxwAkG3Pw0BN1O2sLy3mWsJjtRiBwnDTpsFeWn5j6hxXvOqxbMa4L2u/Q0KiIPOWi2
pnZH2cOBO1iS6SPveV+dFoEBERO3Kvg7bSTOO6iOOnaKhai52evQEqvKrk5ocpaKjXMyFSyN8JCz
7XARIDEL/cqU1D2i9fmejOg4VOKzjGhvXeFmnt6CkGmjocEmlL6U/jzsQRzJzBagS3LQMClD4Jre
OTpaEJUKxXlVbjrGbVqD5KaJk9nCOL0i/JrW7CJ3fTUQItwam8KF3QWLbEsJcZbKDUPlc4fv4sUo
GxjOLq8+4WuvaaiMy5IXE6Mmlv0ocwrbODVsNVwtzHZmbTMcgX/idHZAyyWeTVRd6PrQ73F64uCd
XfZu2hx48zKnjMIfeI6sRFoFkqVBLqutXNQwXI8sq3mvwEnpW9QwNr8Ww9bXcMAJZpTO0ySHd3yY
94m9DT0tqnnoPopTDufC1Gg8u95ze4b3QSJ+Gye5udGPE8vPqY67u19uewRenllqbB3s+sac7h2v
0mFMGLYPjrLLzTMHVrdRWH9QjbHrQAi3hsY7rP76AGxXhVt9KvAW1hBUDlFphxeFTTDBH+iQMvO1
DMQPalM6Sd15jFpMHCDYGgmXY1f3wnxi1VUwOPtGHAbR3UfvK80zSffe2BW/DDHGfWjkYPj9IqYu
AKDYN/fBMstVRajEVgzK5FkRpCbfwMNgEiq9LDXZrUJpZhzqtyYtilXTKoY3CpwEJlwMmzFB4FT7
cJqucSiVXaMd3RZWcu9k98JGxyQxPxKWdukjH2+OZcMlxqiZxQh7WxEf3UL1j0SCXBisMUg1YHwJ
AkDxpTwGpTd2A7FQp4hvsCyL4TXxhXvETFyXDIXG3C+QNzksbqrBRtTV/httiRcGhZnfxjc3dJ5L
uDeLoacw8SlMMzkuNRsjxTQY30Wgb9KJIXYh9U2fmxeZcSRmNJHDlEVUwzCJJpJO3Dj9tVIuY2Gf
KbILr7fa15KJCHQCzwxqJOMhpLiGMNy9DiV4IWv3pFjqypp0MozJ+Vp3qv/jm1F1S+HlgbB+I/9X
WwEfxWujQJeCLQgKKrcBqccueXItXvZ6RTBYttJjpLFxQRum+TGDEfaLS9ds2JJkuecriubparVq
U607dlBveJVoqwjQElpYjGJlc258hSqb3FRS4Cnasi73tDp+7aj2l27mYKYMRIM3eboX5NkuKvJp
Eb+1tyBvD0ZhEx/CZh82neckLLf4hS3CPuP+y6sHzfo8VnDfAz3dEld9pZf5NLIhXsH6zODNMasP
s0/HYAyesnRF4txR3EXAEn04qB3aeBZynHHLuqAmVh0Ax4hLmrXiM9eh7a8BsohvNnhWrU8Hq5+2
Rlm6m9TK+2VhQsPKA5ZjgMffosptN8l35AKpx6z33NioA3ESH/WO6mpi/qAaW7BahD03JQ5VU3yE
Gez3aTqStg1WHtxJ3ePKnezh6AfFDmR7uB2NCY2dCgu9V+VcjjqcC8FRUYB+9CMLpgxn47JFpROx
r1jq0JsWsY2RLBwy3t3k6sCBRyJesPmiXUekiK8wHqmV4qTFAZn3GzuV3wN8Pey/5DeQEwDLoL3b
CaBwtQjQWIcvjV59hxAvvNyK9qx9YySNEA7Y7yqLyUlXSd/jWG5cl2yLRxFgzxYOldJoGapXB+6v
HIJbnYWPyq6dVTflJ1m4b5Zfk+/NYLYua3xkPa85TS/STSnwiUFDTbxWqqt0TE8jk9QlintufJel
KgLSHlLtRlYmpDu3fy3a8p3Ii+qQ6O24cuNrEimnLAVHM+Zlsqu6zFmi66GCLPjM18vkxU3qJxN9
MdIfbt5hZsZjBrtGCFPXE205s6YRRUEWeLKLqh1TcT9X1pk2+nPHw0AV9tyy06pvdufzoaHRvtfa
PJGH6hEl+8CJ96R+tDxzNfmploWMzn0H0yBhPWiLZju1cXjqW/s3MHWHO9P8ZS8ARij0QRK7K7xU
9FRScVchAUYetGWOSvofSRK9UenHScWHYqRf3TjnPKy6TvGg2FzKed2BIvmOXe5pGOJTF+o72BhL
282uZiapeVGvapX+qQzxum+duRZ4bnJ8YOra5LSriU6Khn5LbNRFqS3o3anwTPDASzak23xKWLnR
Ggfto49CWLdirzb8rybKuk2fcZKvlNDc5OAgMoQOcEr3NcN1plX72Kq3hC3scmIrV9AlreSZwNGj
dIrnKXCudm8/yAJ6hSpIX9Pu03gVjyX0E5aFZEJQO5t7x/HPqV49gac/qGO5I3L4K6EpbNCmUWN+
QyU0N4Uq71bKXFbHYpQf56+bf8ImC4+1DckfT02iRv9slHChnSKwVxE3u8lHa/EX1eNbVRrPgFHR
cECJaI3xecD1VDNnbxNKlHx6Fa727MZhtRjz6odsj22ujXcUhk+qG7yQSnDuprfEqI6Oll9q5V0a
7tGyspua5r+GrpEY1fE2Jhoco5fPeJndcdyHV8UeD1aJI85UvRh1NTq8p2Hy30CtNDhpozb5+y2m
M/JM1IT3WAeJyV1N1kkIH1WXz/oAs1BGW34rJx//fI55Qskf6CE8jpQLtGpQjDeocNtc9nsTB71f
YFwiAUh3u6/Ernbzz4Gy6eRigRjIB0GmBmi/eKsbwais2oZp8T0YLPOdAmFUA1YC197IencqTllW
7AiYAvcdXpyCAZiFFTTvnWdgrU+DY6w6LYJGjrtYhXXXB99pSGdt6kvbFIfAtQBGcO0Lftg6EQmY
BdQIilre3IzkO/6FhNtcDAsRcmLnT9mkH5HLhVZ8TwPl2JuWTp5gyhg7vmYVy2uILGc3Sq+DrkNQ
wpeujfgHwn0VMdbmn4hIdp5sNYC7/T3VcbWWsfk8IyF6YzgoP5wKh9Byrj1vKYwgCb2aCw8enFBp
OPienN7r8v7MRfNhD8o+K/PTxGwrmkIUMc37lBnn0rnyezkkoXXWcvda6/13R7OUT92hB7XQ4Cxy
Zmt3e7Mkg14RMPLtlhYyqNzkVRIMqJK8ig6qVFvi6soXvZuupk10mojWNWaPsCl3xXNqpM99UG8n
U3ttzZ2Rlb/JXFaMxjZmaMrK03VZLSViF6JZqJ2Lnw+n0BhBEJhnX8vUeeNILjvb9b6E2DjP0VmI
4/al0o5GBbBCOSwr5tgLI/dzVpANwwBUpIkOn1rdVTEqzmlXTj7OhDRcVmSAK5mfLvXqfUqZneVu
Yu2avuOU5K21G7pR289FiFFE70352bYd+jAHoTOQF2pp9Zsojg8RoU9hBZokJgl+1J6hrW7b2duY
+dVNFDcYzeciHtZ0+1eppMdMZLcABWkTe4YRs1kNuhuwWSGNTdkCEdbFaTQ01un2IzL1fed010Hk
T3AtPnwkaKhRFsRxbOhJtzDM44XOuJRYwYVqYpphDxbTjKAusYh8CShP5r/Osf+HqfNabluJtu0X
dRWARnxljhJJRfsF5SAjNjLQAL7+Dmifuue8cJvytmyRIHqFOcesfmCULwJ5bGZz703lbRL1qx3I
6yJrxdsQHCs/WIHDmXyQgEb7p7edl0joq/S3Hj9QI9u3pmAuaQ/rsW9vQ1OxxlFohyxSSk3zIzfr
Q4eiuG/vrM42uIN+Wh3ncliE/6plvjYqoPjlTGVKe1nIO4P+lW6Kpy43b4kojoIPxjR0V1skl5AP
HnQ1egQEF7n1UDGSqBx2s53sksa8ZibKa2gqBfcTTwXs/Ms/MQtIRv0hNE8a3/hcCee90hIUbnOA
knSlZ0aatfY7Xo5QYzohUyNgQru8COkgDzmg8ollC63vGtEjJ7kJ2QstBK9BphHU8U/z5VkHGEib
ZMao7jEjcn8Kkr2wdDfpD0TwyBjxsyMvZEvA68zWbBk+v0X8fEY67nXqPXPbfbEcAuAhdZmWuwGf
hxpx40ySey12jExeibY7qgF8qZFcm+JRGv4/v2/p/MdsbcYGRRR1q5v3e3JaptS6+c10IWzbPTJ8
I1Y1bu6ECWGgbrJinyVvKSvBbRwM1rq1853MFoeH1ZR7x5WUXaylhqDxVj0rpPUc1J9+VGHnIcVs
45jlh0umM3ccRE5MSfV7pdxHOYpniHhZRluRgSVcNdMIsvSTgcd1CDRRRnyjtv+yLHgTteLzz8Cm
9YDWiP5BEK1YQ7LkZDc9vYbKGXrHeXrOdGdsK9Hg8umtj262ng0T5ATFS7ULVV+vTE23UPaQ29u2
f4nN+ddUkdplDJgKVEj9PKqn5b8pYC5dos8z1A6LEUeD6B3kKq2/tphEG77813p0AfxwAvwBn1NH
Bs52SMRnnME9c+z4bLFhyJsLKZiISPJ77zou1+8M5Xg29BHBEu+DlZAX08+4eO2c9XX2y6wxuCB7
BbyQeDZWn3B4WFb7MEbZr0kk9aBw72Q7fDG2fpCIJeZJXq3+RXOFbCopmNh3SLslY/B4SlYY96LT
VDKmirzfGuTqKqnhw1s1/HGvdXCTg5ktk/Hcl276wRRtP9jdW+M1ZwDfem1LOpA2mU0Wn4R9lKn/
K8bLtHL6eZHSlhGAteaWK+zNhO0CXwWSbxVs3SHXr4wPr3J+dp75g74VNGyW1ie/v+UE4K7cqr6N
WVztqra8y2Dho/qQW5UZ/PDl8Hehrd4N52gQ1UYdyGSV9IEvC9fYNezUE8yhN9Roj6Keab/d8N8E
JD6dK/BxFb3kmP4l1QvvIEGn6PupXfXnHHaAd2jZahhVS7+3D6ug2INgRTrYeZfEvo3d4o3soVdV
kb+TJl1g3UBUhSBAwILZrMc0KS8qGU5hglhAs6xZNViocGk1hIbx1m7JSWKpGYNgSKMPr4asa7mw
q6FHwT3dhAHCXEr40lT/HDP56tww2vt2AQapHx6tk00nUhX+ab7TOu1IeW7t9BrN3AZsgym4S34J
50L0U5WcYgy2H+xbinWbtn+jMkc/LNw/VipK5GztE/GOzk7XnLxNW5F4kt0S+pRDR7OxbrrI3gpM
SDvc14oLyj21ppfBYc8e2B4uLU0E2035xK4tOuEFhWac/HOE7a78n76w2uNSq+N3BHNMVPtA3Xqq
8eCvxhSpX8Hs+mYkkPlzpFdsKB79t3CuN/ZmC89NnsKZ9jQCs3iQKPQvVm6+alxlzGXwqHY1txK/
FyQgKHvrTMbOGEK9jVteOEX92DrFFpFmTwRARO84NEcSJeify7/M9daQY361nRttuiQvKSLZhGFl
zncTG41YSbA6jfrJGz9uQT88V3OQkvgaYjrHIhghRUEviFBcQpjD50aMGPdvSqFb3YZ7Dy4qmPw3
QpzNfaLWTm7etQlPsav0DnYB7B1UR1tOcc56NfsrR3DPS9zs1hnXsY4XVqUFIXDt2OVr4DYF8XBe
u4cUlkHRGfEfc0OmOS3ctWVys7HNbCfzobi3/a+MpmXdx02z9Wqc2aXLmkhq8Y64/yTl6BxsC218
kf0hcSH+hbLuzA1oKcEjA/M3sQZRz3KGqS57VuRxqIlAcTumiwqaHxUmlnoGJANip2BMH7qs1Fw3
mbZpP67RLW7Qs9WXuOIGRPj4Tyd33/yhuBDxWb1bTv+OjYxrVfvp1SgUoYhs4/vJtjYM04pV70EZ
SWz3WbIX3Nsdyuu+Jmd8ep5S8rrTzI7grGtmfmiHcPUHUwtbHPEeo/2L7Fu5K6JfHL1yMzBG+DRy
9WkbJXkEWh3smOSoyXLzrcqsn3Xd4fsOtpjfhku8l3HHliG2Pt2u/VA2G+JoUtdKALbqh9JiiYNL
PrFSa2+YZrwRVbYrJz4O35Y8UpON9C/5j9ZaZ8Gw9arwYhREukydKd5Hj8WM2VfdJTtWrKLXqvJu
fWO/KhiO0yMeOLJa4bMO1lV9xL617Xs3O4zC3kemASbIZmOLqtlxctgbo/PM97tHGBroeN9Auvyu
lwwugusZKXQ+qit3ekGMDoshCjl2JzBZuc8Zl73Gg39nAN6p7lG3bHLsefxMjQlFP7W11xEBRrv+
zE36FbLAPcyDalvkXDzTdM8qLOHtqG5Aij4SRVwRHNEWd90qUh7HugXHKESj4A6o+2b7mZ74Mtrl
rvLFjygI0rWV5VBPuhHaj0vj6lbXSlVkXcH77hY9e21nP3AUfC3dBjqrvYfwMun9pwL9yWocE/Iz
mmtu+b99c/yXG5+eatl96J0bMEMcrrooOBIH8AU92CTmVadeo14c8WxEI2KbfJH6NwNqKiIYVfjk
QNBO5ATeP74hU2G++NNL5FtDo8AcRLwUSwhtot5QoN2Y+F9yp35uhkuXMTLSaX4ErWXXB1+3OxLe
npbpRc0mceofZu1cVcu9OyQ5DK3nXJbX5RvW4biJPUG4aHNnzHmpCxevL2aIvjPO8xBtUUy9N4H5
L3Ef2K8+E8FNvIKISNVovQyG/4HwjN1PlcAICGG3DegLET3B6c7nu+eesY+9mkbwu1ewHaV9Bd5w
TeWM+eRnMOEcIYIw8IxfRpz+qqW1s4vwLYwRwJYQdikh76lT/SbECfVR1X2henoRjb9p0UtMdXOr
CMKqmaChu2HBWvY/7Vldx8l9ahZ+TmaA78GXlHxBv1/cCMuwKi1+d337UIF/xwgSrTYo2v4wTeNK
VPkXWH61SZM/Pv8kq12CeEaU8Tpglz/+zXB0cbbWDzXnB1gQK6spLkhVjqjfYL1Zmz7ANxz0C66E
67MzsnRDvBSoh6I6krPxIAyNCHtdijtLWcAW7kcEdCtI5w2o1RcYEG/4rS6s91m+Ta/V1DOyEOtW
IMV0jQ/DxDxhZPNP0Xyh8VtPSX+wzfx9YhwW/jQjhoyFQ88TWSlDQJB2rttwKtjNjyaGTdYl3Hf6
/bDUmaN78Zr82YoZTnkcYWZLBuTPyfBvRaq+/Mz505dYXVMk7EV6HuKh2cNY+qN7Jml57DycOCIN
wHmLVPXhJaz9qoB9v7IfZet8qSx7Q3HxWdRHv8s+Spw/rF+NX0VdrfMhfEU75xOMOX+VVfuUV8j5
pzL6B0v3MAQ2/BSgFI0/v8nOJT3iNefEWNFulGgwGZ4y7Pe5nOvGZKMx3Eekn06XPXAH9pspid90
4ePRnNEKTF8ttCxVWOCURXKILOu5HRacDyLtmG5koGpfIY3cu3n8VmaU1JUK3+LM/pKwlk0/3Pug
/HoDLbQ9YB3Kkv4WWEALeLHHMugJyjBxgjTBZxAVP0B9JWm1nQgGQ9T0EccoLZbvFUMpDqijS58b
SGq741qPrC6TILw60d/AYsvkfMPs3PEwwRnZAjAgb8ha6BmBuao/QMu/9A6CPRPEv2Iq3SEPwgVQ
84FjXRMiEqwM+r1CcQeJaEsTOoRF1UXjUX6A6r6MOW28l6BeF5yTWE7JgC/lix3FbwqVSp7waVOd
36+boGW5xp+MslfaDxPzFqKHPqUosm0Eo2YdffIBeYx9dpVObnMp8ArkbvAQyNATA99V3JRnr8x2
AtLuYPMZBBH3lOTdVrWL0tIBGBenvO5Uz0bHdAKY66NZlimm7e0GL/sJ2Xjtx/yNMoRjMs/TdnAg
6/Upq9So+VUQyLkmO/Bf7wV7M7V+TJn1aZf1W53Fm4EfcC01ZqY83UO5uCBRNpE0JT9ixm382zSv
mbCOVsReMDWCC13lY4x7pBGigMbkvI3RyUmTH4VXfHlG/KfLp5PZVs+Rp182dbuox6hocZLx2hQh
+v6+RYzTIb0APrXSHv7AVgJdC8IE7VV84DDHEyaquwL7TgiUszIrO2Y5wVkJiHRyMbB6khNAd4wr
3HfuK++Mnm5RxEI2CFDwp1xsg24PqqjfgrFdJx5IUqteHEsBdUkgoMxI+ZRGh7j0PkSgfiSD8piM
8qNqXl3W8maNwLA3xaeRUbF3QAzt4itoFmwFJzyH3FtRTxgU0QJ7zcEVW9MUIMCLq056j9yFhGEB
aJ3YGD/mwvrwxvqeMlqsSVcwUpdhS12ZK+EseddyzanxWWWE2boTupccjZclzX8IbWiW4KvZ7ArJ
ULfOAzLOIWX0OZWfCTkwKO9vbuTgH2uiB6wLDA1sggLtnaYKWUmiaU1XQ9Leykj8jieDFYt585z5
FjjZWbhbu1TPaZVexzZ7HrQBNqPYVbCiJjk9OhM0SOf/nlMEcHESnTLdPDcOPXaTzxc7gszQ6/Il
MoDjWduodP/OUa9BuWGTjD16sBa2FTQD9CYPWGDXQbn/Att6ygr73YqGd1+LC8LKLfKrraiqV4dl
uWXr18GG4MWIN6+6G80WAjbd/9Le0dbqPhn6YYjowHaaI5OrtuY4IkO2t3jHJi74xGY1ds5mdrwB
CmdWpZlQzO/m1zatj0bZoHkaDlZ54kb/CAYK/qZlmdA3lyqtnusFo5UkUPxbGNAlcRz4s/I3K/D/
danzs0nEa1D+zmIkv3b+iMrhFifhIRzlnTn/To3zBiXP1pH9Jm4XTm5LVUeOQf5lNskXeIQI0qTz
k83r3rbmLaPu14pAbfvsV+pm4RJaachIzoAZsimnDWmDaIeHr1gEi1PL/ax87xx6xc5HlogI85Q7
5V7TN8Uo9Me2uqfV9FyrEuKCjjlG1iHr9FpErDu4mudrxsDfDdLPmIj2lWqN7YxDjuunA2PJ2uXB
J75eORYoTsc+qXK6S9c764ypXkcMQjv7r/ZkP+Wm+5q6xt6P7TeiWX6n0sZENLyzaKJQsyECDsI5
UFbvra5+9PzwY8Wt0/aNJ5cuzuoWy3NwbaCkwFtSpPyJ7LMHoNJJRLp8tFSlrl5P7ITn0YPPLGaC
GypftG5dzR1KvE2D/VqX8VuYsmD1Kgk2gjdqHI6Mo1AHe3eDIKc3FD2YJhobzC96RsgxjD/CjoVe
Xr94cbePC2Rd3NqqjZP0XzNE84MY2/e4lNa6GhD0ODUcvD4VezdNXucGemA/+2QzufO+1eGz5UXN
kUy5Q13kTO/DXO3YqD7SCRPVyOaKaJxUnhtEFlalzd92aforu4qPodGFG1aINv9sUe/rYS+FnW6S
vI5f7biPn1FpX7+f+aAPXtSNafNFOrNzldU/PYzRq9t6HZgisi++n3YhTusWDBG3rzx69TpcHIVH
yCIweyMJyDK2xQuCTYMOwulOqW55WrfTvomBC3fzDzfq65P9/x8C7mnbSUEGFMFnqJDv/O/vff+v
WF9Riw1LXjRMif/5o9GU8MX/ff79230M3maEWZ/iMGA23FQnx/F5YPFH5Lf3HjYFp5qoQD6jlKvA
vSzw5+X/68KORiFHulFbY3n6fvAJHDuOJOsuMxOGqDHEmBO5bM0Jh/3/PPz3NeDG6Ej04fvr31/6
7098P6cayDcgj3lBRh97/v/9re/vKxO0dHMJXJ9qZLSp4jTb0Zc8Ba/UkPpimvIvQ/SdVxZkKUyW
fzAAIcDrDFjGPvdDg9S8xrM30Jath2AcQCdhg3G75gJFBilWzoLZ/9PSeJ0bK63OOdr+NUxjUOUv
3sQnmr1lysm3TIOpPVKIWkyX7COT5nTTFeKu/GjahHGA+I/8gI3Xo7lP27Ld9UxbH8Ri/BHVdJJa
Z4hOmFIFBKedE2JVLioOWDULsUUpm541maXnLq2QzPGHE/L4mDeS8TK7Oz7fDY4w7qv19EGO4bCZ
lkHTxFpxn2BI28d9i+Vz5j4ZMYxpIcFVMw2Rxc4NDSzxRebZGhguGIvT0CA6Lkc/uq80+9nKc+tt
5C0S0F4mEKLQHHoRtJ/MKXZTZSHBW7iraBymY96PesOIBuVFgHljTNRL0uLO6SpGUGbr5Zuam86F
itrmimms2noCDYshyqw/M8+sLh4pDBd/IpJQ0FNEJAvdEOuZTyN7Vs+ZvM+2ZlrmfIzgfW/UUGIf
oKmjIy79a1G4NPwtDNMl8JkMNbvdZSOLbV+a0dPYxX/hF7KFtMcD1yW5fgnLnrzrjBu4r2Bb4WLG
TGUAlWGYsXGttHgVn21hJjGmR9RNcLt4RxJikngJtq0d+2tnoXk0E9mo2vHORje4e0G87KmyzfAc
RJ6/q7WTn1iGHEB6JOdUWmrjN2R9B9qPSD5ggzWlCMGQ9FPe5q7/K0WsMXUX3rBLFZjVO3lDdChx
mR5bgiWEqbhUFtqLq1h9oKQIKye/wBxEj6QnE2Mb1hgnm4uDTxnx6Vq/FPvmgbiwRyMa97UNq83U
lvGjb4Xz6nloADsiqJRhPFOVdW9RKFZGtTUy5iZjwha6tOMI0w02gIYpDnVh26CdAc0amm55iE1H
3URVvsm/MPXF1SxlMK+6TPLLxP506SonRvqOZClHKE41rGTlupcxQHhtBZm3N3QOQs6ufPSmo1gn
VlYgS2DTEZZttlMNS2dnjijYDD99uPI7yST9pzybVGcf7AH9OpEm5ui8hOXMeSSViXCApzOG7X0c
L7lBJJO/9HZu3WZv2H7/ZtolH1xb0QWO7Y+kmJ1fHpt5Lms3ZTPLSDQ3CZgLWanemVz/ZrzCJ4sI
5quO0uiNlINi7baVd/x+yoJaYKiy3e3EmUzrUZK75mfTufb1kz+XhNJy71rhM5p+xhTq3DOmx2Cl
H8j0eWv8cfrUFdhHl2AsKyLg1ncQv+DnaPLqHg6lcdbSuDIvGM6ZSIfz96/YgnMnQx5dJal8a8nF
eUvdD0WNlM2WpMYiYpTS9W8+sGRO0G08ZZ5TEolTOwTrSe/YaNq4JpzWtpUXL9/fJYWj9/1MVMSC
CdqhrdBAeAS+q5fvXxVtmf/3KyGEvfE8RPSTU7q7yUUhKn22ZuBdc47iQr979OlBrO8iUunfRbQ4
kYPxgScb04U0DoNZWtdhWQdP5ay4nQhC2J25RPyAYAZXxqsN0xiwlGn+ECPdHwBNh5QMK2CQE7y7
jdncezv+aEq3PgsHJku8gFnmNPvvS5XVOBtNCQ/OAbXxxvYm8/z94MipONvD3o80dUCExj4o+voZ
bZw+iIg4YS2sak0klnwrrIlfRUZyYwLds1wCosIkGxOQ+RbHHqPw3Mt3ZsqKyBlTY6tjnEMxc+nt
IFA5OHkH4XyO68VzwG68uOigS19Df4jPfYNFqVnePc+jee562jeJ7GY95jbcN2ykfzAPhGs69voc
DPlyAN/DOM+uhqP5aHReipmusQ+yXdDDrbvtFdIJLQoEd+5wVV5r3PMlinyxHw+G+1qScLYSAzOr
jLRTRyQQbWkXomBuny2cOofS4b1IGCCpKLkbtuXuG4I6jnJwn2xbjDc3PSbJePOa2frsFRVi1LXD
uq8BpOZ2EIFnIeHaRtOxM0L285Ez5Iekcox3Q+LbYosyn+vRNvYtGRoEQTvGjoRSgzWkIQQ/uzAp
GLAp+YBv72nd5FvHz0hpolKEQdmH51b1cMkDi0FWFMT1DvchhuogrPYxNf5HoLtd5sn+xfSJDK1G
7LzfX0ZaTWyxZEho1/lHo6d0Pxcq2tXpzMcuJS6I/cNd6Hz8U7T+f7+I/u9XCtd6UkM43PtuiXYI
cYDgofs9DKOLphfBykotxc9C/to2RTEeUF7Oh3oYxS3qOPcbVU2/Ec6uyxllDjr0f10rmidbyZOT
FPZ19NkNDqQxrWvsERtd1rDgCCXbY8MeN40BgDxhf47DFOWyDS6mbVj3GdKV0GBy/xTmot7aDKh/
lZQPOqh+C2DHtJPL3MllUuszo311u9EmxYgxcLoQtMqqYdxZ/MKislOEY508ac+INyDMrVkqE6I4
KAP/V9cdop5A1eXZEKeEpzYlI4HF7jrmjd6F3oCcp6qbi5ngOXX8S4/nFjavhB/O1nseEnJdlZab
2SRIdxA77CQWlg1/XkP7QPCz5MXNA0sAtIgbv1T93yCZ/k69UJ+lz8ymEJF8UKVLbomZuC4zZ0a6
4a7wbbEtQsGEhAbKbaLhd+/o/bSosPSAq6uW+swGxbgq0+DBKc3r99PJkziPzAgx5ZxeupA1x1A2
L06Lo3ViSv/9zJjRa6lMUBQ7ISM6xCIGmwSibVV2qro4XVfSfQ3dGrEnFgL8bjCcv5/CsYi3bMaA
s7FFakn6wTEvKoC9zZI4yN3AzrzjaIXhHm59vgTTaLLIjFdoqgu6IGvAYYp2VwU4KqyqjrdhCuRt
BN10wXuqdtRRlRyPwKKIouZNWIeD6bOypYSgtl4FToguj+SujR6c4mjNVbFx3Nr/iVgcok3rvnpW
3WGqMfAKBU56GPiuqB8OyZj2X6ElQfz5tnXBdfUx6no4W4WDQHOW4gPN/5LtjiSL4WP0OQLltQyu
Ixm51R2Z/wughOjTDlV9MEefmnSJrms52oEExgYvQ3wgLrJ+xOzhHgVxLrvWDuPN99e+HzC4sG4x
7PyULv9LhJDgaJs+M3+Gc/XiXqZjj18sRBDog3BTU3PX56hlG0L7SgvMFhQVStS9uZD2r6mN3UrX
wbmOALmHheKWaDEuKGY1b3K7lbe+cCamltha+JT4HHZmZNOcjh8SpP3WYzZ6s4BF3DKPUR6W0ZWt
bf8vVVn3MRilRfOfuFe3HzeGA0RgTCv5wa2UQSQ/xFOoRf+OtnGKlm5UR7/izmfNalGUNkkrjo7E
6TVGYDImJCXbVHT5ZWLmvdEeuTlVwPBCs6vZdeQa76ByercIOyT/WtZ1FBe1UygQBL559vRMdK7q
GxLMgUCzC0CFO6CAbtAh71ILj3I4zQaEB163oPCSXYei+HdixdG1m6Z/ZuHlV7uhm0UNtHN81Dtp
mU4vYYuaWEzqLnsCrSflHXHwcQ9uvMHgjsPgN9Yo+1LJwEzDWHETKXZDNJZPLB7mI9OgF8BE3Q0Y
ggQgw25h7u3PgFLwRyim5zjMQO902Jta3XfHoPMgKwzTtKE/Izi594qDOctqT//8SghnD9S4UOyQ
TegzkIvKp++/CiYajGwvlrvvwtMK+t9pj3+CEjc/dzVdT9fWyadlq3Mvh+ruhQyWW3y3hxo5k1FP
8ha0nCaekmd2NQxYXMCYXaz/GN4UHtA5/JKFGq+4AUgcVtYuygkYraTxLjodHbIwvGYj+00yVp+q
vwryUsgu+yEpjshJF7fY2UL6zb560Ed9iqmk1bAwJ69pn2UQH7t4E/qEAa4SI92LzidFjrCaqMTq
ZPcUSk7X+O9RT4Yoa89278ywyCftXlgpqa0gBXSvTWdLd/jm2V75Uo263OJxLY5jvkxGWMVPFA+W
zHGVp8BadKScg1+PA+wLYW+xktCP6lBe6WzJuoJzt84DYrTBzB9EUsFK7M3pqht3Pzf1dOvNExBd
dNYMcayeONG8RstV5hMunqUxgRLDhKoZX8dYI3KK7XjXNN1utgei3wwqZNfIFpdzOT0tW5bCkG/W
Iu2sBlaFMZB8SCG3yk4YNqKswbEu2nPTIHNt88LfzJM2D5QnDPD95LmJG25RxmLlzfC5eE2QgABG
DOkxq72MDVE8hSQxLWnbrRmYyQZEOqMIUC+besq87VjE41WWGdgIMmY4SxzvHmTBVZWUyVZVEZo9
oxAtxnHPEjy9yFC3iB4WqT74kw8JF82qrPzqdW2Obox9VO3l3ql1fAwCszwFif3ogHNcvx88L8jO
oMLt80hr2vc0EDZqxrUbwJ83kN1sjBI/Tad8PoqEFymvulRu0rw0XHPDovspG4HMAX7ThlM13ebY
QX5xsg2q3OlioG3rMMp0RarRdOQ7fEfmVr/+JWxePoX9e5sxItqWdhv/gBn5wwTgsAa1lGx1HRev
cgapYqXWvJ9cEu0qvz5PZvd7CPG/lS0HploebG4dYsh4cwQJHJERY6nN3HbPShZEQaCM98TrvCsr
X//qerlad2oINvAJmwtNSHMRUvnb2CVsjKyj4jEGrE4MThFnuauWA66P7+/5/WBX1k92wBWhI9x6
gVwThJGf83QWCNZpTfWYuGdycHYz0oJtJFq9afqWD91gjGfMq1BJqr3QbnYtrB2xRe+NVO9UPcmr
UXr+yisxZGuUcX0gma7PfXIPdGztncTS50mVJ8zc0M1r08MHmM9o6ySVtenPxzQdwysU0R/RIEcI
S117ZATifcTWdCVAYxGBzkhEzeJS44Ggcprv3w+V3bvMruOnTtvJvcSPzXbplky9uklnoyJXHmUf
/Rwmqa7fD4icsCSQKYYHHHU8sTvjrkjporFYqoPbhe+8itmFKgkkLCXKqkSGq+e6eMryctzHkI7W
s1nFt8Q25qPbcNUN7t3k6n5PkQWvId2wQ8Ons8sKLA31CFjZVh3Id1/x1+Fe2qNHsZ+wLKItJusx
muxzEqFHtcqR9SIy4+f6d8kg8Nq0xKu7EgBS5shoX3lmd+xH0ix4SZmkZ9026IyXHifbToaj3ksS
L3dV0XwqT8U4QRs0knH65HQ1dWW2Cu0seoq0/W6QQrQ1R8H4ajTrJ7RB2Sme9pkpraNdMJFFO9Hs
i2SwtqWb/eEaUyebOTEz5LdQEAzbj7h6jWHm7mhnJ3tGHd3G0l2TA4dEw6vTPQ5X52QZVroF8aE2
ANwslpfB9Cmb9A3i43AcR7FwIzQ2T5wLPeCXq5PPn6OdVdQ0U7sJPUUMpg/AAO17jV22PzO3M++z
5wQn3VSPaCDi1ZpGdx9E/hUXjb6IUbRHgnowzclQQMzm5ln5Q3RAT5KtazzbohT6rtr6zUogdOVY
63ee5AiYLMTQeEuwWZogKYpUnqYhqyC8GeN7NwSrgeN601HUbEfO1Juwq3pdxQGLXa/5wpGlH6E7
oWRIkmp+bsd+189UTEVu0xniquiI19pavvfDRR77jKGMtKN+26fQTJj/nMCLeiuvGZpdghU6quL2
hLBiDpKjhky6MsQVwvtZaaoxS5cQDe1PEWIaReS1RDKl8IqRsqzRAhj3OlBLHmLYPidNzng3KyHl
aMJPhtJ/kI5C6BC7b9gaFiI01wsuhLKzyWMXgTBOxpcZNW4zPRVFat4lK08IDPnFJOVH1sK8OHX5
CVw02Ud9uUcCRpDqYF5ro+UlAkd6x8v37LTPfQQYv+1g2E/t8By5z8pFADumNi6NEOoJqshuK5Y4
XbA04mwyTSrV5fumFnT9WdczON+lQqiLJXuBfu0A9uSlU5O6eMFfMI/p+fvJ2FckUBn2zhihutID
nhOu52PitN4xV/LPEOIWq31z27vooVPWD2vti3hPzVpf0fwGq1yh2l+icOPG7JBwAUAwGbAcC4Uk
Q6t0XiWjTD6FTZkkUq5w/BnFYyiiDaW0+GMb62IuglMOVvm/WZ0IiuDozsPVAtGFsBmyLiok3qeK
jdaCvZmtzv3dQC2zenkZF/iTzOS9HvRPt2ayUMZ2tGUUjNpFMnRIj2VP6kC1VG5kqK9ZGs4bf6iL
jUIAjTVhE6YCllI8xjuhuYIVgfW9LtYsDzU29ADRZnv00inZFjhv0/SimNzd6T1iACdeuUWiwMnG
NobI+ym46LIiTbFbhHpZdxqNWZ2NAOXd9/lMVPZee1IysWg4XJNs3HdDBZlx0vro+SwE2tCrUJm5
xScnx0Wyz2b7l5+N5VCXbLPXrkemcmIN8oyqiBVRhgpA5A6qmcZyjgzmbmba9E+yEziz8iqiVSOD
Evtzuw3cjhxTBVU7tgbsRGKTMX47laoEe/bmzdEefFd96/ouYSSrHiNtFYQ/wovrjCl6WGS7SVXY
YeNuQr9Vw0hNwzJa90P20Y0Z08AGeFwCoDIvWd3kuMmY0eJu0wp1HhOjY9RQ3yX0oBjl2UoCDHoO
xHBn/1weEz9+jSLU2G0YMvar7eMQJmCxJuYVIlclNqW4AzZVn1EPm9DQzZtvVf6pR+m4G3Jfbuq0
SLcdCe4nxCTYKobOBopJlkLvoCcZ4/np/zF2ZsuNY2e2fpWKvD5wb4wb6Gj7ggQ4SxQlSkrpBqER
8zzj6c+HLJ9uV7nDPo5wRlZkpkSRAPY/rPUthoTx3cD2dNTopcYA2B4wnXORj92+X86PduwPdlkz
YPcBKFe2IClk+QjteLZ2xCtt5jRoj2r29quEGeR1HoBJa2O2JdNn11mT3Mgh17cs4ZF/+9lnXALr
nYTzAKADkp0s9iXFnSonrAkzDn1WKA3PY/IX/XwB4u/GyCZOCjf+Bqx46BmVgxYbwY5rqYVzDqh8
T0YUbOpeC08D5BIMk5NJg+AApF0G3tKhGxrU1L9R+r0laLc7PL4uSoXpOJ3GsHTuxPTF/THhwShv
bBlaR8aLONBMQk1boBIeKz9MVwygAwAs3T6uWf3/miMGJYuaJu9edLTClj/mN6FGHMfvv6hydMcW
vdBsTrdZ7XR7y7HVm8ARb9mAO8NgNQ6JqpV8MoW/V2sQYRrLiXNJJ855y9BWxfIOwIaQ61/lFhVY
u48tBC12QCRzFLDGYTHS7hW2OislIrQO7jZ6M0mDvBzTunzuqnI6adZ40RTSXNHG12tZlcYti1fj
ttPhgpPwyuQDPsu2mQn3sdKhussXitGc3aN7G0+/nm2Y6kxdRqsfv/3H3/7rPz7G/wy+CogP7HXy
5m//xX9/FORMREHY/uk//3YtGGVlv/7Nf/+dP/6Lv91EH4ysiu/2X/6t7Vdx+5Z9NX/+S8ur+e+v
zHf/+6tz39q3P/yHl4NUnS7dVz3dfzVIe3+9Cn6O5W/+//7hb1+/vsp1Kr/++uOj6HL69fsvojLy
H3//o/3nX3+otvbrjfr9fVq+/t//cPkB/vrjNvp4q9+C7u2f/s0Xmuu//lBs7S88FaUpheow5nUs
58dvw9fvfyT/YtlSM4QlGOWxG7R//IYLvA35ruZfBFetcAxNtzVb1cwfvzVF9+uPxF+kkIuzAnut
KnAm//h/P/0fPsX/+VR/yyl6i4jS+a8/NH6a8vcPe/npTP4Hw1BwBIJg0DVLSv784+0+ygP+tvp/
ZCo0x2D2i7Tc2hoLrsKpvdEnlFEJgTVMRz97J9zdDTPOeWJPVXXEdA8WVNg2LO/hJZL5vp/NQ+Fr
TE0KwjyZyGRddvUx3vzDW/v3F/+PL5a36s+vlaHnsv4xrGWkrf7xtRYWnLo4coiH5GFUZS3CjwSG
xV1lBOehMrfGfNdKZfevv6nKp/Cn78pnp2qM6A0BK5b3+w/vUFIKexoiE1SQQ6GkFiStwY7ST0FP
c59gIwC/pTWvrZq7ZXIAvg/r98HeW3Q4zhx5rcB5r1rk3f6b1yX+t9fFBSUsTToq1oY/vq6+bsx6
4nzYWKq/mbrAy4gvwvE4NJU3EjIyR/1eMUlos42bf/2tf10Uf7xopKBmtSyVK5Ff9T9+a/DPdczK
sN40tI4lAWnCN9FMowGwCTkniYcjosu8qfQ9qyBrD+IvMmgj3poj3Ec6wy9iWdmkAGpO6uYCOvIc
D8O9Ok4Puphfiq+ZtNveIufCGdd6EN1lDURqqWtXHd49/niM4r6XW2LtNBQ3gh5b4wqO0fpRzKJr
2QrnMcKzvdjlcbZ5PqvafpaP9mRuWykhfKDIs6ozzeVRF3KbTRbEu8ptCvORf35f4iCfUYbXHWLh
wvw0mxKgkIqNir1WNdLoycX1IYbTZNXkRnX3vLgno4XTpUGfp+hf2db0ETSETdKtbDpnAi3SI7Ur
Q1J/2td//YGo1j9dDJZlacKRXKVSckkst84/3MYxLZeaOnBKe+t+SjCDu2pwX/dHM0DLsFVq4mzc
BAKuBkpm5XSrhpXbenoiKaNwPB15kFgje4fvPT2qszsnV4thJSLqt9pZTc/R0uGvMEYoDFtVL4h2
qk/8M2Ws6xhnB6ImVvJLNu6TeZvGxHGyHOtn1mFVBTUlZfyzGbOfvnEbIQUTLHYw9kxnNQI7zTkN
oSB6gMqfssE1kU18kGbYotBBIz2u2Yq0aJqJksv3wI7DelMx6pF73zk4xFDnJ1pN/DIpDuKahQAz
kq0VeNTGY4zG8a6z92O8N1CYigshluiQuuIMSWoWW8oo5nlOs/ErHnyuAaVfrACHaOA8okOqb7X6
IErO6OnI+qxyNkV1oISMJ2AgOA87j4RwYrcwTu3o5ONhrfjgbLd+dBlRAzZrgcgpOnPRRSUZSXSP
KFd/ZuPTGD4E0X7mXUL6HkFxWQA0c3kaC23BFAKKz5DfHtThIpxN0t/C1mfurJOeAgPgM2QOKf/d
o0T9p1NguXyYT3EUGRxRYvnzf7h8yJHvoDIw+YBIlTjP6Fedasl5on4hPBcABEBnbiasi9MNYnW3
0TQq+RlNcnMfTug/tWTbs7q3Jp47I7KYRYPL3gDpsjI+QLt0x0rbqK1nL09EFp3q8GypS6TgF8lk
IATEzunuKkgMBITgSQUc3Oi7glW/4rOrmBVP53od0y9Rku7dxp6Tfkk01BmWkTnB5K4u6/Etjic6
B6B2LbblDUv5Xttm9RVDOoZLYewUpOc5+9D2nd24ELdafhlZx8s7JwUlu6NRScBRY2IAJI24hADg
IFx16TlEHEKNGJLOAaAHwT2DKg0k8Ozqzp3u3Pb+nd0sK98svczVo2gfjOnZSM61zy5bGxihPuvR
R1uN2PJYQ9An0eQdWLYj+veqyNyFCsPo+ifiliUp8N98vLrBp/eHx7VFN29rmO5VKSkc/nTG057E
oSmzbFMp89uYNTiqSk16Ua7jclhqd7+s0oMRKVx/EOAEjz13hAWmiSzy1ImqNCwuoh1vnM55lz76
/DoZvn1TQ76odwckWh8I9U+mVtRrBGPsD+XHEPW2B60WlnoID8TWyYoFUZ7HE6KgXH1X6OGyRglv
//WTkCLpz+c1NZWuoYmiPtJ1ju0/Xcsxj2YKdifa2ECTOSAQE3eLsb9W2A404FzQQn1mIC4B/WOp
kSPTwN7vNqO0MAtYwKHGZShc8OgvzU8sCcDhK+NdARAkmuHk+PIdkgrFeTaPBEG03brq4Kwq4PyC
ZT4EV4QiaZXmyt6JGWM7+rwlGk3dBPi0msQGWfeSB4bcmha4+iS/raycPQYWWxIigXumSCtj1UOq
eLJu4fe2q7yHywMDAcMDw20ZXOcmBJdnVl6P9Azj6zJ8Nk7lyB2VMD7fqAAGyYbjmQ3bjgV/lp3C
YeLzyOpbkDArXfZXkSXwndASlCD/0WIzDcWBBR4IOk9eYbkqyiHaMzADg3cs5l45SKybKLdriFc6
/E7kEgmx6O8FTEAiR0rbBdfnrBw1CR9EPtDGCI2ONMN76SzLo0Kd0HKr5nWKiKgJOhiPUnvPiEC8
0xZFkhkrUJnr8GQzK9CMSLvzU1O7I0Ds0QpwkkG4KU9p3mNMy3LQpEbZMpcjJ5TZD8c1GTfrWDF5
W81h3+ILPfAQ2tA72ZcY4P8dZpSnTtVpOod6P8EMwIkwt15aBejVdHEO9IpejrvjwjLpWc8I6sV+
zHgZE11ZFe29nKt2TSPvbPEbbvMkTmgfxWNATtO7PzXmiU8Ix3HQsZLeFape7wGg9/gXSmaay+/G
TsM3HRH7o8TgnKw2+iLmpWOc7ov3llnePvUR9NYz7ActUY1TbBNpkebBVw9xdp2UUb0JAytbS22o
ThVAM6KI/Q2xVBwYRfg2LdKHCYTBBhPM5LWmpbCaJNDXdog1gEpYO9I+GHSvaz2vIanWzqdf9XLv
1EWx4eEPfxiXBOnWFspaI6saNwsbH0vDA0Xctk60mntcR5M5Mqq0moaPi2ZzMt9nsr9XM3Y6vQ0f
DcHSMVQp9HKwIWafYPVhsQvTo3ZY0uvols1gbzKyXKsqR0LmFJe09FFbp84tiIx36YjWCwYNqcMA
LI7z0NkqKMuwKnI6hjmaYQqP3B9L4CUXY8RponEOREb33GA3zoXJTt/pnwZm7p6t6Pm6Ni1ERO0x
tNUTECRJsFyOyRNlFnlbteubZ6WQeLkDNh7hDAqtW1ITlPiL1AfEgH5cuYQ7bOLyq+qyahXreUGY
IxkLKoJZrLzfE3NvIse7E7ohyop0nD2ifVQv5WI7RItSNx21O42Udc4oYJuqpmdHs9G5N+wl2q9M
gjN6S9sNy4LTTDOp5EX2XvM5HZ1wHg9p0jerxFegnSF/plO8dXoeP0kdcktCHV5jXf0cjTjZZyOR
6jwWDkUPmatgbZW0jrIWk7xg4HvKtF+uFiQdJtKSPubwhKxYgMPr78t6kp5KpoKk7CFkaNIj5l7z
zMbEmTZBx5EBwWkX6lrMhKhpAYMSlhpWBP6S7DxudUAedZfEO6IfKuYi1bNtkkpt68aR57XqqTbL
/JH1BzkfHJv6NWaJXfrVc5/gry+Dm7j4IvSTdaHvv9Qo9XfFYBz1bN0FkOEUUKUoU/Qnn4wgiukx
3HKXTig0u3g7tATBJKxVgXtwZxUSgXc64l8GLksQOAJ6RtDroZmYgddUgHEJDFHZmHOLjTtnDKf5
qRsrS3wodvF16g+9O3AJEGp1CImqq20weGNZBiuDnsJFUfUWpAKiTAXlx9L4LgPXM0uyeWs0xGCG
omaLXeG/Z4QFKKE5zoxnXa2akJPY7IsnBwsikjMbWF1DKA0HbNBenR7Zsypbk+c41WhsoY+TwY6E
hhcwGgmAXkr0emioksNl47CPo19fAXtzV2csklkscY4/5uHjWGKqVHCPeVIOzzy2gcCFee1Guqq7
tHYbhozTTgHZv2Kjuk2ycB9NSYjPtHukJCF/HSMYykWMYH5L3o+lo/Ay8aywTTfXvVFMuyGXR13P
cRASWj7PoBW6Sbs4NruRuSAfZeSRnDnVvqkjHmv4GlzL0B7GbiATazJ30lG8cmj8vZIEnuBe4Omf
7xsdHmecNxiMW/Xq99pGKH3ItflJ9KjiNnK+CMv3idhcaIG4Fad58aNXxq0c75Uw/JgFiAMEiKvQ
GugoSAeGJGbwtkPMr1uwynGfdl5aSzrHKAOdnsjezfCPrprsJsk0/5hSb4taMB7GmApJrvEZjdZ7
hwA0N+2NVZiiMQVkkyG8VaV1imoS4CsbnntXu4oSNWD3sRiUWWJ6nfaYIVTc95lRb3S7hCXX5gDF
W38f9r11A84D2bpOcI4PcCxWTVeO2OqGQO+2FucvjacRB9ZJzYoZ+pYKNVaBNGsb/muN5XpNZpaz
0yOVGu1LkNv0ECs0Dylv6wrR8iGhXzwzY5dny3Ks45QinLZROinViKbBVg8+WJsDuw51TdTjgAVL
RT9pf/5SaAfJjFrw06IGYdlcEFe8/I46G3qecse8FQ+XaCVPfU9PHXHjWyUQ8dI/OD26536yJo9F
+L3v+/UxL8Q1TDSxJ8VM3v76JaFcvQ0qdl+q2iiriTUrMxZzuVTa7KZdfvn1u1+/VDGQLiG45+en
ymj61M2L6duaelWs41pYXlun2iJZml04kBnZv4lKStpigS3kTpS+vffRbJ7y+gUkpnGLjkFzjXyy
UckRrtSUGr4GC4heOOXZIcRgjbln9g8zoEJPg8WydwzDs6JkseFLZwNgAaliLn1ifDhyb8Lll1QA
Z4Wefwoz6B49+NitNVRQh63yWIiejhTmFPP/uD7zg5792Ol3PbLGtYLaAhOROe8kmEFCi+NLauAR
iwrpPOQIKm5kGR5jNresxJO3zrEQszZslUYGUztQt5Fbc3tG8KivedLMq8Gp+hd4NBdVJwpxzDWc
cLkNgyc92kGA5kRUwyt63RoLPtgSFavOTY+z85anERbBUvGSScSXgprnSprlAi/Jh4PeyfeU9+Cm
rBzfIzKTJccw7yM/Dg5ZPkFj7c3PsQmHnVPgYJJZZ69arcDWtoAlBOruY4JVyZmChGoJ+9BoQosl
8mPJZhPFepQ57JxlrTxPyomObj7J0oDemuZUyvV8S/x0fQhCVqJjm2x/z4sE1WlXkvJrUN4zwb6m
m1gLZyUCvUSKfBfH+ms3vZizDWQ5KbhIyvLIm2Sg4idjhGj7xo2XIxJ3xTkxjfratRPXuD9vIgiV
sBHK/qGr9GuTs4NL08qTLROTDrvQBidWHIU5TLDIuc31+n6q5mCfMxKj7PetdUzcHGbY6EmXw7iN
YkTFTs90DN065SBd7yh4tpAzSxqEeCJJjeye8DVJKrIY0YIh61JsxozotresLPFtJWgqmgJ8iHwM
2C+51Sjemoi6WEzP85jXHk57RQx3aMScnQB4PBQkaSD6RSWB4sfW0TZk+1qDMGH4Nc05US0Dhnx7
IO2D8hO7TmeR9FasrSC8aQLRMEdcuiQiXueYHdHQssDwrewrsaPCyz1AWZdGvQsdRig1EuFFCkIY
2zycwhg0oyxOJJq+sBAFLUumZ0EQ14om9Xnum5JxFHCDeZFJ+y+201/8csywbkCmm7OSAdSEWyVq
Ud/podulSuk1PeAA4PPfY79BloSzrLe3DWZNvZ5epPYzmAjMCuyOiltDgiLoONVAfvWDwVqOXE0l
yUB1smWa0pqM+mnX6PwVXR1OogWvNoHGJ1sGdFH/s8RXjtJZB/kAvEm1YPKH7V3Ae1WTbsAzqnun
QK17DkXRvlDyHbhQbHZu/WFsKGfi5zRPDjyryf3WtI+8a58CbTrleXkIc/1dsDuNcIxORiARFlcX
Pk1mXqM4mUBr1pxDNBWbjNWop43R6CKcf+ji4QIP4oHgcMqGxP+KEC+vyoEjWDci6C796de3llOA
2mqBT5CxNyvoxNR8eUUx/DeR5C9Uyie1B7OXa2By8JyrLM3YTq3ayjwMVPlzZm4sElVbwWCZKxjx
38XScdVm6WOw0DYm49nCAwgOFMI+UbyObROTRz0VK1+dDmwry96of2+Rm2Kxz27jWMPl7D9qJnI5
mO6aDTl9GIsd9uurrvo/AQB8tNAyWS3anm4qXz5AWXSyyMPjGXts47Jjea8H42E0SYOpc1htZf2k
m8mlNFVrnZnhA5JfaEr98G6I/NSVeX9o/GyvUPgTffjpy+jiq/pdCotWJ8B4ja4c1YbxgTNy4YfD
aCAp6zmK8BoMGJbI+FS+TM3gRraKNRZCj6Z7N+bBu0j8+4HUJ8cwcYHyXUyacCVjZ1nxQh7GJLmo
6AZtzbcJJMwvBZDCtcS/vhIx3TgTi91cze8piCqM1g+OU9wYzIQdShaAnMPGMe1jg2UrNLK9bTfn
eb5PiSKDC2C+l9N0tm1KNa3eiWRS6Z6sjyJTLmbxhOCd+WefnxUSUblg4g2ekhNGIa7A1nk0reis
WMadGRCM0XLNzDN0hFlqhxxLuwH/A6PIOs+Mxw5CyqrMicZrAFim6Rh5yHMfck5vYocMN4/7K3vf
ixrZCBXxdFNk3Ko1dlp2/U+lVW7A0xxCjS/f01OsGtU6lq3h6mrCWDClvAkN64kElQ/WpOO60IhP
7JJzpEC3mNPqJDQFKIgY3vTWQkATuFaouQPb7BU5eHnvRRMz1ij7yVSdzOvmHTecdG2bx8YE2WtC
hbpJLBYFnKdbalv4rCZLa6cb+TEM4ksK7GalPhyczIywfJv4pIuHNI2uHGvFZvZBSxraPZtfRuVC
nnqgtsHYP1HOf7cqsHW/H/j5QSMNaB8GP3scWfmsooagaf4f40KG45HcYQJYzPv5RoCHtFLkv1mD
7W3JD4Vs+yaF8qVGSC0DhSGGcDprHbCWUCIUajEK/gGENmAu6ugwQxsZZqfIBO7rLDr4GUsCiOgA
ngUAVIC+Cj5TC/EKcxXtdkBcyoYEsoCWTBgfiKieNOY0ABsnEg+JMgm3RBMSGkDwUu7XW1CN77/e
dF+HKdaUd7ZZkBqYYEOZTJVlyp7OOV2bEvhZFFjOJq6aIz2UAVsBjf8UTLdCm8XainGEq1O14vXE
W02zDbp+liWmIGs9Mg+5CBKesga7m6o+T0gxMtAJU2O8ZTyaclsB4KxsLKxKiSJxvE2v0uk+FdFu
dUe85kb0ava3XPWHbBYPBol00DFeo1w8xHl/SfLojCfpZPX2m5kj7lQTBPwsd1RotwGQKKROYIBn
i5JbT9PbxGiwM1YfnZ7y3AppP+LmgDjiOZ93dWMRBM0FzaiWZhU2zBx+thqNNfBf0v7KJwRYX3HD
mKyjZmySBlZ4y/jQD7/tvPjJbQrKonrrZ37GcMh/amG9hllzKGvj1WqUb70t72D5kYjRo79Fkttu
pKLvnLL6ylRE5uFBmZ3Xxubj3+RRzaCIW0IvCQ9DSv/ej+2tmTGigBOYu2PfOGtcnOWqarQbvWJm
tixggkxj/IflPQVJjwb2udoWTAu0FpZ6h1ibkf8jsohPPMqPsVodomgxP0QkWgSgqcWDHGGFNPBo
1szvnxWoBaVylWkzu4ZBR0z/tbNEbnuzsN6sRQqURDN9k2+v4aOVSf7apAxYcs3gkRfp70MJTVdP
mXI6AbJ4SaZW7bj1qJVnoxLHcYCsas5ExaSVTRviIxJkkzh6tm881RE/eMIAFms9YxkK6QHfpJub
PBYiNjV2rN9Ng7ifMhpEI7pCqj+hR0ZMVZLVFzi1TuuVSQIV91nTbIuyX1ehw/rWpvKqcWWoU7jM
98ZND4mYB4BNxuO7MWXqOtRJOGpqFJ/d/D3Y+Tm1Bsh25Q5KdrSep6p3LUldwxiRwmTo16Bw6bSb
+cHQ5A12SbJE8D1ubWnexdH07pT5rtbIim/SaWU56IQjxUxx3jc38IbIVyyIExs/LTpbTp4AcSHb
zGys3Mp4SpNROxu0PK5qsM+Q9XMC+MdVo+lR61hRIPki9MnfWT35rramLiHIgGHS4a3pUPU6bYoH
UEMvbNaEdpIP3fvNricoekMK8Vceh/eGaPfL86RXoIy0ccUsJVfgFOb5pulyZzUDVqgOjTZB9zIc
1DcAgQQpSX7AaFOwG7flcE18Wl2zGQaYBPprwBWwDlP+K1EMkpj84FBGZX9nNu3Caz9wEwTrvp/g
rlYL5bt5lgIuANlDgauNOaLjsuDRBimJRInBKxSyLevh3JfiTm8FjuS4hjD+XNY5S0URPhemfQNB
ALZm0j+AZ39ePjC/Z1jYIFJzIsULzE08qh9Sxl7NrCIL8vvIh7dBF8EoESQaCfGsLm2f+SS+5Dx+
c4byewInu43Ju8S8huFHp4J3Zi5arsYXP/gwFqdRg02yUox2o7XbdmxAwwfkibKwZeWxYYY1uAig
7nOJ6U6Cojz0BVUb/uZVWyYKVHYF8wnheJ1Ogl7BbKwZq/0ok+/eH5EQI7l2zazHPP4598bzEqNY
oB0DyclqTAuwfYbXuCjeRbWL4uzBAiVWW8knFg1cBnEJFxLqp4ZTMoqILoqsbpM4oIuGlA2VYXwp
zRSu7awCHNFMj/pIfsHAYF1SCyiWHQGl6T8xziKEKh04YBQ3Tjk9QluqkmIPFnVXYw7CO6JRbi6y
QcH2mx2yW2OYaaLj2ATfOVDDKWneYPGfYh80TUzWoD7daZKMkR7sZdlhyemr7lzXslsnVnEyZHPt
0u57tnLXGONrV+rv8KX65e0M1gWCZ6rnU9rpjy1WX1qLcDuQ22MxoMCDoh50mzlf8zI1ksQsx9iE
JqdWt6CHa/bBgwk4fegZaSv6O3FFqI1JpRbOm0ID4g6EvfkQ+2eUlKoFl4ZmbJ/pJ0viMQP3Po65
RfabS6orkR9ePUO2kdqLH9X6TUsU2ZBG+9RoQWT7wUXUKH3NgoMBeoW5zq323rbtU6KKo6Vbn73q
00gAGhyB59RKeQ1xcbhpFpJUrag0z6NB+S2s92CsT31ovpl1PGxbn8G7iPSfFBOPsaPWPA9NFIZa
s+1DhugFWsWZdBBWqBhb/c6G4TFhwOqmh2wumSVZJDMlSfZh2zXq7/i7qzG4aXlfu05koeMVNw7L
E5I64AHqAbf+xCRf0SKH0SKH39jzTgQNGnMiH1qktviU58r47I3gUjWeYRJ+TIhYgGEdMI4zAnUq
g3KlT3Pk6iCaJyGPc+4jFiw1N+rn4QB6kQBDSB+biIt4FUlytM0xX+W6GFiR9g/EFr5YFIhrRx3v
p6b+7EZOYNMgyCOFG6y+zlHWcuFjhWN0elPbPnRHLi9HZ5485Hbq6ignuc/xHzKZYik6Z7qX6f4B
PZa65cV2d2QnOFxKmN5sHZSFFgcX0yaGx8TPow0YQSK+qGjMO7PolNvA1nDIqRwJPTtAjedlqlOp
+PFDHfs/cyWF2VPgq+HRxQmbhhvb1I1l6wN0lJfehUm5nXt9Xwb+Dc5WEofAu7q50XYLmSXweGAr
RQUdnQn8BkgYH/IQHgw/fbPq8iWYBzITZX/bAh7nEfuYO8MFv9Ar7YFNX/OoR+Ud8XiWSwwXTYWY
bDJqy7tQDfDvpusuT3Dbkx9ZiZF7SVE/u5Z5DxkUvG9qEh0H8ozM8kCZ5VVoGI9JUz746Ac3rHFW
dlJ1h9gvD1bXpHupLYp6oT2UKYFtGeGSkVLdEbFXejIZL7FO7htGqjIhTakNOYCshgM9qNPJw7sI
p16NNmKQ0U1sxvWKdvVDFfWGaQVEioBjQGO1hR7eFaG4NFXGYieELCvztd8Ggik5NX/VTh6QRoKN
5EsWhdGGfTjZOIgpWuet0TFWsMrc9E7ynk8suzKcqyPaihbOjmRN5MqYOiEPuQnVmI5tnuIA1gjh
4Vb6Dk/eXFg9wqV9yjzWcNuCYWtVUk8U409L4CENHPnT2ZIArRM+o3idyMHeDiqMAJUeVos+kyh+
tDrIa5Oiowq3gkvUFbHbzCTC9z2CCQa1XJSWIo+9yQjJmbnHxFxik4qTLXOLT8N0vhcnlckaZMJq
Q6jcMKzgiAaebe9Ait9QQ6V7TsfEw2TAh1Rz3M7prVBQRfgq9PwzOBO6nFBk9+DktoWhuwhAuG16
9X7QlJ+lv2QhaOHFaQd3srTDHKhLzCWazFHcIBkABxJU+l1d1vVhLJT7IpzeYg2chZmSUzj3S8MC
rAxGw6oUzM+7OLBPkc7IaC5BJTEUFAiy6srtIj9gxVNyV0YPGF0Yto4YdAkfMWgWs2FBnalofwLl
DaZC5EqFGIFB1lTr/lIsNq9F70N10ceriSsGLXCBqjmxT7IfMYlLW11lBqEDc0MdCmrZLYzxDbr4
OYrb/owT3kWFOR2m4pyOmKcrSUGrGm9NFX8HKWdCDOaa6DUNHNj4c/GiZoS0diMLQJBbTGpNgDVh
Gb+oudXvBRKYrNXepgVh2LPSTIpB3fk548iovmv4AE9Gql8Eau91S01FOPC7LaNb24HeG4isoCL1
39RAzGsLojNqGx+SUkWx+q5PRU6CcU/W+KTBcmQwYVZw301CO+ovJx4f2yGOvEjKm8KPrpBYPVVH
rYD5sFGbnwVh93H9OUt5zYvMQpDYPibx+ID1iCRU8M3r2ZIPygSYNNZ+6nq1kyFCDiQTsNk05KBq
LNutokwHVaL1QzYesgO6zhaTX7LLNrYyPxJkFZfTvYPyXJntyAOsu5/nfgtO8RqKWGF/+S2NlizX
qNkaSszmcvLvWfr2ISwfHkw7o+6LXZXJixhxkfVYVxql6dFQt2fJQF1Xp32SgsqJcqXxRjPG4WrX
tOEqfgVwrXh45vTQ4hY+IssbPR5J2K81YB9lqXG1/PptVHfY8lJAyLGVUtAljLeapH0pF++f/xn0
YbRYh5ptHtff5Vi7fMzOFpgIKs7Ftizhy4IXZQVSnOJcvsZz3RCsWqp3U0PRjAaQ2XER3WmIJZxK
H2+deQEddMGw9e1W80h3/qarHW+7xHCLpOx36FVUFzpcSBTk2JwmzlC7DpVryyFHIx0c7dx/6lMN
QP2SoKbbMOla+BTEVSpnZ7E/xY7zBoEj3wUhagWnESfwSCkXZ/JELpl2/xhlOAGcyMk9WaTVNm7b
r2aoso+OILZ5LK1jV0JB4AsbB3/xbVVWFb9YQzatnHkkOUCxbXRwiXMljc+bcqxmv6wQMwxk0gXI
BQDVPGPec63OnD0HWbNrGrtekO7o2AtujzgFQ0XRn/VxvMMgwcqZgmMweeZF32AB+7Wd3juWq5jT
IcjE0Z9C7PvEJ6h6uofcv9JbVBVDOxkb8NKRB8xXI7IXZzORAc9trBEmh31gbZfqsNC41TsMX5Sg
1abKSuNxbojicMbrMFajZ3Es7zHAlGx9aqwEAYDLQf80AZGutCwk7Y5llqfHxAXoIih3fQVRrWLC
8rSY9Ei5a69FXBJpHijyiiD0oaibaotD0j5MFAkY6cxHVoJU1oX20zZjccsD+saGprK2zSPzfOR0
fkEnn1fveTpRgLH08UxDLvLG6pVF6z2msZIhOkHTpXwuOss4qh2rQSDlvGvWfFv66RJjyTDLKME6
Muw/xTMu994YjlxczHpZLq5FctRMCigYc8RN2/2THWXaPqlN1n4WXCeUPmO/m+jurgzOYvTTRF7P
veORnjpudEHUs7QT7ZQFBDsji5zUXnk1SqbWdmzHZwWVnalSxSybbXUGlYGAjrX8+FQ3yU2PR8QL
WsAnwVz2z+0C8+ubznZTFrzu3OjOfaO0FzVTenJeSbZVFQI5m0CShCU0YHfRfWHThfcAm1ad2qLI
Gib0ISNefQVvS9+QmQWxANp6ZFxj3zeR2pn3aWnnHkE91WPedaDY2Sa4eoBUyOBTP9pRdWlA1mz8
SevoJSOQyDGyUD2u1jDF67MxwAGfBv1bWr3xlI90kXGwlZXOlAvmOkxG7sUYPFphdt2rpEZljGpd
Maulj0okAfATq3lWqigBetM9CDD/BLuiV6bcJvrBoN76v+yd2W7cyLqln4gbnILDbc7zJFmyfEPY
sh2ch+DMpz8f09W7dlf3OUDfNwpIWLLLTklkMGL9a32ryC64P+bj3lhsBgcsaGXn5rr2ymI3uawQ
iB3RjoMw/YeikachfgsHkX0mrbMhCP1zHMzkWxQRNhy51qHmTXeQmAlAnTp6WFzDtcD+MPE0ebhD
+zvQqPPqZHlq0kjs4Tg3PBBStWu7yefGXEGuqL864fC1r1qLYCoLUhgAay0UqSJYJ/pRy552Wliz
oqtBj/G1jQX3asejayGH0DpNeNVApeTLSuXRvqRpotMscXXm5HQ99xRCVWRhIYzXswdeRKL8LA0V
HH73jQfpqZl2WcYLadiXfPA+NRvXkd6yvexcDHReq66JrVvHMaDfDEtHsO5tnhgZVjxqETA4ZHxR
fmd1txkzt9CPkKK0C9aBeon9h3avRncvuQS4E2BVF6B682w2gFe4p3KmhRvN1nQsQPlP3/Z+kLLu
Xkuytnvm44ukd4yF3unGhnxxvQ4wxLkCJToz2/iLLsp8rWWoEEZDSDAtVfBCz3Z2nNoPxfjQ16kR
0P1078OZBD9S56e0sZbUSWskCZBLTBFsmrpp8QAiWOZhZHz0Af4BnFpbflwQv4zxo/ZaJJhW/rT0
9s54jbJGsNXY0htGnf67mU47UUwk7kS8RAkrL0hmOzOi8TZEqeMUaiEzUl7QhvDk+yh+2Bm1hSPF
rUQrOW09P5elebDLg/TX31BC/A7vhls0W8erXofE175M5BAvvUp+eo8pmPLXzpX1C+clz+izZdJ6
9b7qfrkjIyoSJKugty+aQyDCHuVJOEG37czxV15HYotPAxaUm/v3qp/8++TogAdLpHK67MatNwX1
UiSESr0M84yfB+2hElVwh6XAjNgeLulcZpITQEQyR+Z2MK8EVrIJYK3h+TWC9waQKWJaIM/PD+XF
SKFnK6e5jZFfEnsr3ykDJJHtWV+dmELKsOkdMhuW/dVPi8Ug83Mdy+4uqFM7ibgtlt2Qr63C2qmA
qmLGhvTVZsp7ryGXLMl2WkcdPsiqyHLKG3IzhY1CQyUWo3BU6XKqknPVxXQeaND3wAurLQHm6aZ7
r/RDhouhSt09B6JPy6PKrAf7e9KpuNmMxzDnE1kFm5/FCvWm/K7lHb6TA+BJjhh6dmqNAbSykf/2
YbuVRmwfcgfVs20lO3abikm3bA+1MR3s+d4rldi0c6Wzzw/Lsu591T9ywQVmOAg3WZi9gc9g6Bbr
d8g62nYiBoJs2+BbmZUW5OwKxN9S11DvzHjahZHJDrsyGB6mo7EcXX/b6tVbEV+RUe9GzDuZ6iha
t+U7lAsTxg5cAm+umtNbuRPRMZyI1cUyboitYqix6/YWJfa5dAOcXViH+muQTVeCIK8hNVhQ2eVn
FXxJs5q9xPBC0+f3SuckVxpFvnAe+ii/y0AwgiUsUI3VO5bdXa+JO3iud9LoGVJb8dY3at0wXV5S
6fPV9fxXLcWL3zvxZ0MbMCv3sLHH3uMwmOxSqzhVrvulyxjQZFp/T61fY3wdeS9l/Q3hyjjSz14u
DdHgYSmC78DgzuPcWQ+hELZzV//kgfYzsOHLIFXsJXOQFE9iPqBfoT+YM6XoRav9x6R5OxoixaKK
gGEoyQNT9+plXEVYNWf2jhoWFgo554gdyJHXEk1iVYbd77jQXoWdYhVzg4WVVMRUKut32+k/KnKq
MAihgBvqoiGIN7WLos5WOY5txuFsVpeVqVZMhRvU9vgFfW9B19GbaMzzxN5lScGoqCBzPm3af+X1
bv8/TfjfpQkNgjvELv+bNOG+Tr/nP6P/PUw4/y9/hQkN6182AirXC+5Ix+W/f4cJTftfAu8ttiEf
mZ8EB5msv8KEjvMvYev8FgFaOGbECf8dJnT4C3WDR5DvoKobuuH8P4UJ/5FCsm3dJUFi+LYuhG87
1j8iadg/Qp8AvlqHZend4bqdnz4yT00HcGc5NdBEq8rkZ+okEJ3HJr+Av9Nnk/KCXqvp1NMlyDqS
uiehZ3IxJNVL5SlsNMz6iezQY/Yf392/rsL/DBQa/0hGkNYwfGJ9hvANQUDCnH//P3IvBN3pfAE9
gUeWebAoO564DmuSjRmnIqXkYainoWLl+gEgqUg4G9d3LokciwU1uTaUCG39P7+l+ef0n2EN3pJp
k98yEKMtppruP8Iaw1RCY+/qEPSKweBkaphJeHtABleMUdfRibsPDc+2FQqKPWT3RUN6vBij9wak
jFozCgnHrW2Z7YfvtMdSUxDxezim4IBg/jn2CupAt+yUxUX47wv1//Kt/GeQlPft8obnANozS2T8
I4EGeyJpJ1LW+BfN7eSo/ArmivnrEFUfIMzXvZO+2lrXrB2Xdlpp9+ndgDSWs25jkiNpFHhIUlgz
X9HxstfW/N05/skZHAomtQlnX/11jPrx+D+/bdv7P7/hpuG4XLncHZ7D9/6fF21b+WWWmjgNuHwX
KhXW6e8XiQy7Hztn//enRjfi6Ty/IIyA8n1+XFkTNjUHRejvP4h4a588R1DoblXWKvUbSB4x1ZNl
Kcc/v3p+7vlhU9Kf7ZN1Xzz/yPM32nSFbWu6VpoV3chckjSsD1oQxTcaA+Lb89NWSp5OdsWPodM/
Gjrc73Un9XvT15z17exOOAJmgdU1YuejMFhK1UeRMcIHh+ADaKK73ceB9S2nLMqHTOth5/6KlMiG
2hww8ERZdIiGoN7iz/pqRHRyJqgY237gNJsTxggxHf6vj3UjrvHjG7+rJjN2wtXaCz1qPpgM1Oda
ljnteA1VgxgBDwMzjlMdc4UwIHHX0isqIFN8TlJKCGbZOYxG2J0CR+9Oz1+x2HWnYgiyA8ZlRLsc
BwvUQv8wNA7bCqYBK27w+kh4p1/JDpExc0zzkMwvEHaYSSuZYmp6frYDLQlv1Huv6i5flFlc4Ht3
mZPE9J0dny8CKiszaMbupG3Mo82c7j9eOqHJoxyvdQV5LGmo5dK0jJBXBUZMj9U33XwFaq19bXDC
4Y/tCgKIfNpA6W1AeLyPOua/2PoVg+NewSPL39hb69DQOm096E7+plUBvVoiHrfM1/M332QcbtTw
UhGpjVugLAyUWC+U6ePdxjlDH4FtnMs6fhAWaohT8qkso5Uc83t7fH5o9CreEz5jOp11C8o6hkdg
5sOjj+nBZI/v7f98Lsvm8labpCN/IpxfUBOgYk0B7O35fwCYj2gYz05HShKVnbYntLrmMVSTfc6G
/s9HTYpL0hqDd+XpIa2RkqLUNCiLYxkSoFNhu3Jw6lGr1zY3Ih72WdOnVTLZ4hLYMOOytg0p+OZD
qTesufOv2JjhK0Q11uh8WKMg4qsaxuqYIjEAKpt/KXsYZcEod3GqkYvBYDNhgu6bGfUfkTtkJLZ0
OeQe55PuMQg0vjmqqVetS5NjFobaoYvt4KBEFR7S6FtTxM6RBgN8xMqQoPAl0uVYwQySKXnMuSaa
OuxyU/tYsGuqwhbo28lxmhtWKMNaRbIVjwyLqpyBuoanlljD8kPsa9aZH4pcUdcQwLimYr6Mc3Ee
jDfMvO6FKIVzkarT915WfDZeE2+7OEfqnKHJIieJKLBer1On8Y7aLo8D+5gJCFWRA2PFsdv8SL0l
QfznL43Rotl5CLON9HCIZF364MCL/bAsLlnREntG+tpWRshx2O2m1dhW2oIc2whZpFv3wvhCX8ec
Mxo/Rg8ZdcZrpJ5WnyhaECdFtmmhm9wCiRXHFwXbexnifr0AT8dEIClvKIPumuW2e4qR12PDrm9N
RlAfuytuzcAXL37pmNeKZvo0sXNAzx1WrYZTw9ADARqpkOc4sDIzaT3K3jMegxlui5q8No7ZaD8U
RncO2eQmwn+g6hdviYstRnbdRWKJusWsqKt6AJZ/qzlwM9YNl1CGYZPGeDYm119ClGdoZxCtSmSy
MqnD5pjQrMPY5HwDinQoMIbinDh5mlGuOKdwojPKYZsa2acV2b+KONUPzNlOFtMCaZLPUG5lrzM7
5NuGKx7t1GxvRRBQ8W1biJ9ZuNYF3iIdGXWPxErDOJJl1ZcffuHUuz9gSFTRfdhG/U7KMibYOrj9
UbScHEKMJLQXmcmq0Jz87kbdZrQz+1WfX7gJllyqoEp8FkLDb4N38vhUYE3iVbEiVfRfQ5TRrz1Z
zDd9TN4rEgNra/QJrITz5ZFMziHpjM1QO/UZ83d99hIoT3nsDmvNNn9UI1jC0lP+jm41arXj7oet
9S31i7hwKsT+50suzR29ldg+x5OGx7mMzib2wD98v2rqLRpCTPu94hj8GnvOgYPhWhh1/wJk6pyC
yV2D1wWDJ9rqGExiuGVRZOKI1h7apLZGbo93p99SHGScgtwHx6m1u5Dne8/ACUBmHXbyXLT4QJL2
7MeVcSFVxUjYHhjGoPyvXb8mvhl0YveHtt7rOywxPybJtRfUaXEu8gDqruo/A+UulaUnJwDQH8ph
dvvkhHbRtqzhKyJLqjttB4weu+AQOh1Ar34qBOagMdqmLXFuO+3B0ILEJ2FKKZg4mtKvEU8JXLRY
LC/1/EIpK+I+sCXkKIoCC8rQIAxfsF9r+8rtQY9a2GALX4ds5KbjLnAwUqZAWQlUMoCXaqMNLcxF
2g7wBA0MxQLIulyyDCVUSkKTr6mjiprugiJY6xgzTzByP1NhfoRYxNj45ti3a22CltDZO5uJPcHs
m5U68aq0S7EvkpR6CVWHD0+0PzBuTexkLNg8aN9ldGLfSlDUe9HL1DkDqfne1xEj2xhTSGFa+rJv
2ppiotYmiZP2oMlbeE0uuHcridcaSMYVCqy3NSLMydX0Fgyt5NleutupD5J13vXGI2Az0TbJT6xg
Ef3LAqbEOIJpZ8d8dA2DzkCmpmjFd4ySHL3puSbsM9qnYvJ+R4VGrw4lFPShwDX5GjIzXw5eiOk2
btVGbsYnK9y18FpBHBuPSc8RfxrCYoMaTr6BJRgTyojYEU1rnOLuKqsIGOtV8+lHMoMi9m4Daqri
3icgS8CK49bJKT91cx4RysFGjmvk0SjUKcxN7ixyJIxKZL7WSSkYgpUps0gsNV7BeZ0bIs8CliAu
M78qSijZoXlqbPE2eql21Kr8CzEYnPbBuGgJlpsS9HJuSOaDlKisA3p3JyhAd0h3CxLYLBUe7Dmn
qf2NV9fXXg/VoUf12LhD+ppYIzSq0CzQG6WN5mMBER2C3xKk3Hao3fbYhsY7jjd3I8b2EZXsK0rb
uHA4yY/QJO2F9GSAtwa1J3VBICNAlPaqhTZNeYSo15aLP8zyW2tNPQUqavWjT4yl1pXfRlmLoxUX
/oL6TKJVKMWLwGzRiCCuvfpgHsaQuBzaq7k03em3hJgJD9BOjiVcKFzwIDHZY1o8xTHQWK6zl6Hb
b426fFTPezb0NsZQtDQ8tHQ0UoO6MuaboMOXtubyFhhBjlqk8Qgfq0+HFA2P6hnI4KzwPaN26RoG
6XkT2XbHvGfnmsVxjl8vPM7HWpXAxSkJK1BjdobZ3xzAagF+YVFcJUPgnZTm7pOB+PJzW9HMe4vI
pskoFfopqLCFDQi+eKWjO7tw7zJwrCZUqHlXOa1duGXfAWD/8LZZRV6IsFy7dX1IweUY5/DHWyw2
kCWXnS66U2eMNUmw9nVU1cgDNjilfqd2yHmATGYaTYWTZ/VcKw0n6ddVwVrpzbBj1wuGRaFo6PK0
Njv//WLExbAgo0zGfNT3AvDiRjeolw2bcqaqGbRRNI4F+YUbKCHnvpNJli2BkAF203AdzmjdMBSv
lm9iutfrAjfbeBs0mlwUUDeCiY8cIR+9lDFRTzIfjHz3GhS4L3oZfvOKgYywq4rLkJk6NAEqlwcX
Bl3v2t+iwNsRVPVoVmH97duhXlqhn0Z0vox4d4GkklMSJac53UtwE1FdsZzpOFlqYZAHxTYSpFcJ
hj3Dlm90p38iCAuKDKCDuCOV5vRxfS1pTFvjBgrYzdF1Z5d8KRxO0ZsXhYa432UG4WgZQBsxwjtF
KkfAbuz6GlymraY+SkXilzXDSFt1MUIt25dx/P58HGUt+LWBYTcwzso6oN5fdRX5ZwTZji6+mMKA
mocKXTlUik9fJF6zW2u/A4xqvvx1j9kOmV76kmmcdKZN1XXRJa39jMqq/DyqqV6neX6YGhz+WfZh
9kJuQ8v+bknBKLhtDpIe2ovrkxPAL8LWB3jpVaNquR2zCM93UqHNElEYwHZSjd7nyJuzCa2x2p6B
AxW5BrzCjT4Pmiqj/Dqa0jvqwWNqy4HdJ8BHeFExYegMDGXdF1cxntz+l2PX0zcR+4fYlKepFfpH
4CUwtPFQ76pGmwGpuJQF8L1bhEeCsUBWv9dO81lofvHJPHI4ypgASx0k7akQGGHNga2LD4tgWPDM
KM4I0lWFXZTgZ6BA9z33CG5TvWvEObaWVN4pCELwG1CXEz14qSjm3SaeIBekM6JZ+Mii62g+CGqD
Ex6F5/wmhlEehgnMZz95NTcMtEBpCVwSU+3vI9Pd5oG3smpn44Se9gZ7DtS9nGGfdOh6fENuostJ
pBadhgnbAa0ydjk/EgcakePt7aJ54cwbod+kr+BisaGAXsUY5hGXsLq1WUzpyQvSI5sxtXwCgZ9o
4HpCpIZC1KyKGhOorGoLsz1rslQjSkQeVmQjEZBGrxVvsKBoXXOpC1Q57nZU3SXYC86cXjpuoKaQ
VjcZGneWNI9jWH6XQHdfpVAXOUgKxilMP9VEl/FDMBVIbJI0PnePWYlyE+Mr6jrCynmTFkd4uv6M
zMjXTgbRpXMF1RXNgWXJeNTCZ0+detR0W+HC5NF+7zU3WDNiLPYFs17aerJVVMOh1YkWkhdz3LWd
Eetg9A0m79ufS1+amXPLGste51ZIlKhW4VWRgj1U0rBovvDFzki+1Bmh87ZIcTXa0Avne7FJc5/n
sCC+q+qDH0eP5wpYJIAjoyLFhGxONAobEwzzRmVrGXpvRK8MYlRuTTBW7ixsW+dpBn1XybweKnNc
p6P3rTA7OsZAfz/jvDA2Dx1ewouf42Cy6vZQmn5zrls9uIIorMgT0bFNdyMFzzoOsp/5kHt0FadM
IdrfKlTlw5QI+WrA3VzRpraDuCm20AvbA7yNhQpogtDiZNiPTsmsHuLnWq+rZF3N+0GtnRZQbL3j
88UII7FJggLfZQECDz4kllVoypvMJsIYNY6HSgdDNbUcfQMQgLHDLORQWZMztTjgpnsFQgHOSXOm
finGDE/MjLfX4zQ7WzrUXN17iVJZ7xxpJC99MCsJWY9xD2vWsUj0YmUnLM/ZZIGvtHquRzMmnNnx
j0szOlKfqZ1ljfswE/TarBwNCrAvtDxYVGP+1lUvmtEzJ5WcBCbblPygymZZkyfbjr18cUrKKct8
gh8l5T2rDe1mqHraZJX5fTKaT1MT+g9jYoIlkvyeAVwtBjfYGVKL18YUlC9V1e/LRoIx1ooMRH0e
vjYSdpiLZ+a5IQhcKqRB7VY04NAckqdnMX/9oxpxoJEc2XIIAYKFS+n5sLKRxQ6Vj625c8wvgfVz
CFKPg/5QflhVdohGS802SHY4XXNUDcWjuGPfwfN+74vU5e8mTxCILoBfRbNO6fqUSmk2xpegffRp
Bj7BpXuyn2uR1FS9klWp9lrJZI5YKmuM3nqH2/NuwXFSL0CSFns96XZEnIFvwYFf94HHyHFeKl23
+AXz7FJC7oM5YL8WY5W94hlZNuT2R/og/rozS0Xtg1adg9fEAPU2A3oT0XhAlZxmm9qDee9D7JQa
KzHb6ehQeoV1H0oaPqtp2RSpfm1EeDCliWpGRJOHsMPfPMeZtJIFxmX/YOcsIlkHdNRsKO0Z8+8t
UhfPf7vYyVKzXwiAUqzJUjOK9qZHJ60y47Oj4WLBsJxv/dA1N22Dyd8iJ7H157an8UtT6dEWI7U1
jUvLDMdjHKWkJEK0kjbpwIYWGicTt75K38kZjSV4ZGkqogTBJwDgBZHxNRF0PA+wMdsmvnS6So/5
KFvaooxVFPn47cpqG+Wje2imJjz6dHSlgGzPEe7Ko05JGZIFlfKyMG+uens++5uk3lAH3C9MEF95
5QfU72i/2ChzkAxuqkdLgaZQIyWW04I+Ge5trVZs1dksmVmDoSgPOM8mL8/NneOE/VITkGUHwgEM
kFaNQ0CocZWzz1TSLqVba0fQEOHK66lz1gjYgnuM+SJTyr8IoATOvS+BB+UyiC5i0neJmXwmqvVv
zugfiwJUemXE08aNuYv0UlsU0yy9JQprcKYd0da/BZpbHjKdOl5bC4adaeifmVV+FJgYTj6lBQdi
2HMbkc0WMJCbsh/GVxdzoilyxr8gNrZxVYML6gGQ1WDmnCnrXuEIsChE3Qk4MNcmT7dIpJTfpCaw
1dxW91CHjZ/IbtN6FE4Q7Nug4HUXpXsOLTCCXpKOwgHebiD2ANxPVsO8NafJbMuJdbw+X0TUjFfL
f+f7NdM6imAljBDm1XxAfp6S24myCaP1OqoJZcdN13Gh9VRyTD7gCk06+tHSMFY5udhUde/uck9a
WBySFzs20R2qxuSCS0zq3CcfyoTlzCSusYSGIfVlBuke865nX5MYwCBuDvMQtFpxCPTgFrsNBQCZ
JBJAt8oWZWbJNs8CUtsZF2l3/W5kblWWerFnbff20mB/ELmy2v7Z3HnOF9e05NpuadXyzFredJe+
w171Z+xJxzA1qocPoKfAt/MohuytLjpv8Vy3xnC8lOak6PkcJVe1i003TN/wF0QkLHpJwlbh+CxS
X6wc395qtfX+96ZJJxW/Kk3x2bCNYBM79u+6ml6s7pLmrXlv7cjf4BFxl9Iw2j2wC2MxzG3PhhEg
1Nl+fqgKhZLZrp8HFkv2AJ9kd0vi1j1W0WcujBvnavuGSx8qEjOn5dCY3Bhcl0ps8TDGP720eScB
TSIRVyVJrZh12oVR0tj6Ca5vubHqnjKcWQIm0ZFthhHLpm0qB062qGF6A+AXLnqJXeuP1FG/J/qt
yeVVOSLCDtagjgWoZUOK8iURSCsTFT2MXqDSlMve78miOUIckFXXjBqKAy4kCsRymy6hsk6PsU5t
FfR1On0a5hRRF2xh/pOhtdpkK/uMyJdGmebICAYeRUW4gQYinvRL9HbtPNkFqQFTNesAucHoPQzu
St/ptmz2OQ+7Vm9eLLfk9DHHbuqHxilmw98yV7gR4kUlAdNs0ek62rF1JNapr2I39l4mpzXXeooI
EqW1Orv4aduyfC/D4Afv09s5jjp5utdtJi8x6JuohgUT1ms8KP0NcpWgfQKN0ccKSqIPg5kTx9tA
Jj2ZCEnKE2uGLvVv0+yJrrRpT1nGpOMe8/v25EaBfWo1M0VStHGpaWhkCVz7bBLFZdJonDGHYGe6
hJIgR/MkNkIuInLwsCFvz71GC0AGHSuYbm6LnazvhzXlDTqOQi9+9N21D23scRqF1g8pPRC1hQZh
sJ3nYMQGIi/6PpK43eaO9uZOlrMvQUqzjKdHeFH2QmlOux04WG2d1PuhIipqtYhmkErf5y3HrjaI
s2VXGBWbawrd0KBr9P+J9gDPqY+9VXQ0HNktZgsbP3WZNLuJ2XbU08cbM1XfRjbGSFIf2hbujpo6
3KTGSi+R1uBdQViJp6s1UYjdaV58cAoiwh45vYWMsvDSgLW0MMdKQ9l3Q4L4cgCYFbq1rmvPXfWE
nMPK4zIzKZEyK3owrZ6WqtgPIIyNIlvWMW1UKa0HpKsHnr4sSLvWK/oFm/K9M6pk3/XNm49r8FGB
QpRj6p3q8Xtrtq+DCdMrh0W7HxK93ZhphO+ShNmgIFZEVk1co4y+6j4dx3GE55ppTXG07KFdU8KW
4/skkVIGAN4amR77RGxxqWvrkApobKy22P5ShcSkjVKBfQ0qR9ghaQI9oLpj3hJGpZrWZdY2S5LJ
hDU4oR+lrR62PdLIqVN2MKnku+PQUEKfU7JGOywWWu4YZwcZhtwSCWWKQ+nqRmWze3y7paDoMY2b
CnCQb5+GhhLXcFb1HXN253gjkHWtIWI50dnhJ6jhuQC9OpBkwvqN+baLvbsXG0cwWkPWqC+C+p2F
64fJNpsHYJGRw0D1oPEtuqYmuMMMUcYEwJy4j7liJ0S3Cpd9MmUmWE2ds+RIU9FQ/NlR0tVkTLG3
GEtDHRVVEfhlp2WiDONOddxeq0YS+qDSAvb9J3qsGPxG1Nx5YB3kwIrmgqYZ5TvgVX1FAVy6iV3U
0yjZi5Rqss4EHOJ0H73BAS3Jg3vDtvjFtjpWBM97NYc3GurLU1Zl3rIeup9mjplUBXWxgtZObUnX
Dge//NLSdLlWXBAbx+mjbYK/4xrX9gvIlV+6lQrAOu0+LKTFnSZd0FoSmVoa7HT6xscND9PJpbtw
mZYtIjrHwwXFOv0ePI2xNyzxs5xL8yS+Zosky4EiuF/6YP3qivBukpI+FLn3aDgkbpVsphMeu5XR
iv4yR4GPdaO2XTGWR59Q87Yt7Vs2bXWju/hl+lYhYXFSoUtPH/JpxTe0pwoh0ffahZ7dn6GeG4cO
chYYpl4+cqrrhaiSjXIMg6ho1Owi7KUuWu5TdTBaZnC2o7FKi/5YRErfw8Fa1J3tY3rAXuxKUmt4
OTC7KIURVdl7U3OcRVRV7sZWlov0r+9MhmDjUvcgygVZ+k0NfbuxBEEoq8Fn5qZ9ua7okLurFjqf
xGcAObduHm3M0TNuyNxYULsHm52QBiEA/+p3DUdhlBTqXqIGL2qk+7XZQJ7MmKMfjJT426RjM+s8
CGZZ0I03bcJb5oip25V56CJJh8aSULm5VFlnWRvbLr4RxAqOstPugSuRyccwuHAq6Ze5DQ4PMSSB
6TSX1o71MW4QY53K7GadCn+23WynYCC22XjIFjoKX9ddcyaJB60f3YXGU53wsGT6R1OLNKHgMAeF
nkrt7T3yDr3dulf8RPRRhdI+Cioh144Au6SXcDTskrea5h9dHmdnvHURlGge96xCJ70fo6tp5lfX
Ks1Hn/i/S2ED9BwjZsO0irOmM2pLSpPiPn9GNBVFgQqCt1RKtzsXTvMV3JF/spX2DlWqIgvOMhgb
rIA0LR3ygg6qWEUrWCnBvrSLX41Np9Yia2YJuLb3z71I6HHm+HPyiAcHIb7WD3iLfeoJ+tz4cKiX
XbYmzRIq90+QT0j1VKEL1s3rt5UuyCfK4F2ABtvlEyG5qRPVYcqIrQuh2IgoI1sbCIE0qCQn+s11
ItX9C/9ItWpaggdubep0j+NCdTRs2oRhNpbLsT8L2dmTzYNyhTajZGwtvaQMt2Ue8RW4IV1JKfbG
Sm4zL4FTp0cBwkkilsEA71ePidZLKiexXfQYDEOaRO3yI3QKtZ3QtFYg76xt2jgcbpO2JoF95tHl
nqBCveCq1+Awl/EDToN7iLxK20193YMIi8N7wijXxs96zwN98zwzqXgs5hZNns6mKRZ934lLNOpv
OQnELxM8BZL8XAboypQBdPe5nG6nxASxgBPm7blrSQe6sIfIOSbmCNvATHTCVj0xA3oNT6mVnBHt
6jvOCh84jLvPhBW8JBn10sk9lvZ7q1R/Sci6kL+neiic6IZoMm1tdmZ4CQuWytgR89XpO3SDuOUp
GCzFSEd72GZWndquoAkvsu9pXelrfBbwHAzVLSWHti01VpiLJZ0ZxeBfgZBjBmc/vGV6al+j5KOT
grycAkeEi3ZFxUx9yEyn+EiiFcXdD6F36p4AJhdleUjSCKszpmzsD2nAEcn9KpDkbkuBL/jYSXYx
LjM5RjVFc/OrdZuVr83873ihsA514vPMDSYNr1bcnm1bI8xceikutTy9WkFh8sxhnD6SMz74BMh3
qTvTNQOWGSRyiHswZDrEgQHEn8n+ciKSRd6aSMQ1jWC51CU7I3xs8bosCNgQqzGu0kOQC0qFd5LS
Z4TJk1a8O1aX7aGO3aAhTIBwNgGM/j19oN96yvC+1Q2PC8v4aRaRtpFaaJ4N1s6zZ/oH0vucLWBW
n3u0fajRWLvT2BNvftUZS8YGm4kp7TZDVvwCjJFzpmyHLd+YmCknlpyWHxPRNFzeRaMjMCQwc6YG
P0zjNMMVfuyaUQJEjyzHN+JM50EUXE8E0zY85Z3FUJJLprcpPk4K1ZzTboZnfVWqclxl9H+oymwv
RGBXA733Z5LNM4U73k3E5R5agxtY4eHcJKUen8Ja5Ic66n93etI/WnhfEZy0fdLi45au/+nhpnqR
4ZStZDis7ZC8T06Ci2S7u5DCnQ6uTcuZpY/9Jy1YCHJVQM8DEryJ5oKRSnOKdl11Ub14jpdgWnW4
awB6x4a2zw0D9lfpjHu7Q8VJKi3ZCFVnkH8kIfhJD3iOEZ22W5ArmqyorkqA5WR5B4XTLXLeDwkn
f57rN93di16BF3sH3W1/jsFovOQ+Yag66R4M+vyrRscVbHcc3X3maCDk5HBys+7iDHgHDbSoRVCM
3dFLTdwpg+8KuKsuUDumVBeYgegBdGoW/LQDpf6LvfNY0ltJk+yrtNUeZQEgAmJRm1/r1FQbGNWF
1hpP3yfA21M9bTOL2c+iYElmkTeZCQQi/HM/bjy5vP/YUYMUCyan+VqY3PlxJs5VPxnPvEafqYYj
XTtmVCbpTR+LS7oZe0pOUyZEjznTraF6OgCMa2p8qu16yl3cUsdEKvQl4pvbeOitIyXn81XZBmA1
X6fmTbcgoA4bw0N4OjR9RjdAkzmPdaTTdoVxIAzLS02ClwiyGnS8j22qp1gmtqhJdfGztBy2KXnj
xVo4+fGPFo5h769Ji72LvmBkTAEClvf15qLaUDuXyM/7hmXfakC/WzNiFC31W7guwdfSylR9rZfY
prqA+g5adD+myTcOcpmdiw6cAb9hVDDZHYDAkoMFg/Py3DUd4VPJ7NHRHbLhkOYPv0ehcBesnJOl
6NB1AX25WWNvB6Nvbq6U2bVsEX/ddmDIYQBeoeYwxr1CjJvnsQxq/+iNccXgdRze0rbFDMMupUh8
RkcwvlzL9XarbKkKfqux81NmNs1ulT+MkQQB90jITj1Tj9nH4uYQcIbgpOpHpogxd7gLa0aKt7iS
CE8QB/dB6XEW4CDbGqT9UoviLysbnTunkHOXxOLaSvMH6YedDSwTqaAkwaiRyNEIcsfr5cWnV/0Q
BcDDJt+7jbUBOUS2E3V6sX2oFjyKkzAjNJTI+dy44RvFFvSkI6kQ7xHsVSHqlb6CkWbY22gI6oPf
Wb9ChA0C3UUPCpbhZ2OHGV5oIQ6j55IbswXE4NGeHxA5Sjpawm6fJPWz107yjJDRnkh6wbbpR//S
5u3Nk8lyr1X5XuGSycKaLCG1A4zTc042PczsNHipFnO4IYhfKTNLryPx+Ksnalc3Oy33dk6BQeXp
S2B71wKv5CGHWj3CeqKX+POoyzQjMwovDvYNxv0Oi4hHAXuTWM1BJlOOHgY1b3axXOZd8WoVgsRO
SXSPEoXsmdFFd/SzSR4ld/8VqwJfRS/peGjZt7Sa7VvW5V6lPvR9v+74XoVfeoeDEpjcZD/R12k7
1dGU4KVQM+9qwlzCsL88r1VVtYONpfpsTEXCniAqH0n9JoYpfR3d6UQydzpgTJP7wM3Cg8VydDQZ
qPNTuMoAsGo3u/R/1Qx4CUSMu/Ve9HsSLL4qeFPpDbYTjITX09i6EKY4Urwe/ZHMmZDl+9rn+2zy
Hz9EYOF2hdHUR8u5UeUsH4NtPvf0LN6Chd13XhcpniRnx9tWoffwTqidu6vfGeRZ7N20DAu3Q3aV
2lVnWUN/NAo6FeaIn6EhKSFw0uYTLm+owfr4afe9YGDNA9Tg/PjzJfmI/PT0jszKTtz40a1sQdqE
Lh7rgVcYA/N2X9BhwIQfcTjeVV5YXkWCw2HdAiqFbpT3YKdoud+WpvlYNVjwfdQ72KODfWVxzou+
25IMI0RSvXTNQt72y3oEbCX/VmdIx5sZOPA4GkaJblh9noLpubSjiPy0NoAzsGQHp966gr1HiPxp
JRmevBFReTLEK4Au+xGbe18rxTJhPEuzFV3JjslJaSAnbPQm3fI+iv3S7BMvLSFplDNvWHrNPW0U
a9gmHO2Y18/coeumXberRP1Xo6nLRtUzOq9C6kZK4salQ2UZjMFrk6TPFVL20xBBEyzZCx6C/hd7
ivCxXphreHtl8A3a1vTgHWdYZvQAVfWtoXPdBn4OCeqNjRdcpNl/HomeWWY97NMEG9Fqk3BUEF/b
IjQAtYp5q3DnHYVR4GLWI1XQ4uU1BLa2mys8ULPeDjguvowkG3g2Km33w7PopNHL5AMPCBDizCzD
wMZ79huyMja+eZu7VfBcl9Yv1bJX7zzboKjDp+OjDepHnox8g+TwXWUDwoSwCVHNdXD1NWMSPjv3
W3xb0qJ4LlTw2QACfmfnC4HWq38GeHUPoVVGu1n0Gj2l4CaJCr9SXQ+I0ibzDGXjLU+1dsyxQfHt
v2S5a4LzRSRbwkb3BBbH1i1+rq11a/tgbWVs5coen2V6zBrVY66BRafMHHSlqDTZLAlOfSSmZ4tG
orOXjsRgX4g3BVeEpglwmWVolJw8MRUUjx7m73bVnKwU1dkwC02ys/+ajOpXiNK497Bc7KPeBCgE
Lhy6fF1px2t3gcn51lquCarTnn7RXxEd8e2gnc2dLrr2AEfFQlI6YzHgWvQl1l4vo65eTY6YGPAX
gaIVh59zdAJvKB7488YdRyaOGF4/Hzpk17OXjcsLVKrFB28ZSul9nuUcMdgq28OXrHXVvQp+mUXo
3GXD4mDpS2/LkrIhH/RTOHinLgzEsbbSBFgCz/l6MVIXI7ag4qByo6eoJFJrhMV4Wo2LMdLoRsrR
P+McgVANbZ/7hHU0bkxEpZpBSjZ4+J0JvSZsUPgOepJqkLjBgA1s/Zn//gupRaSk6C1SbM0hbGGz
lQ9F4+6p64thFyM20Kw5fXJQL+jRs6OrbHqaW+iROFJz250MpJFjWY1YJyZ56Rc3P4aCYfvUKLQd
r/xgekZvtKlONhz0fZXV1rcMsFIM3uc0OVV+gp4XbsKhpkdv/ozR7gcZbIUjx5Ivvs34VTTg60U0
zPesw7k8T9CV4oRDMq/5j9bGoVEwkiHiTBPUIC0wzrmPpU/Jl5xCDyTj6ahyIyfCKt19PhXzZSFc
tzGrnOCIXzOar0d0NVbH51Sx+aQE2N1OY5EeJ/Tz04LawELkFzcSAcglJHh5JJzxPpjqpQ+zN1Cn
5rkzeojlNBEeEwxzGFuieVN2o/kkRpN+TaY5lOA+OSq3mVF109koW82xajCEDZ51WKQdXuJvjrTL
c4KOt8lq2FmTCd+yTo89/aj4tfAy9EvjnikAXHhmzQVklQgefT1i04HqeYWV+VVye34g6UaHOaXq
LaAWKAqm9LaolCaj2Qf/NiXjTxKI4DFZ3bd6LrOv3OH3GPffxlr5RGSdibNfOt3ZSeySpEPk6NV+
PXfXvhHc63mm16BV36t0gEsUSOfrUiwR2mWNy4rOHssvjo3KvrvUrBJPLY3zGFtwzKP5NVuopSqL
8gSVjl2KjMe3LlR/LYZrU73DnDtX8q88/QiAb9zKdAz2peW8dUyJkkGrS4lnPfn3LHOiPcjg9pDp
5TmLnIBMz2+vha4roB3pBZ+KVShAHjubMnUm/D5OeBSNsM8zOveetZL6JsN59xZaVBU3B17yLruQ
pBkOSD3ugTJHhRV9/sHwYMFQYbCsTDg2aND1TmBm39eBsKyzE+R1yEV1SU4TprEDDogIfnFOPA++
mC7e7QOmh6TyxY53OMiV3BZYBYP53IbL82TJ6cnBvrTFEuweOftM+6pOzVcDI1vNezXiuGFh3v3a
19q9Cb7xCei18RKX/budKwuyCXHfKCzcY5kdSw7a25CqzY9I1TCa1bJclqhCYPWCF3JdH+lCGaht
lXRZG5nzOuYoLJyZ3id2E9fIAt3TzkD6o0A8HE9Z29WCk+GjekRRIT+YFKprAUAeDM/84H+cebzx
Ixgnbaqj/3M1rs9dcwVcpNkjXQxqHGfWn8Po4LTjzXmnhYBmGw7tt6FjeBhOybIjNmDebF2AF8ZD
eV4XftNlaWaUfaMDPHxMXvmIPX852pR9A3OdsRx4GXwsvoebdL1R24XsCNNZak6ktelDJHcxgurO
Q7IOJfPu65+zF2ltWnQXgtY2JKEkJcFLaopKtBEbAv8NAKWudE5xMTwFzejdcjOl330mdO+l2biX
IuR0rtL5eT0Jx2m9QVP54CdUXuEInRoJ4gnjscYw8xYe4HPsl1SLs2nvPzm2ccrnEE+ErkrOEgT3
LDI0soKzki4wXS9Y9tyDU1FC6AYlvUR2N8VXTGfYbKZRx+ofi/RP4xDVT/gLom2b+d9qGRuvRRq+
F/MyXoyhbU+Gx1owdnjRImF94COnCwfAqUAnoUbIM94Zx4uzn/f8Ezpa0jLp5fu8m6DFqPJc2O0P
Nc3pq2x7e+v3cGPcxR1YMVzj0uhLQVnLbogWwu5VvWUTHsIQ0K/f/Gk1IGce98IfkdRkcGWE/fBm
kZClybhPEffZWIe0TmzaFkPwqISxXSc2VII/7EYElwImzBU3+TnuumUjjLDZ435SGvWtLnOf9icr
3EehDwQFT1qHQ2w9Vo5leoxjLOkhANHT+lFRp8WpGIVHpt3CKDPV6CkF+faA3TzVt12Nfsq+dhko
1vGbm+/En2ZheEdjQn3E9dVtK4WW0lAbde/0xeYmu2rZrQq733OIO8OmTf7670vo2HS5hHZ8cGMq
SFadoUmXimy3lhzWC1aJcaPs+GWmRG4nMS08x2YIOYMwC0yU+eF0gLOppDjlY/vNET+G1Iy/j05D
OUtVio1bo2vArOXkH4yfq7DGJtRXTNKZJ5dLev1zYkupn77mNMPTNsVqyuqDrabBFW2B6rg4Rede
ho5asRCC0m5oeiKsPmAdFmtMGobirM+q5e7csZpOXhYNlOzCuRzrLmVCkjLws3G2UEv9kZlt8Zwl
Zg5gl5n1n8wL24Tg8+y/40eBtR2cFGTfyKJQOtEXkjgtkcBR7Yu8SU6F1md9tifnWZtRYwn8HjPe
L9NAnPBp7LACWuw4zn+tEmTziNHmxiZEIYrqFifsZ1ZXhZbHhNPb18E3D/4c9R9sLnRdyPSF9NMm
oV4O3Pp0i0RUwJbI2ydbYmYbd1jF00eVB+J5hUMNiblTMwbm1rPonwRl+bBDL3msHxlpjfo+2t7Z
6++u7dYvUUDTnnSCYzqHPLooNS4/a3yyhrr0tssowit54xogz+ABLLfWMEyynlxUOPL+ERbOBpaZ
Sqr0MrmmOvOQ8pKlIM/gwPTgSG7wACvEpwxcHZti+DdRcy/G9iPkwDcnE1FTenlOBoYQI+zSHx00
RaZ7hyEs2+eeBPM1tvufvc9zFVsVw/nAfKJjE8vyYNKgtATRo8/q6GFN7o0279ehN8BholkAag9R
zwwA+1NCGXpt4XlvdSYWXhcPh6DA0darqN2xpWvoTOg9HIGgkKInuTj5JTc8CEhLSFsL+u4f75oo
SFI5vgsXcoRE5DK88HKqGSsSc9tY63i2H/1oIE8e4xy3fjoUr3kiemzz7Suhn+hsxgCKS0WfbDMd
27RULzFTsrOXMAYAS+2f8N1OJ0LE/nMmLXAJGG52c0MTrRnw00tUccPmfdRm9rfYS14M1/NezJTI
9aqxdkEiLlOWzzR6UbMzGU2wdyN7oGgUEXTxovEZdzGPBJzHpmHGabSvXRHllzEXsKDqvj2YBrVK
6/HEHDw2CxK/ASKjumeVEd4im5uC3cbdDWkH9ya2COy6TquZRyGYbBz6FfG9OlhxnGG5j3n4eyYe
w5Hby5+ZPxv7Py815TPgAd5MoA9t9S2sniQ+oI1v2b29ER5PNBaz2ARoTDB4P+nEVwY76K1tgI7M
ZCccZ7BvHbTaGA4gLt2PlCTK0aSy/Sa9wSMeerWHxrgyAzFvomaFJ/N1cl1O5UNyM2d4tAyfQGQy
3iVvMt+V56RPKdPQEwemH1VmMQH3x5mouY50UfRq7yRoLcwC43ubtEz9rxwYIMxUKCtrvKvyQDqH
Bsscgt0uCcbyOBFu5I9x/q2RgBkPaU/N8EasCid1PN2XhnbhOg0PCVPZK7WCABllFbL2g1nORRP4
AGqt7tpz7iNOaV5CwogM5ev2U5jl4bVtTWImOAkkTMqWKSpmDLyj0OPqqrt71dLdA31pKtzNKh2Z
nY/JQAVYp2sy2irdA0rfSWBOl/UC2dC9pOZC6G1iyrRRZfzhDg7O4h6uchNlwADD7hRF8+8SIRMG
Q8xU1Y/5IjR7gQzjvGUO9iXOlfvsyszZs8nzOVvD1zLK8F22Vnnh2MsRBcPb3llvVa01ezn974vV
biJEpV0X6Y1fCDQt8+SyC1pTHDBCG/cucdTeXqxjreJqP5vuh6rHnFCseEOUnkDD4OThzgkMb2Y7
YZzbHKCJpCgOMx4GNj90zZepZbnx53E5dTH0JQlybAvfdl/WVcs8vDUwcXLi074RPyg+OtoM9ypc
xAt64i20utOaviQbSl0pQ/btuDAk4Q7g/96XxrdMWCTorIUoAKtaQjMxKaLnDOh/NFTP3RKdFrjc
10hvSh2I7WyMwZjKhCLlAtpT252RJusTafX5OtU4TclvvqqoeTVGZnyr17RowP1hfhhfG3s8GfZy
NQmp4EM0IHTl1uHPWhT9LKXqnokn/GwXqn0Q5cKtkIN/DCIi51ncfg0q48ViPvopFe53XjzugxPn
U4u5eFtU4jzELsBzJpubeCHx0pPdGzE1sUh08yFjA3ePF3LNvD+Wcw7EjM0NoiKK+s+psQ4Ujp6j
ujWOOIDknuQRlYUyeHVZ10ziVtbckGydxAZmk+gDktAd8TxtJ1t1ty6xIZqrsmdgpr4UXZJjRwDj
nRJy3yOMEDDFw3oKx5I3uiKOuO7+159amsIWhjstj10yz6/zBOQLFPvOcowM4WJ4zyZwokafPmNF
JhpXTuFOWYV9CljyIGcFy1cHenTkmMYnvhXlYb13lu4qFi9A8gWq6DEEgHv6F57d6tDZLv7SGjFv
cYbbEhsnrxyWK8rez9jOyhNAf7bYaRs85kEW237EbiKyNj6zmTzyTafMM5i6Q9jm3kuPx3tijzki
QXPYbpbNZJfRWx85pKXxzqR+yShpaJrXcix/JQEe727CapVbO8cshncHDi2ONkQ4ZTo99gnOjLJ3
YMo2CWAqvQL/cQVhNP+ZFTYmzdJiii5cNO7I/csEaLnv7KnZDuM4HiKCvIRcqq8MFgqw7Xm5l1Ya
HQqaH44zgd+t3cv5Isb0h2FkMH0jmIqN4Y/PvWdePckxSOJm33SpNG42UPqtLHpW3dG3tguc4k3b
l9jGmtzc+TbeKCdF/8ozQqiw0aNHPYAqh8dWuzzYjUNZtNR45yjrbu7Mk21MBI5SBlnHcBiNU6vN
gU2VGGwiiugiKoZS5B49JJz3VIXWg6nIlxQfbobj7cg+F/OgZi6s9IUl5AWBB/ERLmb/zNl5s77A
mzLFUQmAjSB1Rf7TIRVLTOJO0ci0aTGZ7CbQGTsVnprsUoxW8UrwWQFJbaNLrVfc3huvSe7Rhabd
8P4UJ/f52QsaRhBGnFx9J6HyJR6vlKgQnk1rGrnAOGznltNjhpWCIhuflcLFrhBEaaNlMXalHeXQ
MF4pGdAD3vViCTgSlEDp+ejveqzkK30/9mvRph8SHHE1O4zyu+HVisYnYfJCiIs0Pf0JNak25Vky
5LtSwvMxpwxI0EE37RRSuWws4z2HGfc+M5eGkXgYcxkzOneTg822DcA4lu8KLtYxpmjj1mbik/Ba
dRzdgegZqvjDcH20tdJ486q4vazqqbCMYmfYU7mNzd99nO0Zio1fDMy+OzvQEDE9MmGR2IfkGxFn
OmEdIZk/hJ5XmS07Ek6Od6i2CtvR8EIfAcEhHB+CnknxnbIOuoCLJzhl+dOYK0duBgabvC72SY/z
ts9HeVF1mVBCy8htX6Wy26zQu/VSAki+rx+ZioeVSD9UvU6Qr+dn2GYmrhJ+ZapuOEw55ptE9t0V
TQptOBEDqK00fvRN+ZWICK+1X1ZXYAqV/AnqRnnOLFJwzmzdMAID6SZ34AHM2vaZwsXSuuKG17Z9
rYwWXHXza67b8F7wdronFfZ0Digbqw26V8W4azdJKCQ8wmQo9QJjk2bUzUyr7ioWYT25jPjmBpWA
9td6Vw5O+TnnnbqUpIMIIrLddxycuDl2/tt6QQT++yNUMoJEPEhS67zr3jhmhk7ji4tnmgP5GX/I
h6rK6RLM2a91UqOs7ldu5/KwzmcHPaSNLQfbUML8DGHwhW764myPDbFXfZRYMhiUdFiXx74Oml0z
c0T13OxH5dRfUsOiNV6zO+I53ZolT+FJx/efLINFQUaYcUb/vv67VyfYevEa1+Qtxde2dObDx/wX
5la+z7RYpToCuapCoBBBdBDT6H72k+YUSNRiu+zkdVQEILqGvkY0SyIjw6ME1HkoAZds/yybLl8O
yJCwfWpHRowhsJoOvCpahfvc9tnPiAHNPjOBzhKaYh9QAQ1BCH5kgQWAm5ws+z49ec3l6+rJxI/4
Xyvy4C9EL7GGK8uCCNtVDKJy59aHrnuqRPV9gR/e1tTRCsu7+Zy3D0knaBtxgR/B4z2qFEsYOTJe
mMgLviQdxfCWkU0fv7re+zKZ5lci7oyw4ROkfd0fGxn+DNok2gMLt3dha9VvDfu6fchgF8AD1FJh
GC0baWZRf/75reyPmI5wVHTdz5zRAA2BWztYxjeoSpgQTN99Ic2fXkKvag5/mwf0MF8MZ4JXH2t0
0ZNsVEJv7g9OV0ii6ewtZ8evqUUHQF0M83nN2wKjOM2jHxAiZfGlOeLqZMbLrMdDRlz1uBxx7zoZ
854+jIYDaA/otNSP7rUFigUkKDlrJanewg+cGAsMOJa4ruPudUqrp+sq5XDmMqXWl4FOYU7ml5hU
ABaX4IWw5XCz/eyOc48sFv5NOKpjelgq4qr2CMXd7uMDtUXO+1JmBQ1AJrkVHYYmuGSecjxi+sg8
scFqEu2gHiNqDX+s/w+PydcVX+lGCCTEppm22eSxnPMlnW0GSxeKuHEGtQNauHSfZs94rA81xeME
71JlnyjUZLwMm/VYdN+UYaeXtLPCYz1MlAb2gwEiwoNsaE9/X7hZiv3YzVgFgT+4ogZrkvkzFVaz
2sNp8W9rmjyl0XDARMSveQFuy1hyZqyq4DPBvq9DXtefhIW5DEXiqHBWkoSSzqPXQJlRX3rvLbCa
/A+yosOioM+aEd5/an/JQF1XV4gtPgEM22YlNk5EiQ+jUp/4grwTaw9yLH/Bdf3IdfG9WGVK54ce
q64XiJ4skNSr2sIrLl6Xae+WRnSMrFt1EltH5Drnsl5EZGMwsedXwHUI3jorDqfu+9i3qB4GG+eN
acrxUCQE6HRk0myzbT6LbtdgqsO6wAR8mIP3Dl/jbfbr5OISSv/zK1RNypolMgZIjw819IT+S9yt
bltYh4LA2zZohX0Xo3LP0jEvloFcMDr+Lwfa/gFxldZIaX9joGx/Dgyr3qYtQCzMjb/XkWhddI/a
a+dzZ+bh3gUxjEGbUWnqvBBiI8CEBOT0TAUyA2SSsr0n0PT+3llmbD8j9TBYurOdb/rh3imSr1EF
LI9EGuPnIPQPpsweEz+9Wx+cZUM8LabQdGfUzCoUa8YRGH2/RQ8npp4EJgOGDFEpBiAPp/ct6bGX
WlH2w9Wu60BQFu2xwtGucEi5VzfMYt5jwcBmXQ3KuuP2Fl1P15ehOWey1kLM+Lp+lr/PfKzj0n72
IKDJsgUuMSxE5TDvsqTsXOZ5dNB76HsMf+9jZOYHZRJMCdUyvgx2+a4w/FSJrO6pXUd7r4VhykvU
eirT2+j9INtNxNNVX8ihPQnKQDm0+fO3/sQTSdzDxtlg2dN5SHlgvMiud2J6yvAB36kIYxERIoO6
0ziX1UGF8YP9tpbqgUi4KDhsH5wM5qWhHHDk+lXliaNURE4mt+fzFSxOfyYiNwenxlnQB+TEvE0M
kODnTNw9k8lmS6SgSGlr6N1wHwbOlwxhhmJIUtXEF7XF3aEYejSzJ4U75BK23mvnIGkEvjNspC36
02pRbSe6zPrWv3jj1EK5ta2T0ZpH2eYg7cfcJN8FmDVRiMO98r7VTIPHTrWf5pzDQ8AM+lQFFQ7w
hfKmdAhp2qgw+OvoEha0+FCl/AzyMSCk6ua5jnr2t0VTtzpvojpzSge4I4xtswHPwIqMn9BneLmy
Fkvb/CmUbK6ISv0hMxiAGmX1G03W37mChy6Jg/QI9Okb+pG9cVvemhhOxv2CrxI4xHZMZo7XJYGo
dmFzD2PVr6dlB6j3U+t/RrHrMDO3p2YsXSyRk3ud9WX9pZ2y75skKrFHjosaSba2RZKYL2ASzJem
kf3exU6XGEqgNIT+m4/Ewi5O3fpRPblR7L+kVue/lJz0oEGXB9/Pgk20GPZL7lF+KW0sF/HiWfuQ
7rNtyykfv5XVwM3hLlIhGZl5TmEtY/0nCJRnJzEjXs4LvKajW9jZsR/Y9IvFhgehQ29zwU+oyJfi
NJn0c6Z0HGxinfrGmfd5mhlo1XgONmKerm7vD1vV9IdZrw1NvnhkTfBeWpx+NyIPiOZURnYLaBGY
JyyFbh0ebO2tXu1ynVlu8iXNL6tfvnIlBkaMP7F0YmbGM9+0XtxW+/gUssmMHB+rf5Qd1qMkpuJk
i4aE5tXJVxK7tKfFALeYaiU3QYEQQZidU1XzF1Em70Io+0q6ZisqDMhYHLFWQNQLfOYa5pQcCh02
NNo5P/gVY+/ero5z4pr7LvCbFwi2LEuE6uLulekrFWuR/wopaB/XhJei5zVeX7ViPuB//BriwSci
wAXVVi/KetuYj0Jtm/gp7KV4NSzNsKUIYj8LQQgbA88RDHxLv2R5rnB68Q4frWuBALVdnduhQ0jY
nU3r8WdHg1b2JeqFTsVIkg/JsQtd74tl0IUC5PYBfuee0ZzaA8QWwUJsUUTvhZAbt5nHq4WdAxnG
g8s0Qdtya9JDrADXPrXHJ3wsKcJqGTARcrPb4EcT0PDk3ChGnqtVlO/va7hE4bFKx0dnetaG4ugB
9x9RVV/BR3ELcP2cubN7ZMz7smzMixxCl6NhYb1I5uGUudYwTkaLcb1BIogRykG5tjwFMSsi6xyV
MvchU8m5CsOZuGTkgOZ+cpaSXJ+Vtx+CtsQz3SELHtSl/fBwCV8UbkW65lTzYVbFN1fw1rMr1az2
960NvPuKyrq30za6pXm5sTHqYwNvG7oGMTtIgua7yUe4VGqk/Jig0bYf2uIEbg0MKuYilBfGhT5k
vFCIW6dLQVuyV7nOeclKYMlMM5cXePzsN2F0zDKfcdfUKRynySvWaohXFWxyf6KSjGMaM8Y2Pw1+
pa45+zNsEJaD9yOqHlZdk6LN0uR5tgsiCZatPcgGVR2Ao/lZPUAfbRMzy6FNSrHNOh5H0RlwBKyS
lE/WbnpuhOeJh+FlcsCQwo/s96vCQIARL6FVEwco41PSMm9pXb0epkG0dZFbZyYRWIyd70yZCJvk
+JvrU+maVyIbxdk3U3QJL6YhGof2btJrxXrh6wtvbFgRwqvIYL+13Gbmo7aOCVANhfjk0WrMqpx7
SUsKz6tQHJeR27zTNZm9QVyPYW1I7RjHJGfjEAS+UnngX0b/c8mg+LFeolZ8haBASJQH+WqPsXFs
QISms3IgoGPuthLOv3XMqdWCboaIgPoocl5sWVFqW4FJLRh6/KPMm/rRau3XiwDLer7SCxzT1WXE
8IfoPzyCb4vyyhcpVH/mZb8BEPONrlvz4Fm4G2wnnW4J57eb6dMAnUQlQCc7MZ/s6mXKJVtpiLWf
EIh2ZUYvjWUjq5MBppiyL/Ci1Jp/FMQfmENohV76Hha7/Tucq54tUF4SfeECCDFN2Gitu731Yhti
OjW0QjuUNCiNJ6CSgaG4k/DE1m2OblnkL9OYPS2qKW8mH72svxW7wU/L0vYDK/xUFWl3XL3dNfCy
a2iw1R3y8Pzv0QW3xKXycWBlc/IZVATwOaT7B92vx3XzLDRIY/IxcNrgejwLVyCWoh2uR8rfWE1f
fXvbcS76MbjZKYgq82tq27+CrvqrSItHX5nhvZ0w4mFinb9k4EBIFrJnMcY7lr9sl/Uuu8AZl4xR
T4xbQiqDFJyqLzTLMpbtxDFi879j15A8mZM4hnZjv2bCtl8JQfk7gw0pUs7kg+VDC2zRuUThaAwR
M5xCK6WqXpqzVYv02C05RVt0Up7GmAgDN4j/RoR7fLHVvK3+/Cr331JJhtrOSWWLRv8yrWyswTy1
6x9YCt97jHN1Xz8ZmUx+clF/T7Ja157jnvXzCNd4V9IAX9aTJhsttKCUmfW0pN33qTIH+jj14Ojv
DwMPypmPIrn+ZhLM+dGKq69BGniXpCRC4EaFf4EJ0W1qPxVHkwTRsc7ZCs64hUaXY7MniKONTNU2
NK3EAAwi+4TWL8cxfRh4VB9dS9kQp012E4bbQBtKhEDg/a9PB8L8ovrYPMnFo4GpjOiSLWLOUqXA
QLf+DevvhbEziw0NnVRMelZP351u5TWBZpDcmnDC1iVIKXyZt/XX6yXJqic7kv0pFdWPeQXSxVaD
zNuccKfJ157tHFIUbL/1rh/1ybjXl8bzvkCsCLHNddkJZ/19PZGoyudYEix/X/6cUjKz+8PR/v84
d/Jgv//1j5/l/wXn7kFS/1+Q7N337vt//C7Y6MyP7zl/jETS9/Y/DsSTf0NwXz9x/vWvf+g/9DfP
3fmnpRTeDTI7tuX4QgIDH3+33b/+Ybj/dHwihb5nc/rFWSq9f/PcrX/avunyScQ5RYOZ9W+eu6k/
5eGo8k2O2EDY/1947s7/ZJErXPOWI/kaPR9Tgfc/mN4OHWyOIymDaetFwOBjyVgcxp5h99koOa8K
OJabPq73ttu9WDHlPkNBMJ8E1KasGBiCpaXSaWQcg760UblMd7QjHzxqt8Go3KK8eq6YqtFMMn1P
pnqPRFLteXMzl4O94GqfnJTIidTiHTDePTjwUD/xe5bVC2Vbf0U4qtyJXXGjBWGbP4Z14pmRjMdb
qEHc9t/9hiFWPmtSILSvWmTfJiuDU0Jkzy/P2OiJQtjH2jOgwaqRlx6Uk8mNvnaipi8zLL6ZafnN
nJ10p/+2eP5pA0X4bzfF/4mcrn9e/xvynW+zY/me6ynBz85VUP3/O4W+aJhEIRnC7uILxO+S3WwP
JSuoBO4Ax0x3flBZG3fuINxJvF1s1bu6+EsGdrtR0qe8Kf0r8fnmxuS26AUvLqK2Phf61W2wCLEj
2iNav7u1saf78t7NEQMtn8UJgwSQLCx0+s/18QJviloxVsRqt9h1vGu8J1xKeFkifvyK7vog53S3
fpUcXX5my2cncN//k70zWW5bW9b0q5y4c+xA30TUrQEbiZQoiZJI2eYEIdsS+r7H098v4V113Oyy
b0XUsCYnzrZligAW1sr8829w7XqPe//URc5Zc/FkgoajYe88F+1HvQ3O+EFhykGiFUmm6TZhkppY
JPVMPeXOTCkyIgTDHGBD0sm88oAzNTgsBEqptLQgCiujxxMV5uR9XY7TugtQ81mXusiOWewjt3Hd
VzJKt0GC5kRvuRAzg+E8dgSeMQq91tsNZnK7cHRfEpBC5gjuqe54sOSEruX/mOhRYCDBEMxWwHsA
grvGzT50HcmKacy11PYIMGF1SM1QExtmetFdkibjYb7xq+KptfjuXtJ+GmjcuwLXWb146Ib8aHFv
wkZ5M3L3lHfMx8bi1AysR8vkycwFoBbaP8a2GfcHXH2L1GAvP9woOYOuENdFbvxVXzinEVcCJYyO
y1ulhdkFhc11rIxfAlhSmh2/q5V/KkpPyk/Ewh4Gl9Dx164b2YgFgnf4Hqg2bH5ZToSOq7Qgp6Tt
Cl4q6zqvsRZIO+yxW15ou99AU/jMCKNZkZaDY42roUAs3u0GR9REDd7lLCWl+FzL1XQJOwFh2pFb
f4D0S0ZW4FzbpRmtE/+JuuSCftfduNhzqqozI4PjupmTfJws7Q4P3hSeZfReacmhs5QNpfkTTLaP
iv/c2JDFSSJ7lwtQImhAZoz8sA3U977GTtaM8U/2OZonkoWrElWq0XbPKVJ/h5TMNTqa4koqHBJD
9e0ExyYhzru0+Magi9jA9MNdFRTPy9rvdW4NyenI8IuryShv3VB7Xa5utJLL79939+eUDAsvV81R
TVxxbEv3DNkOvgudMBWlbcj8pJNJ4r0zjN0qD/JXz81yXOaM81joWKHYxyQEdVJF/K/qCA5hIQGT
H8nvwrFpjl8dw1uHXk1LgeqTORlIazF3t+pUPFlPpIE0qzJJ9hPuByFDq9oitTTujSfMEej0kGhq
2ltr8iuJLTrKTyVOvGfmDA841TZdFH2yPP9LBtN7qEPejxL/LK+HqlOTQUOeNQ5MPbS3rNUwAspe
Q4VKXTHsTewqN3aSveYJY5ZkfHMU7Yxf00kPq40VEQ05tUUALAWihyyKpPR+57PqVo6av1QzacUz
OT7op19nvpdCtvcqd6K9/BokQEA0zVdTrpdBEt2vPX51XWgYYSNXDzntW0zNt/SVf9iaNVXCH76l
18hRzYvIszIcQwOMJSaCo/DHZ8Vt06MZJso6KPWzx3XJbWoV7cAEI9w67nkI011XaBdynuFvQoSo
mlkn93O6Y8J9kp/2Zh7SaCRoMNNw76ktUIN+iZD8Yb+ln+eKDUpT3xQHkxLs0TXFfA1ybnkfmWQD
JdwtrVa3WJI+Nkn1ahTmWff464SNParyz6PSOiuyDrOyeNUsJCmJEj5bDrR5m2QqasNXKBB7tXY+
pTZryKu4eyPb0qogsysYva3YlzJd4hH43MCm6Px1bO6HnFuKkT7BULp+bugWCqc/Ms8+6i5XuvzN
HBWPVt4cZ0M/FMxQ0FIEGtscqnC7hiNFugTTOhgqWc8+zSrMC+04sq8FnrutcEyyTApzjLLyVTfY
R32a9nY571wAubkBarHlCtQYL1Y/Bq8KcCYIq3MTQLpP5wiNEhou6o1pnVv6ZzAT9uRYR2itIn/R
PRxlQCjZ/Ltum5TJpzpN7n//JjvUYL+sDtNkcSBUcU1wsh9XB1qnCFM8pnpQY/AViw6V5R6zwT3O
M/fI7orPrsH6VtHzt0GerfpqvFpeOmKD9wFHbskw3da1c8oGgFEi/s68kVrEW9gK7dAuzlhObi3V
OahJ8So/ifaIVTFlrwo6FmalrBHdxA2D4MmkS1/LFm79pJ+jwTsatXMsLIKj1LA5xprLvUy4WZ3C
s5YvQADWudfVA7xP5lGNtNq5g5GCoVzNAD2A2nyN/pxUDF3bjEgAJXdpk1/4d9IBqiqg4rjLDdz/
2whEmqRh3MlJcp2ImRicPVr/NXAEH6LxP/gGcIuabhvVytWyCShGyWgR13a2NZsNj0Dks9Zq598/
JO+fHpJjMSuS+trRfs74AbFtuJIa6Yfdu1uFJFa0UaBz+bF38tfGKV5LnXXWTiadOWnPmsl6jHSw
J+xAeX681kb6Kjuz/Lw2lziCqUhZMf++NlKOx4hJhg+jfVaoWCyCPTYAx69BOR+CSMHuSpLmnggQ
4i95Le0sYrnLM1D85BNN75M8K9nwgzDlhbSeSt86xgne4X1DdrB1JXe3iPhXBdM4AHM8x/hSrWYe
Wx/IBMwfGvRUtXeRXe901WQLkjOlS+DuYtPMhhEObBgASueIj4VKilIjPrvsZprFW54XwSZPsJUo
kUlzmg5veaOgFkyZBlnkg8GVWkuIOwu8vyimp8EH7u9atCRbJhPFJlKTT/Dk17QQt/L8GpyKZcN2
ihlKEZPnzlXPNWfdWLCdF1ihbTCCOaSudcYbpFg/VpBB/7Bzm86vRbVlgU6ZFmmzkD+l6/r+lOUG
BoOnKaDaZnGc2+IC0fQC1+5oZsWRxuVch56FNL2gmssOJbkrdnm2TJKqjPwA8/04heXR8N27ON5Y
KlXDWIfZuqrasx/tdS99L/UMmJRMTa1rn6lZMuYCwXRdqBOusTeF2r7GOMUpdnrknKcCI5tCxU8k
eIe/0qxSyqgKU2943PF7XgfvMMKporHvgX4XwGLjooSvHRJ0HRFGb9bHxMXJqw0Hjy1TiTcA6MXa
CFDSdsWJmHLGfW60U/HyXn+ry/TyJRmJLm5KbJ3TxzYwE5YGrGq6IXPPvEbd5hrBvnKSQCjNNin+
5js1iLHaK8ttNXUXOKeHyMNJRipW0+MulMIOQR++tcX+s7CcehW2WERg57BtKSqY259wx4XabdbX
ZhKclTb40ikfRtvawb/YMdGENW1zZiFxyDaFTSxeQm+0yWJ0PqTLHEh7JPzHG3DaYuQ2yOwXjtHB
VpVzCC3CgmFgwDaLq+gUJPZhqagR8fRib4GT7vgFe3Ec0YOCCYKxNkcuhdlhvW7q4Non3n2tkIyO
KVP8zlHG2McI+bRWmp+q4LNx61Nn/+RoVKaFG74bGXXm0leUWYHiwDkkEyfNpPA/EAihE+krdWYk
RjqFLBtZSZVUmaPOmmPtuWDu9kiN7HaxhkfruAMyfB+JM2MUBL01bk6MAG7iLrjTlHiX4FKQ4V4D
BZ80heQS+MlFy7L3dpQuJNWwnA8/APs3AKPNx8y29l2cX8Mc+KK0TN5MWiIvopCKJrDJJr5EEqMt
bcjSac+Jy3dnYh7aqJTfvUkM8PDxhGNEbY8HXjN9Ai/aD2b4ENfZu82kg/abEXlOspDcpKWVV0Pt
LmlZKbjkzTuGbC4dH1+pCK3T2Hy2Y6VYDzn5I3HNlehIkARs5GlHK2OwL5jYXmrbOZmKuZPq3uf5
DpxgE6zVPPpa0dvZ3DXFTA8McHE2VyCGxQXCIaKl4vdCbg8oXNxmH0LfPS3rARHxlVUyjei6lBZk
Bn3NLoPU9fhhkvPCozGG7KXSMaSwwgQLZW+4bVt4KanCixxZmMYFl5wnHhV4AXeZ9TR08QcU7HRo
8rBbk4TXSROo9bKsN2m9x7h4Rtf0uZYfk95tQge6ssHw3eKA3PmSNu6Js/eEKcUJj6EODmJkxjuM
B1Ebs0osn8daV+ET+NF6FHw+R5y1mqWJbkuIF5q+ganPIW5/7hvt3fCbXYBXH5Ml+lfZXZyWn5f+
OzS1I7S7dYA0cRV5DMjxMzKasNzm7RUUlJfC805kvR8YQx6WLWJ2kvmqSfPLKBfIRASXBpuCn0Nt
NLrnyMG/IvAwkAy8lGuPDjijSn/ItSZR8tx2eBA29I99lF7cjD9FWs8cEpeBYvpSNs2L1hcEcatg
QMRYI4rOm4/y61JzxsPf2I4k/axpm09BjmQomAggVXhRap7xwEcHnaWRHTLrRAWMu5iQghInEfoG
rs8N8DcYVeUYWwO6R/mPlj9OeYd5Md7dSTnVQXSjYYKzQoXjktfncoArz4IBkbtAB13tMns6L5fv
scqdkbMIxvdtnJDqjDxZg20ihj0WBtxcWz2H74IIJSpISxc9eGYeru3pKclY+LDoyw0WMU3FPmhO
+aWMimNXV0fyzBnyHxkiblPDwgQwPzY9sFNFeAkrVpalUudHN0rflZKXEXRv56TWmjE7v4nPYBVD
aTti/XAWEKfFzXsV5uqHnknZBsNlB+WCccT0BLSc4O8kB4XTe+XdsqeHVL4qTjc8RWJIx1Ur345Z
LGnrkbNDFcDDIXD662hG9PEoFDdu6t7bYltSKHTfhsEMAKsxBmnTela5SW6tfikc425oVIKqN4an
BLseB1LPrPPbdsCxtRTUgEfqyyYti6OwtwB9d7HGgxEYMNKSy9BpnBmlufN0bm8XeSdZkxNnhKyY
Jkc/Zc2luxqAa5KL/tkayngBMpaHjGgZX2s7+EMapP5PzZ5nUSVaoJ6Ijn6CO3OjhF6u4tbbez5n
uIqxPG67q4R4SMarhgd3QI7uCUgAUvUlIwlmFdj5tUUoABZvvJQdxBPsg15qcRH0LESrJX6tcngy
/UWRxTJt54RDvrqeQqDG35e6hmRD/tSt2io4omOapBlqP+O1qjEEwGwxGTLc9+UwSifR60O6FIyJ
vvFrPTp7nbNvwW97k1z63r4PdPWBkOlvZymjkWRj97dlQ22ASxdUK16s4gNCYST7HRoU3drFcgaa
PfalY/Ju8kPGAPmUmUotq0seJNrPQ+GjFnKNFnMc8yIv2h+u1xVk9OcL1nHw8WzPsFVPFajlOyil
wAYsCdACIOPjmEjirz2Sa1NOVYuXzpFtYQEJ69A/wXfdNZO5K438gkX5u5zC8gpK8YX4Hl3OdtCf
F8dDKQAqXmC5UZPm35ieRQBkdaR6OKJMPVfAaoKbergY4wOqO+km0K6V2FnjCyAn1gIWy4Fkba2K
/KmAcynN/JOBRoaZPhKCmRrEU90Xq1S/BBZsAqpOw5I7Hrqb2KswHM6OoeVvk8DE/KXG/4I6ZHL9
Ux5T9TGM95jDeQUwnt6bd3FrPdhTjBIp4bCT4hLzTG8Vfw5MhWoVr9QFfU9tXN5i/bL8JZzsbFXm
VHy8g5OaHuRuyGU5rhGuxxoVuE0LVyFrJw6DzaEu7PswQNMhW6EZISmrkxyC54iKmlBi4neexkBq
CSRNGzKpGMXJCopv8H++ltd+ObiDjl/X4M7hOTHYUbF3yRrZQDt3AScxkfHqm6Wmy6juIRI322HK
SQdVoveGpn4FP3s7Ojg6NDp2L9XsXJcpDqxy9gI2e/i+gZoXAUvAKctnhzAxMnfI0dA41BUEcBbJ
DFEb7IMJYN1uGMy7OhHO7MNyhkp54eEizshSZyeCu3pXZJ/ljZc6HcvNY045hceKQNxscFnAuyHf
bW75OIGTYwDKFXkRySOCf1y/gJGvIxIKPM4b1I8AIQmwvSaPunByAvsIy8CC6LaarffYfvTbaALY
4FM9nbVK5aMD9y6Quw2tZ6XG7afMzA50KpR1FNSTFz/SoO5ADobNXMkvkJ1Izgp1npMN7P/BD7/4
Av7aPQNCX8EQTiFlVYoIKVS9p9Iqb83O2MkCkHSpKSrOfsPXLPT4nUV/DzVB3oXGt3eyekP096Q0
Dees3/37c7TMPNg4qvlo7QIhVMkzMWbWE68NrmtvQbbWcYfVyv5kjQdXc04G7+W3SpofdSj5WCUf
2WJngZ0XsLuvymMeYBPFD0gVi48S8LO1ziv7wTAqzCxs8nJqH7IXxMW1PVh7GCE3TcD+JGdKS8fX
peFDked36RxewLGPqSL9GPdPjqcwLhP08ZxarsOh5LqFeZV6xn2aAi2rxnin586XuHWosQIUNEy7
uwmdi4WHvBrwHk5yy5dqSlHhjhruVylb5VcrMXcwklvVLfpefVS2Mk4iMGddjDDKpCeSnaK0+UG4
aUeb/imQl2aqm4+5SlqTHKIZG9RSXS2VBonycOb0CqSir9lrl6WxbMf2WJPzKxvzPHVkyKAyzaS/
kyaEzKojOsR78gw2WRdDP/gsDAA3gGFP8Z3znH1pix6BiPgXaX4QnD+heJV7NEzDjq7nIrV6W1Di
FeyhURU+aHN6l1KlIE1/T9iw8in/nJfZc4H//wrX9DqyIl5GP9otMzSpvUwWRIH6lw5wKbC0TP9k
duF+OWXE0XhOwzsZSEjZpLjFq4NxyHIrO2IrkAlgWbVcY02hAy/kTjeGZ32o3hYvdblWdW6evfyp
iih+lsYrh50566j8ahexBq5haBHhCy5vg1LWpO2Ihpr2Rx6lFVKTMvK/hVwMGShkI513o+muS7aG
359fpDn8w/llGiBTbKmOblg/hT3PBBLlXg28rOrzwY6bAP+C/ErR1bPZgkulYKcKgRdjUp+q8XHW
wAStGew2GNwaIhzi0lAGA4IeFSS1V0RiCnLkZ94RnU3cqeMKGih404jAHvPwkwBAMBLUdR8jegHd
puxWbMSp7mbBeWbNLNYUlUe83K797n5Wp7vYAzLWhoHYDBsAZwEec/AdmadUVvtoVYCWZU7sp1tQ
+YCRa6BKC3It+HdE7MDKR16B+3e1MQ32oVE3zkmrvSDWQq4Na2IuQdgikDMrBoxwNVrFHs3P1FbP
qhs+BwNYk058mDU6lxBq5JoMkbZy752WhZNETO3A0+a42/ep+h6U2jN27S0eD1eG0b3jOD529jXC
54m2vf449QB8cILRrjke5BX5+kPL+cWw2lTdY+jgsTAq5lng/MlHMWS8yJRkmbFoFhQSrftKJc1V
2fzaBSJ03fFqthxc7wQtK1r+fCzce5SnoDJ6sXGd4sbLU0aeEZdSVPE5t+709iklzkpukkPkFLHM
R7LjeqsOKdqzrwvC2FrXPXHfPqyD9Rh37tbsgZHCsRVDcSa0gbUTWLhlBjPBvhbMV1aDMhrnKNDO
UXcXTDn2Sf6nyn1owCTWZSlQnlZu9BA9dGa3qGQ1qFLjeCpcDVN2W/lqJ6eKB2npxWvUJtfYcj0I
oofH0h4H5FVT4QHIfw+je4+n2orXj7ERZmULwtfje2B9KDLrQwrZegWSU6zn3Dp6Rv0cqvam6rnh
TZwexH96mTMogi76EasmVXk2SDrPQVAgXdMM0CkBwg2CH2UeskDJY3/qx5Bd0uZeI1lcBUX6xiyz
WOU5+wYga7EgugI7R0RAwWu/xifwdmDZpTbNUk+TuLwXsWntzWpY//69tv6pLCVx2kUSbzlM1n4q
SzPmAji7TNo6zDgKw/RIzhA4sUZPb2kKM7fqi9Mp69yEpVm/I2c7jCchRNQ4ldmCNdoLGOifamVG
DIyqqasqujoKQMq0Be6QEnSpd+RPAuRekUJeh8ouZqrkWaTdHs3NDib6QQ7upcRrvfig6LQq2InO
O7Q5mzbXHuREUpJsUzvVQ0pW0jpwrZOckkufS9IQa6RyrpXM2C+NzHISxYaDB6ZL2Kjylnn80t/f
QNP8dV904L+YjqnbGh3ZT4OViMDUuWs4DTEfPlv11ilheXRoc1YyXfH99KOXfXJJWcDyk7YFbNmW
4ZWt5zuiejfLGEXoDhiqXMFhg/2lP0+28twH81mpmWvAOWY/6kiFllcVVhavBKC9zYhp2c4EqZeR
C2tjTpOvAsFHHSPQZmwICffh9GqkcLWJfmaYp6+KJDFXJgL7XsZmbsO6/P0dMX45KUzLtg0IPZpn
uYwlZcl91+nMQ1fD4Mai2EfOtzes62jGDIkX9NAVVA9MA9ZUbidsQyCO9N1z6YyP36BRQZm0Kd8B
th2kimJb7Ag2CunZyR917Z0qpeIUiU1MuYpn2BhVBM8yvadeW0buQ2BZq9B8rtueOFoLHy+xhQ8J
81gPyKMr0pBl3qyLIp5BzB8WwzKg+aHJMy1HhSPF1NxlHvvzAKer5U8NDhuyU6iTqKxwWX9qxuxa
0DqcUOlRTO2shrvIvvLS+jEYDHziuisXJf2CWS4AnDQHUszUcCN9zMlHZ5tX9V1YJO8epvq/f17a
L1iCfGkeEzfR0xn2ywr/7nlFao0QZkIo4w7xZ02pTsxAAXYKKJwm0hGand5h9IL3dtMRJN2HT0mw
VB+Yb842booEaPzhK3m/EA/4Trqr0S+rsMqADn/8TnFHMex2qQY1PLt4SXFYakdB1F1jXPcNp64g
q0JAyiiRl/ZtwalHO3jAfb8v248FuXOOwKzFZJ+MqTriibTqBxMr/WQBO2fdfijImoC0zytFWV0h
7IejiRnY0gWn0bvWh5sgn9fxHO7VcaG8+LJKBSud3Omxsz8vzdXSnSzEpl7Rb0BiN36pnKQnIsbv
Am8cUI4dU/4AtSAzX7/NV4RM/N2W2XCZ0gJnnchEJtYCLGpucwen8x5Lv3SNHOAyZvlhhGGPjct6
wTvSeHhlckEJxKqSS5I+atlWMYHat8wJTbDLBXJd2pMul/3RaPTt0gku8xTprpqCKBYzx+wielc1
8zITaRry5q56QaUVu1o5rvq6UIcwhDrOhfdJhg0B8bMwc4BRrPiR1geJNN0QXiefYtgskFy5p4UG
MZnydbB3sR5+7GplXxJkRmLGzkoaymZ3a0T+VuAWWx7UAl7mtIxCZSEX5BiG6j7ADdUWGG0aqNS7
0bjYNm635k5rbYeErAh5COCJDuWv802gZGkUGScKxOusBZsohvTdCIp3C5lmSG/fGvNDp/SkC6G6
l+FGKIOH1AhfSBW/FTg/SajLmuQuULP3XB+edJcoaG6vLjirqabXeVrdl2DUMu5ZOpfJSN7MyPwG
Vg/I7DIfuxa7zbhR+IiHoBADmxSuE69jrmNRs/SscghWvk8k/BDRoCNdnamWF2Aqm/VLpwLkz4J5
aMIWq6YUQuK+D/+mwTn0+aFMDKq53cFG+8M42lR/AekYSaqmpunYepm6pv1U84OUpqYJKL6WzTuO
rW9gHb9eum8BHaS9l9mLlQBWDDcWQxJdsfn/xikN88OUJkcM9w8jWtuE/5ZJVte+VoH3aAE8oweD
/sg+X2mM/5DE1TI4kqGFwMnyrshgSsCvkizKeSXjUJkxmRouFiPmBqOqm5tWxYKqxk6XD2q3aVy+
ycoZmFN187MAt7YRvsvgVL6B2+gnGJ1yBizvLbkpPu+2fNz7NzzNDj93JEisQ1vnUQtvMSQhEu+9
ZCPOJqsmz7ItzNrXJMbHhBDhC5Yt1sobtU3Z4sAMRc1iOC6cReynDsv/CaYHRQs+TVF9McH21uUo
iF9+kVWcmRD0AsApMpFvFkhMMAg/EiNrdFDyI+WCbVFF4V2/IgbpabDYOJYnr8s5Y5fPHiPqVZWC
Nb28gQBTcMqcQHA8ecVdozxiwX+cUihWU4xujX81FPFFNqeA2HAL3uWySclT63Ahxux8a1R3VdWd
NDvapXP62DuTvhUURGEBLivCAfZhUT9rXY9riHZSh/LbXV0go2VLnPBIx9nYWBdeehHVa6THz0kj
O5ZgUgoahR7zANIFmbVK2xom94lX7pvavY95VaVJXjbjjImmYVqHTOo+KnEQiWQfpMDyz4zrmLQw
mRDsS8/iV1chpIR3w2OotYwSNRklOmH6zIuXUwavHYFU5OIxxSAti/aKS/GdnsJCSL62aj7gTErQ
IyeD4wYXWM/81W2jNA+Kx9b4bRiNCk5ejDyATIq1tdy7WJGBBNsa90mOnYV2rE3aQ1Qw8vybE8mF
L+MFAYjiWHnTeouWEc//SuaBrAtZyj35xLXoGNKDfLm5ZXyWs6mGI7K0oXnBDWp5RQwoiTaBWGWu
fSkHrk3IAy1DOoloMIPnhTCcNBJ/Q7e2SnsuiXhqkBN+dihuv0FXOpBgFaTKk3zpoXXONZkeeMR8
Ml31MnHMwhvigLQixm2F+STooTqswkz98u/KDcHJBnnVl2/YphU4Kw8xRXpAQ8WSl/tqpVsNlsXV
gqbACDuMAS/AZJ2gWi8062SO71pTQQYhE0PmKTJvSdz00URlh3hxyyCeToOCEB2eBb11dpXbakRj
B4i6rCiNYfpMrSSDWZlgtXLqLZPLFgWlhtFBWVFyyRhYwC9hR5ChgG1aXm2FnDwLVmMb7aMLrOzc
CDgmB4KMieTn1ZKagDZk5rwd4lPthzGeXMkhBu3WR3O9DEOXA0EWs4wXXR5enqNlEZB8ALlmwlra
5UXQxlpIqUEbX+SozaXXn1B5xPdJM27mKEQerQFUyZvT5M9m1t0RIXKmWtrGWfug1YxKW+jCfKhU
mvLBcc0vbQusSmmOOLtkcm2PORG0YgAse4XcOF+W8IIgLdBiZ+g3hs6/Wljco15+tKtn1/wKOvyK
Vd1V0Hu3Xy2rws1AhnSYAu96x9vomVFAAON24QX2eRz54NaEG8G7Peb2qeQDi4kXsGS+ZNsA4KyN
FJMW9xTlEo+m4mjBN2sxx1q3A1usYIwxoiEjdB+zhREuI1ri67+OuMCWfKSc7A3FkdzLhLcvS8yT
hpHpUn3+f4nIHyQiFrykP0lE7l7r6BWq2b++vqX/ui/q9u17vYh8wje9CDKBvzTI6qphuzCHDWkq
vslFNNP8y9UMQ6euNxmEGf9Wi+jqX7ZmW9CgXB1BiSskRUicbfif/6GZf/FRFspPxKcGjo3/V2oR
/UfUwxUVC1iHqVuIVhyPEeqP7YVmNTW8tmo8do2XlytswJKSXcIv98OM354HI+02Zm7xOTOr/K7v
G/+QK1Zx0kkNPuRTo6C4T+avsV6Uj2ZZDdd1jneQXQ7V3ulziiBzJkBgGIoXs8HrNMcgCwPSpLsJ
KzilWY4Tdzm49vG7B3L81mf+K+8oWKO8bf7zP36aCstlESzCeEIVqrZobn68rGKeg9LT0uGY21b8
tc7HwQT/9kimnSY/hSgSQIJN7beZBOxVjJ3p13QYuqdcq5yXgr78y6Qn6rNlhiZTn9jeme5swfKI
hPmX59O+LoeUdoDJ7RW/QN1Xra59qrveu0Kulm4zozav/3BJvzwp3XRtKHMm3F0DevNPzek04kwU
2wl83sJK6aSF+F57RfixKbJsxOcvt7dG0yDnKRDkhwT2QDKaEjzWCBGts4qIgUDLJ1j1dX9qTEJJ
2j4wzzF5Zx/SCewGp+8uvmtKA+kQ45iA/ByC9bCVM9ECdXX7pfD9nprb7P/Qd/+6CHXMIA2CoR3o
2h7E6R+flhuQzekCQx4TPcbHtdDEnWhsmnBTtZFzC+N2XGda2r73RE7C2opNhXlp4ZQEIzigmFgQ
v9C+eLi71BjnxD6qHK/M7rtQ16/JHFcjTBTbgZiiON6CNWX1uitDGo3IKoaLhVPGXdkVJIRkGDw/
//65yVv83bibpagz1mfebatgIaptszN8DyoMjhI1M+FTxzq2VKwk6uSrUSomvhAtYmYkF0BCfs/Z
hxeAbh6N1JyeI1+sRGqMYqi9mUfOJG61NvORcSSaueo92L0VYXb3w1jqD9hn8XG1M26NrmgvLo4U
Ty7hJjYcGEzx2IPcTWL4/iooO1KvvbJ6MUcvuA+bGJtQz/6a6DVWFEbQWJvEGSCLlK2/zXBVvI1m
fyYCUkmffn9X/uGRs5gNnrVjWib72E8vKG4+1qDgoH5EP6S9jYpTZUDDxh5G1XSLU1J47O0u20ya
68vMQrl34nD+6DQ9lnL17O87zRXWWKfx+IMyelTNKvjoIbd66kjraK+wIINSCSfyprFxHo4dc9hP
uJK/TFVWvaH5tm/GNvW3v78s49eXFGd3dnPX5D31eDY/PuysY+6uOHp8jKiVIyXXL3GkmNdWSA3g
YqKMFm84TA4+ER3uOtdJoHhHtg2c3Upi35C8eVfmCAt2BSKUrWPS0rYor/urZIbBq2OCtMPoubt3
I+mSE+dri00SlbAz9HddboGKZoORHLiv0AjI91kp2AF/HuN0vsNE3f2YRTrKpjDfz4HREyaqpVv0
Vvnq93dBN35e8pB4sUlhHGMYmmqYPy15rQb6bRFAP2DW1dzmxuzdYhRaPzMVUA7+BC0QmyB1msBw
J7tHqoQJ1FVR95VkdoWtDZhZJzBISWDqPgS2E+5bR/V3/Zg59xiJhA+wxPxHO2uyu6Er3DuXoLTN
HGsTloFofP9wNT/i2rzA6DKBeyz0fngRewtC9x0qGNadeM1G3oNeFz7u5wY+S6OhPYdB5W0TRPHj
GiqWi71h5aX382RNn83BgppMksST7avVW0a7ioJE0YabOLPtz5UasI0loSnEuBrmm++4+YduKoeB
GDZGC/CWg+yphtqLD1bjPvz+iha04t/g7HJFxJ4AyjqA05pLCfHDlqS7dlc2U+U9iJ9iCx2qtFNy
JTv3btQnUnL0zNrlkR+eCi/s6DxH5dZgjAWaP4lX/BDo3aVp2+nTwL17T0YzfcJoxblUagiO8fsv
6wjA+cOXpRJybZtdytRwX9Z/WkxDEo61CY7/QKBDunWwMtnWxA68VvGQpSseuvrBrP30po8b+5Jp
cbbvSyzBMTIYdo6XOfbGrjSX1B09BzpBmbsrRz9JYFwWJHExlKvfCGbzrrzIanYGOZEWHLt12qkt
Zjk1LHonj64G4iQ3VU0NYBJneh5QMkHy0d9x+DB8EP0MP94G49t1jj/5Q5XBm2sneyoIiY+ad6Jd
Zlh+OmJwpbVM8nwhDD+zXJxu3aiBQT+M+x9OquP8MFl9sio1Q4f/hZ8H7QkRDni6NSw2vw6KDzhi
5rcK73oPP8YGnUut/KmOB3bRyNc/Gwkuud4wxg8OdRXoBWgSNh8VeRS1F97gqNS9jJqF31BaV09N
QaqvnnGy4NfoHbNKIxFEU4PT7x+i+eMkhBVnU8RSijE216g0f94RmG+PapDH7UNtojUrI03/XDDx
uArUyHlJk6zBXGN6DHD+v64zuztUITIEjo78JZnC4dacILtocfMURuYEMbVVSG9QiM1iRpzfhX5p
fNRipX3OcJe5z8ah3qLUHK5cWKFPjkpwKTkZ9brGEHBLrs64YVAy3pqtaX6YLCt6LqOSkWKqa1dt
r5HZoJJyuw8GLUchpc0sJfIx3bY27gZjKF/cSOuuCodBO2rv5L4i5vk+iDrjU9ylfF/Gp2j8lPwp
q1T1sNzH/9cN2fVbIWr25n/IB3NaTzXBMO3//PE/m2//HbwVIoL/4T/gFjOafuze6unpDZNF/uk3
+Z385H/3L/9Wz/+h1dI8lsp/o9dqwtc0/b7DWv7h3y2Wo//FoWt6lBOUkK5Dt/R3i2Xrf0mxzF+g
O9M4kP63IF/T/qLW5FM4qSxOa8q2vzss6y9E3TjCe7ZtuYZOK/e/Lv/vzoM7939UIy6FzPfbF6Cx
gVsA54dnG7auS3n43emhkXxTZyO7ORSAs45tmtfuPf8av7psZ2vQArJixDYs3YflTYnDzPWkTukm
jFLcILuRVa7NG63qboGgv+AcQ7yR311Fk7dtgqa5HkUwi9OWUEjS/lH/tG8sV96IHJZrW+Hp3GGX
5HXrTs0fB36lS/UwGXhV1KeWbXClUP1eRXhz1LhXx3XhXatNA/0HOINmLZl3jXkZVAcP4gA8PlPT
atNgy2T2qLpjsHIAjeqmnc3HIUhwgvEtYwWD3t40LVOI3iIRFDUSTwFT6xZOAAeEsarL4FQzTakb
ddOZ0GW+WyH/0PwZ/8XZeTQ3zmRZ9BchAkDCbgkakZIoiZStDUKmCt4n7K+fg+pNiewRY2bzdbSr
AmEyX75377mnOwa33NBQBFN6mPxDm8uTf2451smJ0pbgEiGMp+x5GgOxcPJrxgf5tjJAXE1N/dXB
gMyCYr54dx2QyY3xMIBU3t/7AOqBJA/XbVM/WIyqM4LSoaJqa9ESHMsKceyt2Nlaw0RuCqeaZaqV
L67I+e59UGdyfAzKrRFlFw61f8fF314l3TFV1bXg27s4XMXJ78qCwDWVyDYOSPC9Kpg+wL9+JAby
Dt28Ya7+4I/K1dg6n65xp2v5fpLihoHltVSoPuMxIOZIW/58r88O2sZ8TTw/GhKzPfqvuvmfe22j
Se8MFGOHvry3KrNYViur7WugB+YjuWTPQRDfVEbpudn4alTise9KT6iuB5h0M4cUmRKzrRbsbK1F
FmKMH02GJj03X4WIOlxK6X4cnBVBRdufL9w83ZHmC9dQX2LPpQJC9fH9JcntqjBqp7YOURmjN85e
g8QGlBei5EwK1Guz5KPolRyLgXKTqTF2gSn7aKo/ZLPzEYaksORfVVuEXoIbd4y9oCEHzLTq59JX
7goB8Hv0M6o+/SPOX8cMpq3dWs6qqn7pg+TDJlSojYrdmJcA59sl9cZOHZoJ4edwXzIbStix/JFJ
GQ0H/PnaSIJz292DQkiX+jjAQeh7jORaYXllr90bffYWRKmxwNxcMQ4GSiqBVI/aJpA6ygsBhepB
KdVj4avPCnKTn+/n2TEXDZgN1IrXQNfmA91JTQnfk356bIXHNHLN9ah3rwEsH9RWMrrOzA5PAA5O
uLSNOw6rLC3eUE6kCxDgw0qL888uEAYp6OPv0u0/rQ7ydB2RYmsLm0gmirsZnxPI4o4zEJNT2reT
FfUbH31gkJnNPWLuUTGe6wJgVhbZ49pAZEomg+/U734x3SdW+za06ly7Xlht/taf375KwXiehpNr
UZxy7jtpXkilgCAHvO0YavFa5nHEz3D3ddEfHJvRa9loI8IpBFh6Wa2UBppBhOlEX7dpQbIGzL62
WQ5l88Y7iPx5ilHqEmar+HJtZd3bFF7y1p4vj1ywobLtwYlxaE2eXHAxgXLvRxEdXYDhi54GQmI+
kOFkFsGxrcONZtO7o5kCWNNf2EMABlG9tYwI9fq054gyB+hYd0GBbt1mBezq6TaasVB01YmoAUQ5
15VqtaX1iS38AdrDfeOke6fudwwWgZUmqn/hIZx9zZg/OHLqGn0WTmjaX83mP8vQEPqxKQt+AAnN
X+jM0N0Z1kejysPsbloSFXeHQOMtttl2lDQgwngAlCgp6gO3hxU3cuZ083BFo2XEd6Nfx2lYE7Aq
Eq+0f0ewlLEqSaw2vk5/qmt3ZuDeqBGG+Zj+/VLE5WsHrM2rXJ39sVorwPpj3YJNY/dEUpOJaFmr
wRiRRyo6TdJZfmu21TrPkYfjARhR8Nm0YLBtXyddDQyqIP1HJGt4faAVq3WQCm2jRfkxiE1gazXJ
abRSH3QMgR1MA5hWJCkt6ds+/Pxd66ebqUkXmuWRCt6mfW2dbqaj3xMTkGnqITPNX50t72EGgw8d
ccxlRWks+waqKP+DbKFPwl77oNDzKF8PZbDTafgGtfLuZIOBiNp+CaTzHLk2NKwxMDyo1xBm+nL3
8xVrpys75CN2SCRoLjQl2DzzL/rnXajDAQomXaVDmo7HwQm8uIctEICdT9Duk7PwaiB6wi1Dv3to
8x3xNHA65Y20lW2cqUtjkrwDkbVq+jhYkse1Nhm2ef+Pq3Q1ix61Zmo0iuZf8c9VOq075n2la8wZ
+xpxZkJLBM1G6pcflTgqlR+jJyiYCpFjZiL15Apxbo23oy5KzuHterAcuc4snGWshzsVIVw8/d9X
t/lm4kqik25TCrunYme4jXk/6qV+mJJohyIeOkWcpZthgO2hMVtLDaz5Wf9rhMc/BcF1aiTSi+Rw
G1FzVoCR2RLgFjN09YOOhrWKrkElJo9sQWJpbONXNOvxf763f1vh/y7J/7loh2rbclSaNieFEr5a
8LcE1R5q0w2xuFufetN6UVDy9s1M9Z5t2BkxbOKFSrVHYHH3kQqRmY4ALGGkJRmmgkq0eCARXPfo
DYtDrtvQ6Ry51NURd2ejekHiqktwFleVO4DQtQ/AKRHNhgLvLOHfMqSLXZV0eCxGo43fXNpxv2tS
mAlRc+mOTR2IyYEmycmO6+Z5lym+ZRycqKSbVNEKjbWDJnCv1U6UrHBQHpWoksRNwxO2UZpkIWyu
0JSLiABNj77iBiHgFVqhFQXHBjjQTgWF5Ov5LmyZ8Ydw9EZSdlvyTHRujznPeKFyKItGJGjQW417
qxl03uSmQY61wMO1zGQyeXpgImKvrBvKvUtC3bPuomly1sMsJ2ipq0yvTp5uM7adpdahOLQ9blB+
nzu0z/iNiOKm/eMJ7SmuUQtlJkzXFla2meGnC0bX8XR/uG0Vnk2B+XWj3XdwVAmqEe+FLBGiztq+
LoWKr9Z/wu5CG/FvU+37S8llU3KSbUFqHW/m9w/ekFWoUbSIQ2hNBGBMexjPig1bTaEoscGt4Bwx
mo/OLr+KxHyyRmPf+OOd4WuXzhEch7911OYbSNkr8CTrCDTNkyZ15AxkwPuJOODOXYZmvWkckiqQ
zXSBfpWS1IjFxHe8ftbggqBH7Khky9zkBkfGHerfdVDgQfj5m/1vT9XEYMII0mZGwmH5++2BH5Ab
vpvoh44Dld9lMGQK4K7dy0Ti6LIxXLkM4zcQzNCuCdMkm9FEvWOica0dmFbyZZx41VDHSa+vq2dX
p0PO9kCyOsZhb9AJ2im7h9S4cADSzvdHcH4ailFwe5w6T3cbjmFd0+K+PYTCOagJjaleT/9g8/9y
7BK+5DiDjyxrI0NWahJeWs8W8f/jIjjKoBNlnYYxcfpu9X452IOe64ewILIaYQJAvzGkYdvPeVlt
a62UuCdlkP6lU8Mrcf5ceHrzy3vyciP3nR+fJvhg/h4T/9nN6LtZw4gz5UDMT7wMiuDBtcZtXLv8
heT1rIT9p8u65FrzN67yJPXSuoEd8eImtsYOm9z7cOIZHI9e7VLb67F6BWDb8AIZFkvVxkgfJ+6t
G7JoTS6ZyXbzPGWxtRYRKdxhf6nm+S8fiM1nyuie1xGH6kkFkblqzXGfTa/qEey47hNApHTxEQ/p
R0VODeGZw14zu63Qg7VL91bmq4L6jvTobDn1JDwVSf2hq9mXG4WoR0lESer4vqmM56FO1rpWb8JA
v/Vbw7zwFZ2VPhyaeAQQkFXDPaeUqVqbhaCeVQDNqqdl9XPcjDdmOzARIjA7rp/ZFnF4ahdKrrOn
//evpQRn3i60M+sEeWpoAX1LPYSuf8zs5EkK41DWYpW1JFeXUXuQbv708yv3X/5Ogyk/jXBqf0Zt
J4pMP0j0SrgddjXbfg3vq5rox0y71ucqI23crey7Czf3BPnIhgtL7N+/8mQFV2xgwK4v4Z1nBsIj
UtMGumyJQq5ws88MwkWCfUZbviEQZ8ysNTrjC5dwXtnQk1TBAc3CD50QipM3MzUzvzCcaDrofbLK
R38rQ0tbJEANqd8XspmGjWZt+kaxNlFl3BM1smmF+0qqdUt3pd3HcbodkSsQn4BMlPwnorPb/sV0
yDtKa7kEkM8Lq5ZkEllThMRI29Zh6COWIoXYGeTt5Ng7bRjyTZ4UBEsPW8KEpwvL2dmRmhvNM50b
NPM27zonN7pCZsH8r5oOMi12bbqxVApbLB7oEWv3RiYV/wptImMLsGyy3QjtkI5YmGWzFwUM64lA
U2n614NSrop4urJaiAuDSwsi3kQM01c/v4pnjbm/14uCxyTLS6NMPzlR53FIKEHWTAfeITIYg8c0
q7wiBUXli3mbUoJnmxivyZZ3Ej6809SrNhMHkjy42WZuecFUHVK82z9fl/5flgNTzBoYFc6ZY6sn
99En6ltlNeBtIT520Sf+0kS5iZjzs1fam9otnxvUaKEavDsWnjfT+IXBWgMP33Fw27YupX1VlUAJ
teqqS5M1n9q9M3R0PRMfXYiXjMpTpU6Jp5jDl6vMyCGIJgLuxM8/5MSY4bCrGg62DIdBi80UUD25
wUY5Ug2XYjpGYA7CBvkNOQWN8VA7/bEg+xJ6qpOE16qWrnswG1aMZcPLVbj76MEvXMtciPy71c3X
QovLRIMlDGIFTspugVbBVHs5HtsKgKkaXTuDemONzRXUEc8pMVt2ARwtLbpu3Jg1oL1q/GyDTGQ7
JyzUsrlwQX/frtMLso35nGPR7WZE+r1yinKdtl6QqscObiDJkas+m7mO4XijD2ILj/omL0OC2FH8
Bt0+kmIlJIaoyTav1MHcJYqBLhQn4aJP4x2Bm+GCkcpXNLPGpXlrFRExTPZD3oit7lAbZpxQ9cl9
m9cGU51uAPQjRb7zS+2lJWeM2eeLyohiaFr0/bRvsxJ17AxSn/4zDPvfRyvzU//+w9HVmTYHgfnT
O//surBw277P2XLCPRxxyh3SudQpNjfkjpjLoH8LkuGO0M7Y09GHs4BxbDMwdNomCHxmZnDKY/wU
YQ9rvsAgrmSa67kNqmSDZ6eTBIY3VHp0PeoGvElX0VLNcmzFmXyufWqbAYZxyxjFL5p1SzqDxjNe
1GHhU6Ai6bRsbTdlLJa1uccGA/YrKY+InfdxUN7YfXWtWR94w74sJ42XxJnunA6QrV//UqOkXmp+
jloL11YpQTSS7J0AKSJ3z9AGrJCEWq56Y9waZf04xNnx59d8HsOd3ty5O444h1EKTq6T15x+rIL6
YmqP02sm2vdCmL9H+iJO0R+bsoSFU6KNA0xLcqUbrNUkuk7iLmdJIPM1rMQyzowUa9KxNnJsOxxF
STH/XRLGtTTzYKPWfrBICNr0MpQI8Ip4USMDHKLJ7MWZB1Np/9qV2ptqgjGgG/KoU+6lxNqRxOwg
hmLq78jhLujvhorIkTTVX/TW8MkwnZ5SwWC5hRiUxNcy1Qj0Bj5J8b6GVj01ZMSQo9oTkbeocv7R
Zs6HNCJG9Z247yRpcQzyaTo/QBwAlmEEjZexjy5jPqqwKDaBCJ/Q0oB3DcoXy9n1qWFBjkCmRSJ1
RTzmLWFqFAH8xcwkXyY9ePHr/KH0beC6JMEytbc/iCS21mpEQpLlj1eVbt8KfYhXfko8VwICYpVh
xfZGZcmb9jUn6a3GtLrNGslRJj22cXocsmY7qThGR+MGmdsFSqZxvsrRWEBDySVaNHudkxU30fPM
CG2Z0W9MH92YTyYh5jvO+YqsBnxy79F8eNF8FVQNA/F1XxrHWFhwZpO7TNAYmqL44FSEZY3kv7W8
+kKAMQrwIWnWtui75wilhS/71VhFPaYIC9HMsZgjn1l0La93n8KszTxp07sg2vU6mb0YmghrTyIQ
GvLuw4DmYPXX/EccnqXna8S8dzPdB4BG6uAbhwkpLxRgf3/39zUHzQzjYaZwDJzZjr4vthjw0qGO
rPxops42ItKlSnWvCqtX9oxoY0n2/Ky9Sx0dQU2j3HC6f8YFUC+l1qLYjscrlFdEfSCTcarSWsF8
SL2E8Vzb8/P6Xl3HmvoxiClfUoMVbu4ziPKJnzMxj9XWuyxs9LM64b7ABUGNJo8mnrG1O2ENC+lf
DG3ySV7HyzDJhcRu7nRUh26IGZxDlG5WMdrzEmpAEnlmzCDJYPHyrL3d6i+xi358HIM/pn7MnPbJ
MSHNtH0WLytyA82s24eKuzbnT6ZpcELpERNeEa8QxvPqG8MX8ws44/2qs8lkz2zWqKSZ1knoG6RR
7VIFzkHZjURzY0wZqCYmId4d6HrhGNyj1nkAtHShADqTnaAo5Wnh6EaNhzDvtEUm7LAvLEJrj0Pp
/OaoSfgmv9N4tnP93c36r1rWV+U47aBE3iZDckjbaWdG0iNIFnZQuElc/TVSXP69+m44w1eXtU9p
Jvd6ka1V2AbLLkN+Z2bSI+MBQE5SP+FIlgsoo+B4CE0KcLbTze8GUn/cG3yB1yNYfEMzOQU6L5Ux
PFWusveN3Fo8tA1RnVHKDe9RDzt9+TUhwg186CW1aC9pbk/PuNwaWs+CapUJEJ62kw/cB2MsfaUr
AcYltEWbTaT6u1afC23CwnFS4dU3kzhkESocXGHdTRPRMJet6y7zct85wY7467dyIkyrCmpKc7hs
EYCXsOsyQqSaX+3k3qsNB95MVJDiikuHobNGPz/Bxdc2Sw2RrFGMff8WJ/rSSoAy6KiP8W7w/Yey
6F+SQDxy365jO7rN6arbJL/Q1ouqRVn5Dwxtk0XMHtBn+d6Mwp2azaSgcEdqrtH0F0qzM5WrxVFc
p/6mxzZLoE4N4GpFaGs74wZdJaF6aj6EhjADKy27RkPHX1oPcdKnq9JopiUGPWazYGwH1cNXyjfk
AzvMxaJR/YcRDIdmFzMf0KaFPdDdcgfqGlYc5lTJcJiYy3ghuhAzGS811M96l/PvmNutgjKcte+0
YxgbqJSVRMvxUI3X2OUKzgVjSy6q/RR17Vfva+Rxd+lWn7q7IealgS4VAEfySLz14ezbFw4E//XG
IhMwbOpdyt5Te3mq6JmSOXV+7MzguqrFI569NW2Iu2KcfuWkp+jHskreAtf+VBOWpVEc1TJ+ThIS
hyt51xJUTU2yKnO5yXKa46myKWtcu/Blr7S6ea4rx11barltgQdeqKzmLeL7FuJwNy1cZYKZmn6q
PAh6ROx2MVTHMi2PalDuSyV6wMjsjUNcgrnUHlOr4pKAfvyif/5i5fqf1sKz77/1Xb+OQI5gS2YZ
L7P+LdLqX0GUlB6nY7Y+4YApI3smcvQnGee8Q6rxytz8OiWia1Hkyb0tG9ghLuzGsO5/Rz0tQc0G
WNEaYb3xa+2g55KkSM2564CvXtNSeA5Sm+tqsqVDZBJJ7Ua/SlrOO5YdeL3UxwXpUDdIrNatWh6d
JtmaZXQz1eWxC/Pb2sn2RuM/5Lq6gQn1y+rpHYftnVSGfulaHH5j9JDKMMv6fK93kgZoIWpKJ6FT
iad5kau+wZpkxUS4Z9p66vqQ/nC4C6PmobZEfzXlyKnLjGg+IxPLnF1qmcFzIpyMmf3WKszBi6Ju
4/omGJPMfuDU8ICRG00G7JGyLGibyA2DdwTWbvCh9WBVtd99mpYXXtq/X8n3B4+BX6gCFATjSeZp
39crN3bi0o3H5ljB3B8m8WCmzbg0LKhb/RwUGiD26JNRrErCxrgoZ5UoRGFZobyLW9FtwIjex75j
LcbOsqiD2zc0lNCvKtA7lFtvps/sLZFZvYSTCYS8Rc+YXmHQBmnP0Jg+rIk5BEg4TCul7Na2tF+V
ulQ8DEfQedyjP1C4F8aEiTV2dtpIWLzN6GuawFpmBH12bTWui+glbatrWrPMgVz/1m5YlVyy+9oU
nDHQ9d9WJ1HHWoq/7rHYkup761vFpTHQ37t1ejddHXMFqTmzyPxk9SeYOFMdx26OTUIMcrCugRt7
rc+daUUtcURTAcVoad0g+B07zdFU+e9j4fjeQW1YVd0ZUmxkMThNEkIo61DVqfeBwgHEBymyQNAV
whFRSTvGt6eVNE6rCftuPHKYtsOl2dCOHmJ8oHkvjlhnLvXUxdk6wU/DN4LVh+ECjc7vr0vgFhJW
j98cZdP45Ib64QIw6jppfX0pDfuqaCexMhK4IAlCIKXSS2/ixckLbM2jQ5LLuCkJqc2C8b6iKeow
kFy6BeV4VZabOCAhbZL2MjCri/r/+dafPBpmxhZGWNp3rHUnRXKadNNgQCg+5mZ3AFZkMZ30nIkY
xSEt/gSN/1s6vNZcdcJtrQbObVzSEBtXcT1etz1PbYyE10hOtnrlL9D3/2kcSJY/r8RnDV0E/VQ+
Ll27eYDK5vb9Dvu0kDOD1JD/9MfIEHyKdaylbk2Nqr7kCauPr1T74bkuq/cghgXsXrqEs2M2l2Ay
tsH+pMEvtedz2D+DE/rypjMoo3YYqDsXSCsf0FmW2JHpwzpqZC7xaljxsK7Cek3gw7qLzNwzbWhr
stFWkfNBqzFCbadBGjdhoAEkDtr4wqjZPHugXCU6AISVQBDIvDr51qxMtlo4qwDiUN0QoYlNgQ6H
Vg/rzCBZF8WKF05asawtLd0F6TB3KxRgqk30Z0ySD77+HTwyGkVaS7E2fFZaycvq5Mh0KHULs9jJ
wiLkGYyK1uyCor2NGoYmefXcAPWvTQP94hBesW/ewhqpvTStaPQUWekZZrny1RjCIyVoMzjK1b5r
1WBbFpupcKiPXGWtiXHDF/ApnPgpFGwkeNIpAUi9IZ97e+GdOvtq51uF0NghHAplwem739shasmY
OaZWolE3k6fI8V+LacD+pW8qgnxs21/rabfuO2UZ1vW67ZhfFNH65+s4P8DTu3FM2jeImZF7nY4E
rXDy+9AK1cM4FqtYDpu2j81lazd8Vy5FPcYfsbYNQgjYGuDX3/dtAL4xQq406i/KMB8V4/6r6eil
O+JeSjTAoAA1kOxiV/jj6GGgg0qZ0fOQRBeVbFfo7ReOctf4H9j5bnqJ2CvW4icB08XOIAO7Vgwt
TPCOmoo5wZcDuVTZ0cqSyuvk8JBVH3DyMPwxiqXhe2Z+Uc9yvmvoNsMxEF9YedQZxP39e7NFkrWl
acCJ6KmiKP38yIZYNfoTcUgOUA1nLyKYlFEPpjGVvr5wWYI9v6SGNaLIS5tSxVJodx4L5xod/R1d
ks2gDHCMsu3Y1AYUOsJLA1JutG5LPlCwVWvlq4+V7ipyozetTt/iini22MY5UlxShZzNIlhDDBdT
sYNgZ57EnvTtBGHK//mBthGqnkimP43tQMknsMbpHjXyeJyOln5QqG9qCHfP7z1dcdadQTCBrfYw
x+VNH4zThYXu7wT4256Ath39O6ZcVpJZVv/9xpcAUuKstIujofvvrsTIPoim8Lrp2U1TIjVax4sd
6z0cCbCMZLgRQb61B7mH0DHbrZCbNMYCTu46t2iGJm626QulWmCarhhFFKVXWsR5Vojo7CIlpThy
3y98UWd1u06un4vidN7bbO10mqJJY7TrtIyOg88uS+8uU1cZVn4W3YbU1/65Q/2NGD91vGS4Sofp
KgrSp3AI7upReaWwAKIH8GhSyw+gHoe00A+OWW6ckv4l0q+j0o3LiGzMAe+nH9g3steAylLVD2kM
YsnapHl516qPuWg+prICIOezzHl13DxYDCKF1f4Ba+J7EX4QHnj0iwj0XTTSsido/jmX4Ksr/4KV
TD+fPiAmpVpGRT0r2c4+KPg3uhHraXSUQgeiny6hjYdMxEuaQy3dIfh/1JNdT99F3g5lvJeg9BdR
VEwMHXQMCIgrFtngEIMQja9ZZQJ2SRhPOPwBnPnfyZN4iIEU+tanrKyA2BoCaNI4ZgQ4oIh2KNfw
+2CG5JgfQv9Us/AxiZT9QNhwFxs7oxruSo4SQ1vheo3fAcs8Fn1y20sVy6EPY6XeS7CVQR7sQrW/
GiERI/jfVJa7n1z3AZYJZ5Ax2A2hvCr9FHlvpnzB6SN4LrYZokJ8SNEVTjH/UCzzQ0vdXcwoAFcd
6kh/SLgZTMLN9GPi2IFQ3LYDEjckxKUGgKaAvz0V6JamcVpNUfM6NdVNnM2PsLfeAu23P9ibPJL3
vt2um1F7Leo1L+HLWEb7iCTkRTlab472ZMQmoBDokKR5N19+l15VAlytgUAQSdRNaQcVaE5Q8oq2
9geAFXGZLzs9az1htH8ilb8wKLJb0+ifDLdc1kRtt/nVZH4MiiCnyj/gErsDLPhqULaVXQWSmqcR
9cphqpxPf4CDmBI8CLhY0/D5g7BeBGpIepBDzZwRStxE701Wf/hD+O5PzbqPRsJyZEipkwbeNLcy
cOtiUUCCZynOPtDqF6cWFOO+vC1zRWNd1RbdVDXL2iYMOQrDyuutQlvHeb82aw6PfgHIxSctl5hA
bZWTu0t0dP4UJzlM0RFDSyCthCzCEUVcKTxOM7t8VCAKqy64cB+4v623686SKHbb/or8Km4ZmCUa
9feqUcsHkUJ00otyh01sy5v3mYjA2hiiZIPIBpCaXfcn6tsPPKkEJYs1Haqdy5jGficDYdXBrKFF
fkiNGBOueY+ico9k5C2I5TWBKwfDaiG5jL/HMoeFkhoYYOkdee4yCpJjBN8sapTSGxtHLFKSEYH1
LMeECfLY0OYOARmQuAVfspseHdK80iL/iJCAL7rCegwjbJsRjJqoYMtNmx44IymOkcP7M+Y0znx3
TzeTztLopC+57mK0k8UyzpH1tma5Vf3CR5seONDYwF/XswBLC541M9ppafOVjR8/r7XaXHl/3y2o
yiFJ2rSbKGNO2+xmy0ciu6EjFE/Z2KJ9zkI+dFrUqaeFPlZZWgUBZXJjL1PyLRaVhfMkVtczE7lj
js3heFHXxqtp8f3VLQXrzxfonLVP9fkIPzuMZjkGG+737WxisN8qdTMceOfCRedGr0ah38JhHviI
AcLa1xXATg5d4kvTecdU3+H0mWFpcNLuVgmra7ecjZ4dnFm1Mx6qvHhKAl96edmLjZHaHEJ7nY+j
yJd25GxqpQ5RcMR3GXjSdeSiaYt4a/PJBD9cjV9sGt26FddtFDae1fMHNaP4MCvA31NovzomBYBr
KxO6iOB9QBSxrgaf6YoidkjUP4C57v1wLJaujKVXkv5hs3EhThBfhgkMXZaztCmUX0YwkBBkiZWJ
VdP2LVShVmhsm1BhydBosuYMXnOzHLeqeavapPqEuiI8N7o1fSrANq5Q7EndWqlOsw2o0Je10xEN
N2ZHx8cI7Ypnze+flR7PSzhZFr+l4OjebYI62fACFpuIxHRsV+nzz0/0XGPAE9XxVxEigYVQnAoQ
uzF3VGWUPNFxPLi56snGes2k8TrqyJWjUPcK0/2djuUyD/S3IlVvIVRciZaKSkuhIef8ry5c0vlZ
wsWlrc1zOOGIM6FmPOUJWOe+O/QNgCOcJZGpb7MEB904vbF58ZCDFKYrb6CuM9JRZri0mr2W44VB
ypkLgDYlMkdSjTkuM1E5dQFIy6rVbOi6g2bYSGjcpYvJSAJzZjkiqOoRf1OPlaSUy9YQH0r2mIXj
BuLhhi5X3GhkoKYwOJAd88rdtxnrmBYlNGguRYidWdv/XigHVDpDVCNnHffCgeOadlxoEwc3doAT
GmUvBm4t4GwCg23XW7xUWkerza2TXRSq15PWzvEzZG2oJi5tE1pI2pBkM2rm588P1JlPFyfLmk3R
YkPboUo/07EwetIrWiP9IayJN537n8k2paGzMEkEALblYqEk8ULJ+sOAGNIwQsAucmhWfqT8ZjWH
IThEGzEFzP6YwdxAFslIlacEpjjrF2134E9EJWAk77poxEL203PKTa/DnCAB8nh0pXFXJOKqy8x4
MSV3wSByzjUyJvsD5s+iHpdJk8YraG4AUImPfisjY2M1nJFqcUVI0XvOpg1V0rhWDIhXo5A7pcEF
F3LK8TSddNshiddRW76xrm+zO2Ie2brhiSlBVaHITXZZ0FQoB6JrWcbHyATJHVnxlT8UZEzG8o9m
Fvz5A44BdypHaG7TStqMjMP2utEbOMyAx4CVyaWfj+TiwWNrBNUFHi8Sk0V+QQv695x8+sjwW0IR
ciyEEKfnedUNu7RtR+5slEdel87HDTGuXV/8SlIoaWb+nkfhZ4nXPqZU9ABZ/ukVOwY4vMXP/5li
AMIgod5recYsQu50YM4h+RAQEwfyDQW1sBRLP6jGJWwLr8NZu0Jb8klY8qGPmyvLN/aqxh9SyPyl
YCSPR8QdPLOybyKp3HfTQsOatGis6E/qAvDTjRt6zNj9NIv+pgx/DyneLVrDZHxM5lYWBsxCpy8Y
MJsreDd3YdPc6g6jJo2NlDBSip5Rv5kSd9FXw0SeED4dOJZXTZ/dwtyg8VNqxwZCVK1xPofN4q+h
xljLBNnjz9/L2YlL8BVjz7bQOjLhm9FZ/zbHMmUUtjkSTSAjfxdk1m/Vlu99VT85MbicKgkunGaM
s12dvxD5rOpwzkFKdTrn4lg9kCqhpUe0bDHaHvbrNyPEwyEAXWXTSC1PCIfStytFRxk5jPaaEgGW
hFB/6Z1obsK2Xxj6Ww39FXCEIq/6EHKvHuHwcYcj0Tef5pPZ1pbHGZIhGp9/PDjXKZnqVhOui7S4
lkLcliYLkh0iH0yRBvidXRMyjJmsn1pl2TjlW2cZv129SJewnSBaQ3OeMRE7S3D86wrnwup/Xo3N
t4W2CTo8WltnvSTwTLGTA8I96sX02SPF9xBtkC/qaOgYDdYb0SxpS/SEUfJC+Ok6UWhDOhp8d7lv
+2FlU8XQTUW8kmGtTRTEPz+/KeezYC7RQhpIe8GEu3MqV7KHSesaW6ZH3yaLKjb2CN8/koexLV5o
9u+7sn7HWBo2+Z067msr2/l5zoxC3ZdFwxCb8yDJqE5/pRfBJT8644jTZR90CX40nVk1iwhm0e/v
MYJ91qoQ0U6Tt+9OuDV1H2URKXhA+ONPayjhTvSScz5ZKzHdGgaw+IwY6+CoGR/TbTLaciXUqVqq
7/RA5Qrk60cS9L+aGnEA6+3eGKxb8n6vUpRyfNhpsCSgFcJ3HC5v3bh+ipt0XGnyNRF9sbBH8mVz
m+N6XQxXWSAf2qp8wQZE1JnU9roZb5Qi50PDuMpHSYMejyKUMJLnc09MNtbjxsfJiACu/oqXdGsc
AKshLEquawGS1QSFTFprZVxzqp65Tiun6d8Syf8zEwJaZsSPrOkwCtIjiASPcJSW71XCGxTr47Xa
499U3Oo9tqoXK+T/0Aa+12rax4jalB0SOUEd/w91Z5bjtpZm6xExi33zUg8Sqb4NRThsvxBu2Td7
s+e07hDuxO6nOIWELSccuI8FVBrpRJ0TCona+2/W+lb+YTKLLCBafmX3VoHVYSSwtjZMX6tJKG7Q
G7pOdzDzczmU/mTOt0Lh4cPLqu50ewR7G0aEDCvzrWHPm8fV64wiho5RwlaenUDGMHtix73OeX5J
IuMKs31pqZ8sVnELy2UMUUTlaWyZdoSa3S69svoeDdNnU6/KVRzqL9Rm2Guy+uSF3jdksxpg6z3Z
Jhh7RXkhIRwyTTm8UPpuS22+OSxfYe3CRnIYnZNp995k+s+l+f0x1DE04IiDRvh4lcmxhSWkhtkt
C72vJoyccpCfYhUReaZwHfXjt0qWgWLxe4fpeAQbtiZ0ie5mQD2eRvNTDclw4aTKwWg7agkA1okY
jFUf0WUUSTQuTEjFxEL81JXiU5bH4JGEfSJumWtNrVFEadMKTO68VHqoo2GlMJrS3c8llNxAd+Ib
OIxkUzTGmg9h3qXEa9AvIy9BB+C7pD4eunhjlsMlq0mn0PSEnbG31bx4WsB4IamtUNn/64hU4nUb
Jq+IpZAlzDb+XQwC2ei3efNFjQ3id8HLkFRYX4bK2FS6GUBFxr4WC7HsPbJDRPgtlj8rr/6UZlyX
d8BROEccHwuF+tFPBz4qmQy3mDup1tUfrI4mBgfKBhNO7sv2POdOtR5LKnRlqrZazn+ZUnjtxBVi
pcMHQvHbz/cHLO+qBfKtaEmdRZCPy+xEKRE0evIL2iLw4eaXklwK5uoRFjWr/gLRTe96mOkCvJCa
9xRAbb0ErNqSqMQXG9Huj5jlOd8pwFR7tS2JbY2qaeXac8iXlvSFOCWBA3GGtRIJVHez+9Y0d752
mW36mZtV2mPr//2A/k9nIGsuMC0c07T2b+S0XxZdc5iAIRNzdLOUUIenlCD/NF5nTcUNb4ovkxtz
asz8rRvKTS3yeEkf+MMyox9RVF/qUD/n5UdbJzVBMXeTmm0LFLa+NWaI3yJG15q4e9i+D666z3JU
ir3GbBTTHeAB9WrUhEw4dsEMw/3691+M1II/T3fqQyRIb1Nh+9EBlsJhwL0GYLjTujOPHMSCqj8V
KbI4y2ydbdWpCxgOfYDBfPYLvXmKG5tNfDM9m9WdMmG4tEUF5BBvqq5O7IZrp7EXvcLYwJLazWsi
EywtQx4rddaaLA8i0UnNLWZtH1gVcdUp6m+SLAhhqeZ434m+x4bU702zJ2gyYQCH3pCUdmZGEzKO
oDUGsRT9EFSWhXfEfnbQgC0cVYKSAdG2Sci99yNbWxQvIzOJtdsZH6T0fuDzQVfPTDUsG7mDrdxn
tAUq4bsEv6/NcmappZsfRxBui5E2HQ1HXfD1ml5TkHhogeLS9+LPRRftNLtRg9BKNjSbAnlg067m
rFpxHl6L+Gfff9F4w1aemsGAn/CUOrxxqhwXmdpoGFU0xU8Ml1ypsVvKqLSCsId8Faq+Hh1INkY9
3DvBMOFEZbRq+E6orq2uQ643pTm/uYJrK2z9OrW+JUN8ZmGj+EUfflCr8WsIowDuBtqQbnaPcgLc
4HlVEaT87753n5pFHiNqPSOmBiQKUL5nz8nCpRy9oJ/RYOV5+yPMcQs7mo7+s1x2aDJNPSKgrgee
U3bnpCR8U0XPT4REp2+k9FUD+kmIRR4RyOBx62tpoHgz9GqXoJMJc4bkAdyJ/qJ+7cjaWhngbZZZ
3/2oYLM15djtTGnH+4QRollNjq9MrhUU2vzcuYjdFE3jXjYcZNLj+M4X+z8Uh3fwkoo34y7B/8N7
iPa/H9hAxrfODeUCi8A5xKCJpUX5IGIa2lBrat8Zmi0yBd/tZTAoxAfMMoViX24Ns3qF0YTGWxLp
wX/AFr6zvX5zZPzWwr3t1m2OHwZ1fw4vuOubTLgOX9AcZk7C5nGyUEKUXBtejz9tMgULGA7kcFhH
HLzIN7keQgE0ybsq6ZewMSnFY/vYNs5Hp+zWOd9xrTS6Re8cVbf8eqfKc5nNi4a7oD47vXKgIsEr
aH+0U4oVZX7NtGTTdfW2NRhtd/YhZMaqaM5zzZTO09OC2A2O94lwgTL7YRcWi+rRI3N7+Dpa89cx
MqKFk+2JIKFcNAymKPNX4iFwaCXQjLIfdy3nwlTubXyLuBFNBw/kfflKWGQRjEwOckuhYmfxGHTK
+J0IShAX3i5qeY5UpCN+OLZfxjS8Z4CF30JxN5Hb3EpOS7ffzjJehSJ+Qdh+nodULB0P6mHEiFqf
ZomjdSHN7B2d3J+iAz42kLyWg7cHz8/jucrEiRQuspRubtnvU7MMCFHlV3CGTQ9pw0mNL8Uo1lYq
P6eq+4kqtmH0kYqMPW0UocWlMUlVrsdCRb8jhMEMVU0YbAhKD/IpBoWli0WR6vet+62JEVnHQVxU
K7pOPx/MU27AsqrCChmsBPLdVtfOYGdUCGQW4fR1YgieWOoLjQOfV7EgYoNcXsS+7MA1s8emnHZB
rJCBJlrSBCtJJz+lmyL+p/X5r998MP8gx/6Ncnv4638/VwX/9zvf7Q1S9u9/4r+PCRODpvrZ/vX/
638ROc6gi3oPHHf7klfF//0/5a/guPs/9z/cONv7l4tBzubcAtLGovHf3DjL+hcPn+pgk9dpLO+D
gBLGN/xtxfoXV/2d6ftGpMR8ytTif8hxiqb/y9DuLnYqUtYCYGoeUHF/Rcf9XlewU0Vte//3eHeB
9h/idROKjd1ViOPTPtQYRxixL8uJbR6/M7Gu1nvDj//w41jLu8AaAfP+YeIlTTxR3DyOL0ruUEaL
POg6SsdfPoTLP4fur2Duu5zpl6P47Xei92DA7tl3KPrDRCcvSmU26QwIL2rwq/b0EzGaAa5p91re
fTt//3GPQ/23n+cwMr1bd3UHLByv55eqE8Kq7k5TnlykVhgQZ7J2hcWRwx0y6AJZE2k5vYz8Err0
rlSz8Mjo66RjCThFlUwoL9ObihdsNznp5e8v7UH4dX9l2DKdO4UJxLL1ZjT55ZVForWhokBXSIa0
XFGDP6cOlOOJxaNNHpjPZfYNp2F3Fa//vz/YAlWgoTy+p0o5jwKRxk4LzSKE69KoMfCysvR82xz6
ndfkLIYZheugxpZTq35Qk1B5x1f0hvL+/QHgV0VDgSwJqpDxGKTTFTqhwcTYXWCj5QErT+NWdHKv
a7EILK2OF7NkvWzZ9crpmC52YWW880z8+cbjZmYSA3PnTt95REUp+HjbEhD4ZeqIEa2LHnOOk4BO
shlzkt65mN3qe067ui7ZHr6z0vlPP5wT425XgFzyB3VuTnId1VOTEmdoJ7c5zAloDknUwtPMSH5I
g77DTKX0Vrwehvqd9cPb1vT3N98m2AyLMnINWBGP3wbNaFST3Vx6yT01X0WR3viWCfOw7MfV0PIB
PPGNNANT69pNJaW7pdYZW2+rm0O+lA5sqiZSrsDM/bzWewAxMzE2QDjWjULHNWp685x77VXJMmJI
hb6emX74NPwhckD2D8ZtKopub4wo4cxBq4O03MYJ8m8NLd5rbx8LMSgblWjNPeaCnpmAqm2Num2f
oppAe1k00YGwi7U02WbXWXXskxTiUBOyGKNJRDjKkjMu2yrQnNDbWULkJOmoS9W8ayxmXmKHAmnl
tN5yFMpLUgK5ie5/jBo+NF3r62sZTxsF3QzqLtmsGtm3QU+Mh6dK/MQSwkHjgiisegdVcOkGFKyn
xnbq870cx0PbM+XnmNbXN7WX+o15x9GRpd/CWYmwN54bBLGL3sQpYWdj5Ld1vkEdiywAB+++rOKD
DUYn0HNdwi/I/cZSv8v+vY717Wh5eAxcBNN3ygq0VOzMvx+Kw4g/D3lgehkma09vhRZ6TsQF8oBk
8oLeIckTdEpYWY+UdfXanN1bOrC0iTRX7upOlb4VS2c1arDGrbmvt3WPdpAd8FNFiPChMkns0XDb
QLrJb0ksR5D105Gwz4/g7tMPNO3hMbPGzq/u+nbQJXJbND9qkXT7wos1lhCEf04k8SGB5YGxpMmw
LYUe0ivNxkvHy+hq+bIxWut5Gjw/bLPyQggCCUqudbC7MiNYc1yqkQjBZGZoptJVxh2xm2TIuLQL
YxRu8WFy3XQvYzdQ+HQXIfvNF3ubtBj2QyeTyyzslFM/qxvTsi5wTwlVc6tmrQkzCoTdRsuINd+h
7c+a1SzMUtLC5Hbou240+B0tPe8H4615dtfQK4Zl6tXJO43N40CPg5SmBskVLvQ77+xRAm8TjCvS
LkovqkqbGnYzsTF9d8q1Bpxsnk1r1YzCFRLYFMxP92F26oGAtRL6eg36em4J0FNFOu5qUB2iNOU1
GSJ11XqTH3IJ7LIhcchvdFrfVuAhmXmHEqjiqzel7aGqIDL+/WZ6tBn98/twNpLXQR9pvokufrkT
bdlVXliU0Liia02wEPuEiSm2ii1SF9OWdHu5hIO7DXOp491Q1wPOemceo3XlAt7RHPfjO6/oz/Ma
DS3KcPjAVCxsP37/qsTlRKffqvJSTCEnmbnWa4tUIoGIOFGKbusk9brKjPk0aAYj62Sj5kqQZJ36
QpTcyVW8m20Wa5YD40ecc09ZSYfWVrP7zp0GZ+iPwuq+nsRldt9dGdxtv7/QIYFBjLuxvWiRvBrE
ZjFb1751XZ7vHafWdrxQlAHzSelsbZcbobWqqvoyW+ZRsbx0q2eiOr390URVhnGTQT4pE/FToxTK
WrpEpyJzrclf3mDpUndKpMxP7nDNhZ68MLHr/SYK50touUuHcfru7bIww3ZCQ1RXPlAG3Y90wP0c
sIHBPmlBcHayz0ezpkGdhmV3DyadBWx8SeiVIL8YzprYwq8YFkkt+s3ksFN1cEpfMU8tutgVdMfi
Q6k4xNwL7ZteRNlRS19bUJ/PXl2Ha3whuW/PRf88F5Vkmd6cKUk48WbV2td102KVQImnF7p9qjJT
HCtIsJLH72q40l0ms2OyiTGWnKPF1p0OEc7PowJ1BKF63h4wJOD8TFIQuyqO0fku6Y1SE7esMuxJ
ecqD9o4p19Uq56KLPlQ54XCR98okJzsURY+mhBHhgZCaa2YLa20MqrFCYlkHs8JukHjgp4QUq4US
ec259MS3ajadU+S1wIyFF10UoKLvzHIeReN8AV20JhCE7rZ/54/qTO9TeI/4ZC5Yr4ujgBmMobsp
16aqtzjSij5o5nxAl1bVZ1kXS8DI7j4Uab6qZRMtc30g30xKxhyFrr+orWYtYyVakXtvXEyT2lJE
6fihs1H9wGtY5IlqPUmd+93tw0PTqc06jlv3tQcFi5UqcNuo9iOGaRAYw282NnK4m4ayIwsdz5gr
NT81lJ6lFUyEeazOoR6Pfpi7HYbmHiNvaR4JK3K3TLkPk1K/q8/R//zSsSPGhIh1Q4U0+bDXY1+u
SqsquotmF2g9B+ujPUg+ZLUDvsSOpznJtkcHIwFLa+KnYSbtEdNN/05R/cYQ//1CZ/rGFA5Qiq4y
MrmfYr+cm4qqaJLzuLu4mTi4rXZ1CK87gsFk2YC405FR/zXNhx9NZGw97PNPrOpZ+2ffhjkLP08s
2O74fsCX2BNUkSsHMypW3TwG5Zy+aOM0PWuR7p2qhurFtMv5prjTTXqGIAWOKVOcVO/8RvbD5p8H
EeMTkLp74AYu38dFfAVgQaltZbi4bT6tVLsw2AsV7crtBSOgVlH3Zh3la4lr0dfDnoxniIWrGsri
NoyVF6i13FwgSVCpRgk0gKo3FqptDYdSGzZFjWa0Ed+FykRcb/T4pAgUntVoL5u8nz7rWvXEwhTQ
MEufIwGu0KBbfVy5UJTWb8tF7LBQ8LTkdczmLtCTQTuH4TyvSqcjoj3FMC1w230wxDLUHT+LhLVT
QpwXQ2Zg8M1rpD8OEj9ZaOO+rRKmWbQLB3VCXKGzw0dVxYxvsszNfbZ6UTDRPlcNobj55D15JjpH
pQDNntSQkBqozGeV6IGN2AsDKAC3f3mhA3kPf+U9bLFRRUCCAKqKKQ0Bv/eof68stZONluqXpEQO
VMdJsRu9DFX76NnrWvCKUZ5zeNeIArM1PmUFQ8FMnrcCMbJLKE7yAhVFzYmuun2xc5Fq9tVQIgFn
XDzV6Bv5FNfcnqgl3GsDXj2YSI7g3hLcL4BHCkNRjjnUBNKqgkE0zUpyHb7Y+aD889cCg6gdet7K
wPDvd+hgP7KknRdicpo16Ys5Et8OrHYZwuvliWKd5oWzc6hQ2Hau96Eto1cDxdg6NN16E+n1sDCG
rN8lzjDuE6yBfu7Bku3qu2pzMlMOQGPeEXfYBZybWDgN79xYuUc8UWp96F3xc1pRWtgfo6H5CBRO
fGpz4jFbhMWWLdzPoi0/Gr3hPUW9a/u94RSLcM6btTrUzol4qA9VZ7Kt7keghoiISnl/Fu4IemGe
7Lvs14Q8vTYbdJ1dNuzrIUp4Na48/r0MepT/0SxSaGIAcxh7geRy7gfhLwdMV3WuSjBcc+kIxlQ4
YRZ5Z5sbw+nrI5rMBk076moAqzfHsfMXtOkHIl7zJZSBc6kSx6FbrfFSJkAcdcWsNrE1E2SIb8I3
iWvd6W280T0ykP/+sh/UPP+8atDFaBc9Ddb/Q58T9oLgOaVvLpok77N1arY1Ntw0c7beuTj/009C
n2QDLUOwDBnk9/cnCokmShOjudQi/SjGLeZmHjpCrd4ZH9z/Pb8e9PfPgaEBA0a0OKbxiHrKOwy3
GYfcxWoMX6czXqRJJN/5IQ/a6/vbdscpuQCU3Tv85+GXKdpYgqGJ2ktZ3JOFMV2vp2TqfW0eyPDU
UPrsWrv03mlm3iSkv/9uDgUswRsoqsHbGQ/PGCUSY6/WJleb/eVSryAzZ6G6GYT9weKbdEWKiwqq
XJqx1h0iFSSpqow/czURARnp7xEGtMe7nfmIaul0WPfgNk6Rh7s9t8feFFnTXdoh3tZNMvqQv9q1
obQNi/P4alIn4X43FYip5DVzuRxKnTyMElv63x/j+0D54VOnFKMF4QAmqJEy//enC5cwmYU4HC6V
vFv27s/ykH+DDIS5182+zLycA4YUHLUTCUeV/VWa6ry1kmbYxXV4s+LRW0+z5vg6u8W61+Dxx682
67iLhQFyI0c0JxhbzBNY7I8EdJtHM23ks14AqZHaO2eJ8dhS8cbSn3CzI+1DCvSos5ZZMmZ21BDN
iGHIb8Z0DLKKXPTSTHAaZoO5x3pTrDzBvirOCnunZeEVm6x3zsQEaR4mGQD7FuTSDPtft84yie3z
WCVPtdZ8HuZGP8EzsrZlOn2rLLbH2jjkV8vuwmPXg2DtCYfTY/PceNDbgRsKitJcbrzRcIiYKr4j
zW3Xee1JRhvz5yg1ki1jlKPw9HDz9w+Wed/DJ2toeBvu2jrUpSohMQ/PPFWajX92Zq3rmcNu0IgF
bjBWpmZ3yKwpOUSVb9dzd6CmiQ6Ktm9kgU4ztLygGJIn3BAFmr/Ur6pxunRUHOshHeyd0ibyQKF9
hoPO2Kqp4y/dcE0aj+QTQq83hBEma9cSOlTYjKB2N54PQ7HTU80A74ctIBbGgEc1HK+F3utr3tOa
M9o5s47XF6R8JpuYmKllqgmxSj2thavTOLtR08AVJx7xDo1xSzqZr5S8tjazJP+488aTjhI798jI
mlRrQ/lpbwwYMUuqttyHG97tpmqmYXaVS67gNh0y+cNVs26lOBhsxr5DKm3thzJUEFAlVNQeCzym
Fu5+FkaCzYdGG6fbshl1dhhN71epS/BIzrrfGtsXJgjgCRQ4CrOFJ6/ugV7kZtWcugmDglGqdSBq
YHdtox5zs8w+eaMs/NHETj8VuIhz1hTGqJnnutDu7O92JQcENUlib1R5/9SSURwAIaLjrhldhIY5
78NJ7CU+5V2UWUFVafsoK+RT70Fr0tDXel6tnZm7jz4R0Jjfa43dIcaXoFbTvSFmNKSTXR/f/lBe
yfuT5DCk3j07RD+NDdaPdOzHk5ozkZvSddrhoJvraFqDTVg5laat59wgQJnPzS+1dF4SXxAdXC/r
fUddFmPhHnQWo8FolUBsjdo9sgNBaiIo7HDYhUXCXNxUnI1iax/HqKNOzZGwjKDDLnJoqiBRe3ac
/cq4X+80us4zSruuCYaqYTzIAbVzo2TJFFg7R+PzCM75Ghknx+njhQE/bEO2wHNtpvLZNLHbKndu
RNuOgdqO8tIU6cvQl+7K0Umcl5XuAa7E88Q+mhugeNIHTacTREg0emjfe2mECB3MfN9O31rALpyE
kbWgSvuZpbLco+N2ISVEhD244Qx1rMzOpKkC/WjxnyRJKRgDG8giFfx/mvcjxTy4wo54NMFfr0vt
E7fhQdp1h6vQYOK5mEw1++GV7SYs8hvJndnTEJsB1jV5jhhvofTI05VrJOytjYrvc4OPTsuSgiQh
Dq9ucMBvw6mIw2oXYYK6QBaWL7lePWdzqaOoMSzolUq5AiBNcrzp5buswGJYh317TJgqLBVF2puh
zpYlnua1wgrpyPd5WrqTxz01oFEI3UZncW0vyqLvv1oqvt/U6uir2RAFeV6irNFK75YNP3udc7Cy
OvdjNIVXE1eu68bVNeuAYClVMu5RjQ/7KI/OigHcMEcLTQQwliOwz4uyokkpsM6hFxj0QflQsnI7
tzxBhguCpm696IlkJDOIRmcbwWLZu5HFkD4r/KaxmqUROeGWOj3ezmO7ahIo9SJ1msC8y/HKwtvL
LqyfIfrVy1QmYvv21z4j/oqzce9q4fysDBs5eMVz2tUMfuPh56hlzYqv8n3wmvSbWgYl4gElNq8C
S+StNgp3S2koliXiKwwR9ats9T1OBhdqF1bdQR3m1USiel5f3r7BcVlKv7chEDjI6WV2gcSQLM20
as9lYZXHpE5QY0Qz+/629RZtRKGvY7TYSSg4C42N8tLrbf3ikFN4RGp7NiZkWmwfwXKW1oB4Ef1k
1GnJSVEwSlHcf5+icjjoM8oq0vt6Vw9sdebBIMS0r5wgduzyaDdJx9DIY/hppO7eGkIEcn3zA+Ln
JqnC5JrrZrJ3xNz4Sapf41DqfvV9rJWeu98gucgjOszjQLxEjs7FE3XbuXfsndpCMSOMBM0wQ824
ANcQhgopZGnd7w2gRXvgqnwZuk0nkf4bBh3uhFlubcTVhQKzfNI785SG2T7vS+G787jtKnutJghz
eefjzom/QmwlKsJwviSpl5/j1Ns24ObemSQ88tmpYGlbWTay1WaNj/bw9+IpzjU5OzKeLqJgNBNq
o0VEtaX4bVuPnyDhWBC1EKzqX3JCJX32E2JHExy9U8O9DSx+rW7fXgZBKibKRyLJ3mz7v3RQWkHI
MFbj8UL2dbyaRt3PTBY/GIrVrZ3sEg0YgDHL/iJJ5dmYAjaf5FMfmILsW8JHfcxnXlANk3qdENNP
jrIJ++RVUKdvKxfbRyL0YqVLwAR9LmIutehkm613ShuQfFbsaXTfhXfKozldGzL/HHVDvEf2CRPZ
86aPAKGDSDHcZ7Pf6mRh+BYiWvIYP4DKcnazeEmicnrKESovlLK5wC2ZrvYAKEHTjMovwjgL4A31
xxHDo1vi4Q91pnyp8m0atQQ8j4VPkwSGvxdQfxTpvKsOE2+6FEfDI/corE9sj5ByRNeXthgw7HbA
rKIC1W6dPyemvhDhdIkJfFumehGi/mVTaYVavnfvDJ+/v5THzszQ+UzpEujJ8Hf9MRwpNac3RiPL
rkOquQHHEJY86IP+33/Ko70NboJJjiYABTo09CqO8fvT7CkC1rjpZNfERcUwDLGzjuJQYU6OnTxO
+qBvPCOA1fzZkx2brdFEmB5a5gI/dr3rzElftdVYbNMkFduGs0fYnflOhf/WGv32rLO+0WGTAy1y
YXg/dqkdUcwxmGztOkJo4tvGBhQBLTozT50OskHa21WnKWxydtwZp1peZ77XhIJgwkqemBpJ65vQ
PeUGJ4vRQgRXekiCiYhuNtGJ+v3v7ykMh8cqXOchohnB+UcHD1L49zd1ZNqSanViX6Ym/oypf1PY
ffepbm175UzcQZoKR9CyQuMVKPua/LVv/VAATpmTjZnoyg5TS7uVqo7cmnkk03Fotx0AH26rMDtM
05hv9FBAgkjSo2KHp7f7JEui1yyJ0SJG9rhzqlisHTHBfTOUYqONM6BiqLtZzrYpkcrKLKds1VoT
S3Wc9EtZohMx48qmWTpwWQYCWz39H97bDMxSFDvNxSNSZBGbzXVS1Z4isfhBugu7y1Fvtg4zQi9K
i7Ub1TPXaDwhvpaZPzPiIwv9pSxqJNT0Lhfp4PQbWowUvB+btsnzhVfZAwQOr2RVfklmym0btzny
yZmDoVKmpWVEB/rQ9qUdPrQaxIQsTXAmG1Ewxm4TNBH7+CRP47UlEswk7gzfFMtHJaN4k7sYNoXZ
RiejUImC0BiRJoZxs6s+vSZZFIRTTMVvT+2mS/lClzUmkIqIvC18omPkUW9WadFuBxIIb9ZrHNf1
SeapsYtA5az4hnQ96Xvs+jka8xnEfBq+1XLpjvfLeZGJvhmTLFwZfaP5A2aQUz5kXxUIar6VZ+My
NCtvO5ighSQgYkLEB0LcO4fsrcHzjmFb635thees60Z2P2769PbHXYTN5vUQx11/C2On2BFxjoKY
f5htoHwaGPusarybe7dbN6Jrr2A3qtPbkR2P/fw0y+GnYcen3pbT2iH1xm+9Ojt6RTj5rgVHoyTp
d+NFhLnFthokIkfLr87DYqwJEG2Mod3Xc/HZZmO17/r8JpmmX+ZWq5dFa6uH1nguSwP/TxLOR20a
5L4c8gtN60f4ZO6yYCC9Koum35R34KnjudpxygSC4oyXYzbRMb3TV6rO80f8BkuIjP2p1Mwbu7AE
Y6AFZsBo5yDvE2aj/Fs7SpJlbIB3qJwCbHZTvHbUqM+J7Z5dC84AY+LwJjRdX7ZWXdU+35uviNzv
oMyTpk/rQlHhE3RmcYgMIVemWqt+YqrxjRswKFNFPUZdgqU9Bx4hC7E6zU2q7sNQ3fOxDUcl6Sko
7Ww9Wnq0oVRlfQ6+duVIbHZT4omdTpNF9xdvJqlFOEBgadgiT/el03wdk+rF7vJhTfwUk99YHwOr
sbWVaSIr6FXD2PUvjlDMazMg/Ux7+yfZQuPGAvOxa6NoV0ZtsjN5WIBj5prab1MGJQGXWbqexmqf
yaTeQEImyiXmexUxQF96uBf2ojHkAtMnDjd3iUt2muLQ1/RMWbtIkjeG2oaLVEpnU8f2B75kFInW
wHWgjmLFWPhT3VG9keH6TyXaZ94SMa95yKdzo8kNGAyXx95Q9xPZ9GAZY9OPFIAlZmbmQS6zYido
rJYCn93eq2Z7S8KNt6UBEe1kgosssXC58YqRrhfQaDvHStjWPgehR90ir0IFQTlNLs0Xjo+1cImH
nFGQCLQyO8q3aIehFmpzN6T7YVYvXE/Zrinyaz8kOvL1KPKB0XdItnhTsrEbDn2OLNrt6mofVsNC
H5rhlHPBr4gdqReDaYo9lMNuwhp8F5u3zT7rlItMkvHJGb1y5/RbOADYZgzRU/4RyTeO01KV6rRu
+yPBFvzCeS1ePTjUA2TBT5Q69TpWWU6zliEc2oCVL+cE3gst0mpiHrm0Q3058tnxYKucqXXa/MTQ
/MQIqFjNtLV369G4ytTpnN0bIjTIq8qsDEIJxyCpS/08Nb0Hk0ON17pi2ee5qU4aUIKmZTrW1Kp9
4MdMe7fQF50w4lsRzi1uMxheKmqpeyGGBdnJrXMK+XcJJYrsjlZbl6qoj4qRfMrCdN7VBGQC+Miw
UGd4IfiNFobFXjvWIlbejgWlpZdnAR4raJikoLHOtI1R453QRvaERNjfue2yuOWlkt9MpmpJmB/7
eNK4kxznnXSZtzn97/WEw3CMu5nimT7pER01OWQLp7ZiXOauWuWyIUsubdJla8B9tNRm29qOua7l
jG4uGjZ87vYTMS6ChV+4y3r46L3QsyVx3PY2b9J9XM8NEnmSaWiqv9lRSEqyW1nrLrZM9ssE/5lN
gZbfmLu1Picwrdv4UtYXDYPebaZrZtAibqaxqe1kfm1dUiM7KY5kge8j7rVUGOfo/odTRnKlN5B9
5/xrlGvOFyatrq+R01hPE2llbTqyqFbjd1oe53EbYdyVrjr6DpZ11p8IMFX0LW7i0rn06sQT+rYH
dVscJnNnpXtT2Mh78NGPbXEuppJxClQYwB1xFeiFpXzkKGuCsihpwFkL78xegPMr22JdCsRWZRWe
OmZp0IJqvp1WeFXTQd+qHVu7t5/Ulkyx+t7rvsRi/Fhj8MK/r7pEsZJBpKFkNowwcEfkBYRu5oqM
Dxq2AkaRzN4UmF5UMGZ8zHMiJAyjfHIbrVw2ao7wi0j3c62HvkEXdKiKaD1wvPnZHDXnTu//H2Pn
sdy20nbdK+oq5DAlwUyKpLI1QVkOjRwaGVf/LeqfvJZO2f/gqHySSFFA4wl7r837c3OuUG8ApUOB
ARuIDYIp9UOqsfQh1HffePq4CaeKjAfpmTvTUd+FPXQ7zfM2o+J2vPEpDBxSdZMUR1t4L8BlmpWW
hC+EkGXPEErWikjd+3TSv/+9Cv0ijOWXhh7Pgz1yY0OwffmzCFUT4XlZaroXzekiEFg1K9RMf1eT
qS8tIbXHdMrv/PnWf9GKrWddNP9oYb5sYHgLNo5blAy0Vdwzn95C2yL/SDwpr/mcPmW8VQCO2lMe
ZW+IKPJtVRFXbEiBfSJhB0HxesGaRipiMj7QV/8j3YOR05eynH3HrX9HDoZE7jPBMPLZcrR9kV5b
r3ePpjY8injsNhpRTwGjSxosrq0LPjEIP1XVrSOJLHTULFKNbJ7NuNashYZM8x5wxgEy9tYXer3z
GvPw//b6wA8DU8ckqfoBHknorUI17Z3IGXfUTO5jyEhyqNrvuNu7fVS6J2PSvbWvp+bRU515rLro
d5yXCXeIEwft0Kgzc7F+B4PoTRddfawmqg/v1mK3c55+q5keLxNLNw9wf41nj9qv7+0HVTntNzEy
8DW07on82mei7S502t03L0UE45hiWI46hpxocPVt5ffdlW8H+0xo57jWtIs/472O2dtjfwbQiKs0
rvvsiKsN5+PoPzCTCbRM5ie2d4/1gGc7rL53rSW3ZmFWGxv709xxnUN7ILm5n0j8azGMNeLZSalE
B8M7jG2cb+NI1lvbgSE2C56+06jRCiTEFNSIf1Oq4vQcxoP34Dj9SyzYCjutAaqnFcnrMLB2cSdS
Fz/+NjLt96SkYSqU5m6cSdJzDU67NVxPnpMM+mN6G8pauX9Ca9sSrULWaRjfu3gTVohW2o1oNPM0
hczlLcCsH4oEC3ULUDILTXHqrtGp5AdX64el76kdYBAf/433XRj0Sr0NDatoJFErA4RqN1tr1hwf
86hoTv3UjZfMuJamnJ70EqpXWKuta/bfU/RQSyOC6mYV+Xgqw59d5qX4DcdXR6LwZOU/rUh3dndA
ytxlFSf2afTV78Zw4y1xoz/nwZzu5KjMA/bqpxQBSGwSpjOH2s+G/uKuNfVmYce9cbT8fAymUnW3
716erQqGSmk8mLAd7zjNrN3c9C8wT9Tp9geUMCWhJoN/aJ7qjPEHGt5m18QKVYxWr2uvMA4oesB2
JsYJ+4W5VHYnnunhyRsgYiBNSyrWIs0CvSyqpewdfrFKo8Q3W6ATKrODvBQw6xihXRytt8EsuywZ
iPcJkr4vjm41VnCtOpg2IR+E1lkgdEb+44ohdGF4gGGjMtlNzEqNUdFt+FO+yszvjSfik7xt7NKU
YWqfJVtFOOExHgvWzHPKrHKabPCjiKgGt9lV0S/HYDMjuvSkTP2ZxPX4N3LyJd+n/tGUMXK7OTGZ
XVXxBt0xluZEt3ae6OOrYdU/Eiu93nyvfTvPu8K2irsETVkwi0E85QJJQjTPByuM1IrNmUmn2EX3
GqkU2Iezk0t7ukznqNiMUZMdyLwnnAF5xv0YshlKMxv+uZh+eWHp7z0r1IiEcFtoh2CLxS0ggtbr
odbsAni51ZLabF1zhtuHZOzKCxLUJ8QK+YvWDBFSIQsZZZ/kL5Wud6uZpCtUNeZDP5TaZZKqXeSE
055wxOePHnpKZIf5D1Z2L3VZ5k+1JRKSjmW+c4qiXNl53h4YWuUBJc8tHAXlL1IJ/YAcgkF+PMMC
5XMzofGe3MqoX2ZN4iY35NMECukQ08LSjueLjxL+4wsQG7yzVfUbW8tA1k9S3mHKrzax9JNTbbFg
9BtXrREJ3/zuQPVnd/Af7bQ2zh7ULH6B/iOrcmreHl9/PLfEZcs0O5SMPsmYZf3C4uY4cMnXfd6c
rMh7T42G7PQbBQy81AsTAiPoInM/uzTShBO469kTyaWKG4cUSf2ZU60/QALPzg5Gn4VrzemROcIr
g+IQVwfQHGWSbONU1c734l8oq8RRj347zHpKz/QuSTLaiAZBMHgl+Siaq8o7YragOZj2tM1zeQL6
lt1Jp3/nyjcOzaj/SvWM9JRSf2yzzN2RKlXuNXeI2DgyW+Fk/SHYuwVmNte7TugXsyI3MtVVt8BW
i6w00UG/cYME1LDO/cefpLIeGUfod2kEwJDPxAy4S9oArQm0WR0qW12omM/uF45+815ajbOc59dq
hnLZDo8WYc0cdVZ21LrcW4rUHnY6UoVwNgLdJBd3UuJXURbao21k5kVqPxKGF6cq+lm1ulyloxmC
M5jlwZoxsPe21aGbKpqD7TfvtigAPbpju58NSZLMrC5apw+bSjT3kz85jGKVfzfZtXHwgT4ij0/8
ZTsbGQ85s0YnlpfLqAH30TLqOKnbl6w78StiquJq7tGx+je9MNp9HXvH6YZkyfHwrnMRtyvhdDhq
WQw/+d03XcjxuYyMZontm561kvFuGmtz6/fVdAbWdi5Du1lJs4wDty/VQz61au9X/mtbp5e4g3BM
LOKDhJ9airuBSmOHBgVPds0ywEw4nhrLbk/9THiNzPAVsEC5uonWkP/YO2vY9u4988MFsjKOJCum
J+763WguAA7I31NfvOqu8l4wFIBsHXgYFrmx81VTvMbSWk+WIw6DHKM7KG85HMq6uM/a7tF0+pHk
2MRe44xJiCyX/XFonEPhQZVQLgMo6UXX+LbutVjOb7z2LhwRU2i9NmwKshy3A5lcmRsZ18zBYREV
DAoHVxB4xewjm2725cEZF4KpyiFL4Mp0SRddBqZiWxmNuwbJyD1hZ3DmNZFuvVnbIKG0r6UX+mfb
RgrDSe2U93UeVd/QFMNZkOEuBV6J0pm03mQszraJ96PCRLfOJmT7IwbeI9CDcQpfs8QgHkqL3mXt
PblaempuamGRCLXZV76dQMKs3kl9MIOutzSOStKSSiIWFwX/7J5GYcXJsR9t+YCmPj7GXQgi0See
LXa1e2fUFZCR/lzBvbqK/B5YblTFr43b+wc9ta5Sub8mk3b87wX81wUAYQPIpnFYMfXBsPxn/Y5V
M72BcPJrOOMcT4Sj9v8fkjbjsywJsLPnGRju0WEaFmCsTy/jh41owjC/Ng5GCCSiTYBQRq6Luhk2
ZYxCvROz4GJuspWYwFhVHgxGeLntFokye8NqheqJ9AJHzUHnl3T408ztxaI28At7fJScIjU53mQ3
pf9oTD8YH3828tTybEiQi7MisbRPg3Ybie2E0IO9smauEPUe6zzTj7YTQyIaLLXFiTAGoyq9Vcma
Zjcxpujm6rbRJ71qblNK/nToNx9Kvqn9phvVeGATFuSNX2/10kEZQdzHEoVKuUEq99amLaTCRn+J
9fLd9Xu59MiB3lu+fPapgJY4uUNr+NGxtD/nRnIvmlrhNlf/0PmgNfzayvj81hhesIqE+/epszJL
4E1xnSfXREvPlq1inAzk0YGAvoletxgSxkAghFghOgj3oJTE3p3SXWEm7a6vG6zj1kidEYtjx4Dr
WI/62Zgn6rWp3PKNnlKl9HWDcvub1R5zKHB41oFUew5SS5dtteelHD3GwBYAzaBj1WUAPJ/jFzWy
pfvZY9YICc+Ic8vSGGUc0kjfTvqEUEF3mFD78qHSIc/5Ftw96LvOwbSs324sii2u4XQ1DBbRhaS9
xXlOMlaIM0FFiHb7WCEo4LhGTE4AoKvvek1s+qYc96oOXy1MNR8K3sRyScyzzHDdK+8x1HTn9lgc
N+baJAblebaeHZWm1FDzpb4dEB3EG6uNmz3GJETRVb+Jk5kNJJwAAm+2yhvv/dH6mU0zgve0bS4q
ZbQJqu4QZxF4J5agAcoYsKxZF6/LAWUjbNZx2TWyWODNyLfmuGDPOrAvZCmCSfaiEawZu8V9iAnn
aKVHmnBjo2c1sOYJSl59kx4bCsWQr3NZsZ0zVlnRTwsjJE7CkVSBWt36CO3jPshHm6qWqjkY3NRl
wuxTX5GNsJcO0g07Y7XnTR0x0sQebxoshysPqcqK0fZJ99IJ/8ntiMnsZGUaeYOqPC3uYp41WV9v
/n6q/cdMwEcGiXKNtDtL+4I/jOwpYYLVp9euzWqisI3X4tYO6ciKwgr2XOiBfDMEUhIUA4hKQnsG
2qRj//P6wPT74V9v6OtUAHgVC18Wi2z2URH+eQBqXmvzsdYFYG5vQAzPNjEc82Fhj/WwzgS7MTaT
edAiRxl6Hpe+N/6Oo3QKGq3/NjtFdgiRhAWJ3hhrQfLGskEv/iSIUfnHJ/cfEx1wntztJLkhRUPA
/+c7Rdli4QUs6qteNTPRTNoUQJN4N2sgMbaATVqyiGsG581MS/HqwZ2i/l5T5p1KvR4PVhuqF2B/
a8xG+lWC3TrkyIywnMGJV0n0q3Zz9BZmcjBYr+0rMM6tX+eB3vdkqXQNqahjdSTD0jigv3pzaJEW
Kb7oe43EQr1Isid0OU+Tnz34U0OGB8OWbURG8CVyifpJc+hQfjz6OyYKKAuzM/izBg6iOd0eG/7b
pDW/PA7ONc6T9tBNvnWtoOeuGT4zUEuLxZQAg+f2ytaTwZC2J89QTNrw3EXRwZo4aqyha4NBb7XA
ntoXfuZFJYf0qCBulDqzwdRJ2EDhplSwE+lBfO/sjmGyGvh1b/p+ZSZY1HpJsJNfnHRC0+zBra7g
vVCuzVDv2Y5ogVBzvU6lYBjq6802jRHoTzhyx7Q/FAJ/mkMTis3Udra4zN6SLHsVWGBW3pxrKBON
tdHZP/AkLYybfmzMYOypmb5eIaasa8c4W6Mdn+iz4ONH2470OfbZHSlK2uz84/H5OULBu6U6MJgz
OFsdjevp0/KfWYaZyqRrrjIs5g2nFCK6qSJ+CCrqINA+QFwtt7LvDqP7zcyBkIvONAKlStJ8ecbq
SMe2iVF+U84LGp1zOs4b00f6p4pCBlh6ox0F4QJyHN8lm92dk+j/8kx9uX0ZMIJohPyABhEs0Keb
QggvklpU9NfuBmDsQnax/sxujMHvovLLNRYl0GqFZu/+fjt+Kc84M/C1WZwcbBHAffx5M0pMQrE3
N+o6ecOAx6TKVmOfvf79Rf7jhyPPG2+Mw5HJOPfT2WQip46afOquzB/n9YyRZOEixNmYGqCdu8Sf
5nM30cH9/VU/y8M5Di1+MmgGtuHY9uexbY1Qz29qo7+2+s8ZPFbY4C2EFj0ESeVqAPDU+99f0PZv
4vc/CjnTZF7Bb+8mQSGf6qao+B81k1e5wvFJlr66TIgPg6aMY99Nl8kfaeTmbM3/5WwV6zCaka3l
KFS1erdWLmGQEysx8gRYjWQjUDLQmEwzRmsFk6JBFEswl9M47dHAq1OVNcEFHmAkLY6tXTx37tJu
0mQrvAlteOW+uUNNMojKwvtZynkx1iR/DFqTI/ST05Gh9XSRMZ7sMjK/NW2a4GT1N1qpVYe4SR/r
UTKhIEIuiHx7XxvTsNfxsZBHsOgdma4L0yT2wWcGZo3qRHhLck+ofEwbp43+dRy8be8SpJAOhDmb
EyenyvzFHNu8t4jECT3WmRnbgl3ooRcGMRI7Unl+pZgZKGvcU4eiBD+Ra681u+62ZU/yXednW/gK
yA+0vrjtXO+GcLKoJIg+F9rP0c2jgIDNeMdabpUkasNMk0dYtWNVEq6g6X1rEt+Ax2BmR9fWVrcU
1jiH54FfN6DxsxYtGSGbFnFpNDoTC2wG+zZ232AatB9TGx2JqXoetHk8O3rzc3BhPXWu1+8d+duf
lXz2sCGusdpFusg2TTiplzmmUhGkPCrEe2ocxktckeo1jH6IMH0wd0woNd4Ua1EWQ3CezG2b4Ths
TSfI6VXRRo9FQGtPHT8obc0WZO3WBPbBztc2SQ4fsslMyH2VC5K9ttG3wqEgiKH2qlXbjMPe9QqW
Oca8i81yPHQ5mDjFCFNI+83I+3fdK9OtaUAr1YqcXLdWYFd17X41lt0mjzouGQfIEz3+UnMiWNwy
fiomXmhyS7Z0VrFPWKgu55AhQz6/DHYGaYmZZlcy3ZZTx1aZn3KyWRfMfduj/yQc16Uw7FMEmk5l
I7laINZoXkW8rjNzcdOfLxCg3DJbQL6aaRSRlEcQoaln/e2ABggxA1iNYpIBXdB3cqABzrs4KDtE
Dg7j+qqwl7bsMXi01iOuUPOstWc0eXI92RIJajRc9aH2A8ziwEqTnL9wgxS5mcKfNuqt15AjDAz8
G6ErxMUV/bm003hRieGhc7XyiYCM/WwJVneWNh4Lm3G9Z+wloIRHtHzWUjNI+BtH76ra4o3QHFT3
5WQFpaVWHxeYg2AEpUXOUx6ZEb88od1KCrUe3feZxfq6y31nbTr7qqmrXS9luKo1ApTZHhvrZDar
mz5cHubBpfgXSLBU6DMCLp7MyTmrxGkOomf+BpAaTxRiAD7xLFzjBOteXGwQiazNneOXNWZvPt/a
fSmT6uDOJb1VnB1rO1/pI/e9o3s/WMpSiqGbJMHs6OglBUJuvWv45M+t+ZuUwHLhhHgAG1drljbH
HAQKx17GWXrtMZRswracngCj75QwmjekuykrUlAZWnT/8filE3jPUMiU3IsBQ/mKPX/GOs9sinXO
1iHTDLq0xJ2Y08nqYZLDBeJ4taSkCtdz4hwmI/IvCe8BwwWjC0dW98MvNVQIhrRBrjqvX8vUnZ9K
TI06KmoW1uaLLth04vU9VsjJIfAiYSBjGcNAM6T7obEu2jAQw1Wrei8b3NRdkQzHSMBUSNKTs64S
AzvngJ69KKqnlk1aZQz6wh1Lb80muTmwFab6qoajmXTzhgXeSvr2dHJKTuuyghwvrCo9tmAxggmD
QOTpmMLnxl/Us/GiSzZcdPJI4GV6RDFZB9nos4lqquaaKFytdiQWRk1Q/KhcfsSewWiT5e+iqn4l
5fxOZkyDg6SulmX2qDvaFeNHf1NlFdsc/Yflh+5dlJt38WSqo1FNbLtbsskNF/N5JRHY+P2Z4N1m
kcHJ3Egkv1MUH8IGpX3qe8+T8NXJGKlm4wH6izuTqRFlXr+kXw3nXsaL2iBNXk4vUce/YoTNjraZ
0jOgByO4rfTRZKnL2BozMZPMFrOC7rWt6uFY2sN7zJmm8RJL9JCBaFXKyo4ZIlcaLJNYR12SFph0
2iKIqNuW9FTQUhBydIlnbfzUSALMAe6KfBufWzcrVlpprCcQVrQKFqNaX/vdz1N5Qh6LhBf9QTG0
v7g3vENvWWfFrnxhGyI8JOh8r1n75ngIKcJcvjrOsEfjJjcVtg5svYve46RO05hYKzPnFxhrd65Z
vZANHzK9HyThceXDrAz3qEmjxc8iw22MI0W3r24YHdxJetvRrH4Dnx/uupqhYcz1UYuMXTp5q7lR
PoAGcCBCMI2ZapUvPamGfRiqAPYnggXPbwKEgwpt2U4Ig5nvzRU2T/UDc4lYDM0+EXN+JGkKJwXe
nAmV/mu4SizGQCkmwe0g65+ZN4uAUEBnkdwkwPgm1LErbAj9fEjdcBfZTrXwc+LYfRz9m5IBMvNm
cYycLHyD11ejRyvmwT9G+XMi8/pgxWG+QrnNt89gFOvYOMxQL7e4sO9q2+N2HJ3AdcH3sntbKGFp
L6JAFx+nx3Ti0hS3S29q7QeoBfLsVLQXYTWFa90YPka0uGv9aCssHA5xAjI+ZosndU6eNJTHqc5x
AfOMGRkprUIvrDHdWoAfOaCWRNJAXHKEuxYGbg9anob+KDMZtzBWz3Wem9XsrtMUVU+j0SFAurHQ
r2DCk7Z2l4C7e/a6gVVcWb6WnXEz/Ggr0ZDUiIfgxUROtlOGdxaAnWDldz+kTYWRIDGf2QLvLUZz
e6PEjjymJPu6JptCynwKkH6ht9O8RWn6RMQv69kElgBmomw5aXjERMysSTPju7xqKi5TSWbEZIGe
thA82Ay8Qy9+9SxEKBU7600kmG5q5UtnNhqzevTDYqbt+3uZ+0UWbNomWFPMeeg/DDzvfxa5OaW8
tIntu2bmdORKxCei042WkEyKrFl7zvBKijj6Q2C+f39lMlW+FNg3JQZDF8B/tBSfhe1M/XUGTPl4
VQRVFV3Ng4sd21KM3lbixx2YxPO2RnnU24IFBClYuVWFiz6T5TnuEybgZs1jNzPkGb5hjp8dpo9J
KBL9SPpM0W3tXQ1+9EyZo+Tk0jo2Okc/qqk4NOJ1N+QJQgb5I7OGx9Ad7OewYDeCiNrc6vRoK2BD
zXe2iC1RZ2+lM2prM1Qa0tmEvOjeZAHEvw/DERtDTJZI2DRPDN31XYa7OEhq/Cvm2EYnqslgauwT
mpz4rusSXHJj1W4GQditERoUMqaHLQYB8V5vClZqrWZidXN2VYEfUB/I2kPBd/Fj5yrp7S8lfdky
aR6USApuM3RNgrjszVhZ7alEiCEy/H+3p4OfufIgbnxhBupiF3bDdDeb4woUsVzmONx3raG4aLk4
F+lUTC+h+GmXMj4xNUTIyfNtGNyrPkvipw1gvRz1jzUfQ8AVe03neuKbaOlLl5LrYneOPFFI9LvG
dB8sq9eY7J3B5db3OPnVfX+LcDUmM90WemxeLXPo7vqMBnKMzAtpoj0xgAkr2hb1RWJm1yQB/GoP
EdxCLRz33g7siXphYO/eTX4tFxYH29mgfVswb5FBmubpO/LKBXfNsGjwvWxcvaoOFfuhoE2QKbK6
d/b26GSrwb4rFX3S7GXxNtVc+6Vw32RLE4Ey+MWYM2y1XovoETWbH2rwjTukQHLl915yHtUgloUk
1VGXlXW0WMjTAGYNQ9liGaZ4t/XK7Y+puPlXY/Fs+Yo4VIgZs06GYTjHYg1vOgtMUlbWeTYBvdQr
yaCz9s+t+tGFSmxzd1KBU/v16eNLondLkqHMI4Qf964U7n3ugTPSqptR1RrTbS3iknhE6m2/zVdu
ps2k/Bjf7fqngyThAOk90Au93uQ0z8ydS3Kjqxr1G80JG+UpzJuEFNfzFDXkPcpeHstBw3VV5Hgf
yxw5DyFfH1JfNwez3g7ysY5BVkRdLFGzjUCpU/toSzokP8pXGhfpexw0oSzvNZgkexhY5VZF3S7u
veZO1j3ULRpcNzZ3hcCzp+oeLn1obUF79Ld43W/ZWEVHiFOPIPVotG33pQZxCirOoJnx519IcBEx
FhrJOhRsBAJ6W59QoLu+fNI7mG+YMWmmxlGuCWONNwCpiM68zdSTWD90mJOOkRdvPhb9OlL7hR6j
WeSk+fbBLXKagatxsiMkJPndWKLeXlRahhqM1c66dbP61N++wHWpTvgNQbSkPJs+oDF+tWicvj6N
RTQis2H9ONTuSWZ1t5pYc/NQI1flw46HG+IIgm5T21xQo5d632e0Rmne/8idctqyGF61GU1E4oWE
IeNKXDRl4W1DcxzOiTU3K5uo1pVXEXidYyrd2DzFHisaaI5LoGxR6muPfz+xvzqRTDZy8FFQqXqe
jjj/z4fFDHC790plX4kmChwsHdu6UtmqtMbHSjbsRDpfW3a+2squoLwCUEwIJda97Mff34j5dRrk
uLcdG+odi78+O4S62plQ5qX2VZQiZgEzIIwGsH3AthQDIYwiVBPEy6jeKPBr6nR40Tgd3D7+7iF6
PCN0r9almSFpCis+eyolW/joq/0L2hdWJ8hIDUjxhyhnHso4Sl8rQf+KJzCgspTrfrbsSwwbmT5e
HjzmuCyZ6mOUeNNOKesSok1fzIbRrOs47O7C3Hr6+yfw9bGNjOMGsNDAZOBE+PTYnmsdmaY5O1fL
zs8jKbv4Kth+SlmzIoMwQ9pU9ywsoj4o5Z7//tpfSEwmuRqoFm8v7JpwdG+/nf8ZjPGyBULkyrmy
/y9Av5jasoQPuCPq1A0AGUwLZhztohh/p05TL7FvFrswzMb9JEg2ycr8MuKY3pDgoi2d22I2E2Lj
O4lCwp6+QRsbgnHUBwiNi7rBXpY13T3lZXYMrd96rliB3Wxff/+h/uMDvWlSXZjA5s3k9mlkC4ZR
9hiw3Gs1auSO+R2uzS6zTsqWzqoCjQF9E59QlyDn9/TkH7WQfrtz/pw1EjgOnZHRt2VyPX+a3CbJ
LHPFJ33thn7c2DwIymEAzZk8m7E271VRUzjkM1u0KgmEXZIQXo+LisCLDFPUgwYi8R+DeLx9X96T
a7PKZZ3LTJ5P5NOgdyoMlAm+F92PCheBK3BwO7/LGNCB1goz0OWsLz6KxaGrWqJs432NLWufduab
WdYi6I1sWGXN3O51d3iYy/Jn0eUrZWSk+MhcBuACuqVrlfISXkPgJA+g9N4b17FWmmLLza5PXVXf
LJybFkx47CCd+Zx5UXwPw8d6rCrWvnWxGvRObTS0xJivXMaFTCs4kIodE5wZDUV0oLjXV31Ojnob
9uYT9uBgiOEl0dlznwgN/EpByRlJ0vvK6IEYh+ZNGAxfQUWLi/E05nmxJ9jx3a7iS638+YXti7Yb
ZEaiKdNvIx37YwG4aG3ozXfaR2ftzD3bWn0YIAuE5L/zCV+SSkH0G9XK7yBXDGkCgMDzX/jPWUQ5
4lh6brMdmzFeDQ4atlzZxoE7uVjiqK224WDbq0mMq6iZD1ktvjMZjs492qXAqpEcDWSu4KnGwFRa
8pZCIJdR/72b+5Dx4Xs9v5ZMfVdIbbNl67XJFndbs8qkla5htblnH+ON79OiaU7vHsDydMuBnfkN
ClFsG7eAq0is9SabwSPk5USubN9hx+pra8vtz9Omq1/cxIWz4X6bpeiYUln7qG7GtcuHp9mVcU9H
lC6kEbMdN+LXySNynSmtu1e37Z8vU9S04P/HuXtKEjafukd556Z4YjpCsmsbOVneIdjFEFCv2cmv
IqwwZ03DY4BmW66mVnTL9sa0bd3jx5e8IYEvT72lbIxmP6Q3o53wjPXYJPyiw9zfWaO5NAwzP0wY
Bw9CsRUk6Vq3h/SxGkb96LbNT0IqmrEhOpl1347cUnud961k9OFIRtEjDd0tnrbKudiUryxQgFBu
aVlF5BylVT2zlI/PgwelbrQGfW+rzN1Gjg2RIy2PWQP+NWGjAA1WJLsuR0nUkqpDiG9k7bWO6jDu
4GyMVosXyiQ+3Ob7LrwyGw+27rQ718vPjhrHncbQfNWveOhmwZh5xbquXJzeSdQHsbK6wLYSc81e
5sxZa5F62AZMXTy4CZUdaI12nm1qUJf53sh2gfSZdmslM1orVR+GElO2DBOP0B4O3zjqXsngafZF
iZ8EGJBGSEFX/LTdyTq5Q0Z5U6e/a8m40JnutNmGzpB5w872nqy0vQwE+72GdrXXRW4cHaWrK6Sx
C9Xr85jgu1HFSEK4WUxrS4yKh7ki9LYsMYdl6X2PMOAg4uK2jyCOKar9bKGAYq7cpuWeTS2U6JRc
bcXOodXvNW0Auut57Y4wKhAaCjfS0OUDMAlWs/4NOy8c1CFt1J8qtIyF5+e7AX3sCtTRXYruCozK
jBQ6qdrDxxcvObUynw6d0coFfN2RlRCyE9slTTptKh3MgGbt8S3fj9JpHrQWoZiyhXXXFE65q9NH
GiPikHr2Prr5piQyWmgfH4WokTvffa1rD2jodiPi1Z2ZQDpE937Gyt5uQuyysBdSxsuKW1kmoCQc
Aw8Iyg7/Cm5D1wttPwx5v4a9/D3WW+skb18+/uRnOWE70z/8C1+t2jfEuUFshY5bG9/SpzoEzDiA
6amN700t0t68gg0TMbH4EwjPqDiD88Ih8MfeRSl3+RSRs+XktJ4zOZdj1zp4DB76zkVFpin9Tkn7
H0/1r/IEkyc6lSpDBuzz9mdXVat7TY5uPb6P528RsLE1knp9XxdnGRHUoiQuFJ0Eq9sIhkVFpqp/
PNi/lBUsgXkHxC/cbOLWxzP2f0olu3ZMA5M3ebuCl+o6Io/mPOkWIg1XdM1vac+Z2vxw027+x2Dn
S0XBK7OO54vDq7Od+LNIs0XHOV/W033YNbtxqnaTBlvx70XTV+EMcyOkqrASDSBXBKP9+SJzWoV5
BAkbg7G6eJhU1wL8EnS/lV67xTaL82uK1F1E1UXCaVmpDv4dOqiHWPKY/vub+Vqv2BaGHiR3qJdv
CrRP9Yoz2DGmt9G4d8f8qUU2KnKY2H1rAcnxzmwixheqxx8erbuk05K0gIfIiQlznG2WUeH0o/OL
lJ7PeG4lysIS0gECD1scqznpUYXY//D8oeX5XGLZ3Mfoe3Dlu6wPPq+Yc29KAPSnFpcHL2isSGOP
ljhI/X2UMJPFhqFvtGR6/oBCOy4tsF3v8Ncp5h1ZvSIhGWWBn+vUObkZIGNFTiVm/+h2OMSLriGo
zsTlhwwb+pIDvqJrRcpOLw63dpwyzcqaMzr3Jpv7x4ZEK7Tr2eX/2Duv3bjVtEvfyqDPuYc5ANNz
QBYrl0IpWNIJIdsyMz/mdPXzULv7H6vUsGaAORyg29h72xbzF953rWdR7VdocAGlzi2gVSx41nKt
zT9rXTwx7FGVacxpHdtGcqIX90Dv36Y560zXlOgICGSSQsY93humejJLTNtBH3R7gE2eUY8vEhIF
7MCkg0uYe7SGNMH3OM3JRlIiWOjO9Yb0jMpjE1LvihxiboEcT7Hno17HDUFLEi/ZpH+b1V08atMS
bpwdRju7oZ8WEX6hFCsWMeZ8QImORc8cA5IWOnuTyt0Wp2j1PZ/QqudhSNGwfkqNZKLXjLwYK4fk
zbq5lrHs0SenMdDI07idpfAWaiZjWSwpW+E8jHKIgH0y0m0ZSvsoG5R1tUyHWtNXW8DSLFYzlYRB
UdLVqII1BHZrJVgcHdKQ1aJRVK0HZVnf9vmcbRU5uYrG+NgCGjraS48lva6HKT5NMnWLTjRfvXOf
VA2GSZ4sMjf+vyTCXOw0jHLqk9GMjLMYFhrSRAxyaEyvuHxr731FvOAsjaIY8STM55plqPfn7/Tz
kMgJkL+iQirH8nqp5CABWVUhCBho+funqbe/hTFyzXJMhJdFVE8I1/Ik4wqKvfHFCPH5azM1Dszh
TQyAfHofR6sybBMnx2tz1krW3BYKsgBvfj3n1224q2P9NUdK8eeLvSSW06KyTTZP8JMJ5QJ28/GQ
iKmBCtc1iu1GJ4KaMCoaWiyhbVKX8Ip+cWuNZbz9sI007AXRvKiz2boxA3w8XJ4UQRNb+CQUkuwt
bS5PujTlK60LrVVYWlC8JbErbfVl7KoHa5Jb3l+DtMkc/hLBBbpF+YCYp5UDCyQoHZuaFcqBUqjh
hhrgryjwGhSUrpFZ0sFstDsYswAH4weCUSmr2nL02rK09PTKlrwhVmbfrEkCteO23AeJfAZ9kWOp
7QZ/bPT81i7b6dpufoX6DIewADCeNhXHrFREaPx5PzBb2mxj8SYDK1vj/0byE7DGnkPZH4dgPL5r
L5UcgVqfNfuRRHBQekhjHeuLhcR/urHwVQ1CkeiX0LT4eGMdBhdKOpN2Nidzp5dy6dHnAm7e1Ide
jp6E/eXcqi4f4uWzZBdhK4plMLfKF9NZO8qUj5GWnCun34P1CZ+7yvF0YBBOKGoqJLW5r3MmAErm
qduwKHQnB/o4li1vlo72oL0YWhzuChMiS5pLvh3b5jEa1HRlzGypQ2HTAiMHnd6IXO/+/N5//tRs
ukqcOnPaO/fx4/1C5hRYSWZq5zxh71QEOE5s6Kqh/iusMSDJw3RrKen2zwf9FITEJ4beDgEvYjGZ
D/3ia4uCXPTqMJhnMzcGiHRFsCGlsieE1fJFXUa3hlIezbGbYZrmg4/f3vCCHjRMWk5UMQ2sS2PS
r4MW09gXp/YfbohBLKhlLtVCm0ySjzckAemJkY9ht5on8KaBfCdslXauXN71qdadYScfgyQ2luCr
cB3r0y8gVqxKIhlmRtGsZF2Z7hz2fjGAkIwuQ1cHzdMXJ3n5lusG5CWVwCSisSiXXg4faWjqWTZY
8u2o6eae08U8as8vxKDj7hKdhc9JeZvZF10b01SuKySI624ENIhU8CDjq7+fZ6orAH9If897Fto5
aNKvTvJyZasbS5KUw7IWESKy44sZTOsVO2ks277VzNg5dVWEubMtd0gus61N2tQq7LAd6SgK3BAj
5rYaa+OOrOMgIH0VicytYpbslaMh3tRyAcygHwneXFAsgxzvilozrweoczUpI7c6b45kauZrB28U
8IS9i1MQhFkAIbJWov4eOG7kUZNSfXgqyJVYzd2oCBQhzD1SLHkOirLbKsqse/BryhvVKl+OTTu+
OUOpnxZWytL3C4kFGGLWmpG+y+qh3dTkGnalpb0MpHb75STPBxrSgLKn5Ir0socIE/+mUc3ORaGJ
IGCiIdiMYf5ix/JOlVDwBfNeTHDEYT4esBegfNUlROvF3DIOxCjhmuTVcQble5l0ty05nevMwcAJ
EEfav//CovjBdMr4qqbHTQOMjTS9M7cJlGAnjdRgEQ66fa3XP9ICQ9ss7Vup6sj3QU5WKHm6bxHH
e1XJSgj10mZU6b8qnUgxi6as7sybMZHEWRMzmbU6QgDWJMPeltVy3xoEd/fCvEK+S641bWhyKe1u
L6fIIlBrl0c+8jPhw15Zdf3jhEub/qx0kKbppFbmT6NUtSdAHqLzaCAkR2ux1rH6hvS/BBhnsu2P
lhKvIqVBEZHGR8XonO1g/3zPzKgH46dpLGHgC5M2qfpNAg/Nk5R9FIzXylQBVxJhszds60ntbGQK
ZBKrU1Ee68pUPG2ItbViJQPytRAxAoWbfRiP3+OFgpQExbADOfDmxEPhWz1cHV1ywm00iteqtBt0
8S/vrk1ETc1KlDQYcCjfZ3bc+VD1cw9NKHK6dFcHxoOsixKlDZisgRZnKU1rx3R/hgt7KYsJg/zz
Z/dOpv59OtLZUbGCYfKD+4a2+WJspQigKymipzNSTEKxk3sbe7NiapSf7PQZluzRMKThBBk63hvF
dNNHotoG5G2qXX3qGHa21BIJsgn5XGs6ts+kj9hyTCBp0SlrTdg3MoIWErbLcNfwBxH7nqc4Dvcm
g5IXFeW5zGdlZ5Jd52oYDlD3ZNVX6YCfBkAuEoDispdFD8xofTFKG1i3RFRL59xEIwtIczyW+fME
ZGFlyHWwzSS52efKUFBE7R94wvHPskpB0jtr/uO0yzr8GUGq4nRJouYokH6vHRXTtxp8N3B+byyW
t4fO0ncJFM1dW4LuSYwY1MOo5GuRJ+OWkKPJTfEaogMVuCXGem3AAkX3pcHNZcTwW0IY9oNTPJK4
VITu/E2aAnRVKTIgGuEt5jSSDdO9EKY/J6317Jjdr26gBfvnN+LzvcKYYziozaleLyPyx3sV6PNk
GOyhwWKY2r51TiNImFZL1nlXEAsjvlpSfOqR6BYzEuUUOBkWb6O+zAu/1VLqCZavpbbpnTyHgCTq
fl5ZQ6cfx8LaAGhT9mY81TsRyhu1dpxjkx2jOTT2ndGlq0iHvhogQv1iXjcvF/jLSSmKSn6HzsrQ
sC5WaUMXmUNLQtpdQ2ffzViaENmUNPsewwxKOuckv7f9ZUTI5J0RPqSsRQSkOLKNGc4CoptkFrLH
eCceLFIQptA5tHQaoTeslQD8lYPIQCm1YIW0YmGMavUu1MDhN4WFv21CaDt1yYZWYbZi1WHte5TX
ezMLCQwS2l0lZD4zLRu90g7FwZKQtSZSNlG2jIi1nut1TYIAChlyhxor16/soPWnTo7vjCzZ07OX
cLxmtasS5+HRJKtvksnaL7hvD3ErlhgMWY7F9Zp2iWemrVf2yxiMhicvaQSloxHU5Wg7TGDWvVGV
+lX3xQP4hD59fwCg9DFJ4bagDPnxreirkjp/p6V3VUsZPZ30n7KFcQybbW2MR0azcK0P5VaqENj2
+C3lUv3qJfiPbybxquypVXSYFN4/nsMQx/i8cT3elaRm11NJxl8jX4VvcjxIB6Uw14lZwc116lW2
GJBoYdAcNfiHeUwJfhq/uCeXO2zcEcipMILYNGpp0V68k0jys1gzJfXOkuvvY6feCEtsbZt4vny6
mqb6WsJQKGLzq3CDpUf6+xTBcU0agqwNGRiWquPH2xA7CxyMauAd+84KDtcNLacbVCp3vUp5p4wA
0ko6tSqdUkM7GrdG2eHH7WfUKg5r8kTFdMCb+y83zv/PDr6fyrd//uMHIRFtPZ3fwlgUv2cAs/v6
bURfvbav/+2taON2unrN+Xu7pn59yz79hb9TgzXjL8qSjuoYS04ugjeaw0Qntf/8h6b/hQGHMgrF
VkxO7Bb+KzVY0/5SFyMlXhlKTP8VGKw6f5ECazJGLuFyy0/9vwkM/rj6x29E8Y7UDtnSKPNSOb2Y
BXrMoxUie9J35Gu9oN0af/H1XGy8Px9hec1/m2dEoEeyKdDUt6vJ1z0wv/50mvzuBV1p7D1DOblj
AM/vs210UrfaffZgX1mr3x7Fzd8fze8Rwh8n18/ncPEp6b2w0UBxlaTKu9WJfuVq+uI6lwf12+dK
vZmuCPqZpQHBU9Gci5EzwjFhlUQsefTDvX497LXrcqdso3W4CU+GX/uaJ6/ZM/iF53xxeZcP8fLQ
y6n9dovZlExjUGWzx5bH08TPJr//8/27KAX86+KYmR2dFYqpLO/v70cwRmGFqcxzmvbJDhfjJrjR
d2S8rGtPdcsNnl4/+WKJfNEN+XzM5ap/uyrNyrHkNBxz8GjZrkJf8lr3h+4+l561Cr442gVn4F9H
w7ux9LUoaF4WcvvEzkeauZO3qtzJe0HL7p74X7ZTPdVPVt97j9abV24JkVqjtnehurq1+7qv3dL7
BVHeN/3Offzzbf84A/z7nKgi0ItQdDpDH+8AUB6LPjEi4jldahfUvRd6Un7+81GWl/9/zzOfj3Lx
4uppnBZDhK4iYw+hNZtKPiglT1rf/fk4FxyKfx/IZmlmyZT9nIuRoAYaGUM5QubqCv/R3jzpHrwe
t9/Cp/Nzr3dvutWwIxdxf3f71dv0n2/lv4+tXIqjQ0T8AwIsNlvmlS4fzPDg5K9/vr4LPd/l9aEl
+/i4bGR6OHi5PnBWm2Wc07agh1e9X92H3vTFfuGiF/v5aBfLEjS5hVV1vLD2JnbfsOps4Hm6zfar
nut/fGwUAJkfFBRVFMM/XlbSwJczO25d5z/1u2i1E5tqg0ne1/kAVI4ZryS+R3JVvNod3C8+zP80
tmk6pT6dbYH1KU1VboxuwKZLVor2iB5olr54+y967txHfPa0tWnqUkhkm3rxkQVTMiQQsWATMTf1
u/anbKJ09KQn6VHaq/oRUK4L/cwrNl9t+dRP10YJnAYDZXA+CIuL/HhnEeFaEmWg3tNcZPWrlwQP
GAaMH/nVvLb4T/gfXfemxzay7lTXfBpWs+99NXF9eRbax7PoLYfQa42z6FeD77j6L+kHK0eEj49P
sue4ins+a3vzqXwlTvNJ2zsbAjr9P3866sc22vtD+HAnLsb62JJwvdScQ+eX5Ka6AgPI1eATAsQA
sQvdH90KZFAv+d0Re73784vDLzf6wxC4PAiqn/pSicG4f3H4ubDRMQijZ6IJNuRoH4ONvWkj/8Vx
r2Pf8RAa7ZNzdE7Oyi9pA57oi5f88zd2cQIXQ6OKfj4IJZ3r94pdvws20U2woRr8GN3jd1znnuM1
q+bIW2B3eBVc5JRfToGfVzAXJ3HxoY/lSOgkHhtWMPam3FlPbK4L/2XyTe8+dM1V7ffkmxs+OcZf
HvzT+OyAM6afSJeDzafyHu7522SvWlA7kSYD1gT/7ZtR89MZoCmgSMy+GDhpil48bYv6KwGhyqK2
gFJyeawyxN1ZwfTyDCftARwRvHAP5jMkcSrP3amUxZ3STOIlqTTrwWx6K/EnAjpiv4NhEuE3gIO8
z0w7Mjyz6o3ON2wzf06SdDY3mNv5hOtmFm5pzc+dMj5KgDoXVQQ2BbcgWbL2w04VKA2Usla8Eamh
xTnY0lpQQXtO4rGS1jNauIWrNafVLpEhsrkpLzRERvTh+qzRodJmjQCZbgoehil11iqlsIMZWzpz
6TDHOgE5w/ASAM44J0Pq7PMySLCOFRbg+rHGICVHdjm7eqQYOf3TTEF4qc614ZIQRTIIMKz43Ma9
+X0qw9xCEk+N4qR2jfbLIvHVRHMPnfg7BkFDggze5MKvm0acbYSM/S6vk3DeylZZZG5XA36H8z+l
OGPUSMCOBrmbeQNKPnz4sEiVrdUR3LSj6t4XLhQLarVRlx4pd0ADA8P0UmtSCV+0cHZFr8RbopkR
tQYZFkwh+jN/l5BgnOLbAo+bqxZJDsDabF5HS+1Wbd/FIHSEwI5Gl4b2Ga6OkZ+mjODlKPtES+RR
+tMpgxg51VCl3wKzDt5wZI64q8NcwieR1gUObIPHOKaJzjHmvCCvV1jZXS+61NcG/SHV8J9H0aKD
bJXgWGKWddtEyr+h1zDWEZGwPlvO/L7uSexwa0P8ypEBYyOOs/AIWqVakXKHpZgyfbLuWpVyEUZ6
nN0vzjTyyZUEK7dmdxsiBHBrK9I9MbalmxnFQiw0SbmjQ6MJ6uKUg0dOEci3DnDbjWhMeFk3PDdz
oHmBmZ7wQTxTtZ02jkLcdREO+HbrNnaB/vm5jfc0pBO70nt9BHwib/KsWHekJnvJzE+qU1x0RCXg
iXeRWXSd2+MHqZCFRsWhSnoH2UghatM1+mk4E6dSkRrhmI8gyPINtkwCq5LGjP3KkdRVYrXtLoPY
4pPtXD/0gPe8aSQavK0VuiMTMtxFqrtG6t6tcMuCLhwNeScKLC6xXpg7/IYoLucy3+fDJNC/YzvG
gEovJRB8sHFjAwHrhU/eVOaXSTW8ux/9etFRilbljgG22ml6xhfWqbRRR/Lf0K5IwMBG7VQFNYxb
WEteC6zJAxfW4pBL5ts0U8JtWqAXLuW2coeGsLa+AcCMvVvZB51d+bqFqJHM7hD68qy56kjcuUvs
cvQQdD3PpZGK/m7MpuJ2BoJ9aM2S564oJVpLCktAcnGdlU1za8w8kxUt8ey66fSw95peznHEZlBY
Gjiubt+U8qaDcWR5I7lQ6yZWiC3Ap/bQanha5Txs32w+vdKdMWggr4wJAOmbuN2E8CJRQqbOdqxo
KpfJaH+LGkt6alIkxga/w6stRVeiGhA80iCjTdeaDTYgSazwl/H66iVAPW+ogDVaozRezWEGhiEL
0yv2U0UEECHWfxahnilo2lnG9TIZ0gxoGDXjeu5pG7VogIVO6K1ZWesyqCPHCyJTe4hnwlQ0s83W
FtjHmxhWL+wu8yrHW7Crwzb4Jtf2VSEk+hmyPbyNEFOgKxiwnU2bFiT9eMt4k51XMcNO0w/Z0Lqt
o9HgT11lKacW56o/TI1YWwDNSRkhg2wcjy20zv46sGqvhlo+7KYQTlWQuslwH/K1ZNrOSn4oY0OG
GcElG6p4W3l8iPIr097Jwa+4fO7F9YSGt0luNbI1ZjNWXGMi/MMwyVL8NZuwwjFlMBrG69I+DmDD
0D95MJS3sjnRtj7COHVnHH814+FUnXjJCqnxGvMXgHNgp4mrlI9g0n4RH3MTZcfZuauDXaLv83aV
yWtFbFLamTQxzE0m4S5Y6fJp7laa7knBVmFaUev1XA2r1khuB6PeKLxp1qiAeuqJJ2YbQ7qmlaVQ
/qT2lsxCtdpEIfVmKT8w/Cm84jRGiiqhck447wD0PajyNdKWh6mFTzDUyNtt/TYaOpTXcXSwx+oZ
SN09FQq6siIGNzRelbl0OxYGPmLqzInz1LevM2IvMHGZvisKQEpDCkpV0N7Z1sOmzm6tiqTj8G2w
3yL9VbJtD0fQyQ5TYqzIECjfqtEiQqXhOjuX8Ut2R61lvB7WFekgrirz2rbkWAjnFwOqF+STKzsJ
oOBzL1QUdye92+fTL2pFN1qBsHu8DqVya+DzE9qPomsTzzFnxjayoPWYt1+wVA0PHb2APn1lMwal
oPdifPKyflel6WbGIx3tmvaskxwwk5YBRBGP5LZjYGNvbTvf8Xi4qXWby9/a7CXVtn2J3xJJT1G8
ju2PxCSsw76KBudMPAuUv2ZjwVqH/7wH2di7DO0HENcpEwbZNtiZLeUVUQYXdCVZP1K6vihpZHq1
Vvi97R/p5OYmwbPZmaSdBk7IRivx9jogZeVuoxXn2aZ9O0MQyRW3Le8FDYgCYpaq/5DTndr0Gyg8
fiDWQX+lhM+mfCZi07Xtt36ZQQHpTEnAfFrfDXxHsp9F+A87mli+Eg9XtWhOUSeeWfi5Vf0SARvS
M/Xq76AMBxmBrboJMYvVQAp5sxpI8smR4wf9QWCLGv0mK8Eb48Ys92nU6S5R2SczJeDTugWujWHU
XJnl2a7v7eHJRiceP4TU3wImzIz0eboIUxx6WQr2DZtsnBwz8RTOj0O9jZO3Mv+RAxFQo9hVpxun
uinod8QFRjVMiJEIXaW57uHCJiberOS6zjDfQBZvQ3FCJfSQ9kCKqujktLXwG8PcZ0N9yhry/lpD
v1NIpaXneKIRekZN+5ASIeQEyoM+ojSqZvshMmVyIoYnQ++PYWtcDUO3nkvb8TIaxKXLKhY7cgb3
wKxE6cWt9SQLM7oRTTkwnia31hD4FqEjo2l/a1FMDCSJxTM8FExVSVSssxDqoaazfKlaxbfTdJtU
No1F6VsMEl/pwOsQsvOWacpj2NniKDlm7c2Ie2+l1G43c50YgAzk1g4frToph30zKbnbzVXB2nea
JBdHr3SbOwqjcG5kGsN6FwnMM5MCTVYD6h1nZeuVKi2uyYJNY05q7ZExiZbIATWZKARjOixc4wfR
lYa6ruvgW6DQ+PVkpRFuopgJTHZDHr0pHsLvQWnPdKyDmQW0EoODuiFDph68zix1Ng+T1e2ktM9f
4YOomMDVQmHQ7cVwX02SCmVJLYxJguKTp9E+VeUiqXjx1FhsFCnVEF4MdghONKVe4NFJds55pRX5
FuamEfFajxD13E4wAVXYvOmtenI72SovX6XQhGRlXrMa6nOPonufoA8hBeXvreL/6/bL5k0sfYnm
fyw/+Acfax2HUfs/P/5r8/e/h29iaWd8+Bf/vbVx270trZCmy/ir/KB//cn/09/8V4Pky8YKFcf/
/vvP/9hYaV+zmFLc382W3c9//uNd+P13Y0Wx/6KDgdWQXTs9FJjk/26smH8hALexKUNkWFRzS5eR
ZWcb/fMfuvUXxUdVhrKoa8DPTOrljeiW36JRg97dQQ4lU8NHtaD/3zRXLgTpMFuXtp1O0wf9HI2c
S3GuMPJqbkG8urPQHDc1nicVzk8aDqMLG9RErJFj8dLudZk1iCWIKWoypkC2kZ3+zSaIVO2Gu1qf
N/MQvjUV1f3f7uTN577I5QmqqArRqCEXkQnL0M1LEUAyhLSgYg07v9mXbqKr+MgLu9wmspLh3ylV
T2Dy0vmcbb8PGiItkh8oyLs7yLTTTqA9WgNtAQMLcQzcxBx4IT9kJ8rm15/P9B1U+HuJhqA/iz2m
aSg0w7DIXFSpM3l5gkYFnt8Zy2cRYoyjaHcSJrSSqO66XRIC6itBlonWNr8RkGAcmimvPH2wszXd
enULqCVmvaHveCwFvL1sCwkbY0JXTniHhq1aPgcYHm4t/GTnViM+ttSMgwIsCa1R3gCkc6bvxEbj
OEJBAgFeNTdkJxUrTWo6lLdPsm6a92OVEFsBoRrAin0IAAWj7AthsOU1zRIkA368YOFlcCn7ZrR+
Sa3d3RhZD/KceYyRU5+HO4k0SFb487oFBXvbgtr+ouJ20WS3eOAyvWWTTwYVGLbjy5IXrBelHerJ
LUvpegATBLOHKZ/AHKKmbPQLceDskirYtVOhHJks7qeoSBivlYwoJZOdkt09/fkZf+r4yEspFk3H
4obWPne8q7RWenpZs6tV+ngzAAM8FvP8WI5zC2ddlk6EhAKZNM99Wv6aq9Ty6qyfXnIhfxOdIrt/
Pp0LY/Zyi+h40fFHAmsuDMiLolyN+KrrUdy6Y0vQt9VG0Sk3k2E9KKxE5VY8t6M+32htLpM7AkAH
EHLebgii0He044jUsHvloLFi3uepsROG/AxH0nki/7dx+078CEqdoNZRJiUjzLNVPicqm4I02mEU
Juo4R+I3gEM4FBr73j9f23+41Sg9ba4R0/nCmL6o9QHkRTwzyp3bVOWjbhPxWyoTW/ko/C7IkRy1
ccnt66YHO3jVByk9DGQRQTdsLQyrRr368+lc9md5FRF8WBT4bBUOwiUJwZkCCjQNNajeybGPRb1C
rFRV3EypnN/oSnLjjOFX7ahPY5+yeK2IvWJ9TJ2KB/2x7j31c8LqA3eoJYoHCQ7nSWgVORa9zqfY
Tt3MU9TbXRTHGNoC9urdXDvrXNVirPRPBuE4xwxtFeHQypOqRMEuUuAJ5aatfzFKq8uZ/D72caak
xC4QV9Qg1idfWDEpMcGIBnhaQ/sGDoSu2ahoZB/0zw34F1b6pUTfbii1B12kqzF0gjM6qmCfdN2z
tLRtC3bQh25Wv9kBpAccB+nspzZfVJNr+67sxZVMyLzddyNDfLOvWye9ph786Ixyc2XkIc6tVhHf
Jh2b/J8fPdaNy6vj2zIwbFF717E+XkqO4kGNx1RbSlk1gUCE7WyGVqtvsraRDm0cgLeaCFbK1eKu
kQRR9FIQruSifJOnXL1dfm8kZOoOtLZ0QJkTrUItlvwhYrfS1G11I5N2+R57B9nnrZsWBWs/W9Qd
gnlNvPOeWEf7tjNq23ck8RQ4gohSM3kZgqG5721rM6fjAW7X+ODISrEmz33EeQdSxtnqHS5Yk7gL
L0DHsa8sqyBbT7sKJkzJTaCKtaYOzJsGq25CdZ7fZ67UZIGZpycpD8SRbFUuT09hnHeFdp8bJ8UJ
tYdsaKiTaNEJgCNVgGWMqwMM3sW8ZMwpA14pmCp72xyYmUrBLo5d0O5dmN1M9r0tFc46k00K2pWj
fZPlyu9TC1JjJdozo+Z8TZjTblTIrChF4qwYCcRV2cniylInOOUohMe+R6wwNRbG2LHeJsaousTM
hKeQnbA31YPjyhx8p8Jfd9uYLDXV3Eksnk/UjRyl1U6dzIAYYwVYC6JUV0ju2POaZuR3pp5cgSOt
UU7LYt0vL9+4/GLMS+5S2ty3KmT3OYCZPoU51SZlySFuQSVudUmnGd4Gw6Gc1CeU5MFBzSPpQEVa
Xld6kLms8Z3r91+qeXR8KWBBM1ZFtEoc1vVlIb+xKNsXxs8wDV+E2gr2LrJ9yM2AXOO0okQUkLre
0416VOuOglso72yVEUAF33uKCAPlY2tXaau/iV6rnjsbVCUycCA/MgsoWUiHsMxmnjf/JKbGS3Gd
3bbJc7NEzTfqgJ/7fYAxlDzynNiqb4vJAtIkGsMdKErGdqU8EdUxumZRz7et3uo8cmBPwCDUfRsj
/7MQbK+tdkKWN2U/60Kv8f54GIQJR17yHTOh59dA77ZBoO3UueqfwRvjx10qtrD9qkPS9eUR8uf3
UmiUBYrKz1JpyTe1b0EVh2dSrtjDpQci9ObNyCvcKqW9kt8XQroVW9dSCIFWlQYDAq3ykIR4nNQx
LKiP2rlvJPI6CoMbzAsmiII0HvYpiSqHFDKsi4mW7xKsT1vhyDPp+RwtWW/XhV5QZajteuvYAVJO
k42kvKzh3v9qBVH4VrIDQGJhZO4ILzYPklk+xk6fHNk2mmtRBeYGgPZTSITTvpbafjNmvL6xjOYZ
YlnnI100+GPWcwmL6GCySF3I4fnyyxRpKTbwBMRAUGyaVjfu3o8NANI85mpf8Q63JA1mDaktwgQ8
oU0zwuTxjfD28jm1Q1J0NKv1GpqYD8wpLcCoxsQkw98qlNo4JJowERm3b7FKSAytPuGjYEdxKoCc
2qIlNmdZMSAuIux+tvS7Ho4LymiMZISnnWZrnLxanUsiygBkKXnMiKIQatnX0b7Vuvw+7UknGuPr
UA8dV0t74/B+BWHX3TkNFYolxAWuEdwVZGg35I4kNDQC9rRBTGlToObX1O5HMlPMafq62aRMK6ey
mg9AD+vjDJnG6/TU8cIws3eQ4RofMq+NpvtWswjOEkX+PRSG/s0pp+eKQB29qacbSqDpcZZKQh0i
EIyNE/mVmPElRDNVEDm7mokSWidBm6ziWE7OIfRM7DBi29DD2uKyDQ5O63Tb4EeYjeaujEuLcmq+
D8pKJoNGekl6stpGxSpW/ZCM1ynF5vUA7S0AM7u2wiE6NnKgwRWGXpSGyvD8/k9NHg2PoHeflHiX
ydZ8qlq7uNIJxvX+nh7toiG2OqRkF1lFDH4k7++t0Clx0aYPpRz3Z76+ZwvXzrpSW4D6McUOQCfV
WjdssZUNjEWl6INDvfxiKQL4fozJDctdjoOaRTes3xtZw8dg6OMmLCX9LhoDn46Ls+OzMQ6UNI0D
eU/AFN4n+DTckwdIwoehFpupMKrFBpJ6FOydkxZHtErGIt4obbnBFjPs5BhkRD6X+zCBkYiCNb6S
RdCs0rA9p1L/SOlC3YVg/gEp54wv9kj+ZUWVdOi0+nFJHgqgz5ZtPXvCKIt1rxU4grqhwMZYR3eK
ZPnyOO6bVPT35tiYa2NPR8VAUwNJNdK16SWWrkcwmYHobmqieo6U9aIN9vrR7ZHpHiiobPT3PU8k
Kc3xfcflkHgBFkj20tgabsCS+gqJC1cqst9V2KeQs1u4ZDUuIOx3V4PJBJxoxbXMnoEQKe3KAK9x
i5VnWFlQmNddNjlH3QBGogR+OUOUcIKeLEaYI4dgGKnRKARSOLkzrZM9H0R3Ey9Gi5mF09qWqUzZ
hbNBMBavKqOI9gSFZeuW9O7QarUz2HlplYVK70+JGDadnXlduxB0Rs9I+/T4/sugGdDM20AniSiL
NrNKBpcGJedIzSv1rEQcZntMTpmc0ZOBROjnRj2c9sXidQA10hyRbRJgAngNO4TdnI3QsdaipWhJ
qlUdgYTrtYc8Ke1trgXXxPWwsnMqZZPqBFT2HUkN+FZo2YVXSTG5vIbO9ZA0/TUnaK2btpzvlCi+
rqV+2y9lTqE63wcWT5693KIGyLlvWqSggQUhYQHSc6hF86EK8/RsdLofL8nZwNaW0qIjdiIxOy8f
pJaeRn4aECNT75iHe7sKSug7cOcA80mrd7quHJnJ/yLsPJbjRtos+kSIgDfbAsobsoqkSGmDkCgJ
NuFNAk8/B1DPPzPdEdObClGKblGsQuZn7j33mKn6UVpTc1FriGHAKj7johE3HK+wiHvzpR3LKKiW
EGg84281Gdp+hTf/UXUOXkOB3VHYxRJH3JvtbnIabbOymzKr26SkY5z15X8L/17z074DDylb5dRa
/BeVCGv+eQlDf05ZkrLC/pylbvnOA72zy148wkR99Wqibpuw0jZkWCynTRrdBbN3IhoNcKSjts2r
h5R2xvbOeemx4uLDpxuAw2z5ehRRrI/V+Dy2/BVUMQQnVX267WU9fxGavk/ZviVPpCvMPweXaqp0
TtQ2FLzRhBi2qIo/FBOjiAhHY+AxmDnXgIu4bK7tm5t6xRNU4Vc8c8k2TnEWWuy2n/GqRGWOoV8v
b7bdct9Z2IqqELMd6CJfY2Jy0epw3NHtwgZG3fyY21Dh+cO9BwXvw03rn66jwF5qPD5NQ9ml+8Fu
THrQORhqAPJNxqOrDbb+Nuey3XYieZOy/yAz9OGORfHaLrdRS7goyxy39aZHo8bROUlcmHJggTaW
GerHPuLt+v/7iH9IiJi12bimwINgA7ftv6dcwSuEUkgAHMddclJnV9+LXnYPurw4yBX5zWhlfQZt
eKrrOA1AJ2ZbCsb2aX2JyAhlXh/d2775sf7A8SAap7qyraM+Nvs0n/9l2PGPno6wXOYuKNpASFuo
h/9v96mPtZqH7qjTyuVIL0Ges+cDJNEKp71ClLiZgz3c4LywGjcn+S9G+n9ofQi2YMaJBw2eiw05
4G+qNxfcFX6ksENXAgtprJJ4lzDW9skIbPxKVRtSuWtc/aUbndPEawmdZo+2Z4m804lywfquzYfe
tcFhD5MexFNMC7lkHuK6dff//1tr/F0dhtJ99QXhmHM0fGR/+2YjgH9Dl5as/DVBcZ4RQ5dSv8hy
OAMnGM5znD1qnWSEpIuGN9bZMLp1A5Aqq56sgN3hIFHYrEUkR2YczKMJvEpk8uh1prd3FXYcZjtO
p7Eafo5JK15E29LPDGGyi1vV+tpAzW7dRqGGmZWdG3vmv43j/vlPxI2F3UM1mUxjZvqbdnREIySB
a82btaKcJTelj+hh2LjeWGKRLBZcNJ9WxSHV0iwU4oCIzPo3y8ky9Ps/gwZcymggwR3w1zja30GQ
MWwwszGdeRM3mrbplXQAyMWqPEEefW/cnMHIejkgBNHhQnkkdBtNfbIkrHPXrn/OMO05NJLiXz4B
/xhXQaxldsqYCvsE46r1z/+XPGz2JvKiOEU3DZOySye0S6n3xQ2bN8KTKHkptfyzR0C6VYokC/Im
NY99h+JIOGZ0xfxQ/stPiiH+335UOsg1VGSrh5N37e/UxiguCxv3LqdaisakJDxuab2okPWpqwJL
huOp1nDqRmarfu3c6hP+4/DS9qI/Fh6CminbkFnKAE6t0hOZx/lJiVuwRYTMHWapkLyaF3cA+9rV
Ixsszy2y0ttc3zCd877ERQ4YsCQhSmnnZzssfxFjmp1q6b4QRweERkTiaR2B29+GSJa3tPSwQa4V
AvisQ00iFm27Zt/SGHTs+mSsjZY7KC1tKI/HHMU//gyX/tTEQLjIx02U5u503ld+tqROMpYttXCk
1zy7RfcncuU1s72nddLQzF1+190Pdftnuj0XMWASpdJeo1Gdtnk3UqguLZ7UrB+NnGACWR2yjyJ7
LtmVHsPCUy+hO+REU+9YBpo3gIDmrdTpqv/qRYfYOFK0WRuHTmNbSbKZPOJE2OO1zgKBJyimsh35
aRa/wSh3v8YB8YRaEJ1meCI5l1HWPQ0uxwk4ySM0PgJOU0u880M36b+STO0e6z8F8v5hcEP9ZOuc
FxohLJsktizAalZ1djuvehhD+DsP224XW2EJh7fMN6On1gRnqYz5B8vmsnHiHfk34U7I9GtNW/SL
8GbwRI5k0S9M30TrtZXuKK6Q7x52Xk/fCcalcUl67x3rbw61WMjXkSjQAIpHd19QJJKeGPYzqW5R
M31EE2QlXWrZTp3t2O+Xz9AkI0q3pSbX3OJ1Eow+jLk+xJlqvbQ83zqFPxVD32zzpQjqndHxS4eQ
hsnrrmbrno08rs9O9OiFIp+dLpcXPVY7djxec+m63gx45KRvwEH2lgIgyxzxyiLoz8fGURCkNIXx
tszBL7Wdow2xUTOlsfctKxMqMu3Tqwh66DtTvchyJIlCGOOpSST5Ebx5R1NPIF7MPMb2NB7NJr0V
FplMCcOexhsc35gsM6gdeOFubGAP7jQeEgbaYFOazxoQ5ttQzNHtP191Aqz1nLaVrwBteG6ngQZx
kM4Xt+15MHR3k0xaelj/ElXRVYQ/ZccHdbpnrTpux7z8ZSsAArIwic6WNMhYpHMfaXpPLIApORkT
B5jdlV2j5oATzPK7p89FkGipAiFnQFwTq+MxZvtPhLo1PzVCg4O7Hq6QtZKtoxrvGSv78+TGx2FU
ogtkaRSD8ZjzALJ95/nU/NyaUZyBAnm3qvEmM7N5DlPQAWOq/xTs/V7inM656sxoS9+wz7vcehFD
yO3laT/r1Hql8TdvUcqLWibvdoS90wKSRYKj+giVoT0OWs/WSmtIaFSq5DJn+XVYPgINetKd4yEi
PWh2/OoaXXt2io5UMY0u75yEpD+G2Qw/plcvs+l8/euTUDv9bSYdCioolUSCV73QM/dcLe8t6PbG
qKxL6Y0kwSnqtcOP87yYctgBIE/U0p6HJ5qjfarPrd+TSfkg3RWZvg1EeDbHu+wRZKwvbVOX14h2
mVVhrh9VWyQvduELYSO3m1KHBjWVPhm75U0RTHCNtrJgQ0W/Re/IKytE/ai5O4vm0187c3dm/bJe
y3bHMTFKd28PyrBTlbRFr8Z3D+ngFT69OKxfFe4tCz0/Xe5MRHVp44Z7lMjyi6uHp2o2dbRDtPjz
GLZbNl7RcWZOdxpgPe5mm9mra9/A9E/UqvBAGqtpT2t7DD1s0/Vu6/85rWOM+2Zh1M9xJ+xN3+r7
9S9vXRf4L+/2pjaM+WKoYj/DLE+W+qyO3btqoROzTUIjGg9uaTXVWwL58JVmJvHmChLSwmiurkoQ
fNeJei9ZrgWkM0976ghY5GZ2M9uBxz2yvltzp7+lXShu0+x8nx0nPjeqgbpJT52rzjNyNTQF1Yya
8ntTTWwwObdnq+mBtEvy7vKwKo+x2RSHjjgp32BGEugtwVigqNugg4SIXElaQaMqMaTBZAr4XKeP
onRoQ9bnZa3Ul2lOkhvKc9oZxMosE7nK4Uybmx7LlpTF2Y2jfWZJnoS6mxDPU1OzHzBeVM04YU+s
9zV46xM24PPUl9O3wmRWM8n+oKSSIIsSjJaCxktlvg1pqVD2eZV9sUaiBtzMM4LCSbN9HZFcWMyK
fmbk/rQWSTEhNYdEr/VDS3SHiSD3Yo5mtje5Y3dRVUFc6SuAJfX4adCt30vwktvGptEGG4NQ1w3V
u84IEMaGAFyZp7m/dpiGULPAY/mZT27+qUxN7luljA7rZKM14p5QXm5Or+o/dHsENW9VTdClxvA+
qB9RLW+yjVvg9uKHm8XTr1y+TsPwSnBE911J5xvs0aJiBUiwdLNV1kNiyYVIzaRov8KxoxghVuG5
cdq9VdiZb1Uqi7BZ2j453d6H3RuPCZGRDB96BSQYqIMOaLm2n9bvqufffdbSbAMfONs1EZg2itvy
nOog5kPyxBwzd0+tMXrnlsatbHWmMT3xhEOiRiDHK5923dm2dhO9kIYifO6A+WuRRq8R7Mm6EHdz
Iq6BnQOBql5IWIkbO0QNHHorSYDVjQeVZ+VOpPByTVRtvcuXe0zPQb6Leuw36fAV/H7yjgwdxiOL
yGLUtLNiRg4B2TbDKUuLNyI1h5MGGpif0vh95ihksKrFe9RFKAxntjLtNDHi1tr7utAxgYuCHTnV
7TAc1LEELGgg8/DRjFFOeDULodH8nQ/ZlUwI7nnWjTsU+ySa6OTEjvlYXmCTlrcWMdQx0dWoP/I4
CCRutARNTEhFSSW8Q0NgB0mkIEtaTrcIgOBEVtmbQrG6iTUZP0252zwVnXnmHd6P41y+J2UUX0Ye
TGCoWPkNUPCPPvTeZZ4NXydkUr7JUPhVd0YwM6V8s1TmY2btxS9lFdb32iYb53ekqTm3NAUpy1In
MCujP81qOR60LqmCdWSS5l8cu1A2Ayqwr3nV6htRaMWpa13H2AoBldaaYrR3GUugppx9hfPuOIg+
JuDiPOa6ZJLFakyUUhJIklu7bDlM+uVb6wnAtbX8XZFmfuqtUV7jJLo2wNledas9ETpUfxUMoNf9
m2ZMUWDPdnl1yJv1I+Jmj0WccrhkTmTss5rhh6lmX2eKhh1VGjq+xsmWmBPxWvV8stS+/hfsq+mY
y7r9fzdedBN0EhAXML+4CwP2b9MAE6+rqXUEMSWLgh9LqFy6VAqsrDWPyjrjGhpSsxRtms62hvPE
nQyIJ9F0RoZo9T8UhuIgkpAVjg5AlUZAnxhjqV5GJIOpSVQS0TTf4epvcQ5oUpsvcmhAYBSkjzkR
SutoEt3ZFTCbGI3jMHDtLli/zPXhrz+gR9aoxLsvfT1HNCCaIJ0w1C9mj2Wl84T55AhK0aTTM7YO
ot6Ubf5aScc9jHVcvBIulx7U2FeIDN4Yy/2gLS+MdScQQk629Ww2VPQ89W0qveFZF+TbjWZYvdgi
/pY4/a/QyhapBxWqmRv13ZhiddH37GalK6//85IInHTZpNb7YRlxGd48kkDmKd3RQ8dRHM1+cj6h
NaW+nPqdkXXZMaQ998FgmW81JG4ny6d9NCCoX7s6S3G9gzrN2SabEw3hoTwbSZMd16lNwb8oiTi/
Z28eDiHZsH7l9NorhgZ3r4TTsxaXBhcIH0JvVHW/ga23LWzxXWRteFtfFCNuryRTbUaVmG81Z3b1
Pz8etljf3Rqt6noCWHV8IQlnPAqkwJBNp2+WS7QNQD/nbgMFNeJya3VV++rFmXxGzq18Wo3abBw9
LO/lYMkz/hgybYg04/gzxWEd5bGVYtIvrwJi9rnqjF9T1c/PU5x+ZiNXVG/q+ZPjyfjPWoh5+I1N
39J4yy+lKGMo4WQALfXOLCE9xzCwSjwL29GryBZe5rDI6aHeN/JgGZchN5VvuKrMLSLzMDAn3IZh
3b3C9PS+FFbyYeHBOJK4We5YaTJH9Uit1dNQ+nZav/eNdK7x6PC5EV62URltHRWRzIfUa9lRrfvP
n/hNij/TPZH1006NJzVoNew0MTPZKzA9uQH+Fe3iErG2l1a4WBsvu7m9ul83ZXTUgW0q6IX7iS1+
rOpvhYVKfE7D/sgq4YeUXXZakemzytHpka1bmgrxmkOf3Zm+zxPzXQVQx3vV9HsvLeutVqN65xck
Qgnrc+CI3FjeX7XxBKn6T0MVj6YRoFlUuZ1yJ3mC4tE+JfmgnDgQr6TI/vLsfHxXbdBqJWnv6y45
G+fxpXLtjzmRiLli7XfeGOrFjhr0FKo4KCpAY0A6jrrvpDdCTiWGrFl+xZJLOcxtEmLr0SM/UoV7
HpbwPc7s7OY1i1y9zra6MrdnFUPPzlKWCDK4a77MJg7NJb5kghz7TsjCWw4mmOtNs/aWEr5kSqi8
qzL8cDIF1p6YvzWWcZZJlryFY6adkoQOuskgyrFqeS1NWt2ZKuMpbNXiGUdE4LXN24x06pfKenso
JgTxGhsN0HHuL81WfL0Kr3ppJ89Stt6rQv4bmE51xny3RUFOlreSsrdhZMfSNo0fhE24BystzGCa
vSMiUObUKPa2igUoW29Ax0N1AHvk5eUhc83RH91Q40M3dYHBADEwQi8hBW2wmfwLd9eC1d+iF2Rk
l9fOJu8HAwHRHzyeGAxqxkKJDqbZ2qeyc+w9+TIDjyG3OEjvvPiRC2vL+zB9ZKJF+mePX9JsUYc2
IzRlSsrn3k3s7TpO7x0cDrNgkUQSCg9bhk59tuQzY4lu73khDPf0eyWb7gF+vb3MhfVosrzft1nv
bHoVr8Rmngk3/3PZtjUmuG5pklqesev6qwQrRQ30+09FYchav5XGESC7Cnsg8uAXi/i5n53oOZcz
awVdsPBavkwMEwICfqwjOLMeXcTEkHjsXs3lc6IqBL1FBP8FS9QNPS5gOorW+nmqGBBk6nSMG6d7
LQ3rx1T35Lu6bXhX225LPkG9VTsDdj7ZKMcG7PlQtkgvVEYRIftmy5MH5jjpLel7VJtN9lHaHXmZ
0Ziw8+gNYriF9qUbtyjQq3c9rnd6RshJk4Y4KkTiBJLF6yvwZGYM6dt6ua8v7sSKm4QhvomYVKJ2
eI0jvFZKQoJfq3vvNDT5EVcaBZxtmJ0fNigfzCjZTz3yvmyU2x568RepxfW2I/6KGVSiESo8KIFj
jiruIc2oNyFpgid9ABXqeYWfWPhvsE619z6fSzw6LFxXNU5UvuitgjGFRO3RiKdHMUXpKVayDWwm
9wTZknbdjCWDjCh6aNN7ExIT0Si4c3QXUY6dRhcEVNO2UF3SybHCMEuS4cHN5vxJi5VAa4mTouMA
x2aXPOpu1VIaWSwH2zz0q6bMHo6iAfuM6iwA+4eaA/X8jVCEAkMVsrK0inFxzH13MUPP9TOF9a7b
zd+p3zEveS2p4Ta3s+3+lmTFLnGB1TlF6hIiObB/arphce1B31eNrnxF5EZg01WNq+SDS7gINHqz
U1tk6QekzZ2ZMpaHGndeB0xYlRcp8BT6qupGQW/G4rkeB8zRNKCK7J17aIv6q87YYxvVj7qUIojV
1OWZ6KwTYZn+uvfpxWRsE5JQgAkKAkE0F4sGDOciU2bfFu2PVpvRe+g2mGyDUdFmXPS4Zqb+1vOk
PnVyPHlWRk5lI6F9Izqpvci+Knr/hTwBHTgjdPR51PQnYdkEikrOFl+VYgrG3Eq2Up1YviNc3v3p
z3PWdjTVbWCOnh4QoOOdCHJ9GdYneKSe+ZPoy73b7HEwzNf1VyhseASbzjrHcYcHODPfpSAqqY9B
o7ZhumN/4l1jyBTdsbMAoa35Keh49pUeDVeQRPbNm2cmSpFOGFz2oS+FNkXZfMQY9w729U60q91y
RTS4ecz0nizFsKPgPYo8620YOyWolziw9YWgMkyVqva8ftXVtsmZ337U6sIvwXe3HaeUYFWPRZE/
jWRB/fm6IKP1qdX7b+XYdFQO7TuXQeiwNOw8VsQI5Ombn9ArKU/rr+o6VAJiwUYWq028D2caB8BL
Fv4jyoKRWLNzs5BKCUVpCTNVPsqhICqhS5RwM5vZdLVlxeOQAMviX6tHRfmIPEhxy13Pc8SSQWLf
BEcdVNXo8vn+71XheiPbU4T9lxuKBef6n9ThEmwip4eWt+JZn3JEReXzaITGJev1kGjT0HnW6pe+
cPC/ERCOG4bTpdFYVjktBp6ca+ugRmnnd3xITnrYi836EyxGW+y1yiY8GZizVoa/upyuhCjajZyU
6eGUc3bTFFKcV7FcZ5GJkE/pS2uTkkdJqgZmi+2MxLoQuouj7qImse6O11l3CYdu40gPw12seccM
A9oOscZGlGG8l0ldH2YEKjdTECmTp952VOs8MHsluxqdpeMWSz9YEbX3TjqwWm0qUtUprBejJ3Qx
JDSlmoeK3nz6li6ZuutLXBjntOuZfBHpzDwpsgGvkn/jOfV9NMmzYhBpXod3TSurL6RyBXVXjE/k
B+xto49fxqUhtKYk5faZvacaftoTRmJMFFim9DZM/FXLYy3XbMbolTKvS3aR12vn9UWvyoZc7wmk
3zydenkr26imHpor5PZhByB0nSv1OiOT5A0ta3cC3pVCL605BrKuMLcNf7bYiG6mo0yHP2PrZdI5
dE53iX/L1unPvcyGs10rWOqE9YNoGvvcaJZ5Fr1LKLJQ76DzDpHy0JPJI9jIY1WE5GJ9aVOSBke3
4rTUxXQq65yRJzXg+gEkUBef/kS2TWy7nCQlHybk3fFWay2TKFnu0EqxagINE/3gDLW1NTIoWykQ
s1lLJqxv/Mqt1F1C3cQ0jNDa9TBYXzSbwRx7kzLQnOE7TJT6OvbDeBva/qvXzflLzWWFyLR7OBnH
S+1kT3lj75wqC08T6M4/OkuC2UkiWKoT9C5im0kxB21Xsj9tnWmX6RVDjQbSbrNEYMrBG7ewO4dX
dvfxudc7jDHFd4wG5sdSWvk9JgDfYFMVjCnzH91N0/0ErvU0FPLD6FQ3yO1qfgKjMu5jQ4xIFvnD
ZArx08Y0ZmHj0PDO1UAWp0auGuax0/olkqdz1DYMlSsmkTha5IO38pwue+M5yhSmLDP86hqpezSY
/bnOu/cizqfXAW7tYYyNau9YwviCUeOCq3TcpXlB/eHXGtLWDTgPAn2j+Jc9pm9V6TnfvIFVeZcY
6dlLsF8u9+gZ/y0mwEVP8teXaCTWL0lUdA4GZvLaoN41kx7qaENCpHAS7YarerjP4/Aj7HDRC3q9
XapnxXPViHjn9aYBM4AvXcN4SUwLdKCK8AsGZY3FLY1fhzTiUzVAgOiyAj2hEcdbsYSe6WlyZrw7
36xluFPVZrHP2GINad/6YTKZD0nKwoMF/IeCQ/+y/lYLETQY0G5ukl5Yf775xhrrc17Uf31ZulaN
LlvZTh4uazOxaIPNDn3SrKDEnlEwxSpBwsJjatsIejN0YiXDko3BQvw17Dr7zuXqr18lQDReGYB7
ctr0jtntY2/myWCa9BQVySf8vRI5BR/QtiIjY5z12zzNZ8gY9s9U2Fu7S34RaDE8bJeFNVDJ8FyK
5jQZxJTVanpovfkg5PRryggRmtciL9FG2/coOzgXO22vq5wL68EdzVw/BYfNZmKstVmvzKS2rAtF
TfFnkUkKiHWRKRqd5bjuSVCp87raEhRhHhjpTR/SHAnDrprbGGGvliK62jTgPu268lXYZGFN/TQ8
lc3U0MhnaPxSWtaShdAhqQkGzSduDFjTyUcUyad8AllLRFrnU9B5Fw1zku95WfvdtoZLLYrprW/B
2YOYZbODBXMtZBj0NXcq7+JJDPxcScvdVO7UndazFiMDXatFWnXfBcIRDCv+82Kw1PAr7btFAgoX
OCM9nt/9rKnirQE1cZEe/nlpJcrddvifaqm5W7XGEeUYN9sOYLP2dWY+FcS2M57UrrVfzZF0Z0fb
Nny0YpyvxQZ7TfXbiJtXNbXbFz1rn+0+RkY5wJ5PanM4VNgz8aolxnOdyEfDhnkLMI7Q++UJyJeX
NurrK4izXW9E+642hitUAePZjoX5jGozRp/tbMgsFUfstvZHKfl0zTWm/0V4nuB/I39xCfymFQJH
gTNYN9rPjsBFVGWxKvxSYzgB00Eew+g9WZRyNkDFCzQBd1uWNSw5O9cuAjfssTbCD0mbvGmSIn+2
krHcjWFHWAb7eTvJrzmE4juJ4nWAY+0eCzKNHaVuzhjvaS8XgVA+DVEwcSinfs08s0vt8FxoCFoo
oYzjuhxwEG0Eho4RZS6q6eiQNoMHDHO6Jb1f166dzMAdmhqCg+NcVPXJGfX0ocC7Ig1ueKX2Vh9x
Ux6iyNWv68E8LRluY5GLg4HAD/+SelmL1Qp0CjF67p3h48jKJxFXc+m1+HmxeS3TDfYy75mPYh/Y
YsrOfyYVautm93E5fST30bGcljLSesHh2RyakfnzhNsX4MzFNAEf0LqHdz3SimcDmEqBLo2phZIA
KsfIYDj4FMOqu4sS1zs/zuZ7niYAQdh5J32KK9wc3qas6u/GjGJbIZh8sIXhMw00n0msP4i+zq7w
Soxng2RRa5jlDTHvB4k741mRM8aesHDuBFpvQitsD3aBP8lbfn+wGTywQALczlfrb6VTNqMwZufO
tdUjSZZ0v1IzH533FIUem3aTiXWU17eGvfoeZXLkr8L9tX5KbPwXWko2YWX3SO9Yl48q9RY8YpiH
64R8Gb+vyxhz6s3bcixuKD45ppyZLGQxqe9QML/OKclulpY1NyvqY3wJTXkV6Be3M2Lz7Tpt7VO8
BiHTbx4zX/N6exdiJWoXk5+sa3bABZ+4gZQkFoH4yRnQggUbsgBmT3laJfPx0MUHoGnfwhZ68jTZ
id/FRnismXf5Yc7gxeoAZZh28jmBMHyEheJe8PU9d4g0T7KpxyuMdSY1hkMISfi9yNEapYQmBeuA
vquqpzXBTVGByIyaWaJtpBjGQTbdVKTP3EYiOlH2YISw+zvd0e84Y48SIuLc63r1OWeaRiJZ/qNR
GMw4lRb/MIuJ/Rp3I7v3LwW1p1+EDj6QDEdhQb7fRrMarpOEES+TO2/e1DG4f6baoc3g5XvZD8Ot
QDDniyE6CWgebNV+DPZk7dJMe5hjwmQvZr/T2ez+JpKIK7ELp3AgRzlm/KOVeDtVCTkDjXgRzWng
lvEHYsjMM59gZYAERV85GwRsEaXd7JjgP3sGbyUzeJtTu2qbrV6OzkHQ3fuDVcHNUGbIZKANEpOb
Ihy96QXeDlQTBauApVfFfhZVsiUog/+32EsryzE7JEykyFjyJ1Wfd4WS06QlZF+yAEd1fm/sZsYN
5NibaWDnoavs/8tY/0pJinBm5kCPm3M4kP5suA/32Iku23ad8sE+A50DTPoEL+QxCjO2N+RE6xl4
EJXW3faUgAVz5BuKwo+WmlKOAztcozuFelFuxyQ9taTFga/Jf2oV9dWcvTUqw2GDAfAW4Y1kffUZ
j0SkA/04WNJaPpQ1oW9Vm7EK6bf96Aa1Wslnxk2+PndvrFo/Gll8SyQpVqmyzY2ixWepMT4cPtvw
V+HJe5j0n5ExiqXJqAMU9AGfHHGK2idbXUgXuVIyASasqpsXn0GoeDsa6F/xQijjPayn+NAgf2NO
UtxE4m7y/KMbZbjrEgYkUZI6yPIziyErLuNZmX5nilmdSZLXA4b2jLQz2phGlWdbecypgymUPAS/
qElNG0e33jSKYJHoEcBOyAOknah/uLrTXx3i/7bohggeb1iyyEkkXPUiPLeWV+7ZVYzEiydvy5z9
YousCnq2BBFjINewz4USs3xxUXpUHnPewSPLfU4ahvzjLPY6n7M8Cbd27TEjHDhl1FH39piRNSPT
j+iSpCu8wDDi+5CYzV6qn6XpfhYKwSTIdmyqbrBLGXXYPA9OkLD+d1RYR6GDk9ggMkIoNuvflu/g
0bRpGyiN8j1VxRZdHN156HwvbWEGzNt0H+LRVu0puMZ2+um1trXFdaUR8MHlIiH6HuI27YLURAMO
nHYfJeqiQ3Wdk03MmOWdm85b4qic7Bg58i3Pi45UDKpYOBoFWorKw0RS6KGH1C3ZR2K8KLOm7fN8
+hVmIWGqzBvxUPiRbjHcJO2DmaWJG5zL2LZMohmOkSLzjacU8Y6PTbkxraF/Dq3+6MaLalzg5xuw
qzlxBHhJSbxATVkdRwrqGaZfLzha8ouXFvtO6WtKJzYzOnahfi6BmHsAcDRKmYCoETTIuW9n1TXT
xwDCDkLzqc2OdWFxdCKt0GrlZaqqy+glx6RuT23E8VTVVrXB3f7o+Acj6OVk0Osm2jCPPChm/6SW
Xn8yxBE9CkN0bKspPvq2s/EvWNXO/VlqkWA2JzmDVFFvIdqHmxEiyk5jMjWr1k/Ljdsd7ql2MzHO
5KQyGDHaA5BjO0u3ilIfstB5oQKsN6TyfJa2jS5zRMyi282z1n8JVS32oaKhQ1TyG6LBb646Llaa
5LkXwEvIwuLtJENu0gijQ2dIUJbnEMeq1cxeZ/HTq915Z7qPooqzjTnH4tCPJD/03KwsStqeAOPK
8nPb8aciro9CGljTBB35YBLyaaTWhonxi4LjC2Fk+mVqkUQOkUlmK3T5XcOKY9s3zjvKeOfJ4j2f
EbCMvZVdeMeLPbCu35Uc8q1jJ4iHa7mjKvOOHjyiTVoP9RZVCRbSdA/InvNbokA1eudiZ8ZLHJaM
qrTitignAjb6ve9Zbep3fWIEyDcMLOQ/GPpc57yETUUiwkYng+esUmJwMQDfd1HPWyE1aBG3+2Li
cZ29RxwzsFPH05SozRWDb71h+PnEmaXuTd4g6H7aRp3HnzqmC3q2NgtMqf/KWUoHaYYys1SKq24h
7GMoXYHD0rpdVCYEt4TS3nb1j9CpoGY7LVM8orM3JXvXjelOgFAmD5xfzMKG1lSwF4FLBk5hr+ZM
uUq2QYHAqLmpHAV75sDiP4yGAfqhE/m12fQECY3JnvS2iFkf01gIiUbgVN0t73gIQrPgKC13btDP
bA9sRQxcJTT109hqpHUz+YzSQ+MWMBRDi310RshaOQShQLyEgsb1RZIAx8s2dfRbadEGhBNle8SB
9F9EnVeTnEiYRX8REbjEvFZB+WrvX4juloR3CSTm1++hZjf2RTGakUatLkhzv3vPDdoREBY1h7QM
R96uLJbQbil9ibMPPWU3liZtkWUybKjuzp8B5K3xvHvXcj6EiN+wUTf3vlcCmeDB4bwcGAnkC2d6
xK30qTP43TAL/LE0KmU6WIwsDzmlSo54zNS3YrEKZC2/S2Ota6TDJSGjGDap+q1GE/ORNbHHDuvY
w1he0hg5I/PTUHjVUzkPGle8UaFYp5uRJnU7wuY6pdI8OLJ7c0GHWRYEjym6Xwp7DpyCmbLtLFBq
KvzFSPBpkPV9RXHoH0txwOCMHAXJ0p8NK2XKlbPJspEUG2vA0TLE2l8hPRKdkXGHO7Haxdqd5Bp8
IKy08izf+GufbVOfdk3G1WVBFEW1GxaucGMlARC1qRkg2wFRNT4dXlH8YAY7NBYAs2VkwpmDoCcV
FzGzUz5axgiEhgVllkm5bVv2t7lDCYmn/liuiPM+y36wZOH21dLLFPlw1kxce87Id8iXdKZ3l1Kx
oHZFjHPlG9YdlkfHlVzWfz1XvvPkPzPdp1IVTwnG0oQ0yqjbD5JaTDhAVFwTz8MhSJp07r9GTljQ
7KjddBgyzNiiLDVG+BvTBwg/ahs1kA+pMK5CRvF0lcwWH2VUGnc45LEEtS/NEiMK0a89WeLByMez
hUX+paqgznFMxSzufWNxoobcCyy9/5P0CU81txgNJBWP2DOxWJeWPqJ/U+PAKKzoV3IKk5M4dZwd
/i38TIOzTboCkD4kzI2WcdwXsD23Rb0EWTnlF61iSNlnq7BNaVTRrIRd94+S9ac+TtCFGybEkhZB
U8czOXqDeRhRFkke9hci3tGMyBf5zns/sJHbczkGnj9cFQQ7q2i1d6HeTLvuAt/SocmB+bN57fFU
7xqXQ0FSc4Yg7fgGUAGCbAonTbXkPWGTcE9N1LjiVD8MNtw0q0/zzFnLJiLN6T008+ypUQVMOKEz
qieY1lADvh80+HKlXjR32nxMOwNrXV0QLY9YFzn7JWlLXsKs2TJ7D/vp7B1SRqbri2Czm5epzTPe
+Y92vCZ9C3PPlPhr1YSKaPxtQGtG5EcnqI2oxgsDV5ERuR85i+saUbcWECB5rfYqyxhMYQElbyqy
30LHg1kbmkE+0duNo+4EzLtgmjnJo21NMeDeO0YS6W6pkPz6yELIL7sTNyafc5ci9d2431HVCcQM
FlMxt5yMdL7YSj5KM34rKqc9mtpv0lBNG7SqMEK9o7QpmfqAzMShV+q9aSWFSGszOvI/Lw2haiwH
DSwV+Tz7ZrFLCcKkku3b9pNqQ5MtD4vnnJxxPVEXfnfmDEyhCMOTil09i7nW80lBa9dbQvRRQ293
/zJXSt8bLsA9S9coORvczcTjgAPiIJdp2mNd4A2Q1o5hW350+r1Y0j+9mN1Da7h7u1VGkJiKENHC
u2TkunNoe0BvNDYHc8ZSUC8OqBcjrFOfE1J2VtUpi1zIcmTcmE22d/SykcjNxM7vTWs3VXMd9DZ1
eXGM8JlTKicQoqQ+bIcqLw4TaaYlgumd+E+A0+ZdUcOXy+V4tKL2A5AAQphFVMA1XWPrz3trIQC+
FvB4mgsezQe7jxiR47PCoi/7516wmFqVJbal1X8VfqU9TczQUrgZjvtTlZ3/qbuYmPq0TDeDoB0u
6gdYg5Jq9yJ2t6aQcA8cEDoumhpotE0cRQ5DgkhyCzLMICLWvJmqadx0lZ7vc4pB+yw6AZf1t5WG
XUugivewWunkDS0aPTfpZMQbT4+SsMCDR3UaCjMWJbtU+5GPGACyH1bSS3bOECVbcm8nCouLjQeT
bwu05qF2sZm0o3NKfXvhiFaXQU0MTU3vcWLnG79MVFiysibgRsKymb79zmw38D4lBLe/HLSSfTm5
D0j+K22PsUk9j5ssLWFleMZDx6K895ikIw5rYSPUiW/3NcndcSuG6NGbcCAWUg8grYgg6cMF98nG
i8YE+tSCQYiOJoOsujdYfxoP7WKm723LyGs7YWFCXMvQExMO6lCaNpCLux1NUVG4SFibkFgUn8ox
z/U3WaQHIgXVJqtya9s78AdUg89xU3SYUDAB5kFqQJK08ZqPpH+DPpdfVkLAiYHoPbUt3h5zaXuy
DdwbyPe06h5NHLRx271XBD13XFRw2GQIfgTxIWd2ILP69GBHw1b1XFSptmNiyD+Q+5u+ExH0gP18
iZG1KBlw1Ec7gu41jcYdn+ByUHOLT8F/FZz8jtIqg9GNftxuODaweEImxpD+8EKvnk1GPpSssRZr
AjcUP/XQE849U0F8GX8U3Z4BCni8M4e9OVbmXjpmYBqYfepl4rJPeIYc/4z0e+26+NyWcx/qml09
tPOl1ciZdXbCbbPPY5Y0AASxXlkXuMlVaMnmb91XjzVhINYHhidu9Ym3L9s31MPXrC18z5yNkzmr
mZmPzezYM+KYR1Y+aQKqacp1jq2QNdDWZ6TPZA+Mifs+jTgh8byd5dqHAXvwtVdTslsRXNu0NM7z
MrKkn/EfegdnbUCoXXiv9EcW226S6NjfuWk0rP9IsywQPaqJc5cu/bgF0zme44WWOH18jui5vyTp
/GYtYg6l9mhoydfsWo9upRZEyCTfRV0mtw7NbFA3S6rYbROrNYua6eH5au3f3BTjY6M5r9j7rLO2
qGddfgCqvcPK5m4YeGLxkIoRuhbtPM5hQZsmbLGDv8GkBZlSL+sN5kzBkmAzsJ/vpkEr70Slo4jO
7QnMJUWUtZ6Evm2hkWXv1IDZISffhIJtbm0ttpCdtDkIEsY+AGG7K6ZkJJTL7deNTcAHN7xAKvaG
yUc5FIxBQSrT5N494InD8FXCaqRK8xQlyg39sluYaU9fsqqffb7yzZjidFJYoaUQYpN8UEE/h/Gh
3nYdHZ1D37/o0AXuyBUfmFam2PuS17TBgiHs3tpVhg54Bc9oa1vh0Fi7FkYPrOhpi+/qqUaNDtvx
Z8ESGyaUReMIrs60jx3GYVjuzYw3GgzjjMPoifEP6Tev2whMx/RkeimP1PiaysYJXW3qw8kgUwdu
JtANsPGGa63nWlwPxEIDVHO84qV1LvrvrMndiyE3RhUBwY2mY4ejn5p1vw3RAu6WRDeCRlCTSF3r
Nl6bYp0mPqXgPAvOtJsxaz+boXuzZbGbC5O3o8yGndfJezeuNY4H85E1tdl36fARqYSGcy3/YZAb
n9CYQQ/H2CzVaGObM7VwEUP6PLjOCZstjDFfTzaLC/rhcxiq/jTY6pfWuL9DAcY29QcuDBM9OwW5
9bR78atahAWG59Av9L/FaD4h81YBt7mJu5SLxzv7cbBP78o27rf7wkZPWjD/Bz3wMYqjl207omQs
dqZONPq91hmKUF3UbWDk6PyZ1KIgXQZeAWxVelrsGyftz247H2ZjWLmqpjgAZH/IEtibq2zluGra
mbGgHmDqxZYwCFJChnPBHt19Iqw8MDkT2vawXKFXH2hcszaUiiDbKqQmLqCMe/QhC2Tj1iCpZ0Ca
GUJP2wx7qgnro9mbH9jqBvSfVg8N6zdVqXaw0ufZpYbQzaY37H1/Gjvh9wg8SzY6SdoTOHfMJ0BJ
18bF8N8uQLznfsH+OfuUt0liO3dWxwc74GTZJgWfkUhNVGqLILk1/kxLd9czWdvkI2mEXuP4V2Gq
JW4GoYlY/cYp5kPPcHcjjf6RDqaA47MXiKxoaOy+a8gDnHW3+jZlcYF+amPiNa6DEv+6pMhxPeT3
zkAN9WJuqgQ1rooKEOGzQK5jEged4WsqL22HC5E7pZLcb5MO4cvl0pHkbYUaFO2Q3gB5L0w0RUpr
qFtcR/XSVCkR0hGAsYqYr4lS4GOvl09HZslVlBg+jKHgQMH7CUuArGLYeJnFwoGBbJDa39ky31Si
mTvu36S8SCh6DQNegzjCxuJPx15z5Q4ZYSTmGeGx/koieYgL3vwSp3l9zEzEvbbVhlPWrMLshrkQ
2pDXFxfdmL8HvdFPg1d9I8ZQwNyiFlfGDL6jusNS90pNi3WoZfZlWjVsmGH6UaIqt+i/vAXd8DZU
mnPxsr3Fa5jBjwmraaDkvFqoVO5NfCfJO0qjCagRNEqUwjqQyPN7gHf/Enj0C2PY1phyIOm4EYYc
kLFTaGeXooV3rZAHvbGj7aipKnTslNeF/B2L5BM+K22rDfH3qI/2wQRqvmnYX7cVCA2mezqCdtVD
bdQfc6GiXZdbTDHn4iuFsmFChVAzNxdlEfmBl73JXJ7FtjIesrXgs2urIZyt7qr1yf2g1b82pnzu
cZwiPYFHsJz/jJFOsLBkC50Zab0nbp/dt5uKYUxsSnMfCWKtzZTRlkUkNhiE2slu2lDsqY6lhXeM
gOVz4ZbzThutd8idFPqgVrPtbIecWy4XHUSSYXyXWvepFdWtYkIR3EIChP7+HGu8psqYrpVxajo4
Owtd9DZVrNxyrD/dAgaNvOmjF+EaklYaTNIHGWHd+tFR6JTP6RSzhUOisBxCWVVQV/T0XVnpec4L
dRBmyoEv0wzWuFXtzlX64KX2JnFxJPVMx8+RFHc9vQx81wbFfV7maD7tGueXMZdfY9gudfSdZJHa
AqMiHhdp6WlanKexzrRdabvAdxpCNJmxPJl1+iBLPeCBzx5zb3zuXXS4YX6b1dA8kzvd1fPwSZKh
vuApfXNIUE1GdJ2q6FrK6Tmu8RY5bfTMeIOLn/mdTujvueC8rb5bmhDCOTKqy/ChDNoK1hRpQWlI
6PWxHnbePG3ctMsvtaLIo1d5FoCAYXvltst6Pf9tIyPQzcy6DLizxSS/6D9CO+/4hWUGyE0Z0Z9K
pt15zPhO+Qs0FhoqOL7qVXExiij/7we+xZuekU8Yz9GyH8r4t/ay9cyX/LHIoO/tNOk2g+nvNNtz
yS9xRq5aZpByvc4xyoQNf1iajk8+L/e5xZ0fKyBQ2B9p4d2Tgk3ewAga6Q8OJOVtVZtf2fB3QgTY
jLFuXLthZjN1qQnHbPwzWepfWnLhsWZMp9WfOQbvbIwIn4XtfGQUi8Y5DPrR4vqgCuurSiwPPl10
NFrGTKKCZC7RYZuZU2Ce7WutM/bkFE3eJrh5WDbCdLSTg4nZgsRSFmJrpbF6cSjcMHFBe1zH40oP
VIwEHKtsZw1Thw486oem4Ci1EMLVcQVslhEJkZd0tNnn8NPQsgkswuNejCnbO+TYhZqlt8NOWn97
pg0wTX8mrpabRe9CDvDF/YBGyriCEgtjiY+q0ZG6MANx5bLoQ3BGVPqJDUNaYuNNAhN69WZZ8Zut
sahl7Tt8UOJPpiJPr8rXSFvY8DWL295g4rf3DC73zXBy9exvn0TFqayrb252b97ipkcss0APVPfU
+V67lwjZqW5QBjN56JM2wpD6nm0KEnRWdFFMdMfgUTL/JqL/w/fcCFw6tbm8xe1Xg5fZnKKIyxZd
ICTl9v6UiUeaqQMtWaD9AwtZmj0jJaidHQUefKFfwmV4YQn/3We5kul63caiZWr/sgkPTt+cSO4M
rAPrSMHp5BH17dNrEJmFyb14aOdQUVy+1bmE6aiBiRjsnetwRmKpLKB85a19tQTHArsgbrkgDu24
435Fcw8nrv9Kq3gKcQcigQigY9HE/ZrjHWC9OPN2zH/ZaYAAQfoI4ZvWQSdqtg4VMUzU7EuejXxr
WzMN0i4JbA+RRM1rZXBiPy++Kk6eMb0PlNOHcV6f0NOKoC0xcbQK9dx1dl00O1fJcOuM1BMozFqh
YRg45bq9ro/NFRIX07GBDgjc1G6Bg6ztFkmLLmuNSIrXVKGcgEs6YbagBqdg9jZVIIIEgawoOSxc
4rc6511zooE5zWA0+MrDM7DAZiOWcdQkT31XsyFpKSKBbzkIYQxyt+5Y3xkUaZAXJprSm8k1J+cT
WurHpKx0ddBREpAbeRDXiPBOM3MTMpKn1jH3THajnWpJLvQcGVO9NLjVd3u7LsU2N3Mm/+K9SUZg
evi8LQtjM5HJI3MPchPLmkR1nitp11vhFUe4VkQit5D9qLWJxd8BT7w/fkbcLnzdLY9G6TzTUuJj
xTAQVTl8dBHxbIYFzU/LFX9OP3pdjmHrzZIpLg9izHKiKw6nysPOoY3zFsxlWCb0aE1QEjaRgb8/
IlIfCfR51+NcOtQo6+NCBwP+GxogMg6fQEL441gNmKSpTc5cbgvWCFmgT/g/etzYutl6RBnBaefE
XJyH9xL7ZC2i/EnWxWEU/RBqMuLk03jHCQGAi7zPUQ0YFksanTDFV7PwVGaR+RkLqzz5qza4yiiO
nEl2jG2NucuzmJASv2pMHUGvvgLFIRIBDzbw3JzKA68NXDhgAd/3o1dpKTFLlW6TpaTLRZhbJuGb
QUIOpamGK3GJ0oYOmEx5sfXguoRzzf/JdfkeECARrHfiSSPr60v2WG+6q5wYa5COUN7jbEmzhSRp
P/2WUTEd/HKgRaBmmt/Z7xgv8Gy6Q35FvIG0YdErM5Vtve0ZzJU9OvnoyCrwRfWbkUDXW0+HYjCD
l8LTOqR8+N46NcIhUF3xkQetNVNbLPIK1Y4sPxdpCnNK8Tj46fu4+pNtYmWmVhOC2+OOevRjO3p0
CotJdrHQAuFduknb1rqoz47QViBY+6/wx2VLOpkXyl3KcwnRpowrJGFf+44Bne5b4Eobn1gwqUik
Z5UuZxFHT7oJms8AWDbNrcb5301RgyI2B2FwgGgiyKcUOijdPTHXrDc4xzeLnw9HKrhw1qGhydjD
zLxU9sYtfyZ4AWEE7Z2LkN5B1003pRahaxI5KbG672fOwIJzMrwJKtdKeDW9Mr3LEDXMLlyeIiFf
MOCcDSemxWABEwbw0D3UIMJ4brzTPHQrqGXe+Fn92LSJE2gVR+24N78ckwh59uQNmrbWVogdq9xG
Kgi4g6UH09Qsu9UC583eK/txfSQmBYGhtRjT+ZI6EQgpPYdgIxbTMU0pPJ3nv1zlis3i8NRyO9G0
brr41XwmxuuEraLbV3IHUUp0Ycke3JOKOs3KuPO7pt3lqnqxWudqWd5yJ0coTrE/5ls0yGOZJSDR
tZkKjnUMqaN7xL31NCQtpIxG5DucAf1WuOfWTuYNDsPQqSz7RHaRV2HKo9Abp4Otxh99KDFiNnWN
h8m5R3LkvIlmEJSTEYTMs5fLwqBtyUtrxzEY7wREld7JrMPyWlT610gi6DlaIyJT/pP4RXkP+OxO
5r9TMT4gVahL4yAhAbknJDUVRGwQdTDfnGrA2btWuPZaYfKRgb1hYvg5gsTEYktNEBEm9A3T+cdA
TSB4JPe2mKK901sxtBrjVcv8a56VV8OKGhycuhbga36kfOaaZqk82yVaaaEbb2rUt94MaqXq1V+a
rcod1hD6fSb+Ut0n3BkcKRZ+aiW/qpxJT8cavTg8wmnBJd0H3xzzLh3a1dXoLBaGBcTqoatDs51f
Oo/ay6rnXJJX3AOihlIlQgxmKXDjqA4pkQBXHIsa1uDyEsUJcF6QivBnk14Hd9ugSHpEduwYeQbH
3m4kCM8OlHJ9jkkQFH/tyne3OLm+tLrug2gxdgKMFRfi+IXkLM7yorDZ8UmL6zSmctgHkj8KR+xi
7KlewqDBcDt9L1ICA5F3YvC2K1bz/sygo0/GR6Omht3QLYwjse+erPpJgohx+33uYkLDe/Hl50rb
eEtLCXWuU26DM123jNUJnF0yTlSeY+2s6V+Ro/+aw7MeSwbCPM5TS8FIrlvxY+7o6A/3hZbNe6S4
i47xZWP4WhOkGGJ3ZffUeNWM+keNthE5J6LM0Y7QxCYajOpQG2JHJsU52EscMqCxA6vUEQCsORTr
3u0Mpbp4Orf9ydHCOgPP7cLnx084QpOZS60MTc3Ng2SiHJRLL5MzLB7qB8bhGpDt69CfybVw4KSi
sh5jePRzekqLHkwNE2RPLVRpnSDydOdW6G8GMiNkyxiLD6dBRXbsQpLtzXc4GbGE7HyfPL+kFyWU
qn6cenUdpYmdneNDgwiFBTi5llHiBzG3dvgNyBjTfV8BTNXWEAmCfruxJ1c7aMr4UsvWSJ9HxPeY
34zyjaZf0zTUAcuk5yXZFJOm7mI0x9OkN09WXO4VSVIWPOmfp7p/MAxqu1qr6YlSu58cp1vcJ5c2
J7PhFDl8BBDF1xZr60bO6k5rBnGKbZtkttNfG7JvOzd7MLUHQyTQHnV0NqvzDhZnp83SaDEXRk8n
4gYMWEzNzP/D83c3zkWtj1i1ZBI/EPIVGywZuPx8CBRrsA9SEB8HrjisSfB1Jh44a1pA9SagyGoR
9/c3HFeVK/augtknCp7fktmHguycXc3SEGI0LkCYe63WdQ6eVcabSrhqz+UJl6WLlbNk2I/o8nLz
hRoVSxckIXsP/hxfSuKfE5z02xiHOAN8JL3bL+N0mJ9xAXubW7571a5W3nKfjTyGS0eiLsX6jFft
FXsSAFrwrh3hKURBGPJ8FzmZpbQ9LXnG+uzHL7X01pOL+plADNmat9c55z6yb3WPeLDppjUT9svS
kNvbN8ISI5LrghUQ6yucSAzrObZmZ5iueerRi9UYR4nj9bWjk91ZGnszCagVdUTMMk6gGyRYeV8B
qHAfWPQnpaonfwBpZmpqe/uTDVGTspCdukR15rFz5MQyVVK9KP8bNzMHz6mmdmulDnBuTgOAJyKk
4Uka5H84NTOeaX3rXdaxxOtoErnOaDm5fWJOWk8niPwPYhpnutWAb8Iqsbc3lNyIBYISDyvekXWk
K9ToEb7x+d4Dk7DvibPLIILKQlRoTnE6GvgplZlRId6K3//wa6Xd2y8OR+ZVyuWkw2meZDHhMsTS
AbSK75IVa7GUgapdUzS3H6oFkSfprb0xyIeFWcrz5O+7iaHzmFXaAer2UaeE5KlmCLylqIIZpkYs
2Knc6+33U+C8TXzLfRMTmcUYH5KlFXuXM45CYg9v5Bh3hmk01hOsdoBFt7+tEksE06TmjzEnwoez
yl4Jc0IKS3JMpjd+r64IYoLiII/LRs2ZtBBBhvx14Dz1t6o5Q8D0YCur1byPNXotYk9kl1EVLyMd
VoRY/Y6EHUGc3CXkx8tjsYF1hOZk+8Ia+Wl3un4UEyYqbCD+S1cd5RqzG4Bn37pRSqpdwnyIIw5I
oNgRaZpNA54f83R+NfRuCmzCD2e7dsHTzlNEhxbr44gfTlO1+DMVFkk39N0BlNVcsisVBIUDw6j+
rgSQc7PmGgngwI1Y5gyPaDJdAYvvk65J73Ap4j5N4PE7S5E/jba3mzMDztHi0vxFrLDvyva+4med
xJVbRxVEH3PZurqQP0OERoxbIXmsjMnCZsVHlzmMW6a0Xz6mjBNfOT5UiWpeZ+hUfJOm+JpXH8jC
43VcgfmFWUXYYIeHaXQ/dcvmBjNMTbkd/mOIdEZ5aaJ5fshajtlyiQndlPOZuHv3KG0Oizd6kpE4
A1a9GmdtUcY7u8JsxdLjnMvlj8a/D2fSkgR0ebqwcDy7kACCJPHrN7OugyiiLc80c3r+9JINqVcu
ZJlsjbgPaYDHjjG23XgHTYuxzK6TblP0FonRcX6Axc84g1z9DQ+TKuxUTpJdjSJTxra8EVnYfdMz
djV5MZksbFPwY/RP6t+oTeVpTqyJ8pXm9QZYd+cU5COFY3cyahf2LvdBExXrgGUUdDzKbVQh3sxz
gv2xy2yCYaOBZKp01PBPOUzcH7MBLg0soBFn4iYFO7YrCkDM5OBOuUutQ+37xc42AELHdkIJYOxn
J1FxJO5ZgB8s5sVrBvr2TcWaEDZNtvAXdLF8kmu4xRJpdCUbhN68rXkBD948qgNO3JJr8uoUtMv5
0qFVJSusK4aUZVju/eha1gNo8mQXWaSdR1czQ71IuGivH0mUdATWc1R5fh3ZEAa3d5qW+LtqxWMS
BTEmp7lWJMV3Ax2RhA/GU20LujhXVB8HO39TjWP1pGXS3VUdvrz//92xrv+AO3Dv5cDYg8tzcSis
5Bur+TEn9p5OtdzbqJC0qRng4IGB3/Evdrnfnm+46nZNaVQpgk1ZHVNdvNUJXZIrnkvaOOxvRLqp
LHFG9Mu6biTPU2XKjQ8F57YgEqgEfVEVO6crsA40XH+opeCSXHtoVgQ8xyn+D6VW06hZKv1y22zr
1P4VQ6IgeWTjpV9/GHQyUNC4jUPW3TMaubBJr+v7//1Qep+uWev3zVg/jWgJnJf4T7YT/TYjSKHb
zxYrqzi8U883HLgRzB9W5EnS1j12hIaHQMy29aTRhdn2Un1VPWdczITWNa7L9IKHgf+gEDQEpjXO
PW895X69N80fwjw7KqHZ2B2i7RKX2UcxuIxqHY2bhXQMRIm1oqVQvyryrM/UbS9K/6CuNf0L0QYf
h4FE/R81qKsFPLXob6wnhC0cEgC021A/DUMcK8onGq9yW1I17RTvjBwXgI3V8MaQ6TEIbAyUdctp
hxXvaL6K2XjLy9K6yvTtttBGkV9AUus+6AHUt6wp/v3URHwRVfwATVE8mWAsxtwOIeyy6Y9tdcVU
9giTXgtsK+Yvt9I7NSP6GomAnAhARocKpF94QyeoeHyY1pBbls3Ncdbc5LWa/acZCPvd3Brp65Aa
qGxuBtB9/Y/WmocT7Oj91HJUpy8ba76WnT3c5td6yhu0N1L9Swe8WVPgRpvIwFHrUpvSF3Laj9mY
P3YNi3Fno+jO7HTHbBZP/7HRshECQByveJVij0UEGneERJC26p7SWtRZA7/B2ruxVDTt3jb81lM+
znaGVQT9tJ4vZbJ0UtHG7r8Ph7xUzaWYz3qbA5koKpfUNmjIrhpeM0RHXG6Tdp4SEit4f7tLbMOS
TPPrbT3R4mqCRufaJFZAEGqcQjYlL8rhBmhfZn85olNwcRgYMbp5m/6AM3h0WbEuLaHBjd5L76jr
eRuOowsdhdh5GNdyurbFv9sJp2Rf4/oK98kce3dHu3F+/m9/r3N3fqi95k3Zwke/ZTVKbIKBGD7a
0MqMp4b2nTvPzOynjNnr4jRUkej2zLE0NhFrhqPjS6Y1vRWRZZhdtMc5OvJQyu3gR8U2JWASMDw+
6Tiq7vuoZi6+nrmYJXmP/30JmAo1/D6qOVhu3LzPmANXsx1Yl65pTlq2dqrgcj05if0WaVGxN1Lm
jngDYOLBFWpw2h/8TmYHtliEJ2BGfC/X30TVygPNMWvJQv3oaATRyjzCWMLyT44YL5Usf21oBH03
1C+x1K9YAB00IIefcYDfaiTjX6qRu5WW2cTcmu6SOVV7T+qNOwOvA2vJ/EHGGw7b+ndySVUNSuOy
Rtx9h1pgXJraCUZTlxdyq+J5EM3/In3+Q5JZZqZv7DEut8WIi5kJP+Mb0aLsNVTTJPZvx0iA1yq8
QX5zJkJWb9mPKm7AFpTiiM3nLiuSZnvDyBiU8D7EKsH1itMPr/s/gCK8HfzDKJI9qWkwFVLc374U
A5G92StyayyrkRYmA8Fc5CTcZ50+fw4Js9uyoxq1jcSzP75COtgvRZZ8x0WttrltoE+mjr/LdeYp
8Gv2N0wq7djlbsith3qgdM9dawcM8pEtAWxgqNkal//fKwvxGUUAtGZu7k7u8QYwvq36IuGs3Mbu
0cCJRJYyBcXTwjwGFwjgseM4ebu3NYrGUcwSGMfXmxpmqpgaWYo+1+IIwg/pPx2kX43/fzeVHGnx
+FkHUsg429fOARWN9jEbFXko18F+2PZTqByG0erGHTCy4jjmUBTxnKVhZ/u0rhsckZ01awxpgIFG
O/10OqaWKje3lCZRhVNFUE7++0eNZAj6iwyMuhVvlkcpjJ+l4oDDQbwpL2HualZfVefmlwqEFasR
XcpD5ViBsSIwBYGlc5S2v5NN9ulGm5wlPhZ9phjYrD33ee56P5DyH72MRFLNgh8akzEhiNot0uPI
EEfhpSXot/NKOztqUfQiIA7dS9aedm2LwY7KL1XoLvWo+/+1UPH94YiOGSQltJ65wt7NnBCxa3HS
GSOcRLcrQeO5+tFI77Slx2I6TsZTFVEEO+btT0MNK2N4HnUBTnMj2XJua+Vt1WT1pJLYZCR8BqNW
b7kI0v42QpnyaoSD21dVGMkZU28c9A2gbOHCSho1y4d1ZR50I/6nkI13xVwyXL01+4wXjCjlwcfO
s59955I2ffpS9hdO9M1Hb5ecf6STvgAEcf9bd2wegPV39mvUI13ibufVvr3ltXV30uuqU6NVvE6O
9WyDQ2l7erHcRP6SyrwYOrPylCD3/Rh5/widmQhxzr8KUuFD56j3JbWHHRRGpIHIjl5qaj5V4uwX
jCxbnNHDfd1rhwmMHgBwJqHMjkh6Finc65gLWZlEWLUHUHLrAV7rqSO5LSqx7rFbiD7g1V3uYnNh
kMhKNro83SqZ91XLoWp2CD2LBMW3qpyjwiBzsf3pK6bwjnLdxTuzRuYQYJh5Fayxzw3rWVQu40tn
ckn1CvuNZSv7kxbDo12WHt6Q+MRkbQ4aVP3D3BjyzuOx3eSS0dlUD25w2+3XITcy23y5fc1z/1x5
U/NgyBZt2uBccGs5sWDfH5deP942M7HGp6Wt8xrTWmZS07J2kNz+7dzGn7TFKPCO/sg3xKXqOJZP
tTGafMqefxLF+GgX5qFda63axnzsRo0QgKNO6f8wdybLjSPblv2XGj9cA9zRTkmwFUWK6kKhCSwU
oYCjh6MHvr4WlfdVvJv2GiuzGtQgaUkG1ZGE+/Fz9l5b4AX3lxPIkn6D+rR4nqN5ARRBBZVz/HNu
cBEIR5LJ4gDlHuLiowWdlbhpgqiqpadGl+SuOObQXP/8Q5ZHzp5ENdqSWj1Et5bCnJMBD+Zgi+H6
J+1VuW3GysnJNYFJ6eDUXXuF7x85Uv4YkNswGmftMmRGVFUdofa7VRWq9I9uAnZhtLyrLNMn/HAd
vJnYv5nFWE5aV4VlDyuAen+mgTw0ZDTnBzW1ZMr1eXTfB8iLtJ/VD+RUZyvBptGtp7qVIe7PN7SV
IKaxbK8dqX8vCBAOOdpA9q3Y5ySnwq84lCIwmP6SVXVYUqyR7I/xziEe4L4uB8ocphlYEiCl15FC
LjdtzWqa94Ym4u3Garuoprj8hSR27GDbq4yQNUCwtwN01tAahPODkukWtQptR93cChysQV0xVUnJ
UNL6xc3mlCYcHRHDSo+8MNAoerysXw/NUf/iQKdZO4VFPpfHCbkNknc9lLu8yL/1jDjPRuu8Zy59
wTpl3S+tJ7SB44szAIir+htR9GshoWV9Ljq6wmbluM9Zat4nCq5/R3gzEZhjcfg3SlgRjxMSTNd6
8qNHNTFzOrvOx+LTrFlnSO40LrKd0A2bz0MWnQP/xTJePPHayNfWfkahsmqEu/Jw3tsSUTU1j5BG
yHpLisz6WFp7QoIliJVu15V7vwv7VuNZf5/ba9tfb43efzOFKj1aTQ6VhX2pHFzuRn60CJWgzxu/
TrFD32MJNRXXhI8xgT+KeFv/hjKULMkBYc2eZve7GdwEsw0ZAC3p3aX2V0rS5hgJWdKyfSVrkjmo
wjyIOP2h7ewndJsb3FnsPKl4GqfgoxbupqzgCi1Vbayz2Hlo6+4kAInQw+e3sNN9jlc0rgbQeJ5T
rJhc/kSh9EI2Ie/uLQ/JL52D9FJs+cJGr5uNj6rvVoHJlp9GzROHSthHTI1xR3dB9dziuABHluEf
6Wi6zBsDqzZy5zHKcLUrcoogpVo+k00tmWAt5CLYhbWJLUTtKDcNaZIy5vP2kSK6L5v/IUtVkDH9
N3irIy3TYjhqW65lOX/PUm10HXQTSeKAa8ORdtd5vt1k/kPWUu5re64ZXnHjWTU3rvfPu1+PxR3J
l2aADKZBB39P9/YoYw3kwChzEh2kifXIceT1r5ua6rYaOfb8r1ui9v/rUPH75CcTuep3968x4l/R
3T//T8b4f/msf4ki//8je1y4vJn/dfb4+4/i41+zx7++4K/scSn/QaPOJSRAmDh+qdn/PXtcWP/g
UemSZ+m5kH0l4T//zB43/H8IYUu6qpaQpM6aFp+WW3Q14ePQ5f5hEnRzYwCbTJssKf9v0scd+Db/
8snk6B/wvYgvDginlLa0/5YqQx+SiZAF0LYbaW83WA2iABcDfkaM2pj64lhd4Y4NB5rqOMCdBjzG
jXdnZjNWRrBaUO1DlgRWL3t8jFwUHTjyDPw338hJ3XV1XYeGZ6DWG8bfRhzT+cW3NtiQnRx98HfE
NP12MiBa1PEwKLPs3oVgtllu8qMBHh1jRaykFACbxcrAUAf6PTMadAh+jYzJ7D/9zg8XPRT3r3EO
LMZgc4NQ0zx7kmjs1pV3gwaXVeEAsQEDHHyHk8pUUKu7pnMt64vvOBe7GwlSzzkG19YEadiEdtq3
3YkRen5MJ11AnPGs1eJjI6ZxtMIOgLInZ3JoetXwdBvOs2Crz8zqUdva7Wfgu9D9iUejk8jemtdE
pnXWEObeTXBgz9Ym0qMNwxgc/VTV41ZWxQfh9YoITPVA0G+CZWlOdtOwOKHQ6S+FrmbdF/VtNG6+
lAweHz2RYqgUxabA6wDUX90V0FUvRoBBxReOd6YEVeT/PSJnW+ObVXs/9kbQjnVNS2j0HxLItRgH
Zyy4P1yzQMzFxFdZzfRex7tGLeJnnYl+rQh4Oneog70yso5j7y5bwkx/EiTiE+HqvEE5RZVA/2Cl
Hf5gv3zsFrQ0c2qcS7NrX1The3t/5zf8cMTOMFbQtq5pTImw9546i9lQaZo0UXxGy5Xm/NVnNqfP
tDfoYBTMaX17y/DKCaHF9mu3Kpv7WN7Q+k7VQ0X1BYhYp2VIlOz7ZOpPVpQdwEgAqI38jVd7/bGq
XGAqQEkuhdLGfRGgX19mZB14v8UFswQRvrl58aPgZ9zVGvFSY2G5Qe8+BhGYYJKb9UBj1kzcT5dS
FCx5/2ORAB5ygIonHIDpqprs5sAeBZBd1w+DdsdntEWJGj7zWWF3dHBbLaDcE430DwH9syLI+q73
XTJY24caZi+NcKwrJo6+gzWJZI1Hx4iN8RykzetfLNrOvV8KpML9bWrlXQCf0PLOm3FfewMhoV5L
gVteGkGHBOtUvcFz/D3VBGXWOnjJUtGe5qb6JRwxb7ypKw/mNNmow/zk2iWj3pFXYsCZC/QpLrXe
Ntp1HmE+ECAcJMmbBIijxGsQdM716yapAD+z/RQ0g9C/ANsGN3Nt1Zxe53gU56lIw697haQwXBfZ
kXS85gFuyj+f5Slj3zHGuf/rCYGtfojJtI5fX2R2Vb+2GrZvGBMLZ7AYBEsKQLz2bPRZjKju4Ffm
b0N0z6TyXYBMOaQW5qZUYCSq8YXhbj8lHJ635tJP+BviJ7erp3PmBQevVp+BaL39jfGyfiex0MSZ
a4lNPma7pMB0nze+xZpIlCZaaczIGufxLG9O3vPgDcV2WRTW69y7SKYtWM2dreoNUjbK8mfitT/T
QPmseybeyKSC4InHKEwloAoze8YC8sNtTL3PnVdvwOUnXL0RoGz3agqqfbKk33OrIKL0dz1iCcPX
AzioMSvSXhm8+LJnLNuHjtWdpYIfi/ghxrQmTn4/47nGF8LMEZWM2y2bjxLhF+4tZR3GgD7QlDJ1
r/uA3ALz0y/VwuAesU+RIkhJ7xRD73Xe+W04WpcBNW3tfI14g+ugChxTeBByuz1kTBrKXL0yI0cL
5Tuf5EqWDPzMPW0qGLFJRFoSychzUz8YCHZOvu6uYqr7Ncf9fi3U3K8Tn3F7G7gQCWuTlg6DJ/pg
EZ6CuDKzdZuDBpniDMGvT7xOC+1szj4zaANhSooYvuce9xlNFItWOYu2se+JaA/BL3ebwqeZImys
wJoxAox7Ed3Y0NRLwlb2NvF7Ihzok6xpDzCZKQP3siQjIaEYsPrKeE96KNJT6bwuZSXvMkguGVqv
/ZhZ1zklCQ/bEpsS1yQrF+cY9xudsXa3lJkiohYLfm5POUPGtt+w+T2hZCffpCYrBYvPGQvIrQtk
rJoqYWQK543cW5ZXI8imVRjQ7FOGTe9YwbLqx+fBUK9SuQOC0BugvaJ1M01sjF4xQDofboh/jgV4
4BexsapJUL2GVgK2MIjIAyP0JIUtNSCDYcTLOAUaNwOtMbQg71U2RC+Oi7dPOhARuMtNOFGFp6qz
jr3DqucGEFYmzj9Yy6JvyLzoXiCgJ2GH4IEW1isE1lU3m7vaMeJj8MDsrt/pmiupSlH6z04Lu7tg
Tccf4G5TJdUDSQr+ZiTFljAS9seYxpG42eidVtxnjngtQH2tjUkfjMyyceCVB18mEFVI6siViA6Q
nk+NM4Ot7pfN4vVMemiKVz10f/BPQe5WO4d+LirWYdO5ZKl4p9H2+JTcVLDNduqqRzJ7jpVnYn9M
huqoouDd7rAXKJKy4gQc6uDMCxOuLt56A+qNIPMhFWHu7yQiaZUPoIjM7zOZzIdYSlRtCZoTp/UB
0uQUQtp6LhaMusOATBbSjHW40fYhAuFrLvhxI7ptE8Ed3mymeDpdyDzOUNKVt55VEJyb2knZhntE
/pm4xd174sWdK8zJ1VPfeNM2QBvUBxkY1WG2Vki9d4vdWwgy8ftNzBhxukWbllEFIvVV4caYzwlt
XeUl8caJ5TCesZHlEpH1Chfpvk/ReIDN5wy96KNbgZQ3EvFpeMxs29x8sANGkOPV6SziO1PnW0F2
jcYmRm88BBeUhW7nNmsCdNIjAzuHaANzCgFD0yodQftUGqt/Ub3gH66vpOmEGAE+gpFmS4GXNLZy
Y9/aR6NhhOuScUR+3L4ceqgYQ+3u0AC3KyIqHlDgYKICJTKOzCe7PDjmpa0RpJZYQ+vlldFjfU/5
dGs/r6Vm8ShQ4Jo93NgqwbNd4Kr/jgmZlXyXTYSRs6lgcR1G1t/LVDQgq3GrgaVpE4KBtTNzM3qb
cc4Z6UjAPjqnKYlci7SOAS8VJNIopvKpDi3/TUm1HPvluc8IwMQcdmE55uLqvnUume2egPIC3Lws
vLu2wXE6pD+cgQpggaWJsoLhEvlAbljiTtrOC+EeUTJA2ojlsStJHet60e56+sfAgecTB6/6fmQ0
PdCPXZG+s+wK1DdzvxwCt/00sVBK3R2Spal3U6tDNdTlUzsRmGZWaXyQMfHDzWI/V8NtG0bj6rXA
TwJzPbWcrylKymdyt9Z9TznrxBhiYM7cp5Xd0hKk8ZS3GDqaNuZHL4X5yKmdQK0QEdtAcyWcopZJ
JJlYe3701h2t+cGj4UeYNYylxTbuR5ws9Szix6+bqjQK6oHu+5KZFNZj+vR1Axf7ptqZaHvHRFtq
lsJLe7uhQ8CyPbfDzrRbiAldcaQ7j4q2YilmZ0wUnlCo9V//p6n7L5lHbrfHYQONy0F1qHvaBmNH
Yt7XplWGGG8lvvnQSQZodJASzLZF8ZoN7RVeT3cqm+oyzm57xYdT7shpx49RTkdKeZCOMXuU1fqP
eAK9i+vO/iVu1HABe1Zkrn+MtB8OpCHdD60L0cFiCuGkgzzrxZFn2bX+fV5evu60Jc5BrM+In3HM
nF1Ur5LxS59SBBqV/ZiRjuEpjgR8Eh5d/LGuhKlDj4JK00bn0sHbYPTHCSb9mDrLeKU0fAgUL7lk
REgahe2B4Ani13gEB2p2KrR6Tx2c2DCf0Jyxp+TL0a/d+yKWwbn3Fo/NOAKUDI3S1q9+MZfn0Uq8
c2LrFhImq4rV8AnI8vpmE6qLnVck033cUwFzUFKvBjbIU4nY96+7suFcAGTQ3SrDOC3eAaD4gu5C
fHI8tvY4CdBCmtI8cB1uPHYMaHjF3SzIP3G89rn2OdhVoOED2KQBOCjMvcY2dZYrG/RzTi8NKuBh
0ERX4o4H9hjgQwDT7z8EKGZv0Erfj1MuWtGdv27maRx3CJ0xqlEKGAtVXUOhZqG6S1tasvRQOkxL
pn8C1UOaAHKp7WSawzkNfCKeee8niUn0Vr9HueqfMfYRlt35Z+bOtw4rODZAWxplLaqFGpL42sgq
+eT7XXCN+CGjV53VkvJSuCTSNRbi55ytTkm7X7Vq+TCdABBMXXxahL9dtdNNO9sR3bodeZPHNt4Q
PyAfS4dy30saZpmO2gDSVVcMAt0B2QZIL0IIV0QMsjIsjnqsi1I+DNUzZ+9fU3JyR2lsCUrd54pK
QBI1vzHHtnqEPn8aonq+R59bPUI+k/ecl05f90qFWD3h85Zksvl6edfK0PO241OSrJe+JMMrY5Eq
k+RoIHa6Kga6azeBG4xGgXIAOw4pgvFxdvWe6x5ZfEDaOQiaOyfJTnWLPgJddB9Qy6UOn7MFgdCd
JPbDz/qVwmbPrEuAsEZu296oNujA3CPQZKaWDl5o3OknKykegXitlbDUgYTDMwzkHnldBAbExnSb
RMs2doc8jMx+Z8EzIr4Nu2JZu+to8vyTVgMUDv6ckiPhOmbKjh8PK54z3Ji7ab6lezOvNdVQpYEN
j0mzmhYrQPTyfkM8dan9khclDJ4bnK3QWJ4MGhyQTPK7EpTt2o2cl7Ya3ovWukuCKdmPyfAjYoS3
CqABECzmUHTa8cgR68PDVoe+rP9J0+bOAzqI9xhjhKLFXcT0s9nf32JNcmwa+yD3y00To3FtG3fC
gLrKB4d8dDW8EGcYBqSrNk2vNk3+G4UQDHITai7EUmA3DqFGIm5fn3lvJKtk+sMee7HR63zQ8Oim
C5pTEr0QMeGNi/G0kYcUQqPC+8AQgD0Ybpopsru6JWEVF+YwPy2iM4HapgQuGpj0aRlvdFMQt854
yiZ7cxqr5i29TCiPZbSUP9AbEDsPw5+QWHMjhgUdWYqLmGv9Ppnw7wQqGkNzOpum20Nuo+LPJgNN
IqxA3bkYKxOv2UYeujJIQk2ACsjEXhcs7gU6chIOMqb+bPW7Lcck7DU0iXp2nT3jpRB/Rxzmnfi0
C/UsrQmrgEo4WSycY6z6p6Om29SKqa0fP0eFd3AdkvKq1EPfrar6bu4aVLb0iTQ5oQ3oj60vQDXk
NQ68FtWC8iBvLtDxCuE/9AnwpLHWRKgl8bRbfEVpzZk4HvialCCdTesN5ykefw1jyyso2+9Dt/wu
gumxPdIvBnNuW9Z6kONj4NYcMyFT4Lkt9rpIMQaBvH9Y+si9lNELXLe3LO+8GxoaH5o1bpfAbI7C
86Fq9/YhZqvc5YP96jf1C4ZA6OHSfY/IWFqZEuxCs3xjPdAHhxwwSryAkoxTkE2tAGs1lf4pM7ju
rN66nw0+aJmeEObb6kF0McTJzFm3i0CdO97i3W0BQGF4cWKTMEFnRFZr/goiKyPk1Ntir3tipoat
W3HDKyxWfry32pq4ITWRsxbEbwTLUA7cwE5FheSO7lyIqjbCzuxs3JHxT4zyEyX2ml15n1C6rVQ5
59uYTdxO5RZCD14Dy2U+pXsQIfEvKLD4Vki6D7Mh2wLt+U60jLGFqDfXuXUMGHSkefeuZz9j9Jff
93TZW/EhKRlNCrqVVuZb3seXqTKxjvr9rcacDhOnSygmhfUUT5iGlAPMNH0leaDbOhTWXG17wwXG
R2oEJ1Y7OP51k3u4fGllUX2W9zRnq3VViZwSgj6DMjA20VWmEUiFeFDVgLg2S89Vzx/AMWkj3enH
XPn84uUt96rTfP47cdNifgwNFm3UBE2QjuD9AB177diFQQc/oGDhujFxSITJv9dUWxSTHDk7lp0h
TX9Qn2dLfaDcwSW2uHCsmw29seYsnOQXDvmtjmCjkMLwXPlYR2t4a3vXPJmjvvaOJK0HIB3YWQzs
Q7FL4DPWohzW1tj9RvTGBaoKnB4Q1ow9GeIucx3pb6I0f87jzRLDxKqxRDAa4vhqMz4SxJ6CxjPl
Q6y7jzJxzr3oP7EC/kCEhZeOjNdVFKXYfmGcr2WioAHGxVsTYa+dMmp/8ETPUxZOJpGJRWacZCK7
HTpKvMIrp8mGEOz8i/CCj8EA7jZJD0SYU1zdTDwGtZ1BWiWYLcUptxmiwzRqvdYJA83ech/bnpDl
2GLiODbzS5dO/sYao2dmkR91khxUivMQ0spLbMPVjxcfe52gUUob9MWURF7Yv3mzH+cUamjFSiEJ
u6CZmc2hY5JOWJRnSRM6wDixiSeTX1RN5dEtx51MSZjEFoP9tChCNMY3YGhHj5OaD4XksZd9cuzL
jnltwmVNotkCN2iXladAojAeAV/jemwFDAa8xvUEZCgGVI5mKYm3FuzWcOmaLSNRpBbxjGfbiE6+
gGDa12MGxxyvbJuTwQMj444AajBho6d3+ZyRdtls0JrHHJRGggdTNhXHfHRzqoek7Wk5dMGPpJ5e
ON7dsnUg6M8ZBthMjxzbjv7iILln/Anlyj7nFbaLvjbsldNxypYgEnPtFGF508xkBOzNSPt3sbfJ
EFHt22QExxq8EhKe+HUI7kZtYuJEiMbAykhPJvOdcW3Z9IOJF6oas7uSIf7petZ87/7WbrXyACtu
42IpN6i597V0y7tRcvnTbQcO3NK/HUdQ1O47AndqAWYPXl67l3Eat0YdSIIyQIYOdoxTI0WCQ6YN
vDEXZ5lr/JYIbVZERvp4Pxo77+kL0vyxZBU2biS/GSKcm15TTYvLYDhMEgwQi9llwr/KKVehmVn8
bsVxowaMwDl4YTPt4jq9MEknYQBDOQTad5ewtyPtROOI/ozckTthQJgmzO03WcJmGJsV7onJKylO
XgIaeyhxiANAbLVny7pGHo0t6vrRb64ZdnGkEz81PRfUgCu/ENiTHPN58ZiS8jm9B5op9yPXKnZl
ILHG4h8avHHUTnx+JynfWxlt+0p+v8kNVuQDVjsLgVBC2OMaYhRs60n+SmbgMjVM78rmHfLu4p4p
CWqXn1Un8SwCzElRgq+spVKHSqecAMXOkH21Tvr8WwYEc93U8lq6y3tq3Yk5Wjmu+jln3o+0bNHh
xdN3xnIjizRMwroaf7Ue1yp0AJSgtOU5EVmj2ldlAFEuYQmxTDLBMG+QAUVv0adkpHSUKQftAP8w
ZkT6SAVaOrA33joN3ut+BldO9myJdqzOg9fIoellLh9dNGwkQbBXnR/lUN4uAtNaMe3ztsuINybF
Yb6uaVSQCyFerFZebSA0m87Pf3l8lk62e5d0vbF2J2tT9P2jTEx1nwTyjMZZ7SgbD14FoYdsPKZC
/lvcDAXbHxZ7cE/rQSCs9euPUt58YU4lMUia10ITOxmIbdbjQO6R6cLAe3LNfHooZ/u7SMeYWTJ6
BCwTEFQSE28I6eU5vRSsKAyLHEUjFoi8Fd9E6zXUqAS9AciYtds3zfmQBDdOwaj3eAngZrTZ0SZx
PV0qWOBQe5bM/cDAtKZYg/iDsI3P8be0d+0DCGUygLIECGaGQ9cI3qdFfxvyCjmVOX278ULXNKlW
0C1fpwgUSOtVJ7Mb1KaiKi5GSL4AkM6djQQndkmiHd1u2wxuti1n9p26OZhxpvbWIp4cX94liz1c
RbttkujZ1EWwr1MKV2hqgKhEGOgI3DO4JrJx7Wsr0njTuPNTC7DhYQCYnebGaoTYtPZJeVlNsEHn
Lq15U6MCp417SFNMgKljfQDGZaQAXiRtxCFvgUIuAvwVEvO9II/Y5xwITJUOdcAJlsH+yyRQSdbj
h93zge9RT64qM04Yi8E2LT0XJEVuezujd7/R+X+Gu5ycg86/p/NCA39R1HpehGO1giGSKzADnR0S
4flSdOIxIrkM1Xp/dGQLDM7yUiAiCxneEUxJkYAZMDXU7oTMQy2udVvAIrVt5pM90emqArDtuO1b
A4XiftHWwWv7bWv6hDNQypRMZ7ZQxgA8tk9DtLzmcUb0oSrQhzj6+ZY5wvaSEpsLEn82Xj2QnWgV
gTpXfraOKglWa2qDfeuR790NHk1NkoOzsR03iQfUKLevNsMNCOj9JjBae8cYCrd/MxD6RzIRHH7z
HbTzmYM17lUe2VQFPoQYJCI02zc2Dt/IDLy4rKOuqF/dbDw6GWu0rbMqrOUEdrT+pkrY60AQMG0U
mh6L4QMO8559YHvChDFJDuCWFjm+3qb+Hdk581yY8+HokVZGhXdhHajjWJMZL8Wh4ZpJJjVAlEZW
nqgpXUcdc5OhoPGN5Zzzk/Nk+aP7OkztezSAorXK6lvpFI/z+J1WlsLz2mSExsdiCwf2hLC2WRcj
jkJ8cLdxGJed0a7jjTcjJs3LpQxNXB4cAUClEGd1jUS7LhP63aVmrzAN51LNZXKdFsM6ajawKkDF
JNVTXkSvVt+5u1G5awuWx7rMWeyd3sBk44A1zVxjpVjQsWOxtTXOK9sgGdEE0YOBTLfotls2lPq3
wOuI7Nd8SGnJ0h3qrDDVBXyKyriLa5emD+PkBdwZwIvygoZ7XyzDWpboCgFA7JvMxgcBfIJmFXll
ufsrsHAwOwBHlXvW1ezCFZgJgV3SF7/Um9gQ+lsBtAYLpXFvlrW4j21clKmdk0vaEBNlNTvXZkXl
rRbrVk/ksKAidvybGFAvT3h+X5aGo7qhSpNOG3xIjKMMaxr7WkR7twoeGz5MNAahBNhvlskaX2QP
42JenILApwEzLhRR/LHLdkJXZsIvJ5LhZ5MYuwH0LLChjRMtnzdNts4QailSHld0pqiOfORL0NOP
YnF+J5m4x7RtUhOIILTmZR/3lfuA6OrI7yy7+Wa3MT98Yt1XJVQiljvS3/PKOJsOr9ZgtHeEMcDV
NnEQx2S87/Q8MlmrwOF2zwqv8zpaioMUwxSmc/8Qz8Wb0arPypKcuXQotaq+Oe4j4/stIAoYwrY3
cyygNLDc5F6n3nfmenqTIaxe2dJgQjrpTw1FM+2h6tfQhChDMawmxueUlM5mNphhI172EbX3mNSW
aryremPgbd4F7kTKY8zcsn8FzriVCyD7Km5fg4oOEbPe4q6ai+3s9W+ZHJ+TKh9CAP4mxLcOx+yH
CaKeeLAR5C49icVNm23sD4+yR525BGCA8vrYejW5PugS9hYtVLt17QfRL2gzI2cXjbfgSjMzN/Bn
8Lt7B0abMO1Lrk3ahNB3ptOcGOXRs3+QirgPXJu2cMvfkkrnV+CnB9mPE3Pj5Y5N34WqmSGxH8zs
rl1ksLaD0lq7pvcA4ZnZkD5zemYk1xPyZfF7rGpR/5pLzB5u/d41SFZ9G8ySL+pdEdCLHoaGQAd9
0K14Nq2KNN1qrvYKriCaxAnVpmu7Fz4H20Wp38qD75YPiw7rBsRNbKb9NatfDK7Twj9Ewy1Fspq/
PK5XmLkcdaui2A+lhl1rGbsOkYfliN+dUTLxB7gmF3vTeXTh0zR/8Gswva0miARMxXVY6gDHGJi0
MpiNY00imYjowxsBzQgLYkiEMTecy+DUtASwVWMOmADj2SjT9hBPsEFwpYTStdMd32nea6EAWY2H
QQ7fYo3KeclJO0lsFtBuOTmOt5YNnLfeTOCuyOa7V5hUMtmAatDH6kySfNx4F0bJ4iBm62wFjnco
hfMDz+WqUu6NwuLItRWJZ+Sgl2U6GfpmmRSQZ8oSP7lhH/yEFhe61Mo1jlEEjiLIiXdI44tKvGU3
oyRatS0pdCPdgbwr7sslec6GGb5uxZmxKBb3FAUF31M/DLPsHqemrg4Y9Jp1Xugg1OWUbGWQiB3J
VOAhgxSckbn4G+oxDIHknrY2W7w5P6VFzHEmrw3687a56UvkV0R9w+ZAQr4ab5qHBu3trXuJjZ+u
UmYMzGSjlS7Ls5biVNFJWnV33WCf26CG/pOBS8Wls/JBUq0r2rgrGBUPRilzvMuBuWppgtB29DIW
FxMuDxoJiBxE99ITSLfCBI0J7uhxEVR5fc58nk1ymrHwOc7ENZoOCToH63EZQOHS69x0oiGHRicz
9RKJJo4XHY1K/PT7stpmcBLKDl3JuK3skmAjONjoMMS0L+chNCYjXxPmDZpIt78mmV/pM2R7sYgH
rOSYhU3GuTJvfkxM8pBQmedai09nILnMbIlsr0guK6IeK2IBB6UfgU/T08erP5KpfIOLpbn1NGte
i2J45tnlxhlTrlKbVjOknCA0vRyidPu6mMVDQzQuzhy1D4hvA6rVANqB0raANTRz+04m88VOGI8V
OYhQext4naSA8HcNllENeEMzgeaAwbkXWOVa9UtOchWog5i4SjRDAfKsF8J2Hu3KJ9CmLYvNaKiQ
QcVrhIwG11I49hV2S6OAydyK97E0t7kLxI+ObLIRabCfc5cUeK1DkKBWaHuYNGH4O8zFMLhVTmh3
BMeB6CVH7xwpjErGPJ5ERzUKl1Zt0o7OQjm5d4aC3zUIK2Dg1xY73wdf2KjsCUEKsUcBWU4oZwk/
lNMTkRErRNB0KqHgzYD0gH6qMAZu/rP1Ao4zMeizokBprgociFy1y1EgOg/ZsLe2B22CAVXxUGV3
QQcDNQua/mFZ8ldrJJjCdE3/zlzAWxUac0obJwzDcEMmNUtCWnBBklXQfIxzdm87fvVqL5G7IxbU
3ZH7pnHUFT9o3aM1SR+/bmDBb9HM+ltf1ukau7c6jlPthfxt3imyO+/09X9fN7GGjO6ljFr/9g9/
u/v1ZFv+lD7tzz9f/vV/f3sqUd+Ar3iRbojq//iz/vZkNFHdsVnazZ+nYcr45xf8eezrqwbNYZWu
2gxe89+f8ue3+PNYNGTdzur6H38e+vM0Ocr/+OsApzyWLp2h/+y5fx4zMPrA6OIY9OexP9/zb4+d
pnlkRfxvf8cq4GCKpCD6H14fyAtwkozs+PXTvr7nn9fnz2OlaK+BQCrQdc6JbDrn1GD7HkDTcH+O
OnmI2vqvf80y6Zy+HhcTg9PtmDd6zbnfDFGkuZvMhjni+VK9dG4C1aqz4v3X3ZmTlLARqhi9Ri4z
VEFY+3lxQoS1ySIZ/Y6SxxmpLNqp8k0wVd57vZVth/HFa6f8obfGYqdcz7mT9bAcRyQx9kIgk9uV
6o3Msi02nOyjqUBypZVj3Ss/l+cuqit8nwip0Ha/eF2NFp06+uykonxKI4SfEPBQcBX64M1Le0fn
hCQCemuIptxXxRkqrGfapVkzArbuU4anVXsHsMglTvRXyjDELKvT6InsQjALo/jJ2k8z8T6iefci
QkRZ1f1oHteJRXqGdO7AFStKb4c0tXrZaVMmh0Uk7uve6egH0RMCqcRez7J26+zk/StdW/SdGtRU
J8AmVSM9CvE4eTcAY8EILAMtPtn4F8qi+0XtIw8psGDkgAxVa6QXkzLelFv9XCwz3TRTElPjqnQt
6S3CrikPzGfQoKaM1gvsUDNDlNU8LVsxDh8GIYhkche2Ab18QYx8K4IbOwkDotEQ+gKipPjboPuM
jowJwK8kgo4bsNbeG0mZcA+2XD67ASZLZJpvCUfAiYsa3xdgRw92U1eSU0P+lOx6RXDBVS0586RU
is0tvKfynzFDmkRuHs2F9gbtUnR5P9OKz0hqmxh8yM01J/Zgj/SnvaZQ32jEBezpFCXD6N5Ntsu3
Y/SDFG1Zieh/k3Zmu20zXZe+IgJksVgkTyVqlud4iE+I2E44z8Xx6vuh3+9DfrzoRjfQBzEsx5Zl
iaratfdazyKgHbdiwdy3e4OfyJPXMj+Y5w66rROh5yUIfsfce+eP/htRpowsuxy9BPGd+UeCKfQS
qZLDVXx2jOQkbPeUMDPwQnD/A13XM2VZaKMJmuTFoPN0jLU8GsJ6R/VhXjwQhPSO0DstbhX0xkOT
Tox8lDpp9lswHIKlSb3OhSYk0EBgmTgDIdu6vZ9dlCA9vGV2hIpcFjMzQIHh3JzZ1VOf2oqdjk1m
q/No3Fvh8pas+Rq1xoIt8x/DiphPgE24FP2IgH7P9arfSJC1xbUBVcL3po0/ttVORXq8+ONdZjS4
ISzxoyw4sw6dpj3hyz14xHGEwqzyyDpSi0MrHfSuadx803doILPE+ePK3OTCRahVVpCoysncUOSa
WwYgaK00JWNdftZyxjBvRo9Lzd9TAW/JFiHvqCBykkTTiTSYkD+L6GBwnwkAeCXFAS005NwJk2vD
THaXWPZDA1hqT9MMweDwB1TYtKXMQ0HRAA31zTo/C2IcecWCKc1BEJYJAcw5LrPC+GETAbqN6jWe
w+SUFkFlsGqoqkllAaq1OUa0C/FbckU5GPTBiP329wCWNaFI3qbtCn1f98Yt1zZRO3Fz1CMYQNeu
Xs2FKbjn17e5sxotFUWPRRbqru+bkAusv5qF3ElmUS64811ppx96CoPBGNt9KSaG7BxdFW3BJlre
jJR2iRtTf3mqfaxXCrYZc3aEKhyMET7bQ2NR/gwIqjbTnH70ffvpFjmNIpt3dzV36U6nycJ6Q+8L
kmYwz7q7lu4bSRuoqJkDHfF8MwjHQbaDxffZ99o89ESquu5Nn/u7RiG4HTw32apCd5cwe1RTPp97
ejUBrT6FC+neZ5IKkVQSniDl16D1T01jADicsabgwKvKp6D3W+dALsMpH3KQK/lU7ZwEvDmnM9Sn
L8bUv2YTO33b2/vBMl5Ge/jksPiZD2pC+ZRtcs8nx2CgIToiQffGGDRrRCO59PYKBPWuUneU3wwI
CV/kAA2x1MmGk1TwfMfcDDJ7MA5oHSrHtan9FVxaoHcQcrjKsB2DC1EGIVtV93t9KL0qX2W7vFtl
VK6CBtqmFmPllv5c1jwm2ZicW0gU9JKR1S21/UnEBjmZSfgUjnT6WnIblhQMS/0YewuYt6h/gldG
07Sm36lzk9/rvPfOx5SDjBg/DBMdPRBgVGPoTC1vS+bBatVi1CUyrnmXpNqgMeXOKGEKh0Oz103a
HCPbwvRoFui8dHcsI2Q+Q93SQkvRUcdEuRQqBcsUPw5KIV6F5OlWClGB2d0P1vQyZwUNJlMygU1u
GL3Eb1mD4AaKqSsGfeNUuNuhFYQ4BbdmPPWHWs0+IPf8yQbeFOSWeO0STgwGIittf7pj+94ZBCIW
ENpVBGdvDdRiBhv9qEumLW42IortvU/ma/SXHHUc1t5UqvZ1gf4AmcNdNrfuJYbEtbXsvt6RKsNz
4TvTpV095FGZnloWvWOb97ums58JQIDpyh4XCESkOT16bjmUGGb3R7S12DH7zq+yOk8zugvfZQCA
6GvDin3NosY6WtOZJjDxBgOmw2nwDo1XT+A+ORMKnkvPaGnQ+BVWY+fJw1jBxKXOTu3CSatZG5Np
9ZvTBSfvFsmYN8QBTLCbPO7inbZ5k5JaGXTGGlQ3k52u3fLZAnFyzFJ59avmkADI2IJCJta6+qLr
iJzWq/v9JF2e3/5USk7txHnQsoYhmFX1rjU997DMuthmdfta8A4PTJtzONFyx4iGkY6lf5+qas/E
PeQUQv7UxMmMsxppSi0jOTwSvL4rDl3JO+SNHOmzsLx4SfxsJMREhRnLXcy6PLZra7ZcAvzd3Sav
M+OGvHus9XX47uWxfYDmyTytpv0cDfJqd8ivu9RFPRMaX5VjfjS5CC+U75AthZMhqoOozKEvSKLn
qk0e7Nx5X9f4he7JHhQB3mvEupmjIa5BgmiI92ptD7Fkx8Sb4KT5GDJggzgJZ68DrT0a8lwJ0z7K
1n0xRgYBMAdmwGLimghkRk1/G6GCJ7pcQQ1gHOtkEGc1e4wEP19QzWknOzgqIlzN7H0GovoFo/wU
kM6zch/bIt/OYRcRqzfR5hzof1Fm99u214Q/jrdkJ7JWTN7EgfUVnDCT8BkAZ1rgI1iw7ffrgxgq
Ehui8cT+Dp01b34WheVtmsH5XMz6zYtqJDnRfIKwUEQMSqq28dGlHisHUfsYW7+4JFDTuQ+W6qZX
qhfmv2AUN3k0f6VM6Gjb+fOPFKV7LWG+t41udjo2TxMHw50T87oLo3ii8b0zUlIsXcZ9h9ZkFEmg
1e2UJf0l5Q62tKEndFe9HdN+MkIo+bTZaZPwelQ13dkiejMr0iFlJuSmmegq5PXO6/J25/YTe5Qa
aSC6yF5O+VOsCDExQFHQGRa/xSDvEdq4h0nkO7sdnAO2u5+aFr+BL3xrOp1PX9eNDm5eoHfpUlw+
IDH8W4SARlQQkFv5D4ka3qrFFuehoMRSmu4zfFAM8KHNeB6dzGwU4bbx5f1FNzm8Xgy0m6L/I9zp
3iCB9GrapBi7q9OTCvFuKZ3oIPLhwgtjnDzzMEORuKfViARe7JRLxEvSPqZAPLdMp8xDPCUM1HKD
SEI6SHiJJL5dmKhxYm5o0xAZS6kNyOdX3dkpnTv1IjJ1D6Jgm+pRbpeiCndlmv1kaDGdB4Mse6aK
x5DdoNDDKS7AQTWgAgLZ6uqceT6+wDa7s9H/nhNsxOfvz0QdeyeP4fX6ZdtQt5H27L0bGdAtpZXq
tddON7CLSXhi+OlTuUFw4SzRVzH9Wia+O5Uk45GdZKdlRW+ixHfvjsI9xiX9NUs05+8PojYAbi1k
sFBYUMYWZ8i1di/+lLqv92UDdBSsIG0TkiAdF8LY0EGaJRy3OVvz3O5KsfwmxEGtoZjvWTeaNL/m
hzRBPpwnNIO9GYHP+iN1Ztb/fEjzst8IxbRao9s9W477bJnjvAeIwQUYgeZM7aQLFh47NbVLC0ov
s7nLkJ3HETGLttBrm4ZzyPrk+GFFAK2BBYUDyYxZPynP9IkQJVcspE6cmufaRUeeeOJznkDkE0NM
yUxrBXJ5ss4Yz22GYbyHoH7SFoyAknj0jfacBOCayVKaoclMK9JHQtcnWcFiMjP5rIyhvwws+K6B
ko22EEqdj2mkEe7Pa+yCO4L4GTnPxY7LCJDoon0Yso45VDuBLSHi1Z2ieeSQmiRw2GWIT1LFEThH
wx4n+WdaMKzVlvo0fX2nEuzdue1jsx6GJ98a0HmquaMhyAKLkOokJsKYZ0pvrz9iE9UMmU6dBRCa
jb/wWROjHOyq3UXHZI0Mh6GBhfyRjtQnAkSDQrd9JQJgi13TpE6dWFiH/KXAVziP6Vtx0rZxSPqC
kBGzlHt8pAFhdF8K5/RJGl8919oO0guKPJjGi0caE9L2Kkg1mzwM95fMx8uApws9I9CjjKn7Dg9g
glFqcfa6cChb6d+b/s3cJM3FL2EF42NaMyXsu1AOTJG5UsCjMGydEYAAQw1gXz2OM2hJOU1dII2i
g/K0g6zHtpNonID9yjxaipdyVEG3EInmVQTnrFNGk5y9wOnzH3G0Mn2uMgbzuv6dg4vLYmnlbVJR
OytFdKvZ50+G575Y9UJpQT1YduIFiX+1LW3gbmNG80zbEHmXl9ACeGt4okGIltygRYpkdcK3QjcA
CSHoV5aUAaGWYzInb/jr6tbetRVqRhZTEktRGh7MGHm+5eZ7x+1/9wiMAwtWXWp0NbyUOtxFRcQx
cWgvRt43ZOvMN8MxJz9h5wrzM8pJsrDCKjstVHhVLn5E6FB+wNylxlFbuzJvlKNclnLmGmU3ntOZ
LPSk5s9UnvumLQ9eXv3FubXbjx25yVPuIrgjv8csAQypjdesFd5EzDGoHnYNoPjSYqPsyWLKY3/t
VpAUNUbw4zyHbGux3BDZdsIIwLM0eysyAeemIjZHv05iZMoEx9huCPewevqQPjLQYR13SnJDjJTL
krBbcUZpVEPy2pEIqLl3Uhs4qJ6i/GLBJWLm4lYHSh7UQtRcey9ruJAs2i0LqDGwYe4bomdFQRO/
DGZbXCvjMa8m0LJZeu289jdqoycXCin93T8MyIhibDld1tV9K/J3dPDMmRLnvZYNqgjZMDIv1BsT
OjyKJlMQPRRO0JF2AUQ4vRP+gDfTWxtAXoEUBYaCTADsqdbfph09Fp4kLAeFBv/oVCh8o6Np4M9N
+pCsrU4c4TyFh3paDp1V38U+XqfU0/MxqsjKqqFJG3ThAgffRinsrd9w6klzKCo1014ufMimLDpW
Vf3EfA4tadDuyZiuQ0mfeJW6sn/wnE6aPTzdz1nv7+zGYgJKYc+CW+wn9e7ajG+jinm7VByCba/+
6iybGA0KKkUoyT6rED1WqqyJQ2VmArMxxEZIJQoPCeEe04MGPV8pH3thFZfep9SVFnK8ZTLGIIu7
o+O1030cE1ofoXZlgnHx0ORttJ2eY4PSrypwTtl6wtxXKVqInBLuegVjsaYBcqqRUfWtfzSW+LTY
RH+NfY50ukCIwjlpDiIyuvaTQxEqxuR3NJIvKVf4k92T/VCNjXsDGC7F1M7AX7VQGD2guwfDgiHr
+ogv3NYKPLLPSyGeLCYcfush+1lmdaBgnybPOmuezCmVDE1Wpi/ifmquytyDHr+Ls4KIslUq3N7n
o/+Hiu6ut1kqwnKQ24j9+CxFNux7q/sIGV3vl8Z7NvrKvPeF8RjrS02NBtxMoXu1gVuIicg9S0xv
q+M66QfMk2zSRsTzQs5jvG3b8s2R9g0kObTNiX0yxu69Yd9+pq8TByOo8Ds1joxpNUlZMg3QIHon
x6hfPDJqWVMNUsaX6Sk3MeOYRr4zKaF2eH3uvax6C8PlWE2vCjrQyWXmRMnBQZv6lD3HR5GPMsWs
2EHb8hjyyt86E7Zclsrt4NtLMC7Vn0xj8ic25JHWxcjbiLMfrlCHpIOTLXtW9+He9+RdViPLIGka
MEcMnH7xwmte0ETEPlXliToiyDpi0MRamt3pJkbZV6RHIht5G0QtotUKf8GYLsVBQ/ND0Afca2Id
r7T100naal95cudxx5re3qnr3Ses/bfE0fDm80xG3uaMslqO2yFhH+IH0CPqbOsm8VWMy9OcygOS
KDtIzdcRNfK2p5IByAiNyskYXjcCvm6fUqqA5jtxmX+ECgWloZjF07F5pGXJo2qKS8xzvpND89nX
zpHMuXhvC+te2HiQw4gNt0XqtKEcSw9OR5cbZhpJUeKrbqJ3pAkCE6Kk0pgxr8I77qYDhmUqSQWP
vaVuQ8UTgunKzWs/gTdop+XLN+hoxz7g5BJE3a2q5ptGvM4pgdEKlIHt3aaAondZWU1bCGNf60vW
Jy5rbM7BCj4AnnGdPCrfOQkhDXBYbO6JjdIoyxGaI6tF2/vSoqFuSXojJnNc9qmub/pCEJHiEjN6
mBMiwyJrFkcOLFEQvasJVVvLJbqFz72d4za5zT2upLrUPvYL+WxJQH5Rt6yhcMVrVWaALdqUTkYm
iXonojab8ruosr9EX/B3NPNXrnjeyJTiLe97HCKt8dei3YNVz96+R/YpkVFnOeJuzJm/tCmrQ7XQ
J3Maz9sj4gP44tIq7ppVLRKjQl0U7UDSGQfOc3FNih6mIjCPPV5oUPcgQEcuOvr29l5YDjnyiCut
ClCfADB3SFvzYxxGF0Un4B/DmO+KppkOGc/oVqDw5gDNej34iXcok7ulC4ub0fX3no8BFBNni6Dt
kPXNwcqnetOgstwXVV4GZLRz6hjOYi34vz+EzvzfmzMNTCTXJxod4L2r5ddSEPAdx9YHL3t6pxOr
OyQTpfu8EOJqr/xg6kdO/LQIc6MGtNf/Li3efnJyfzlGeOtEWXiseFuBbBrQW7CpeBwpkNzsIfZ6
+6hcPXGHaNAFIwuCFyKDDqlqneOSR9+WmopUgp5CbhQXvx/REqgYQUpqwEkdr5ZbftFivnMzwkvl
KN9bs72ppDduxqKsIXqHcAl+dYIGnxkCppM9GLYePYyn4fQPc7wBQfbY1MbrIJSPGoK8b1O11zli
ik2EPIvx1J8VUpzFSY3dwGa5XbzoVCF0CnJ8SVzbN51D/FJtQ+hyyA5mFvx7AuRGxz9r1ubKLwNY
JYSRm3iSn1Y7/0z85XkCsr2XaX5NPbxbyVBjOxW86wa57lIhamLDUkdaXuBW2AREmIa7JvbUtenR
aQi6Q4ueT2Vcx1ijMYQnqAUrE3yKEaZbdp+XxaUCsxjee9kJ/EyCOgguGVqDB2k6fzR6yiPZk2Dc
O9rTIvvR+7+IXSZHzEGok9F0Z3KvyANBqk0j/CUGLgch3oH327VnV5w9F6/MMAF5wed7LVS3F/Fk
7OWnK5FiNgThIab9YYS0mwoPAHAnvXVaQF5TzHysNNKTCYh/p2Iylzuiw/ZtjMaaftRmdCY6FEa9
F4R+RWV/8iUnpAJeCFw+h/kw3bip9h8mZO47HQ3MVWivxz3KQ6+w/QOoE85qmLmXBfPRWIJaZvxs
NoycsLFCfcfBuH64pMPsBqUoagr4ROHITvIgZr2AzVbfx22dnaMWDCYt0du4a47OKm2NW3VWAmNA
NfRHoVrj6JbRq9Y4WHvmY3s1jK+17L9S81dps8LjMfPYax/iCpS0kz1E5uqBz1nQi/p9FuiWWgM2
cKHNczeMztEDX72d8hJmHI0JlZU36SCyXUmveCR8DhP+qgp77IyxP2G6uEZGNFOtdmgEpI4ubOrR
xbBJ0HQGyyUMQblnWG8IGIjJqJf8IbPK7lCY6jJ7xIAxakkJScxhU+KibIQ4NGpmuoizKCnuGoZt
m3ZqknNszhx6wx922jiHcSBGcpkBkEYl1pvccN1tW431Ia3Au/IOQog5JqfMcR5tp8NaVXMg7ye0
yMkwrsfD6Y39+DkNrYdCIHhcovOIMof6N8HFaddXbCHO7hoJ91cV98lezsZ9ab87RpGfYBdzvXMK
a6qYrrJwnoH5Vkc/h+0tUTZtIc6w1FKArO9wjIEwWDyB2dzClEEoD7H2uULTvQouevWVevlz5ssK
XVi4KZzRfuiibZgwzUrECHcm+jDRNEEcxlzWjK/FxPui8sh8TGNja481bJ2aQHJdv6KN+lMMIYz7
8MkKR7ijU0aQSGcEYc0Z2icmbnXP+TdhvDFd8YBWGVuRxPhLCgwzyr62KdTmYgeTtJgPGisk4k5i
Ok3qL2boyWEUxsbtmhoqsarhA7EyNDVpI/ZMl5SYwH1pW6fUo0EQTTYMf/DW7Tze9LW6BQs9M0ok
YL6qqIScAa0Zubn82olJnzMn56zEq1RM6V2XR5zINPl5kZw2k3IQzS9ZwIzYhuFAEyYvBR511hio
60FfSnKVw1Wq5VFuEmIYQU/8nFeP6BiuM3BmkkmVMRhd4y+NKP5yJZQLvFEBPlkyJ0hjClhyym1B
X9mCqtS00T5sW+JTneaYQLIpDbzafTY/D7N4m8PkXJCvyZ7ov2m76eEBNPlFyvxGh1NxgemDtwKR
ojUz4tTYpzbYA39imDvmVaaP1eDfYGiJ9rDG9RYWVWA6aYafx9gZVn2gxCjwkhWKUhOHQVoOV6dz
idxSh5QBI3UntVXuo+4iuieP8ZkO5Gdsy5HkEFRDv+hJcr3j+W4m7xUBqALLwWgwtqGXXjU65gAY
cKATLqGZncsIO0JPqP8nh6WzEcM7oK7HdBZQ+ohTtTgm0Ie6zaBFh1m2jUuWDZzQDC2g7WfqphNz
eZTWdCSegMGDgzdozYirmkRcupjwYZCKLotqSAurQMZ7tMsoD6SjU97n1KcGE3SDTMFEx+0OT1PE
cmzh4uRaNDTadLmYdIZTtFxivm1CBoWT11ogbbHZj9bVRdG264T66Nq2PdjutonD/txbTzjkMZYs
4bmzOMUAN6Ym95Nr0ZB5nMVtILz4lPTe49xr3rtJfD9jImRVLbFR8GaQE6wPoNr9OV+whdHtWM9i
bIRh/cLJzSYxFKK7C16cuSUJgfyX7Btw3UbF5QcaKzds2iK0u0brt8B0x6K2wX8M3coZChBffoC0
A8dFOkw7Jm8IA/p+Ciq6+wzr3DlYp4vz0F7tGDiOX3n3ZgGnpcOni7YeF6WFujuxkoey694zPwe8
pWy8MCGBwb25D+d+lUXXqN79bjdmHAyrENEEauYjzfLn2lr8Pdid+TSClCju/DL8cmhV0kZAiJ/G
5ZOuaVr19ULaXjnfeVxsO8Ms3tTyFE5AHn0SLtL4PV8v1tC0ajok9C4AYG9FJB9az63g2KwYBRmM
InZPc4gtXeFVUh3tIjcOOTugB4lNskDJVi+DZo5/OQLoRGsv/hYEZbxA4pp77woz6CutmxdtyCNR
WzN5cBMziOiAZBSrAHnMd7HMmV17L9lMwyISloX0YvVJ64xElch6ztzxBIQL6nH1Y07y5iKX8qEj
ZIzRNYjEUN8JDwVuiAYoEDOdy2Z4ZHr8QvoxuWfpzAkb3EXWSiA5hY33g7PD+pb6URQtkdBt9EoJ
Nd10GD8JnHiDmgKyckI9CQF0E86FfSdluA8PNrsKVaFJSqHVvtiZyg6+2VDUk0uK4KcfPjhCNMHi
P8wI/QFOWWjTWWQLm0l3ZqYd49/q2C1J0IXEDha6DXeFlY0bxDcHvCGMd/ycQRiqXPg9836YyCM2
OrxYPvYkYRrRkeZkgnwhfNCl3i5COTQ8T5Zu6ksYrltvkwax0h+u4T2kYXLtUHwdyR8A9seokbbJ
ZVRqOaUQmf1lvhut8VGl+XkpSPxNe9MkFtY8Okl+6+l0m2SGcRRUhJzzVBEonIlzi8cQaG1+jIwa
NK4ejo1efBJUWKAzib+bJSBGmk+OHGLSc0ptjIXEOQwUiKQZ8KtEehNpwKkh6AwBCKwOyXTtcYfI
EB3kxJmWjcWGa4YQUrWYOhdz2XKeNrbl0jl7DrfbuBE1tpLfNdyjIO8SbHGy+uOLZED0wztsENEp
duh8Fg3brtMxkPFwmmzFB7PJH6FprLYIBoyu9ECz8cAEAQCAzisWbhI+XbLsfUhXFbp1kKWBx2X7
z72Y2ThvsCHQGS2o7qPSWbaxmvCPmDzv0R3o2+7EyRO1O7ZX7Po8zcDGChee6SIt3qyMn5BbO03x
ZoWg3GnfYb0mvWQYlqekpg3fqPDDl3iW+qZHXIaitYvNELcWLCAJhxmgkEduKQs1e8/M8YauJZkg
1AQ+TBvMJODdS0LnweSoC7CsVVL7k8GBCW6XXcBNlnrLMY8uK3o3c7xrfe+uT+HzWLMmb2Qk0mVe
uNLpY4E92xSs3ksNtiS0qVvYp3c2DMfQmOtdvNwBpNg2HdMojJ+vHhNXbnWs2xoFO6nSU+04GB7j
W5qQ9LtIctjUNfUb6AJGfRR34POhOSRwWSuHuc0Xf0e6FQaGwswP4+30K2puRtp0FK0yf5D0Qsqy
HA5jRdIlHkdnq60aH1WFjtxuajxOi+LwyjSiNSHzLNN0TTP/Hlz2BYb6xzyHP9OuUwhRDSMgvP2h
iEFsMb7H19rx5stDMpAG+5wm+lnl7Q9GfOQJZXRk2PrIQ0yyV3Jc85qGSux0AT19iyoWii6E6S+O
UFwDTYKMCeXkpo3QUkxe0uBLZZPPSzTmK47dohKuR8Y+5tFcbZkCDc1xyphlt0Z10JrUztKGgcTQ
+jB0bGqjicQFf+aynYlY38Gp4IRL4BjN8ZERSQOwbGsO4ph4CY7xrrnFUE1/MOE82ToE+ZjOxSvy
uyZqzfVaICy36I+xmaVnAfaHB+YUFKOyPSx0/kCTEg9vU9ZXoKesDoWQZmU1TVZiaeJPXIDVWT1Z
FI5P/ZrGwzs4eMYJ9A+5nmidxCb6W0fjm5N0r1frfxY76x9AQd7aGW2RLry0XFFdHN4LHxKG7/8u
O9+H4WF+cmi7lOZy7VzrdyGpKKM2PHu+4sciY+Ik3d3lftwEkVTTZszzagcEEZpf82IWtKKA5o2s
rfqdsLqvyrpnsURU1weZ94kd9rLgQHS6qjzWCPSFi4yxCg8duTNbKKT4lX3yyuHyIiaB0LnNF/Qx
zWlsOOv3g/2G7OyPFZYcEWcavTb0eKNjyEEIZetr3GV1jm2tQ5qMuGbBVRFM8AVQBEx4BxiJNMhv
thoE0D5bbMLhOzRRCEM3dV+8ux4U7tBZ0BRib9gk7lhfKtqhM1d8jAqIp48Ap8YnoGpkHmDlK9M0
uq1t3Z39rP2T8vpt4nbON00XttuESPSOAN/GH3/E3YgMr8ynfZMPP9EtMvu07pLJaA42jCTshd2W
JhDKTWJIWDdsmldTvFeCVthiPRsEK7twF8wF5UCp8FNPCwhmMX0MhbtTVZbSW4vwrf8xEncg9y9j
0uts4krSjo5rpjvGJUNvtS0iz74RznqqKuVVVOxeMmc3deoSf3T7aME2Z5rLE2hWDH9oU251WTyN
s3Vq/L1PgIhunPY8RVVLfTj+57Nu/ezvzb/f8vf7/vUt3//x//B9//qx79/x/TWD9EV8AOvj+P+5
m+87+Oe+/o+/6u8f8ffXrZZ1RtD/9+fif/uI//Wr/t4NKTcyn70Tdkd6kEY1MLYG3U5h79nlOcqZ
ViKkktDWwQntl/X/Tasoz7LM1676eluMyJUu318dND2jzfen9OJniH7rN/zzvf/+KhY6tLXrfcUR
tlh2qP/e/ueunCFv3/5+scaeDCyGROl1tD46SAS+P2sjg1/5/em/b6fwD5Z/RvHfolLavNz+/tRA
0PSfn/q+Pat1SPDvO/i+Xa+/7+/9f3/7902Rev+9+3/u7u9//XN3f29/f//3zb8P/O/X/t55uZj9
zovGDwLH6jNwuNZklqyqc1q4TnmMaj61VIOo+PurGlbmf27/j//6/iqz5JSUg7E7T1ZL7qyhqwuC
+Z/Ilt+ihMRIcyR+J6RrpGEuxvPCy7B+0JKY8+/PfMc7AxNhYu5lnC18onBBOFAGkwwYkU55FLW8
GqH3qxqpq7J+JiOPY2ILDS6t/6BZYhtkYMASi1N4LmmnVyGD6QFdgaG6r3mx6XCvfOKm6PU6JSLa
GzP7rszLr6VfnlAnXtAYAdFrmbUzGpk3Y1yNMKbwmmLk+sDoREC43o6RJ3AL5Q8RlFd+HZoPWzDC
g3dGvgZGJU7tAclOO+mCLkg6nH95eIuj2EL8vyHxXW+aRkpOkXdF6b5Dcgjytqzu2jx/5xfe+9Mw
7w1tZ2hTEHLF6R5gi/lMawjyTwqrywz6tS1vzh0VYZOV61CzhoyKSHkOxV2MnntyrDUGNnpEzGUz
cEt+ptbSBlU5auyd3RDUww7E43MpM8VobEQRMif4fDt8s9K5MRfkhtOS5tsuZA5edROpXdb8u3A6
a5tlmI+UTSMkjYwfY+4eyOjRP0NPU2mQRUMWtfscr2VtuR1bCmFtJ5Tg01en24j40D4+Ntaya/rw
NGMxwgtc/EFiTPRMP2LwpooM+/omnnEAIaK2tmMY0vYIQYp0C4j+/AYNNaYBDlhn6FUTnEGMy02P
aL6e8fQ6FXNmBO7lT7IlHs3WspHTWWix3QlDVNuPmzzMxMb3jGqvEFCgSjF2zFp+QvMtfsbNs9OG
1hOjCv7lmJ4z2A8MPDe0sj4yAh0CJDJ2gIZ/Yc4p7Y95IjPFHteDW0uCkXRv/cH+sIyVRFZaTWAK
IhjLRrpknVTRe9gNXNxYwJXhsOkWaGZtU77pAttv6CY3tKGfPUhetb+AIpTpzTwICA0dOaC8URh+
XSynfkskYYNDR6BjNt8L7SKJqRe5JRM9O8VG8dNHZ+bWuAxFHBZXsqxK0NqHNGYIjEKHBsLIyZoI
MHggSfGUWda08+0KUVnJuJ50GFRPxaMjDXI7SA0ygH1sKSZCOJfigfCR+8Q9dC0CBs5fH6VFkxoU
9bRpAT0XMO3uzUTylNLHJF53TVxgj6U7T+VXTPeIBsA6vbgJwepuR7mRTp2BkWaFNOo9IkPy6LZW
0/+ZyvaaG+WDb8c5YSHDs2xf7SxJA5+q3My7ai9zxsWFPJlVi9IJAd6K1liVQbJjJlscs6j9VeKM
3VbWlB80c5EtU3lm+KEmEhESjpQMbrR1wXNNtIad/EAvQcfephEedtlHbcEXL9B2reSOrHHeDLH6
kBJh0QuoMBxU1iPXtE1wDyNA52hqEGGLVGezrRGpC15pY8IIXFrBNPBG68AIOPwk9MsS8zHqLu85
8bxD5tyUlk9JZw3IT4bk98jsB7455/Cl8BGT4FpsJo52mpmXZRU85okc33oozFuOFsstNvTigons
2K18/CgFtTa5UolAxqBpM1yvy/fNjpf2drbd5Rr2y0ZXC+YgqRQKv/XT7w8tbWeACP/jy98/pFkT
q8warrm16o7/+dr6Q8bSHpHkh+emaKvlYEnCe+xmPH1/h+Iw11HeX+cau5CAzxBOxhtwH/Qvor90
po1xP4MGa/XXYSkePMjPx04QaNjJEx0bVkpCwAN4vEtY+ujggFXmExRYjH+QSRJcgbfZ4F3sEjvS
UtGipGPIhNknensQpN9O6lTU7RjgwnlHs/OA/Do5GKtG0o5b+5IXIFjtBlGEhdW293J8Kv55oNm9
q5PsXowy31YchimqofEQSBqk8VM9kx2eCpf2K9fPxqZOR2FJ4AbPykRlPEbnLErewZaFq9/9s1cw
7yMwfRxm0TPxBgfhRE7IEiHasvamhdJE0Eo2XAgRM/MFjhf8B1i6TdaqAw2EaRda1j3xCROAE/nQ
oMcN4DugfQTnzLvm1Cj12zGWo6kIuV6aZWSk0b41okB3p/SRO+2R0RHqonzOKi/4v0UQZcUNz8F7
P7g/eDz7yHZ+Cyt98t3yxhnkuOsTMEbz8lbM+bFJeYCW9AO//l/Mncdu5kq2pV+lUONmgSbIYDRQ
k997eZM5IZRKJb13Qb5TP0W/WH/MA1xUnb5dhTu6PRFwkEfSL5qIHXuv9a3szp3tjy522XIm4l+A
WGzJBrxCDHJOQ//s11DYPKhG3jSgtxqr7VR2L2ZLmGeH7Dgara0lEPWK4Ow0s4EF/qp6ehtuY9MO
MKCXxjQFqffJtcU/FambpNO/jCgxAzmPYz20W1OAF/R7LqKIsoeAqd8aine4kb1n4wgnYyGY9L7o
6AH0TgnGkkBl7LLAmtEIc/JQDqi99Jd3mkm7W5eOUeOOQt/ZcUjpHNIijCh4rEP0OdrLL4P73Ej/
hwooU0mvOkq6I5NA8G86fBSiJ1ALhxer74+8Ob/GErpNP6afpm3tFihgZ7afpdeHkPP71yRvHkRh
Xvws+EAaCreqQiVnBj4RbPaaIzMSxKQM1vmQ0N9rhuMQlg9dmJJWr+xXpFPlxgvy98njEbEpFbfN
9GxlHnbk9gob/7mkLui96xRE31EwnBpcgKtICpw8AzBSBJjfuzw/6ziLeWxJEfYafes6T5FYId/G
OOPU6LY+NdLSlSLbIe4+mrF4cab4KB33V5EnHwwtnX3WNSTecnMTyzuTnsUA793LaNAbJsQYiLT5
3L8CGxxOw8zuX5jtT3LHMs+mGlOUwmMHCX6IUDjENQwXuygRle9lCk9x8L9P6VNGJ2XlDPWR9HRr
NfrVUVqgKekEinWt5dXXPNMW7YrtTHtkExSFWIsq+dI1qC2LuCVkNZjSsN2gQUtCHlMOyQCAqL16
sZljbFpB/cZyZR+jwR82KOjWQeS/TJE/7vpePBnCuhjRI3pacCVwQJiOIV2vkiMjEeRyka858tPB
mmyfA0teL96OWw8RZDf04ioyMt5s9wSIE7m/PzX7xbHlCJzbZKOlozFvVMjuVZa/sM6veti4u6p/
INxtJPGDqgIu5yB67PMtjqB6RHfrDPEmH+UjJwf4dNa1DacI63mx5Y+EjgCNYe35/q/ewuIScNuL
OLEPURkuKXywyxUxkPTdyySgV50z/NFewOy2Ce8N+INFBrXWMkKs1cZSIrmIihoTqlPrjqdp/pxn
Zz2j/wT7AS6yj0hGVxZ8kCiuNm1FUUmtzahxm5AA8TvYzLTJ6pjYWQb8DD4SxqixuBqCGHfLE5tc
vQkj+HKDIOTtrF7nsmdk3Fe/nLS55vOCSqb4nCtshLmmJ93KR/IbGL041l7hIth67a8QkpDJ3IVp
xDBsEm1dETLCD5HVPmL6T3U/rHoJ86vjHOHE8UV0ZbwtZfHZDuGWS55ucZbcJrfqt824glV3SnWO
hJrePwEJLQEtNr5dN8Qt2Vp+vU2a8qKE2vfq93TsEnmU06GIYV76rAIivOrWRFbRfQi2exiS3Z7x
MrU/oCTwp/VpcJjFQofcs2gAH2xp0BdRQTIbcucq0FDt8wd27wrxYP3FCJazLXa0AhGHR/lGzR1v
xrb+NfQ4bZS7gEGpCnogUGtAEiDIA4TeLWZ5uGRIgkr9PFu0z+2yehsJlPWm/rUNxTeWU7UeGpac
MD1byOXougY+r1DpoRpzZub9r/z5tyoB3aOn6KeP22Yh6OwKHHLGAlI3SuNXn/nVXeNEh9wU9/Ng
f0oGFWsdfca2/X0eUCYxTmaBaGgEd6E6NhnySWaCJ6tu5D53K2NfyPaxnI0PEI4MGRdeAcsrWziI
ba5sHnsPYQXpbMlcV5g5tnGPPjL20g2JWwR6BF/NqNOdUzNCMjuL7LHioxrx+xpS07oLcho9heKM
VFy4DdkfkVz/PXlW+6/y9pF/tX8Ovfr/MM7KkqRJ/b/jrO4//vf/ar/av6w+krL961++GPgj7/n5
97/+/r4/Uq0k+VRSOQrftLRszB78xPGr7f7+V+dvjme78Oxstkemsq77H6lWrvM3d/kXvlG40sSS
+x+hVq75N+k6aIMsx7d8h8i2/1KmFZla/5i1ZppKCKTfyrc9kx9nLolXnx+PMb5C/oz/YeHm0lOK
JY52rN5ZZkFcbGY+GsB42IYzivUeqO0kkD6lM+5wjBCYMtHmjiZY1DD/GmBpQeZtfbTWS3mAPwC2
z4AKBScQvr5oV4bI2imZmAs0uyRtBzL6gr1FyOJxxB61dLVRWDfZvYVayrKCazr05ZlcQxL7XJj4
CxDbsCxjTwLol2e08b0wLSjqWbkLSkk5A+eC3Cm/uzQObivCYs5zFsDrDwG2zRh6noERrw0o2/Cy
0bvrRAuYfC48w1Ag1zMHPCK0QTLMHv/wNNyTYBCWxV/Ihbwv46Jbrtd/cnUh5bmuIn3McWzb/Oer
a4rJr7G8+Ti6q/sstwwkBGjxNXObR4bYWij0ljUWLx95oeiSd9vt+83UdihMshJUZ+J8KCu72uX4
qmWh/83n83jC/nz3Xd83mWm6tmObpvjnzzeJusybcSItQr25Nf73yA3vgsYS516Hpy4M2c9UbBzc
BLJhVxM/m6aV2M9e+NT71UWhydy0IScijMflmUNj3DwQnmhfMj/Tq7A3L4BS3qcYfUMnl/sd92qP
3fK7V9EbAJp29/sJwMt4oZQvdn2nyX2yq2/m4nmTbFZTV+enGR5XGO9CKA4HPUYz54d6Og+NdaB1
NK3a3B5udsIEAPYsW5GXPblIJtB2Mhxzp+5hRjKxMqv4lxg641a6sF6ixLkGkjyrfGTIQZXjhmo4
AENKmf5LbphM5507dsHp9wNSLBS2f/1wSN7hP198j7EcOAFXOMIWy835h1evCKU5kC0erCBaQxAI
nqrUz45eaN0zJNXnwVL4YFpPHRBt7GQQGbuwnp7zRL5i4gKtU+UVU6YcK4KXxHtXNJQ4OcZD3NNv
Cl7wpi1ji5wMcMizvmFUSryVg76M9pAk+6IdOXMZzbYZqLhNw3I23tz9DKU178t+ttalzxTIiGPJ
pCTd512AgCsq7k3XPyK4aRYKYglLUk1HmlgM4vp0Xk1ZiRJVAH4DrjbwUtfltQnteq+a/gvbXXIt
bRFf0zn8hjbEo6vQfWJybfe/g00hd4OPDyEvilrH+wz/Dd8Ncpdd8ah62z40rRXuWiyX2yyj8YYj
7eApbZPTg+iit0K04gWwpn99o7gh/9edInpQWZwimBFKy2UJ/8c7NTpiyKyO4XpbRkDVIgEiuiS8
tkvu+wihaKOcezEMbyosb+aEws8ZZ7jTiX/16adspzyi7mibdocJDuBP98NW9b4qvQoYo6Z2AKO0
LecG03VSweI1nO7MbU5gsSPKn7MW7girE3UtbvMBTfkutbAat8o03jOzPo+Jds4Eo+BwcIPq6MfJ
uI9T1ePrN5590SLySNuTN1Jm1jXSZmDWzSEGj5f0M4U6YUykNoz2Nk3xcvjlc2za6JckvWvScSgV
z7M7LijK5mBPrMx9svUsVEF5md5KCT9d6X7jm31zmN3u0Amimivq6iq0LFKrtYZHilasLKxPpO3+
RsjhRwlnY9UE5GOYfsmoM7i1eQVCuRKfjkuGtdmMw9pNSHBQU/gQlLZ/SczpnEvsDEiQ4A6gekpb
HEhhqbONGiCGWG4H0HycFCHG6HxzaASHFibdBhaGsW7tVm2HPsnXMuv0/Zxeecj1zm3Cg28M4nHu
nMeydH6EkfGcRvxL6BlvNJLkjt8AOmXKs0PaAmQTHMi3KsG1PpiczCOdfothQ59d3DeqFajtjbim
ILW8dRzyOxmFtic3sL/B6WaWH+svtB5qI42FiBNs4UjMm98fU9WGf0nzbzM8E5gK/heIseHQUz/2
hHOd7HpGJTTQHhisd0tyemnsOlrnuEAct1517mhekcoQAIhkjzyBbabHJ6817uDBH3oinZ5CL9xl
e1UU/TdS3qujUxi4exKOynl2Hqsl8LdUUKYSjwoT7X6nUOxHi361No3nsnOdfTl62Q54g0P802Ci
9AKPFgbmcZTgMi30Dxw0anhiEaNyn55pGQc/SUK+DHiY935dHtLOuXhdR/pslL4r07oBFVoFMYo9
E75AMhwpeuwnZsT9ulUSi7dffCSTc+9n+Hdam1P6xMg38uioFcHBFq28q4Znq4+6HcPv99kbPkVg
xzvIsLoYvL1G0c0A4Jhhs9x24O1rjmiVg1aiH2Fd4A06B6qMDpCQ7nvqbhxg1rY3JvNYVXVxRj1a
WtVxUOpVSJcmrJ8edJF99kK9pRNmPdieK9c5FdNHEktsQMp/Ntrmljlo2P/1KvR7O/ijxFgqSgnb
koXJc4QvhG/BsvhTLVF5YawpHkKkOll8dhsOzdhwsL6ioOsZ9h8xWDz3iw+lS/E2ojLlFZHqahQy
PaI3ZV+tw2sdxNZJCPOBE0p7Jvg2V9FwAeEBvGLeUx8N55RII0SylU3oQEqSuRN+d1Wrbwm114Ya
0ro6zMxQtSmkl6FwTx2qnBMulmPc5PajzLeqw99YCnNE7N1322Gp8jpdIwjO5CryL7rvvnp37P84
pXzq/xl+lf9ZufXP8ay/L5HneMLFfC+9xXbzz+t0AX1MSpzXdDdYcRX3m5ZTQxuZtS7q0NRgzR0g
BwHWw9NCnhyTtrwk6oTXedfGl0T3PzoIiXNc3mzDD1BvE04gc/v6r++lteTE/ule8jEd32UPpwfw
57pLO0ZJlYFG1XwIGgn5xS6MZ8tmhyG2G0ZfkYzkySPoMDACjPlY4or4N8/Tcrr402egKpWSe22x
mNv2n7JsTcsLbfofYGub+oguejhXAZ5SNbXnHIb1TULHTdOXAr3z/vxH9YAisdm4VZjeFX448XYb
BEvgczsbtvBWXVKAKmnI5vld1E1eMR8sBwVXELYL04pgbwIl9mVBQ6aKIuNElAWYzOULT3y7dwNA
+blrnqbly9CN+Lo13bZ6QO9qDg64pkTfgbMxTpAx14yZ2jt6DjQHiUzcTuEmJYLl6lXyLuMCnsBM
bA2iZZFTx2o/hsOdV+uNy0zuae6qdT8Z/v7f3FYUkH++qBbVPuW+59qmIlrhT5VCM+LviI2GizF7
P6ABaMzGYFtG5nGyLB6dAi8NSnk6r8au64duA7uwAeibvtU9Le8gkua6zq9yPM0zFt46p3wwQH4g
PCcUVkcPOsgOOhlepSCJjGDODxJF6IP7z4G7llasXkTk+iuZT3gYwYCuO/k4Y96ElTbCkxozaLtM
PVJI70Ylj/ji78BnkMPeux9eY1N0DSE9vpg0W0l8YS05GJVDcvrdq3eysNmxNa8DvDUrOqmn0oiz
LSpsPQBuSEm4a+t5rUYPh0WbHrBigZGlV932A7FSSfQqQu9O5/FpyJ13B/tHBUTCZjhZi+SjSgtx
lj3JMAEcscDTEtdR80nSkAOnAmOV0Vh4IACIeLbmKIcjlawWBDOS7aNUrNtOaz8JFPFT6J7CFCJA
ObJNwgvlmlcOOXrGvpGmcfZV+6v1EBtivun5zO0lB+cIHTJSzKUQngcZNCJyCOlZiRZbVz1E+96M
3jWWT7F0+ivsxa6PmBABKZ5JJbONhx2kbIiXsZ0BJzd+lTQYaLYVxTqCFZXnVX7DPAIkOrAOqTs3
2z5972b/Z2a1n8IFHKdrNGAlpC4dvHpM01aVoJkWIukSxCrYOFQRuQ/7noDTHAcwH1KuidE27tRn
i4KBhpJ5Lym3IiLk+QTcviBGguXV7P9SpidiyyCvrFXrulvpLsog+WB4ZDNHsfOA2Z9RZMZIyImM
o5223j38pomZSZgBOxP6Gjn6+8hQnL20u7GLPHIbfrArZfB8YdMSnnEvoegQpQm0UxckRYUoBfRQ
w/oN6IWqvKweUIf+KM0i2FWa6zjnaMusQH0Agtmzk+xDCANUR+2xmH+nbubVVU3dNTOIxLFz6K/N
ZJ4Bh8GkysO7uXePDExajs9ldsHW92T61XOZMTztm/ktJcl0dl1M7bhqnmsguxjt+m2cDxjADIiR
ZLQmgGj9qwGLlGWwdbcUZb6ay1PZPxJj5WEfzDqw68gFHUKvdHDNs1ttACd3vwYlSQn0Y4Xl0//e
0X+AGcX4Dj7E7OTTMdOSU1HWkXtSvZI1zmuVJXiStLN1Xd7MgtdjPTeG3PDwnh01kwo8tdfQAJlX
U+0EPaOMZLScczEOqPO9+2o2/UcR4DOxiUocC8Mnrdq+MdgZN3b806kD4rPahfptQ4KlQGySxZXP
2TeaiEXFZbB3AKlt/KHWO6YFFxcYkGeBM3OYudmJR2dYYaTEPFibux4VC1EJ8m4cwdBlInkuKmdE
LRoRl0vzJOUtXANww/NPJzaxbAbXBuJr9KxjXv0yDboFaiZrdVZd9eBlcpulbgW1uY52yh6eK0qk
LJfvKDufCQhS5xawAs8559LaPs21Ue+ISsV/6MeneWyfooRKOKvOxjhXjD3HH0Xlw9sTLJPN/GOY
Mb6b1K+rPs0eovx7xFSMuIUF75UDbgklsgyGRxXGpDVLMSFb7UedZeGepvs5D8d3y5jqCzFP6Sla
ZhG1tcLUQBzwyAFPsAWRnQCMh4gTxuctVleQfVDG60qfbZIZN1aBJ9aUrt4R6ic2DDxuBPMRMKaR
8IwcECO7f3VM8FUmIVMIC659516DKeyovREo0unDygfvn6UPxV4hMBVL5qIEzuImuekdG1e9htKX
2oQxgnVPDlMzl6zcvPLtsEtz0Egc6GOqL/+OUFKCkjiw7xTSyo0xhGq5q2v6lA8sSbCL9fxBCOmZ
jYJvAymzGRsk2dxz+ssApFZuTkadGZImkoXzaVDYYUBsrYCYL3LCFDtew8nBEx3HInX2zerqqv67
Bta/Hlv15M24kqNQvVpLnvcQNpdnTmXTjZ1KttHdwB60snuCqWIU0CuYhQ94HrjGmgONdMOD0sbV
myskRrZ5cekKhVw/Ynsb2hq4VJmckR7Xus95nCAY1Szz7gQ5EseQL2OOIJjJjj6Gka5luqQyZol5
ZUaneGYUOhJ1WRs52QdDme9HfG51+OhbYjo4tcHJALsoR2p7P+cDTMEut/Y97i+MX+XRJ6gJquU5
bM13NvuNi8x3TSDik1V7T4NlSQz0hORhK9jjCELg1Yz1NvAjTgRRxym+ekohKHFuYF9NvBDdhle+
mjUnwYr63HpDqFSsspqTdjN8dMMpQ4OOOjUsKHjiurSopeE5kG8XIPrYgRo4xCN90N6oIMh10Emc
yvw0ClvtSFJ+thyTnpjt+zc8RQQ7MIPLkO42KU2zsZiS9RzX36ycxRcf74Oj1cu4haMMaomuThRN
F8IIJLj+DONuCOsbliRpMCSnbNo9QOpzUKDpbQRBlTAATjIiDMGQLUeBuT0NjecfapLmJ19O585G
wENgy4OM9E+LoDsPJ9ox0oNm2iEwI0TTtifScY139jtGSPQ9Tns/Glmy7337W0MrJUyzWwBhktkO
/bkUFA65IEBLQMVcB2KuD10ZSebmwbv6BPv2xQIA22yYvqT/C1Y2UduKRm9H1iJCSrWbY+TOdgrj
MJoVoPb8UzIJXGfxTkeJvRknCBl6aJpt5uC27xrvRzDoeM0D4G86z8dFN5NBzphsOQGnH3ncfw5B
3V19JCbD3NwrrwS3AOEcJEpxpKXrXCQlwxpgIs2BrxL3z9bwuvxgRN2wUS6WqSQm+sGeGJyO5Vnl
pHdUlj+eBkTxJEU0d1EJZxal6kS5tEC7jQe/mS61FtvBGH6fxea1EySvvvmq+8y5msiWYMRn3dZj
fJnMtXUu6UifPbAvNC5A+Ke7pui6g9Nq1A1lK7gs5vikae+xZcQzGKCYrjwLNPqCNdHbaK8YQ68K
uugm2qwLevKYd6DI1gM0aZqm5vhitAUOFuCrBw8S/EpOT3UToMXvmG9TnO96j26rT+tgHdn6arX5
NaEJ8BA59VtvEMFdALPpW/jX+Q8LmohNevY2bg2MZuBG6Dne9/hU1zqpSt7Ek2+NYg3CCzxjbb5G
MKYW3La5RFlggB0LjDM5NLUIjjeKem8XWw0g0ZDZgg8DAscCuB4fJ1CZZxadufDVoT0EOBegPJKP
X4mdNCfh7FnXTb5jfptLY1V5MwCTyr+rmbRv09K3V7ku6QXN9Lky/06Nznzua94cKzLIN8SMg6bk
PhrH6oRN9JBkk7vATIe14RPD1RC5E8/BheUmPTPT563kv0wJJUMbESN1DbFzBpB6boWON4VR2eud
GTTQMXXONZ2Yw7h6fGQr+WF5jYXRacZLR/buoayI32grfJujTIiXGObj2BKZ4TAaoXivLot3g2TX
0Dy5ECmm2go2NqOnZ+W0pMTnyOTJeEpNhqiBl4R0oqQganJbSWnsfVe9R7gmrimpr26ujgmi9s7Q
3wc7Gp69MHzAYR1K58lqjSMNp3gHPCRdRXXr3gvJLJNyI+2JMUB1pPc2PK4Vw6pvhKgcpXCqXRwT
gGVZ4tlMi5/mHIHwbbIPB2/6IVxGKrRC4oQtpUQJ2UtHP/ZLnMCQlu5DMam1G1ORjQsfhmEDBxtN
kJTput1x3PINwF84eMVoeckjvNWVP60tZiRHlVZ6G8kQ9KxK1r1Lsy9uB5wEpG6sEnts70AL8cYo
70skt8Y3vGtoUkF1mUaVEgIa6dw3UyX2KTb9hwqu8L0vezyARG78/gju5L5CtvaOgjYVMxl/A3pP
MMW+SwseGY0k6NxN4tAp+uC9gCts9a9hPzEJKePzOImdtqxfhipfFMG2K9KSqQG6JLy4KbyehTT9
I5dReklbgLhxILydiyANpXJ7ZV8Ot4nrJGC7tHdnRDSRp3iZ7LSPovLsG96hR0/AsrOjeTj88QPV
jKlWt7JnJESPoJA5kpFaHWizNWdvMLFEOPVD59sNk3sCZebBXOVhTUJZwbopuer733ODqb9WWZbd
koocvigawDvh+agxhR6npHwLMjwxldl/kt/14WZfoDq+F0Hbw8FJYdwF4SkolHnB8bgKsD0cJyu8
a3nQLlCTiWoj/GRd5IZ3/v0ltbMFpxzXu4kx4tXtjBfy5+QmKrJnCNrGtZCFcc05Xa+sxEx3tV9M
t4iUkBUn23qlgY8iq7WKx6iv3oIpL86WZrbJn23sM2P64ZZjcWrdBKFaZGzZjxwUMyADbeX190GH
Nq8LAmsfFKK59eYg9mOEYbJIWGskpdaefiXTMXyWB8IB4QTq7kgZVz/byHkpxYmS5chtQqi2msJ5
ATuzK42J1rMou22MCw/1Sm6dF2FKBi5xiZyrvtneY5FGz6kLULaI2aQal37/xABsoUCNE73e2Wj3
rJS/zHm6dLaFUdzuNAY1KtCeFqLNLt961JZQtfdtWl66Jbi5CYfN7LXx2agrZIz0rLBpxGhpo/gQ
4JE5NyE+Xsz2zrYIjXRf58J6LQNOn7NT6lOawLjDa9zf7Kx5Vc6Y3Wdt3b7q+TAP8F+WP6KwDX0/
WObCtJPPENTi41TpR8IzF3UOOXeOO7MtSxfap+fb5BN0F2iiwIg456xmWp6rPImWaAQWrdDMv0zn
dYykvkANKMS0oSmqtr977HbbMR4oR5KIPQvqBe777QzjBGzHLRHkucHoo42P8XoRVgRwWQmmmbO+
3foo5RwryPZymAmkt4JDlQrS/gQmrd6QW+lXPpQvz9y29qYZ+0feM0QeJcmkq3Cq1DbtOPyPBVom
OoIwSwk9Z4sGiKpP5cwDU5nepSnHE4e94spxtooFyyr2qW3VFfp5Iouo8Ux1EVkrYSn5vEDkHoLV
UeOxl/VVuoa6L4QJ0cp3211ChdKpybwCUwA1FPr9rpPEukbK5jzdk/bco3Pd5aPxVguVHJMgYzhH
15SUtvzOwbp/F7B40awKdpyDxAlBN1FFYhh3LQDq3czkAU9b2Me3MJkBYUUZsao91L6A0B07ggMc
2DcrQ69jhQGZi7Lr125Rc0hriFgaclFdRgdwO2/GcY4r58Xpuosz1fWunhfsYabMd8X5AHxjz/kr
Lh+VLNmZHZs2GuSxnRHJgxAxNLUmD4E4sfgt2SKmENNHV1icAUOeas/Mb05ELyjtouKVJnS/CRL/
vWFUBWqs7o+WgjCTJTgNkLg2B3NOdhVyXLTZ8NW6kUhZtKz5oaiy9B4bJEekQe/GsJy+t5V/jdNJ
PwOhPmm3F9u6TvxjRabYpbVtkBDpSTS28WziVaMBZ34zJ+GAIk1PIBmaw1ChGHfC8QHNxCsTLGs7
cnlZzOUPA5AYQZsE/Vb09XJJ8VE10CbU0H0L4V8BceENr8ycnyIxS07oxHcDizwi0pJZ9lS8SJF0
R9PkV8iQaZxpN92WedQlKIfyPJsvVY83zR3hH5bWWx6ajyl/gIosh6Zg2K9iVx7jpDTWWiu1ljIr
EWqJnVEW1THXDWqEvCTrlslhw/whpjO2RcoZLftxo9Cj6sgjJrc+mV1/+v3Ed2qJefYmDAK2u3S8
hzcBNe2S1jgc0XnQMjV8giXBou+aXCZYOuhzxRNqwAlVpD+M8L1oAXTuAHUDPchuNMtq15WVoGle
D7cuq+/G2h/Ptag/cQi3UaqO9swuaMqmOfx+CfXkgWFs7GhvzHws8hBQYJB5ncp3eGrA883CPM7E
EjSPLUCjNUvbcG/J8kc/qZeQtCdWchCs/IRLZGUGDdil+VmPB9NZpIAMqjgxzovENSKIW5qCBhK6
cN2Xn4PkFAWqPjpbIKdhje/JrR43fkIiTW5cqnSm0nctc81Kk63cvnuwIZhjg+eyGW7h88qQGV0y
PvOGmXm58hHWpunWdUK4yF1ATNcybtTYgimP7D3dL1LhNSJpsGQEo+T6VNhIYfOKvA/R0pWlRZ3t
czBA5zoYz7aDnCAYGv7XwEfzV3K3fVT5Fo0iGo99t5+8X0UZCeLLsasEdtRchOTuVMV71ZvWXaui
B+Tk0W4xbBtlM5NpZfj4d+iV1HoaILlcoXnIq+VY3+jEBWztCDpw28KtKPsovI54n6Fxg7304Bsl
y9M3y/fCc5q7Tob11ileCntR2AJL9CbeoK5sAfEawRlzlJVDFXI5KU3L/HQcv2O4K8H4FDdinhqC
WNFd11Ldhw6+Fu0wF45dpR+pLYm/tILpAneTHZnz7UxyiLsw+3NzviazRgHfZ8PBrAexw6BFXSUe
DCe9MO1vDj4BwvteW/3W9TF5C5OhZU/no1GPickHiB0wfF5pndIadMHcQGMYcFCdkP9fOySiexk5
P2kxyGPQdaep4Rw8xwj50szDxs8mURBKYjnGlcZTybsKojqOjO/1MtMG3/AaA/cAAtBQPOkg3fVV
BigudYPN3BbFrlxmop2pTrBvFY8XzPGAbFW8ONPPvkSIlTfhKhX2vOEAj388YPEIsg49UKU+8cfP
ZLJcoSjZx2owPrsCytLYvUxl6D16ZvCCRKm+qcQEOWlCzwWkx+GoQThjE3MRcchaT1lC08VNioeu
RlqW+Kh1GhZcI/B2SKJttCjRSxtX0CUHpBH9ZL2LlAA8v06PQer456oEoxqp+oVywwtBApe0Yrau
/ua0U3kd+D1t6tLzM4G+mf59XlFjjWPjsAaKceeA07z+/hKaJv7kdrSYoSc8OIl3RiHw3jKIuzZH
Wm7nJEjvLDX3u8ZGNzROwbs1pv2iM25pu7mfM+2LVTnmq64n+CRmZLeaECMc8K6QdD5QH6J1oJjx
bQ6Z9nfRIybu2/lKjtRTHHj2YSLWfhXzl8pxjwacs5XroKpXBlnDM594BHwDD5FsvNIGXmyi/GaH
fEpZJ3hmev9ojUh4XbP+EC1427nH6aUj65wHGuF32R4Ck+OoW9ndqpui/BwMUu/dzr5B5uE3zDE0
/ajDVUeO15pVAERQM79jEHtoAnmtihynaed19zJovkTTRt8aiCFbxwHGiTLo0w0diOc6+WGb5TFB
LwGtoMOTgkwic3zaVPW31MheOZNCEgPfxJlsrRYPauWrc5x6DWYmsUixEYpgPQFAi59nQ6e7fXcc
1nbhGG+5Oz9PWSrI3NPTxRpoiBT8NlR01vPTWKEWDnR7xAgJjFyTBlHMS0GM26Ghe3rNoQT2fXbI
QRCvm8Fr95rwIcxZL7M9/8yAC9Htpk3h+8xYQxIW25FAC1scLDLrViwlHRIa1JoOyW1Q+IoCHt+A
+ZJ7qsD0qp+T8hF6UAltukrD3MAYcRit+rmeOypE4fHsuOMbjDC5y4U+ZvBgNpjk2w0M9qcJKeLV
sWiql7pxnwRWxF2EKnFT1yxXqfc0R/F7FzohdqkCYj3XfQNfTxQbziP9zqbSDfxjOkXpwU/ZAxvd
HhrH1CcdtfC2gmFPUOx8np0nYlQWskzT7+upCs9jCcoYZRs5JAxtl3EZeB0HODHiyfu68yfOmvqt
d+27bJhew1ZvLZ/SN+peexzrWMloD0INlWP6GMcGQXsCENpMO27lHxIJtNFX0bQexo+iolSoLfYR
D/Ni2hWPFZ2szTDCVOywPq6FhhtNz+07xEKmbC2HNkEkC0zSYFv69SeNvzWR6XdBRTUj5XkK3B8F
D8d6+TAJxZ3KBLuvk/MpK3/lOOopd4KnpiMbiJaVo9Hr+z3YGahyb3km7/Qs9B55KSj8SFUHAi6x
CcbBBJ/dfJlE3DzZTn/r0Ry6S5XbXvsSe2nqVfDu4v/D3nn1Rm5s+/67nOdDgzk8nJcmmx3UymE0
80JI4xnmnPnp74/yvtstqqWG93m6wLVhw8DArK60qmqtfzDiLewOuK1ER6BVAKeiFpPTskOycRbV
qxAbbYfgwBvOu/IrFPMkUvh972Pu3kw/kdZi5TQkGOvAv+pC0j2BKN1Ufv0DmdrmsoBmhf827KLn
LNiVfWxusONAcLjskPHUxau4ghkH+Wra1eNPX6faEKX5o9rxoCqz7tbqfX+XmN1V1lAd4s7hhpli
OlaAMDIGiI08P0+6p2rmMGhc+XpAOdVg3KeV96zXssnPsqir9+FPofHvDZJDqzI2M7cJocEa000u
qhRnWwVD0VzhjkXaaKihyWoi5zIZ5MCt6zx3uPeaK78nLuZeZtySv7VR1L0RSs4CbpOg30md15NZ
2AUOOzY1Wu4gPHrhw+56OujBV2oF82Fm4hizIat/EYB6+2/+I+95xSBLlmbfAQneqHWQQY+mhJlL
m14bEFxUt1Z9VafhZX23MZUerNN4g3kftPfAWyX7AVLlrAfCk3rqxhc5lr6FufqkJoFTmO2hSeWd
OP1Wg3qDtdQDimoPJdRo+79FlQxpiWvFyvQNCnnkjItCv4c2uu+T6CGiUCgn2lXrTdlfWMP/D7R/
GItf//NfP/OW1Tje/fLDPHsHmJeBHn8OtN+/pC/hz5cP/8dfEHvB0P6wDFEkeCqmDEAMVMZfEHvB
MAHZmyYgbMVQAVCpNEMZvgkAa5t/aLImyZYizRhcZcZy1Hn79kf6HwCsFEkUVUVRVB7k/wRjP4Oo
/wb7ANcCtaXzq8COmqZuLIE2iY5DlFaLlEZxgqjAhkSkW45G4wTyaYaVfNXEDDU+ghIXiT+Ekwkg
LcIca0pNIDR3Q3fdSbXzdUPv8S1/9cUUTajDuiwCaV8grHrRSCmc0ZcuE7YdV+MGp1CM0i7+d82Y
7/uj4uKl4G1Af/wbErFIg8DFV3983YikfBw1Q7dUeBaiIoqaumiFaGYECB0ELgI5u+rP0g6c7EJf
yW5x5dvFxjgzdm9o/8UsGQArsPvVTA35tAXiSoc6nEiFFbid2z/xdBrXmH87sMlgMW3UG3U12d2T
DGXNLmzfyam+nsF8ySfWCUQPFblJHUAz8/d+XAVZ4PQysU2Pdo2juIWbrqdt9UpFx9WfKCo6lj26
5c54UWxtjxnOttzicbQRHPnq67E/sY7e/ZB5zxwt2LSXTWMwQQKUJQTJ8LIwb8ngn9kV0omd966V
+Vcct9KRlB8Vuqtu/G28Ty/L3q7WPMic1AlusZh8FA5f90s617EFAExAQyCLRJrUL/u1anMF6K/y
Ddn+FUXEO/2ivw/W5xbWzAZabn/iniyidKHpkmosp9UIuTUVsMF7W7QpBNoUlLeGbWxkp9jUZ/am
fKI1S6SMydbhhkVMez+qgqApg2emoUvt64pC21Xi5BuQ8LeRI9xhl7yJb3Bmc7JNfA1Fenu+vyem
1Zqjjwx+kuv5G6vlaFprwwRUkEuhW5QPbX/bKGfgmSfm0EKV3ZTg7JsAxxbRFFz7CFLcDN0Y5FjY
PwzDi07+/uuVcrIRVeRwkjVdp7b0fhSzCpqLgEy4q/UdDydhLRYy7ytT3n/dzsfBMqCQ6QYrg9NO
VxcEL3RqKRnHWFaLpXCRyASaDM/6r9v42BeDg1QB3cJkyBLH5bt9Rh4ptmDWRm5g/eTsXdWs+e7X
122c6AdoWcmAdKpiVf62Ko8m3SdrG7TV3IYy86K4XGLk83UTJ7sBIlRnUixGa3G4IXhioCJLEyGc
2Z5UNQ8vZCX8c2GJ4+XDhuUcQPvMlMlX6x9WsMTtWFIjJXLLGlgmrsnpRk/l+CLLPA8xxP6gRNoj
fC3OiADl6X5S9+owgPJqUa8zZ6NshdI4vxVv1iG8KCeE8vvW0WR02MgEUih6tmKwjx3KnFaGyVin
oVICJi/GogJEyNCsjGT61Tb+vtCzS8htyB8CqrSEdofbeWczxyjJmdW6i6prxOtCJzQyNFzM/rIE
iJjl5g8wwqMdhcM2lav7ZOYbWUX0TUyhGmEUNQTDrTYMCPmkJCUNvBD8FE/QNqt2HOxbsdYAEIXb
SQpQta0RABhBqqAUVGvxDVnVchV7vJ0bOARBJY52HoDGFvGGAIBUP2uV8liV0n3UwviZouo1RcYR
xEjy1GjIyab6k4kisyhMz3HgCbDwZfjNWcpj3yRR0fq/e8sobBjPiDeC7nZ6q77VG7klIZ6C9pdb
MtKmuu2wIqHUdy0j5ODWwL9QmEPVNm7Tq7jX9iUKKqvBJE2smahFAEHwrf4waZhMGf6tnADsM2Qd
GSUwIGU8pU6kYiDpTT+iGIMuzCB3SR68shDf+NgiqY3JA50JhEgDnhB3WJyAQ+VG4vn3gi889kXw
S/Lln3Uo6ijetnYv4NAqZ4hLpMamyCgRd9LTqKIqp0jBVS9hm1knQPlz79IioaSkzU6LwnYTR7mM
saK4BxaOnmAZhJSBBXe0SOJqzWucYpyYDBmABBFpQOSLKUDcegXaIIEK+DBD1d/GagEQhlB3JMGk
xB7G0jqQcH+s0dWAhd1R2Sq/g6BFlNQAkxVEeAcV7e2QNr8zMfiuQ6K/HHwM7mcDwTywkN3Pjdoe
Ym5GOUAPa8wSt8rVhyq0IidHcijlyRpIIcrD+QHVEtQ8AalLQTSRBFNeArNrLmNZQs/WeC2iCcqO
1N3DrtdwJcCQDzOR6jBk6nPcxE9IRmCjGYK54tiMt1bQb+tW/d1ZVQVbH29IBHYFWyt1dRUZ4bU4
UmwTSLrHCvoAlHHy4vekD7xDRXHbt0wCRpb5Ts7ETV8rBhXR4goleCyyqNSgaeDkPEtVefipoxW4
EsA2QIkqN6KJ1ncVCjgp+kAhmqh7wOn6T78KXWGQ8Vyq9RC7PjzEwjG6g/jyHIgJMGErfuRdjM+B
thFG7bGPMbOn5ryjh+WGKVFh5Yvw/gH5AE3JNq3eA2OU9R1qlNNjEwy/kpx8Ti4WqJ/HEvBEw8D5
LglDUiiFHrvsC/E6bTiTWol0SBnyrzao5G03asI6GWd1+tlFgbo69HV9yFxykcLjrK+7qkT4FNjR
mhDc++8SuVLSYHG8Rfpjn0UKBr0DBnvjACewqEUM1HwYgzj8cGuJBUrmurYHblteBmpvMb7CC5YO
CmODVtEI+0qQMoxLGinYZhgGiiIQjDa+a2Tve18QHJSpfcRgbAupdW9W6nf0zb5DvkODQBrxzKMM
qGVjcR9ISDOIQMSUBGqMod3Xfollni/cD/p4D3ql2dcmGACjgfqlqnNgEMLLQQNVEFjR4EKlxipW
wofCn0qf2n9UgJPxvMNogiztVWuby8qTF+BRrpVkMCK0IpEXm+2W+maiwKaluxCEFHmtWl7XQ5eu
RG411KGKyY2tvtiWSbPtxZiSSHKgHLA124GSaGUbJTUI0vViUf6AOrbWsv4lNo3fRV+AZi3Xghxd
ht58BCvKLkaiY5Vr2a8uiA7GKHzT8nhTe/VtCNhmNRkZpUXdA6sPeqRMlVd1xmzSMndI/Ndr8Il4
OBFX5pIHVO7hUYyLC6mers3JxLRtuq5y4zLSTRGGTYOKWbmWBkNyBC28y2PrMpJAb/Thnai3tyXV
9ogkayz4r8kk3gxJfE8s2iG1cGn49VYkNcxRMebQWvPv2P5dp+ZwpVuTU0zmVQcaBLoO8P9Ww6c3
R3rfp8gixGASB+xqVuhGPxejjLLORGK0k370qfdoFul3req3epKRpE8wi/VjYNF4OjqwE9Dm1rSr
TPT2cpE+VtWcv5fiqynov9dW9ZBI2q1nAuOD7FIGBvZifnOvFv1arodHdcAUTkjmNVVS68UcZa7j
Uj+pZ2DlIOywnHrNknoPZn2lNsW12lqOkmAOrXtwJRsG1Yn6etclEBWy4D4atWtcELZWK+CRE1Eo
BMEDKtYbcpkzp/kO9v4O/jrTmgb1Q6225CdjvJ8mRZhl9qmxarGSuqrmB+tCByfv19VNE+TfrRDA
UIz7pMrNAna3iZBGO6DvY970hdY5vQw3IScR7kq51cKYNpCb7bIfkQzvKZRvAxHNnAJtitgHyRkG
cHsGTIlyDWhAYHWP+Sg9AWtzQ70FBCKq420Qs2AKsFWFEroGyWTSaGvknrY59CxHblI2E3UJdpbb
5vm3WedR0ZPLMkCAFQW27SjIz7i7bUejW4OK7KBC9sjxNzhrmdF+0JVHgOOvIyFqXUo+j0c1v4sb
ssEmnHMKTMOjXAOcH6pIdbwmtmzgCaC9Y38byAAbQGJEGposeGFBAfiNKgco00EEjkfaOiiHYWNK
roXQ+iZAem+VtYTxZCIfj2ksGlE9EuG9KT5okYVXR/bQWR7uaK2xa0z9cgq9a1DkP9nyA+TydiNN
uLBjpCz5CVxF8s+Yj3oNaouthKeeJDK7QVX86ZUo9IRy+icAVJS1wviiSNRw54fyU2CWm1ymdMmt
/WlM6p1a+jfFCAxX88UWIOPkIzJKLzPLfBJ176Xq6iueoN26zpEQ4uug45GPU6gum0H90obTfRJ6
BwuvOruMuttqUtAk6+QfmMhoez2SKGpblbIZdDQqh5wTQhWqOzTDEV3wHgwgHru6KZ5TQ99XmfFg
GWXqlLL3TU81sqWK9G2QyPYXdcbtZ5z2iAFy2LVme112iuWAm4LqmVq3eac/iL76JxUjmDTwlNcJ
omepXu3zsL/OJ6jqVqF4s1R9TUU3bcHXD/0aqfnXUs/wtOgAj1ktagJKmLI55Z6B8+vMaTAeBpWr
pxvewzei3t3KMJtxrrwhJ4yn9qzQJEbdRpoXnqcqnP4yB7ig6YdMD5913e/wCvJ/1WF+Sy3GPAgj
mJ+i/hN0NqihoLqp8a3vBO2Xpsf1RkFr08cd1OI0jJIrqUg1eyYcrbEX7xBMi5A4i+uxfmzivkB4
CfqXhSMeyoTyY6N7l5xyxR6n7qd8DlA+fIRVKfocU4kWHUSwdNsAxcorfwDWqQ/CPfqHMFawpxmi
72/jWNQHMTZfcPtx4mEkP15psi2adDuWEteLYpCXwUOdpbdD7D8GVKvByUUbWcvXaiy+jhMoCyj2
rgZxfo05Ba6jQoPSP0ajkZI3blulgBQmD367gEdR8mqMmYVRWA5c0QQSFSY3CFmjqwXNB9EBrLUH
DHu9Mr7D6+/eEzOsVibMZ5DOxa44qX6Is7eIWNUvo4/wN4hOjMJ67xIbSNQeI45bETn5sr1upuq6
NePHVMHhoyq4glC5ovIRchNorfgQYjHu1dVTpQa3aNJ3dikoj9AeqLlw4V0VjdJgGIsIeCSALRlH
7hXUOWwF9w899i5QZNknkXYbjsqWWiYDF+E7OFb4kOSX0RDYfYJl1ajs/Uk9BEL86hkisGVeiE5Z
GzeCApQi1IM965CgVF3C99iNwuTqk/qjgqqBXMosLz5Z2Lkk8ZWPpoTdiOhyEfeRTjIgukDpxFwa
wpEgvygov7dBcFEPHgCV2WZmnOr72lR3RYNaSebDFeqK4aCU0YEy/HUcWn/2HQVpH2AKcmoIbgoI
NST5U9EqqiN2qGA2uWnAQ4QSo0UVCrzeMHvwME+j3xU7Icy2vRa52DEd+qZ99DrgsnGAcDcg3V+T
RCVfyuECY6+ErgKqjPUgP06WrFKN0u+JLpbdlHi6C2MF+Um9AE9EOdJ7nJrioem4GHpZe0GGD6ky
T1FKJ1Zk5siQzTUFJGIbPgDirDwC3mxCtyC5jFUJcf4SwVYYAz8w18tso4VC7I2WcS2ju3Yok+FH
a45oqykTlf4MtH9Uym5qwPIRZfNbFWjWN1mQMZ9Gir3AULT3jR9cuQxMfMMGIfAsBoRvR7qHmEgE
bhQqfrWjdFrZJX5OqyAqLuVU0TfwFaG69PFWS6N7wwCaitBTcpjExjUKrnnjdKEXqq0EIvdpDi6U
4PoVpJ5d2Q7ddgyKdKeM42NktcB2wmvdk0V4ZzCUytR3zbD6HnbpCxxl8r8m7hYetGnJp0yrTiUa
9h669nHS/tRHzKbEbGr5xeqvtgjX8J8uKQI+Q/BYY4+GVD4+u7hOBWug3XAmUkhPnR6KG3/Mwm8d
dV2nNPDFBCdZoBRnbQWFpEMKIp4HHOCTNNMBIJQRuq9I0mDixbHTAoV/Ajd3L1T9rViJxsbXVBWE
E6ZNVnitSEBGhDhHlEZChxh45wDaX7zhihPZrJFwF6V6eWkmIBoUrfre6g38o9Ki3pgi+uBnHnoN
CPtzdCoe/m2JAWOvUIGq6xe5xGHkm1GKypgIrKnT/eYqK2CromtlOFI+Gj+Rr1W27Fru2FGvQ5Tk
FiY3PJeqRkw3scinwNG3bkCI28CSal190LBK6jUc9pLmrh6on+qNEDte7Cmc8sLvShWvhwqjjQxZ
s9lkYH4lXLYzCS8dypcREc2DPAy583W6aU4nvS8HkARC3QklBCj92lt54iijNcRyOGV6H6Frw5O5
fi15UabRjyi/N+OHr5s6lTyTDbh4nMDw4rVFgrggo2Yq8HbcMIDrEmO63mjGcCZ9diLdjjKVZILK
tAyMqpfFISvkFTqlekQamqK+Xdvh2tshYL/ilLYrO9uczbaf6tdxi4tUtCYjpVZFtDju5T2oneh7
bec2whq2kq5FB+Ht88n29yIDcwnsfS8XCVUVJFkBmzFyE5E8CBeHb4YRbKB2OegkojQ78eDzkQQf
Dex4K9Ry5RG1y2CCJ9xqJE/w8Mmz7iHxpQ1IlzuvN+6sOkBB559P+dHQqAu5iCBoQ4CYDI1HlqEL
v5na9dcNnCh1MBCyrCD2Mo/JGxf+aP0a5GoDK2MgsHMJbG61PP1eYU86xjo/1IfyAfkQ7OfOkOw/
lrBolaSpTqLWkkE8v881h3iil5hU068KBhHq0fPtdygHYn1wZoOebAp7DkPRRHR6lmntQcm1QdZo
qhx+hMBdiubeVPC81c9M1ckVddSO/L5LFfk8oFu0M5epwCJseld1cRo9M3JvdYtlwFGO2llEgVFD
OGQaaSfamfvM9Xb+TrK9FXYiTmKb57Lcp3Lcx63Ne/doeaBfjNpOT2vNs3k794s7/kX3Vl/MKUuZ
66+X44naJgvjqHdzdv+ovdSKfFTnaS/ZWZVTr/MtEsN2d6h2qj2SuHHCDS+iCkatsUp3Bwyx1uNK
/AbmuEav2In+t/1fVAIVcmCCR7po3h6V+zYAV9pa2ojP5UO/Oz+98qnz5HgA5j8/GgB474HH226e
Xn8rONw3HXODhxbyqJSZSfPY9aE/WE+CuDK2kTsH5mFcGXsc72+FG7Tjz0zIyeB8NCGL4AyMtanr
lt+DxDzuqTfY6eKjSPXbnmzkTVZow+5hGV2FO+WHdy074pYsKNOh7c78kHn/fFz3KoocQDEAYixC
RgAVk8egMM9EcQCMedW43g/jOYAiH7iQ7MaVv1FXFLzD1bD2bRCStndmNZwei3//BGURjXUe/aqe
8BN8kM05evk1Ej1fd1Oax/OLbiqLKlyoKj4AXMa7czuH+pidP5b7euM/zhOfrUPH+p67mBC755b6
yc6BowB+wzWCyun7hSercFssEzJpKUEheRKqc0CNUw2ofBhkuCSCnFj0DP40EhohQG2oIoHjYb7h
BEAVmrWB0vYNWA07PL9/T62a40bnPz/aTrIvlQrex/G/bjOATbFmsEuHLMmWfFp6ZvpOFR9RLeIh
IwMRUZfnGka+qlQV8+zpyVYdnmHhZYX0z4vB2lEj0mIZpgIZulAhJhnyXSLeRqZ1phcnwAHGuxYW
U1ULJfSBnG4k6pqkraetFLe2/T3SGi43A9ABw1oBggGiUm8BvIjOfDE8tyLPDObbSXg0d22M8mCr
8yuMNELOoHMFL7Ub3zizqxc6Tn/dBY/Hc7HyDTnnxRyyrbMD/PVNumkhRiG8sMEw5ExbJ8P7cVvz
JjnqU2HJPGIr5k7YWtdyvO1IOrs/Im+FGNvec759Q/XY7R1lAybbhsZnbcwcJW1bsRtbcJQ/v442
p+5Gx79mcdpStSmwoqbnXfksk61L1OtBo1bUnwEKnQBpvV9Qi2NUbBFQAuQ7D3F4Jx3wg3OwzFxh
YIdngIMMx5kVfCrWHHdscYr605D4UU/H+jQ6eHjKUWpFc+h/N3rLozGeQ3VJI1r4Q5W/GdmzVSCN
Dxf763ZOQM7ej97i6OvKHNsbldFDbWMfY1KK6OyhvSrceTeCC9A2Je/11Sy4s0JVY0+Z4kxXz2zF
t194tGz7luKcP186m4hEoj5Lfz034c+v+3nyLXI0a0uM5STqcYoFQuTiyfY0rqvrcA0rjYtG/SC7
fy2Ucxvy5HP3uE35/YZMBak0zfna3vyckXzYnwKF3xk2CQlvFa2CPSSZ9Zl+nnoqHLe5CDiZZfnQ
v2kT/TDtWt90Bzzh1sJVdbFSHc7DzdQ71kZ1ucOcvWGf2RkzYvc4AOE92grTHFSzAqF1jUqXdgZ4
9faJ5RXmuHuLqEIGxyjSiSYugp11PXCLSRxxra7n8151sIdcXSXrYLUSLsHCrFLX55Z7ZoTnWfvq
JyziDVh9nZIyP6Fej2vd5ggZnfnGqqyRxmxW2sPX7Z2Jo29R/2h7WIUcIbk3TyiRHZNHt6ghTWbJ
Ho+DM6N7bv4WQQcQT6R4KU0VNSzT8Goynv+TvoDEJiugG/z1foGozdBoMER4xzZYokSUtyUfZw+s
1c8cCp/cMv5uadEVL1VDk3Qi8XPVOcGf/gWbbw2hboWb2N7bxXa3NzbwyTeo6brGwbw896Y4EXBM
hfYN0eRV8TE3UEihWrQN2gEz5BL6vo0nlMfJNNnInbndJnUzW737enxPRBxTJfMhixJXj493RBUF
ZZ8cLaotzuRKTuJE1zNkGVVO27fze9icZ7CeH5+UJtLUJHJIuFhkQRbjTPE4rHDoSlzgH7Bftqn1
FMuHsX5olZev+/YxsNElGTi2PGMhGdb3aycyAUiFap2QA2l2f+VAgu35R/KpeQNuyasUKCGJ0GUm
1DQ6jBdhMLkw7J/Jg2wKl713h3OJBVT3Le8C0qzcft27E7cYk2uxCrdSktBbNxfnsJT6g9kJiOdW
zoDgx0rZCmtE6F0099bTL+HsLeZErsfUDNWQRF0D6g2+/f145gkFRF/GCILaiR3YBFC3ulBXoksc
eww2X3fvY2RBLgHvJsnCigMNs8XkDb7vIzDYp27KtVR9KbMzQfLU91mGfFpUyTcu33/yUCSRqsmp
28ubSojRdzB/f92DjwvdmofKYlPphvWhBTEEORFlqExEkZyi6IFyYRohHYsZEhRnKUWLrPz2j5uc
17mC8QMZVBgBixkyzLwkGQzRHdlNSUftUj9QTFkZOqAI6Qwu/eMtjDI2+ws6O2hU9P7fN1aENW4t
UCHdsbzKptc6PdTNzdf9+biDaYKgSEA03wgv75vIdb0wS6SDXb3mKisBB1Wbqw4RpiS7H+R6G+qa
EyfPXzf68ficGzVUCTYDzMwlurk2UxEcTsdzs3oA2wFsEQxUmK5l4UxDH5Ygu1ZDC8DUZQtW0PLy
A3jabJJQy10t1pzSvGyicxflD+NnQmDS+EcVZ1ngZfUkxwurlEat+HcWuFrjN+PW50LRh6Vg8n04
L0RzWZsd197PUwzQIqqMKOOCY+6T3eSgu+1ij6St0eZ1xgtkds+/Xj/GXVqVdUVV2F3SR2x1lbf4
mCVd5op7/XdwQyZwb10JTzNFQdyqFzoJy3M5txMDSq6I0SQpqn4EWdcw6+O+7Ocm/W3mxhtpMw+o
sft6CX48leeuHbWzuDGGkjhmsyLQW2zHPR6htJVgE92d/KbbJBtcL881OWdR3l1SaXLm7xiirmsi
w/l+DvuyjQFUenTqaXAwCbs07ua7j+7K385VDU4sF8ShTeQPkaqWSbG/b6rK5CbwVTR6UX5zgw6B
nya6awXP+XoUT+wvyiy42bCNoePp82Qe3YMrDLpEyLSFW7YHuX0o0tevv/+W2loM2XEDxuJAlBqc
eaizcdzvvM2cqqkhOjUbTNjOvSDmL71vSUJNW4UjJ0Ie/MD386e2rAGt8MbeAbi+MHfqNQxZu9qU
Z/r0cWokWaXcanEFFQmBi1ybXsCXVoygdL3iKRPvapLo+pk3w6kmOHahW5CZhEcyn5tH06LlQma1
GU1Yyp8GbN9EzxwPAZO3yflHrNfr4ld231S/fjWXL8X/A9ZQUEaPVqDz0rz8y/9p9rb6n/96eAkh
vB8TVt/+h78Iq6yPPzB30kTYH6osmQbD/hdhFWrgH1yBuYeQ7oaTqtLIv/iqsv6HMr855r+VmfzE
dP+LryqLf3B/4ARU2KfmP/WEWmQ1BdYuxhZswnkxHE1250umIA6idCgO0vVwQE1jK+Nhu9IvmkfB
PRqNm7+2w7E10rxw/t4kf7cxx4GjNlS/EgcEqqWDftteBU9cgYXvX395sdP//vQiUhlWHArCxKdR
2rzzDt03eAKu+Or/Vs88PyXxs18vv//1fa8ZzSTXeFoCILk1i05aozAGRNPvMlAtKFSgAWZZ+0Yd
AFgHGrc5GOTbMvfqbdL4mVO1RmWTYpQ3WETEV3owHQJeDutSKUUwcl0Jei3o8PMzszWSAZMjCR1E
+yLGBKeOM2S00Cg3uyJxEXOxUBREE7iJQxBCiWBsIBq1m6jPjW2Fw+9amkaQubGk3Jqh532LUeTa
BdEAxCTwKMEhW/AIb6NElQxjr+l2EkhBTJXlcYMafCA3UeL4cMfQ+hFNpKQ8dMBzrpBNn2kY+qD6
lvZouFs5sAZxBHVVRD1WzUGT7npvAOeUd/gb5h7JIrkeH/EjiS901SjurRS5+HCo8uegmBpQskhs
aHlb/2r7sEbZVk03FVSBFSrZpY+IcMZrycQkCO1sGacio0ADKYddWZioNuioEXjkiNeFX2rrABgR
mqBhujEgIjhjhZqq4If9hVoF4oUaW2B7NPJ0UV4AnvJafT2NBs46JElfIvi5VyL6TlsjRF6NUmKy
boZi2EZFOzyoPjQkoFKhLU1gWptG8PZN2ivOFEXGmTLN/F46tTkWAR21R6NtR1YwIptbjE6RB+N+
FJ+rFL4P6n9vkMUR2LTJgPA8n5dhP/nVr7HHjjQa/wrmn7pwzCf1iR+/rLJKXtt5FbLZh0I+lHAb
tPK6UhHTKL4nmNdCi8macx4W72///+7I8r1peXgnAphVDqnS97YfIH47Nn51Sf+Ebd6pzZnLySfz
8SE5p5ulZgnWdBCzSr4Im9eoN7VNUcqdo2O7eeH3mPsm2D+fGcJPJugN4nAUHPsKvworrqdDotdu
gXdr5t+m555Mn8XH5aVx1KuZbuJPh3pWFpVFx1C3szedqv/2ywfsZ4kH0fDwdTT+rCuLOF83dS5M
ozAesLSyFetH7fdrlAq//rj6/h789wJYhHqJ56AkJfF4gBrkxBfXFPgOkBEd7Sq+7HZoQq1CO921
Tm73a3ENhp3Ex2BfleTGrdvSvU9XSDKv7yvbvNojcrJqL86db5/1e3FCmGKbtRE0kMOEIlzWXVkd
rh5KdeaO+dnCXwSIYQQ5hrU7C7L+OUkNqsXKqh2e82C4/3pkF/mjv0d2ESPqVkibui2mgwkWaUZI
DCvK3kQhkNDuuUFalKf+3Yq0uO13vpYEpkUr+obL+BPqC4cZuFdsvXvgzNtub7o4qa6DS86i3dnC
zfsL+t+tztv8aHv5iNTDS2imwxCimSZ8H8fdVN/I1VWhwSgQanfwTcc4J3Xw2XXqzRzyqDng6jnQ
4nw6NEOiurXqAYGKRnIUUSogU2TpF13QwnPAYm1jhYn3rQhFoMtJ0d99PZmfrEVp8TD1sy6u0ELh
B4D8FDz5WomNQzqom68/P2/lEwH/7cl/1D+vT8OqTobpgHrV2vIOCpjxr7+8qAf9PVOL6BGzv4va
KuUDEnvqn1AGw3UhKRUCsRmltcrqXHLFzaZruGYBCJbRnlekvUfRfxd0fW6XIkpeaolUEPriiEdO
cQhvvI9dxLiQ88vR7y50TKFCTaeeVJnZndoPYnfwzNlF8utOfDY8ixg1oUZsNj7DoxdYImMY03jn
MJ5vM3hq6BdRZjBxOFKrajqM+/7KcqEZrgVbsFFEXEvr38Kf9Hb/L2miT8/1txrqqcYWQQdkT4IS
IOeGuQkvEB8WL5MLLGwuZirJDRac6+nF/Ckehkf9W3PZ38uHcymrT47fJVqlxkwiiAIahh+8iUZ/
VZX3qR6sws5Cpu06U8+8HD6JqkvoTQiNESk0RhNKpL/OzKHBeD7Sd9A6h70En835ekV8sh+XNQ4C
AtD+KhkPZqc7g5z+brz6qgqLM7fHzz4/P1qO9iPQEOykR46evj0gOL1KhCsVccivf7syL60Tq2C2
MT7+utV3GIFkJjqZ6/KHuDa//6x3vbODlvTkpnvjghTsqgA/Z26z1Q32c7bs/ETyBBWd9jV+jWzj
z69/yGfXmCXsWO8KUjmeMaKx+72PHjr9RwSHUWig9GgrMb1NivuuV890+7MxXQSiTDC4NanRiMw4
cPK2ezUj/6oez9XZPu3MIkggN6ZESI1wXcCQxxZeWrdbo1P5Tefc+3q8Poul4iJWoEmOlUKnjweU
6tbNob+rLxEcRI78InIgxl7qz+VNtM3WcLxXMEKeNCAgvivdfN38ZwO4CB4kNChmj0TB0DcfxpTH
nyk6Yar+o/rGvw8KcXFd0XCiTgesXw5JATlbSLl0dbn8XQjOQnY+Wfhk5t8vfKTiLQEnv/FQuYNj
riN7rjlrK8MxVpPTOLjcrjBufSv+Ihi8S8C16s4G3h2ggWLPNWbV2Ml/dORC2nj/Wzqp1sZEyqaD
2iCX3qcIz1fRpKz/k7mimPf+636WJByyLEazuUv7a2Re7QQe1NcfPx3MUdV+//E27zv8qfT+gDGN
I6PIKPTAkTrfGZFK9tFrSBE+/bqpTy6xFNfet1X1lo7VIDbU3qVwn+1eI+dm/ImoiZ2t/TOxfJ79
j+EQBsT7JvS0s3DHEKSDZPboJ1yn+e8BgZGmvYHJo1fPejKemZVFCeX/rnHJWsSIVOnQ4zRpytyQ
bXD8reFCKrWVPRDKa3SWILloZ3olz9881a1FsIDEZUZZS1uApHfqXnOSh+Jg7qH58Xf6kK1CkNJA
xm/inf9Q2MIFTrZn2v5sRBeRAjIjPOuOpvW9doBf5wzraDtdGmcixSfXcclahIqw9IKuK/m+hXfh
w3BvbLtv+MljAXEZCzwEv157p+MdZKj36yInL6YOMq0U4aOOGnXeX3Q45nz98U/20FJ5S+/koUPW
nmux/BBGr3X3osxWWAi36QWeNXdft/LJRJiLMBB7QxbFcxeUEsOkcGOilyrVF1iL2119IZkatjrS
mR591tYiKlB1aJNaoq1J+RW214N+EGTLbr1rI9p04zYXziklfjb9y3K7H+tGPKge02+9iPUvc5Z4
0rjHTDeedplar1JKLK9FNJnPvWLeHnonNpO5iBHh1MbDNIeh3gbV4lirWWEQkfkV6r42CZ4V1/TH
r+dsQQL4d5AwF0ECUjUWHDoDWSLIpOyK5NKTbo3qPsIsvCtsHpY8jlZil+LPeDVid8arQdlJWARo
qDH/H86urLdtWOn+IgLUSulVqy2vsR0n6YuQpq32fdev/46C+12kupEFFOhTgIomORzODM+c061s
50I8wyn83+aPomjc8ZP/EE7uc24079xmeAPNQXoMV9zhksXM3ATf0QZP9BhBeeKMW6+JJzC9mmsw
wIXKBLA6f0+AlaT3yskLhVtQDff7bBfbvQVdaqM6BGDBtWrwXujwgNvhDBX6Xl97qPx8ZfnGWtjM
c6CdreNVcODsIWzmHYO7YBWX3Kic1B42uVFuRyt5j8/cDkIJd2jjnTM7eO5BGKk6EBUFYWVkQJr+
wADoRQPpyk36CRf67kfNAg5Z8dxSnky4NjoEPiAOsOlTbwQm4oJy0xmBDgFWJAEQzZkAqLiWfr89
Q4kXmNtqJ4NNZrNi39OZ+e6HzJxSnaqDOsZYHfUKthUGTuMj2Mx0FXfgKzXQUH4G2+DaYNNmfzfY
3CtRmtFsuiqqSXXWkHX1kt+FxEDP2CFYue4+i9XfDTLdIF/SNTy4EznpMUhrRGbiqOiOyuwYnJyQ
JbdHQzYAcr8M23onGsW+1v1DbdOddB7sHzEgXCvLujTTmYvivVJuS6hp7AUr2lDzN7PBumKT7VpA
seQD59SUHU//4+BrC5JrmBckiAzlFui5RgFb9BFHE+uXv+IcJmv4bk1n7odT+94Drp7bd8k17+8y
uQ4g1KvcnT9sV1ZssoHvhpj5H1BBpF0+BX7ePXvvLhBU+9Pv2Ua+0o/sRoAqGO/NNf79eLRZc+N/
3focteC51QC0IkbjdcWWndsFCok4ahe07iH74KwTWj1Onq5oPChNK/MOMip9rbNyYTHnkIwQ9IWj
WmLsSBOBpoffMdeiJGFhFeWZX6kHiHjKk93VIHnTRHu0FBQMqAaB1W1iJpcYqCQPCCVZlzaCBSlb
E7Bz4yxr5TtvZJar0ZN06Heo6vcaZDFWzqSwcLnIMy8jCsFYQ1hgOpPUTC20StxB0uFAuGOfb0Er
poWmCLYyLTKrO9gVtf5PtndPjZXse7O2N4Ckb3kDmCYL1Rez2/hboI9XDG+Gff6vKcgzpzSCxBMU
GfhtUzNpu2/QbzRucjOyKZ44wNx7KI/BWXwFj9nBt2Vb0QPrsRF+bvg3Jj8HD/IDV2RjiUtgtFRL
AJEu5Kr2SLSn7kmbaDco0QCEBG0QB9gnS7V9EEToqZFbMprBcdrRp4NDaKBmuBmn/4UYCCxpOP1g
qtRS7R2QVBSKIFamqycIkx9jGx0bexdCb5qPLgZ1G9vNptn5JoJdcy1UWbLAmefL48BXoMrI71lC
N1we/AikeCJNMoRWfX28cJ/PGd8t3CwoExI8VLYStgzSV1Z8KmyIFpmR2Tx75gtKZDa0CSxqcU61
W3MYS9UKeeYBic9VLKIYEmwWW5Bn2ncO5tKYoN4CDDjC/oDyWfvN4R2sMnJT0aDBZ9bGMzQdbZB1
bn3tujL56Sh/N/mZo8xRfQd/Dn4JyPf3EHy1RT0/FTpnQHZ1C1Fsvduyp+IMQpMVzNLSgLPQzeWz
ivqTr0StWlOLS1ND9yK33OxnIvh6CYKylZlNJvLNzKRZpEaFHFKw07ZmWmeCC9TJ9K30ZPJGbF7X
jvtSJC3NPCToG0ZI1GGQSD1m7MihXz8s9aSFAgg0iMRrwEB7ttaXtpQ+zKlvJ1R8wPUK1u6DvI43
SG3UvFb+Qq/IO2isxBNEG31ow22Fa7cVf65BoReHnfk0JOl5XU42At7Ny/AHbH/waP7k5zl02ja4
06DBqXlGuWIiU2z13c5Nf/8Sc0l9XaELlHF7Il2U8kdAz0Xnr5jF0rdnDmUcwzToQSq9H0MwcIKs
tANlK7dWPlv6+syVUDwlsryWEHYAkMWBlpIlv0smrfz2pex4zkZdkzACVwkWBuJQ4FPjD94lt6KD
eIXMNc7s/fHJWbhepZlLAINxmcmxjIMzgB1XKis8GNT8K1hwSqgWQuuny8GAg3ID1HVWhlyKoKS5
V2BSmtAQYxYT5X5wbI7uvTiEpwjhqAF5y021H51gC63UPxAb3uQOb0Hn1qjRJEFXumkWnuuApP3b
7IQgHEfSwDS6P5IB0jdIqryGZ7A4j3Zfavkfwckv5dF/ki+P13nhbpsLG6hgKpUDFePx8jWuoIxn
8u6vQA3Mx59fqhJOIMWvx8hPQR4dQGRgf2qv2aWe1rJ6jk+dATniP6rjXVOwUGn8LjOhpyYjgy1O
+XO2eTz6wkkQZz6j5LNC6mIRoWPylsaKFkBFIF6LeZfyf3Ea9YuHKKAFX/cZzEW2eafeBmamV9pU
4YcYoe6/v7/TzWiO5hTd5StR5yclzzdeadIo+TpmnELYrO0xI6zlHlSt4riBfE2CGoC348/Jj0LU
UG7VuxN9cV+YUyu41u7BVrp03aYF+Smghq0G9iMQBR/6P8Id+tq5o/zMJaN7kWvsAxjyVkx5afFn
bigLR68f0I6xx0uwGd2Cl3/bU/7vFZDaDK9gNT7L2E+uiPSIfaRk7XL7RKB9t74zt+MxiAJ3n87t
I7hAlHQLJhLUMrYgAnPN9AYpLPkmHZSTqHnPshEjVM1R5TkWiO/N+pBZxCZOuPJIu5QQfxrBFwMb
VeKD5A4GNpjA+MGsfDQQxpZku5ps/Bb06uSbgbVWN1l4vOc+M50vw5EhqJQeWIc96G3BvkLN0YI2
BWC3snFGG5oONISmGrLTGliKw9rriLAQIgmz6CUeKpEwUJHvGyf/jCV4ugkCPTr6rRbs1Eu7Azvq
jn/jb+QQnIkhPpUf1c7/kT8hgwJvKQgpge18raHZUZ56092Ja9iJBd84obi/HjaZ1ND4CmpcpHg3
A/G2VuDKA7oanHBrvE4Lgehn0vtlzfE+Bx0qtGnva4gC2UEXQzNwgI/MmFBZrpxWp05KpFcKsYYV
n8hN5+8bE/8sKn4ZMpd9yjVdhWD7QxS1HIx7P71EK6+1w6PX4YO6+tiZ2cppXYoWPnf9y2gg2VN8
ENkjTe6hFDrgDS/INQK+eo574ot9BvJP9SUD9YYwPv+Tg5hTzPSpMGY5wYhCl5t5oTpZDqVdea3O
uZSpfaZTX2bUdyA9BE3rlFyDf9KMwI8UHepN+xNtmtuP8DIlRrHN78itXktAl9715nw9YtL5JXis
gfa1B7M69jtuF149pMycI1u1HXr6sEvtx+u3ONgsDIrBUjnmDOjcjh9unsffwRP6u2B41GuLa+Gn
R6mrQIrrH8WuML14vCRVaELU7hBGwwUqfyvkcQunbw4STgCWF5tBwJzzYxNYbfWWU0EDV/3aXfr9
OZgjg/mkDqPGxZoy8rNt7yET9McLOLmHbw4YP3MbfQte0YLkyBxQdS8KnYRXRb2rvNOGw8oeLbiN
zwj2iw1GRK3AjI3f3oAb1fehNC0QMwovXJEaLYDwavKfvptFSNeSu5hDgceayKGLdsOpmn7K3gun
e/aemBm/K6/jvf0RvTxetKWa1bxrUqFyVSQSVk20gXTax9upE1kxRhAptaYM5ARi4BZsLnSXP8eb
yKAvazfQksF/xq5fVrMlvZxwPoYuzwK4cwFbQ0HP+8Eu6aZ3+A/hHXS3rrgOLl3avVkIw5XQv5Gm
qYIN9hShkDka/QaRKcodg5XbgfHG0KTfg4br8doujTcLatQmGDp3wHjQQ96q2q3Wiv1ao8BS8eEz
Ov6yeKJCGimm+HgNwMFwhLK6Fm56k0eo8PjXL8QHn374ywDyyKMb3p/cETkqqPO17Rpiayni+aw1
fPl0IGY1lDFxjForc/pNeUqcwgkNIGCP7a7d1WZmdCcol5q+AxKvbhcWK0n00mPZZ8j3ZWSprTq0
BcO5YUNe0aFDNYmHaKsNgWJO2oz5BoS90xvihqC3Jb+kqDeCwPnN6zSvMYedYFaFUUBnezOA9QTy
XQbYds+P13spBf38+5ffxrqwyN0OC16ACNiSdWWLjDDSyEU9pjv1iTfaA0grjHKtdWIpzv08l18G
LMq8hGovRVJzH/fRD8GAQDTYCA6j7V7zWENRFwnLsbaDt8RameN0l33joz8bdb8MOSDqjEAghzma
7hOYCLDbAWAy/aH7R3/26U+/jFBEfB+hG4qDJ8MrAKTHtokjvPSbxoj2pVlv8s0APjPJid9TJIjU
Zrd/rQfOKc1YwLqumGIuSTDV7JbZHvoLJC3f9aHj7/yV9GTpXM68CjSS1ISWyOzlutTbqa8mXim9
LdR+Pl3Nl6Xzc34U3QAZAVEg1dTUVltGZtvd3ElRuJa0HnTedXv7N1OYQ3pFD5xTw+QdCxO1CfA7
hha/BebRVlZKLAuJ8BzLO6IrrROUFDAEvjNT8NxEULfqszW47dLx+exA/LJccYH2PCXrcHzMsTLb
V9B4OBC62aLlezs++Xf3Wh+rQMvfs5XTs3CfzPG9g9SisEzDKS8tHA4KBKYE/MPvtZLUUs5AZ4UV
kbQjN2Tt1PgZXYQXPB1p+YEacD3ar8ebvmC7dPr71yUjEe1FEGDvh055iXyoOMXt0+NPT1HeN57l
U8/ty6dpG4kgzvdQUJO07k98bR031tuVk7Hkm+cIXQ6dhX4ODZD9eOpP7nu7RQdDfJafu4vndJ3G
2T3Y26D+DIK/n4/ns3AY6eyYu7LXUyXCiG2D/k2tRhTmZNs60LNz82+VIjpLOEKFi32SY8kqs/8Z
7/y1+/37g0fncFzRj6Mmq/DdQMi0GMSyavQi9Cv7vLAVYDL524ZyquZq3it0X0Kl+pjewFyM/te9
+tTq7p5ziJ2ayYnc3BW04MKpoHPILXSw6pwQjFcMp4APTEl87aGurnKJ1kRPubxtyS+ohmjisAKD
/N6S6RyGy/FjG0gllg+Aj2fxXB6K9Rxzsp7/PSV0DrslEL1NoAxK995xuIfn7C7gPUcY9PE9OuX2
Y8tdcIxgPvh7h+JS5UIpjbm9vxXN4pnt2GsPImE+1+QCtTsRxHu74hR3GwVRZb4S2n3vHOkcgsug
IdRAkQDx8Haq4zyDun3T/GRrn1/aFP7vOQ1uG/a0Q1jBVNRsoDbhQkflJ5SHHq/Z946RqrPTzohQ
qXk8IGqJM0jC51okraTzMw6U/wcl0DmoNpNGCPh2uDUYOXA/pUOHXspQ87b+kwtWSUux1D1wWf/k
UiDNOlumOmUtrXCFTKkVoDabx8uz4FHmqFrVLTpFJS7OIFrV6+E+EOAzk7Uyz2c555tTMYfTZklb
ql3EcHc4k96yhG6ZwKlv6ZntAAhwpCcgJU4V8DWZBpwmGgZkKzB8gG6Afr4ru8psNLZdfd/4vgAD
Gd+/1xD1e6VDoxCKDMDWTNQ4vB2hxOXe8l2zR9VbH8DQXTv+Ud50mwasPKCNNkSgSaS3f1vtWRzg
dmLbJVOVg0AnqiPQuJR/cECoPv76wkGdQ27zLqyCgmQobGjCnoBaHFQ8Z/fy+ONLhjJ7/JAbkKr1
BT5eeE8S5GKkOjAEbs1QFpzAHDo7EJmUKukRUZYfwE5oRXmDBmk3btX4Hw195gc6F5XpcHpngmaW
lsn7On4hEKR6vDhLKz+77yGZPGZyio8zopgDy94JMAMdiC5SRTHkoNyNKrcSMC20NIHL728jrglz
BUhYAqS7R3Orhf777MIsyFIZ5a6zei2/ITxAjUk+93+8t/49OFWhXt6rtWT6+/AJAi5/jw/dUhZ6
Tcfte4vem3tz9BzhiPcjQ4LyReiAbflDBp4mvVBjLX1aikzmTDxyBXomNpU1JjyPtMscZiFA2AV4
NwK/8xvd1U+17ZqPN3PhhZeymZvgGQR78haulrPurYWg/VDfCju8BAfpZ793t9ne32RbKA7ikcEG
Zf6RW4VgL9xWEzfO1zA+C1mlkBAXfABR2KAE6ZQar1xXS5+exQ6uxGV5nKh0z6dXV/iIwcP/eL0W
zu4c5ZoXjcuqCgbhopcp0QZw0zcXL9TQs/p4gM8i8De3COP/XpUk90A8U0rYEEN8Hrc8tDi1xHbP
wssUl6JwA9DuAEiduAlh/044bYr9I0XGsJaSLhxwNvMeELopoIqVQQ1tTPU28445pNtCuEE+9Q4g
2twr4+XxZBfuqDnoNXEldLJKmCvUtLCYGTSpq8iq884qEkjAPR5kwRbm6NaGFrVUJwiKovp5kpmu
+o/HH16K6efYVshvdgIXBNye3v2bsKlRHerNqtUgcaatcRksbMYcqJpVcsOqpkZhXYbyH0h9jagt
DtDxvAp5dSndWpdbNOqszGgysm+Mbw49bVJwwNZT2UtO1ScpkPW8KTdM7X/TMjrGvgcFGS+BcldU
nrhhsAsSWEmvrnjbBWc7R5/G1ahKeY6nOaqXV9n53Tqp066K4yyZwcwldHxOIAZWoqzWvxDyCjHW
x2u2ECvIs1ghE3p/6LypUpgf6vEX9Lc1Obw9/vZCeR78f387g1EOeSkVkWh14VZyjeS5dQSHM1FA
6BHurAwy/dLvNn123ps+DglrUeGCnIjFtEjLt9wm2YIr0kLhST2v8eYtrdQscAhTjiZUjLC/EQCq
yRuDzC3tVtLdhRcoOsdqqplXUZgQvl5q3IlrNJShRQQKyabcAgyxQ73WbJB1bdI7II5OfS/t6LYK
9lg4pnMQJ6+UtS9mPqp4WpxAuVsT7+lO2UOJaDtVwlU9sEfTNyNfU9/YSoC9FCnMsZxZFPo4sDDp
eNsCoF2BJD68BbvEVAzJViyw9ykfw579o51Is1BhGCjqCSnOZ+f0J8WJDi7KFWdyiTVOpy/qeVi5
FRbsRJrFBUFXiDxRYPQk/CG0vkbwZtms1WEWPJw0cwNVXPBZ7MOfRrkCxZCRP4a19wwhPQgVi1bn
4onSFQyJoAG3AqoYmpkuTsa/nbQ5xaZbVoU0hsgr0GRlVpfmkBx+11g90IZs2oO/EjUv3KrSzGkk
cawG4K5DHkrjXR0OEGtEbblRryyRtyszWVrGmc/oRJB74s13alUWHZxmZ2K53hPwyoI4d2WQz0fq
bxzTHNHJZ1DiZROCJ91CPN2eBvHM6MC/iQYQTfakTr/jt5CtBCF6+Ayt1q2vagOiY3XlFyz53zme
E0AKvJ5P02wAZ6/0Qp+aIdCDpq8534VbaQ7gZAUDEx6PskoNdeG+Pips5RAtFWzm0M1ylCAX32Px
yKbS3M9dglyig5YW0BUMRnRaQ5yo318fc5jmSMYYrPJwvHVlTnAPbUQ2HpzLp+TlsbEtxNxzpKbk
uokXMQyAthN01o5P/eHfIKZ0DsgsSl4Mggyfbvk/kvynYeh97FeMZ8GNibPAQMqylkQDvp3FTowq
U1v89ovnf1uS2RGHBKzkDzW+TQOwPyrHniYaL+CRW4U+7FoqsgAeAfHs39GHryZ1MXAYpch3dXLK
OAALyUcoPrvARsnekc+cnL8lw4ah8b2KXh/PbYHUgc6Bk4MbeEneYdjxCnmzXXYEh/QTOJ2hOw7s
tPl4lIXdmcMlS18mAWSJgQ5sZTtJJFNRmr3frZUaF3zwHBZJUsY8XkUCmgyeWUvRr4KJVsqaba+K
a30IC+diDnBUg5AbvRJj9DnU5+P3zlc0QQbs0j927Vr2tLROs0s/DZSkZdN9mbONSICNI2fmrs1g
6ePT37+8tjVjFLtcjhmkfWpW6i+Clx5fWrvqF+LaOXgxLSBOrU7OG92Fdr5HR9pOOLY6WgmnTjNk
zY8tacH/zRGLBGTadaJgmNZq3kXgfCdIMd2vvYMsBbZzxKIbslbkprSIH6Ct6F0HPT5Fjmyw1+S9
feFfWYn+Bl/3Dpweqzr3qYEUa6tvCktWNnMCAZfHoEPC8FHY6VzhBO1hBAS9UC55uFLuXwie5xIW
MShgOz+YZojO1+KIW1aHolmtP96fpYekORSxGr3/ZH4KhL95rbunlnIF6aqpdFpjjE6tsxsYKNDZ
tVZ/XWh3+h+djGb0xyxzEZnzkMKSrGDDgeFCi6nGh1qPuj+/KUNDBs+ZHZ3J5NaGzePJLoCi6By+
yKc1DTIeI/cf6IKJS4MD+sbXeRPKl6fYInp4R4s5ZqoeohtkUvGvhYTUyugLZ2GObFQDTx0i8Hzg
CcT7kWE3R0vUXbR7Xr2NawxvkQ257QOAgAYw9+mFPI1Qm0G9JNzJVrYBuTHkW38//i1L1Zk59NHz
4Wl5AZ6rQ4tqarW78amyBAgVV84alcPiPs+yiZITI8WXALZKjupr2mI1oUOL03h3oRIW74q9a0mm
aLkAiKG9ZOW4LHjNOeCRT8eKhv2IOlzA/yE1UFbKAIa+PP14vHILd9enI/rilQfUhP1MxsKpJx8t
UtV+DZu2VM7/NNovX446UDiGIvKfdM+/o3yKk/FSfwhWQrV8356LQ/AMEzUDOztne77cxIEeO9Ib
hIhWlm4h3J7DHcNKrKAiDrQQzX7JHq+PzRpaYSkZnwMdh2os/FJCIR06Va0Wtnpe6e4vemaVNjoj
lGc/QF5XvXRO58hrxcGlIH8OgewZoS7UnhF7vyb3Aohy8Ht/yIZguNvapLvIWu1sm4o03+Rin871
y9a1ucCNRY+H8eZCwDygMbvHTZoeCvi0lbx1wa4/V/bLEI0ytNwY1MJeLopkk6DDV6ORyDSuTYoV
B7WU0M3BikoBtfGQgwV67+B6IWarg6/T05+5tRf+JQc8xyYWTTL4TVPQPbt6F0gyh7fuj3jvn6An
e0RNu5iafrjz4KRQtotjbTDSwxpt/dICzjKOSAzLxJ0gH416jMO3uvxQw5Xiz4JPmIMSK64P41Fs
6D7mfG2kaADJwTDPayRd63tdCAI+3fiX3WchK72Bx86ExakXddrfwFCs+STVS/coh0+PfdtCNDMH
J5JCzINGgW9rZVlLhlvDRJ3E1wCdX4wZj8dYcDJzSGI6xrRPJ0A6gA1a3Y1aka91PSz8/DkYUUxA
ykXdQkBGlpMfsjJ0etyHnuWlZX2tYpLYeaKuka8vXOZzZGLmcqxXVLAKtyPRfVex2va9w02tbgNp
6pz7JfmS+XjJFkD8dA5K7CpQiI9BO+7d8tKBigmNF3nzTvCsBh4FdZ+4W7cySjWF/KzD7wOaWr7o
rQSIC7Y9Byy6NUvUZmhB/Yl8RJfEDgpdkzyTl0WuWST8iukt3RBz2GJAhaDoI8yR7FyH/5Pe8PLp
MH2w4mO54Z6yWxpp1/B5ZUWXdm/mDAIV3G1pC+btRvc2FAR+nZkDVOpNBC+gUfLfUXYEeWupd9qK
3S9FXHN4Y8a5CudyAphjw9Hpm/jkSeiyhE/SQE9tSm2yQ80QcDu+vI9D/SET6Z/AzHSOclRYVI9M
6MY9E4T2KGFHrd7t3JWYeqkOMkc4koAVUS2BLpMijeQMcuE2KahN2nux9QGeISvl4W/tkKlzwOOQ
KgSvoQAA1oIPjbjbUIfQHDiTce1u+tZ7YIDJ9X5xsWFLCOslEJwmzfuYbbNQ1lvp1CBWidF19Nju
liYxjf1ljCgsWOShKxLKHbu2/52lJy445O7vx1///v7GFKZhv3xecuWaen1I9wOXAzJbPUUjfr1U
mI0Y6G4dmmrQPLmk/50M3fXxmEszmm7bL0MqJaQUOIYLPRMEy1VUXUHfau/XWlyvqbZ/e/dhVtNN
8mWIMa/zPqIYAjxEl9jytvKmOq+lC0u/f+YIwiGFnsyEz23qj9CTNTHdRKrdko/Hy/N9RyV+/KwW
OciCmsXVdDqeZCd8UyCEFh64LWdETruLT8kBKSYBC03yS9ytxfGcKE31h/8JSDHsrC5RKaKn1DUP
QwP7PgRoC/TiSCFacdhYqD9TqZRTzRNrkLpFLcIw4PiVUhdCPrxArqcExXPfXNg4JOd80oopUH6A
kFsaSq3T1nw/2kOQumhYYI2cmI0PblYzU3yUD1K1b/UgbNRaE4QIbW0cX40h3sLUNjfRFAQelYof
rmNRQyWz8lCvYYhmB98HVSxJ+3NThHxvRDzEbjRGep4HhYgYdhc3HqD3jk+9gZOT00Tqq69tNFI7
GyXehlBUCBFvPyt/S7FXQGGDpx8o/gFxkHuqBGkUACaMFMOnFhm7nJplzPUXP3JBxhOAcVoIcdT7
IVKZHfhV8wJUhMibYZv5mxq/hei5kDa/OT4kkZmPXiBpA6rhLwKX1deuiPxLTzLBUOvK0yHc7B+k
sOeMRuTe/VFu8EYXjnKs+YMrb2RQigpa6Pf9Bc6G+ymmYcL0RAmjWsv8aLwyVcnYLs+85jKAKr/R
pM5tjiKJUbNC/y+09ABgA9xIFeGVhLRHGSMFe7behJxnkqHodFnoGyOU8YzcFgG1MtmFCoAgJDw6
MxAZWSJEW/Q2IQSBkac4atXzhqzE6JdWi14LUtDACs3gmj3E/PQuEGWzEqX8SY46HowdSZpDcJqG
eN70ScDxGlOJh5pFSeP3piWIDtJS1VySDrpfpYjn0wwiTqJaQVIRug9WpgzU1xs+wYAIa6NfCk25
nQCvaHNJpJoFQPla31SJTYsufHObSDzXSpNf4ygZdeIy6XeDSspTmo68Lk4papgk4lHIW+FFaGKB
6kntNycWYCW8oKDGUAt0m3XorUnluLLEmIP4nVvGkP5p3UvSlL2udpm4xY8J9SAeCkjgMogIck0L
5gOWFabgeoGVEyCKqhEJa+OOkpnSLEfFMXQLg/rFuBVqBlouWgB9Fw/8kY51e4IEVvfEB1VzLnwX
HJVcUOnguMAVJkXySe2aAui8gsaXXqnSe+xK4nYARzhsJCPmKHgd7AK8faXXNx8MqmSngURgDOA4
NF0lCVNfPCpFeuwWxa6EVZ+5VMmOcQBBrSxi0iENKqJHHousLBr9TPPyCMhAQkM9k3C5MbFyj73q
Fzuxa0stLsR6V2BDdGCCWrtoJOAqBAIa2ALWa3pMzND0UReizrsDyrhu8KNT6EuQZOM9DiMa6TWp
cvRmiGUAziK02R1CYNRtpREgsjV2jVZ2VRRrUFnkN66gECsQuvpcR32a66o/VrWlluj64FAHLDPv
FjUC01oZ/bg8VA/8wShGcCRm8rvXxq1eMBRzw+HaSPWmrCj4DSPdLYC4jFxd6LnBSiFIpkmuWmiM
heOVC93GqBp1MClVPCvhUtCz+ZuiqfVQ6kt9yNMfI6zaFOoYxL61txFLyQcLbv0HT6yCTmsUJ6rk
4MtCZjWU8/S0oD3WXmp/K3HXIx7ncVTLUNWwH3oSZE2uZWkN/1ITW+4SaOhG/R8IZJZQGRpzsxyk
E2PxE5WVEE5yMEJfNsANblQVKnBppafBoAtVfQpGBcpp8gi+QwijOWIJgIs86mIUnmI/23t1vw/8
9s44KEIwsXsNGsiQ9KTYRB3qiIEnAoneFWgxL/PXkgwucuwAGms9aHfzUsti/gg8XXVvWzaRI3j1
pnJd4SVSyIHPBzCaCrLZgDZ3HFCnCQFmaLLW8jNmRlD67vpeV+BDIz88YMq7MhagkyN0WhB7R5fS
t6yniHHdfNN6zS0i4HQJgWCLZG6XFemOeJXTFjjFSnqXIwZVRc9yVbE3/Y6mdkJdVIUCzjUa5pol
TqIOyTyrQEkiK1u7FGrYuSLK57DvRhM33A7rIthxWFoByU0+Vh3SxhuIvZjAnphKE5zD0ncyWExQ
peYgS47kgSRw9I5l2h2HAASKHjVoHwim5zebsER7IWgQtTLgOgNyz4dc6HoQBfuyltWk11pWUc2t
wggEF25xzHsXbaRI1XQE19tYAa5F5U48ZLk04o02fDEabWUd8J5NUoE8MC9R+ay2bq5oIFq1q6L8
FHWzlFY9DmpUGyFzrUSBF+iA893gCt2Dzj2yhSY5i/J4LkDzP2qZEOXa0Et3dB9IetFUP4exSI9R
26Hvo5Fz9MsHEAFQW5HcUI7AIW2yjSIqe9qEhY5LxMfDOnpEgjgutabhhp0U1YDG8ASBkDJc0yor
Nb+rVWAbJdGYXu1e1R7hZA4RRk3IwtCmvbslgW+2ylDYfScmBuX4XUqiDTj4BoNFOPVuJQCjhbop
dH7iwvBVsmMDI2jmqgSbFfITV/MXprpGnqToUZdGp2CZbzVTE4LbNq+sGN4o7QKInpSNnnbBIQFX
YdbGJjT6gmeBJswB5wEog8tq1MS8i8A71j4FXnQdSRpZDHvCNIgOb0YZbWQoQlQWjXBkWa2CUigf
8EQEJvuDK8XgZyyr+p2PZdXyU/D1BbkZ8x7YjnmX1wkX4bYLk+pZZln/XIyjHbu95REavxGRNDZ0
yHHzFZTTQYwPgoRWxBtCiyBAyMriHHF4HvR46aOqQFwmyDZr223VpS+uyA4B8TblMGISLagPJDX0
Nz6D1h/MzkxyCLW6LnGCNN1KrOXsSOH6o1tzV7/zj0IqAwuUhcU2F13XrAAd1RVS4sQwSM8plcaX
tRlXPOeEpGG/IHSaQ/tMqDa4zLZtqmgyxuaS5Dz2YasleYJnl6S05AEaTW7tw1cPpujL98wVTorc
J7oK1Eyk5PdBlvU+Fz+ERPrwOsBgc39I9YZzO73sUP7yFDfUZOY/hf54E9PYGvjQhBRHtZXqCr0e
ntrGGpouNSWAB4YNRqlHbF+qwIIg0M6EZHZvlnLnGZLAJWbWJYKRQpfcDDmGvokXgAs/2nE80LY7
lm1jpFFixWqBonnUfFA/dOLBPRI3341xduAwWbXizCrsLy6HZBsR4FUiaqD7Ay6FEXEJLeHrpf/j
7Lt6HNe1dP/K4LzrjAKVgJl5UHC2K8cXoSIlUSIlkUr89fdzz7kXvX3a5YsNNNDtrjIlUQyLa33h
exZOu6ceSbI8m5OZOgrpSCCepmINgThjbWZhtUY8S9YOEJ68nNuF7GszoSJs9whDaKKs7tOdAELt
7aQs3YWAD31qmO7t3BipkGqO/I43dyKQ7rVTiqTx2N6ow6036XVOEK0G4D0GkFLl8qEvemAa+RgP
OOFFRNntlikJk8wR5XI6NFuU5q8dbdwTnS8zc4znvkl156XZPKTBLBdh2RaR7Y17CDoT2EECIi9h
ENm598RQ5TrvvHtS2Tv0V4XFqF8yHib5VCa1X6eFEy50CxXmeUyVwAqC0B3RxhRZziiBI0TZO/Qp
rIhg8wmiXWyxcqkVbhZv9BbOVFhMzEFGw/jeNdxfFbCwjHyZORtfWuA75+D81BAdOiDauyKiibtC
bp2a3XTGuAu5o2A06R+glBtTMWE8WwhoTRQLIR0/SwQFWRQq63Uw5NIv7AheoRsN+82hbxPGkRuY
y/FjngSIO2X7rEWllvlsXFuT/9CbAOXRUSxCNSQwfEjq3ok5pTFgaIkrYWcRGrFWVuoMcM+j+aeG
D2LsWQWyilIfmrx59wy0hfPDVWl6qB1a5YI4wSZgikXUIX2S2WAFNKgHs4Z8+RJ9MpHZ2BhzuZxq
/1OS9rFm7aar3JfBrw5BARcG6jRRYA3pwCQCVplHpG+vSmQhZg3hk6GFkbwENLQP89gJ5MofnZQV
1hMBraTqDFRrHaoXRtDNyxlguoWYGI0Lll91My8S4UtnHeTeuzPZE8q9sDL17AfLEeEt6YSNmIiQ
ZMrza2bqgx+4e7gt70cFBVHKPTwcV2lmwVMpdK1NA0dXx+iaqKnItc0oLOPKxFLYVYX92rjj3pjY
vnaam3HgsG80Yz6/dxgstXJu8uGrdgC2Al7CcV5V8QHg5A233tzsy8gGHTVuuA9NY2234LPwr34I
rriRPYqu/iyrBn6XDDZHZXFFPasCknMG3SQXWHtMZEWlfTu07Zx4g3XcA23qJoR67zBU6A5ja6De
6DI7AK90KG/JcX9v61dmHB1n27TlVqpNc5kbOL9W5g1sazcGKpdcHb/gWVFIzYNffTJHPRaNuQ/m
KZmc4tPW8qaoccYG1kRNSIR182fDgQsSKq0L79plPlzWJrZkOHxkIUyUZkttRsfcgGwHvFztrfhg
JlNWJb5qF7jVeFI0nQuSgOW7ICa7Iq2zmmS7JNyHEuUcLnHAW1cCoR3stJqtUzF3Oc1qBNwIw9Ue
N3ooI1bqSAdSxUPXLQV/9Ed479LbUVO+LwNMVFOgdzpxVZhinzOWUjNbOCAYwkYDuksByksCkmzW
JKKs5UveIBAyHhDJrpTlsqRxbqFXB7icxVLWz59WNiHW8tLBLV5nBPMj9Q/2BP6jo5du9enjL244
sVs5L9jccCCj9auT9Z917750un/0QucRkMLYMex7DrRyUnb9xsuQehDtDSSARtrEJMuvaDlfC5VF
htebsaUQcuU5pgTH+tE+etifhfPdkfLBzoM7s86jUvGkbB4HlJzq4Zt0z7J/kI0NrM7TGF67ZZEa
7vM8fDJXRVMHw0X7vutgJBCAkwjb2Wa+6aEUVTyUNI9arCVNM8dzHi5mDQCx6r9y7XzQItiP/A3q
XJu5dDbB8Amq6cFqusSd871vV28iNGbkev0dm/lhAtAVxNzgHca7YkFHWPPifY0z5JTIgVG7TnyL
Ri3O/7LbFp6/sogNNyzyTp1v7a2qQd0L9lBw+7mDC0DhIrGB8/0Ajz0V4DQuw8TF903z1glvDPzL
7a86i8VYpNeeghaPKJY4EaAHN7CLT+GTBhPlHhloEYXCvAkmyC72Hl9Pek7ooBwsR8CFQN9hyGkq
9EHMt9LejyBddGBJovNpDryG2sAjLG6hLii/jexe2DdZwxMw1RMK8ZdSbOVI1mLAvYHcTeW9X5C4
cpp13fprKf2oHF+qXL9ZIo+yDlGae318uCHExlins3mHnH0yVMGq6779oYPcpcKUL+x0nIarACe/
/KgQgMMVqfTO1e6ejX7cwhq3GsIHN/SToEQEmyE/6bznxvjBsDVPPMOvfA6AIBZencwgAhYSTBgo
1nRgoZrGGLUhf0LZcsuqPcG5cbIUZgYq2PWUeCi4BKjG+G2V9ENxw516Y0i4OIkKsxEWLhbb6I4n
rVkucvdFhGHcdJMRu/rJJN9uzXcyGLeyk3f9LKMun6B+OBmrzFZr2/ffBuR8sLQsptE/DC6GdaUj
Aye3ZoI3mYIyFnmxKtzpCJth/7koPgTJUtNx7wUIyK1q0hmuTHCb2sgue6qH4p7C4oROxi4zrGdL
4aDZPU71m/CLvQ3Z73z2EuU8ZA0GUkYxenIE3YW4g1H71hnNSFZqR1v7cS7mVzivhk27AM80VWRj
tOK5zOx+4eCQTlWGDKKLMec6WVz31rKmwJVkN4MiCC8gKxAhKfaIxCLMX4gbz1R94gUfRFn5MTdc
I7YtL+WDwjDIvWGnYe+96dowj9Q0RN3cJb05Q6yh36j8y+7xxlyaP3IMmAzCnMjeKAgOO8Paw+Qp
e53kgYw14oQKbt8e8jVDja72+6itUEjNKmjTW4exPnrgFCkZKyQ/oZUyw7mD66gaDsdBFBhtYsOE
x9YimSbcFvDIgXft2ZBmR8w75HPq1gEoeoGDnAVfeEEWj2K8MYwGmMBd7hxKLtI5Q/6srxG09JFw
EZM75pIxf8XpG/xsl/7EUuFe+3WDvIIZm9bX5JR7LyyWLW9W4RA8KFjejsWUGl2dEEjtuNDJpPbe
yPD+OxWT4aP0wmtVASztvuEMiywB37tGh7g25yjeIW4vRqAhW1jeGW3s1h5SYTX4mj4WOSx0soCt
OTXbJSbJXtibnH0e0zgAZ43IO6z8wAJmat34MgnsKrbqa5lfZZjZMlgDbAkNPYDtYDfOTOxMIwZI
UX5MfH4IKGSO/fDb7Jq7yQQ4fegjJKc2U9C9MVg3hejVgirIPeCwqzrzAQejOkFJCX5UTr31Yb6C
c0TRJ07lPGtwgidx1eK19yOEeTCVYRd//DjyHOQie1WI7lHVCi8//zR4gYkN79OyfTT6q55DzLvL
XCgylgd4tu4nWE3HwEEuirACv+HTcnE6tdrHxrRSVRleRKmRKmPeUDJB7t9B2M5EtzUyJldD81mU
8wbWHilz+AG4v7jIipuaMJhSoLSTcecO+jgveSV3gRki2cLcxIOltQxgBeR6w95m3q7hI13zDgxw
2DUGK2KZLy7RbcoEfwpqakRiuPXyYE1clra9idgX+lXTaji6PQqcdCIh87g0byy/fzN78yMT4qVF
7B4FLr+fxpHc2mYIQN310G4G5HIhwLz02XoyqjQ7qn+jDtCu7GaKfe8eJo/rADBcI+NLqiCNQbkZ
zaO3wJh+sCB3PCF9BxHpyGeWuWChtJ9p7YZIKPTEsBdMa9ddDzYOpHEIJ0KQ2osi+K6b3lM7RMXD
VSv98XouBiSk/dytngLW5m8FMZBIKbhyIlvisJExo1kEWtkv4QRlcmoYT76TOw/cnE0VBX6RCUDJ
TCw0ktuXSuzHeo+oZir4+vO//2HYFvGJh4LJCf0KT6qRUR1R/YvM+F0/TXBkONaAb8YIS+aFGvCx
KPaHi/ybcoOAOVUI07/d1N23w97sborgUv38TMXnVL6hJbk5V45tbZEmgdas6djdfrZz1EUKV+TX
1iiQIOyBWBiRpoRqP9Yw0n4FGiqLcWvBpDf+ueJ17hlPSpwt1imUAS0kuYtdnd/YWGeknV2on/6x
bI9KyEmBs1OOpz3fd5FHHDNksP12PUJE9tlUmYXQBJWGqMWp8haHHgg4qKr8/PmhfqHG//TmTsqc
Q8PAkuYmvHGv8t1VUm+yo/FU9J48yhUqN+YSDuFm9GTEUBb5BOZ4M0Z3PSw/imUR0+U3jT8oDEnA
Q7ikYHGuwhecVEXzwLCl4VNnJ3SDPBqvvS0pJIM5cMhuhTYAzpiQOmWtE4OlANQYnKnrMBF9u9MI
+lEWe0UpwEmqfIZpnkKKyCuxKQ7HRGwpWhwKj6hzJQyApt1NUWPZDU0B0TVPYhst7buMDzdIRCk4
7xUw3mEIkAb2HNblqvCcxKHzcupp2mT9d135BQpWqKy0cmCJWyCPR+sO2qqqxgF0drEj0DLWTbhH
+j01WlQMG+195xlOuy23/Quj59zQPKn19pKWFQDjAEwibQl9/9aJdKnDuBYmvzDDzw3Qk3IvN5He
9CsD2gDmkC1a59ijfeDsZGfSAg5Mw3Qo/MqLMxf7wTAUl7DFZ8rYwUm9d+qCyma6mXe9rr0+mlg5
p1homrssL4yr3ukuITmPw+tPE+FknTSVZqbrSWdHXbrhSt8DdPX48yQ703enchac83H2e9/cKtp4
d37H5BUOwKWV0NxjN4MM6UPRhthLw3kGEVepS5TAP6vd++GpkIVpaJiZ8NnZKqyYkWrEXeMBTSWk
8xl2w7o/qpxhvRGSb0QHN8u+huEQo59FXS1qynFGD2sA8UbUY/Xj2JofTm7WqzKUFwQb/qxDgRs8
WVTHHH7tNG+dY6LPwKzWoTmksqM+EqzhjKoyiuQ+sr65GeA/PMTqFVIUwCGandp5DjEfQK0cb0a/
AjBRoBcjbIPOujeYekPRNQuiCQFYEXu+oV5IMc/smKf30QWDV6a8D+SlFfzMQD1V1OhRQy9NbvC9
13v9yvPqaVkWI0L+YiZpE5jTBdDTmbl+Kp+RjeB5+iwUe6adIRqlvUUt79Mw+6efB+ux5/8wD/yT
5TdUKAt09uzvslAt+5YdNGu+qqla6lCvtMsvbOvnLnOyZLVjxyU0q31wgEhqI3kQhRoxqGPKlFF1
53TVJUPJPxPLMMZOli5Dz8z0Rq13rTXFZCQxmR9qhsEe+ihsv5hIcffZ0sK6VdWQt5ouzPpzL+pk
5XLM2SVVBSSej0yTNt+cGR5v+uPnt3Su8ZPVqpkdx66QdgLTRB6GFgZqxEYSLLiwofwirP1hFJyq
Z/h+HSCs6uFb3gljrVnnAmJeTNN72wYE6SA6vyKvZaeTB8iA6RflC2IImnrYTpF2Q76UWHa7aFVu
RU2AIjACVaglV9pNpkEHibK76QWE73GBQM69qoEPSTIG6HxDhJl4qm/X2h3ppgpyc+sIPi2QydV7
2vLghditB1w95IeeCsejSaFDf1cZBfmGuTUyP3p2zVu/LcX3z119ZqSeyn3g2NBpYucAOnU+ICgb
iJwmDKqBInswmH0huPwz2NCH1A+m429YsKJzPaiL4iq5w4qlUkggDbM3JLrzp0Tn3N9nOjB2XpOz
QzbndAdW4YxKBIrUYBzxuIQX7d9bYU7VQBzsF4OavGk3+xJV3XnLZL1q6uFC82cWylO9D8MDpsmc
6Lwz2j2qvva0CMIlSiM/v60zE8M7Wb7kkBExOcMElS2whpkRzcGeAvj1c+vnxsLJqoVyNeGTO027
YfSPYK3wFSjiJbiMV65uFg4TTz9f5xzg8VQBxOlErm1tTjtvRvazL1Fscjw4QZruFuXZ3eA4h6xo
gdbKYPxGkAf5+brneu9kzeL1PNEwsxHlOTeZvKL9pisvrFhn4ivvZMUy62nCREbTkwDJj92p+f5v
3fOpAkgnoQaO4++0y+W9kvBN+9D06+emzwA0T+U9Ar9zm67FPVNrw3gq4JRmQOp7C9SFpy8MqTP9
4p5M/GnwAw3JAwwp9ooghiEb8/PNn5ln7vH/f1tRepCSaqRDMYSgNu4sZivxsohPF1o/1zXHEfRb
6x7pJ1oeWw9VXJvQ30+RQ+O3AYkRo/38AGcG46lmR15nVA9Afe2IDXYzqofD2EfBfGFZP9f6yVRW
rKubya3F3pRz9s6x0ez9WtErd6zJhdl0ZrU4VeTIkcafNeFir7IcnFNlkSVRY72kRvhilshLN353
KTtxbsX4dZz+/YX0vai6EQdMoDTYwXzQgFICpXEzPTjRJQeLc312MocbJL0aIL3KvW4pFSh4ZkXS
WhAgKKemuAQlP/ckp+obmU2sqqSq3LvVEDnypioe/WlroOLP5DMNdNI6LHbEBfj9mfl3KsXR1kZF
SFcjH10E7GFQ+bDLfJKv/9YYPpXjqDhwhRXv8FayQ9VfKwepyktE92Ov/yFGO1XgmANLDXOFOy9F
1HUJKukSR34SKS/qjU3WA97/92YiOZnsTWvmTW1X6KN8jG1nWSMmQd3t5y46czo+FeNghWLg5x1f
AHzPsqjEvoocr0RRAUHtRV7wuaucTHcXQOiCalxlqGIOkN3nJGMIbvcZDojx8PX3HsX+66I4+q4y
QFsEZvDRBZK2jNw5Qf6OAqgOWCq/8DbOLOzkZJPurVwPXlvV+76DiqjedKgMAPIj7UucvHMXOJnm
vjXnXc3qGgsi8q3T3u7GaCKbcLiwY/+ZMeSHpyoc3BszFyDyej/fgExYw0Pwq24W9hgBpVNUMSAn
nbiwBp95llNFDohWND03cClR5ta6roq0ZwWI4QBR4/wiLrySM4vIqSYHUYBUQ0oNr0Q95gDJjNOF
1enMNntqNcbLUTr2iIYJolhkuVOoL7NrswUaIfl5zJ5Z00+dxXQ1QM9wNMo9RfXQCG9G51P0dz+3
fWbS/ZsUh9GNpc5bti8BxAd6Eqc/GjE7cqakBULxEsHp3COczu0cdIbR1zD0sh9pu/OL9UAuHCfO
DZ+TGZ1bnHRe0aPpKceGanXgdxtI5FYHl9uPP/fSuQTFL2Xp37ZuiEnCS6UsIHGluhngISANby2D
g6hC8yJWoq5jjWzYSoaiTHvs8mmfKb1kKjBWFh3GC896bhCfTHtdtgZg8k21V2Mb6frbny+c+M7N
93+T4sjnKmiruto3PcBnIHMC7gZsXdR/ZM9SRJOOh4vlgz9viqcGYa4cgMDjbbXXtop7/83wtiq4
MBnPjLNTkY0e8so690K2DzTUyVEwbsu3fLy0hpyZ6qciGn1FOqPhaB2x1FJMb71znRnfMnjTk5fk
yNL+PNrOjOhTfYyZwlfKcotq33ERuca9JBUO4MBb60vbxy/O+x8Ck186EL+N56ERRQ6FqmrfuzBZ
kG8N1AKlEzmvTkxfglWcpZAV/vlpzozZU1EMsyoY8sFlta/CD6YPdnb/c7vnXsbJvA976fKA4hFC
wAHuId8CWDyqXwJZsO7CizizOJ6qYkCUlFP/2EvmN0mNg7dzv5t9mFyK1c/1zMlszlCtb90pr/at
RT4azGqocCx+7pwzTZ9qXgAsMED7DZ2uwDWIYG37VM2XdLDPDM9TaQun7A1DVKAvlCPFwSVEPRd8
+jDKp1pFerrkJXXm/Z7qWvBWG/CMBfAJwFIpthDKvw75tnlTF0Qtzhz9fpHBf5sCObSNwg688r3+
GO6t9+Y7ew7HC2P+XNvH5em3tgFC+tfA6TFw9Kp89Bb5haz8uTTkryn9W9tZKGHgLUW1d+1IHByI
CLlJLeK+ibrv+Z5kSQmD6yd6IfQ/t/P9uo3fLldbKFqiQIXB+c10DDpSscVcc25tkkIEptvkX/3q
5zF7Zrb9uoPfrmSIcRqLGVdiwD89dvfGrXkF6DikKy88y7lJcRKVu8ISPC9xgRxdp8qb0bwQRJ19
JyczmbWGFTjHlunb9ME/2Df5ljfGbeHGyloGH2pvvfytPjpVsABqaUS4gwthZ9DBuj948O/tzLV+
u2QOce5ZTpUssI3ZsIZHqJYbLItst6Yrrw3bFyl5mLpzay14jYqCp8DgrUil0oF3/bYAq3IDiLuA
cZW+pIF/5oWd6lxAvU1ZM7XYvpUyygMSgT/xcz+eWVxOVS2IJ4VymmPLYICAi/FMH1zwP4DZv7jF
Ht/9H7bYU/EKaY4ekR5Wd/5hVDHQgzBKr57sD/8me8ZZ8+fnOBPvnCpXhK3wTTPHDuWHVyzbSQag
ZnfJtftc485fV7E6l84xz4LtD/LiXfha+ylMWv7mnZ9s3xYx3CH7tbfmINzRQcBwK6PmxqsMeeES
ZzaqU/EJYfo1MBYD2+til7EhGUQXc7hKjZdU8s+NopNpPxVZmBVZVe2naoH0IRDctF+OWVR8NJd2
kj9PAWyjf30HNsjCRNWIy+fjoYwfjPbv5aaCU82JLkRtvnRw8zpPAIyHOHYFtviU+t0CFfcxj4BA
/3mQnnuGk/w54eM0ZxzPYCigUp/URde2P0+x4FRzojpSTBuGhgFEFjoFjHkAM/zdsZZFE4UkAtv9
5yf4834enNpq1SbU6lA4xSZ4k9nLYml3yfRW3/3c+JmzF0D2f33HU1u4RgDQwB5jc7ofrmv42tDI
u1Kv8mp4le8/X+bPszk4NdACI4UZmvXTzmKvJgLlVq3o+Pj32j6ZzDXPBAE5F/XIfmfgBM4M4Cef
f7X9n3+xSpb/81/4/AH+elfQXJ18/J97UePPfx2/8/9+56/f+J998dEJKb7V6W/95Uto+F8XTt7U
218+pFwVCqyKr26+/ZJ9pX5dgH6J42/+//7wP75+tXI/N1///Y8P0XOkBW6/KAQv/vGvHx0hn/bR
V+M/f2//Xz88vNX43h4k7S/+RTvxb1/6epMK3zf/6QQWLL8sj1gBORamxq/jD6zgn8S1Pdc0fdMK
zaPCMRcQuv/vfxDnny4xjyhTB18yvePhUor+14+sfwbEN0noW47lEB9V5f97a9f/u6H97+tAV/zr
839w8H0F0LESl0QY+Jedz7cR8zjgfvkhwZ34QOr/dVxnahirwqrA6mflnSHFDloqW5MPSWM+DaBS
2763twx/BZGIR076VZA3NyEo8Ea9KGzAKQev2bdOAXSgbV6BlkWgQmkK+PeifGLyB7NpwXh1ACIu
xYoGuRGx/gGWim5aDFD/AN7gKcgH6M+AUEVF+aD62Qe9PgcIHCQYbYBX2GpyB2Y7j8LWAsI+NPvI
MsatqJuHtnLWgOlBGMO3o7wun1XdBHEPptTosmuPT0CF1V9QjNHRmOkKNTX4rGmRRSCjLwtPvOGE
xKCPQaIgqDcwFQejPwQlugjEC5cvU8FuIdxWAnbcEiDSs01AwQNpWfCSZVCr7SQgjRAmGTjUw1Zl
Ub/QfAarBbW8CVT9LcCENAnqcnjJUTuPZpDOaDsUu9IDF026Vb6tivqJKp49mm0GMT3IqlxZ+eQu
2lpJlLv8ZgWCzB3UerK0kfd5wV5x3H1oQxOl3+6FhtSLe2CWEjKiMz1iLHV7T+bCiHo39AAFgpq1
LK0bMtsP89QAg6rAth2khDYAHRMY+K2zHhBxDdZxmsNuDJmMAVIhAsRxewheZhU2iz7Mbq1GA7Pu
PDreu++VU+KTyklat4kn0YCy3RLIoucygFzqrYHfsgYgWydXLnoGq9dCm35UObD26EDGm+BrW8/Z
rav9N9QskM2U+zxAIosStuBBCL4matwLMJaSDOThRGXVR66fsLKbMW2vCwa/rGC0mhjKEJ/OmG0l
IIfIeLtL6bn9wi4Kgie0wrUjrsrOg7UU+dLIXKe6zp4mqfY8nxay7kVk57B0c/Rz6HHA91UFE9+n
Gnw/NAp5J8pgzwcOjsVCMDYFX2nbi2HvAgpcpRa9H775HjLvqApzmj1OkoEY7KnPxnKuoPMCqhbk
H0iYfQ4etB3KhlbAgKiHdoJOQyGGaKgaigocf9YSgkj5BLYWA8Q+PKBy/dRJvgqAEMxnvQ+n7A28
hsPc6gePILVRQkYYhOAyKom5Kkm/RWKegexqr6Fksm1It7Y1vXKqAUIDngXyMzKDFn8xPL+NgKPq
02YcF1TSfafcbdNWz1BkQoJJ1G/E2wOeXcW1JArgeZ9EQD5Gx5sZKn3XgCxN8IKiuYEoAOf+FM/e
q5nb1x2sRqOCNDDxAWFtxPhPVW8/lSBFdhLl2XDcWmwxztnnZIWLgkxH4VxJIy6mr4CYsZ8/6DbY
QafEgtKHv81FD6wycMX6xu6LRYi5M9X2k8PA2WDZS2cb36BbgOvfSvCDqyUMxR9KQL2FmSVuOaqk
YK2VcM+7tjwQLLWNgS2Z98nmD0k4BJKBbzDq4QDJzDs24zFscMoGdNU83REFUjrW4g2pIBlSPKHz
VG3Fqu3MWFTDGszg9xA6IBXnbzX3QKXt7DeZ0yoJm8GKx66L7dG/b/IstkaMahZijOc1DAwrgadD
sDD5T57YmoAe1v0utNrYtI2NawK/M9CF8vnGd7PUh00yIPmryQuXQUgPBFoWUE+AwsSqqmDoSemC
6C4J/HI5O9D1cQgU4kB3hnyhAai2RNlaUY2rJ9SeV9B+sb05kSUQsuADN8Wwk1AQIDgo2Ma0HjK+
hkx5bD9mASQlJgVwSbPKwT6dgDQ7ftMaSRq4dewPoD53eWqDoTzqYutZNyVsrsiA/LpxZbEHz3kh
ZF4x3i39Xia4PuEeuJXPk8k3cw66BsQiubu0e8hGuGNx6ClJcq4TXoQbkcHIw7SvzGFNgmmVgTwz
crEtB29hVnxFGqxvnEAfBGod6JO+6UErhJQ3ZIcauD/0oLllfRajvLA8NoeKWUp73kSW4hvtwMa9
JFc96JK94e4qiMq2IHANqM+Fw3dWbluvBA3xuqF5SmZ6i2mOLA3MHW2xnoVIQ8dfV2SOcGKJ/GGT
uxxjwARxZkw7hg2koQudV796KwsmUBat5fHvwcjfejEeDAjZy+ehNbd00pFJKZzJCPR7xhQUpOXk
ZXfQoV/S3lsG5ROUtHasHRfHfgWDbjmpGVVWHs8hBA96N7GkmwRExhDEic28S+38Skz+Khv8VSOa
K0+hKMCgsdGa4MPMzUeOVCA4OeK69Okhh5wSccJlV7apZXzqaTl62b51kYGHmsaesmez0qu8g+ct
ViIbG2TgNkhsi/5BONWzM44PTqVej587Jp4rb742TOcq85ynRhh3eCsgmzngfdao9kCKZGJgi9Nb
Jevrrmq3oYyxQ+5E4B1on99ryGvLkK/MZn7weXhobGcTgj03N9V1N5ib2qtB3uXX0zQ8zAG9Z1hE
oSKTCAWjkjZ7sQv8nh4eDN++tnS+o34QQTdir2mJVaas10ieQ6DlybSyvT29dx6GmDKXQSFf1Vy9
h5lKQHVPqEVvpsVgl8+cGzdg5Pv+cNtDh8aAGNXsTLcO2jCG7M5p61gy4+B+FPAm0L1cWtMcW5a5
KSVkPaGUARERxDM3POzSkkDqQgIpy2ZQv81Vq8eFQ6HTUo37ud6QoFzasr8dIG0ZC0zpzklNUi3h
3gMqdXFTNiE0dYZbTQF9DuljSDlSOmMaUrhLWWZKmNjWKGOhGBEP+ULg1Zuaf5kvQcNuqzI48MZf
e+38Rsh4W6lD0ag3g+VPNvFeOolEyliY17X5nDeJYhB3Mvjeb1UMQrzY02YG/864BUbhaQ7Km+Oc
8SyZeIJ8ZRh2NRXb3LSuW2da6U5vWewVzp1SCDggCRD49nvVTt8jlMYykBKbRj/CsOqJhdWmJv1r
RaxreNaF1ICGFN8XAip3cBFKs0LuQgFTHwzufJyXvpxXXUNT0hpJN8hDqc1nMW6L8M1WS6X3GeD4
jEI1C+TPul+LdkxbdIqaDchozPvO1BvSQlOPAnPmGlNMa7Ftfb7vfQxrv6DQyu0fIUCTgwI8fcNP
4bWt3gNnWHRWHFhbmJPFR17GTPo7aZQ31NTPjc7Wo11Ck1z7a8OvVmO+6qo57jvnnUx0yUr7XuUG
nglzLhvCI28GOhjYHKEAfFvkNgJksEAnauiYEicGux7wnBqKiIbP3tvmYQSJF0nQjeeNV1jG/w97
57XkOLJl2V+ZH0AZlDuAV2otQjCz4gUWkZEJrRwaX9+LzLqVddO6p6dfxmzM5oURJAhQORzHz9ln
bQBxJPgIOxyMPPzkK2T2TVCXZ1pJl3VZH2r/yc7eQW0Yi9BsXw0VPVFovYxKbmInu/ddA2bxtnpt
7KfE2idQDkiEnqC1Xmj52mrNM5exQxYNr2Hlnlybn1ub5bV45gL4mtbaayG7V3vgpMgbZpcfdag9
94axGFNto0Ln4MXOKxPIcxoQbTt0j8MrkKb/HE/uc+iNX0w3vrRmurLDaYsk8tOKs8vQM3dMcKHG
4JT2STzP61wty/IbixV9G1Xmex8RQoqmlPOpSgk5krVRv5i+Q1sOejZANsVcBeEhlRPb3KuyR3eW
tw7s1ORYt9e+3SRF+BmOFXLD0ZFzS5buIk7sVeFzGYbgsWoGczbEw7hvLH9r1M5RQdG5v0mRyqOv
43QWiKvu86yCXP688qfV5JZA+dRI0IGalDMQRIYxH+MS98VI0xkCOY2N0bRReWXuRo9YRxuinWQh
D2ZtDjqOum3oAP+o22ihKVeDTTLMYq06DF0azz2pgHaHylkpVDudqA4E1v0h7zE+88thWlhwxBc6
Q0nlybwr84Pvi4NRRN2i6DvMM8S5DKo/WxE81dlozUQMA8FUr8MYAubydG8WBdYSFos/F3q6sUX/
WsscUhKnSJPj4w6jkeuMdFcijDdFDDAjU0tW8uNC13x1aDpWWVZ0GiZkJq6d4mtqqH1uOPmchdey
c7ggNxprmzAiNzIZ3bsvwU9YxOi6JM5pIBIaHrLV0G3nZSKXhakv9bz+Vguxtjp7PflxfmoSTtaw
ayE+SHuGmyegLH7mWHfHjVug4J306t3rU8IKj6xeC2YKK3A6YKwlNAI4dXm40WEmDE7nzqO26uYT
Z1v6YVqQAKZRN1ZdW3IyIrasoElYP4wu/K77erxwpDYzXa9l4utZDgnnMjl0PRd4NK00z8zwwAzy
Q6xArPUus1Q8TdOiGMpu3oCBs6t0rkD9nXtPz2d8EvhnnWOsy3IIVxjaFPy+/dJ2+nobIwvfqAFi
MYuSaNNXmb8yjRH3O3TpM9dnnZtVtlzVop1bd1qjGkrzbI/pplQiWzp+Rjzj9Khn83JhA0xY4gwQ
7SvLfElp0JtbfNaFgkwIqa8/RMaTLKvktahj4mc5dBsx1fayiA21EtmYrEbNahfO3Ux59NtunuWj
PmfWRpHqfWglQ9Gy5He/bvepC3zOrWU2gy3mMtRBg0qbsajlvVwKwoFZ6sSMoWC8Fk7qLwIrxKAi
iIaF3tNY2idbfgR/pfd1v4w4bQwnSQ9l5PdLq0g+g96j+28Y4dtMOMiPbrVpE3db0bk2E8bVy3T0
cm6U0JzosV4COdolwevUkU2wOm2WwX4iP+CxeDQ9beYiF517erPWJb3jrAitSxyG89DSok0jbMhq
apuYE6sqJqCM1PwQZEy4UDZcmddr21nnGNPM2wxtFQQu4JWYCU9JD0XPRmI1pTTqd+WRuPLHnWqE
Fc+sc6Pui2qdmyyt710Xh+92uEhd39uGPhjJBmzlOabxYVYZXO2doRCHPonGNZZz35lTxzO/Rs7S
x1tV7VYiV9+pUTo7peq//itdt90aUC6M2o34+fV01dBn+TzakJZa2t3zuPAPnUY2wIu1cZ+N+cWi
N5pBQm+/dc+r+ADnbiJXKy8EBgJJ0ViFlCSe4/QiM9fcMo7HORrzDyyABbTRE8j0eeWhapIy+aYV
bnEL6gFGmTqHjM1dN9hMaLgbPtFXX81oSdfPiTfBJvGsCmSoiFEzO9PGHeUsGi11qMMiXox0oqMj
lAstJvgoTBwLilzNsjD29uMUNvPEtldTEVpHaST9Eyuu3QgKewvEZIL4U33FCYoOuqB61aK2vLrm
98mZtCuHtlj8YH7RDKhvep+VjbSqOV/rUxh+wcZUrlMn/JZ7qfcneNWb1QzD98qc5nU33SQMunGi
y02GwbzzSLXDVt3lVbKhW3ofQW8gEshmdVG/SS4ORaQRpa8BdL6h6/xOrIPjQvZWZ+mttKMdp/eq
qKd1YTb1PPGMa2/ba+gFJZyMY9J1R+SBFGmV2Di5tnSgJsyAhcgMIl/tvdQa7shVBnXMKYkPgB3M
tb6uZmYhNoXiAHq8Fs0uYMUwk/6Yr0WpffMd+G+yfPLi+rsx0Uaq2wWv3aZg81rEhwEAY1818Qx+
R00rxBQRzBJytssuGw/C46yZmFKgQbirfvI28q3qoZYW0Q/NK97cwfpST8cI5XDafXpp9KlK9ZUL
x9LOxTawnW2l0ucU9sDov41+BbeSZJKRkXcARc9RzeDFn4Yz9ADMkdNDELflQhT9i0Z6AZ6Rns7S
UZ91xnjMhuwjA9xrimkZFUidWOfKlRUdSUYt/dzf6UL/UtXrVIt/KNc62Q504t6AxdR+tnZ81ON8
65Dknhl+8MRsssEp+y2IacH2a5fBS07EU+GPPrXqGRfVa+T4L/e/lk/nWhM8penVLqIP4MxEbnlz
VJSmZk1l6LOcc3yeRPLkO+mhFjXR0nqiQXkYVxlrT6GT6yw/ypJnObn6Sh+Xa6hXeJWHpnVeSMQ8
e5qz6tGwK5iJLk1bPWeNF4P7yFTww3dZNcfxt6K316nMq5k9TTcxNpzZEaOnSN/SotmYWT03QkEy
NR6bZaDCD3MSW6wQQQP6yVsw9IvCNU/GxLsowDLgPzAuVZhtM72oF57+mlYkdqbcXdYT3wllH7Bq
efei6cBGdbOErRyF4QIUMzSYMVlaE60xUVWtlePMfd0gKrbTZ0wxt50ePYeR8zp24aJSLUENP0Yf
yVkfpx9W6i/vn9Tx8ksSqWeIgV/7VG20wPs0Rvlnxo8/T3Jth48EK3YSnab7Miht1/FVtRVnB91z
q3vfX110H0ao7bsM426ju3b5ajIZc55J3Vtbyp6MVJ1l+Cdq3zygoiwfww86/wEzjj8cntHd2cS5
gONRh9vCSB7/u9NwJyvPnTP9OqsKVxElr7oLvq64s/8aeCGREBs7y1nJue8Lt+6PkwvSTg9oAiZS
bEFOhdlSeMkSp+lj3tLuI+SpydUuaV1IWvYM+htYZd5rbgYnnILxMEmuiWttjEYuvezF4nx23WnW
2sXc5Y3mtr/rLF65z/NLI3jXPvmOWVl2Gy0NXtCNNEV/rFzYmEUmtnEE7qcyAEHmqps55IM9bEpr
zIJJa1cs1p2FnnwByffs2ynp7uE8qeproDPKci17LgrrmhQ2wWxzz/W73nNLKZ/Qlmp4ozsvKmZx
Mtwbfb1KbkZjqbnIsQcMOsi4yG0iWYMV5U5zhw80WDHRH42KJftEpUFPtP0tkM6KVv17OndWje5K
s/ODZfTggemqoF53amS10CIQCQxTON8mWaFBnFTZfB3r5IfUumBpWflt0NMz+bR17IMe3fVG8sN0
2gUIz2PFF08L7A+oZGjjpLfQ/XjbKN7y2DLPaGJT6cpeGN53q0UU3Vf5xXHDj/qDrn4qGxoLRm8H
qfojGNxTZKVLu5luBvjLgNZ8ZdJh4qwKLg6Np+3oONlVbf4WBeYVQvEyIFNXCcbpKJOPumZ2tcLu
uEe2kLO2tnawZueloS3j/P6DivGJdMNcs9ND18lT6+fPOGheuR4+ewE6kbaFWIUJ0cScphfvLnQ6
xZgeJsoscVN99fU2Wutt8vED6ILVQJHybW1HzfmaMbBTXctnIue7D2rzCvcWAGOJzHlq/3TcW/XF
yL1tVrDk6LO+WBCupNQQos+0HdYdSKXBFVtq+3s1ll/jqb/ZyjkNqQaSgHX6gBfqLIYtbrGSlFF/
AyT8VEEjvH8ZDYlQaDG815B6QKxKYjmxVM30PNX5s91aAHfoEC44xXN/WRTat65h9I5DerCQj7fD
ndYcHZs4wx0PfaCIog+yvJnFegVbilsXfpOtAtFaMxlbvXzxs37vG/W2AyRM4owiuFZVM9q3aRQw
uoP2Mo72qeiL5y6UqwqdcRrJ9Xug4nmY2puKVISbTLeiSAF3y+19yBZmABYXCJDH5XIQ3fxuDVNW
zqm05LYM3JdI2ev75Tvym6MdiU2fm1fmeOIBlxlT67Z4oCxEUFyMjMStzqGiIL+MMMtHtznKHsac
rZjn6df8QjjMOSnrWd/WX4fK+sz1O+GvYvRWzaLLnafInC6dhoS5y1xUKblY5U1LCW3hD4yAvBIb
ofFGhXufqLFghbWMGZ9NfodMFgssY8nQP2uBniy6DgxUDLknDmidmvw7LhHgcH3nq00Jbf4DTakg
itei8OtL122iAOPmpCz7uTblOnwQa1F7ZHU6zs1lnPbhojeh6hCVff+/Wzr+t3Lz+ntxL8/W/w/U
l427Qvm/ri8DjPh8z6P3f1aXH7v8rC5b3h+2TlHZM6gSe44UHOxnedmy//Ck4eiYwrgE2I8tf9WX
LesP2yQScSyqK3S46xSF/6ovm94fmCC5jusIGmFN6tb/o/oy1eDf6svUqnXDAOgDMtgz3d/ry4nb
hPgqgFFXSYlzjsqGfVM2HoMqqT6IQcNR998LvwPdm7XRPhWivxZ6jLrw/gQb34dmHOMXztZ8a9xJ
ymnoya9q4DqYmOWHbTUCPrhLnUzzxlMhhSKdzJ6Cca0bLadbR6ugPdbdxiO0fWXZeP15aNEbFJKd
9mLHvgd5kHx/njCFDnZzmswIuEhI1Tfto+y9lt69KFw6V2UZ+WFElLOotT57H/Vur7Ddeg2GOwfE
853lY4dBPrnYnvwpWMSR0Eeel7BM/krx9+d+niviJaYJw87wZPRSUGJt78eTrejncT+1Rz3tsvkI
IBaI8UCjfp6Y5jHvYm9tG9E3PJ2t4/jY8PPfENpio+F4MNaasfCSzPnXLo/97je6458qUbTb8f7k
n8e7P/44QN0E/T5OiQruD/3c/9fzeknGGcgq/h1/H+7x32Pfx3+NK1ik62GxEkUJhNzpqY1E9ZPb
Vs7rwCg452l/K2uLe1nSYNWdvD+2GbYnjpBofzy2BXae0eSnkQW576gn/nRI7QBu3P1uLbrw0Ef9
8PMuCMduT88vv5LVTYD6PWM3VQb53j72ibvz4lZ4IaLkgYptbunFrZMD7ucU/TePrYDIRpbMXriT
9yeHrcm3RqXq8NjqZ/67bw/66bGrC/o8gD98fWzTQhslw50S1A8Arr20PwERNleZL4bTYE8GCaNI
P4Ws91ahEZon1AnTyg9MC7KnM0CFMQTXV+oBoeE7J18butUgC++UVVW78qEAnwayD6usGqnt1Oi9
eEp89mO9Wg1pnp6zoClXA4HFeejrYqWleXkuMlQZVM3U2e9oRxjsvDkPirJ61nvtefAGygax35/D
2o5WWEeM57BLQ15N088DgvFlJgPrTIzAGksLBa8mveXQ2JJFiu4ufTvxzmQPnKXWOP65YDG99GPY
YX6XiCUJ7egyTBQns8BMLgOgYrba2SV0HWPpd9QgmQl0juJWl8Ecp2VWafVlqNrx/mrdJUzNYTkY
or9kAekh386nyxBG3TJzK+NSZEnL8e7dHF3Q4D2SiUvmu2o52KVzGRqtWmp1410K3hav5moXMljF
coiN8Dr4Rs5nQ008RFPGqw3pNVQ9gLu4Ka4hZuCL0RTWSetVc3aMEOK6m7497tFS3pwf/3X4em77
aPr87fGJ026TkHaf/bah17J8Y3V1zpr9Xwd5PKWxKrmWQBl/3xB2Ybv2LTH+3GD/vVuhu+G6M2JC
9L8fexwKHxlzVTaGhsgig5b9eHDssDhIbDMjY8AH+nWD6QplY3ydf99gBb6xdLTW+MeGxysV2aSW
Vtl6v2/wUj2kMzPOFr8O/9hD1yjowvljKfj3iz82GAnqzgpP2Z8bfn0QPymAOcKgWz72+LWhkthF
kZxVv2/IXNeAyJ6yHLm/xq89cruGaWm22vLx2K8vkEAvmxcNLJVfT37sS1BJphBw5e8bEExjbWm1
4fq3PZKwwK49H8OFamm6MrJoZxmG88qkshCaM37JjMnftFoYrnqo1W+yKuaaThNGPUXaqcy4Cka2
Gx571eNyCe8C3ij0ZN2s/1SeBmTewYO0grqRQdPlBLcXKoLHlslEbvSmmNaBU/cvme19k45vf9Oz
9uzZyF0Mi0JjrZx0rSq9g/8YVq9O0F2t0S4+lEsdw3VCdekRHwGtt77ApTIPhfAOmRbA377fKLct
Ti3B++OepCoJ91hLFib42jOo6AaTipTUZx6kZ7RR5F+NqXBZvWfHx2OPm8eTGxQR80q08pBEU3Wt
04vNKuxCtpFEQkCPexK4ZFzv2x43d7mDnqkIfXSV/LwZvak/kSxwDLjbU1UEx+bOLzO06KhhBHg1
TTe5YjMUnauJkf73Q62WJtcg3Gph1F4eD4eKp1dGusa6Rfzc+fEkawhfVVk3+8ezHg9lLd2UZaqK
7ePwj8f6uMvnFrqa9a/HKoGhotGGFj2MHPzxCo1JDrzqQtaz98ce+6LE6deBEac/3+DP4yHu2moG
/ki/jifDgkKUK56TjrLy3NA6DbArZcjc/wI4B1we9B8y5sH4Wrcs9qpxFVU+KDw7m14dVpZrbB1o
ktZWY1enN6/yjJVdey5OKSK90U6tlk1cl+u005Jbn5r5osZDA7G1fKvHIL8lzoPyOFq79n6X6ydN
WipyDwO1nlvtqi9InANmUwIf736p1P1p0yhQ4Y972fCsx2X42k/N22Rm/iEI9TmSYpwN7K7e9EU7
naNWv6UyHG+2Xdt7WeITiXHVeAtLhaYl1KZFGkA9VlF/zvLCXlpaBgW/NlmMZ4gJPT8sdi3edbfM
L/Aq6KvoEDo6KVLbuGl9sdY0z3oSUZu9pt27UKl5qwwRX4JBPk++yvZU0pJ52PrmvmxHD2VMbd0o
oWnrqFHRUhnaq98LJIxB3GDsVTPW4yFa6qGUa6up6KqhqL4LMuS4EscQUpt1Ta8vd00tO1amnlzr
cnjviW1PfXyIXX6YThr2UynE6vG502waT1NTfI5ZpV7ajveQje6O4ATjmvvnRNRmrPPJKMinskj1
a96XoysEQIUq9qPtR/PHjTng6KA7nn4zkuxrUFnMAIG657IxfDZM9UIuRy7IB/UrRRaqhJZ+s5QP
WbAdvj8+tzsAe/ViFGKPjVVeoxkJiU1TPFWMTrdvVVoCn6pDqg33u64v4J4mlnl0yhDLpSE7VxXJ
iKT0n3qSNC+C16aXzblR1iWcGY1vfm/KW99n7trDU0wmCh+fRrk3fjm1yjXypU3mO7R5cw51FTmG
sNUOFB/kc6emY5yJq10J7SkYqqOj1w5nZRkeMXbR962NzQ9eaXsvj6ytnp2bfFInfFqyHY4gz4E3
UDCP6fRGoHcW1xgIxtGV/VbWzkqq3H6Wmrk1u8TalVx5IrtV60lGZCWLRTtEElSxL/ZpPsj947/H
TWEPYuvGNeo/TayjVok5WpqV3to7WIrDWoWQdbV+XAxZYc77sfL3I0CdvYu3jshUyMs8d3kvqNg2
+s7Jk7V0p24JftW99A3AYT1G42NByTrB7XZMTb551KR129WZ/0WBiUHePWEjcU5K72tb5dFLPhTp
VoXJc+lRwKpCajupFl7scpoIL5t27o0Rvl+4qpgRJes+X2Hqh9Arjo25MkMcpHQvXViNop3UHa8q
QUbZQf7LzcnF4MB8w/uCSdzRxyWeO3/C1rfWxdhhSTM1p9DrV5htZX8yEW6r8inS52MuCcsbb597
pI1TEDaaLKp5NSkAibigucFp1IoJJLj7o/QLJqRmWFeqWluhBrY/lebS94vV+JqEZFrEIDvKz9XH
VMtVnjRHz8mf3WR8R58nVsp3f/SWtSkkwl8PcQTprGVge294332K8dg49tUVdrWEEPreA8sfElRX
Wo5hSyXcd1UlO3P08KmrhjVOLvqedOTeqO1Fapb5nM5nm+yqTj7TXLZZgJ7pKaS2MStrNZNjfbOy
CQo0oa6BBiGnjjS7C3DnvYwZAJV3TuO6J3koAZwhxksVkih33Msq6ijstTQQpDb9CfjCzdto5BrL
MCz0xNt6prU1FVhrEXvl/FCO9VLTnQrLJVJBQ78ugKtS9TbjY9pNn7GEWp0/l3cLrsLhKhlSk046
81Ka2TmqIWuhxJyF6WDtSzXtyqSPZz6L50x5mA7QI9bE0aeI8YhO+gqnomEReXinohLnCyLRmvI1
Lfp8cuZ2Va4tTaxM0tUkvWh9rklWq9NUYAhIBlWTq6SON32frKsi2XqGTnG4NZ+YaTfpCH6bKhVV
F6GWBthOEl/Tu9eprdcSYRR17ZH9jk4nv2I4pcIgrtRRbNTGOo1aZnH9i9vCGDFt56n3Gvx4KNfa
1aXzki9DGJtLzy5OdttgRBQD0RWluddhY004jSDooZ5kFohn0BG6Ls4PgRhgOMHMj/l4C5MBKiMA
L61Mo3V5KlTuofDjeRNTLaM4n5aANeVyoPSu24CrvETfPgdu0B7HFwc/7LWWmRn1KWOYZcomSZfn
qDGbL2YQvxkeFX6SzmcbfyeskcmC5EMqsXwJtHmfYE8DApzSn4ekMGSJlyFxpmA1Pk1eviCzqK+l
LeRMlN/DTqcSXesZZ42dAs6S6KyGfGeFZrTWRvtKD9I68TR4f90E0HeajFvVUy2PVICXLLEPPmnp
cqiMt8q0qUQ7EiVaj2dUqXOS2yInE1MY1kloTLXxZESrOhUEnKDTAup+JzgJTTD2J2zeim2VdK9B
rrUrFhrkaE1qcwllJ2Fo8TLgM1glMaSD9iadmzmLs5GadCC9V1Y2DEVmVsRxJJz1+Ep5L6sNa0er
QLTP6j+1BncjIy2rba1oqy9qtevdkTSR6JiOKMIWzlPuV+Vx9OQz7h3WYZDVD8s005MdFJRm9Lza
tqN4ESNZASonYjZp3rfU9zABDY10kdQTlm8O8mqBPr+zkZtVJwT9MCU1q5s7dWfMUAfk4Q/Mtcoy
wOWgdq1XOlDI16ZpvtPtDZOydQzVoTc0G3VMxC/v5t1+yq1ja4/jxqysa+WIP6d0F+pn3e6N96w3
wznMZWJi3T5yLD2Hzx+GhBVVQ4LC5KvSOn4T22cAhmObcjWthyOU5POI+CQrtBvgQoFjmnY0Ys9f
aZ2lYDZOzc1XCtOBSOE2YXsnLzfl1uuemnQq8Nz9RMpiQ7AC2oyl9b1nqXJ3Xd+g5enyo5Yh3Evd
fJdETrwUrvlKR/pF6F7wgust2XTE2F2sWfNSz+VRUNXG4XHQN+RTNrJvbIzUMHDLDD8C9/sjSvT+
a5s0am156OfwdKrL7JuWCR1DvVaRWFCdmMlcX7cBRhyc89W6y7r3qafZLzbXp7Fs5EpYfTEvXZyJ
amQhwhqxtouTeDP4Ea2NSfBWaQ5W3APBTUofShK5Ib84wP8hLSmCg0Ls8uolz+FK+Gji1DQaFPyg
/KfIk45+YL2FltLPbjV5O6xNz9JFsOCQ/qI0PmgfsR+HT44bCfyt6MHwlHD3g2Yby8CbzBsmK6+9
g2mCHFuNsp6J+U0wfq8op/lTVF0qkmRHLEnnlu5TgcIWjqIRF7t5WNoADkPNWTK3Yb3UlPllssOL
0w31uqzJBQRDgMHCYIarlm8t1ts5Srpu3StbO+NNyI3uLdp73M0vixSsVSiT3BSCdgZ2IsJGbV6l
98YJ3HCDfDw1QRPSjP+9TJS7HJIsWqZlh1xEJ+Q3hnffKuUBaVzK7+DLWeYZX7Eq3NNA7FDIBZWh
SaZlrIPmRqH1C2GkF5166T0ByGrVdRlKlf7ee1uzxAarpq7p39N05H7eSTwUfgkXXJb+Qo/ajQHT
LmCx5SkqEkEhXt3OeGkvae6grvf9BFVFCnpVyH6GE6EDoSege4w8LseynM+Y2kfJlzKb/Ondzjy8
KuWrZTQ3yJ7+VmjhPJ+scT+GTYnVhcnkcP+PCOav/3zEQXNkZuni5wYSMxjc3J/zuElQ5u/vSurw
14Z//GuONt6cFd4lP3dxg+rnfo+7j9dDQKyt7U5+/fWa/9n7iAvvoGqc7R57/mfPFXmilth/3q2V
eJlSWjgq/Paypk6iM/APvz3Mak0u/39F5v+k489wqYf81xWZU/u9e/9fb9/T9/zz38sy9/1+lmU0
w5F/6EKYlnSNf7Xw/dX2J8UfGHh5FEYEDb32HaX1V12GLg16Bent80zieltShPm7MKMJ/Q969HTT
k9LSXeGx3/+k8++BvPrV8i5cSVLKE5ZnWY6gzPM7WqMdTUzAZCo+vEKFW5o1tFPVyKMe1XU917Rg
rxlWfy76NH5xC2QsuMQ66+p+1wHSsIW7iLrOGeIXfD6jJwDjs8fGx00mms9OYRD88/mJMS198CPL
x11q2+mBeiRKiPvRHjeN994F0nx63NESgh6NdPIul5FY1VaksTwo63OIadA2lt1n7nvlwWd6xlMJ
W+q0SZ5Cv8s3LWTUjZlW7dVJmJ+JmevPQs46zZefKofpp7fhX09FV28S3uB6nplrEdnOS5jH1Yp+
EX35824bNFuncpr54+7gddkxMO3PwkzcF+Gl00oFwpk3U5XtJ2fQ/E13//dxvx3Df3tQNPeUoS+4
ULFBq3BZqzWR6Wez0qP7ZXY8VJNEPfv493GDXHc8uGbGOyzk+ven4A+eFgs60eew19e1ma2jODO+
0Ihek0DGWXWwnOKG/RD83jT8GCqCfORQ5qmJKxDIDhYNjw02Ot+4HdQX1x8G4lKlkV4sxlt7b3q7
75lOHu5VgXZLSzs9xy7qyG5q+HClFjxnXRXvC7cHBm+24E1+bY5UB/NkMtproY52XLff6wqHYoh1
qLinsFvR4hHvFUCKo+HZYqF1CT3nSlwDt6/+m+b5B3ry10h3qTq6uu5ahoMD7X3M30uU/2CWIOn0
eq2yujfpt0u9pGGnbgN9q5M62sTU5+dOE5Ja8O+GX3G9dnMVHofIrFldQZHNjDq/hDotKIyoHtkt
OF+83GWDuSLLwI6Otc7dxUlffokK82i2vXW1EbS8TGayiFv3rsAuUUc4MjBmWdqwTPTGBvcni6wT
FberMZBnslEowgO3MQZNyQzTj1q1S9Rw5orsMFygu9agaPrkbGHIw8V15dZB9WaJFu+waWxOZRIF
+yJNtv+Y2S4/v6R/Nghb/44D4LvzMOHCEQzbG9fRzd95L9XUBHYWjsObTHPrVOCkrfR7mGgbX0xy
F+uowPW7oOXrq6V3d2enyVuhJzdnKcnW5ygU7UH2xrfeGMSzqCNk1XWN0bY73onmdnO1sG/flP4U
HB83sF5NqMzpuBeh8RSIuEN3dhel4dKMJRJzxJrEs/bSGeYXY/CTVTfdWyOMnHjyf//JH0jRf44a
Wq8lU7TA/IA58lFy/+eo6RNlKYciyjtJwmSRhVqwCFon/MhGPOLKVv9q+w7KoCSzNkGkHyYtbp9d
MUvjLv0a6bG9J8i9BonewGanfcrv7fEyZtFfN6ojci3phDDxXO+pMa8xmPqz0PvgC7hhREymK442
c8BOioLk1zg9oYcrtml1bxTrihOaF7XAs7Pa2ZnzYVS+IjRyPqZ//VPE/ryeLPfAWxDPMQavdAIS
cJO/Ilk7uVn434AjDPlgLP/bV2aZjsuFjUueIxznd2i4GlvCXKe13iUW2Bh8iZe+IBHdGV2xzO93
oyH2NhE6+bQKaWEOU0Ri5HSKOR3y8UZHv3gt4i+jEUOr1YYTzgL9gS319e+HGmPqNlODlUY4RNkm
dRVWZ4XEbSp/sdvYfA50gz4eLTkM9yHXaHe/ysj/4f0HYeex3DiypeEnQgQSHlt6J4oSZUraIMrC
JEzCm6efD1Df7ju9mNkwAJClEoVE5sn//MaqGLAZwVN66ETbMC3lFiiwIvJCL9BlNSXQzyaDpfTH
NUhbVeaE3jRQG7hMtEmrYNr3EXWgBZ7ZVM0MHVcneAbxjyYNqnWAHO2qlAmXklhKZ08Ss/Ugqqco
mbKfgYKY7aZNywZHikshy2kzWE510elcbHSad0LX9DfXbbTzFBKMbMsw+jASItSmyTUvZG9Or8gQ
0Xm10QernTqkgbiIoCPMD/zmkMkueqoccBEJlHYnevkyjWl6Qs/waLiwR9BOadq+bMUn8pNbVgzB
747mcuW4w/e0JZ8QirB4lG63Qv1g7Ns8VScPStPDUEYtisMgeGmUDpKZx9ozCqKUnYeNJrNw/7ix
+3Xw95X5oMDUvbd/VU7y6WVD8Co0dLxtpE/rrGunk1RvyTDj3pG0/I3X6hJVsB7d6SSJg914x8LV
8guBxm/w3hgjoHsExMWjt82N8RumBsgIY7d6IuugWrvxgDCWPB32AcDM60zDcyBQaXIkA4qGSNwc
xASZsoIh+JIizEfvm3iILqL8pbMDbxVK9Ur7sbxwT8tDYZfIcf4+0vWkPOhx8+TjaH1BH2Seh2k6
1gNUfsZG/dgXkb82wtLaF53aZYU33Quwy2cGz6lulXpvq747m3GFelbnT20hZwWWZRbpatkfzbAa
v3XWmx0UjwTr2vuO+R+F+yCKUxcGp6HW2r1nOOnZpWNzVhOawVaZ9s3B7ARGahC+D8FcRDiN/eJA
SydNtTFTAOdG2xMSEJwjl5flyAIy25tB9L6cSTdWB2AE8+jH9a4I0/bsjN501lSS7eDzyBEim5y2
0Hq0Td4nt9SYkpeYDt05r4Z6E5PPfK+L7LOzALfIhoTiiF7V/PuInMu/rll2vfWa3n5rKX23ThGk
KIud+D4GPi48PU2gHAGfclvxAkgvXkpteNZiT79a85nj4B5oKs8kWZBPSNn7Wz+nf0Sm+aNeZw6W
ol0dQ1oQjrdS7Mq3rUnwa00X9dGODO5RXXZX0MFOu1dWX+OEPtGQHdykueQVm1uDbkFe1EoSedcf
RujEF5Jyhhus1ZFtrzlu8EXNtnI5jV1tneZZvbVUC/e+qIxLZkCNN+Pv5aSKN8h+Dqi31hEwjZTO
dVT90dKycq0SdocxflopOpY+ge0EFta9zNdHEey+bl5f2dFD7IT1U6eQ4dQaajBPECfqsSA5+7E1
7EM8giOUAcGlXh+L9SSGcieHrEafWJfnLCzf7YQI3oQieB0YffpsSzq88yJdo5DclBIf/iHJgsfO
bhG7D2umqT8arKhPsCqcC+LUOWSWoW/sTk/GVSB9tc86mmYamo73wqS3yzDISZ7gtEphWweavoU0
2BwF5mObygnMm10Tah7qRnfxo9Q/JmXtHSKbDtJUEHBOlnD6DDfCXAvA0L3KY6j5xLfeLIeMyZQY
IIQDUHU9ytFNgn0GtCePNHjZeVfVxPHLAPU7a8N3LRNGdpaxZd8YSOrqaOr7UqI00IHWtuFqZ7dK
k50ck/I0AkUeZWaYhzzL0eEJUpNoa/nDQ1YO0T0pm3MLzHRKba7QC8FAQa/PVm5Yb6BL644Y9w/6
5gWuHMi9h4Lc3HBIg8NsoAJzyNFpqBkF0sguOUhbL59FjXho2X7gwdbYGe2xMbwPIRqoylbuXk9q
42OoEU+Y46eRzJFg2eDucazRpGeBo1HPh/kMQE7lnW5h+rPKNbrnpEzdK4NuRqp5NCq97Ba2w0PO
03VuY0TXEKPcPXErzc5tw2zdTg5AHO4KVUwLy4Mjg8MyhflQF0+pcE0SpNEZUczZ4bCyAmp36Wbg
4QOQ2Sat4J/3UzXejOJDKjP/VcQ1iFMn27tmxWLnjeWD7rcDmh3/rzpuKeY6fEtWjdvhfNdnj1Fh
29cE3g7q2DbZmPN2EjOX7EUQ8szQttatZQ3byu0YU8M4C9/b6BKVTfNOiIsUt1xA20bN7uBbgqNE
IkuFp/1ARwZR1M2MBypKw33zcj9+JavK2gtA0UNtw68zsupnE8vsp94He8s0MDdxjFcCb9lBxujE
/znt59MkYkx7pBg8eYn5u22ItJ4sWuikY7FPsAZxbNzewsw4FsnZ6ydxpomG1Yuw0Awv507drWTO
MFh3NnrINHUh9pAKv3XI5XsrRJVspjwaj1Wpwnersn67pkZ5HafGpRbW5zj3D6fai7ZJRXOJYNoA
Mxlekvmln3q5a3E5WLVmoBkr8GixUZaebVKSVa7ZpNTWL7NoyxIrhq3pRE+1Iz4S1+zNT9CKSgKq
V8jbrChfl8WEtQmmBntHWd5LEaXfGvSIAJDad6fM1IsMcbTIquoinYDZ382YgHnxAfjwEdWflB42
mEAEWzDBzzBr9LtDPtHRcS2e8qLqPtsOIx3NvnpGoW0mXbDlTp2fdgBlPHfS8j4wcRw8emcHOx7G
e0qtSn48H9ExSy+In/ymB4KmkON+5p0VbpJesdQbo3iuVeGf/3Wa0mQxM8cqf3RaRluSWTydp22t
H65ITNzzcml5Kczku5M0z4FFKCzqR/O1Q7Wy0Sac4I0yN7dTQdb6REbUeuwHqCehRgsWYar0tOhJ
8+FMKRVo+4q4CGxsehqHiZ1dpizF0Kib8nf+oM+Zg0eI2aD5wX2qBweG7WemSXEJapIRLe/mF/Eh
yzu+kpNNFmJcDIwGiJ7MNnl7nVLWWKxcPhMLe4rUHB3Wc1jeypj6ZD3QCvlgOQoVwSG+TNlUlSDC
RO+5iPKD9FAEMXbbXooFjYgRAS8/SidAOude1B0N0qkvmLoog9qd5Vr5FvwnOIR+NyBDnDSSBPgB
WPhe8QDof/Wxxjo59b+0wv86GP9zZXkLkZoFb7XiqW/1kznMHbbRTo+jOZ1d9qnPRuTnz6UXPwSN
Zb7j8/99+QqFbXorq8NSI1BVdNfbbnhMcm/DkqdfpCjFJQvqCXhkMF6gw0NLQiv/WBWGoN/pj5+N
O/QrftPwpBXqj4b17Y6Rkg5PYp5SoXvsnMiu36yse9IoutetGMI7W6JuJUTr/PKGd1NB+3BtI9+P
g0tH3SVHAfLXve7S4yCI2Q4j4d6SvAKfnY8GvSeTziLTeF44CESYTpAQypUqg/Gguqlb+b0XPvzz
0rBfh6xSXNM6AEpurO690dTZTwN1hiUp95lfbrxQeR82t2BbZdgDfFUENIC779D0N9g5BR+51GIk
ci37N+gNdHVSMIoWEGuXSKkh95gderQu1p7CLtxHdl/evoaTNzQSDbR0aS4HyRWx/O+vQaQK4+Ba
tMQmnBk2y3NQpnp+iDs0DY4urz30Tlh1hiYO6ZBNfxUqbUHC+gLLeXHabrE+Ux9pIgOessh9qc1T
2SuTeTOwNzy2jImpSX8V804/nZeJqiycjW92isjtPMN4xYVJEbbdNimVfgujotuyUWKLGzYaw9iK
HocuP02RQnepY1GmmQXsnFiPfljdFqp78Ua371bmyChCJ3d+1c7ao/Hyy0nob6YK6tOgJfDdcvmI
HpdxM/XjZ2qiigyQ4DKpYK/y9QQhO0aIOMkffeATwKvXOJklVUoePQjaBoK5frQVnkjiR6cIOnej
rNinqRz2I6vLw6SzT1o2J0tFBhfzMj/zZ1e6v0jPIE1k/vai8OlISZIH2+VWCnO4uF109FoH87DC
07fKjqGmGm73ogZCy2139E9GkJkIv2mlt6UZ3eO0mZGBsDqKJEw2RSmMXVAV09ovY+cx0gL3GHoq
3ZdIQQnrmO+BhRfcavIG/8GAygHw0E8faN2ObYahD2tcd2idxl1D6A/PFKjjtzTewR1+EMDWb6Wl
V2Rf2/WZ2i56yYv2NoR0TsNsRFk4Pwd2TqMnn9InvcKQxYIgFXjRVf0yYpNNNtoZZAr1c2VL99Jj
s9LqafO8XIr75p4ksSDMW+Y4UkwiY0zqxlbPfO1W151R7X1Ws20Tmn9a3eS5k36PJJbc9gbbj6o6
TwFawcjWq2toYxiUzEdFRnMJ14ccU6SAWxXvAsC6zdcG6evpsiXmPVahzVZB0j6Xtkvpp5Py5Plp
S30m7E08RsW168tnaUn4UG5VXJdLEmgOyoo17mSCdZOHYHA7KXteBgJv6yS+/s1Nq/0IpDB2QodC
m+9KUQWnZWBNlt8e4em9VQILX4vB8xCMun9He3gOM199BIJBZ7ex8UCSY/ZUZvBzmpBdkBBS7afU
jnfhvE8QXrW2NLeQ8A54anvy5o1wzH7ic3azYQzevt40B63Zy3I4wptUT8tjzj37OhuDHoKNr36J
zj2KIUnou2EjEHZ+9RxbmU0D2m/OOTStS6h/6z09PCu9xNsmKM33xoF7ja0CdmXuRJA0xjU11HWc
/TGgMiBWX0st7rW722Afg2nxxTaYBoU2gYcuh9J0FCK9mxWTebVMyIM81OjVfgYyB9MoKdKTAeep
ZgwbGCwpTU4C1iWC9Hm7yz8PNtFcQFsshcUwfrNc80EYeflaB9hgs5MOfrvJRkD//U1eFIoKf1Qv
DlLuXe4P1jnuW0wSCkabTKDjqNjxNkE1HyWhdRGGPpzNpq12pGeHL2adEU5fx9qvNDyG0g5+6x0+
rPXYTq+6nb7mwWSsyNuyHoIkmY5G1kwHgu3CRz/GV8c1hfUqSqhaqo7UYVRFdBwP+dQGP7ESAol2
DfNRs+zx1GWhosNdAIFQ+mNE02/apnGOKZv7g9HE/UbNFYulscrT14ehG6xb0wGFl6xR6RT/+NrQ
ft38IfGsGw1bOGzIFNdVj/LUmwICmjO1cdMBDxkzxUQvEecsI6QUAG24OcZY0PjtyzcGdLFyiyz6
Sb7vPi9UjAFcOCLyjcbfVW5/QooevqHC69aFazXPUcW8IVo/fzACqlzStrWDTWjsOsSmYy/NYWCC
Zf5FQqivdB0RQ9Gq4TGb30B8OH5Grc0biE0fc4Fgwc2h1/zXG/O/6HL9r39xqOwaOK9vs41l+uVn
6iTeJk209pIyE0IMoWh0w8D4MfRHg63lT1GIZi3csXlEbVCcTZliQ6L4BgNTIfnYAh8adP7SWyWV
adytLISXbbQAfkVlXVO9zzZGnTgfhTHSB7Pz32YU3xP6Ju+FVDFsOT95KJzQOWcNUTMZgsHXUWd/
2Cev1CY9linxvL1P6zeyq09amGhvWhFX+8JLGuBRPia45ya40Y8h1ttVq1nFU5Xa2z4Y7Eun5/IU
mPGtTU3rGqSxdbWztnyw3TDDN6Wzmz1zUn+WrbXhPne7McycejfSdjvFBuI/vmH0CqyWbJMYKh8w
aHSsDHhbiV6VV99yQXS8cpPlOD3XCGSSkOpe+eV0dIrYQBOsP1WdN31X/HSa9FAWGRnGFZKrXOt9
DPO/aNNLTtKlljArOFmmNccqlXKLnSAPPWPlFDpldC0rEwSqHxCzp3GBOhp6AMpLXFsCyPR+Q8tx
hZ76VxGN9SmXAdqfpvyhY1X8bEqeU8Z/OcEAcq0Xq2PTO1vrOJQztET49azpm+n02TlREpzeGF5C
eBY/In/6Okg4WMrjGpehV4HFn5fWv7UIih8m8dWLHWvprvUuqZh0UkKtkO01L9OQO4evIheFNjYB
hLlt49ixwGT16mPAUlI2OOv2XnxwiqGF+copq/e2tt3sTdq+caqafNgsH0uE+y4pw6EmYi+HsWF1
HTo6HX3o6h8iDCgZYSVfAKnjl1hhFxgp8RHQ59kYwXSijyR2y58BIyZjq82npaQA9SzWhNiQ9Kxk
eTSivr/QBcAZrc30aJ9UQwzxt8tvy0cS6GOTP6gPot/dWy9QplppbV4p31s4q+qCjYD3TUv1cp8m
qb5bTrmHz8K0s2ctbZ1HIfoYLQAf8yCV4URYpvue3U7mSu1Jb7rpQfGcVZkdPC2XijJpDwEuLisD
R9Kn5Y0mJbI2xSvCT6pwC7jlPjW+RHGHBGhVKr86YmuAL/v8hiUCIGJpPyxnZqImFrkP12rFsRUB
njRsjp80FdlXTMQ28bJhzCvD2H01Pr7K569x2c86pXGWZIVYFVzHDC+QNi7YXIVu4qw1mxXWncJv
UgZPU5DRbrbYyK6hINcvvaWBTKRV9VLoDR5PZqUd3TEAbw9G2oc0per9RDr9lBsGviN1+dnYQGfz
fVlelnvgmZm3jrAVsMZ74YCZMRWy3YPfqKyDlafNT70YI/5SZm3LBxVnz6QA6TiqJWyIJicVl+U8
Gcf8XMv/vmS0Xgl07ji7wm/9O+StuDSzFwjj2UtuYzRkmFN4oeuCyjt1MLctq1+qt5Pv8wHKy6+D
0PrDSEh/NW++MvXfrt2plRfVI3VpVa/jJDorBu9rWav7UnZMZr75WpjJVMq2iCa/T+OIL1pf4dza
Od1nH9rw6KSEX51H36Qx86VKx4l3hYu17GBpyTOg6nevqRmWOHhU6iUR+UpqFk3buoDWOR/1hmGd
es3CFBVUfXJz+w4m3B7rPgjXS9MrzwW+khFeiRLVZr3p0+xVYnK+kUHdb5YdKLY1MFUrpz4tp3Z/
1EgIyuPQ/xMahCjMB/F/DrRO32kJHqQ59fbFmVL5rFn9h911+nnxuUkz37lN5efyVifCK14s3jmc
e8edHZ+MAtLgVysXSzjkKG3O1mRuL/t1mB/LkDoCEoL/6IVMaKVoTyq2fVgPXBploS5xGoEUhvJg
KDmsu8IPn10d57zWa6bvg8JlrgoD54ZPQneBByspN+Lqj9TOAj+HOzOPwbgzX+PJMN9TfxQHOmYF
OvDmNM0bqRlqKrXG/MjdCUBZc6vjYPTmg96QKN4kmyiY6mfd1OpnyFwYrI24iyynndi5yySvpey8
29BJr0rvdt28f+LXmA5KKxL8eke9OYcjbjgx2v6nJEfp2NUVKbmYSJ9CugKHUEdZAP3a3WjKS14x
Y720gfYNkDfMnibRRFRz4FNUL04xsjGQ1tZxHadeNxkSn6CCYRENp6ptaTs2nWYiwSILz3HZli4v
btMF13p07VWQTsZOuJ3NftFv3INtQkiRcE3YdWswSegJPLONls+OKHewH73rcsmqjeE4BeYRicXz
MsqWkeeU3Q3QLr+GRsveDXXojgqqWuWq1B7ocHbv5QvyRvN9aj0Xk4gBtlmdqF2g3OLuYV+9ipEv
/DATwe7awpIsi/YRIZde4r1KJCkM+TzdLjNDjr2qpUO16/u8OdVzN17IYwBrf4u8aTgFuCCf7Cj4
Vc/tzRjf7s3XclXncDULx3/xlrZlFhM0C0J7s7seLmuZVxu0S3h36UVyMp1GmZswg5TRtgkLmche
FEoNNaOzWmCnZylopGG6mdHg6EGrVDqKdcvu8cE0a/0Bm6Z4M0RaBBGgpiHqekmxnTwj+Ql4ljw7
o8RYNaZaLYPBoyBn3p8C3T57yw9LK60E3nAhrTveecGEUqfD+VVFzeaLa5I5zdqaDOuWdUW9CjIV
7vOqzE4Jjb8twsHbOOtRNXQkuI459ftylMMf3/APJsS6qK9c50djlwXmdvptHMpx+9UhpvZ7Cjzp
bu0Fy9IgeTqzHU5vatwx+nc4lg79Kc7aSwjs+pbjLrmO56MQ0+i1hvqyLnx1NeonPwpgfuc2eLJR
Y3YJv1zu1TRmu8wEdZNlcF1esJTTD/83gQHq6f+S3vts0nFscgzPAj2DhGX/y/A/jZOxtXEe+k4S
Hr9gUQ0PdayicyPQz0JyOWH3hUJnyvA6b0+RhCQ1X4kH+mtDJnApanJ7GzboBxzYrw9mgZu2bgDN
p0kcMtO2FY7DJFzSClHmOmv8R54Yws5FcDK8rL4vLVYaYc0K1o2zwYD/54ir8gVU768Xq2zGeuUm
+d5HnX/xJp2gz6l56KbJf2zmF6mp7mi0qB3BTB6T3qRtml3jCbiYxqR6Y945m6GMce1scwDR0LqG
cngl/AozEtc0b8tL5DYSh1Wn2BtxYn1dE70R7r1BKcZu7uwjWWhHJ/Czc43DAKQdFrWxy/PDF3Iy
NK4BvLDc/FCxliDYXrTGwxQ4gAzIz9ZW5vxhM5nfNN2G4YP/wg8L+a+t29kR1m98anEna+Ky+oFG
aSCcMw0ePQD3sfAb7V4gLL+4OTzhzhvHXaVIZ6iM/dfDqwFQfVBXYyNUur/ng7hx3N+9Ux81DIR/
JaLGnaMaT35bUOcZXkei1dTd/d4vt52NL2LoyOFhgmP7kFZZitnoxKbb14djRQW0UZFJY72OnhWY
sER59mPMQ7awdfSmvIyGF72PvcevebXdWl9Zu67oxlc88PKnFkmDua4gvk/VWzWDfmlgWZdYhsWq
nKeneIj/JCm+9zjZtI/T6AMD68Yr1PHusars56ouuv9n8Hv/HvsUVALUT+DtzxLu/pvz5VR+rgT8
nu/aPGJmnAk+drazc6Jkl9OsHZpniCmQoT9mQtdrU0HRd3lKb/Dk7tV81mRR/7Yc1Tw8a1fD/SbI
6uYkpv73gr1A/C22FapmZx9PNIcir9n6FJo/mFZM6N+WuPuoXFBvOe0lG7Xfja6ZBzsyeSZSeiJp
VtYHUXrVxcaSSBfXun+Ph4A7CB+McWTBFNSD4iCGSq3ZiEidGlxD7qq3NOYvduylWKuXxbUSaXRS
ZggsnPrBWGxrw6SFgDpz1cxtcC32/bOb2WfdQCgz5Mo72VNjvC6niEQ8tqEGhAOR4EQ30nPtDKvE
7qZC42vHAjZ55a6cLK02GJz5B7+2+x3G+8VMV4D7VVcPhfcSFeziyqHCNtCamE1dKMlpTU30/8xs
9pLJ/A/TyBcGpBWyb+AZ+YI9vfWvUB9dzMz31qq/J1ZMUEMS1uLUhKhMdSpA6XkpkBguiQa9qRMW
EsF5eYn/PlpOM/v0tThZeb8TVhjfnTwKN9ZglHspPGNf5820swqR6puv+iYEit3qeIAATnbeeTny
/z7qvdlZ0ufW4txYsN2Hr7du2QnSx5AzuITmECfC4iduPTer96Ab6IqHKW8gmcZGHKJ+RbPZZG23
g9wTvhtYCtIGlRb7dt4tYvNFJea3tvG8/ddSFWjsl9rUely4THJqv+P6mG5lb7L3F371PZl4tpNB
ew8wJKO34dDJj2Uys4tWywdg+ORbt/K7E/UJEghJYtjSP88wI7KzxHv++0wWpkvPngoyyBD24qj8
N9XjH9KHPrlvoA/ex8wFgY1U4t8U/Akc3LQi2lLH5blrYQ3dVIDB0fxkDq21zQM5nZx6QTviWFxY
eZM1faDZMkndy6ILzkWpBDnp86HSxLhKvAFDMdwuFKVoSJ861+7KicvHkury8jVrf/VgQz/aVQDV
TenKu+GHlMCxsZZ1nt7bqXg2G5gCumqfG+RSJ/wfRnv25E0vE7iQ6qNL4fvZHWKb/tiAEK5kBOtu
GM1iL8k0qnuv+c23/gP42b4GGlEdTqi7Z981vMvoRWqb80C9Rbp4lyLr9l9NF2tAgpinLYKpvK2e
lIGcSVXY42I1WbTfNL0fzzEV81pBNAW11mruW4DvSdf2aPtiRZXM0Fl4A2qK+GvQUH/Mam3YVIkn
d0EcQr5mLm6ZJm9+E5yXM9AndWb3DN0KAwPXhaINGi9ujpu3Kx+o43uOV8HKRlf43IxWdRYhRKXI
wQCiq/g+7ApXuOo4v8xg7vJVDXLbpsFa280wfU7yF18boqsJTyiad5nWfClp8EXXwnjLo2Gy8uRO
slNl0TwvL2n94IFPPCEeasgEif/EpqdW5BDrJ7zfLDoGqbYRIgoQj9sfAcy0wxeexb4VWzTT9daC
cLWXegj9da9E9HU0zdfS+V1Pa+KXf32unhr/OFpUfAIgGG4aOCovIsfWZ8C0ZrlkD83dqhP3uryX
VQLz3HKWj5dx/OpEpCy2atIOyykzFKrxBM00EhyCvqkd3DAJtn5hw/+cT9EB+Fv8ORv01XAPlnf/
ORUVWm88LSkhEPsPbEhuAuvbW11NyTHzCrX651og3OLq0qGIMxyKlxezt3aw4MZz0WaXqGsRj+aV
VqykRbmHZr67d7qbHOugnIXCjolYHj/mpaIqxraaSevXpeRaLi0vBr3XDcbzOK5ZASo4msuYWUKT
LVYm6DbMI/LUDLsxX+3AJPp2PkVnP9UroogIKmjnHB4t8faO9o2OGrfKlcdWT+hxYZ34Xmq3ynvU
DAG82TSWfmnnpz6ocf7XaJnv6tg2di4Mq1M7mclj1Kc+kdF0Axitak/qClPEZICAVFVhbZrp3J17
z89PTMEIneaesI1KTDMd8QpJfYCmlWh7fh42GexfWaOaZz2CPzxABYOLRYsDZn608WMap6ns+bmq
7Y7sDoIn2RrBU2cKlIpecF3OnLjrr9WEoqtuKDfr9Hto69soGniC5yPgI0EXonHLH8KgK7Q8e7R5
KPkny8Frau6MzqfufOpLHpWYXYw7iXcNV6t3BP64hER5dMXloT7JjPS9NOMTOB6Fm39uUtYrOE41
/6MJcwtC3EhT1dAxy/+m4WHwtKwKdNSrp/NCo5VWX60duGkHa8TYxY8kMuRlsHZoc2OMkPZ2rjNY
53d71ZbrNDS/LZP08oKKMLYa/2k5cRP7GBEE8jUJFTSmGjB1RF4a5FEPtwgbhooTdvHL5MaQZ5Io
2S/fPAi8cluTYLNflpY6aNR23MquDPYLk1zPdSbOjDgqazAfrSmJVgtLMqba22Z6A8FBzQYIID5l
PVaHVJHNoiXQnPHXyI5RW393Buczmrm3Zdt8VJ5bPsg4weVSQ7ExlGigY2KVVGJZf0psannKjF8Z
xSC8E+MQmLiSYnf+cxjYua+q0R03k9VJttFoUJRHp9eFdU1FHUHf9fi6938fDXa8xxBUkX+CtNsa
zfLfH6mr9KZB3zkmRhyAGigE5zM3EMYMDwTlO6YIxFgNTtQeG5oKh6QU8smhGw3V0q8/v1YRKv6n
qMvfl2Wg9RNvrZnwWLE9dp7LqCeSwtgKOPXvFdLbzVRG3dUf6ugUFfmwn2hXbcbJTXcjNKq1l4fy
I67aF9+2GMYOE72Za38wNPlWySY7YpAudrozmavS1Mbj0oE29Okhy1QE4i/rE5Ns+RDLrgeaz50X
QRNwpcVp8MOJgquX5fUXpYK6Dom4GjAYAVL2WsHzmxnsByyELqnWWZuimV22B4zcN5g/+3uRZOXG
dJviWhSjZP3C3CqWY7/ywWW2pZvCO6Hsih70FoEKDwQJHEOZGXBzTaihM2svps++iauoJVGGNSkP
UWpraMcHr5317FkKzTGJbnjfYrqfEZvRtGjnl3G+VCxaUfXrwnYubGjUsXBketQ7PANqv/0+lT7e
LDrEaXNU5hNFP4xlA6mAN2TbSpX+VuMPvF1UJib6934luvCBR8xexYSyXdzRqZ8jGX22YTF+5n5n
rNMUcyB/vm41w6ktwasQKvQbzWDq760KYTBs7LmAT5zcu+Ox8MVhS5TT7prJHNlcUieRJSBOJQk4
jpcG5+VSACPjPGaqWUeD4W0yqIRrHLzlQdaB/myNRftUJ+/S0fRsbalcx4M+qpD4puYOA6d8Zzhj
vrUGHzO0tNMxmcR8B5Vy9hO67joIi/zV8seXpsPxUqay/Chiy9oMbR4cy2IMP0S8ImvcfPcyTT8s
tDsnwoTaaczmlAZOdxwdLzimWrvuA1XclzZ1bXVrwCKHGm4mMo25cLbsDLwH9rbreEZHiUz0H5cj
ewKj8TodEhiByJhKh08+Bg3nHmOP8+zugWkIp24QaqvIH+Hhztc01fyIyr4FxvLr+h5OXQFQyVIH
tGLfR7uMHzSw/WUax9zM38JNmLHLuRQmH2xb1267WyazKeB2L++a+LdS90CMNdvilysr7bFriu4e
4dXUNqb6Rj/IO4gKNQIWZpzWDVI2DPQekqiz3zL5uVxmAyTP5pAZ63r+R31asLA6uY0XDv4jZsNi
LsKHfh45eNPvQULy19AGFC6IovpcjsJwJE0lEN1FNysSpcYR3f289+OskpIEAQsHPNRFzaYWsf28
HOGbYz/rQUoQmChqai6IwGM5MxjRU/0PdWeyJLeSbddfkWmOEuDucAADaRB99h2bzJzAkkwSfQ84
mr/Rt+jHtBC8r+qStx7LSqbJm6RFZAaJiADgzTl7r33RVbBBWXeNV50ugk1bDvOdVHF0k9R86kp2
8ZeShWMFF9xq0/bLPIEazZP4vQkSqkH+qlVPa8KM4h47h5+SwRzV9z9kcIZorVPuLsQOlMRUULjK
PiwxIIIxD6tHMAMw27dnPYcb6S8YAqLH0lqs67OYZ6qy4+Kky6cphqq6QD25/rE9R0BDxcr32kt7
1bNT0KPBI6orPeHa28mS3W/fdAc5txg2GjYr/mi90hA/VTYJCUtWz1uXvumTl6TDtT2XF+cN+ll6
K3NrPI6Ddlcx2nJcsHRvzgLYMWv+0MP21NW37Bimi9H0yEfDZDlERPl9zlVzfdZbDlGKX94Ij+S5
hOLuzy9b5V/x0LynTdMezer/6ad4PBmP6bfrqFKjErGY6J9cSD0kjYfxcYg90m4XOjznC/P8NKod
pBKOt+ps5pBmwqLK4JCWsbv14yHbSdHq6/OPpYBYLENbbkQeJocpYCtvu4AVhg6eS5lR3zJYGD+Q
ktHfWH79pfMAQ/dNsiJduvz6/CNwnRzEGT/Oj86/k/N4NEUwXwRRNa4EJ4ORMzQ/HsXuVYAohbYr
qIO6My3BBmSooW4qvppaPCJD8D7CABA7EbufSj/3d3ik1m6Wvwbj9S9Il6k/lqiY5yb4aFdefSsj
P3mQefnEnSk/p3Mantqud/mHd1Fv2jfCD/BmWu57TcwCxQ78NLbDTjgq1vixpvF255srwIGRpiHx
iu0pLqR1O7bBx/MA9vdnAIjTTVO0+olL+7WzRvNZu1O76/pkuBMx8rkx8BFDLrfznC80oDJg7EMk
Puc/1tXd6LmXUBrVLYVTYt4mg+h3hdv3pbrt/SvXoXjn2Ga+GNvywXXInLQDwhpUtt5F/jCFx6A8
sqzNPxCscjmu855Er3WYSrs9+oVAoFfFx2WqiWAJc+cmxi97gnMPgqehN0ECFcHIffwlcSXuT4sc
NnYqpNL1Fxp04/b8ac9P+y6RWztxP/UukXIVyv7MzeyXwgXxhxkruPjRABSWPd1HdrUL3G65785l
Mp+uKCro6R2roPtHaV+E767m0xjZO/upF0jmowl9XFnth8oKOb1saKJE5JfnemKRlIbIF6rwdhNc
SzBHj/Pcfjl3R9ylmFm0liTI0PjcuUzSD4gWuwcRdaclMeLm/CsoJgYxii73Yi2+JdDQAB5AXmPL
Qv0G2vsLxcP+NpNWtZM+2G+cSsunJgOYlIzOCzCV9kgakXXwrMV+wSm294Yc7VNM5WFwzIdoTr6D
t5LXKCWGD1LjBlmUGo7nP9ZJ8DQFwD9WnvKPE5MGpC3Y0kYNDywlROu27SqrONqOSxhIFpRbsXTz
dRw57seE9KUWp+BL0Yn+pBwj9+en3ZK+lnomq0u78Ylh7TUgd/JAsEt3pYcqusUKMuwWtxUvyPZO
SKrYx/f9Sxa28afOIMFlOH7gKsQwwr2wdd1weqnt/DGWFSvCcTg6ZBx+D8r2NR0HgGiBd5dpk92j
/njvZ2965k4h6EmBMdN1PT+7wXLbUMSilo3oluEvfjITQv9m4BXnp2pp2zttxI9n8eoBw7nyxytQ
9AeXoa+hv8BBv1eq2NGWiZCd5TkuhoZFcjXW6pFpGcxaseA/GPr7H89kXp2W0KcHsNL7w2gqTk3J
Mq1l5XLZyNZ/aNvVT+KW5kvgZ59V5/QfvNnWJ91RHkF/3h8oHChwvgRVxpFc3hcWOFUbQN5p8LwR
ppx+LUmE4s2p+FPjA3J0afyxOJw/ZzU8IyJifVIm2PGnZY3dKMiIOI8sBNyB+BTnjfPMfelsFQHD
D4wO1sHymE8F+tKr1Kv9Q1wPglAXW16wdRo2WL2Sd8cWNEha7Lh0gHfI2ZsbAfX3utCtDzrcvRSB
A5ptEniLBhsyupntx/MPr0CfToGrgcbXOI+m5DpxCRFlH3adt47F6EJ/pVGBf1fV3cBmEB6ct/7u
/AfO8760+vgaq+LxH/+rwQqwzxL8/effoW22Hy1aETCanLu2M1d9IoZbwniz02xoGGZn11/YTJcL
dMDbntCJg7+A2OvkdZUKAFV5fPPjQfofD/jTOC3ia0BeT9KGR5GL5v7sHKkls2pLINvpPAukSZyc
QuHcDppl4nm4n6pm2AWpHi7OvhLWbndE2agdWZbZrl99M+cZ3JqGt8rNw4uu4USBH6KAVgYUJcYK
9Rp8wvMzn6voQEUeolcpR1qczIMtNT6Eljf5CHf3x+9jvsxYCJrnNq2p1qkvzosBRbDFFb4cQnD1
yGYnO3SLXb/4wEgYdSMW2utTg1+pGpPPGPy9J6fRsCAlzRQ6M/N9i0QMhPW32hjnwZmdChxeDlJq
3TfCkfoYiu+Txz0J6Cv/4HXyEHsmeS4KNnxF0pW789MeYcEWsmd81TQkGni5l8BpxvDv5Xc/Orkq
xtoZqenirHfK8A3cjJWVXZzfTUnAELURWlPU/M1+8Xxz0mTDlPnCzssualYStBtgT6bvf3+wVMMd
WMUenPebw+Of//rTy85/Wl+zpDQGVSH7W8odyakTw7w7z0dlzllmPTjv9MJnVLnbnubU3CNSaFf8
m0VZunOe+pCwrXKorRvqaMmFRryKDcEpD9gFEagghm8ehOO9lVkiaObPwQ67UPPCouxbi/jw3qCc
u3el8/18WjLCAEBmWu5FmOfFCw729WSVCWsVO7aPXc2b6Kqquj4/qmo6ef/po/PrUDmXe9Zk956l
mktw5t61H/vRQQxN9hS0c7ytvVq8IoC9idjq3sEboeZGKyUW/fxR1xCs0w4YrHZWAqVa3cBq+OLQ
td6oTLGRjVV8vfpYcaJFusmOXTYFz2YtDPrl8paNrM7bBCsnYNEShCOh1+SA23syn5rLcEFcS0t+
eMR4k18GDJXA9WT4Es0Bcmo9fAkyFAxU5robPHd6F6/O3j4iALOc+vglD+Obdi2L1ya8Pv9mIh16
p4kfuS0cp7uc8VYdTUiBxOQVgGE55PjhUgeWnhwvPbaMR9mVBS2CGVMTLdHPgR6+Yegev0GLD88F
Ct8Mt27X9q+MNdl2jBL/sUkTD9AemgQ1D+pWrD/IFkHVhQb8Il8iEilG5gBv+hrauctJDNubabTC
K7aDy74z43ixDGV3keuIhbtJjz+6qTXjpPTwLasBZN+5Vao7FeBcCFg2wPY6niVYSWBhUjDDSY4z
u3dULTs5Lf1umDGGsNnMrspKu08yB6QoEe+sugyz/dGC+iHWtVI9PiMzwshMOQO5FoHCU0YBnorZ
XUhnOPFo5/c9SmEjouQhCub0BLvkNJ7dLipleGlKf7xpqnG6GevsxScu6OCnXk6AiTsGW9+1ynBT
N2bYC0u1eErc6b7zjHX3Y1vg03LB7WRY/J8rFZEtcSsUhIvPTrZf1qYkza2COyOoL7WVP1MsAYJu
NwnosuaUe0V424pQyU3RT+GtqNg+L5pokfUPSpLTEQIFuyDGF9oozJa7NJzKCzdIqlNeO9591V91
YnV2cJKRcsXMIFF5Nw4Ga5MYRxtv5eA94KlC6iTEk7M2c/7+zEjBtXje3lDBL/ZJ0dQzuPQlO8UI
EQG1BruM8smW5SUt08n0JHCvLdOFmOhdghfvCybDdiPn3t72VUVH3+qBJ5TF8oBmY2tk7D51zaU3
lPqxLcQf7e2wegalQ/Ilu5P7yh8epRfVnxkBy8s2hw5Ph6f+XNYk3NMAwkrrDxY1grNg6uxOPvuU
zz/myeWGQbXmrxBwGVfWH5/BbkG8UJz60p7JGXGE3sIL6lOq6uIjla0uNPJj1gP2buqBENi1Xqb9
r7/vu8q1q/pT19VHTIWkxHECzw9c7xdBSREPQUb7TLz7DosJz5lu7EjY7wEPVDZ7e69BuO+Ye1pi
/rOxuC4hCUKLJ1Eo75KdJUfrImG3+ZwQ3bUaZ58sd8zvpcneJooJzyy4tmOjX4S7NuQ8FlT9GpU2
J3/+MeYyO5w/2P8gEiT6Vv2BOenOtKSvVT23SRT3vzz9Xx8wnlbFr3khP4WK3CRfybqsvve/fdXx
v1L0SPCnK2D31r/9t29nQNaanfI///vVt7/kjvD6H4Ar5fyN2cYDjG5r1FTUwf6eOyL/hvTIDmBU
2b60be8ffCv3b6SNKAGMxw1sHfgC2swfuSOW+psHwNOz+b0jBDYI99/BW/2MrXG1DqRQitwPUFms
/QQcrT/DW+ywZ0sX5kTzNGhTqr58pND15U9fxj9h4wjBJ/nT/eBJ6DABt0QgkFqRThzwHfz5KCwH
J1EsJFw6Whiz7/0UhR3roOzZg1BCHq9MDVliJSqUOiQ2FpU+ua+TC7P9Uxwo4oxo/S8fW3zPhAKS
Yxhi5SNuiEm85ehY2WwqSMTimZwtFmHn5TyjvrWcImO49RSFyU1XQ/4mgIKVO7mBduTt6gl+zh1+
JYosA/8ZG5bMnivzfXZL1tKBFaaW2ZqhA6vje3KqIWbgZN/ONI/0syjm2bnhq52J8MalRvizhOM9
E25VXFbj8uZX1mGMrCreNqo6BZN3xw505YumabAzJvDYaZkaxKXqG6znAMrDFEhSGYbfZkyc4UFJ
w8YA/07dbMcM8iIuemR/Ihp38Wha656Qt3CBM0WKqH51/c4YABngdZo3O7HKLvjaGc2SBmUE9o5i
m/T0A8AFJM44fLFdabVil1FdVCk6tZ70LlDWM8L2SNfTbhiLAXRzgOSDLpKZiA0sEIFeQd6gcJuE
VH1Obe5BtJiokTfs6MtlRDrMdO8Ad/dkdImyp3M/F/Va2cahX8AoHWTlN5ryNyAZZwsSqZ37DRp0
r7+wybysNyaoSAJtJr6dy9kfggKfbkpXFZ6/Leg8CO0dUZN50Xs+V8kDmgxZ35Udh8oQ6whJIaRQ
5bsKM/6XMbTFacjHCoqYsq07J5jjJ0mwa7lvQ9rUAVUs4yFnnYahK28HE2DVOxRArhqxNxq4Y70T
QYwmO8akkj5MDnIK5p0Wjvxzz9Ij2mATmV+DwLWGDWaqZXxA0R+TVZ2WNCdM6Mw28XiTX57S3M8b
UF+zcvOHJHQrdMYWvt4LU+CM2xhvoTFPIdErG+YmsYThUaIPdsZT5a1pNle2ZXXZnUv+87RJRijv
hzFrO7Sn81iMl0ovaiabvpbejeh9u9yWXO/YeV0yCDbTnA45IIKZcBJoAfV41xoytLYwLlNnMxDd
ou+ohKH80IZQuoNtpIFT0bL13PdTw2Ik8YHiEJJtgbc6Wgr65TZH0OM9KOl61r4jJak7kXCLIse3
Qx9f7iyRKbcpwbP4b1wDqrT3uA0Fi01CN3SRsb6cucVOttvp5J1Aut79JBM4T2SMOCB182Hm/4GL
5Fdqoy0aBo/BJJV/XKQbe4AxAEN81dE6oDBe1suNCassvEYBlJEq5s4GjxzUrQSVgdOPH2YKqv4F
ob5OcsoceGPIxPq830RJMH/XDcCPWyFsxhdnpFl7oQb0FBuh2U5tk0QTsj1EVtzWhNm4A6F2xAd7
V5m/dBRc+553hEytktEbK82ZsPI59MULVGfjHYvSJVGN4i6pJG0FCjf5pHQpUmQSaVIsQ/cVYWii
CC/1ctP5tyKr7WYm1ilK+oNCQU8kQJvhqF3Is7E3bZBItYkz3E2XS9br8NEE9G1hMuFaW6xvaSnc
ot/jWSvUy+8H8p8jqnw4iFoLT1CvciVZVb9OFlGXoRMQa9pksybthSudzZ6/QS32tjbxmZvfH875
eXL6cTzJtl04wtGOq5xfpg3bboZx4njDmH6puvF2lNM2pJYd4eFrY7WNQsYHZPKI+ze4oT/pYLjm
zrtcNS2/fy/eTzPYH29FEgLm2YQjeYr5/c8z2OzGKRtdKvdx4HURQujxVaCAiTfzvMhb3IgD/N6e
6OrfH1b8vJL847jI+lzqNMJhKfnzccGbW33tdYSNdvrGs9PD0ppgS5X+YxL5tJNGcqyIi3bKbbom
Vt43/veSio2HDVFIhEdgCMXArmQu070cR0q06cPv3+JfTpLvMKML33Nc27GZNn5+h62NtGPgWqWn
UY8IsMS716TBv7gU/tlBlPaVRqrMdfDr1x+lIjCuHyfAAtR+pvNfIir7/edYVzr/WLPzTfM5XGVr
VigeqxXvl2/ayX1I0PR6NhRLvCNFKgnfx2PHKFz5gxf70yr6z7DAf/Jp+BiO8riJApysvxwKBHiR
yzHBjzJa3clPJ6wUYfHvfx4Ogv9S2Pj6/nJeAsTL47zCQ1N6u6QE1M4HC1nEZdTZ2f/LobTDItdW
KE7FL/epNLIbmpjP07qE5/Sv4PUyu/sXl8A/OT+BtLVC0LqOPfYvK9XIG5OqIbeBVnM8fCqWlOEU
gifZsGYW//71JhwppfZsoYGU/zrSNZDWdLhwvflJLD/VcrRvRo9g8N9fcut5/vmSEyzz1xtnBSdy
Jfx860A296qk5pILWxy6OP/YywVAyKf6MYtMtrFCWo///iEhUMBjZF7W7CF+PmRo9QJOpc8h2fYj
C78YSmfbieTazmbuqtj6F+PmX8+akAomka8FQ9gPffKfkKLwXAgjimGWlTUGMDm8ULb/VHblv5iZ
/tlhXI1IDa0oC0z9yzfZDVnaa5eLPWOdlV7mFSAwglPnugRVyKL9X3yLzvr//XrmNOshDqYU5+SX
i7GvWZTYq2lHNMo6mBiN9bZSbpruaneMu82AgNrduWGDs58I2OHVahEknLI88oMPQTOx5CYzcQZz
Tw/s5ven+J99Fxofi8f3EQhmrJ9PceXgLhcxp5gWPSny9GkVsLmWmWTf592Y7H5/uJ/3doybEO4c
lgbc+gFegl+H5onxkYL3+lWstY6pAiNcLtFnd1qudGYenIGAhVld//6gf1mJcI4VjFopA5/t9a+X
cWCv4YNeRo5t4yHDHVTJ2joAF7QtksDcTH7iP/3+iH8Zs9cjAhWgr8Ot+pfpARdHQ4eYBUCzoNgj
lNt7HC1bPJ6P8v+7wPJfqXSyFsf+c0b4FZaJIVmSrv8//7v8Kbp1/Xc/Sii+/TcBuJGAVvIpBPms
4j9KKDr4m9AB1F2uA8nsvV4HfyDCleRP2nc9pllWj7Rz/l5CIQr2TDcGHq6kr1jU/jsVFId64E+j
AdpbSgg+08V6zfxpcBuqYepQU8anEqLyHvmLc5XPU4cTRE8ZmqigLj7gUWkOqRPVH0yftNsACupF
T+Xhzl/8/m0J1PhBzVGT7ws5eiA8vGCXOqa4buidkivAUHEZjpJU1SqwWvaClfPd8cPkMfdIS6LS
W7ONGNukPwZLrt9DD/z/tiua9IbFqsnBimgcACArZxh97Ow1ivFlua4qRwLqwc/j7fuiSD74wzqx
AkPb9pabfAxiOz8uXRod1nSfV9yPtFm16N9DraoLExfFg7ICWkgt09Y+i5T/saxzuSeerEwQvles
O72GLZ7DLXMaCFn9FC3tciq8qL8b5ApXEpgFnitai8ewqdyYjTaJ2lsnDZL8aC1G30Ciql81KoPs
ULZQvknG7kyBgbgmB6cgaSlA4KviZ2I43S/tYEhVAmhOIKooye2u7WxZNj3OlOCWvb+8QijrEJvC
pnU7lKlkD+pE+bJZwCK+JhTn36kw+PfYIqZ5ixcg+GovOZjSwikv6pL6OPKqoXgrFJ3wDTrKyXoa
o3kqObdzRdWf1i6RtqlxIKVhWSBqu4xxjJXI+zrVD+hz1PyY1j2UDOkXBCxMRXNUKdf13nBRFNsW
4s6t8NdcnSVTNELKpHCHU413hNNcIi2RbgrZyGm+UsgZ773MH8ujv6ThXa+r7qYeWtsGxiO9L2MQ
t8sBi6GDWZ41bbKLK7UQkp4tpGFTRjCfQGDUKZJ/nEEKTY/ZCRXTlSi9HlW4L7uGCHA7+zparcvX
4foE1Kcxzj1ajEBCiqydou1I1OLKVHGQYSWmQK5ZUKpb2cVVvkHupAh9HOvlWIVSvaM3q4gtb6er
unSCU4mH9aBKVWMDpTZFZVA0+cz00S6o8acBh7VUGie+alyCPDqT0qiFrmsNgTr5nacmiNZg62+M
Duf1cmXj7gEJdTdgyGGcSRA46b6ok0yjp2tRYemSyY/dYkPFbEhRhh1mFugteVJjbF+24RiOO98L
zbIKmnirZMSQcOSXCImrii6wFZS981j7SVDvR3fkBDWidx8Nphy0/03dHtJgcF/LIpD3bL7TOxHF
A2TYQPv0TdsaN6ile8fdh3Md7GihdOTo9YqKvx3al5kDMi9Siji6OZPlIWv6AX0VQ8jRZh165SBn
RMucVC++yqiHMcUv7dbWbvgIW7BjvahKTcetc65pNkVfgFMRxkhCCJKBoZUL7SSnBxrGHsd9abm8
GrL7VqWLM0cXwCEsMlYlAo1NOjv5KnEt9+ViRV+XDmWSUnb5jFMrp4ebdxeV1RM6wv5lfKJJBBOz
nORC4t+UoGLIu8+eNY430lpYgkTj2HnbUaTyhf0BGUUg6Cv2sIX50Nqlm6BEyVrERB3daUapgKwA
5vaPvQgqoLyjKeVG28sYHoSfOtRfG2ghF0mY0s2f+yy59vEWt5uY4LZ2X3FFA6eOHGJWpog+5a5I
EPyt1a0npTUk6sBYB/bY44udxe27LigYgftK5bDhtNqnvCIRqG2BFCyUy09GR+FmAfoHhC5LOPbg
wDo1wdtU2d7HNNUw57WdYqhiUGnLAxWelqBBu35DHJ4+rwTPEkxGF1+BA072Is8IPJzx2KgkgLbl
qJahU7QzY24ZKDgBqNGXj5UL7GujZcrd0+C1s7iTqNcNjVe/5yUSLJykmNc8Dz4NDkeECYy2O5QF
MG1aegzI6Uf33kFDtvOJyCBOwZNrBToPPkUl75ghyLlqBp/oFCurp3CPiROVcdTb1WbuV1lCEGAI
mVIdfZ9bskERVIfrcDBC5O4imyi3GUrk2AU5ctY0qK/ylqJVMjYOyMARtW/ZzeVRz5Tnt4Hl6LeF
ZeCw7UrQqpsaWKu66BlaQ4QmU+wdnIRpra+4OA+iHFY99mJTCB2Ej/qgLx179RIlGQGmY3VjsHwV
u1r045vjUPDfEfI7H+gTTzuHi/TFcuvmPvALr8crk9nHqQigMvqZ237HpRJ4G992CIpg65iSMlVr
+S3QxFQc4sgPJXqACGSsijrzKAcjow/KH0jU6lCu4bwfbUBfvGXFfMs0fJiWcVAbFw90uCqW5MPU
kJFKV3li7gMPG96SolfrDfVIHPg4tOmwAqYqqTgWUiQ7PWI03Ck5dcOmQ+UN733u0cmh+p9vk9bu
EtL0QAaFgx0NB9kILtOpiZL4qEDSKShvAWxjTZ7kHsEwHzNNB0xnCwLqGztlt3xJmgmcn4j2dLWd
Gap35UjWJZyBZmgeRNupYYvuJQAc5rq93umpbQnKK/tG4xOi0YC9Ao044diIqhxRU0FeorpBxQ8n
aMsSub/ybV0ujPojWubQCIsscYQI9/ghCuyW1KGPnhyno4M6glhfJHrtC1dU9Lme/aD4VMdl+6V2
MOPyrqPpPayq8VRDogfsPogp3dtqqAgWbRfS7nt1cGpScW9IXQl2c934TJOFXRw9aiDHhvYoCgBr
77rjXufqClQEsRQpiJvF7h6atlH7OifaaYiRfXUAJatj3BXmrh+j8WS3nvfRy0yEIaQortoaOuLe
Fmp9BzgL8Ts4VzJNke0sMBhEK8W15/cDwqZ+vFHgHcMN/6W1mzxcyH4FM8RoNKyO5LahU7LzSx+0
9oJ3oXWHgzc5zksZIki25yZ7HNNA0pmemrt5Jv/TTjWz7KArFg9LfNkWC19POhICMjqMQLu0LuQh
KPIo27SJQ7AEbQFSVptuKko4dK5c7c+meg59z2Ai0PVMCOfYZjubphg5nezkcA1mUzrtWZDmz4Ny
rcullvHKL3fibw0Qy49l3xEiMUCGR+auDpnfdLc9+J6Fov+CU2TQnmVvEYQsxcGmv/+NLmf1Npok
Qf9hlU0K2IYF0GF2i+SCDkDwvQ788BowRnDbDF4I+asc32qhiT2c7WH5VmWuuEaYQ1g8ECK5Q22A
qQC/RzM/6GyAju6VMnro8mlJSXLJ5WmtzeFKqVyYj3maqnnbc/sxY2ucAaTXzd108sOOUmEGXb2i
8aIVmZPeLHtqEFrC3rM1EzEkIeu+qmPQ6GXbQdiqa6cCqVYM+QsSAfocrTSN99GUffvUolVgSVUN
IErnRTX5FojlgNIugsBRshvAjo7EYwdgSmXAtUqSBpJmHt6bAloD1dgxu0UgCIQ4n/qepDS6B6g4
28dAtA7dthBh9C6hglBu1aiBjUiskQXOlUMcylTSBTReu4nsBnJP3CTNk1cE47SFk0FyPAkhE6Dy
Tn9Ubt166Ff1NG+WwLIwUwczDk9cX3O4KUcFxj5AEn81k7dz2xeTe2wbFhA7oCtVwdoJMHzKKQ2w
3VTWExZ9/daTM8EmZHBDVKy5rm6augye6HPW+4hP/5UCQfPaWGK5DceqfnVLL5cXMikyjH7STMUG
jxrXGDOrf1XgOvvCdAj1WlCjeUkJtD5y1bbER6euD5yNtvhHIr9ddOZiYaeN+mlk9BHxB/w1hKGV
bdY82x7n95SlDTELPkJ4cjIdy9OXCdkDpKf6oWJonMj22Bhio49FbafZRi79yBBhHDoYFqZjuU3y
KG2I5myrRzZAyt40acNmgxhn0FYYhd+A80cneoLuW+JXkWFPU2WvHnM4g7ubZN4JkeTyXVR5f6eG
LP9qO3lRbMYioWM8uG5K5HKrM1LgixTRJH4NryAI0em5bCznW1Q5FdReVV8JK8IFIEp8wqZt0wuI
gIu7w33rfYKT2X/oGJ8vKpiW7xELKh+v0qjHK0WtA/1qAJs1jEl/qOi5MXO01taL9XQddxFW7aTQ
79NkE1bXFZBDNFkGs5Eh9A9JkG3hdsUxqtdru0K55mIMy7y7eQnMuFWmtr/HFMEGTIHCvS8YgE7h
XAo2knkOy6vz24MwvXpo+my5aSuLgqILzeMZM8LyOstC3iQEG+2LSlrb1jfkcJaA9YPNnBch1bG8
xbKZs3Kuc5c2uAy76QPx1e3t0PigVgHeXTsDbxsng1rewyKP6X/CkDnB7mOkFJA/XLcxzwI1y3Vm
+kePa+xSiH7ri35XTawUaf89ueMcXrrICF6WzD0SMY8Ld4WPNB6G4DL9SH/A+xj2xnkRoQtnn6Hg
RH51XG3YRMy7PlPqIDUOSxdh1YWfDeWFULO1F2Z0Puk4je8cv6ETgxEaPP6sj1VJUOKYEC64ERBI
XsTQOgQ+53G6T2I4yaZiCqFpiHpul0YV3nN3ZlloL52+6aWXfOPrxJ8ppiYkMTgfX8Z8XJ71VNWf
RicYmDO7Jul3xBOCPMd4dXQsVumQFr3bcqEBw4gyvNRwQ98nexlISxo0W0B6hUAwbe5RhItTo3FY
RIi+uL1OsdLNvSLm6ZpMTudkqpo2otFMmlHIzi+k0oYqPyEb3OumZyIJB1Tmg96zSNHbGFRNdOyT
Cl6fDx9n6Qh+nlo1PFjxSjQCjpp+ZQFafKm7SILy898M7po7DH6SAbx2ySVi37VQKA5GHAPsx8RG
xwz0sAx4GbKtr11CgGptGhBBZepc5l3X71E5sD9Pl/YGRSChFmMysvO1tX1cgozwa/z5CCTIUECh
ZrF1SYhRWVwn/pi7hXmm0MLG2zXZaVBMRhtcaETOIMnOJyjtQ3o5uvRyo0RWSAz9khV5VcbBHr+x
tZO9X7+xxQODOGFAuyNfMwIGR+BOjUeDDveCS5pdf7qpOimBvBb4Z8hIJlEzcTOCMaLgZGIkkXU4
MIErJDEdXoxwRD7XTN4egC3LMYhEKE6zcow2OT7CV5irXnooujz/HpraeQz9JThWgHw+U2YXcIvT
0rm20yHczK6YcLw0xZMLsWSXjSq9IF2YvJxkKW4XyAh7AmM7C1MnJp4hK9uT9Iw8GHpgV+v2vNtU
Czmurky640zEwJb2dv5OATs7iLwHaDL4uQE+ObWHBr/HPZKP8KktRfQyUgrfDav5tfX7KdtOaGqP
+SzdnaQ0te3YrhHGiysU96wpk9ce8ZB/jXrKXjfrJQW0JFt6tQ3KVG06NojPi+I2MsjVnlXtLCSs
B6V6dPU87UkysD4o2ra3mS/jtzQhjgAbQkJyJaRf7zZATv+F8Wm501biEe5Wef21ENRp+sWrib9J
7W0jG3OquqzHxOXCr0mihZUOMAwitVLFviTPXzPTLtcDZFgCeTqxFb2dPOjFGykTje52NMK99hUk
6jnvoxNNueiFmBBx26CqBQjnVfprAmJkH3SmudE4E4Yt6o4Ilj1wzNsaN/6l64X11jUzKMQqseD+
1cvBofh43WQOJDmAlKcgcYZ7lQb6IcxLlhKRdr7KIjLsIEfXAM0KTHHMkRAl3EyLfU9MuPmmgdDe
JMaoE/nJ7kPuzV269crOLjcVeT23C7tpNt9pXbKqLxbys0KWQWKZxS3JoMlX0D0y21KWCN+QRk9w
y3rUK5umqZx9Eiw91c81q2Zpq4OLVHG7sIv7YHU9NwKpeRd9HMhnADXVbdE7DYItTcWKgl6Op6Tp
N9R+3I2bD9Z1KlX1CqnKXFvtmtTqUYxCXVrY3v9l78ya20aSLfyHBhPYl1eCm0hKomRTLesFIbUt
7PuOX3+/pHvm2uoOO+77jYkeWhJJFApVWbmcPOehcKEljnEH/dSO4EoGQU2viIJ6Q1WRxgxCFNDD
JN3o2tB+qTS4jhuUcCGuIDlg22P0mdzyvE7pPKY9qMKjJRk0nXoYhw6xMqcb1+gRc0266DnqlPZV
yQqYyusIBroIeYJXXDHry6wVae6rIaG8pbvtH3rX2W/OMCgkZ0bFndFqsiN9DUtY6RJLKRP1+EoN
D20YJynyZ230Cit/Tlsv2Y0T0DKNu/FAy6MostwYsL6e+wp0U23nwN2ALz9Snmu+hJ6VPOmA8C8C
jfmqpoPerciEJYeKUpPfdPFyIHNs31CZ0SG7DssNkInoBdob81a36+A5bWyE0aaqRj/OEMmSrAwI
cpSE7p04oUshJsjwkZWwTwQgQE21nJMr0EseDJnFRfWrGLG6OJin7QIG5lR3egROW1hvpwX+e1LA
0Td46d07zWgiY1VmA65RglLRrrei7lSOoaYjeFsbe0Rq1FvciuFED5b3Uhm59qfem8BwCGUGiJDs
gpZVJ4j2lgXt8qpqdJsWILs8V33kHqB5V29gRxwO+aCRl/HcBuraNL2NS8V7zGc6TboyrPgGqz9b
EIzdKehD7Ut6w3YG3KsbTqHwZqFrD789faprG3hVaaLhXaawgKi05UCtQTu0gwz6BmUjGnRCl7Zu
MvndI004iKSrVny3GHG6SSg1gUSZnWMLFOY5s7Pmz2LCT4rUKts09uKtvcIYbrLUHSA4RNHt1uk5
/fOBFl0mtztC4JGoq2nw9LfFpd5rL5De6TB6AORiEv3EWNq7CimaxwmD8QhZBwi5xXKbu3oGIbyA
D3wrwHP5WVp2rzacHCezocVWq+DXbxA4+JZlLsTBZhiAzwmGldECHtEwqCiGq8PXJe7NmxJ+WFiO
atDaIXJBiT4ND27e4+7NMZ1TSLzkfuWG8zEysvFJNSK7I4RwaLwwvEgBz9iQdwBxqY1fclqnmhVo
FRUpUAdj5zrFZmiG/HlyFPdbZTbe574Y+sdpHotPfdDkR2D1nG/90Ncb0wacWJRlnq2DOhiwS1bl
d8lSbgO3MT/ZyTwhEZl69gDJfz0cDESndqYz4F87ilfezHkd3+txZ8DS6kwLNEPFvGmNQPMge0iV
Ry0lQ8nzczqefo0Aaa6490SR7Y5yoXIiiuYxeY7pHAOdXjTTCtAehCWd5lJ8oXIVBUmxhQPUovWQ
rj70nZXnKSx1EiBuHG9BhFewZgPhT4a8PoK3d95NGLlOTZiEdOoSIyRrKPGNvShrPZORKB5acpC+
C4jyDBG091aHCFk1IA1zMj1Fp+6TSrVLmrOTYt8uS5+D5Zmal8Gy1ZsytwxSGNDOgZI1kPIOknUA
FcMewiSyFdCn1SuXTAVCF33QHaog1uGd0PFaaev/WhSNe06LHGpyaEzURy43/YlDVu5mF3gIpIzZ
E22e5k3eUID6V1KD0IUz0yNkYTpNz64AejQL2ccIAZSkU6Hj5En+UeK9vTpwi2+ppE6fkWYPd1TC
tUscqOrgx1TUt+rEgQmTpLrFQW/9KcpQ3An1SzksUQq9W00rS6Cb9nNSKjrUbUk8wtutu7fZUpfn
f1mNMsfFWIf7YvKql7nxrKM0zDzkpJYIfe0enGdoHgYtU14g2IJEnBk6DnAQEdpNLi1Y9RTXkLHA
akRJpcOmFwU0K4nxqNNT7fh2PxKeKENU/GEooJJWXlYP5drMc+iFggBbZsAWiDM4wzb/HJcBexoe
nz1M096fw5h3F8pXs8bG7qKvcRc8FapHwx7cE/UGdy1+D1pLFWXD3D0SZlj0tnvlDgZ+G+a8Ob2p
9ClfjxXNCat/EfmiA2rAkd3O5bhWs7h/oNiI1GxHIsin5oNWyaS3j+2w6GwkALtco2zOqTdQJBxV
Z1mNdp3Ffokf4Pn/X64G6vHLcnX89trFP1eq+cj3SrUClOffVBDIrLq2qcNLARTqP2rW3r8twa3+
pw2Av/ynVP1v0PyqCsxfKEipsv63Uq1o2r+p+VgevSQUv6ll/5+0rK2fQQwWPQMq5Wuq4ciQgJv9
iNWoDAtqprwbzkVVPjuxsk91mEb1ap3RZOk1W3Dtd22xHQd6dOCtmOutk3nHzpnvyaxfXBp0m/SL
EdZnt7kAdrRXcL9v49G6jYYLFZCucxC+2cah+bjo05kClUU8DPcY4GgrgF14WauQe8II9glZuXU6
bTtDo3fxYXLgNUXbooISh17tFazKXVfvGrfwCeIgJiDPwAjb6Z3PxFr1lTewkfrND8/y/B2/8yMu
T/u5kC/zYzMx4JSABkh2/ENBn5AroovKSc96U37Jsxt6DiIOMyf+MmmnUZl97pMizSrLw9U8LPAn
QEozwLjt1kepWoiqxNL/BuuiXUka/xdtdB2WpVqOQ7CJXKxrst5+xBlELnRZrr2kZ0KQAoYwXZlu
svEUUqmGLdWXkajeuxE+aQg3ELdsRo+Ht7Rny3xF5ZUnow3xnZo9NQr0Rd0WDdOD3ZR/8AeygFAi
bjMaF6vuYTGdx6SBhmBW9rqe3SHsu6Nj+sVqNVkifFQtLwaUJUUBvzxwK43EwORWu9jtvrZpezRQ
ily19C5TS3LuWAv0cPrwHq08DKim4G6XBx3SsDh6MCfywQ9lX6zQ7D3mzl1JCVXBfSrdM0GUvxh/
4vGuvPBtjmcKWDQZzyQgwdzj5JLmhbDvMtGyYS+drBcnDnwdDlnmhR5cyGMH6IahbrSCp9hJNgyd
v9glng/PKO5cX037zRg2Xx1USfm8aSxr4OV3xXzpM5iliE0HDREVFZq4C79sIqqICloXrMecpiuV
xEeuH+ra3eOsPSsgJayqW8lqYAcldfbQ9eGGBJJsqCavX5uye2uH7jblAK1xvvS5eC7cM/W+py7m
NlxQRcFJNsQymFKPvmdURd9eWu+ln7u1aXXomHnvv17ydOD8BF75vrhgo6M7AeJjC7zYz4srmYdG
o2chPZeRVa4z89Q5U7hBtKbw0cpOaFqHxbNVyzegYxsjab7qlfoN32elTMldN6NEk0Pj3OmGH3SS
JEwCDZb8YjXq8SMofPLfzm7QLjwwtYQ6kTwoD2LyLqxlQOyrJYHaXZ38uaxYzPFhDl/dhLwYjeW0
hjoXU6+3rt0/xWW0kXmq0wcz0U/8nW9U1JMsBAioyvkizzdScOKfeBio5sJCVG/b5ZQ3VGYUa9vz
OHv7fYYIxDO40/FkdjAN82Eer82jDdps8RdIrJn4NgLTYe8LE1nld0aCmDUpXUs70CaxrqDVgPwM
kql2ozTZK23bsO+f1Fy5WoUFCnb52sl9d2p6CNhbunXJS1TRs4vdvJIhXTtKsZ6tV7FwuXmyYWSO
hCIzodyLNqYFFEKrITVI9BV5yS1LqIz71ey9s/zgLcJPYT9O8EefmII+QSnI3vEvfm4yyjMLaqrW
eULri1th8vmUqs7v7sRoZKxdARuaWGzZ1FpzhEpv1y/Jg9fVe25Wny6VWe3asNpFNVQtffUqe47v
UkPtUOjFmsb/tyEIN3kIlshlFtkyPUs2sqsnm3JCX/Ubzgh5/lzlrxfZedpQ3bIXG5JtfaOs5DuK
TnkrUoNyWL3lzQk6iz6HwL00fBVb10oekAJSQlaSmd7xaPm4nCauN1NURrPalp1N5L/RIYKPBsTv
KoV0wHCEIpIeMPNcFE8kfx9s1ChcJ5SlM+nFsE5yWEsJfJ5U84Jc2ppJQg9PXmCMsn93tPyMWPxr
mxmQbQGTNlXQ/D9vM6Uze5iF7eQ8R91e7FBhnlmqDH1MhPU93JQmmcWlWMtuCJmqOWh2PCWTqMce
uuNv9r3xM/j4+4DwO3QXp4J234+k55RSx4om5+QsplkfvAc76HawM0Avf1HceDcXD7VFVZnDu2Ez
JEj4zcb9kj0hXORb1oW5VyZ7h6bpJooteSqG8qKXb4CX5IHwzFio/UIDL/fGX8u6vViuSDKc5JnC
XEZKYDnJ/q/si2y51oGfYOuxB0LkYKzpc4DaFNvFQYx6WyFwGGMQHSryhKCo3iAltmGBKHSxh1ZD
9Pz9RBMMAZfL89fKKn0kuVcjeXa7a45VEm0YdY+Sk9wnp89gsiK7kEw4J4URw0gDpw0R5bzpYFhb
HPVkzbZsIIsM01+HZ4tUz6q24VWE+H7Q6l1XXTR3n7lU2ZJbLBabMGYVxuBS0aWmr+8Bq63B4CfU
sXUAyjq7oQNPjha3rdZy0kTW2cqNlSxymW+5BafpN7wjrjip9HPPQGEvYZZYvXNAEa/uN1CxrGnX
WrMnhlKINVYMgBVD+8WGzbMUOHSjtSOWI+wtvKufIAesPlMKVNHSCTqbOiAU1hysnefs4ApbLTAn
tM2OHowtK6BAwwtpPGi0T6lyyZJqnRvvSPCJNZIDVB3LP0JgNgC96l3vgJfz9k6UHCaY0MrxTEun
GEZgXqRXdTk7EQM9QpSxmgzYw4xXit/ysJjhRQ+u3yhz0E0A2egni70zK3TVd69qWq4dNrw4WBLQ
I1sgp4QYtIFsRkjWq+RpB6wFjhamCY6EQwwVau6aYj2xRcyIZZ2a3N3AF7GGGYa1w1+s5rVfziVL
g4dQenuwzrReZTBIFuIWxPryqXOSB53k99WwZPkrXEQbYI13UdPc8hbNcjeBxwJKKIV6MSIGT21D
k2C1Fl8tHgBMbH+3eT+c2bSMSJuKg1dIY5R+9WN/AJ52aJmFgA/6+woRZVoq4aoj9nNOzFQWv4qJ
R/DVt1k73CTxP7E6flWOw4NdlqNHVlnATOOsllN125YPNJH4qNuufz3SDy1clnodqUnxjBYA2iDd
D2B0CB08agNpf+8CFoWk8zBOr72twG2LZbd2dRydXOxyAneQathbOEvpo8xXmRn8pn3kb779x5GI
7//DnJkpCgZJW/T3te5sUPi4bnw3egBqsxYbQDr5aHkU01kKLHJWjGl0G43yVwwvzNhyQhLehEt6
+PUUXbtjfvTurwOjG8gzmScghx9OBs9YUrfv2v4+4RRmi1gJ1SADJg1bjzfsbbGkZHr1UPwaJIvX
S4rgeArNEAcxrkuZY4eITWQOo5JVp7r+r4eoyRD+NkQ6o1T6VXSPfoef5y6dLfAiQO3uxXeHIFwa
cQ8BpkRlOGV8sStrl+OPBIu7/82lP7qnzA7wbVOzQX+r9Hd8eGx6FlqzU7jd/aA2e7k1VjQ2UC7c
edYDRaQ9cCM/tqrtb/cZgffH24bZBt5vIG+A5bQPXR4Q6WmDE+vdPSRlG0wgyUIUsG5nkjfwU/i2
0onR+PUNfzyWr/f7wzU/3G9eanpsghi+pwmdLVusDSO+Q/Zl7wUv5RD9ZvHJt314sNwh1Jj0blie
bcns/7AptCB19CziasTkBxuGSzlN63i8RwGJo8xlVn99ex86Z64G4acrflhKsAIrTqhY3X2Fti42
bjMgLtxgXCNOR5Z6ps/rokOc0UieeaDqUvotKI9fj+IfH6zr0lAJ/N8krv75toHsWLNpG919DRlZ
jP2xcP8NnGrxrc1LWRdHzt/fWCDrH3YRV9RsShd0l9Eo9/NV4Q0uloCC2T2FnVOdLJ+9NoLp/DO3
iQdUKYdxNm7IOuQx+zt/CEd6/yc5hNj3EvoQiYAhWA0DSubaO6GJC0q6Rz7D6maoZZ/kZmybzu/R
PXq9A8UpYWV1mrV3PXD9Dmcuikswmc5Gt4O9AaE4TpIaRRs3KHdl6x25dfGfudyYk0TIxMeD1fN3
1kTu8+Oi01UNIKNj0thxZYv4YdEFzuRQ62YJqAQVmct/7ewXOUUDwh6vBWUKNjXcWhUVOmq5xEUS
H2mBtfu/r4IfxyGr5IdxFKbuFQATu/tsJgggeLue4uaLHI6YmHxxZdP/+ppXm/GLm79Sx/xw0Zae
JtrJsSlm9+RYpyp26c08IZx5zVy01tZBFm6JSAZwivPssa5JcJroRf/1QD5wcnzfiLT0w8dBBw0Z
ewlYfhhI4gUUODOkPZsm2shRkyvvpfmuRPfi7HL/w4gWEnVGrXtP2ycrvlHslxBUNSaPU4cHRGzt
WiegiL74+26xJiMjXq/sZMJyEjy/HrL5T7bxxyF/eGBDAMy5VthAHQRujK6hFNcs0SaZzqzUCWyr
5YE2wBdqoNZbiNhdR13LDinguRRHu+tueSdZgJwlF8ftfhzgCmDM8lu2WBC8qISfLlkKyeww/70x
wvhdrsO69HuQhcWQHbrl7AHIWOazSCss5etg1Tt+mtXkNJsvsrtK4Ctaqf3GXGt0Ov3D1vnvQ3M+
+AoatCURnEucDuxt4JonC0YH0oPHcOhuJHJlhAmUVfHkSnCszr/dvP/4DHSP9ChNV3TgfRgBxdBU
z1SWDfi4Fd0oslJw5lgL4huIF8/KYCQhK3YEDmoVYBDr7dwua3NSfEP/rTVR/2FS8IV1aXWkzdRU
PxyZahHUPO+qudfN8qh52ZthcIAwqFkhsMEB76zoC3XBOxP3rkS0mT7l8XOqp6lfNf1x7Kd7w0Uz
IO7tBHzIDHIk106GN2R+mZw1yI574gTrJGkMRQ1WqZcgGLD1iGt5GRdrx7nVxcoi51dVANplMRHF
8uJa6GPKj+RGGJD4l/xE0X3NW70mfuaXoMwa1IARJVGWMxz5eJ7Y5bpvJFECduoony+sbUHEzF4s
8u4I5hGuG9xRPe2+Xd9l73lhG/JepF93EKTv/sq6yMWuvi2sY2FJYWuqqE0ZpFQ46lFaXWVGdeTD
4mvwIm/nS+Tx8ROGmlNjKV54qLAEoX00+xIt6uVFXsRoyujCZjtmqOYY7k2U1mfK4dw6aFSzw9U2
SaKP7qbjFKdPid5YJDmAvXR78j3x8urZOVx7mEGzr19m/VSH9k58ArtSdv0UEdwNF2CnhzHDP++K
ZQsdz4HTbkorfykebCE2yUYBbjyQBMRRfdFvtQagpS3RIFkWSbYMU7lePCRTUE7lchI34vrrARxt
JInnWr9XKvVzmYSkztP2piNPrsIHLBlkBJ323KMXTy9e2IJHj4s3RTV2oZo+T8DhUG7w6OHXDkwX
u/NLbVq7jFKtzIsbHHW9eAqq9k+eqh0rxx6JJN4IyZ3JJGqyVNKh/cpfR6JMyWl1pBbEFHm5vVF6
9CHzz1ZEMqOv3yayWLISdALoJbUf+uyaw/f0HBPFTFOc4fuqWPs04idwGUkk2LzA+IzbXrmyXss4
6Ek2ll+rOnmr4uGG46e16luN5oRVYAYPsYUSq9K5wyf5aQK0A8x1/KZ1zc7O72jx3/cdukDOriOB
Vxn1sRIYTwuarW3/GIEZTzPbrL6IvZVEHWKgEl+JLeIRMCosBhYhoY4a2C+ZO/mSsGsTMhVE0ZaZ
HOsYSnODcD6gMw/+62jTVw4sf217NlWNRYhiZvaUA2BxXHpKEhKCsALrdGZQrl0NI6KYgf0wF4sf
Sly56Guw338kMcmCcDixky0n2rr1/NlrXkx+C5SqcaXyNEHvUfkppPqtTY5FVQHdNUgzcEA25apa
lmODkYMm865AWyxbkvdu3IHHwIuxt5M1bdLJ+NyQ1YYkujbITeWK32n7vF2+tEknBWy4lAkvgVTM
YfOU9tNKrxoY/K2DVr4MYU7DwbzuHahVLX2tZTWiuSqPGtVVsH2zB/bYdj83dey3sNtMAe1Ksbfv
eouawR52BvA6ht+RuciiB4WOuBl0lHhT4glK+gR3phqaYx98kt/EJO6T3NmGRMCSsaLvDNJKbDlr
kn9OhLw8KrYaH2NrdcSYHbSguEViHQCB3gcFqhLEyyS4Fo+k/rPVhmBsHth1HAHgTte4Vrcuq6ax
kWMQ/nMA6YD5STS4KnUYII9hBdfNeHarL1Y5bFJou6q8PFLIltKfHLEJcpZaAIdk9RXF7VmPEI7W
1gxLt44IQftQ/5xi9BBNoNlefVPBSd+37MHpa9VbG+oJ0IUecJhpUTrPo7YKJA0HEUH3pJM5SRQJ
/917sf2yinKQtROgGfI84gex1iR3AqIeCPB4SWomM/kWdyjBSiTOfXTsaDN5hQXRl2ybOBL2u1Ze
pLgFpUIqzmRcrPoY7d35DAreF/8oThH3o3bHeyUtruvVfsxJK7nKmjTKdmBydJtgNwlWrFelPZEL
lHwOKD4DnnDxmhkawShsLzcpXYL81KTZC047m2zJAyFElorB90QkXqQGjrstZl9u0FHuiDjw0cgW
OiS8FAYo5U05n+QYh1PkNDhn2aI8hHwID5Jdc2irahycqOVMmEAKjBsHYuG8TPQgh5IpLKBeoLiT
2Ku2b9fh6GHoqrukHWjFuR4rlClN65SZBk4vloHP1bFUJ/Calh4XmIKKeGOyOrUmvR3igxK03DiG
hvxhiaRDhzencLxbWF3NCjdxOL+MzrfYuEDH6AutU0BHBAytkshnKkoNXJhDy9dwYxJehCTYo/a9
HtX9ZOjXqorYRB19Gjw6TecC2SaDWJuiilRZSLomHAQW9GmIVh3wcC2n2+h02pamsoJ+adeV2UO0
tPsshV2ZK0jBig2DzPOGvleUMM9kQB2CGPJzPESpNGADrZD9B9FlHlBSRDgXqWv2/Umea9eYu8oj
UKOQKxGiabyIS6umHTEqZY4hDXyxmrAsbPLyJI4wjxEqkbV8ISYVGOJKErSaHd7V5AED3mwn9U5n
4djcZSjXJeBQEMNicTmB57NhJW1tdCvWBaNUVZyBBVKQEBfI27C1rlFhSAraRKpao/K/BD5c9Wgm
7pRgPkg5jO8+OOWwogHQV0aaeUHiud65mqkFDc2TYqIy3ARHBqv21q40NarC7VZODMnySvRaW+Gj
1ObYRJ33kmD46T6gaMOpneLXsJal5Xw5pZ13TXURqMOWgpvPXRnZO7cgZ1FBpU1t6FZ0SClz4gDu
p5bNv7jZvnGZuGyVafq91M+tAd0bNpuMwHHdzVJeSxG03nA1hZUUomEqh5vU+uRydPDRGVVA/Qp1
Gx9ksqxEXY8WrJ4RGGWWdECjo+xAGRUoMbZFQaa63KIHiefxLI+eFYC2lG1Z2wXow8iHWDL8smHI
vAwWnWn4AHFao8zy4sIHrnTHJWxvODjlFtm6Uk0VP0kq0Tg/+GKneDpTMnER++rIw8/pq2wcr4FO
dXAB/9LJhqohGxS5WrL67+IYiUPHBXuXlk1KLeGWtILsVTlMU4+sXoJNrhbfU0EWXA8D0kIOTfu6
fZZEJcJpkgCUwdBguVPn8xQWG8/exYmzGZVw03P5viRP0V3kmDfq5LDgHxRR6dNRDcCaWr5ub4yy
OsrzGh2SG+i8p/TYxdlCeZNCjVaCNbwiEHTqzmFm7aqZJYwBiBdf71nt9kXuuiAT2tYaLTAoN3UI
xEsXGxeNuaEhuVZISXFIpBoydInsaK1cKS3tewULMKSsz+4UOIUs45SCSjnTxaCJV62hAfVXYMxP
BvUIVhN1i7y0dnG3IPinsOFmX/ZhCDG4VJo5fZPremJTyWQvgUkHBScrjXTL+MIXSJxKGhER01ex
wRw6A+sOK4PxotXgIMVgdM9XcwngxjkrwQtua7CQIJ5kUL3W30jyBxNRE4na8Q1FF1hDZQ2hcIgG
HIuXGZZyK9+om88U2AonfJiSWxP6wxjLjBMc5VgUMu6S5hTTayJCoFHdYrEtVMupj7pmfey+n0Vy
xC+YRBh27jl/pjg+EMuM0BGaKC0ZL1yH8cuKZKNLihQtdjmS+tNAcMp24UQWYz7X8UGWMhcR80sV
POZclNUsQeSkGwh0VOsKtOnVV/FOrW5tY+fTwPlla2dJDXVynOWvsi8q4u2gW2gwwtBqHExmsZLr
oTZwzXzJvozYn2T2kVcTF5IchoQvDFJwJeKoMnKapfYukMsGojneg0HhA2KfOegagOJI9X5WUg5X
KdpxlPAMdCZKXARsltgMsQmAxA8VnilbTYmTu95ZrsiT2DsJwuSaorONd9mcCUTaTcK4SDzOnDVw
X9/FZvPGbqHCJzZXti7RnA9yfNP1ePBRQhGcrQw/GTYjpBMRcAn/wiFiOdIY5MvUSBZJlhIxlt7C
hpETBOK4BVT4xGjwxQydixpReG8s01rMHHdLH6bUGxiJhEC8RRyQ6ztJFn5/Qiwt2X0S/snOkVvn
PjPlInUmm8OxGo27JKIqTx1b5qmfHqyGZsfJ3KJBuwPAfzLmQmIqGKrkJenO9EDeUGBkWNTEZWtg
lnEUxB+R5+QujxWFDrL/2fzCZucIwOi0s7uHL/TICvKWS8FWYZ8thBlNYhwWx5MzXBuaPT1Q5X8S
WnKO2IZgADQrOvVI34az/Sgnpri884C8NatQABSSEvbYGEVCSaVP7lK9QYHhIm9n40oEyYyLqdLq
imL1CZTl0cJqyhQIdmOxv9eShjh/48lftyn7Cl7JR6bQ4UzAXMsDxqqyuFi3C2V09horkt8xQqlw
CrCiaRFAYRfzMfxK/p/uglWrpAqYTnXNo3dooTOdeje0D3InvEPQKlL+5J9YCs+iOjlxe0n+aODa
pltJX839SZLtNdXuEaRzaAbnlmTagH6xeyPnOdQfBzMd7ycTr1k2kMOXBx11CTEMRQWZZ1H8Iafo
bCu34o4AUpNt43CYyqPkUaR0pzW1fohoQlijIGBKPltmLEVOEhGQJ7tFtRSrPlo5isn2FldXaBQD
y/OjisWY1y9doKBIBypNqZ6xHwyfpSiBPYwc8lz5RrHVNJ8eOsOVCyBzdhMPzt4Z62PtYoyJJqRq
Kx6JjsiYZqFgpo6vWTifuuoVsxtTOBPHWmxNolxwJ9kDEupYJNSn9kZsU67FpAf0dd/Z15CVTQph
wvUj6CMhWaGIz0nDyBMoCbV7d3Nnh2VOOxjCBtzjrq4NWc6IDB1lYzB0+mv9pKtfojB110lWfLn2
NI4p0l85Ubgz2Hel6/hK/Uol/kauJiF0tNzTMPjIxRBv3w2g+finFhvjhq8klSADQzCh6Dc2xlrc
ue/oHS86GTRPIu5I3+G71HdYBhL5DV70JtO22MUqb4dPRX3pJxz0xSRxwBVjUac6t3P6dkU41ts6
5eBdMPhcWDaMQ7WUvcp3QAR4GLpWopA2BaWOVyoXcM5mWEtQGINoCfC1iCX4qUBbPXeqN5m72LCf
jc74mk/DZ0l+20X91lEq5m0yK3xFYAFxIipiUt2Ry5AxkW/kdCdkvx4TOVgrfiVnX5cqx6K374y+
SlF0vCIPgDIcW1PiyJyuPH0F2ySArlrUgvk/yWfg/8kLZlO1hhvHsS7dKLOrohouXxK8pEZKTR2A
qufEK0eLf5fiNT4Up6Cjclw4pkDqkWiR//2cmC8NasEtDcufYlwaAEt+VucPeVm/lDPsBxz6jG/m
5LJx6LQuOmQxZExWJowilzZZToBlLGXodrRGHvmVwFYcVqLAcHrrE1qJkoksZmfPHwfD2hracgtD
9A2E0DAN8RQVgg6YPTY5t62LFi+xHkFigCtGB8Vdh8Me5MifE9NIig2Chh2wXL0nHoKVJx7o4cP5
d9VHfhw5FJg+xUwJ8E5qf7Y0wCecHYJ3lD+wL8QzhfsaoSFKMEBSFqB03XtPi7m1HEYgqZbGd6Kd
BYQjtFxfiUK/BTi3GDChFt2md85GDUyHbw1oCRF8T+ooUGwXz7qqnKHbENwfMydHRI6+YzlRSjZP
HFuoUAnmrkgjQfuRSIN5RVINgoIDWEr2oITECA9zyaFiGvqDzan83UA3iHAmTrF2JJeIpUZcQSA6
srTG5EEiJo9epk718GdOHV1jWBn5o6HRz4kFtuZPpRHczmZw51TskNTLfRzrcU2D2vUdOoteiehp
L35DEPixBuVQS4cUQ7eo5YNyNq812h9KP7UT2qNujFAHha923Z3F85VZi4novRZgMd5xl6YHrIkA
C3gBqApS+Ook/rqm87fFDh6OoqhhQadh/53f1pR2iiGO6kcWo82Z2NH0JT6N2FuJgAycdbP6XSVJ
Nz/UDJgCCm2q5gocnqYT9cMm8xK1GaPFrqDkIgut9DeeG51qFx3vMn8Yk/SBRtXnyOsvglBUWxzK
af66SK/VEs9+qXkB+mbJc5FpXwUqRhP2g8vKxptxZjHpqTBdJ9fYitTlA16NvEDhfkWJ6jG9wBox
BA60ZG45iuOG9o2y5gEEEJmxQ/+Cm/2VlicT7ax6j+66OOm+cZm/CgxyNQH0xFG1F9RtQY/szmya
S2h7qKalBAsA2eqt5GSvz5LECJRMO4kKhMWJ4jDE+HRZ4v7hYda99olzodeduylZ7iUqDttrpl5S
fokK6IRMfdLp1xgBbgGaB9W1+KYFfCiFCn43fTWjrUeeLCbzRXDxFzqdO4LFXPaDn9GMK2cfIQKb
MnaNUzvaj4FTnSU0ltQNA5a4mENMm6dPUoqPqL1ApIFqoLtpwYLL7wQUJsdzpRqfOuR/2bPyNrEu
kcwmzQniG8r5wJ8EjEUnzaPY/aLw9gsmNB6HjUBwRz6SgUwrrT1ulUDWxFMoHcoB8CjMaUOBaPqc
Bd2Nlk83MzYN/dYbJ3isOwdu8iR/AKPHmZEs9a6YSrrhi2sqnV8xheD/9FNqAffOlCO/aktwqRIr
LqyrwqX2DVZMp69cfsYoCaQVVz4BOO3U1W2nonOI/RDUpHjb4Ej3WV0/iUHX4+QQOfq0DsJ3KVYQ
Xb5IfMECKdXwjklXy/IPwLzi7i9disRD4EjxCsLhYz/ZVwxRNJItpqGbuarImMriom6gemWMVBFS
Q1WzZzhKEp30GpN0ReAKippvl5DdcZ07m4JZrxgBXQfmnSw34na/HssndexQRweEHGHeMHsQGWSc
rte8Iq29gmd23fp1NkwkkaDN2LvcFU8rr7XEH63wBD2KfOGvrY5mSnX7hzI8+980XTGC1Aw90EUf
9n9YZHoG/5/5aJCu7i0AF9WpSJqzFQwXclawku1s/iNj2xvdU1LfqOk3tIGwTydpaShVEissHkmo
SMTXmuy2/IbAAP/VtstnSQfP7rKWaHkAfK42woFLEr2o927R3DLJwtwihbm/phLKbmDTr1nbX/q6
ffKWSoo51+odB7zgNs2+PRcULAUqITEuTRSVDJlNo9P02KdfJE/IjQTLa6y6Oy1608CACopXnqnV
34ihl9h9ItWsU4hgMQrmIuJQlbuSRK1K3cUgGK4cbS0GmPAiMcm90NInIAENxTuBa0BM5pNLEXQj
GE/8cYGyLiqkGuYnK9hbObpwqc8IOfUkqckjFJT8tWjYvpa0l0r2h9qUuKZ0HV97N8gbkJWHWO5w
bW2h10COYW5PmyNZBFRkjW0Sje9RVUttXmaQqNGz54NAhlr41yRwJ+FIXrXbQD3sl5TNWtO8C5Xs
Ycko1H1fXgL0lq0sjmVdbAO4c1YOg6FNhu+NhVkWTPzbb1adtFL8bdHZri2IP8RzrQ9oq2aJUyur
TeNRnhNYzZxBM7+Rbm9NUoptUvkzubABprtrDnF6dsbfuJdXZuK/jcERTnC2gGNfCed/OPtpQuu6
IZ+Mx2iGpyggWUyg5Z3Ftkn1UboAWCzVtMjDUVL3TqvgCI2s/ivpE+q25oLHk16zr6weyS3g3kwa
sUKBOjVmIJ/aY027SE1OjMoGoQTQyw3xRm4tn5hrmXox0WJ/mWtngf/6ml8OXghzxKEcSE9KgMFf
f/0APkItv+962iMJJC2XrroPu76EmjlMQdY+UtT92uQZjcDOJpYsbDF+pji+0hxmg5pIR/FqXkeJ
/qhQAJdDFgbXI3Xur3LmCQKLcy4YCA/d91+P8R88EywTRskAH6WbdAz87P7TN67mEYwhj+X8yl42
Q21t1eVz1I43CekIqSlVOSxF02R8u54v2Z0lI6cmjGmW0ojMLpzsVNVopMhfMdMYpchsb9GDvSan
bTWjzwZA+nK51qOGi0FmojTPOatPiTsIaq4pMnYfhh+rlWvYDepdAgf/9e3qf3cALdvABaUJwaJs
on3A9NSlYinRkJePdJMfJImrOfVXfarW0sMm2f8mD+mJICEC+aPvaN0td5lSiuFXJVxOaB4bB8m3
hKaCaI11V3s49/qLuPucxKmFJiSHpjKr/d3/kHamy21j2bJ+IkRgHv5qlizbEl2yXf6DUFe1AYIA
iJkgnv58CblvUzCDPLdOREW4NHEDe1h7DbkyU6/54Lp05J9HF//uT+K94koDcoZhFVbs96vWbbId
rVBOt4omsm1dchkwxxnR/S4r/5SFVyuP2pN8r3/xnfIHifrTMzmrBrw/2WxqxgdY57ou6lDvHyFz
grap/aFajYAdKIY91lN4Y+TNnXxpzjSunmwpi06KQDj41uXCb5GvrMkiq/0gbc4cOOf3aQHCCVoI
5LfpsciLzbyLBhdO3GlUyiwv/E95H9PIsG2+jj5pehpewIY/xw5cQW1M9MluA9ryvWgbgV4Qtrxm
sq/zaPNMuzPBtw15TLOHO0JNebgOcj/GTfKoOgBy8ddhUX9NtsNf2zrZAfDwV7pkTk+zr2k8mGYw
0MIDm6x1ID5qczHNbjTBEejZzWeQybeGDZmblaICCdEfbmR+QbiYgGVBPpYduJmshwEVF9KD2sH7
+m++KaeMexdXIbnRzee2m/qOmirMCK9m/LTxxaeTNJeBmjBpG+mm4d8tQL3LrK7iq7UL74zRUK8O
GkiGaf+gm/OvrtnGV2oq2ZjujUwWIzZZiQ6vazwrD1wHEbSuzia5bhOjvcwLako8hexx69yl1lpB
gkkIr+sPh3nNqaKSfj2M9DhE51DdsyjIu0mEIgUgObQ+NqffXjYiQzsC62Fh+Z/xlfpL1yS5mPcD
/hDAU0S8UoAXXF8XM6tuASre8lYlqR2vcX6agTnBHTbR0nMTRMXmorATsjkD5rFBBsYt2r9AmEK1
hPOyxfNQcrF387+7tfnFyOqfBnVNty2gwGm77KYfSEeiN2uG+bN8gwG/6yKJOwgey+uqsOG8rFFC
xXngHzOertPC+JDRm6M6k5KFo8X1Z9gXFakm7nJ+zfbgyESC+/S+sxeo2dDETwV9T7+HGYF2W2qo
tcUusSNj2KvowmbqGv8yrz6a8WPqrC/a6Qc+0uUaWgaqyCysQ4+P2hTH8rkab8YtFAVtfhXk+wsS
6cjSosYsTtvWeCJZcfpJFxb914PCyu6YrsfSLSx6iR3YlL1Jz3jQk4mL7tRCXVb367q+9dzqMvWz
v/s6PgPpthYe/duwnm9bAPVd3e7vzZ9D2SbKdvH+M47Vfp0+8Nrt/s9m6u8sSNy2MflsmmXIxMOS
oRSTTmJV/LmzjSujif4/2/1+PQ2WGOLBELGNheHbrmm7c0KaqzntyJ1eMC6rQmrOaePbFBSt6T9t
B+eqHatLnzpgMj7GXK5wLl5vKdadXpFlwue3p1nMTdrAKmXCAfk5b3YXIJDYBNZlVBt3o9F+4KHi
4KUTvbJwKv5PJ0ZiNyFU/8puPv0kvx987WLv/83L3Op+4H4WyK4h8e6xSqYLDd0jY004w3sAYg4p
s2n7EcPIN6knMb5rmrJSwY6fjrCCxoA36mf+zNtPl4OZXvK/FOda27zM7PRyn39F8Pe6TT86eXoj
XgN9pr5VboO7lJgNj4Z1b8rNdeTSMTPGNw1/a48acgtQCpmxSxzXEegYSYCGo5QP5GAhbR1et9W9
FaVnNsqsEfDOEi4mZHGdZNa6Nc3Ef1ua1AzveF80ky86eKbLZ6d8BYR7xV4O8B3ISPc0YUPMcu+W
r5viVVeg9cKJzl3zctjhHdJ+V3xsSGc6TB0SqHTLwe2Uv+TVmvtnuNugxY1zZBPanlvbheopN7xe
xaeT1CR/Da/5YpdBlV20fUZxooEIcd1S9Kmfq6L8t4HAtLmhm6UiLfoVDqLrzh6vZasmlj1iq+lf
llKp1BkJT8NupLuM71KM3H4kF8yyuWI3KL9CHnxbeAYUA0Z3pvlm2ST29gqECXYI0YJvBovV8MfY
NYD97T9jOjaQrJp41RlvIQxMM9xNUXKpiWW3CEXgIhxvF897q7ntNvcFCSYWZBdXV6cPzew8/rZH
Dp5KXtbBoSECm6K6sdCqZMvPW9p71LTZHeX7ElL7ATVj/5UQhVTcGWvuHbWrB4MvulZGWJayabNn
8G3/MTRpTDCn6XrfxTdVvPvDNCj697d9n0IZl0J+sE68z+va+WtkSYv2Ze+O39LhtY59GHYiOT7d
ukIuYOxvXRpDgeWPE51boGFzMIPF315Iey95YNQH7keKDza9XQEpudwCvdxON3GFKEbwSNfmfgNy
ERnRsbCv8jH+iCYDDphB2vHVEwkDVN4cDB1zDoV+GFRg01kj7g7I2Ae4beNzh3nR4RPakOIGZgBT
C71qiLUtrL4/NuXWS/zNk43m8SadLmmV9bZEBFELE/fayW83VfJcR/njLjTuwj25D3r01VSx3ief
M3Stqg0Z3q6/ZaJsKOGjZIPCMyTTGVeF73+O0meOA5/RoEOKouZz6q7vM78+t+PeOxvQdhM+mD4h
KEQx3OKzE3yw4wpokVLHzadV6ToPqoTv0/0fQmzYfvOB0jvGI6gbgdveKiu00qAhOpyZz6X63W+P
sdj4aRCHxLXZtNqAwEJ44loHUQUU5Y6VpCT7A4fU18we/lA7qbhLMBSdMBLto7l20VXY2tc1X7cx
BQVSvaePpvcuGHibJ8u0MBbkc3wv0s8P5slILRJP9nZa7bgxqBurJRPcwv9tEJ3Qg0FSioG7zVhN
q5TmU4IGFSit+NxNdGzJLSfy8MxN5Lrm7rWDUdCTjLZ5nEwre/cqNIzy5f/gPQ5GWBhXJ66bbA3f
4hwM7gSGxGE+PYQO2H8t5a/1OBhisWFiZ4jqzEqnlVDLb4lqeMXNR2qYZ17mfefk7yMp13cwXU3q
l5afMxIOXgN2XfUYaljA6oTjPftiRzfawYstrHDYQ2gOrGK/gmboWrgbLODG/3F69hZ9vr+/1GI7
DyY0LvuaURzAXQqgSqqias7kzZhOJpK4u6XCe3rco6vmQphFKyZVyWDhOIB8yzO7iPbUgPprp6k/
qnQEn+hlUq2/abefHu6oWaEk8J/xwkUPU59Xfl5Y4X41tMjLt5fW+JdXNoDCg+uKmg8vqxZ65arV
46P0tWA44I56ioHJGioo335QU1hP6l/ZttPPd3wZgoCcmBqs/GW7denFpoUeB0eRpiT6D0BZvZbh
ZfrqKQzlO6fHO7qVD4ZbrDp88KkRNgzXoaEDVLW72YFTAYNJje7cWEf38cFYC1tGoJ/uMrPElpn1
B1WzlLDIWO7Tr3RumMVFXJSGUToFr6TLgt4FYfbOOrznBln0nXVNbEyw4E6rpM4ukubfDayQfnv7
D96E+jT1KoI/01/s1dwe9rRWMWGxWV1x+oTD6oIzZvO9j/fr3B8MYr83ZvsBMiHfZZA27/9FBRIy
xGe8rAJUzf/tbZZmzN8XfeUyZTsQdqqCCKdIpHV6lKMbGv1DzyfG9oJosclK1C0wY1yYtB6xoTlF
onKaNzQNLKfHOroJDsZabIJdmm4IXhmLMoggmN6crD49xvHl+c/7hEuGiHJbTmi0MUYLpRjelyDy
mjgf2MnpkY5aYggemDgfRsK51fLwVkvMZvI2zXyrkWSyBuNOaNLtiBbVuXjx6CodjLW4QYuEhoY6
beexQPPNRVj1GWwdZJX+F63X595tsfemgXyuYTGLW8d5lHEXSJXOTpUJedfTE3l0yQ5eTtvmYCJ3
oReXTlpj55DxUt+AD/U0IOkxmf6JC3owkp7kYKRkLDbTBtm0+UgN9O3j+bY0zpx+n2PbnFw3CRcH
rUXim/ejBLs2Ac87MApZFbuj2442l8ipz1i7Y07o4TCLNaqGdmyitptWOXzq4hyLqs2ZgFbOxNJF
PBxisTIOBBu9WTHEpqVLZOYfqKg5wiLUwvELffE/cXsPB1wsUNyHY7LZ9dMKYI1bGiv5EnR4r04v
0LmZ0+4/2AY+9P5N17NAA4241u5F/Q6nRzi2pQ/fY2Hp0iAI/Gyzm1ae+9PZuJ/H3d/V5gH++jML
dOycHozzm3fWBY1ptNgFmxpmWOzvBbSnr0Gl4TI9R79zdDTJ14a257kwb7yft2zy4ii1vP2K5gl4
BGB5ByoNrqh5PVuhO3qGDoZa3LIRKp9G49v7laJXSl0T5RYQ5adXydanLPe31KR9ieMGlFfevxAM
R/YG/U9r5dv2lb/f3tZpQjO7dUXPttg2t3SW4svLAGL11PoRki5Rr8SWprOd4/1RRBs43M3PeBtj
Zz9AAyZk+unHPLZdHZSaXaAI6Dr8dkXbybrKo/20CpJohccRGtmn0yMssmZvTs3hEIv92gEl3Fv1
yD6KnxpejavfgBUF8/gLny63kykQgcXpoY8t9OHIi3gG6rJx4mLjLHrV+oKe9r72fv6jK+a/o1hL
r2CdlaPnh4yydfNPtVF/4C6jr+ds6Hl6qch2vN9Q+7YI91ZsYr/oLWHnqLXn/zJf1tLr8EwqJPsA
y9Kkr7t69xFWkRwCyNODHHM3DqdrcbVsDadoSNtNKwN4bTd9n3sqnccq/dN3fwJlOj3aMWMJoAGE
GfDSAGjr+0lLfGtfUc2bnRvNWUN++zLwzmy0o5Hi4TALk+LGO3TOtDb4uG77n8tsXTwi801/3PRl
e336vY5u7YP3WliXLDP60A15r3QHLej/6r48ut8OhlgsFJ9vx5uYIerkozoNvX17hvzy6Ai+DQU2
6GebKOH94sB2UK+zvYszAzIvpCYOhfsZ63N0ng6G0M8PruN28uOm7+lbUo8aLns4IpjlnSlXHN3S
B4MsPAsjROWxwATMeDLOvdKfY/+IoRciKIF04x8sPhTZNjnu0Iycxaau4iCF8z4xlcBj8UkHnc0P
HH+l/w6x2NB1uAco7jEEG5oPHwxQy5f4Z8SI/8gxc8Fx2DbCN3a0dDSKIPPzbZDNr0PWmNc5G+Mc
22mHQyxep80rt0UpCIGF6AWtBtoazxaH9BHL+/5wiMVmjkO/gyuDIVAkwJ8FQEmkq2wRVZYG9hLg
xjqmZ1dqgdx6u19dEzQd0a8AXAuPc+u04XpyGnOF8N3TZP1Uz2zSb293GYiRnwKLzk3udP+wXRJa
xyB7UfJsk6T3MfpItPIx5aIGEdrzVwPmJtzch85f5GosMezFdw1sq+qAPb2TjwUBh8++8A3GBFmG
tqvNFRp396B7BQ3gAM0Jqe3+UaioAFDs6UGPbgbQGxFc2+jRzwCuA5sQ76N4RF7KXHVF9rFrnY9E
1adHOHbruAcjLF6r3+6LJssZIdtG1yUgGDO89+vm7qxPcMy8HQ608HA2TbHZhNbOXBnV9Jk20sr1
VmcdnDPztYSq5n0E/CnjbQicFHJ25rmLYFF9/7WHIeMzVbxx6dB4b6adZtfRczGxJGDhBQDdj9YD
tkCEwMYufuZ/e/LPM93t/mm7q+7EwmSn+8d97PLb4Q8udzZruaUtyfiZW/4trTLw1qpnWM38IKB9
UEJqLmV+hLtmLfIq/yHw/cYvzuzrBUro1wu5sAyGdNTw3+JK6GkAc1q/Y87o+Yxq80GYbkaGB9AE
pTSAdOeJVR2Z+QYoVwDv5DuaXz+mOru5JxdD29GUOZTm/du9T9sukq+nN+oCrfOf5wwxvK5H/cyX
VTs4C6XV2PaWvpqV6ZJ0754JAZgqgwfuqw+FR/PMhxAkg3hXZBkaxCn6KKdLlNAMuoXTT3Nko9ng
g0BtOiaPsuy4A31gblGD2a/UWE3WWx2Np0c4cl7ejbDYZ12V1GtjmPYrFVXYVNQS/smZtJ2IzkE6
uzzAdQvXDPVdK3Z3uz1eDa0l5E7YnTkNQ6ffZL7kF/fNu2EWZn+qYid0U4ZRtav5vgEWLG9jX75M
6EvKnAPdFHUDVl9f9Zl1mfs/RBShBh415otQYl3cI+Q6M5fQBQiklyqLiCAEYKZ0Awd9+mAP40/l
oI11f3/6LY6tBwDOgL4z2s88Z7EeQb/pEMzjJXQiydyKT0V30+lRjuQWQHAryqXFxKGS/n6TNx3d
jVyT+5XuFQJ+nUWdNYHm4TY4PZhtHtvGFIyAHztcx/aSWtJr/crJqny/ahzjo994gkivdyGCKd7t
zm1+CK7IohBdgQr9RTiy33Qwmtk/U3rLLhAMBoKG4VDFXz3wmUG7o4FeKoKbjwqY+MS8hZSHezsH
cTTVHzuazqhHbNLnoPc+sfRu3tdqDULL/MKlmyOPnlOYbEivYCeLRk3i9pWZUdzjcUR/09H9WEG2
WCDWfoGpV7km++pmE+QNZMq69NPYw/EogbYeRQJ13vNJtPqPAW1oQXFBk458D6G69aVvWCrK9hac
fODGmu4e2Pq1OqXVxIs+5kMXfcxzkJ2Ft/J6Wp75OLV98U/n7r9MPWyqmfdpcv27fWwqcOfjxDWk
q0AsBzpg2q+yTKKK3JjWvVn/ESDHmqHCHXvgVFwbUoL6we1cOK2QmKRHa4z6axp+nqYMkgkI31p/
DaENvaLo7Kj/o0rHn+oXmsu79EiLWaKFel8kINlY3mWQVQftv70S2FEbddeAD+/qyHr01tW/omiY
e6mcgqqACdTxjd8E454Z2w/07KuxLN6uH9QIGIDiAQY+OM1Nx3ErU+vCNKC0sX6Cp5hZS/bNB8lm
BGSGIrjsMFcz08Hu5a09RPx2cF6lnvFVTX2YTC7AD47FR9OL6I27xz4NmPIGoYfkxzaHX2eob9cj
lCzwHGrLiK8D0gbP+IMulRtoQ9b8wqb92hrwzm9eq2x8ge7xjj5wZMr76z2UILLKs8QDzXVjmX5S
2x1rIwIvKrr4OrAHdG7vXa6BC9ICf/p4HTvLgiqTA8eSk1t7f5YH10evek0WF+DvZw5x1EWXLV1f
TKta+U4PZs/39NLKHg63sLKZ6a53bsVwA1RAHFpVReaMBd1WW/NJPfXaMkbBKaGbe92+eOxWsj9A
A+gmnQYa9Rzr2uT3ZHxGGGkKeqRZKR54TwtrEDkPv+g7m5F8ywZUZPOnmMoCvxcc3SmDG76rqIV/
Ri7eKKz/5KxZRflq58X3Op7pC3cuffaN/SVEVvBq3KM7nv1LNE2ikBIpTd3M6u2hc6WSL/4cysdg
z20wXdvHoWienDElAEdmbR+HX4jAhqRFSg2A6qbNv09G+R3h07g1nyYggT6bYKYWskZ4/OkN0NFl
auAfwG1JeVNY/z4nNfyIIfQd+wkio+BaEII6BKPtz6SEKgajN1dPX1zQ39TVxBJFKEJf3dXOhtHN
+lIUUOF1wSzKophGXTibeP1JLQlGDFdJXd2KUUMkkTGqMdg9daLCVjiM3vUgZBLN8+R3bTglXFhB
CMvffC2mH/72S/HbqOmGnTSTN2F6aqwzdhc3SGx2WHK4zkRM9ST+NZM4hYwFeXC61WePTWWrDHXh
us5utKA2Wk1KbKJmoMRmQo+ufmXmH4NpK30WYwqtvmrb70QGkm+elF4RDWi1Q/qVrX+J7mGBfXer
/aPDRT2u+5Vb2v2l3lktw2uww+IBkknCjcGPjNflk0i11GST48/Kvlig3/SxQkPtTfOBzqIh6hFf
hhuLy0TcItuygCSSbwR5/wcvxIb6l7EO4V+F+LlAfqHD5pXVB75cI65Fc9kPkctjtQQ/GSyRlDGV
rDu8V5o6vsUiwPjylgKV5VLjo5cBoIUGLI2f5aWcPqZzv9i7UwpbP9Uw3zEJf2nVWnjb6zamnRWp
v9VuZ3zI45ZaNsBCcxB5G4eJY8OdmdZcrThLQvshHc4+1YmUa0QHg4yaLitqQrC3oPpwqdCjcR7F
qyR2iTaCYYG7R3ehCI7mAfC5OKFh2IluEOvAHDCHVOyJvRHMvFJjpAiCUq7FEA53SMV1Z3Wb5k4O
aAZ5p1YT8Vb0wwHF8xAE52rr5v5lGtXwZpsd+/lGFDwcMnLLQ/DEs2tviTcJp4mYgllno7NIu8m+
yOk70QLBesdjCSDLP3lefZ2VsAiSErSKPP8akjCbKw/CNg3O74glKoCva8iyB/UGV9X0JduNn5sd
dCXowp5x/hadUgQfLJsfhjCw00pBrUTe4UHwMUyN13rZDjeBCbCrGNY3Okan9qOZvjEPzMURihKs
z/CSguPkISWtwBHqp/yLVZ1JSC5Y8X9/osVGyuNNFSGMaq26DBIXjHDdQka2HXVN8xSwV6q5P+UC
VYjZey9QoJzey3OQs9zLQI2kNEhI9hvQxC2qBGaS0loZMPOkOY+BpYrCle4AGHfDiLDWu3GL+HrI
9q9Ql+sar8OntyfUFqrwKkX6JL4iZipIm/UlwtsR7DDcVmU171320ukHX3S0au4CHHiRRzjkJLk0
36+mXxpBWw5hs5KbOKvShchYYZMQ/uzv1t4TDdxsX2Tl5uMQPYlGa7thr0u0RQePUtiQ+jReSEeM
K4SrQ60Qb8ufjPi7WGmoPpgRC0wp1HfUdIw6eTT89pqt0cFJidmVGXJ6OnDot4pAhxHWsn32CKtr
c4/mWbS6fI73S6Y3p08UXkoH87xwEnpvajb1kLYrGA0fhKXGT9saP38FXjw+tS4FGx33kajezoac
Cz7y/8z9f59gEUft4nVUBRlPoIhCrdwwc4kbT1Ma4ouKcoLJEzeU6Khc2FpOr/4Csf/2BMRYpG9p
PiAtvZgDGwBOksRZu1KfBN6D4kz1EcjyivnRhT0sh61yelA0IKMkJr68fp2bYSG2ndJnLNuZp9J5
Xa7M4VMt5mXcIJCSeMyLT/GCaVfpTKRQ2b38Eo6UQIXipMUKq7XfJhRGxPYT1zQ/PP0wv8MdOSCQ
tUeujeSn81stqk273nOTpFlNNGGIO2y+HshIQYsgUo1rL4ovxPWaOS8ikZggihYFTOKIi6xM4Z0C
QV+8aiudX0FNxXKqDp9ukQna1vmuoATfrLh3cHpuzS3+PJgjDz5ylA8CCNBPz8cRY/t+PhYGo8nH
urX6dQM87A02HozeSsBPTsxgQSzp/BTFB5ZK3CDqRg/gaDn9EL8loLUmaL3SNQOYxvcXBr+rNlXQ
rlmTEGJaOXWMrTZhWnUkPNAFT+eTUEdf3A9Ic8LpiwwJYrLv7r2WdlGnqupGFXE3UHAW3KEtDJnS
nZgihwC+TxRBCAXlMZPE13E5/d66WperDb8VKF8z9JQZef8IVr8tDd/qm9UWErRfZtVC9vH0KMeO
X2BxkZFgDAI07t6Psk63/mD4VbPa4ATRClvkn9cugeS5MsLsKSxf53CgRR68rVqn3KZNs+pw0xSr
S3QC+8v1NxGhkBmXd897xiQ6hhS6xX9paj3YV06/sXPmlZfJH7tss3FnbLkFMXxZmP5gQ0GCce/D
KE3h4b42bdHBjBu6RSGxgh6eS1mEftGuSS5HxAFw5lEplrMuH09rw53ekF8Qf62/Ly+9iWSNb1zB
mFJ78VWUfy399aviPPmtfHjpQxcHlUtxGUHNd3v6DWXIT0z1svhYEo84u4g1xfPdwsS3jqz5pGJP
1UBzejBtw1ODLY1SFa7R/GZdcyO46+A4LmErPj3EMbt3sHWWCYVtUyd90vI+sAtC60jsnpREf52I
1h4twvzTw/0Oh8HiHIy3FBEuEFvsfYtX4kqcEjIw3RcHSkRtgzGBdzH9rHCMZRdn3+mxj+9N6itu
EJBsXTZ91lGUBFXTYnChHoXPGxIdkIZXMeHi6YHsY+ZFmCfPD1C0on/o/cHfxtU+3jiMpCwmp08U
A2JxZnOKyEvBD28o70QBDX4akRN2nuMqOD85aZUblTYQCSyxkIFYhL23tdFEFXP6aY8vCbVTjyyx
hfjb4mmrxq6nfOiaVVE2tyH+Ed6THFLYJyVEk9AEgTkRO5ToEs8MfnSqDgZf2Mh2bwb7psESc+6L
koHbmY5LpKpC2kl+bJfC4+durwtcS2ZJ/h15DLIopx/l2F0YgifgRoRAAzzD+0Vrq23cZ6g/c7If
w6yF+Kq6VSmgqq0HmrkJMCkGPJ8ec0EFM/uN0lCkY8+3BXVeDDpEY2GsN0O96vHalXUKIR0lmybH
nXTQFoYwxTRyFpWGEadCiVCKKEHFytmjdQmFILAE/LXJ/NE39rkF+t0GUcOzqBQDuoWHJlhUD/LI
HBx6iYYVTj7snu6D434P9pJOHssn8WRPxZ9++EP5HJZERpoNfSZUfuMkem8JaUKBVJOmRgtuxuW9
kq27qLEtt58rpOsy+zOUPAEISXm2u5ayHIMyBwjKSBcvJDlrV6N6/4mjEhjEqvYmCb1vpTFLC4vp
Z+2gF4LjuycP/lYWkBo8U8mBg9qDHI5uHrnE0dR8ZG2mFtpEmM7eaF0Em8SBKblRjfq7zbolqJlN
lCunF7UocoFBaCSW8O0+/qYT5ENukrGuU7+b6fdEjIO3uTZKCHiplRHP+yRTwwGhU/KnUTxr3YvX
S4R8RH2oYuNF4L131STliQHaBJyJsAzFoiqXvhi6uy0UEPocxZAyOHhW8qpF7Sv8ZV/h2I6vUjC3
8/5vsdq7hvtFMiUmL5jBcxHS5ujyJiHd5lw4rd98JNIkqdN3L8M6WgmrZBrZg9tDsA5qgc4snVVF
Nio2k5DZGU/x2vhBD7uyYd0rPEpXZYV7mT6LRt0w39QzeJWisa521fA5DLPuiqacAo76v0Of9loy
caQ/KRPZJLS8Nv/QG88yj7FjfWGltXT8o3wIa4NBIL5JkRLpepNYegyunRo6ScjVY797KvPy29j+
OW1ZrPZxX1lXfHPO1zlPEINjjElcKZutA0cDpWQh6P3flI85668KIdOPU0yiSZEKLtTeIemOYkT2
EZyTQm1WhhtTBc8qydczmlUMZbOUAv0SVuB+GhLvk0woq8JTrMdVMFyux28drf+msb5Jhiy5dYhu
qMxUcJza1oXWcYDmqYI6z4+Lj1ZBtyKCG6TBmRhBRon7RVo/QOpfmTH4PhMJgDW4C6S/nuvmoSX7
qB7Zuqq+R6y1VBfGAlYMEDnA8/XlbGsBUcG3YkuKJOj9C9cAqgpu7efGJRbEgcPwIvyBagK91d1T
2G2+8Z3UQFx7KD5ExfwLrbmNz1xO1Ix/84Ek2mpGxAmkF8hyvjfLkdds9z73Nk40/M822igstE3e
Hn63Ko8v1VpVRuO/m6z4k40gITYv58Xc6htalcku+GRvhnuR1TvO7o+p86HEjJ8qgMVeYN/u6+zL
L1QuLQd/sKINyem0CMYL2DWTq8qqr4r0ntUXi5KKETSPPlvIQcq8cHsnONYNLLZUO9T6q6tdhPFO
un7W19O2/ipJZHH2i8tcfo4EVyQoMJelccP1dY3Wi/wBX9ynpF47CBlJJkN7jDC1UhnqRWStYc2H
a8p52QEQ4WG36b1IzXEcvMIur2VG9ARDAYgVIbAkWUNN2V216XcnqS62abXqdr14W5yEfSHOTxO6
GjTT4T0226/TYEc3/W53ZaCow3nXgCPlrGZUElJMj7QySURMHhQE+qLR1MXldOsfVdJ8w64oZm7M
8nsKx7EKlXp5MbrZdApTbQRaa5jZBbIezXUZuxe7KJoZSGvOnVJYyRqJxYpbLoZle1POqmMSqNrl
rRSt+ZVdDmH6ALCMZAZ59Zmlk6xAWMIiSYMLhZY7yfeqKCZpYXFqQtqLNgW0/bseUvH9GgOWQi5G
b3sdIc9Ovjv5VLEAWxiOTUTps6r8s2ax/KK5I734wUqyVy+x0RRy3bs06D/iC/xi8JNSjpDpRkwJ
sIJONTWhBjBhbzVr0uQb2IJI2n+SuGdTBL50OsTK6ezC513hPOCL3EY5f5Zsa1FT/yXGdHSZvnXb
crxSjKZeT3gNhyq41qVlbsPqOrNwD0UFajWVhR4OlD/QnBdmDgcozZNJPW0vxl0H18Fb/pufxoax
vrL66oadrDSYEqR7QjR2Dq3z+koERfxQsbZsA8eIvxYv21jZK6zj5CUz+9BYvAz5+ruz3vzFnlD3
Oya+DtcPJYrrso92feuk0DZRdYkGe6V0Qp23d1AS3EjkGbOhuU2bWU07o2R6td6iX3bascKD+t1u
EHI7ITnZyKVTy35vN3DKq3DwomrVlxUFGXCv/fNsucT+UHH7daY/r2IoiQ7U0kSCicsl9QTeXHZ7
zib7L/UGxR22taaGNLNEm7kOeWsV4VUOZNq4Bn0o5OWfKW/FD7MyvNtF6WrNcgtnIOFTeHpVLtIQ
HpV1YpAtUpvCY6w3V3nJVQtZF+WaChJMZ7hr4j/M3QaKPa6EsLuOy0wsejIbdeYhSwZl5kBeHmJ5
Ncf5Lzwcf833xE+AMxa09ZMYE8Y2uEl3+YPuFovMsIowov3lMItPV7apbKCDjCA7rYHQRUGCHjdK
VE5nX06Z/5BDqpj064td8YABg5U7ve4KZ6WbSSKTuH3E5b2Dnl/ylVdQj6iUhAROqBFDkQrsZLb3
NBMjUmJcdDyuzAaONg8rVT7+KHIVDXmE+1QYNvUH0ttETuiIk0XSb8YZhnb3E6/3mqs2tZ4Azn7t
t8O9JHqokarq5xWo5+H2cGC4JORvmRtOCgJKKBaKOVbyB/TgXEN7JNfAzWBD9Yo7q7vcef2Vuyk+
55RWKftemtWbU9Ma7ddiB7CEGmYE3f9jsYkABEMRiido740riN9mZZcp+xz4L0Xy1YIDTYAS5bKi
uFFZSoquTmYMOm4WnfPUYNvoh7gP+eGvEzdjy4YnFdlnTJxky1LUa/bN8Ae/LJuW2bDWjkkyIeEC
sbBpF9/6YTOfZ6jzVzIsdVd/la1QraOheCN3Ayigyq8tCLf9S831BSaFNVNMUa79u7i0rgZPylGz
vK+KUCVOF/PQ4TrCQcnziDIYAl5V4rOEfPFI80JaU2zc3KjEicd/nfTNnWJ2wSO7ofxX77qfOGll
fu+RUMgMG1bkJ2EqOE1Jk9AlgEILvHGI1MuwVZv4xjZz2Fvq56bLb3f8SFz+eb2tqeJ+D21X0Gj+
aC4ZQtT/lh7Cb8YRl95EGVrAYuDygy6crRika3RGsGuIg6JPxc6cFVO2DeffvkDGXPUtwoVuYLF1
Plv/RpcsK9LDulPMQSY4A6GHxQItZ2u+FJg2aJZVBd9zN2d775M7oJ5F/ZGY2QpnhtjphVyKXCZs
AlNN1Uq5WxVR8eGRXJIqh+qUp43ekToI7vqBzZMvdVBRLKzaN0srgHsRNS4VnOfCb+/f4J3oURDh
mAunPBiHgLk8Pf7vTV8UPg7HX/hqmHw72W8Zn3gqx0wylwDotXXX0CJi+bgqFSi6uNfiNmCGZInV
+TWhzMpM2dR6mV1ZCGZUK3X6EY8kn9894pK/rnSLfW/tuRbcrvjODKiYze2GSfmVblQL5lg5N1A+
qZYlSY/Tj2D/Xi97/wiKuA9WCda7FHpl3UyCwVLmJIhQUTODW9V25+tEwiiYRm11yjMgVFTUZDZF
S0V9nakpW+dGVzY2kmMhG3n6KecU+CLiDkwcGqoDDmhUb5GZsKrdLuy0l8DUMYggsDyAJkkrt8Ye
hvX6dqpoZaPuvh+ut3ZwV7nnaPze0k+/PQj63MCI3YjrfPEgbhQ0SdnG1SoegTUbPykuyQxwoDEv
Rky4yvZhspgGnlMlrrjcfRaUQcovMU5l8yeJMwwr1dk7lB1u+dMoqgSn25NigRNKfnNV3fs0s8v5
1r2vQquiQD5YCUn2LiCPZNrcCzYkkI38bOmD6Ih1MK/w+dorlXcHmA9i8zv5Thh6Cr5yAQgqFQ7q
rs9a8H8NntHeFWibREGf3GNk+QR90BRUH6OyvRTyjXfqy8+Tk1yRIYS8TyGrPxZf533Qvchw8hbM
BlvY6dybHbQMylpIbY2Ptrj9fGer/xU0vIGdnv/l16Vm3iX3UkcbkbdxoeIXKxESCXdrJiCPf8Tr
V4kUymrIwIKz0GYEedFFE/C56tpAErSSU00EKRt5evst5EeUGOOQhHQOAoSmMBUumny8eFvadm2w
/UJpqgbXRmH9QfpgDbU+3hUTK/sQ/ZzzZtZPNR7qbZgwIQ0xdETrrB3QT50jJPyYIU283oINy+91
KGY2Vncth8NsX7Mg+yTfgZ8ow2gYFCSz6UHgyiENz+T9vN/LCJAbeOSyxG4Aq4ZsxIENWLeQR+bO
tF2Zu5fMuh3j7SycoqgJW80DYhNUMxn36YNEsUIC7bc3Dyucf7ywCyMDQBbv/D+kPeZY92ltXrjb
vyZioz3X49RUX3EIMzLQ9QgL86wWY+88yeYSSb1hzWgfuGUeBaTcRvsvIIHwUHCs1hTp3ZkdX/Xy
jb1/CBMgcwTUlhE7H5gj8WZHTlldKL8EUD/O7gY8/DO74HcrNGuEQJ6BGbLMcMk7kgV+vaV/cbvS
YQUkrNoxnq0eALuIf9lV/bURck7pk0nT3VUGWhVHjbO0Q5NLVw/v5+a1tgt/CC8gsfejdJYQ+wyQ
ZaO+uEFGVJ+lzgspC7U9HhFwYG4xaXjVBdhhUmLKcTkkSOQakq28ACcadk+K/uxHri6VTxUUAOJL
iXLmbbqGIX5IYu3YzBu/yNfw7Tu+CoPtB1kkfpbayMqysw1p1OLeS0qac7a38cNqT3/KAwssIsdf
15UOuKyPfDtwBzKGZt9cdkF/CXzKwA8OxuoOauZLzzIUb00dG8wiyEQ8nmkwNntVG5xaHLv2zHbE
l8JB1/vXwkh+OKJdkpwACBrmbECCdUBkZFbTdZ39w1xbi93oo1cqILFrxATy6EMBkDBOP5MZ3m95
REaygwrqvelBnGmTnT3XSYrHqhasGTJZ1d7dTgEvcOzCSz/VPrxLb3hPdQ6RI5PQqGQAhdkVLkxe
XKtcBO9MAYlzookQEExqPCbbXl9z4vkVfihVAUF5cfPw2HG9MONKRrD5mXwdqIGGuJkLGYPCsukv
OVpAHW83ZvzAwkakClD7eFY9ssKf5q6RmKZ0FrOcXYgjh9BIa1ffcG+FERSFNU+3j8kgglkCJsgP
2K+R5Xya8P2hyXgVwJJv9XS7K2kaId/Q4bK+2WaA5+TuEMPy5T+HfUACA9RSnP0Aee3yl6H3pEtH
Ahuy456zv1Lf/C8Q7nZtPaS2+wk02/0Ee/yIYLlUrWkv1p2o9Z9V95gKrVCffSvd9V/ssgiRjzkq
zG0k5MFkMIf6gLUTf8uySqpZuB4dygYOe4DHEw/lj7QxOtAbrYLJNxszbacryc9LaHWykodo8K79
wXyQtyLDBoaabHUFyol9XW2o+VHs4/rKf1bwAux3zcumbtbXuuKseP1XGTXWtR+CYyKhYFS1fePX
5b9NqAD6+rXP3nTtJ/+DUXdy/QuDQE9AKsCd9Qv3Pm/2y9XkjVtRZJf1xcbfk4t+2zmkjrsNhi36
au3LrxxkFyQwOX5W77Q1o8aIVX/nysia0e1Bxy+9pfANvLf6I4s8+h2XGmJjl1WQPkIGYOYNWcP6
mzi+FH84BBPV7mnr7S7LbrgafPvDgNHeRjMk06veVHn9GHVt46Uafkbd1xgHzABaBtBdNoI3Fg2c
Nr/IwXFsMnJdGHaZkrnrisPA4q6xYfMmGrY++joyanTSBopO101/P4b7B/kTLJa2G4u1pQ2Dziwv
IIzZCndpliTGJZ7+NpNiLmOS2WkMwERymrh1/RwNuvS5ddNPXurd1s1Xz5keGL/fESGkoibmqTS+
/C4F2kqcvh1WCUXyQYJrNgJw8/9yjUW4nsOpTnApgVB5Wvw+TwiRuC4m7v5gfKqUiQK/LGiAGNhV
aMWIKTQe0u7fHEC1WxAJ6jiSwIEqZ+XEyOb1FL4xsV75o1vn38nSrOmsSM3v8h1kfH91UYuoYp0P
L+OmuvQ4oX7nf5zij/9D2pl1xY1lS/gX5Vqah1czG4xxFtguXrRwuUjN85T69fcLQXebhAUP96Eb
Q0FKOjrD3rEjYkP1G+0bCYx09sYUFdhGFLgRyQt6E7FGkD2HaYo/hmozzFvhiZq+9JkxgR+S2PmA
jKIw+WDu+Uw8F8l0YHqhcRBGEyyY0RQ7xTavwMLLxb3Nd/GVQ4XDrXGqnn+NtfdBwf11PoiZl0d7
K85tTOoxq3853/e4jAwFB9K2Ca3bOdzjsjpfZd2575IYxlg8/jP1P2xCnwzGRuPQqQV8cGedTLvi
eC9j3sA43ZvXUbA59dNHV+1e+/7hg1X5CihkQKhsYtYd4rjrG4dJs1M0+9Kz8i1uzSdr+YsTIs3Z
gexHFRc4/phZ6lfz/oXfeCEvrnuQLOez5e/DnZnj20ZFjJlI1VNVPdq/HdEw6HqffHDB1/DA+qRQ
jQ3mQUhzhpevo5scf6lqnnRP518D9rbhq0x4V1XSWMFSuLE27TknPp2Sr/Bs+aCWo48/mIE88P8u
fzADC9+PdkZm5NuIcFNSZ60RFkUc7D6Y64ja3r/WuhP/EV/75A5VvFvyrbm/EeRIQVc9ANkBKRvZ
qCHsmu6Ckltb/Ql8Bx6aHqGt9oe1zxA4F2f5EFRImohX7HjLceAN3Xq2q+bMt3aDrDGsrF/8W91c
2cynrr8Re1v/lR1BRWqcifwjDvKKNiBTDg1ZH8j340bKlxulHXznEk/wR4vT1ZRLbiDcqrxDkMKv
UKU4MvzEBCINnON0bo7Cjo5RFjXd5+IqGx/uOvyBsdDg70kmw4fmjp9/2tS762imt6cHHhc+qp6j
U3hY+2vzAX4z3j4xUeajDhiCFgIxXVbgF+zHWwko+Z2wmXWOrqkHsVSeuDR9YBtdizt8RbKl32IL
Y/5OeXVZ0jxT4ZXSF4/+Z6og8UucayLy63Iqw6LQJ9OyWFnGrrpxibx5YLUoz2nlrsJwaVaSFjQR
20H4CHgoOUnZPJhRcARi8xQvKQme7OTIyFxqdndklWfWpAQmO4uHHQ1hN1d7MvKwao5r/m6u60ff
WX56fkfj2huG8zLcxEfekJy36XgEPHvWQt616FowpLkUE08nGS05FZJ0NUnIHvEcjbX6YIVIU2RG
7BBKnOsp/bEGIVFCC4hvbr6qFoRjQqUUdacAFVO5KQWNbUPl1thlpA9t4LABFqNmmSraQhLoo3GS
8LyMFAguj/XNdPIvNW2WpbPgIDGb4ZZMbnEqIIXpuqfOQdr8XWC4FA1xFt9LBNFnE1vn9Jj3dqsQ
kxWnk5BJIPmM5kKRfuOLZDp8UUTLmNubNP3UUQ+8TJIgOy7HAkQOSsRsN0dwmNTxVNjAEPpnqh4t
9IwTMU8iNMUgk/+IpQ17i0INnK/5YDHYyT3ZaGRNqxxpc97FD+Bs3UxphK7KJOuke0eKNpzN5tJE
wLID56+uHNBKcOKgD47UUHCNeEkjVH9RR96ZHGIqK4EpFtSKcTwqHSaIq+68sA4uR+qoHPNNcpfx
BuFrnSjqfgqCqk10oVKghA0SF8YT/CynPCM6IHuuGKHeuNvMxBzqAr+Wbhgd7VxJ0X1a8q/WEB63
avdFg9zSp8shnHy4XQhRZptSCyOdZsm9YVdf/N3aBlnlFoJdRQTd6Jwa80biE/XuVEKnF1SsXEe6
AFoTjAT7EeTJycxjhR192d/q7UVxe96Of/mY7b9/Kr3203h5SLgHZ7a/r8Og2Nj5tqbKo/MPAIuu
ZQyeb96wNSnB0t5jRbTCIYSKL/bT/VrCKkVzF/6mrQHFqUpZqkytbUnb8nKCI5PNoQSeLCmtgvdv
fcVuXx4wJow7Geq6GI8FK032j00/LbA7oIiabVVdD1CvcessKCX7LNkU+e8YL48cAO0m/zsb01+1
u69PtDrXor+T/VLzTB5iTWG6NS4TCJMj/tau5jvU1LV51Q3VwEjvma4b8boViinGu3OdtcmR+uVp
wwT05+z4RYoBgENc3Vd9dNx+pbBMaxmXt8t+qY7QS6kBVklpJQsABG5sQeeZWe6O2CfVhXOtGhrj
Rbm/lzFqgWPtMvvXtLQl3SfHQW/VOs7RNMSf2S+6brzVLA8IvbmvrqDawJyuh+7OiIa7OOAgarqb
ttKdzOVw5CMi07mlorPqOAp093Vz449wj1jhFsI+VufZxi0/oNTarygevCo6RoEyB3Sv8tcp+cd7
yxa3yeJ4zrX7rZktm4CwhwlSi4QU8jZm+UskjwTlyPHvVTatCb9Dp7lkhlxoXWuLIYnQ4jOKe61l
x1wlina93GpE3CeKrrU3Bedy6CuXJS1aaTFUr96fja4QyoPZ6Jl0nrFovgIt5XAhRbDVKjeJ8y1R
xJ3jT7TxbX+V2GMxMarEpldQ/HtDm1tz0984c3YDeelc+w2tqWs6jKhkXWFlUFfhZYz4TAOROxQB
ydAEa/luRbJLRkOBlYW2gH2orxZPxlQTR0N16or/aFOiNczNBZctHRausTeKo02S36Tu+BcmVF/E
mhJKU9jZL1Goq+xr5mZrI07xC0WLen9oXjEtSUDkDWIZLgRYWI8v41BgeCR1TpFv1Z/Vax+WILup
gkCwDPliZ1HTtTYfaWHeCAlNsGRc0BwScKLQA0SZjmtFki27fDtTOwUoc0F2BVxTP+7me9XE6UMo
fWNWEBJSNgAQz7Ae8VWEhR2XI1uPbXCMDQxZ11XUlhT1L+asdE8Ef53ZCjToKIDyxU0tGTm1ANN8
Cdw1vlPrZ75Ttkhg9/xDHSawyUMabfF3lpn/HDbD8LnZB2u/TXCZs7mjweczc9iFzfJc8AfsKA1Q
FqKotRXFg0C8OLor2IVygvrRGY+rZQ9iBWVhuLJpR53SJBfkU03p5P1CpgxWTogh0imtz8+baKfb
njwAHBqDOeu6UrRh1DBdVgogY6NqBIk6GQMR60k2R5d7PyTcrU+BQ5Vjl8nfptGdR2lz6STVTzNv
fvBxCjg4zr08k2GNquJNNRKi7k7nmAaQfCrmXicEKALK+KnQM+211K2FDQi6exaCAi3QlPaXRMBu
UX9PxhJNN4sB54gs/yZb59WnE86yzlBSuPdn8FtblkegrtVNqzvfPUil5nwqm9Fyyy0nIqPCvepc
QOspWDJlHIbW1EJnSrc2Pdv73Wc4DMLZRZqoeBGWBY5fb2KYs/Up3bXhbfrf0o1xTOU4Asz0y/KY
EHLI6DCu7KH+kuyLMxqAO0cScyib8QugrPcfzPReZ2noclzSYfZhl8KLKhd/bMbsTDbetE6Fz6Ir
Iw1CNr12wZOAgaJ2eJhDrLBG+MjgngjlINYSuAiUk8XVaQrbyQaxs2hruTAv0g0BmkAiun3nyjTV
vJo/2ZjlT0ZO7Mn19XJEQkdR9PD0LS/OvFO8IVhy/fFu/sru9tyTutl0FNxJRwiWRTWziD2VQDBw
4vIEeX/7nyTlPyc4N6gDXV8Izf/3HVjcN/5U6Y4m2fqJOjw5v3l4XX7FlYcRhiArOHzUn0ZEiWWg
PqUungZ80Z9vlvRTWrXxsTpmqwy3w/OgaRY6SO242yG4ZLOGvWGDek9iYcpLiC/CsEIagMdME/UR
nJdmDZrr7pa5LjW8ZOxJRV5YkOpxfhFeIG2ULJhXlNGJWZTcJsD2ZBNAPgSXH8R1ro9d/16vDId/
78i0a2Jhz9Xt1iF4liiUfp78cMwIdukcfHLCb+pNTb7iRx78W0pnMi2AYjfW5TE8NdxDsv5WMQUh
hsJkxpuHNYi4/PNgYt8ooBS7qUcn4/krB681jeYJUB2NiLVNlpzd2FIfhRMmJWEs4jBtvwXnIUa5
iWDMvT+lX5tREbXZtrt2+UOZ6xxEtED15a4ow3K7rylDuA96u2rwXsx3aeATnqNsru54LUxm06P7
V/5dfCblr7EiEXIoFcCBU3eUB6iwkAaMzb888wex9xtxUICG1GdXUVfHV1T7cWM5/S4qcWar70Gf
iqj5IhXw++NhvpanaECAojkHLfaww7aH41hQNwhodhqk+TVA/mVaEOfvk2g9f7LmASXmtxxT0jH+
XuzvhXPKxGDJ6ZUgNS25jfqtE5Lx+kuoc4q3Wap0Ujyrp+CyZv7E5s/Cemym5SuHlNY+c1zVHKq+
675QU+KI60DHv5hxTEeGVWRajkDmriibnEoz96SzN6tlv8PBsS5aLiyGGxGzqvTquEoYvfPUqX1/
ad1Ciw+9CpJpd087z0/ao4q4/ydacvVHmH/LS+y5LlPBuN58T9w7n3LfMmKJ9t2eTzLGPGGb3rTX
buZB2bHPlPojhnFNbiA1PzP7+zi/oUB8XFh4lWVQZoGJQ0ESOrBCwojQDx8YHyXrsCcpisQO2W+f
nW8iOiqNFWsJKf8E9MYS9kj0lf5RdoWU0H4ZgzN7VK1CjgDTV3Pnna+RMRiJOeG9QrKJr/DVUq3E
6/cnyBtlCuYHCLHaFhhATQeIqNO48z6zR44AtnbTq87pAWxN/vkU2VcT9PKKznw1h1eiAhwvq973
a1rEq6PtLd1EL9ghxb6boOFblH16l0K6leEjMJh/6Tkq8vN0xC0naN1zs4xgaVXnKjaY5u2+hsCP
rfCxZo2gQoFaBKEnjKQ4myhBLlJmEeyUT0BwyUWi46V12lzpS0C0hILtW8Opiw5MdL/5ux1MHyyi
w02F1nIsUai7dMBENhWu0Pcfx6TbT4tXW9WkjTbzh5N4QX3vdZa39qhaUvOqtXrgwTFL6ZK++zX3
6d8Qw+9n3/7LqHjyNM6+yV1jmBGdZP2/aguu8A+tgQhzUmriofiBkOaAdsBds8HYcHqQ37rUAQ4g
2E3SLv3GG9utikPPcIZiyb60iK7q0/cn0iHZ6vlyPqwdoesc9y9jiXDDvjx1C/LikLXy0JarZ5fy
cbAVloroCISfAggEqgCMvH8DBxvqq+sfPG4xzUtGQQlRN0gv57vAHfCm9y9y6H58eJVD/wMv3BRu
FswI24l1ZG5CcoGZ2VqjV5beK5eiKiVA7/1Lv/06/zu+r15nWi9BuOP5MgqHAKIM8664UNQhEPH9
a61Uiz/y2VePeZi1TT0V3MJEKSrWZnkqOR7BkShLWeKdxvWayw08rE3702mzuxbuRom4p7uwQmIV
NQB+2DM+Z5ik2bQRVmIBLELyApOCEl7lPuX0kpmwyyvoejZaU8BPMtbX8284YIt1M8Ga8Klg7pYY
Dop/JOWRqLSmVZ1a++g8Sb0TMm/aPD/0HQZGzDEZzcB2R7ggOZaqeSw4YcmCWd8frTffjIOaEjsI
y0dR+HLmBz1RWmPyZpQWkE/tN/F1aVMM74E0PmqYdZiNPL0a9DFwCOiahg3Qy6thotV4ee622zTq
sahbjaDCZRUaKSzXkz5H0jm5bRUBa0ec7uS+MF0SaAw6zqPJWXs2FzASdc45Eahn5N0rx4KSmYbG
mU+1XuE+cJV4MgGlWNcqxSCSwGHYfbTLmgcYytODuS7VchtsCAXOywdLl83OWSKPB5shrABelG75
BX7CsQDHaUl/SOxXD8NXJr9g0fdf4tv7l5r4hrbBmzQPsjyzdkJGJWLKzygN0a9xBK1Qp32Hn59S
HDVqIAVZO4Cb9Y3Q6Q/uQTPl1bL74x4O9tDS9uYgGzYMAfilT3EkIbbY0daUuSsYTKZ14OJeiZXI
g3zvyn5zOcQfbTVrv+TD+wCsoWqIr6MBae3lq5iqwsxto+u2OqZZw2tVrb0q5u5yJhdlJ1DGw2lI
AEs1ReYNK3tSk29TrU5koop5Qfb3+yO0+le+c2eH2tBdGFVj2Ta4v8BQt2NaM27u2eylmqL5+pmI
3VZEkEodheSN1IkXpmgUAinZOYEnYktlfc9LRCuGP1eOTvhWQNqs+28qGSpkLTJ0M3S+5kPG4p6t
a+U+wEN14WcY08XKO4EvGlefo/gyLccL+cKh4j8e0/Jm6b85x335GUx27j6HqF5EHVdhhP10B7zf
EDt2RX+uQWP/U3UHHjnHSpjAAKKoM3QVUe6N5kG8eNeQzQSO6na64eQZK4iRTW0WDgEpXEdOdkWR
74/5IdS+Lkwk9Ctc6+EtqqL6H+GPbZewGmO727Y+aT0qep8ME0eTlbLNsEUA1nuECi78CwB33ORE
KFMabrr5MUe/ZKhCvoW8i5jPe7DT5k5qV/5ZVrg6OFe9C/2oL79bpM5wCf7igwn691Z8sm5r1N12
TXTCu4xy6GLqStWFZ6yLdanCDyQfYcWu219541vnUK+QFwxOchLsLaQtABpCjvlM5QO8Ay7An0vk
Fg9fgSe+WEwiyIln4nuZ3g3QFMl2jWOkc8a3Y4Gkg2RHm7xwpqc/B63ikcuge+RgOBM1W7ZE4KDH
ZGOfHaP8hG3WGv2AmKAq7PLihmOpcj6Kv3CdOtw8yPM8W8GeF6pj0gHmadR0Ko8Db9hSozHr8ZPZ
0H5s7/wltNjysh/SCfDAS9P+rcgdfpe29ykrbm3DEpcHfFDnBK+kycIjJIEBlMmNf+tvrhNKflpt
AQUC8mdYP7FkHbyNfb/B+TB8JBFYnPv1BCyuDBopArDySWn3mNntl2RZFbdJf4qNMLZDM2am3Xf+
HAz2ZLcs9okfwwHpvP5fVmbjgdru25myRQ7/jpsW85ffTr36BIIUP9AaxHrkb/7ZF759FHRFeqJk
CqpoiWBeNDAdeMueop4rvfJ0EXJuiXPPB0lpOSBA4g6ZNGxknrO5gJa+JUJFETL1V7x97XoMix3H
eKKhYlrCE9GobIiOmrb46Wgn5Bf5eze09WEllB6r2/sQ9eZH5vj3BSsu8T2pgM/d3bSAA5IFC2ui
XiUBqMKeSRYQbEMEDJck3ihuYV1v9EW68NltfkzTrSQ8fAw/1F8b83TsT9A9y2/InSi7y3mqs6+N
nBoTWxyMLzYC5epSouq18NQdjSEAbBVwMW68RDzZVu5dUKc/5MHT7HCzMprbuuj/5aA3ansLpqNk
wXLMUzdp13p2nCZ/b7rNmsOKIynz0xLyWWHWv52qzNlc2y/CkVSuUPCRl/8Q9emtxYjdNjx0/xBD
RS8ooUqVpNIGS00KoaTt2UzwsRGeCJQr0aceObyJzfqcheT3/qX4usls0vBbQ7LBGhLDcBbtLrng
crL2Q5O+1rQk3Cb8xGzgiB8xBGxOeQPSQl5qpPjPAshlHBRObQsCb6VKqgpYFwN2SZ/UxHfIg63f
R+ZRPNTzJ3Oc6ECyQ2qE3cwvljjiRvdGtTfy4n+5uN9WUAz844qHxqh3ZXY0ZV6heYqvEzYAjQLo
AVVoY4jSI816fqT/IrPPwnOOIqvVveCLW1mFKousIXpRrZJtBsU2UY4ArhCm8Vsyhxg23S1jJLCT
kFvGBoxTVVXngX03omTdUNETGo2lVtzeaW9e2uhEvAsj61aHYYWDQj2Y7QJ7WYJ8AgtDDAYuwqfy
X9REgW1zKfzjJgRPsrtztHeEJBJC8t8pOqhI/zwD5SChs0JFT0jnTnwyh4+6LyGbuRjdwgaE7lAf
SZLmSFBKhsVwVn3yzBtqFmeDijLmfF2HrBaOAsjXsATMjAgQEp+fheeMgdYptADyCT6Li3l4T07N
cmr10SXTzK3806A6UcWDi6v8y7wWY2A0ReS76oFxIIV/RP/EoPfVbozJSqhYDtgdqtnBbhzZYVFU
Dj0yRFiffOZfSI16eLBIQUrijKil8uVpUWiLYpB5g5rHa22KP5HqWmSxJUYqudy0NfxX0kyOM8Mq
LzZtfRaPPeyF5IS3pfXd7L6su+901+xUyArOojz9rLkWXskcd0o9/uTOGQa4/QQM4qcHafXZapt7
I/aPvB0e2uEN005Z2HMZFtTjWPzF1WcPvap3zxxvZ51oIlVpWyYuUsc0gGf+JbMHpsJmbr91PQwR
0B5B2XrViqqAB5+Swi6ab1XdaSruRop0hVbcndt8xRiO6rd8rNR3tByyk8j9jYDkqCzzY9W8chjU
yPT5BYaM8Vufen+j/UuVAW3rndf9jgHwWTx8KG+XC+NPwSgDz6GhPmfzNY30mj3Xosjs4jwnRw3N
bs17PoQVLWl/WRc/PKx9QcI/jUOjFcdn6s4V3gj1m4PkGmnMtQWQpTjnGd/gLOXTKH88XfOphpd+
DklcuWt+6LX+N3FZ8OP5JBeLhLBnWn6qDA7rZ4J8ZoIOrdkkFNxgBq/Ml6+qTlTI5zVk+sq75+M4
tOC282/mP3pPuMLtFF42jHEmFWlko6o0dxhpMthcepfgO4NLWY0PYYwDfY0SRrt9ZJ3pM/X8XS2/
Yp3o2oacm6oYLiS/GlsOaeyZGVUNPk4JgBF8pPpaskSJhsQm0/FPDUHBhPIm/n7uiVDB2OsBxMs5
07yR4E5onzm615jFMlqat3yWJFh8OOpKxFwLW/woSQRoPrVUlHskg5hlI5A+zd1Gs0B4yCpMwvwf
HbPwWW5s5zqnagjDoX7GX3IPLt7dHI1xPp1MVfkPF5S2WZVWpgHXVVrAF450HbACzRREaD1iVXIZ
zF+isYMr+lU0apzI+VXUOUdhZv6UunN9wyQNakmfTmzRCa13uHDrNOfySsbOGAH9RBkVcJn1zTW5
S6miQW+gXat7xwDNphiw7riTARO1wXbG85mGUXT8pUbIFARjnaL2F9zOY233A8UULEmMmpoKWzdD
o30SqbEOiE1BuoE4gBXLKgnz/F68Yz/ntPb4X1Mm92QXHpTAhHmRht12iMev3LJ4yYpkdSj12Acb
BEBTktwzR7SB8hujvbvuScGdus8/yQBfvtP8HL+FnxODoHpsQVmu9qTeEU8MQF+wGOLmYeHYswPU
RF4VeCez2/0um3sS+pN6l30TJCp5RAF1EUkO0YfXEYQgFmjy5m7vPlQFVgdkeXyg7oJYWnuTT3DU
OhRbiau5j+d9Xkcm1xd/CvP9+6z2Pme7K9Dlcj7Ng/S4A6qWd8S4ye5ralf78qdlUNzymHjM8Ijo
KSzsI2MqvpTYNOw8NvLkZILnyLqkyCWl9KYuMpaLDUUrOtnvKd0JKuMr80MyYr445Kfmamf1fmL2
GjEJgCl81GNwK0wLkcHLxIzmBYvlxrWxrafyMsJzzLfT6xY76AUuqOb602bbdt+rjOLI+1c/VO2R
bdDOwqCmtHpR4yX28upD7NVG5nXGtocXiNtCFIFFyCUbudVuW4XdcbizvmKKqyNXxD5UpRDmZDNc
LsP5hiqJUw1HzRE6y2A48UiJCeCywj/FakWMOdM+t+fpQrqSwW0uM784NhZitVgEmfSzYCiRDFat
OisQqPD9J7ReIVIHT2i9fEKzgc8et6OxVSAjKi8oumXl1+pTsdousHGK0hdx6qXk3ywz4AbVfmno
JN0kqZLoPWw1ClPZpt+/wZXk9gINObjBA8hsaMcZTzFucKUUbx5rrBOztP7StLe79NoOV3sPjjw2
B68GFXliWQAz/D/v4wABNUbX6jNvpucYfsiCP9nCtMcT76xtN5anNEPXJwWh2qm0IYwGfGc+aLn4
CovViJgWEZfl++qC+PKVYc2yn3qH7kpJbj1yPQg95yxlQvIT4rwPHlvv/9Xw/3GxA5ism/Nxiry9
sS3S9izMwpUeIaoaFzaByTUnlBsIDJY++UMH7deg5fq4IZizBTnFedXTtE2bXTsYNBUboY6UGNFQ
oGu/R276yWrzcy0kxzvj9WuKSh2Wf7RIVlj29SD85xYQbr8c8TzD8qwbLAahxY9sR4zK6jDm7guk
J4UMFEhGeoFIWycDqueAQTpj2B26Le6O2DUhEYKdxTdrjGuDKYLkex2Yte+d+LAl2Ne1jbKZsMsQ
lkjb88ELPVASPG1p+Dp7lknDH9QsL5+lmqamD3YB/eXwjd9b+NOaNE2CcbJroYCci/TcuaQomzsr
676KP4cA0gEd172wt+kLN/f/vKuDEU5SM967QWRs/bb9Lm23cgjpzBWlmjvnKIlcOQOdJ4hKwC+L
ipQYQTnR2Axdl6FT5Xmuqbe8f2dvJjlQh/47Xgf7T48H9G4MXb37EAss0XJuZGuuql8uO6RCukPW
n6wC2yH85qbRT5GiSBWUVHKj5P3JGOJygu2GR3S4tuixg48Imm+tVIhOPvUzeuGFhxtUYe0zqlTm
VjakZTwRqaLmH4fbDwbkQF/0NIH+uI77cgIxozq6uXAdOH6KPicPKTFu3zYxERE3BwTpg5Zj/EXZ
UhjLzUnIjpAYaU7VeoBTxqOC9f6tHQqCnm8NWNDGO902/YP66D7e5bQJLMztTAeStXkRpRUcOHYF
U/eJySC7Gm6OrBpQ4/3Lv7my3P9d/SBUye0dPQRLJHAtijjfq35qLyB4a/L299OKfv96b0/N/13w
sBEWtcvGois1FwzmvwRcCyeeYbOo0USf7gncoYgPj46NW+Eeqk97spC2ECzzbhS/mhzjvIlkGk+k
0EhD2OJwtQbjIybQoe798M0EB7tOGCX+aC2JuZ3oWGIS6ciDUPAdsatmSQJplhC7KR8IhwE6xIv+
2H9Yb+BwH4cH4lLCBLSAOfty6razVewjczK3EL+x+6C/JuJd6Ptq4JJscpiy9ZHYQe+/p9flTE6w
Py7rHhQXSlpU7gKrZVoO6Umcf1vy+NLszgz3H5/GPgklBYRV8F9+eiTKSz2cdZvNl7BJiDHzYwO+
yhgFJyRZp2MWgfRS8aT1k7IgbDmXxiZHAxzKRb5jmqnFi46ckNJZ0ja/9rF1D5Hvzsvcj5bbWzsB
0l+kCb5Ln9fgYMJ3XV5VNBk113K91r/mWzUYx8JDxC9TGbEmFq7G8QOmgDaZl28S/0SYXr5DHdW1
DrtTzKZVF0Y3+lvPgySI7EQlKbae99+cIqmDq4gwhL+/awVifBzMFxNzLKuN/G2/b+iEtYJ79PKx
pvb7+xd6zblAA/znlQ5OGTuzgygodsF2HNDaYiLPSavRE4eECCcxlotxR6k9//L+hd8YxxfXPVgR
1ZC6Qcv73UpULAir4aJl9ZFH0NsDyRlqEDw51qH5Tj9WC975MTCzgV9lWz4aY3veje2NdqH3nwg/
+jfeGjut6ziW5wFPHoylZcxU6TZ9sDXD5p+mMq4yBMI5YVqT3hVBBvcPwEhgnIomQta83KXIQHbb
X6w4XZOMeKaZtOiT/w36bRiha8W196iljbdy4c0c4xHgsQAKCXZ1f9xkyVGehIMOO7pdSTFuFwuO
mrTCBrfmCjapt1AXvlVlObMtJIsYU8Cz0sV1ZVViCSnATYLOeERhAjU6uASJPhIxEHCY2FdiM64h
kVti2OnREtAsZWwf1mR+rfaB5gBKQNe4EhAtMEYqHhkUsED03Buz+EeWVYOfnJbj/kGOFF7Y30re
51QUlLxOfNic2vDGbXBh2XunwhGaZpD+KMhBBtL6OOm8y6koAtxm+kuvv1EAJOMkfqXGYneMMjR8
mPEwhbuiEdqwcvhN7xqUXo9Lo9Jju4++yV5xsww3hJX7Nvsm4Z889tnMMBoXTiZdWcP+p1CZIYg5
p8qUzrWA5w52oesiSUvygehm5/jX3EC4+0XUFbfDP3x5gigVcyvyqnbOZ6+42A2rc4o+crN5HCw6
LbrptxIQkEdXh4oQQtvqwAk05KBT8sPdNb6150gcpwJM6P1pu1aYD/aawDFMaj4W/WXNQz5CA0Fu
P2fmZktR0eh/L9NfZZ0fu4VgnInTIcVDlwYDn/dATEHyr7HbX06AQ8Ra8qxkkALTupaVgTDIENqy
sF2BxQJJxhGDuymp7bNq3qGFxq5obZASEMxL3qgoe3GC7+bthjmuZryu3V0EczCyWE/zgu4G1ZTj
uDLv8OOM+8e1kYk13pa7CMsSB+Cy/MW4yT6UL2MdfMuMhV6Q4eaC8VoyiODG537/057G66BApg0h
VM4iVJt96vnmZ79x9qjHKLT6yfLXkJBjgxwzBdxg+qoXrLp0gJlzAiFy8vKH2Npt68V4nHvzKz2W
zvy++iYvPlXyCCpKHyEbt+KBoOzrn6b5s2wy+KgwN95/cW8EnRqu0MKJwMX4/VXvDWdjFxCTCSr2
qMmU7Kl0SzAxOggo6DvgeZ+WxJamAq6ehuKDG3gN4by8gYOAvLOSwMlnk8DfWhlm+/18VDY1vNxf
47Jg7eKIHmVRm1gAUT+4+OsD5OXFtfP/QZzIOT0GZ2+YW0LRo8n6m1QYT9wGMHPHesfj20c5aD8F
/7JNHcvpLO4hMxfGR7eiff3lCuJWiJQ81ycHAit8eStBUOUbIw+eort9PK5qT6FGAOgEvHicPhPH
hGWrFPhxqHfYNYs49+U9HJw9Y7b08NU8c1sgb2OrEj1cxEJlRkBkKlKJS6Q+o6o9Au0xRs+6KUlN
GTQZhPXUwXpXhQnWSQfpGoMfHgTIaSJjJ/RTjd9sMBBqaFr5XMkk27RpIOlS17CK8NK3mzOcPlXs
lDEPJlLy8PkwdT80xXj1yAchxFxhC4b9IllIiRmOfcbpjhWbatsTRU09+EIlJVubQpT0RYV2znM0
m1CNNZWjLsE9p8sxqmAL/qze0Qdz9DVgxksJQ5xq+H8Hu4iXEyNbItMto8Ta7oLh35IyF1NBm88G
6Ra3Rh4gH1WVZvr97jOou3pbqNhO94Ivekc4Ir1/S2/Ari9v6SAfqs3ZaJOcW0qALrLM+loH7NpR
ey71hkzBNX/EVEzwU2DncPrk87PtD9+NIK3pzsXx2MHvoLjnRzGsjffv8Q3g7eU9HqynJfDLFO8g
a5tt4u3ktKeTn1+HkLZ0auyyzYW/43ipPegyUCoo8pqPbHAf3IQu8mpR//HuDhbUpk0mto+dtZWh
ppdGF5OfrsEbywcDBQBxMcIUcqjjFlS9969/aLu8zm46nhJIqpMIE+jl3JnNqafOXFlbuR1q+aK+
uRTQB0XraNpnAWciQprgUVCaInbOHl6HGCBZ197ItOAZDlSvG0kE379B+63d/48bPBTZdGMF2WNT
WFuodKisMNGgnl3QyUcsGylXWJbckPRYFAjN4WZhF0CWkLMBklmoq6BOf/CByvvV1DwPmlAdIcty
lgSfgQfgzGa451Y1By+fz8t+/xFWwPrwHYNkG/B9aZForAH9H2dI2u8oxwH/blWkFiNJfAKpSNXh
Wjw0WQywiWsg5Ta0G8TRxNCb4aby70zBObvorscbqvw6NV9RlFdYpxMTMS9E0rCX6VZ8CmhJRjVc
qEaptyZASkUYheMi5jBMRAz8DfGpQ7RugFFg+cAD4xoMb6CvPzq7134o7z36wdlthYXVIq6wtlpT
HBB6gR4+lQEMbpxJ9OKShyowH320ReQFY3njzlhmDe6JajAw19QaRDojcRVm3PmX6b5Mp2Yt9psT
tbINx8EcnEq/wsfp4BDush/2VzLsVCU62tCvguuLkFx59cOcnEIFx1RzOpEXVMVhjhN+j0PafvHO
ujk9rSn8TG5xTCmIhc/HPvMNxeiggK0DXwpLd7mXwdsMbV2QKS9EgkjxHXULa7EMNg0fQm4wFuO/
qozyYQODsKQX+nWYEpq5T+7DzMXdnokdrm07mwb901xAj+3T+zFNTgbo+eJ0QCVJ5ptlfxMiAPw0
GfOjkwQxNvTm1ZDVZx9M3rc2qLWjA1RiCbEPMEeAzXQuKgq4pPCwij79hweiOSuaQdZZX+U/AHVo
FYrQO5ZH3IMel8Pydd997ouzMkno+dnQ3OIRho9yPeYcU3FOLqLB/CR9rDpYQSbFCgZQ16dMF91L
RUyMlaIs27Sf4vbT/jchgOxS9rhKOtFH1VD8Kd/YjP941kMP+irZY7maNdiKQXoRYMdaCWjGkbdu
sraI1ATLQrLjKf8tDv5Mnb4bV0KSmszTdvpovyDwnib9qTPv7+K9fdTUR0O92RKsqPsM5QaoK3Ce
6EwiCgEL390gN3X/1aRhUWgOibtMB+kj2bGLphKF2X1KWZVPFTWyt1ZHl2XfirhIGMVOpyjruZun
XgAUiOortAsZ8ayCZxGgFY5AaxEjg6RLnfRyB5u2ns42m+aBLUCmODJT06w3rsZ9992L6t9cQwxU
yZzdpDyTpkwFfqk/MsM+U4fHZULTtbTSBz8TyQPYfTiYQfZEV76jxkuYSIL317KxeNXQC5VPA1KH
UJxU21NXVFnUqBNz4Ijw4e7C8w9m81unSUALQawFAs8z19bMf2zFXdZvfGNhNu+W4FO2M79Ge8T8
9YMHOXTNBFeKFsY2ItsJF6HfxqlUbDyX/CwYfzbZeB9ey2iWt7cGLdbVflc/YAh6Wpgw90jsQnrJ
rlsvmrts/5V3rDhVhUQ+oQcSaVzagqf1jzJe/qr77DgO5n/ef9b1ZDzYez3AKIOYMEQ6dvisRlxV
0Vg04baO4bhgRUFsvEx33ECXFfdQaRKzOtVWpqzaTeDO/kREKv47bNd9+UBJUJpBmH4QTpkbvrnC
WStShPo3YeR2gzocEe6qarbp76qWVrpXnSr7y0PZrAVkYgdiBiferxxdiDcu7Vwhi/OHCtjnPoKO
9O/owCqCmQISKyM3FrroBjD/kp2FYA8AmDRfTEkuxtQApWyQKYFsyJuUFxib7hnZE3ygj3puvlGh
9xhH6mDI8IRdHJxh3uhkpb0wjkm2RwZVfHHjW7tNL7ykOuE+xY6gNzVrhPNt8bCOQqAnccuHdVrr
jULty1s5iNbS/ZBUUGHCrQz0dVawSGU3BjCEP0pjttD72K5W+3zes0pEdIVLo1/G4gFHISRa8hIF
PAIGe5doLmKCLxMMc59/DhAw2J62GPldDHQoEDJLTVeHpOa/Zx77kaNwfawN/UR8xBCZhuPoC5Q/
zEqAydAmxV961OaZP98Wk7tt7M2FWBXh40r0W9naquGsKlv2IuYH4S7rr6AyWk83Y48yHfoYfV2b
RBR0SwYs/EQHDtUT2fXElneKKlEn8ki1WsdS4OLVH1+bSF/pii5AJUeHz45KPjTHHCO709DDGIRy
JjQrgfiKuGITtjPU6Ki8K70WpAmnr2z+qfONP0j4DW3Isxmd7Co3/qRG6THuMwy5a7YPsnlhRzfB
e/mJCCZ8vDb+3TDc4i+bi2en3kPVJpCRcE7sVpmIcSHu2U79Ld6Y51AhVvV6BAIXjPMtts5GCoYL
i/nzDB9eufxkR2s/aANFAKku3c7EnGZIQgU3NPvBTxk6k45PkhT6bLPpA1SIqD4+QOzkHgeWmNrr
wDI6iRbnwp6towS23Vh8j0z/ynGWy2kTUB2rv8hBWhaHHAMjTqUGL8ICJuwMeXvstqPdXoqMkjmT
enGhDL55/mdAhURsOOb+FCyiiVi7YqShWSBnAYYmzDf2sWEnX3LPx3ngwa+xcMBLZD/CPuSNMRW6
XfEDzfv8SRR21rqIadpBnnhr/+FGp9G3YdPctjO7AHETTUmAh9qksY/6kQY9UdVcNp79bxSGd25l
5kSc3o/S3V9mYYZBe/V3NXk/zCr9W8Fy697btYXW6UdnTR8cOfbr7DywvNAjctLm8ao2kEx931a1
mf41GqGgW78wr0KsF9refhTBNV5KJbh+yoZMAKB5V07OmVZK79WXrJuyaGYxLZKUQ9PuT+oKb1ca
gohYAQldCCLD1LfulvfVdEyBfRSmR/sKcjGfIjf1EGHV/1H3ZU2O22qWf+WG3+HmAm4d7fsgkqKk
1JrKtV4YlVVpggR3gADBXz+HZXe3y9PRPRMxLxNxb7qUSkkUiOVbzhLO+W7F25HQ+p+aEvS/+JIA
EVholEGyZ5VE+DmNzI1TWY7TDPeV7VY6yF9KA6AqR3QMUG8GlDQJGg93CnZz2B9WHOxaiaWLOlvM
h05Gv2YnvY3Vtm70mg1vKw/MYrBXhiRPMtYThwQL6rXrku2IcwhsVcR9iULvCl6setDJDSIzpDZ2
mDMUj1Dvx6bhGHpcxWRXngIGf7UAgWPK3uVgCUBOodr4kE2c4KC36Xsss1Xv7Mcx/C/f5n8tPrvr
Hweu+Oe/4fG3DsAcjKb828N/PnUN/vdv62v+429+fsU/s8/u/LX5FH//o59eg/f983OTr/LrTw/S
VpbS3KbP0Tx+iqmWP94fV7j+5f/pk//4/PEuoOx//vbLN+Q9cn03YInbX/58av/9t18goANSIY6e
f/nrZ/z5B+uX+O2Xh050qvsvX/T5VcjffnHsX4HgcLEf+jbI7f6qKaU/fzxj/WpRG5KncGPFp9BV
7aDtRsl++4W6v2IrtAIUosHkt2HS/Ms/RDf9eOqP98NzmIPQ40DD9N8v7qdb9J+37B/t1Fy7spXi
t1/s4G+FzsCxQ8ibuTbaa3hLCv7czxNaosRPGwpPYrcJP13Ux4/NKM6Tsfrnybmpahm+Lw3C/Cg6
0bIfDy6gx7ci5FYGwzPwBAHlEXW4naVVbS2iAmQ84jSGPYmr2YVIV1uKTIzLR0P9+iXAkQbno2TK
6/0QnLWDDaztTl4NsH7TOCdlz8vGEUO3LXw2bUD7QcpYoAEwqEZvbOvVa/L6WOmo2AeLecMATVup
HAbsOf7c0S7cH0a2g5LLsAEtuTr/+MFHxOy2zTPBiNnOLhmrWC7Ns0iJJAqJw9WKjB9LQgBRipyb
tVh2Eg0VSxxm+/hYNmU01Klf7ZZ6MQ/Ezu/UZuyCWBSMlam7yFpGSdW9O4qj+jIBbT/7JZomFl4E
Wt0QQK6nDNZ+v2LZPOZZI6vqgYfeg9Op6AIE9H6RI932VrDsw1XFNFJRantzvy80VjJUYQJwO+Ey
wMGF0OW+kHkA3n6xxGZQNew96efcixQtfhu2I5YL2PYE3T+Xv4lu9FMM30bDLkGDFCXtEWNavsAN
20fRGgDnqh72DTa9tPT1mPotMvtgeiBTve1U/yIm/8Rbtin8QO3KcrTjcYjOixMeDRmCPWy1N3ON
6eO1cmfsCMFW4c2p77skdgLpxWFdzlDQWuHpbT+hVoOz1Yw1tjKIiaVhx+PFBcS7bNwxy5sKVnTD
mFAVQvaSdiXQFAjOdXd3xd0JIJ/ac4VyhS2/UEA/fOmmvltBsyiob6ZDB3Kiby3vWIzs2d/MA4U+
EGR99SEXykOVhT5T3VppRwd4mqGYno9sTmzm6aQJg3d4EerM7eF+k3O0UlEwNoG+yfIRdbnYgY1q
1NUJpigk3xns8+qkRlePozzfwsTOUwQJAdSEymhf9stm4MOXtpjvvGwOVdnuRddBr/LUTf1lHMZL
5PUPLA8TUuoNzIazLg93XVAfIDx2DscwW6YWim5u2nn0wuALWtdPloVGwG3x2oMqm90AqpBVAJdM
TFIvYu2bbVV9ZBbyVwcZsnjK1cdoBujQSFQboB7qvzELsoQ0/OEWYQY3dYNlZxUVaINTMqIw4dvd
SY/sUbEWlg/DxVqqzO/szET81Zvb1OtEUlfO97DV27ysjrMXHeBuctbabPMOAk5NhXw7yoqcJnxx
Hoq8SSuVH1St95z1+7pEkzmfny23OXhddC648zC3amsBdNmLebeM4b5zq6yey4yq6ijxnXwH56CF
zxsAcWRf5kanHVwXWtwGqIlnxgrRTjS7CNZsEZrWZbnTk9qtv2oKyJ1N1lVpFtsD/BxFv3MwWuPk
Qt7nxeRo6UNxCh+66ycUhV04Pdjo4pTzbf1943gXm5Q3Q6N9n5Nt6LxPjtm6NUmdyUXsTDfrfxsB
88K+O1SizBwf787KrzYkxXuZZ+UM/xL8jgYJLCfgmBolToX2p2MlA9SDsJoyVlKo/m+CSAHzuiWX
HhUkiBzkXrQnOs+K0uxdp4VIF2yoZmQirNtt1+Go8iWZ6mAXuX3KuXf1D33d76KyPXELN8Ows8y/
ChtzL1Dp+mFdcaotP6Zzl06i2lf8i9eXuLP2A3Qu39ar9EN1XyaRMUrBjhhWq100zEscunsyRJ+e
hS2NlRmsoU+utx9WS+EhOrA52LsfisqkWvghAPmAR8G9YiIpDUTl18Zlp7fI3eHkqF5K7SdwAN25
wZyoejs11TG0cUWy2SMLSOeGpoFjoFHsg5ilUknGjFYjZFmGTVlCqkiKxPawvMG3XYfJ6UFTXk6t
r9KlKbH1RfuiXkCgZhDo9I/Dsq/xlHTLm1/K93Uqr2Puzh68fa8BfZxNtPFQu6nBfwKpxxJQVrzb
eZS54ZhVlXvhdn9pYd05ivDcdw2MOPLdQi+UwoSDsFtxMBF7MDCYWQQM1FRzNSW/QcLuQlyWAaS3
K1gAGN/HajyiFzeeSOab4lyEeWYN9Z4qkhatSRpRJ0rmKfQCYulj+yMp+kHoTUCSv9JQ9C5SOZts
csgJ/0cDIFWHBZUbXCrYq6ghuSkqt9umd2BJsWTwOAZDZXk1s5usG/H6eCpF7OG0JqObYiLsO2DS
OqzHYqErrf2EAxVtP0Tsa22iiYOK/3ja5jT2e42lb4F0TrJaltcx1/dixsC0m1zxndP6R1H7x7ny
wDxo9vDtAlosdhTYKTXyKyvK+DB/CwHZsUV59rRzYXbx4lbNKeKgrgZsfBRFPOdYDZqgaFNt1knF
TJ5OUQfTkAmAk+iQc/8YiWAfYrw8H1zCbkZlS8R2MGSwAr9JHh7oUveb3PuwiY+ash+diOUfXR/7
Jga77l+H0UJqSNKoaK55J45CzE9WZ04+gKWh9aDC7YCrDvkHGRjkFfp3Ar+G5RxOzqvu6IGHVcrz
RziKvhOb3TrGr5BEey+gy6w14o66fBQLasBG0C32ugNNeh8CAHw5LeGQWbN6gU/qIwO9X0P1uy0w
ZewxMfABj8zjOJtNRE/4F3RTkIKSNFxISm3cOgiySmyyITy2QtB8+nS2vtcUHOiOxi62WwpGnEkF
NUkoEAOhpZKjVKC97ez0aadwS2prB6hWUpkSep3tviD9QVfOZVz0XoMqxCuMY4WNOiRxg4y8AI/S
DZcEIkU4eXQqL8KpE4JF3Vcu6oFKJA1IA9x2Uw7Nfid2wmg/mnAXSfsEAcxdVOcH41XZOIV7YUNp
YudFDMoLervuzAWgTS2UxSd8pQ4N09p5xqBs1hFwZAhMAeiRwbxTDY+1urn9nIA8AAFNdH7C1WmS
xtUQbJyxTVmFnmoUxTMYuevv2Zrno23d5BFM6U+ui2wQ+RlmgS0+JxC5RBNm0NZO15kTHvPoew/h
yvUuAD64Ls3YE+3B+NHnejE1bK+qIkjCdzNdLHrXrN0NszkJUmZVPsF+ljQJEu238YNBLIG71c0M
aHoMkQAIC+/ZBxvdybts5LPDyI227Biob54P9Dk2A2ZHGSCdG0uLeA5Qf/lc53fT8muj+ssysdfc
uxJgZTQlqarMLZjKRw7yWxV6H2zMfMXPeW8Orooeeug7llVzgDn0UfmZtwT7IGdZz+ftAEUiA+us
sbQOoh4OTRfsimi4oEuKSByau95nUzXJqqnm4oy3oo1vFc85zLlawF8iTL2ugAiiXUEw7mXxa2zk
8MYtIfTumL1AUDItOp0KdfcKnMF+cZS2QcuIxmO5rS5VuGm8V7tUj7D4jKX+Tpi3qRAETtZDj1jE
9qCqUEEDq5PHSSCuOTpuXJ9xyvK2PgjHvbhGZnCyLsx4JMNy6mrvOHJIv7eQCm4lxFNobMR8GOic
bEbPAczPJEvbxrqZ90TSI60kGC9tOk7LDlCozeJC8AKwGh81Kxus3U3lVGizaTDl5r0y4KIP9Rvx
g13QYvs01kbbxWOOsm1nbwYXAng8PHJHxISqJ7SaN+s4GxI9tvVFanVp3eDTH+cXQ9sPU/ZPvoO4
bO2eVfb3uX0bZAdgKGYi65sT8cYYvMeLQ0qxlvZe+hL8tGl1VRLfYMu5cz1EGBoOVXD4Q789jpTZ
Wh075m37QFu9t5boiZQYBET4BHupS4pMLiQzsI8IGpyMLvyI1HwiEaJUD6F0sJGDjuUMtrFLHpXh
EHOFfUlevAQCanRaFFenKdBGFd/o2H74Veo6A0hl/rtXsGcoRsOk8u5DFM0HpTMAVj0ap2fhh7uW
bQ220BpPj56GRr9RgLE5l0aI5zyZAd/y9PIwTTkkivCK2X8fhP/uMuuVU/5miuKp1+Keh8XZ8w9j
7dwC2b65XXNV3peSKjgZF49ssb4X+on5zsGPNJZCDs+e4sVp2g8wjlJp22kZARrIp+m+PjHr6RnZ
R99yhJ+HQsyPeW2e2+hS6fDoQGraqpo3l5n70PQn2ZubRsIgmlOlwjNG67nSzRVy2We6MIhLzHcT
QDjU+d105NlkwTLehlfX5V/0wD+mHosN7sfz2JyUhSXDi6f15Fqvc/0WkbXEHvEO62Xpzhz84lMh
syBSPQ2VviHiffQ4UinaZOvLWmt6Xl+GSvyzNHzjEXEyFe6ltrKxpu91xFGAxlmn/HfmLa+ulo+I
mN/6eryHVf7Q6mUzkiLuBr3Ph+k8CvkczOCvsPY60QURa4lpTm6+lnfF62vn2h+WkfcIth5sfmht
dmZtFnTT01wur044nOe+vi51+C74cfKqnXH0a5PndwdhxJijre5/k8gAueq+GEScTEJXxHur4ZwG
bbasncN74KlDGdQfERXohaVDQW7D6L0jdb63gjw3Req403WdFLTOoYAavq+3kTTT0zLPtxGmSY6G
vW159ZwAFzff1kvwAkCrHNhPrBXqfGdH011N0B8K9bMTTo9+Pt/KuT0wq0dqP92h0YJTVWxErR7D
prnCwvPRRaEX0haXotaPw1hdpfjWO/5Jy3ZPPX1nvv/ekPHLwvIpdkzxkvv1m1YI8MsStN75lVD9
PAv7AXf2MeiyHOKoLBfnciIIBMN77YqzM9mvJACPhpyI46WR4yTrhcOD6F4N0Lcti5f1S9VsOIz2
FyjWHXX42JjqOsK3uZLNQZfTHdK8vW0/9E10//H+Y3Se603gOM8CN3K9yUsAR79QX23M7HkRZx18
I5V7Wj8qX7xzX9jXpSxe+5k803Y629ErU1j3Wp4DCweLVTyOArUkWaCF651G+NiP7R/TZgjzu/TF
mc7kFo76keAbzGJbneszPFDj9XqsYNi3AGEgrXpf/7Rgy5V45NkCecaX80EK9tg37GrBPqCGvLxB
hxE949qfl1SE42EuIcxstycfXqniitQhDOXJRJf1i9kjtsnrGpq65mJ94z0gZi5ca7ZFXx80QzEj
v3D51jkJJEu9XCeo9NzXGzCz4rmGXkcgH4FtAy8EBl4F0jsb16iC82QT+P5Gd2cSW8ZwXa5/hr3M
eWbmlWNFEogFsxqhdlskS2FdXX86LVWac+u1wQLVFmYDdtCRnmfCYw4IdNEuzxqRwWCLexgGR8zN
vVwQXGHyrTPKGgD19eRLpRn0CmusRTRTTnbbvecuRzR46M1G+/kdJeh7UNdXR+nX9eqNqYCGBe/H
tS/r82wJ70Vjv860O3vtte5xn6AibAkPDQD92obLK3QvN0FRnzmLnqGcdjVS3kO67CQQfY0736k7
Pk0cc4yY1xDV9mj2IF2LUbA5+WIslLXFkARUw+iwiddVujgGunYKYn5F3DTWA6HyUf4+1tFt6dmb
TAs7v0qqk55JCHHwj6gUX7S0svV0cOcPG0rOLd4CXXFhQ5u2QmNOIF8t6nAzg48NU60rzPKe12ti
QfBOOVJRVGbCYHj2nfy+fsd1Zk8lqk2ROaxr1UOvXXLn0IoA31M/C4Mjs2IxnKPubeifWycCBD8G
H/9BYGpXmOLuzK8wdrkOsjnR0U0kilJ2uc4B+3UdXRasZkDNW99Nz5B0/UK1RtGI/3iMos2yQSTM
N+PwWo7jya6XHeNvCwo7OPQ6HOH5yZozh3wX1ZCC8pWVLRLsAP0u3l3LDvT/yPTfRoQ/te08BKCj
Q2q+v6BwuuvnYOeiqMjQWx7zeA1QZwlZNkWTdUdtAzS31xXAWUYpSp5cwZ6QgQEHxjymNeLBddIs
Bcsa5LxAd8Tci55oiLjaMQ9e/jqiCiGncyDJl2bCsVBY2frfKZyTtuYJb0jaKhcedNi+A7OraZO2
7QGsYZAkYEvoBvu56wDJ6Palp3dkqZN16+zQdSHVtferJIL0hPp9appT3y4bDoF/SWAZIsaHkl6M
C1k5CyJzBLyADWTB0qaMDmjlZtEENhRC4G6WZ99ZZff99a6gJlKcBRB6poVTZk8ytHR3JdpnCjpy
UYWwN0TFSO0ny7m0qJ6tb4fll8iCJlSXZ3vqRoSeWV+SbGbWVVvtoezf3BYVCD9R85iE4JJQlJ38
/p3Rp9lCWs/idZyH4UYL9tCMZWbDA9TVKGdh1nkoN66jJS3clhqi4VG7awKoTdvRFqcUZzHQIfsc
ihrQMIjDArgaIY+DdKAuHaH5MifYp4ph3uHze7E6PaIKOgjQ/dRGGmRnSKeMC9sdq8y0MyR9ASZY
TdPO1bvWwDSQn9cxAVEzs3S38+FA73s54HPtgQuSguEN+GaOVipcHDjcgrGZksPskd/zdrgWXf1Z
l9A65naTESApYvCuXomaQS9pyi914M8nBp01rg6VzFGUmiyxmZrhw6nA+azo9FBPFJKdoYSblfVa
znM6Of2pjKS1wVxEIZ8/NH1vbcaqqDdjhGaVGWzkd7xPK9o9eXn0aS9sSF1IYiSo+MW15928vhp2
VRXdp764ixzeC1zEufDcBBFP5hV8SnM4yFRWq5PB47C6d72nXOiL4NPvU5mXSZvKcK5i3gBJ1FOk
uaYLEz3VFszC9PfOmfAPy/koFWglXfnFRP69ENWus1PCohNMB/e1LUHcg5qVcu2z1QdnqSG31a9w
pBbNbL4glyZtzvGuLGbU/V6L6vcCKUIx72ldiwfvyiogooIFhTyBr0sNmTd5Y70Gy/Q2KP5aWp5I
Pfke+kNz0lGO4MK7VxxoKMiykBXLsSkCwndNGKKu6lqgd6Jo2EbyApolBnYK4rpHu9BtsEfTIaUz
nAeHCPQLI/0HdH1dkCxRSHBImDAboyFdK3yovCpxqzoeAGjY6Bx/xDv+5i3tvRTabIgzGOjtoKLB
5m8UJJUNoOk1RH54ZvKRblQBEb6+qhvAH8YBeeAQuyMq8A0xgCIUix03IAAP0ypq5s+/a13sxgjg
2QYFhYX1S1xR3L2FN+noy6+aTkDE64zmaEH6SEM39rOvuz5u8h8HL7Blrr9sIi94inodxMSJFKq0
UeIzYCVK3GpAOO9oQK8CR8PZFua7DIDAp6CRCK9EaAboyqah9XfMSmijmxwd4iFx/EJCw2/5fVw9
d2YRbob31uYDRM8hW+SG5DCpSSZNI6PNjPKf0NbJUxxmmSDahPng/wHz/X/dJT3B2Ratxd/l39uk
P3VW/z/qpQJQ89/2USf9tZR/7aP+eMEfPVQa/kpBAvfCEPbrf5JE/+ihUv9XzwNSCo1LCpAbZI3/
o4fqor0awUwSJihOBMLACjH6s4fqhL96SFitEOwsgJSBdvq/6aGClvITmhLvDUGJCFZvnmNR9FLX
i/grdabpEfZik4ehxTBZu6Fv54NtxHYpSnTm5lwfdDe6dix8Wx+YsAJw5SCyly9l4zyIsMisvCp2
LXxbDkVu1CGwAgVlnn9/OECECECSCkdFA+D+hvl0OtTr0388zhuIZrABclQenmiXATWbUbbTwY3o
nkxvXAE6YHiKVGVBJTqyH1sUV0mL6D70gbaFaM5TNDC0BwF9TJG2ptRv56QMI5aYsrE2s9eDF8YB
yTdD1e3KsUdTdqo/PayjQ1NM0Kd7slBvW0OOISsYqvgkfMI51iZu2X33cw11oX4ZE68QKFB6EMH3
GnmylNiNRVRDcAAX1kbhy1wE1vsExLM3WgfVegEOxlEluUCzDrUgFLVqj0O+F8rOwqoSXVjyOvc4
L0LLO1VtOe2cQtxYM3T7whgee8ZZYtuCqE3TPxYzJ0/EppnmHQxFRPHSLK0684EmzJqReRTq6MmF
bRWZvQ0Ok+AqCwR0bEK3tpv3UwuGq6ho/cBGD2JVfKyzesqhBTu4SQMwy8Fv9epuNuJcDVXsVCbc
sGgRl47t4d6qHh1pPziuqdDZQnEaTUlzduoqSAJez0lQuPy2HP0CO1RDuhJOycO9Q91KjByGf6fa
1O6umQga8cIsByXaGg0RdUI8OUTLzjMzAnhUCkH5ezTNt6kYMCz2AKj44EFgkBcoh+uQQSZ13NRK
vsPWkO9qBUidhkXzKlAYDyNXiRxGkRAIWlWRPo0SKFVpvQS82wKVASMlH5x2AaFcB130tMjrZ1aN
8YBEByG2C3B4OcABg6H5Oahxv7YQAE6tjyZw3hbIgmzzsdtMCsVMeOAIFJdNmPiLeC862GlqkMm6
RS5bt6Twg5maF/QG0Lb2oIXwxzdBrSJVRYjCoIGoMGzQeQRbpa7pXdS08Gq7tgIcTPWOVmjRUbXs
+Fyg8+dakDrSQLF7Nrj1LJMN5GYGz3s1wDEn6HLhaBnGB7f0HFBmxwaSa7D+LGeUlVUn5k075/By
BGR6Y7U+20Z9eGxH2gDMgwNDdeh2U3vgh9qjJxuLOiOVurahzdASBaXFNfacYXYhfvVFC2kTzUEz
cZaXIuqPAHU+KUZ9EJfsaM84jjo6gPggo+6GM9hOq1qqbLCiGUD6kRxCs6D+E6B25E8HIxr7QLmj
Et9GXsIpgBTQiPzxox+ilAYCrQt7QUWxnzT8qPwdoFn2XUO6Df6AVeYFrfNQB+1LMNRRNiGwKMay
v8xIo/u9V/nfBui2g6xTuHtfEYVpFPQbEhEIiXYA4oNNs+w2TFQL/Ng55mRYp2vglXo22oS8/lba
xkoqgDiwnmDFUcvxKQ+mMMHKm0AcRXX/xzyQFeLcAmFkxKVJpXKnxF6pLJ7zVQGegm6/rrMlmGJg
nUcwBQZ6VCGof1TmQxz4uBxnYBHEPC30dKzw1IMGDzFI+CI2DlRLc1g6DxhWbFQ5cSCKKIA8o8UI
pAEN25S2FfDsHk+R6WJGImeRA2xHKcw6AcGKJxNWcWEFJfqMbrDN4SC/mSYECoqGme4QD7n1aG+C
zrNgXB59mm6457jltyKqUNCy3HNRDvJAcud3t1z0zS0HFLPqttzjUIM84Pq7qOXfu0bbB0wTdHM8
xWKwAdRNV1C06/32PQCo5mCh/XKoR8KToEYtA95N4jC1nAw7f/IPTlsMWUACcWhHKWGQzn/6MdcQ
74ZgfOBP1bbhThFHcAEAoBji8D9Y2Qz7jlX35zpX/XmBVlvs1SVy/2C2Eb+5VQLQ364GjuiogtLd
8wp9TelMNK0mG7MQPVk9E7JFRd97h0I/5LEVdtWCWTuha3rwhHZiE34bqKxvE4Scb0ANDRC4mJvM
6wP7wR6qu1ifHIIImU/En8cZsHThTN6XEaprTuh8dQdUQLBS1CEk6jlkFT/lUQvr4UXRdB4ccnMI
Kx55CJGHIoc6du+ED6puvddqEqdlmarvk+t89YK+eubzTIC5toFXGZYSoki+dVvYCMCqNUX71pdZ
L9363BALuVm3VDC7jwD5FBWmjgSBJhL2oesuYtLsjG/ho5UwoCW5yLd+1Ge4R12apqR33ik/Vh4M
p4hw6L4DsjQjtvGPvQMU+dKZjaEW/wTvww2N+31WM934pBse3WIOIIIG/VQdjAFgO/h0z7WBcvIC
kL9HD2dN4IC6R8m2hdnBxSqCBwluD14+8ie8sE/dwbuNWFJRM4zHyjcTXL/oMh59HuYACvpO/OMh
sF4LUDvVlBq/WcXoiQZEZ/3njx+QRIGu4hzBepbKGBEVpPHKUjtbxF/w59N0daduwtXLSB6rxZHH
wlWfnZtDp3f9FZQFpyPv4eHHA++hWFw0/mgPNrnC9SGZRHSSA3tPLXgTQ1xXbfswnI6OGpBpWj9+
0naudpzOtwjwq9SWAbIr5ZZHC43MwEC7u87PEZIdp+34O+kD4JrmUj6wYerBt+mqvYsZFlftUqGy
76JZGQToxhD/BTZp0ActTZ4ETTNlXEEOICSOOikhrj3ufDP2xX4gCz9zyg796NAsBIYbAwgNeCGS
toQ6ilRT/mAJPYLouUxJC3G5VbpyTpe+u1o5xYHaonDbzCoxvjyjPgA51chCsScnWN7X0oYPGau9
4ALZ8wWUqplcEa0QgNBt/39wIKc/i2qswaqPaBUS3whXA1jS/i1YtTgWM1BsEwoQgKhNPoCWpLlJ
YLBwbnXHEQtoWzbeATshqn8OV7u+CJzEqgGda+r8KzaFbx2Z5qNTyF1Tr7hVwCvgZDgf8Kl6R1X/
hlLqF2JaC5LuDT9qyFBHNYrYVYC4B32jUy+XAvYHcIEr4QcRaaISAGZYYcFqsRuviHmKRC+NHS/B
2wKoXEIioKT/kl/8CYX8Cfro/e9hOzCWLmJ2NwrQUf/BQfgLRWackeKVspyQI6L1qBDpZW4HEuwc
kS3tc5ymXqljj5Nw5TG2O+13TUKdHmaDA9ZzU5MzR5SWzLNbXmSx4IzR9g4mc+Sd+WPqrMB/QA3z
jNQDJLG5gTLDNGVV6X7RXUXRBMdC4Hb39UcE47mIiFp3BFNhDlkcVH67ZygBpE5Y/Y5ALDhDPOjF
sqb6OEEtwfPdNuvC0jl0zrbg6HMrZXuHwoXx88C791ILdORQdBITIFnl1J7tgb0GCuo6tGzhvsmM
uhhrQg/ZLh/6EP53gwtK4SLRYBHRV1kAO8+k/0GL9haSoN/lHMRZyXPU6VQIt8wJXUPdhWmPMWob
RPC2arMW3XtorAnEFwDuu1xtBqAnd65BSq6EDZTygr68452FABI8smTqQ08Nzq8sLoMxC13EEhGf
6rhl+c6v/HFDiPvhURdFMtWIZGwET2yQu+bBHbF1VFHW0fqCzMUHWwBFAMBQD2v/lCIjOVQOxGn9
fu93M4r2y3Af0ELLoA+cp36n5EaPkQCDj2lsJ8O16iKgtzh/zdexDT1oOImpNChFGhGPq3Ird5zx
3gbz60D6j547uJw2yojTv40e9qSC+rhMjz7VpHqmOa5Z1+SD0HMVAW1tB+yRrXpVReCCKFBUqw3Z
2mbk7NQ4CHfy8j0wAX1qIQYzuQXQc/W7tupbQxzgn+xxb69eYzyw7tx8NgRlWTjA8BcDGM1/vzS8
FfP7n4SqdY8IoQe4csdsaO/8kfD+ZWVAtBouaxqYQCPtbjPmGCorYFfbDRJD2ZPTQGodGkfwnM4x
Hf4XdWe247iSZdkvYoKkcXyVqNkln8cXwoe4JI2zcTCSX19LnhdVldlAA/VS6H5xhOQKD4WLNDt2
zt5rUyWM/dVjvHBaqFVwcsflxaDDvXQorNxhiuHkuA9NQUcFR3zkuge34yCQT5gicXIs9AeBpa9S
kTwVs30yrjuKv1T5qrC7+Tgn1Ytdl++MJz4LWj6MwNGAWBqjgD2tPNu76aEVUAyWJ5Ogj5VuKIgt
N4w6GmRUSeaPxRLAjN/Ab47+TfTTtgwq4uACZKdDILZAm5xNbNu3MoE1/vu7/F/r9/w/KItHFP/f
rqer7P5fJPE3f7q6/xdJ/O9f+FsOH/7DAesBRsX3hSN81uS/1fD+P0wbtbtJ3we/qrgarP9WwxvX
fo3n+0GI6p0uEH/4z1aOQZvHQz1PiKZHP4MP8n/SyrGsf/cS/l71nIFMFzAi6Ur/zh4h0mFO0M4g
ccoQ1CQI6qJpMbKV56HZCcxMrdBvjFEZAwhmqnmXuPId37t3aKiAYwYsqWXi+PU/F0ZVK69sjW2R
po92azcYurD55Slt0mzID21nEpPTHgLbrjdVHFubug1RiWgaM1fVSmeM2YFOwW1Xhx7zDwItFsfE
Udod0rS0NqOpX808CKLw2nKZZ+9s16JllJUF20z55PZwsIxms9Ar00qiZByYqtqSVTPkvol7XEZp
QGXOFn8Acbuz1URHiBUH41Uis3wtqvDIsBYS5LW/nInwIaysx76Kiz07iLfNht5e5+0zODD6xIWF
ZaXX8cZcOzBh6OFra6s9e9racs/p74FERGeVBjhSMN2RN48HxRZdZDaMhWKcdax/owSHNXpRaX7M
TU9hFCixUnnZrHxh2FuGzrh/jfII/As9SJqzFPjJMTf6r8Wou91s3Re0XjYDfYfUWx68qi4Pkn6L
HnL0A8a7VrkLAJmUkMZ+dvsBK17NmaFMV1ngRYaaTGRZAIFb69XncysbDHPE5TDFsQYs882r9qOm
4Hff8i5R9WvWfGTNu5wqlvwy12T6o5jwrtwQzZ3M1DPZP8VapzYxnBL6uGrqvehpJBRlSMDNOJRb
u/luupENyQFewGE7QL4hvQjxZBzVjAQ0fgK60nawEUgYTGluu7QBSDx6G2OqvajtjSFCrxXZNF6Q
PsZ6h2xJnUrXXcd1Zhz1WFwmTlwrcz2MvFaloOHn2Pm0E5sFO6ex3o7yK+TcPrlz/uJeVeDpGR2y
YTg1tsrGeOrEZB4bH6pJOZ1obN0khH/eIXe5cc26uBkVuu86GTmIxf1Z+5Q63rAwk/EbElw40V6H
L65g2aY/j/HRBjMm2Ms6l0qrZYRrzdayGb3uT9rPHQhqlKKDS/LBNC6U592rWC4JuXGY6kCpdRyR
nNyowAV6f+VFGB+CGlEUoLXZD6NRxUzicQzgEoTFa1PRKwtjR1EkXAjk8LlW8m0ImjCuT48krwyc
Gx64N3OmGDJm7vIxIVygvMuG7ijmQgFeSqwdbKS1VQX92rIyuUlm3OTewPQA313UGWJc+X2RRE3u
vvue+8RcdSuHEsVjZuMebpptY0z9uplnd4XYPjh3YcNtSWsuR/kc+xDScvneZS2+vTLbe7S7OWT1
t3U3HoRG76n0Dz1tenpL8wzjVmICBCY2OGg1TRuvhBNM7wAOc3yvc7mOc1zfbZl+IAN6WK67X7+8
yKIu10NAc8GgNl2VHRFx7hLg4CB23Y7JR56Ho0u+e/K6WEWyUZlkwxba2xG09ViL+SlpupNCtu9J
l5Q7f5rx4r9xyrX2hZGvapQyUTCjaBOO89y3xXhakGKuexSPdsIGr9oD8ib+D77b7JRNRZgKvSKv
doqaBTQ5d8CEiLXBrkgxgDVWqfConGAPwcZdZXONrsTRO2Cpj555TvPyZXYf7QU0HTcu/Dmxm0q0
PaJPVzMBa5FL6BGz4mZDglmz6pPspifhwVb9KyS2sz8FzSa8em2QzBQ707RvEjUyjCR62Wb6e1A2
A12VyjdLl+YRxfGHUy8NuWnjDxmsqPDwD8n+1CfGt9/kEIjqk7k4Jwa1R98wc6Sq4R9J637chwhE
mtlZt/lk7qzMSPkYXVaixi7X5pJ8DA0WjRn+F/I8n7ltwpkisyP+R5iRg+m+7PQrpPAq4gSyr21r
WMs2zw/TVeuYBAiqGNuJ2sKgLod7M3Ox/ziVvXUXgci+RzVf07w34uCKdfqBq5RFIZYrhoSgUApH
k22tI9kmMbIZ2uFZMtOYD7gRGqmue83d0OWainxMNpLdatU6pMm7Wc+a5u/8qUTs2Q8veeU1286G
1ZJlu66emMzW8x97CO7nrr+9BpKLEbWd004Lt3CY7hNU5YOPWo84kebg86lNqMNriui1B4907beG
sSnPphY/KtQysuh/bYUtSKkpO/wtXr2F23MmOXbYqd4vdwV9/2HmHlTtuzkjqG9nTUMyGkU13vZu
/hVzUeQ4FL6mDuoFXgAEjoaeSQFNQ+iRZa+PSf7dpEJtOpSb1w/ovWhCQSlJcILNscgIKWKrdCrX
RPY0NQkkCu4dyYZv5Xop0+ZS+txDbqPWTkBvOZM77IMiarGwbsMS8f6z6LAbG22rdo2XJ8QsEROq
mxSnXEHwFDIMq6SZh43YmIx2gxdMr5ZlGvZ1Wm4Cg4YkjjzmnNb0eKVK1dLW28Vg2Op2V8ik22w6
lD1z/eaXnYoIjEC31RZrJ6+9zTAMbyQyPdbsTjhFnojMcoBeVndBsbAscSRDrBzgMLOOvUVrSL6S
hnFg8SQ0wsqIXxOO3hZfsbIoj2K/3Zja3iXBgQMrHC5kvH6JySr1Cn9dzuZLahYINoElkU1oR93E
h9wH7p+6y+tNLgGRNwsbqCMzPDIB4jaHicHkLxshMHzopjhAgL7mwHt1VPkUCUmf0EfniNXJGl9m
SjrDQK77xP8uHuJoDOo/DosS3JocI/3SjmtkXIwk+pNl4oqYMdnEGNWm+qUi7d7hNw/YIx+itpUf
fT8/XW+lvtZ/KMN+6lDSjjbqg6uNlSoQK/j8fNyOg1wz8f5smHUhf/A/U/MdiP4hTOlAMtt5JwBx
2TmEkYNjPYgYx69vb/RSradC/hiLlxFbI5219pZrhAznwPDqyEPbW+i1GRYOHjWtTtoqkElgAqAM
caAtbaprcptrMTn0wXgq68da0O4sGI396yEoUOFWIIXG/gAlUWGUUTGrCa7OAOWNa6fMKTJOnf1S
fJom0meOlytf+RcV9A9xT1NTyb5bl0P76Hbhuyvb+y4VxZ7zl79aNHsVTPcb11H57eB+28Mo136O
3Cn1y5twCkAABUry64UzWuh27ZXhRzIiqA48PlvzQZQkiBP8gg2wuqTKyPZzP/9VL4gA3LG24FYT
xYFKGSEEEWdNc1vHvXPyh/6lQ5rRlmJfyJh1B+Wv0uPeq+SnHN15A8eRFT7oaGaZ5p3TOw9hoc/C
KZAFeBCZPeW8JBkcAb9djdI5hLu2zUJO7Za/KtRfYhpPqYFRIM/GS9Hmz7NsUEAb6D4Gg0lMDIeG
OEs/AJrZZfeywcLk99wMJt2MIcwPplLHLFQlJZm7QGIyDmEmnpo2vknC0luHEDLkTZz0T81sAZ/x
GmYkxNMZjbs3+bVUI2iVsrkvhvQNswiforUCAnaeMvg03MIxQl8omlQwdWrTXOIY7iz2Zzvn307b
n3sFUqiZZYS46Wr9DMxoRr3Qxw0SPwaI5kXq7hyGCcntk/3HBgorSIhbsxncLF18Ix3nZAfMZWyr
fTUqqJsCWopLspJRBuFmbtQdaZMk09d/edOrimnqL0xotm097XIl+T0ohfWMWYg2eeRbnNhFzcq8
KoUhAeik1rqo6FnleH+AzR+tOP9r7BnWlSPrvGllEcdBrp1W/eDHCU469E5lMDF0lQii8LoF0EF7
kmttt/lexvmnqL9anTFHKFBCecjXsqA2od/G5n4Y+w/fZ2CwjMFJjE4L7arLd0gX/8SMSdDPxb3/
1Y/zMdPTx9xhTRB59z4Fp7gx933pftqdO+LIk9zXg8C55MmLaWmTkjVzN2kpEyIbH+jZZRhqYkUD
zd0Uhoa+MdMHqeefXzmjFBFdiTjKKnC6ZWO8K2le/OYuMNt5zaGKmWfq7NKgtQhWU+vOrCQZejKg
I8HwlcYv2wwT8NAhtBp6zntitvzCnXxF5Yqg2q/UJjCHs20ud6oVVOd1167qqnl0SZZcU/8+MdKl
+2WPoL/6+W6cCncDPfjk19be645NQpt36TjSMKWNPAenVUJhPF+nOeWCydZ8TFAlr1K0c+tQWAjM
JQVGcbbBPm9MO7mNJ/2U2fG7xvrZ/9LN4uAVEljJAIO6rS/Nr3hRbGxyw3gcMgZJRStnLitQMSyN
gs1nXbwEVfId18ipgoC9eizCA728D99Nz4sY/zLNfKdiQ23eu5DtdMIULAbzzO2M5Ve6z0ncreYx
YRsMR8yjlX0Zwoatou6/Q6RsEnFQVNwODKlBG6XjWhn6gtToEZRWs5L+idAMoApv5VwnB3dgIGZ7
ZTRzpBs4LBtm9SVl4dwZHiWCW8TbfmF6gMuEk3YCrAOJEsib8E+VssX0ls8IMX232qXelGUCIizE
Vkyeau/U9hl/3XL1YGUODb40L5ZzcDWwBtJkHRiMG48VHm/LROJE5tfoqNIySjV7QTsb+RNgMWI6
quGUGC2BvzDgY78+O1Y5P9W9WnU+5hCT+OXIr83DUsKUyxZvi43i5GluIy3GeRfgFI/IOnipUsNY
m+OfhouOC3a5oVTpgXJN04Gm3nwYYzjDck6bdcdGxrlzX2rAP6qLs9tm3ZrDeOcqBq45fYndeHaN
AlwvZngYVgevz1qsf6m3kkpuJlv655klBNvTp8ZPsaKrQ47BBCLKwDbp0qIdyZ1qD9D9nrrJ3ndG
8mXIvF1XCgMn1UklO/ztyfAgavmjw2Xe6bG6eOlEW8KmB1g5xS7n/ePaSlCO9agdHURuBXvlqqU6
X3mp/xb+sX15R1A1AP6RyM9WkXzkv6I3NldXjCr13mcmkp90okhxzaJficrZxY1332LBwMKerZ0B
qLKwumoD9+61qLRYN/SutqNVZOfJqRBBDAtjlISNaM4KRR8kzbhYLSIn94vZ/ZgtxxJt9sFW+urS
M06JE+/UX/0IU5kvqxhfCuqdx8Hs83UXU9LZA7LLrPiT54zTZ+EbJ6XPVn0K0uo+EcFzZY8Xxg7O
qWSMjc6nWeWz+91bTsOlaXy3kCZWRkHCbJIGN6VLQz7FkT4t/S3yKY7hMVml2AZ72Twx0VhrJiRH
/xrll2ZqW11ZWIRphSdAI/EjNXM1REnZyRtpLHZU1PPrlCQfVFjffTB6R06s0dzV7Rp3ezRWXB7a
us7j+/pReQiDY4xApZqm3WSjOPTN2b/Rc10fBI2nEsw8YMDlW9kLP3/Wz+aASmOZq00XGnF0NhMW
TJG4D0p56DwSI8pEhT160ifTbrqbElMobS1gkR74hEZEk7iMfmft6M5QLkpu6GLo1XY2u0MvBk4K
qtsJAENcWbMbAW6IjG5WB1TAsUlnaBRyiryhtaMkbgDxhcQCNuVeWw7/qGh+8EWdoFK7nFstJ6oF
dsP/3Wbx/6/iQNv6v3aUH+uSseLnf1cH/v6Nf7aUXesfDk1jhpmwy+joXgPi/1YHmv8IAy4i2K9w
T/gWyMe/e8qWxbdsm8kfeGmavR5v4G91oGHRUeY5QBQgUQQjwv+RPJCW8b+OU0CD4+c3PSSCFgLG
QNj/xgxiEG4FgwMRHRRUHs0unbECasDHmPjX5oMR3Jpj3926faxpDPIN3nXIcKeuLz3r331II+mf
33ArmBT5GAOAcjxCGEb1PFBWfjQsyZS2gI67mBXW18FzC93Azkrj3bPaFniqrvb0E+J3hZfDsTRu
PsPeN61glb4+nSdwBrxxeSQRiLsmJUHBMaiftCaD3DQ+ZFLF33THbrHQpIi/a4BZqnHJ6s1dhjV5
/FzjoR/17LxXneVs7AaDZtum2PKH/MEcpukmV/U7SuCNlc/VB4NzK3LZnLcdhqFN3fspG8hsrJ1G
Ia4xZw/rvdBHKULAT4boXiojfsytXv64rXxywjbYFNeKetEcXJYO4XMXFj6ywZzuw5CmOy9byvdR
s7gNhX3dAfOzqKaTWUrxLS36odzAPTb2jLwI3Sd76ZTxozWSA+oEuU0XgBomrptXyMUlcExEJw2m
zLtRlCzwyS4ePP8rUN8QNvSfykVfFwCQePbHWm6zANOHPyzpmeCTcjPaaUzFs7z+vjYhSs6yY/3J
CVGvCSvXd7m08OVDvAJbNWX3asbxVGDHNS0w1oKu0WHUKJGdoC8wg1bubpAxTtzK4pyTJfGRhshL
0Kv5FLJQRnkV2/dmXqG9huxzO6HU3xpNFp4pLx1K5qJEXEH7KPYw0XhqXI6/D3+/MRcg7pDLh+fe
kdO20oFz21aQayq3EeiRrCGqpeE+diZGqwlUyEst2KkZZKo3V88s9hXEG1e/4jU2UdX53QP8NG9T
FSo+jw0MuKWEEpEZTnnTtUhXbJexRN+MGsmPX5KpCx4jlI79UXT+vW5qmIrGK7c4XRJvFBjOPf97
mP2/9Owlb6Osx/Uyzd7DHNA44N+uRVpge/ME/BRpnwCFyOPC+Ra9a4DmJtABDec2vPUNDGY6HNWj
08WINWtZvPY6UZxz5/ZzDNWDnKX3RxtFJI28R98gbgoMo2i/nORou3r89qfkR3dBDlhNBaseV9Iz
hnTC41Q931uU4ZuatAxa74mxE1hrOo/LGYvLgExs7u/bEC6D7Bb7pdBdDSYzF1+hWg5YH+iEhf4e
RRm1h5f3d0WchB8UhJz2zCB7zouWdOZJJHcZ599dqzv7tCypOAZ0J/ZKDBgYXKfazFaZXswpf3bB
KXKCddvvvsyOpNTHr6mi5WzXVXt00+sVl0PqHNuWVxDrXBo6eQ9UZyHkq67/NcOL6qAJjsAwyj2T
sPYyMLvZVNqtH9KCVUDktfPiNa3Co++Kz1qIi9U4NPar/q3LCzBlWCrwhHrug9sCvIFu8lVg4X/V
iYd0VIsC5RbnEKuOzRPU4+aUd3G9C9ta3CHSSyOMB5xR+/6vPhHpn3KARS99APNLRf96FuFnSY4i
Q5jWfLLyhbvEVePFW3IcVUFbR62DRMXpqvDOcwDBKLf1vzucdoYf6k8NYD+SbjufLTk4N9wpThRb
VvtBZBJSRd/7dksoJp6YvPvZvTYZ47TejXaDHbqxPsxWk0wzJkTHKB9d75wm910ng7ORMz+qW3v+
WNT1oBV2yT1FiX8u2/7/+IaF3PmffwNA1vLPvwHc5L3X4H5qyTsfG/UFt1y+W36CYz7Jr6a6Pgdq
MtM/w9bpYmQ+hWbnrAfaqu+G0j7i03g+o3punkSzHH6fz+uOeqcOiFq6/rRpns5h8kkMS3Uxg84h
rSQJItuluW+ZifPY0wC9cRLx/vtN+/qKhsTQYMzCy+8L2oBOoNVzoRhNzwgmDd9wn2DtmwL3FtxZ
/TBf/YvX5yc1XKW4Y8uRh4diUjc9Dp9HN54GutnhSwhDj8EEt7zLzIwbRaAojFXyRrM/XTWDXd9m
FIXPTU0gLuJNQnqn0l7//o3GD9rIi6kFfx9qEe7dyRwfJWlhd87UvP4+PegmZl6Hsvb3YSkHQJYF
obkDwSWv9cvvv9bDWNggKGc7rlAh4VR2PoZ2eO363ngIsQ2dnBbb8+/zZQETUnjVkz8wfIrVNSmh
C88xSsAt7K/yzhUchR3HMB+UD4jBJnP2Ga1Rsla23OZhknPIB7SENtEsPYIjElDBTELcQzp14VZO
dfPMOftjmET33ibzw1uK1vtlqL3uocD3Jx01vNCWdi5IEu/r2T25TKkZik4WgJss32Y6pA9jGvVK
DlPykqTGFAVJYd2GJZrkjLWBFwf6xrFUt21Lu3qYQ6Juc1Fn71JmL9gN6Idl0/LUm3fCMOWfZmTB
8mtYZ1VQ641pzMVZJ4E41nNT7iiG8AjbELPcMS4/u9LZL8Id/8rK5mBPWfppuLAAhtZjuJK45iE2
WAiHhqGZTLAD5fHovjAQsUAduv6b69fFahzN5BPj11vvdc033ZNL2mGwqCsAahl9kzbwpo9xHAFz
Xbf5RDTp2a30NQAp7D7o/EadZRrfqeYTFXpqHpCqHPvrFtD5KjzFZc8ZWE3GoQyc/tR2otrj3dA4
tUKL7st0NS/qdlPrqnyoZ+AXBVCQJ6Zc+boae+uVmGp2Dj7ej65gH3Sa4BtY0bE2GWOs6hGhrDBS
VoB+o9qEwerChmrbsKiT2ckfXM8mYDgL/rRuecQA2/3BFn9SY+j/2MNytoe0+5kKDXiAnzvn0z20
nv57Ls3HJSzDr9jDSB76/ZdnjG/zWMafMNQ/Z2seyTK1vsukTD6lXP6y8m76qELuzHayM9jyFlrH
BiRDg8vjKt4do2xq+5swcOfbWMG/yfNl+mpD8+B6Sr2yEMmdZVOxeYOFAkBUt9dA582Yt1d9gwnk
LexrYA5M+uyFt5Fl5oVzXopFAYKfBTOQkbISa+u6sxJo8OiXaHtlQ9U7O0P14lS4ERK0uQ/OTBJR
4vX9pfVkuu8xz/gxVVDud91xLvIYYX8V48y+Ns7ox9yavSE3jM2NB/Rl1pq9K3lI5HI0QWishOyG
P5O6LxOd/Qz54K3iplMPrLjAf/F/rFLN7IJPYnyNlwofjJDGURTz+GoG5THmUnxQ9IIelNPSKeFV
Kh/yU2eKfv37cDCNaWMOlGW/D7k+wGK3U3v5fUiIS8vv6XWsBuNSVYy7KBcOndGMj9pDIsEFlOzg
V6m3KVXvPp4VuA7u/CCgF/4+nXpTuW+azNw41CVvoYVdDozBfEQKeOlb6qpWtYze58J8R9fNCGzw
f2YrfrMoy19MhPsEorvMKf/zpRQ77UY3iXlIG2Zoy5T+9AZ9xLHLDBYpr93XJIXjkBiKR9W5NJKu
LwnaYGvOYnkfdMxKl5j0ptBBnqdZ91FR+vGHSN3170uTCQsIghDSRhQfVjKIZTei3HvSpPqy8m9o
ZIYvMgvloQWxG1FXhi/WTKx66JMv4+GPAoBSVB9memb/Lt6Xcp73RkDN8vt0mM/s8OH8kiQqP8YV
KJp/Pr9QONP2fbLi1j8NlQP56vpjvCn+FJPl3y91bp+N7socbKHR+omk5xP79u1Sl1dkV9OzoYjt
3BjeQ+LZYi9bbLnIq+sXfhq1I0DYDePi5iWF5LopYYPAfJPNy8TBa43kujuENJTweJXnjFphk/XO
tA3bTj1lY0Dd6zOXn6qie2qxv997Yb4VsTUf4zIH+bhk7d1sBhRtKsTqzaO4tusTBq6bIfarm3C0
zYOqIW/Sdb8oPQyXLoBOIqdgrTtahL/Ph811wj6iXy4ggjm6XSLBR//w+6XOmAjHRnUnnStRTemF
X58td3FLpVtNKn8MRkM+CvIzLa+N734fWQx+tl7rXBugdkr0AzodJu3THu1OsUFXGr4OY1GgBRLG
CYNH+Ep/aGVCwnpBW/lomNm8XxojW7uDEbzbLexoq7GmS6zK6b426i86RME7shIVCbeOKUmtcT9M
VLlZnUemLuQ7ZOh+n9LkoohcmLLZ/VuRGf19Vs7FHW1vcqmuL5OaYE5Jz26X1P0eywcpbJOPWxW1
JBfwy1L0zffAB7ZGPWTeqX6oD4ExIPeIYzLaqsHZx+aI75v340uyOXQBYq9z1PgO1en36XFwOsgp
WcHATQZwWOy9FVjVc9uFLRORZNn6Fox4fT2hWWY2ICPwksiI9fyCfWbZuo5VbKXb1NjZA5v/4ewe
x9zP0PWj1VqbrpFE0hkRGXviUk9p/dGH4rbMIBSEqR+fFA3ZdQ7ocx0mMVQhJyA8IJ7A/4ROq88k
iDG8DtS4MZhS3fL2q5Nyh4ueTO/W7wNxU/fFOXM4hjR94Z2m1gpPhSrY+quxfvQky2Mfl+oUC34j
rRd+NVXpvoWGWyAI85zHIQwyRLupui3adNlp6aGWMDRjzWF4d+HSJa3z5uG+OMx8L+q8ni6cWTgX
r7f2cWcjfqKtm4QVqcpu/OBRvxx0I/KNjrV3yaxkEzq4yIbroyDEYNx7iItCaXO+cziri0TNb0Zr
HGqYu49W9smSmp6RI3iQ7BL3fbQZTmaJRjpwjUMsXe3vmOUE5wFH21b0TXA7CkAY+YhTOeee/l1k
7cn6mKxG39lU+o29aLmmO/RXiCj5vjXyz9FYgmPid3o/cIltuyU5EE9lfU8cOeDsDDeszSPEurQ4
IYJ7Tg1kAFViNWc8hrTwzU1qz/LoEBPBo2FcgZCAKtKAHKu8Gs6q48xvSA42QWvt8gyrC6CVj98/
9GzmQVWK24ZDJ72fbOPqeP5CQz2CKUj0BW/EtPUr/6tO2YIcivqjn+jplFiF2lmmJ+/qysA8r+Vh
Ns2CLGeY1ExYQCB43hgt11SZKiBlUMuTmTWfshLhWeZhcYd8DtHitSEFnalaK/6h89SYG5MqjImG
ybaf2M2hnunHp0awZWTTbb1cz6+QqYHVyNHBasJDLTHRETry3PlJfNvE9cfv0wPWxH3A+TjKvf7F
KciItAKveoiTITkW3qxzxC4eLX4dBitbFsaaatyLLKywtQkRakrH8QYnlb75ffhfX9rf75bT15IA
hTR89YPcez7EV49PPnsg4DugO95gwrLhqSR022NMcjkyQFdeWlFyndic05rOP6fhR1Mr5+b3gdDd
uDVm+CdFWHn3yApcW9z//jmZ83Y/FhR7DdOwe7tS6X1u4b73FDhjrRgndv6QX8SIf6dxCxAqRndv
W0YHf6kSN6HJB6o5D3w0kHnhJ+pyJ+eFGxyZ2B2MSlBvKqZh3bp39vWpWqsCjlGc7/KSaU5YBkwY
e1XxsU7LzT+fY8+OhDaRfakcxy0X/6nBZ6eG3j/RpfFvKtH696g5Cm5dBaqp41yxnm07Oak5fo0d
F3bRlHZ7InrcyA8G8RL4TcuknwSxuQzGC8fxlrhOezs6sngxguwxhSVZUjUxAUEmJIzuAbslmMIl
bHa/D8PMaNh/rTQiSx3No+z0W7bzNS2PK6JjGMOPUM/ZGSTBh6neyXAw9WLvrLjr11me2Lc2TlOC
3lP8U/ihDSJVSPUlhfTqjwuvTrlFW3BdHOOtKAAX+J3t/QwahV5or90gzfDy4Nwas7i6BQyIUHPR
n40yzgHytimZEZoKw4/ipCbhIwZzMYlhH4cZaptpsABPG9Z5nNpncNE3VRDMTDSEd07ympsvlYek
lE2+nRQ2u9GFxTcYZ9XE5f730X99QQdVbZKCtxU3Q3WaaJ+eJiWqEwHTJJsDnmXsrcJb4EH6EoYo
NIQd3mZT+sSxxzvPBMfvFHa/yOJKe9bNYh45KASYXANzW4vMXLlWQ7V1/aKXpGFkImbcUNhBRry8
D96CUxknBe7maugf8rb9yMp+3tXNvJwyw+9hi7RAr7UEDZnS6IrMnEJhMi3nSYJN3tMA2Dg2qRS/
b7O5vjt8IH/vSmYaQsC0Gi+Sfuu9m30CqSirH1rXTy9unQSMYXk+oXRbDxZbQAFYyloKdYk7Iom4
hewvS9xkjc9ZLzX+wlvrHCdZOUeiXpxj2BNf2kkr2M9xemFIV97WS9s/FbXU67CwsKSojs1RY9f1
Ai+/xZLNIL/sztbUElsRp35Um1IyPppJoi0SxnoZixpudlhCnm2z/PBlcZF9pfhmj67UV2baYG9b
FS6vZPEiy5qm7ixGIdYB990Wcu5yRkkC05qD5vr34e8XiX+C0Xyd763ri82+XY56gKoWxPWxLLx+
n1gh2b6+w9ue+itSEVzkKAJm0k7Z7yff7RASX51W0jh0BfJpI3XYRBK3928QJHiRpj6AN+CTkdKl
H6hHp3ULkWRfWf/B3nktt45s2fZf+h194U1E932g9xLlpReEpL0FbzIT/ut7gFV9qm7F+YT7wiAp
ypFAYuVac45pvTNzCC+3m6n2+oWQ5peigF4Vwiyfh0G3NprXsTPlXTuKQQtxzKO76Sbzuxloeoou
/rFmfnkhssfYRJDtxP67NRDPOwxT8dIW2ZEmirjeHokuWIx1Fz1Nveue06q9s/zuLKuKXmBl/x57
fn6SNc5WdYV+GT2NyRwtUFcgGJnC2CD8NsLCOEoUVLGO+petDSnIpqG+tWJdtVW86eeT0/FbzFiO
jzQti5W3BY9FndFo+mdXBRpqBbd5Nb+TQM9e4RSHlzYPfyIcQMfKDH6EI4yDnjFHXzgjyC0ZwZ+q
mvs2sKt7DwFhYljHcChepDUA6nSUfUzabSx8jY/bYItRGiOapXLpelp7cWWTbqGKdhtZ5D/S7ccv
nIbfgXD7RxkG38GAQgtJVvdiDqjc8N3HxHfwsLPNF6asam1XnC17qyuc1zIzF1RZ/dn1dLWo+STP
zVTZZ2ibv6rQ5B/t7IReJGkPf3whCIv8qJS9vj2F0blYqiBwEEVoGtsdzPx94RWbDqv7lTlpgNSD
IGi91V0f3LuO96pWLzXO7Ocy6oZ7N6+O6Ozkc+Ca0bZ3dA34b8mGXlrZzg5zdXe7QXWo7rBK/fmF
MCnEphpqBM6IDSmRcjK3y9G6j/rWXcKtNVZV1CaneMqSE+Yie5sWUcJVRKWvU9L/OLUbnnzauZEk
DEkXTnVykNP+cXN7ri7vjZGktbSinTDvvOHGk2nxXriZtY1UP5KSmBCjOuU/U93SegrSWcRolPvR
aOwd7L30LtIIJ1WF179YWc1AzaDuB/ZmYFPEBrA02E+x3mftCb/DbPjA4doU2XOqDA2tAUBq20l1
MHCMmvRew5MnjWNT/raRNzJL8fWlqtk/Jn5NknKeB0fTs4Kj1JtkW9I0uD2V93Ir6GgRWWIU69by
yoRAGKZekd8wCdMjqosEoQmZDZgfx7bbm0FkPd8eDv5T1OH3Y5KXPAqjfetNPflkvAbsSR/9s9nV
6X1PGjfikmM4DY9yqMKtbLFq3m5QxQE5TofsFbVnfrR7Gmu9mQYHrAj+Q+f44oRd/22q3a5E5zbE
WB9pk7qJQvcdqY8qRCLVYY+c3H6XN7nzaKYfIjbaBz9z7MdpcO7YCu8sqw4+HfoQWeuHL1qoeVsv
kOM2aDx/IbmOLNk5TpfbjRsb/mmS3kL1GpPCMhyPYmTu5cWte+9bhVxg7FaLwvR7bNz99BQmAl5G
KMBjsZgdR0g/q1hc6rTOEXnqzg4sIx224Llw0vZR89nBWHr1YgKsvme8cZdadK3RZ707yvLPVoFj
opua8sVHKXq0rMxbMMgtX1yHfrRrsq22zSYFlmcFcyxXysBAb6cjkhmEbRYScsZ+G2kg5oKvL5Av
tDs0KcX19ojD/kG6g8Jqg29Omjkrp9eTxGgNrVgZGUoGs0iiXdf1+dodgvJMewfcsJ+2G6vbxK6I
SIio5YsKGY2qtn51u9fa6cQ5N8jHKSxHnMVolme1ud2/PStTIMZ9kh6IzY7OhYqAs2A24vuDnK05
OGU/4z/NZLRMUnMAL+sau8AjxXjCqPxWk3qxUI5Nm7SxQcaYIW3irCKqkXdoUwcIh/xm+ozDgSh1
3JtLPYQ5W4dTdBZaeWoDbdxVUUM6nJ0cCyK0axIM96q0JbL0ipDS0f6yAQYujcmPnioZSmjTRwln
7S5yjeQudLiRmFlh07pHO2pXjRbTn3Y8/Q48OoJO315EnddiiDKQyDFhcZeewiGTFW71GgyKMAU9
KDZjkAxAAYEyY9653YJwXAg1DQvP77qjkHVPLubQguesDfAnlf7NiYdyMch/NDGyMI/e2kto1aGL
Jtmcz/0AAMB/6jzNWImqb7elt6q9qLmjLevehVlOkah7W1mQ3Bwjoi0nJhO5ZNBJY7p6qmNiBvPp
q/aDbhfPeZbhxLgG8uNLo4cbP1DdAwrlufQGvxIf8QxjnlUJQK8cid4ewkd5VNIvj3SrvzCM5jv6
hI7N5DBRh8b07xtXFHfdv26Mbcp+FVu9OZ1k1Pz9pp4fqnAETaebWyCn/mEgz+kw2TlWIkobX3rJ
Tg7SeaRlgMWYjRYmFs1+TFsk73pHkKhvjZ/KMuRvAE3k/aH2XAzQy1Tdy29r1nwV1MkvSWikc/8M
95BpnbPWDK95Rm4TjoxuX7hBcglixB+5xmWvibNPkJgpYP8ZZk7LfD/mzRMrgPUBXhzh6mSLU0fj
/EH42UfbhOaH73AuppmRoKvzpusoyZEXGd22Xj27Vfkr87rxw0uMbFHEqnmPmAegbRzqN/qCZKSm
Vv7K2hYtCYZJX8KmkEs39ts19LAc33vxaXdp+Mtw422rKjzt8IdWRtQYF8Ae5oER97Ah2s176hP+
fQgEyZewoqUVkJ5JZOXr6IRiNwUEuMWInj7oGjf5WH06sedjfiJnrGApd+24eJyAXu5gPJMdbRr5
I7E7TOVqGPeTGvc5bo3FALMgiRv/NZCacXQqCzX1lOj4Vjy1vLUHoeFE9C9Rg63RDfiLsUjGe7ZD
7dHxkvEkvUo7ZxrsIqtimKFAXOwMCeXec7qXlN4aUJ88JPfGcKFZm2ujQNI9loP9AKPU2Fe6h2U2
Nds3M2BfFysSu+itIfyynRmI4JyEmbLRdLzx2U36lQRG9zZO6bCraVmuGSdpb2qSX/6gnHs8Hdq9
NZFHPD9NtU+MC5/zzm6yCKMvPhOR6EhbEofceR2nyvzDEhWMy6Fj5iObLnyx0Sbfvp25S7GPS5mt
b7+TDgjDR6F7d4EIw2toIyctyCgidxdPNw2XZLam9MraBgS0T7NERiGfmZjPIoC34ISw+ToEWf5D
q4DlwtSL92LQ5w3x52A07R3EHThZFPXHXuJfShPbX4e1s6/92VdJtEjQjCdawGIZNahJDIzkS6KQ
GlJhEvhY8GZ2mtY4Kw7uaCsDJtNZnRySMfYPdg5dHeIRviu4Ho+x+u7j0N7RKfdXA629d83Cd2Zl
fXrPzq3Hc088NWPtYj+3eJIhnLbI/v25W179MgmTwDuCe7wpaz5c6LRlbGFEKhxyI2AwDvBRJT4Z
7PU5B3i0G1RpbbVaIsEM70gwPuWwx9ZOjr0klHVzFzWY4ISdfFQ1WXc4HQmaMAmsbut6l4eVxlTA
bjdhbk+ryZrkHRExDOcqIDwKI4nPROfhdpP2eOO5FId76ZkQgzurvjQNB38+lAISDJrG1OBwSyfr
F9tkZp+l2PVAQrbxYP3KbKG9anGjL2msJw+NN8BM2BM/FF3ytO23KvTtU/+VpBPcZFYv0OrNUvlX
Nn0lfpHK5Q0aUmx4cDDRi7yGnuE8tETWPISTppjJTeku5QN9mAbDAdCIHpuC9hRH2c/tabzzzoOp
fzOIejT6fjXFQ7d16BitKa7AAfXlbzzmNynXLo2M595w1hnxQgvMOJj42msEcIbpZtCsht6et/md
iUaTBEVkVenZy4vxqDwsyGirjJfJdFI2iPypkLLOVYElUy/jz9Lhbxv8QK7xtQWLKTOBlnGNXVtJ
aZ8Jr7XPt3usTopgGZWzLSj85aAwNEeT3lzibCQHiaKBnI6U3ThROkOr/RRIXvA+p59kxqHUMswN
+Gxv1RN3tVL1LCqGpQBcB5AjbsCLDHQ8sG2IfwVmHGSccUUfjHQoMz3EkF1gShBdJE1jXbdD9hh2
930TpgfDQpWtF+Z9TO+YvJiNS7z0CrLcdOf69a+otdGXm9GhGDs4taaHFt3XHrlmnKJu8rYMCU0C
fwj9BFBuPTr3jSqWNQLmhYrokana6g4U+uOiM5Nua2fyk9CkGquRgoUfHfuRCZpTTvehmOXWAkh3
Z4MrNYuAbWEQP1OmiiXhodWLajOS4Iukvqh4eMvCVZPB4sx6L34Kfc1YwlKJT36LHy2qoXEq9pgv
sjYc8qut5E0OOIOhjOSAxFHHsaXgEghWQjMbuNJFki40uL65oIbS7svYZTdbZnNDF8N5lPAHJ5Wc
+X2fZQmGhV3SJUFSBzS5re6FUS3ZHfahR2gRtgatqT3gtbm+Mrz+gZ2Ev4+yvLsm8w1wn4WHE3I7
+pShsnLBZTWVJB1geE18FW7FLtD88jB4xpOuZT7MCRED2DPGTecHK9LrwrNmmR25uJm3DQEHGcyu
FsbU+2Ra+P61diEMcnx8MCMRiwgL17WP4vTKDox9RI86GnYhAJQ+P00he1yvJWOIV5B22bp3I81+
wpzSmjrYes4sSx1VV5fXTtMxHfB7V7eHOn7Re0HruaEYddQIZRo5AotLQ9bEGFd4oMzH0Rb6RhDm
vCwybdPnenxtd8yWnAXuBbJqbM8/h7h19DzPr1GNh2KyEslupc2uXSqGrbTqbFnXbgZbVe+3IZSl
jegzZlMerBdTMy+TPfwSYUeQrNaChm383iXSXV5dywBcJxq+KUIETZdcXYdKJIu+Y4HvzREXMPZb
3Gy6unot9AkrQJE8TfWuGNt+F1UEKsfSqflDYGnQocvXNdOMcujrO93OxLV2Zvjr/G7dHt5e26Ye
Qq196g3YoIpeXDUrcNF9kfiU45qMjRi8nzXD9RpQiVorMQwyQorYPl7K2g8v9jgt0SnmV1e0zBA7
947p0nAGTHZOgc2fw6JiPZTfQ526+9yGaObJfq3hKLnGPjd+5drHvkMFL4eTe3tLcN8r+GbiUyfp
FEkkO97QyJLdjGbOGK6g2+LTqw0Sfpw4fVF+Ox7j3ux3NFPAVTeZxmyOm8DNy1MzyEufyJBgVLHD
C/O7K4t4FQ5So6OLrZF1jmwJHfNYePGt3NgMMbjqsIqqawyD6y6esNn5enkNHG3fxeFvrQKs6Fbp
sc6y5tTWw6Kzu5CAuxnjnFXOtRx0wY9Klmn4G6NId4+VFxlnyJtPGhPek3FehMZgqRDdXhOPyYHS
CLqZtDBGS/fVSaLDbOBkglIXtYOxs6ls0FMMb3o4n6UeBEtHhFcPezI4narc2h0Uaw8DWWFNpyrX
TnpqQMwbx/4ANt5cKyf8dokd8qU4uCHNfALM3WuW+kycTTT7XZZ4JB3wnDBDDZ+u2soO47cn1Ver
C/NwO1cnxzHXlG726vbQnE/dQmzpSMIvawN3C0wt64LkvuvZoQC6CHaE/MWrouMkIHcwfXD6odhE
jruJBLzy7jFHDqlVQfWRh/avyNPcT38I4Ka3/bdZjJcuSovfTuTtGvKcfyzDXIVTa86cAto/VoVg
1H6Dwu3jSzCvstYVTxPrRRd/RDyYFfQJEYsUhjyZQZj8KpP0MRid9ovF8BNCqPth9LjO2tGp3rme
dbBKpf2a4QEDTePXL1YItBjKhf+UavijeqvpH5OBpnnKMfSQ0NFbIRMO7qvahbk89ubd0GVyg1ag
v3TDrHeBYHaO0tLf+kIXDFnQBJgV+kQwWfqeLZk4BApITRk5ah8G3XAM9anfyVRMJ+JAjW1jOsbZ
HvFeu07mEohCqiKSde0OaEfHwe+XV7dHXwnpqX9o/LziIpp5JKgk1tLrK7IQyqpcEqJpoCBGam3a
evampVzB0B8a7yBR0MWJpvzsepSBGZrkEGCTLsXwa2iY6ul++YMbYuM2Ucx8C9Q+5zTT5sTfpYHL
+x5juG34ZBdFOC4Mk2wZPFMgHEvR/fhVfrDALfzqqvp+joT9zjLttZyM9tM1KVIlUQLvbof4qRYx
0hSN7rBnZ94LvfScXrbePPN/Uafp7PZtroErr+7MB0lHddXEvrpak6XWzTjk904L87QLE+1ipqT7
NchQzo5O30iTcxfa1tROYzE5lhL8fCxKk6FQgVyqze19OVb5ceD37iYMvgTFhNq2L1SFlww92kjG
zkXEZYvytx3u0pLNRlwK+x4kXbJuscI+zDTdVd9L8ajiDtemaZhPlpUDuxu05KUQLcntLpEQll0N
C9bb+L2d1VMeys+PWkxfeh4WX1WTPgkLiVat8rOy8b73zGNxdtNe9kISmKCfob0aX/943zGuUieg
F0UoxfFAVY+/H74+mCm9LZgk+s1vK7LOsZ2gVze9p8QVyVfPeQVWu/sYNUaD+NuDNxtnJER2r3m1
AXosMi8In9vaJNSg1oanfqTjrvSxeDS7bFiJLg2upt5n6yJs9XtVuM66DKzmri1piLQYxy86ngMS
W+v8rAtCYqo0TE4iZ6vkEMp+VFx89ozqU/IbB+dAy7sg8TJyjjja0Q3h6TlJ8my2gnnQmaA/i4oL
PFrAcoyfU6/uUTyLdVG7UC9TQkSqEU1w0EP1UlOWP6GwA9k76sNzGzISoGGgvdjsOhfCt7o308e/
J5wu+hg5rCPQpp+w5l8TFoFvV5ugZXjBL1uYe8yZ+o8+lesQ0wfas5L6DDsFiFgfx/V82GM1lUU4
i+EMrvZecwsy6hkuhMkP24pj6/bql2wC2Jyl+VXZIQxOP/mU2kC6W2z075iWAIj5KqLbg2aik23/
UgQoG5seuqSjDzaTnpriFK3HisVHPSQS73E8TOmVyw7M2B4pAqwjrj458NRYi49d2sTHNjH/vOc0
Db3dxiM18F/P3e65yi8qHM3/+2o1f/lvX/nr5ZWGrXH51yv/8WsUTZoNFv3rHz/xr++7ve72MIQ0
hk66Synss/goyjE6YrT488b71z0SxEp3KRsEkzUX5cGqLnlL+6ke46PFbPkuxwJMfDlRDvMj9MUu
TI+mKI+5PwETjNu7CUnuJYcAGwXeXd5WmBVSju02Hb07iETImeshBjYfq2h7e9JPTm3isBcu9fzQ
xOGvmCpWW4hUyy9iqNcxTe1FKfWCy2qFz9rPLC7LoLctWe9cK8JRm2ve1c6j7wGF8dpsHDQnbNDi
sn7WPWIN+xqjyO0hIkL30lbO062nG+SpOnFkh5fCl6917PvPmU3Khxr6X7LzyKAzJnVsLNvdN1iW
V6YU8tWvsY7A2txj+C/2uBt1wgG8lWGbcjX1OkHKPeeVS34t+IlMR/QurAOXjrUZO+NP0eE5h3Vv
oZCrTcwAqeintRkCGmlw7zJ2ID4wN94G5NgqZq7up1tPDATYc0m6iPsCJTHwCLoman59JTumNd4z
Kqpi0VA97gw2Q2wcm2On0l8RogW7RZ4bYzHEB4DzROvJTfYFdNZhMLN16EDVNcoiQXCVXzTLDi72
vOwTkVTuKsliQ60Jlgg0+hJkrLZOTMBDVTfHD9eZs6zcbK9FFZdNKbCKAHBtC3MhuxFs7iBrFJh6
fRAdpvd4UAj0ywvgFG3TzuGOcLv76DHKYzC4YxBCn1RLPSa2jCkrnSvj6tA/eEi8r5I6Zl0rnqTf
ZzxEAi0Ryeavk0s+HJP2V/RXzbJ0gXeZTfVGx4kOWl+KlRrcA5cGaCgdyB6PPJNdBnWHsxf3IHGv
y6iDHhMn6jQa3psbKmfbAMXLTJ/eErMTWXr9qQt6by1QRYOQzqF2pCT0kNZd7jK6NO0YF8duEsXR
8F/rLK0P8NsJdTMd+gIkZyxA5VrsxbsJTfQ47VInY1xMC791mgT9CdPiHCevxxW0bK058sRB+5YB
GLRE/1EPGWEuonsz+nCVZc8e2c6/8wnER6z6j2xSDdZLUy5jXDvLVMMzHtPvXdCcXk9D/2jVj7oy
gjs8JNOmd8AeFYp5p25H26otQNSqvRu1H+XU00FX1lNe/4SJ/eE107QkVNjdCgD0aE/X2VTu67at
Xm2rA5umV/bGEOMDEhrj0ccYrbkKuVqbvTdS+muN6kPqreAw09pl4UUF52PQLyPHqb7azNtYRbAt
nKl44ARRB82eHRpP+hRar0NJPge6UI/hyJftxvrSx959qWMUPZbOEBkFkPwyo2AdukK95b2HxKMh
tzMx212foGEMG4YlzeR/RMLosWhpRMkUVgGcTNcfXNs61G6wD1Kn+az0ueRBSXwPEMQ++SVFQxuO
3p5mi7EedO2g17b2bEldQygdik2vkMcCjRgoeuisTAxOWnVXoJDaJ3hsnqMkInOKryUGfoNSivpc
Vag024YGo5BPVapr74SHc7nyOucKJVQ7akFDvMUoms+ykNvM0l90m7QuqqxvBGzTR24BE2izgglL
6L9PWgtOlGFanSX28+h+R6j42Yc5m5RPBn8T1YdJs+aHo/8YE9X07aP9V1HeUOAJLgCgWMR8wW3i
+gXn7/g9FycKTgatwUbee0FyN7lUJ8GUPQ9Sz74iODuB8p2PaKDMd3IaYD6Uqg2c6+KAmgaM23yv
d1C9+37i0aKfH/9184/X/OP7/vYttx/x15cNmUVbBJ/nxhMRm+cI+F1CQHMy3/Q2RLa5ufLn49s9
q42qw+2eCWaK5ESs1yDWirgqAKOI8WBa0dEdy4ayhkDbTvOHQ2Z5+kqrA3zClSMPTSuIlm06wnul
HsXL7kHmln7UQ8NejE4N0TqnKTU+2vlETe1OpK1EY8JtRxTKoU6b78zhFw/QSAGWcZGCxCVJVr3d
LTWjOtzu/fMrreP8m9f/7dk/7pqj9liD+diEXjccJhoYh8j39kLnX6pbm3XW7erD7V6bxPw9/+a5
v15C2btm+yd2ZPeMByXj8TCNxBi1OeIJveNaQWE0KtauSskDSBBJH3Z+rAe6PER6Kg9anvGqdKyo
g6IeyGwryKPN6YEat/fm9kRpmGyvrM0wRuHeKKOGfqClDn7qxCs9jQtO6WxvE06zjvsW1wo//PbL
pjGQh3gSLI5h45xvh0dN0tgfx1pFzXYQ9aJlXT7yCazKLrM2ZCgdA5vzxHMIWpvfpduNMb9VzbWn
kccFqVp6gRGRgrWOs6E4RPDAwBloI8orL8e6MI7LMDCag688Sg4RLsDUBYuW3vzaU9l1UCFGBtDU
i0YxbTM75m4uMqhdaUXsgkQO1cjs12QkzlGuenCovK3vDXRKY10sE00Q8zTf3O6R4MmmMRoJr2Kp
jaMeUIZm2+SDzHdvTzbRGO5EdfUqMrhRef/CuomptO2+WkdL1oYmPIqINtsGVVHsTMDrL6lf7wY7
mD6t1HufdONZOBIFFpj7E0CKfK0PoXrv4OA7KOe+u5I+vkTd+WDMwoHB3UWErqyNOPOu0qLxJYE8
hY7FQLDtl67jl6wRAdrivh0RkKYjOKp8Pw1FsapHTT9V9M2XgVZT8DokQLWiCM8Ze4rlqFvRd4vA
gGCqT8cYXIK2/EWmudG5LZLhROGE1j4fsl0NFYIDMaZ3QtiCBnvbdwr5LnyYxZlminOAXeDOaAQW
APwGUS+G97yOVr7UQ6hxXXCHdXArE/LLvCRZI+hTa0/rX7IUR8pAwmQ+ynODEH/Ze6n4ls5FDxj7
BUXQUu+YmFIQ86z1oitW1nzE3g5b5vz+6v+jAkqqq/FprH//9398V23ZyPHhd4Qs4O/Gf8MGaP5/
/u9/gTqIflf/Bj7bVOX/iwq4fcef9Fn/P03b9BzdcD0Iii6M2T/ps5ACUFSZgcPsBge/TljQn6QA
x/9P3Weci+feDHQdn/i/SAGOM7NnfcdDmkfwj8+X/vcP+xNArv7x+O9Acsua/5W/c5d1m+Iu8BxA
OYFr8afMIIG/cZf1LG1GGusos+1pS8eiPkqNtYDAwWGtWU2EZjdDHkDLZyxwvgfX0cpXsT8tc39r
SBafZi/bfTjWD03I2EI6tHEysSkVqd4uI3yf9WWRgtdcKNQnWdChxZ9aTthWM5dtLugZBJqLFPyp
qIt7GuTGS+Gad3Y0kpBNyqEqTaLpgRJmLT3cpGVNYI+FBINegjqOrfWaJ5O+zKN4p9AYcEJQnjvB
Ni/L+5iACbhN2OtS6+xl2iNn8WsOpo2tMxGFZkafbNSpmTPFwhaER1cTqxYDUEkKj++imBmoHQNp
vXkuMnN8UuTS6+26kT7AGiJ+quCLiQ2CqM8ptX5FdrOxFbWwZIxiJZuGwAhX1lwuRiZusYVTSSM0
PcqviW1dXLdc1WFOo/F9yMFv18HULXLsTGPFcAyR9WcU10e3/opLdmFaeOnNHOeKxhCR3ZzKGTm9
el68MRHtkdmwyjyC5G1rW0q8lsa4dVnXrEk7V3a1jhJwnX1hnZQxUF5ENGCYnNpVtDOKcBu4zyzL
w1qMvgv6Nl0Vyt2mjgsevPuCmZ5T0PWu3OiJwDTeERCkFy+iJFD0hO7rNxCh+/lNlqB/sfd/NYFD
p40LFJEvpTEcO1rJGcAqw4sXzJK/Oj3eCS/fpf3R6+yznWirHk0LWy7vFcbR3rH0bZMMcAmsZWOb
zGsthhPeQosJ0fZtgnMKb6tx1NmLiQjGMCHzkOoG/Swv8tuGtN2yWZLYcRKjC8xsch6y1wC3jJGt
JuIo4vSeDgLyt+IYJRBYTH5Q7mr7BNlQUDANKQcA729RSoaM0U/juhvdZUqtqCXlZ46dxoudAe9b
8OQyZTzW+IUL0/NXSdPVbHGNY2fbz12XHLA5ZNAZGT21qvnWmad7zKNGUoN1fZ8N3S/5HFXRsVHD
U022VCX89MBIiQoPk3FnQbR3p/TO0Vt4BNXazuhDVCHyR5cKplFmAyQw2VoxU+YGsYYd6ckyjiYY
GHHQsE/L3uIBdpE07A/F5HatdYzPmMMSOyDmOE9HXyKhYWaFvH7DEndkTrso+y1TsOUcg1IVBx2h
Xy+7VedQaXWflvNRAj0Mv8jyg1abp4w2vOSiO8Wp0A1r3weMR4u2G6/YKuWeSg80ZCvyVZjjzWHf
vtEH86yrTOcNj4MViGN58fLkWQca8VREjf3Ywh9Bz3YM4u7a0AUCd4eajOJuji18CNZcb5me8v3Z
x2Sc4HFC08uOQwuCMc6eWkz6cRd/dzACoNKlwJ0g0zpBdsxsd2d7GGzC5TTnhBrDc6QYlMbZYqQ1
PTY/AsohXpWFi3EkplZwu2cH8ZmTTmSx56Cx66XsTTAH8HoMWAA4ac233gBax6DDo4E0bgtPf+yI
oMlDIIPOJ9m5GzggSzP7LktMX0xh65ZiCPZ2aIcr3yc+XWdxLPLF5Ib3nTq74EllldD4R2fiMlqQ
2JSLR0Bf26FU286Tq9xL18q8DuWbS8aFzD+samfir/AmsQq7pwZvLTmgOQcMFDjiVu+n8qquKhRb
PY8PM5rJNp41p1vBwo3kxXKMTYcXN0Rw6sWEsxraMenlsrLuAgtqL4kHeMDjAUZSOF75mJZJk60E
f18SWc22hDgFgS2przGI6wrCFBGNMXRN9stzugbxCU1cvpZieCLmAvzxsBmybCMba6VFaHsMbenQ
l7CQQq2awH4Z0xwZMdIwyNVlukrycB1G40th7DoBCtD9UXZ30AjugCeH3LzeD02MBGLg4vJG/2eN
ACpxzz7GfRqVa2AiGmLJmlTQJL+we1sPPjLOEUd6n9xnQ7DPFYrYQ5J9g3ahH7ueyGoooFgXMJmZ
OSzyPl6qhEwuADFcF5cJzT0P5TNTr0VU5vDy9nlzyMJsXUOPFcVrjxulYe9JpuxqMqP3ov0s2GHE
hbl3XfazbGcJmKlXlg2v8U1EQB1wTBaFt9aNjyj+EaOHCPdHNem3yNBCDS7dgmtieE+yZDkcEI8G
TK06A5QX7ViT4p7LGW2aBesJ/h168faiZTWxix/0MFwBnC2yaLpmsr2YSp3jtF35OiZYVV3THhh3
vAIszWG1dZqRwTRa9RRrzu25YFrCEhvnXLh7tzM29kWSwrOgMQBac2TcLUITgJxNWpWwhLnJmLma
/cA7Fb90k3WQgdyN8GWXMvN3DU0vPcoeodsBe8wulM+Lwf0IjXcEnwDqFmb51dBeYKexmkiMYySw
9NsvlbwQ8EHtPWdzsZI6iFzQI5ktQPJZwicaWuLeskofcTuvAjRh0nwo3H5V5C9uCv5BW7uwB7Nm
OsO/S4a9Ecb7CDBYa1RfM0gdEc9mrqQp3xZdMgvyTjhW8S+bcPFL1AvhqQOwXQzLQuetTeS8m1n5
dLoCTqDyLskUBz3jRfZYWgHg1ciz3egVB4ZIKBARmEdcSLMdY6dt29Sbwm3u9NFeeeOw9t2j0n4R
abSI6Vg2zm+AQ4sqcTa+YgsqG0qJ8a1oIPWZIMGZ2wac00a/8es5J2DexwKF1MWOyzvd6Wo7Doii
lLupqoySzUGxXu8LszsbIR+bzpQYMBwNunenCVblhFqsGtQu6oKHikReQZpyVXBhZHaNvOOUVg5o
xeAnssddGP4Pe2eyHDmSZdlfaak9UjApFFjUxsxgs5HGmc4NhM4BgGKeh0+rbf9YH3hWt3hEZkVW
7VskhcL0EHcjMag+fe/ecx9UHm0IHNs4mXl/0XB/rEvbIT7Xe4+m4RE+KoMiHvCIEz+U7nW0DGOy
xNsNknmonT/QcgeeWEAznHNS2DKA+9QxFJIkUUaIhADeWH13taK49wtOjwltk7VEO7guwvAoibRd
5Z9o+z5pQ4Zb0YunKrSvwdIaXoYi+rTP5pjswUAc0348dznBP7nR34cx051mF03grcIQbV8d+wjz
XrWS0Rgor33tzptwDDcx2N3OiB86N0dOEoH+7FFpet1SzSHl8LwnU1W3VI+IYKd7qUdnmxj30TDW
/TiswUVvk1idED5Xc39T6XTize/Qcj/bvOcoPuCHm471oH3W+IjmRe9BXGJbVCwH3akoR5f56Cvs
K0qcFcbPdr5BfOOTRIsAGi5Noz4EpE8vT7dywszsVi9O8sk4YG9VDmRoAHiE4qI5oVrmH+hIShYh
cowTHEyeWGC8ETmIxsBSdDvi5UTqM0V36QSXJS9PnZ2eS2C4nVbeejaFWpOxlWOoNOpVj8p942bi
R+B9M3U/l2m9H5LYb/UbobeHDHq+QqlVSIMlsT5p83McmaeBP5odlix0eizSvAWI6l1SmQAQysC6
DNZA6/qzA7sPrHJXKRfV3oPpWftCG58l9WEgg22ckybhIrkyID+pS2Q56+65imiaep9xWuzUgPh6
GvZzpdPkeauUg0a85LF5NMmaHKv0gNV9W7Qki3MbMzfD+tCzE6ePDuvGxDMXi/cit3EQHmi7MLYD
n0ztvcrTFNXIeMrkQ1rspUvSds7VxTFv5mvAywR94jsetHUdF4+0FQDNOtu0cO4cXn9Q6PUW7dGa
nta61KH02OXrIDT8fR+8pkct10j2I3Fn0PcaZTzgeYBr1A8Bg2UDWWeVlbemDvdZmclXMlgb5Y73
KO5X9A6Q7OELRZA34yQaCVvWwrWmLSDRRiZ3hAf129hBE1ggiFupxcPmpNprX6LjkPC82eCv1WQ9
KCLVgkB0Kw3tQ1mlTy6t2YCG2fzR0tHJ5lukXKuyp/RyzK1N+9/DMBa1chMHz1ZHKUptXUSfGD9X
Bac4ihxvpIlO9PVy7Vg615N1J6CnovpB6/yZJ0+tbFdGSWJ5pbYklx9092Dz8P7y9Ah4HRBX2hb4
c2CzJxk0Q2kQ3Sc0w3qYo669DkrpJ/Z0EfZZwSEGMesV7o1TXSuduQ4xigK8RjwX9wRP0z7Gs95S
ugCtH7xVAsKWp90vct4UKVCHioVkTgjYsA7mk4kGiKa0T3LQUzX229kbNomSYD2mtWkg1p7zW9l0
67gnaiVuL9nFbW/ZLNlY2IeCeK874WnUX1pnKX73w9y+JxNe2aA7xNN4HwrjLMrvUAG3DY491UbB
ptayWPT5d/o+827G/IKzehyDcG+JaBcpYgHxm9W5e9OUwQXiKvkTG1bzPdnh+P95nZQ4NWGBLg6X
MkVKNgPVtE6p+Rw7McF3LwaHpTT4mXlk3Sf93ijEk05WFYeajVl8qxRQT5HeRHnoy/zecN9pq65A
V4Eb/WCWtDK9d5hyDAN3GSoO6v4t0RHWo6uLq8oMZqQHPU44b167/rmkBhPinJCCSJ4Ng7rXHhTn
7LBjw2meW65qgFLbJqqLSTigalcbVyNKe8pmXTEqZ6lotAcxoUXGhJCW6L2J0+1hM6WEd+vpy1zh
16enRUwEUv4fGprRgDgx7o+SIWGgkphvb9uWzrpoyJBMCN2M+l2pZ7vavWS697NfFLApcVL5TATH
XlFemdOlJN/dMR4FeVu2denyn06Cgtn4xKWy1XLQr80+nusdjbnDlCNjk6kvvPBSm8PahSudFPfx
QEy944uiw7zprVyz3UwzYi/UcM78LinhzZQkZkInHQosmWf7KB6pJEmkaTn1NM3ZgSUBSzAFcZXf
i1jbJ1a+chC72N61ruWmMmGbIaKHf4t3wfvR6WT2BAlbsrtaWrsTEgVnNG/Mqd4m3MOu6A5zh6Un
fTbt7xoC8MT8DAcO0hBrE9sFxVaMS3gI1kNXtP4SV2h69S1ON/wyVbCxeu0nzoK7VCt3Y8AqOWhE
Rwi7pRGhBX6cuQ/E+hA8pO3Gqn+RgrWg4gqmeKNLwgLWzLDviIwdNpi9zM3QarcYy7a6Xn1kjH9z
qe1bWL0Y0u6SMDi5WkV9qD8F6bQhSXBncHphMnsMrO8a4juFKb3y7k557RUpDmAGdzurBJnOtAfF
T7RDcTsSyZWTAe+2W6ZNbNgNCTCc7wb460rbV9h1aBvcTew+9WDv2oT6e8rv6Jetpo+mPYC1n6DC
pA257KqgicvqXBgfrmAkmDA9IVi5z8tDyBVaeeOPgbXVDN1NwRnBEyeD3KZ5puXs+jOjJTtggme9
jzwb+hK5kQPfLQC8kjmS48uEVKdr2QtrwqqeDmbkfhUkCQ12tREe3SvVb2Hebea+W5dNdoqY+0Hw
W2tl4remIoxzhkdEAOj0il8RZ/UsNnn+qi+zjRYeL3YkfPHbUAo/JD9lztzDEi6Bh5K29GPqdnjj
yFUY0HF9TennpENimZJ9I8QdyuPVqKut6IgFNNeoENmAGEAM1VXSDQoZdxqFe4m17l16jm/S5Fr1
U+sP96Qg33bpiklCgWkmBnDH6bWGSGzICpmw2CelUqtWz7bD4KXrsmDCHCKV0YbvvJDhJm0rZ5Mz
vF0LoztOtqGfLjEL3Dcu4VDTD49O9aTkpz4tRCzKztrkqmhO4KcFB9cI9tMh8qCNhxq6JCs5w+v6
suwvSxlonJKz5Kg9ksFGoIwPvJLTA+d+B+yGl8irMxEnTY2eqeEtLrRnoVx2BpL3eL1Hdodatzjx
77rhUKTNkchXQsfLrTMcyv6GCoP5BLFcGaqxTmcyQ4/S6b8hnFNv2wes3UWtb0JGujrN0IGEn8p+
qECPmNgX82JvOJ8qEbta7AVSSDIfNzRmfLf/ATRwpSWKXZeAqfje4T0YbTb5ctyEoQ3K2iluuhyB
N8co4eiPgVlukVwTLeu5b1MVbrzgqPcg/GVxJCL0k+P6agR9oA/eY038UqOvidh0urNWvaAeWwXa
t5PDNw5eEYZtOWL/2in1Sr1ojdrFsNFGPd2L3GIHpoIQP80YW386beXwFY+YGhtmk4itoIvOiLq+
x/7iaJL4KJBosWXsqO1vxnppyHJEk/NrwOkZIjjyv2yTN8WB4xC8yHszneyVSdBYseZpuLYleTpF
NL57hH6FWj+ycPFZhEM+1Un9DGbrHczsV0WGnlVzMpvTNR1sK3fXInsD3zJAmwuzjQk9I7PLLSCB
FVsjLERKHVoZ+LuTxbEhplO+EFIoPGjDrktRv+Slh4aSaV1Ixp9KngeOjKQRm6O3d7zzpNrzMnqb
28uYCVLATAraeFMxfBrn+M4OHjIRnwQ1cNS+JL4HigRnHYlCWKcv9fCMkMJuPqu6uenrxyxg7+RM
m9mUyxLpxWg/ZMPF5LBFXOvJJJ+WLPqqXDtmT4oWYUdeGZE730d710hA5eJty8Q1qrOTmXDH0yxe
5eKnN3knLfVwVxWPMPk/Szo+mlk85B6ZDuCrmkulPlCE7wy6Z3B+tkZBG4kOACGgje73vdx5JCdx
ITadOZ1seOome2MD2BOhAgWUxVkWeY+6s5PnRi/IeI82ZgV/Se6DvHocF07f+JGJt8YsbkpwH1F0
ajF65c/CfkoEb6qyaTy8Z0XlTwnb1sL1iSAa6Tryo/4SCprW3njglMz07mFIWCcK290M7jpNYNNC
Xseu49240OaF96acuwwgJ3xcRdNDzSlLeLuTRvUlMmNjp8iaxv2AZ8WBcYir8Yzxc714TEzvvgFE
EmvDk9XvNA/+E3FILcUJ4tcydPxUcrIim2dSb2HyPHPmiMSbh5y4d427QOvXjfrKGSioFGCDyLdd
yETEjR68Uv+MhxhUfVcfOq8e/dwQNeQZpotQHmogAksgFlKUZ3yhx6k0L9ToV4BF5FCGcoBAx2tv
lc4ROyuHXBPlHL7Fms2FS2U06M7zBLfRZDLRMKyLcrWbKnQfo5kpBAdx3j5gvFAW2LbzS9Gj2bYa
V547LSwPyvFeDNUWpCawMsT5KxLd57abB9aX/GqDE5niiEbG9D5E8Wqu8yOb5nTXjCzw6DReiJCx
/VkqylHPOmSpxOQxjTsYckTxYO3zSdF4catf5WRFWyilLDGuWsGK3EXbeDoMoFPSukAsh1s97pa/
7es1uYQOe80Y4m/yULy705EIQ3xGOHPoOJFqvGmkxQFUvtBtbWpU5DD1tyN62ZCenlSv+PYOdmuS
Gr84U5x6fikzjVwexI6/vtBNxeek9LMKvLt4wYbaRAnVdbIPLUKBHeg9FKOhTLdGAAox6PZJH20r
62Ngx2dMAw2gLnddpMQWR+at55SPBGDDvywlggRIKT8JjVjlJTZsziFrawq/FRlFQXIqs/y1jrWP
JXIep+ddQgfXpCUaaowwsgjyUanGp3F0X1zCMNZmTwmI2xqfDxgCj6ZT2+w7F9CC32DJGfODqDoq
UjZWC6fUeKw7trlanSKHJagcYfsPZy78GXuUH8evORM3tETrqKjWVmT6JPT6Fc1nk6el0omiZh3q
+2RTd9sRmdtGaILDT1pQrE68ELR4Lnh04Rq7HaJwQn1LDstWkoT7aYxOwsnDnSn6O6PSPhHStjS7
2b+0KAjOMij8Sm+9c2Dr6amTw22r1fM+MNpiBTwzmwzjkZyJjRidHMhLKjaluKS2Wz8mAyQYK6Er
vCTRAkmlCA7nw9Br9KhHjxaXE/BmpAMw68y6V2FTbM2MGL+JhuEs+QHiSIcfdx4BvvpEL4070tcy
NTn3c9htq0R+WAbDsZEJ002CcDKwjwQvn6dxK4xoOo8p0JIqAPUS/BibhVZas5tXkrN7bZ9+fdHh
TBxI19oTnNve67HunZw5e7KTJ/xZ6YOO5oUMt40IEVFFNvp+zE2OcbGGHlO223+3pgPwWHSHjMzL
TdNJcXEre1UO2HNajftTeXSMHJGyUUKPPs4NZtg2ZlQxMdjoq+Q49JhaGjf3DWRpx6Qo+7WUWYsX
1JqOSUsamTuw2psR1MeAXUByLda2zSVMeNpHWT5hD64OXl+dEysMzqZl8vZKe6eNFRpD0T13bWf6
uhJ+abkk+0njTFqCWvFA81qnnGqRIyO1cGgWzK4fkoaGGXemdxBPDFgqSHFzn6gTMciHVI7p1rMQ
+o+m3xFyBIxoYdCOxbtkuomkt9z08yC3rjXciqx1j0GqxQcsfB9ARqZ113Ahin7k3+WxP7ml/Zp5
NqTCpQmVUvC1AxgBjmfgnthDHGqlhGqz6Lv5OkP+O0Q0zwOs2z7op+e0gLNQ40HY4CyJCJXnue4j
c1/IiDtnejuvZKongUgenOUtrf3BsTvEU7lYpZYs6Dh73g4S90XD3waEZT5hMgYQpLJ5p5ZxF/Dg
n6AWrG1QWZ+9+c6t8J4Td1yG0kuWXp6DOv5MQ817IOdtaDPK72xJxUhfe8uE98AOkCz6N0DqXqR+
xOBg1giDm41p8wMlqiej0uIHrWLrCl2RSSBq/X3iMrnExBrvkkvE0TOjieEpbBJZTxYcglvJnMux
jH7nNSloX/5egA0f02oU+01Sn0ZVzOBXDNju0WfRZA9U+t6adRnzpQyuoQdV12Ak6Y3lTEFGY67i
KazsYOIgHd2mOYMzLzKvHrGd+DIQB4xF9NRbXb92OnFh0hJcW89k3UfLu7c6CoBoZuAWkvNJMZlf
g5DgKs+r3mPpdm9Nna9w4DClliFhU3izLdlqdKQpKR0zOY+qe8kXwDhuy1XSRLx1s/OQuOKaRqVa
D/m8HUOzOyhs2CsZMnyvsyhYlZGT+aJDwKPp8A1xMX8Hxry1efIPeJA3+sTKEnXWt70ol0BLXkNL
K7ZlU7J2Fi3HGdoRv75YkdS54BU9XPs6GKN9apdeZxfnH1rYfANfiKyHqWE0FUfBsa4rytIDZ4do
b0UjR/cARdfc0J0g4dZBE8rqNWabpgCBr9GrClLat2PVXsiqJT7I9V3XJjYnA6vpugRiK1mckWtn
RoDnKAWPmnVogzWyMBUpJgctAfrT2pCiHQJk9KH2U36fZFTxyco0GPFVsNec4gtahaQpl1f3bocZ
QlVEO+ghz1oUaFsdjg6JQu2zRSgPPaPkWIOPnLHwnTRmrYkrOZSJYtg4Le3astvMk95tcpvIsTTO
wp2ryE/qSVr38njDb0VSoTY/FaK/tQr4rnYJTSfT9FNfnwj3JNqhSkJ/GCfQZG127DuCMslzCKDI
bQI3/MlkiZpj5mHIMtJRbblFJ/KelVWwDVxAppitfR2Z3JpxUomet6Bc4iBtWvTQ04QEOYcZFcZF
CV8GPzB7SIv1koisDN++yjoudOkuaUSDWBjzqKvC+BXPKwxHrT6gHX4ZaTWt0F8X+46dDHtLcGug
UjFpQ2ySVj6EQ3Mf2hmtuXI4hBl5jRLOMzZWJBmD42y9wtKZhJj1Nq3JisOujIqbUfoe6xvXOb5x
k/agR1N1iuNG+A7BHby7lvHoWIEPYMY82GFfbTVbPmha/qX1SXdfSDExXMJagLjA5LpIj6QvLX8w
AWPcCw4w66plPDCYnYNSz9x5ID1OZQU805YEQwWEWrLP3CANftKU2+7zOpuw/QsS8Twz24+stsh1
MnFEc03EQB6l6yyX3p0iq7MS9NBpORiPNaoozoHJbWXqtq81s3glNFUVwfjD9BqxJ68NB2FZfAR9
EP6YVfamFZ/YNqPLNFfTI7LMFisOdzCJxXPb17CvJ9bsoI8Q1iz/t5ywsaRT1/qaHT/EmcUKkylK
I4xg+94QGi0xxnNlE73yNqGvm0oCkUDtPGLW2lEUM0IzmvLoJAm/eoLnwtCr6lqOCO0TAc4qtIzq
SoVMnCL7bGHa8YXcAnURuNY2gRahLpxQ7ec5DQ0A7cbx1xe5fBc7mXYAqouEXB71OqdHbPS0BYPI
2hqZDkqliKzVkDNzaRgBTG53Y88j3iM7OLKpxFepzP1I3/kYZqwENZMtP64McVJR2J9Q6KDIH2R+
gWhTXYzlS9ZM/dpSerwPFLstVhXtxmni9hGYwzayvelxsJHXCOednDyM5LbNYBtQkh9jR4YJUotN
YeAcN5zCOKJIwCQ5iXE3iBr2UFFde0OTN4KxydgCW4BTV9a0Baaao2M8p8mdEZk7LIGfmlfVlyRR
pL5x1JRwy1tHU+e4VRGSmXRfd31/Y3O621lV8mOmvRZMZnbNiLu6UqjlVySd3xkOtk2IeYJ87jx/
nkOCnpJwANZoCvtAxlTnZybAItBeLOVL8MtYP2Kv+zFYBQe3XOSHlm3kWUDyXjuqNQ4O4kxdz4r7
WlPqhIr9y1qon27S5/cMZdfp4Cl0zzpp02KUjy770tbqBE55mdN8DIb0UMC8K2vTDVcqqjYotjpS
Z2tr79CF3RZl2fiW4xhH1Nrfs60iAHX7GHX8bWNCQ876GffsNG0dz66OlGt32QDra2zYfUq9ZNRW
9NGNu3xxeuttHs0Jw6DN+UYLbuey0m6N5UsyFgIQr/2kOBqAYijGaxPp49VUDr0nJkm25Q3XX3/u
SjwkZU/ac05I5OJHkataSHpeC4UOIJ7ncsQX2QXV2ol7Md5BZh3vhBsOJ1Ozn+dGeb6ls4kkUCMA
Y47dpTRMNFH4m3eKwNxwIS+ZjqQbUhbeWSeVkRFAh6XJFY21Vp2F0pxCe1vPwrrxnMmiRwy108l1
5vbgVWDdBQiOa6LXSiWv1qR9SQam7FqpiVkLJl8PDqaw+uJtogVddTVnQzWdo9FrzwZuD0aQULth
rxV7AiwgWukNpLyY/9Cn4QsThmaLA177AVeKRkFzU9qUssOv6JO6YXKPPqAC/OqXUsuOY6PCx64W
iIgmwXhvTi8E2oC5GMDGpZNQG5JwV4nbmAsXKTg6HdA1VJ2v7YivonDpc4VZ4lAh5cM5F8w0SivE
NI4AUhL2W+GHgukJgwCmTqOG26YkVRLdW3xrkSSblDiEI4Jq3iNC/Vi4g5c51NHjJGgOeX9/hlFL
mTYUt0ngDM9yZhthB9or7PyMdIW8Tl4rr15AozpU+C8rPIDMD/TsMbRG8WCS/pEYgMEMez79gkoR
CYsnaIPqTb+IpqUqQyAGQKDn7NulFBOFPdHQG0MO3S4cdtAAyTZScBiU2VbXiXiggxaAS8QTzHCI
BtDRGurytV4OZfhnuhEh5bzwgH7FtvJPDrvRnawL4uldQ/AvLKPaAH1Qv0WBZRFEgrIykXCsTU9l
T0Es6ztK8scQdCuB17NOKgcKatCjKUTQhiFrR9t6CoJb0jVXYUrPZKzy2HcsRX5aPj6QOXMXurXa
ic5lzmsn9mscmzuV04OfBLmndkn0sW4GNQPR/lNWqXwNveHSBM4t4Q6kCvfMOAhrSvbtOBFOnIh4
m1aKgyPkw3m6uD3O9VGHm9a6X/Bm70m+U9tqTh30iBiP2NLBt4orWYIvWcnR1QEi4g+4xIFIZPWm
HpnbtCgo8MIVrNLD9KqPQ/y0QJDgF92WMUG6tiFfzKB4zwP9R9xNz1wgGAFhoNOOt84TfrJVWDAa
A7xwk+tg6IiU3kTeYL9NuCLYctg0x5xueZh13p2jS39eYJZdUWorvHP8/kZ5IOvoTD0SQd6IGW33
/Q+zAD5WBzbuuFQ8RhIbnYbdhVEZiE1+Rk3NhAAu9OdUCxm8Gmc3SSikKsC/QQMswktoXmSsBnoX
kBk4cPwoc3tet7WOrg3A0UmINN3li/KLgFLOCh1Jz41VZAvXGosI9azNCA2sBfMV3Bec3Yk6TIB0
jkk57EzdOUzZAI2+H/hjNzkkwYvnteIuCt+R0j43EidC2bnnSS/6Bw+izhSxc9YhOCFDtyhQTzWc
2aMiwIDKeoyuo/kAwCHb2wPCA+y5FyRI5ETMRQtnKUOh28UWJtN14tFExJmxQou3qmta5aFHlxCu
g7sgJt3gBS9HstYlHo/JBK7WMI/3U50Od9YT6pSUHB57Nx+o0MimMAN6vqKqTuSukSYCh0XPg4OL
xOyCaPg+qhqwajOH9S5PB5/UVBi+rr1IQayahYWRgRs91nVQXEbkAsyPMuFjt0ZRFnU6mhc0nKW0
EuxQPM4TsLtsCtVt5xLkwA2waQ2vxk4EFOSltyrAIx/ISVuLlHaNsKebcnZdPIjyxJxiK/iBz7Hx
PhVWfpOU2jtQz2bbTjJcaYOsfWue3C1xlD/HtNWPGWDZ1Bt3ZUoDuM3PkvQrzncOnQs9LHcFUTUH
L+yPVn/Xj9nEgNsGtU1E51i+Y+xqT+74ViyymaQyvkxlCnRH9DCVQgPZxi2e6/FWT8h30AKmCHA4
srW5MDxlhT8zVWAUtXSsj95Yn/XFZVHoX62ulaTlMMjH48x4x7tJbbR8ImJjRB4nNnXMiCmi9+HQ
yFm1dke3KHKflMs6GDjIrXpaIknbYuWEVeu7scFFM/A60XpaKY/sakFQKBqBYtEcJM2J/lmLDphu
7qAZM88e5TedEVvGTNZmA29xToRWk1OPcma/aZq5YtrjbAKdIJiZY/ReGy1nWznNUz1O31UHXNOL
7PEMkJfvTNKKQJnuq3DmKEJ5DzCNkJnItpK1S8RbDKN0kznWY28VZ8rlemdPnGeGrGT7JHfyZjbM
+dIkrza4kdgOiFnQk3tmBuNCCZ1u66GlT6Aae1c0IBuVhTW8oEkH0+ACbP4UEIyLfafDqqeaelPa
07e9GJxnUbl3WjGIrTEAtey18aZr4vAwSLB1zLhs30h1d0cj45AlA4jrUl+PNDeP1iMxH/pZpJ1f
2N0Ps6fxlLtLNM8XC3m+rdwGJY8Y35XLaF2V1qdwniJvZBjldvPtTDhX+4o5y2Fa4QJ4aihI6tiA
rwePxukJde+wz1DdQZdPOB5jncw3ZIPQEWcLr8rmhuV8hfR3PEzM0BOH+mTGmpgWxaE0jJVj4N6f
MxCuulk1tPU5b5dB9GzZLzpYQtPsmaQBizRb7AY2LbzYQT7eVTeZgwJiTkbOrERUoRWksBdgL/NB
UwdlGeTGq0WFXwdA4TBJjsDl8WSxBGoYdgcbQ3JlG4kPzC2gv8kBx8Dg68dNGvuVWdhIBdQNaxdQ
toxxd6ARqwN02MicBzMf3V1bttzb1N16Q4Q3wyqzc5U1D4w/A5JoFDTokOOfFRfn1g0eoZNUSOH5
RVw0WA51pBZhcDUW73v70dlb+unmBWL+HU3btSvluNO0eTxUTvEMWDLdDSYKTauymEehyzDbZZOm
cAdRORIHDj8MnOt4zs3sqW/te1PF7S1x4ydrDC+s/W9mM/+MoQ0egoVUmqpzs7gTjIZmbrLMuJNC
M3hh1lzVrQpdoqfzT5ZZzSevCqty75R7DvXngqbCsadgQfbM0M20ZtpJGzwDNfJtTKZLWC1aHAVD
hfs80V9qagP1gZ70m4l8B1gmnzXyvtkDxpQhZbFjtnejBwzQdruudPqDSKF5DCCOGgMmV9E0se9R
KQYcdVbGVDDBj4tdOJ9HoG3fsv+RdxDOOpW1ZKB9hUVAe7GeqPQwlnuzmcCPwoQQ0wBZe9SfyyFz
4pah6yeP6DR5AqO4C2Uojamko6e6Czjblryuy19jidSboiG2JWE+ZgVfsZmJjQNkgrMJyhy1LQcH
r9hsjZs2aD7BYaHYMKFSS1vT18h7NbjSh1h1O7eNUSoZc70xYg2gZlsY/iCZNUbMnUghmieKvupS
U1OdFFCRubXJO29oLMMkiat87cnQW1mcnQnk4OaPkySvXlMSZ3L/aFT8gLgXo52Yy7e6xfGAEkVs
dG+8d5mZbYayJrlckper5vCrx+mAfTM+2tC5TIe80NAr60tTPwwuDzxN7WhLstOt7jipP+hogxzO
g+vIQX/htk9BgCqV4qtf6X2xS0C5YPxl23A/8RU2LEcEKE/9R5loZLBVCC+YdHD2jj3jrM/hsBoN
Mgz78aXKIC4ti4CbK50TwHKepVkcKb90o2KrH4sBTU08T49xMYNqgry1QnwxrDIT0VOCLr4BWF2x
FK9Gi2ZfVk2+ZcwvAebmrUeXgPPbDy2yyl0bfjVOWJ81zUD4nLrDxtb7A2i5n63hkONMxvt+ujcL
c950TjGsiaiZfDdluig4gIfMnuTQF8duwIOYNgUlYaS/6WbW+i7pmWsglVVbCQqxsKMRwe32iOhh
rtdlN4Hbnol+aPauAKZlNtiKSs1bkwvGmz8Vj7bGWkHbgAvUN8aNRKxniw90CM+xl9Y/yAG42JkU
XzIALWU9eKporthQ5SONu58DC9U5xDUwDumd1EJ7n4bZ0UyCjhnkAO29Gq4dLoCN7CJnNzaj3NMV
C3Hp5D9JkXzsxni6awU1UP7k1sn0uKTvrYh3QKehxD303OJMKsyGdkrx0wa4QBr3qIx5LzCfr5pl
gu62A9JHjoLr2RYMhnkvuSW07bwMM4TlaDqdI/hZZp0+J3CiToajiR20MngN9Yzy0uCS/H9n5X/H
WemIvzJW3n+V//s/fqbxx/v/Qnge53yT/yGRefnrf3dZkoX2N0KODQFcCkkrwNr/l8isSfNvumHY
juNJYMm67fCf/m8ks/c3zzIEx2Bpmo5wTP5B6Dxt9O//Zsi/2VJ3aPo7tocB0jP/J0ZL4095zLgs
DcuQi1/Ttm3Xcvmg322Wgac0lFY4f+qo1XfR3MKobzITY12gGzpGjrZ8L9juMIwYICwAv443nlT5
NqUdyLowiH5nZvgmYH87s4atMp7Bvpp5ePjtEv+nRfR3Syh+1N/8oO6vH9Q0pBCeodvYQblYv/+g
rC7SQZS9gEbANTN3KD5auGBZ7v4wGEfVWffzrz9Q/vUHysWg+psBVaMedLyKD0yjk118ZyOOmHHl
TifRXv76kwwctf/4uwlhCZvKl2dk+VF++6gK3pcToyhi4LPKD+EeXt1PJI0bcwuvY23um/1ff+By
rYp0Cov88Pnv//af11K4cEyX/4k/3/Q+NOIGoFWJESnc59t2D/97n2z/1ccsz84/fIzrScMWsPT4
5o+/FlteKdggS1869d6bsntpqZ0jzNP/9Ldh7gtzhDdJt8BnY0r+/eol1lzAQ5oryDzzRpLWpo0w
0G20Rhxb82iJzOjXaHj+HlD/dzP19e+/x+8P5D95df74uSSq//65k2axT5Q6nxv61rbcNpfwblKn
fvVRHJi/svfdSbrQW/l3u/t/+cH/eFltk9ffMzy6eDrf/vFzc9CHTWxZla965qW8MvOrnrT1C/rN
/OuvL63xj2/dYsPG1m0wP0cv86dbCFMYv1FsEqPmT762YhihreozCUZ7pN47dTP7zRXH7DG8Vbt/
8dHLbfvj02NzT6Xt0jFxaOD+6df0RoYR3HAiQXbyFSLSvj16OzKd19gV/sWtXELn//RRDoZzV1jG
slTbf3qCkCbNTjowseHkv3HK6Y1Owfmvf51/ciH/8BF/eliKJCjiFCSK31cSvWyiv0iPZI0+6p9z
EtGNoLQIe3M///pT/8nKghnfM1G8mkLipv/T/TPn/0PamSVHrmxXdio1gMITAEdrJquPABANyWBP
JskfGMlkou97zKlGUROrhbyvISPDGNKT9CG7ujfTA4DD3XHO3mtDV4MVTeF5HV6Li/JqPA/d6p26
jgMSIghXpyaneuSxGUIwOykDmIb4/e8/rWWNGRM1oXYdj02sNRw/WxzIe+qAm8TBOLyDZz06sFxW
CFIRdl8sgubV91e97I6Hz9NkkzQtVbWEaRoHzzOWRBxKc9F5WChurD0eZbKFVpNnr3M0mrvm2fbM
F9RgF8k1UhNXdmE/ed023/ve97/k1A85eOoWkMQWzlPn2UnnBsMVtnQaW9WJ6XtqlGV7+XTLybnJ
Z3W53KpOr7WxXtS4qAdTfAXfX86RJY8X0uTMYDGdeCkP3sky5wUKRdV5eKqUNZUMMrI+UHLsknuf
B4olbLjjQ/HcPPH2/HlKWRYCphTLHTvJcr76fIX1NNUIp2CU8D062+sKENMSQ3D5/eUdu4/wMJbT
FUch2Ty4j7Vs2CBlhs6TgJDag7EeAJQipvC+H+boXdQ5D5qc+1hcDxdwi75HaCYTs6J1/JfgVvaq
s+rBd8kbwag6nynOsKNrMGzt++9HPn6B/xxYOTjSwNVDLRGMndfxSdf3OFBgWur62fejKMusPlhO
TQ6tnHstk41KHNxH6F9FWk1hz+uHD+xCvPk72yl2wqmB2q9OnTKOLN6MZpsGTivNkg+3/4CidA1P
oPegCXpm064IJPl35v3nMQ7eY8qCZTnqjDE4xaN21u7AsLok0TijgyeQHgaryLCNT7zXR/YM07BM
biMEFM3WDmZ9R1yF1oIu8OymQu97XeH2rAZCreCFj4OGMujESUo9di9NXdVZttnv/9juVcrphbTM
zPhiXturfePMqjPu4jULJpJ/p/QmmssOEW7n4crYtpfAijZ4TPzXE1PoK/1lOaFqbFf/+iHLrfm0
pGF+Q/QFCNyLd9E2deN1tMl2qitvzd2JkZYl63Cymsu04UsK9q51sFeEdPbQc2kUAC8ighj6VXmd
ebHrXwOLvKBrwrxyrW2Eq+9Nuu62uvv9+Mdeyc/DH8ysoqYjIxoytwntwZjSu7UPlhhwzPfDHDsI
mJ/HOXgng4TJY1N+/f1OYirB1hu6kpPsyGwAxLkNP07NXuXoZPp0Z5d//+kZBrYtjLhgyPCCfp+n
8Mrg9gKVsRJn4XZGiuz8j8c8eGUiYIAhlC1u57RCM41jo3Ew0oVuu0JeOq3Gl9Onx1OP8IBUpAVK
0nO27DzDnzYzQBmJblI+3nz/BI/dTUvXqeILHX6oeXCSs/O57RrZ7NAKD54fkjfkn1rlTg1x8NJ1
wHrrOqIWDkVzN7qUlT56TG+32op2wpVdrNEIWt73l3V0Yn6+roMjBaae0ZRaZglv+rIT3kQvZKJv
xsfAWWgqq277PxvQOtgEDdE3fWsuN3IF2fKCSqi/m7nGaiff186whfjz/Yjq8g4fLjGfLvFwiRFQ
5FPSvpdLjH+WPxEHXC4LmnFRPVlXNHwvz+It+JUtIPwfsdPCcPj+BxzbRz6Pf7DGRJEuQ75erhhc
CkCqVSih0EJMUO5p9G3SXjtxxcfeiM8DHiw26DLHsDV4pvD/BrN3tOC10hL3+6s6NcjB8gKBvYzy
iUGyeWeNOrzJ2onqH98PcvQs8/lSll/xaRFryS6ZK4N757/k9Z7+wNb2lM3YXjRMluLu1Ow8+goa
7PiCxGyFr+6vw2VaSiKoxlSp8V1BcF6Nafnv3LdPQxzcN79TRR1WNqdc47byb0vUg/r1ibt29Nl8
GuPgrqVIwSWBx5zPTukd4UB9rzmpG3iSg0HBtX8h6Kk3p6b5sU9Pk7yAf968g4WYLkNMGDqjqpve
JVQH/YhXX2GHahyQPR81FQtpgzz6rrmHTH2L9upEzeLYWeLzDzhYo8FvYeQseXqmP3taJTZDb+8t
Hfk+iagFTZ1wUXTaJx7oqTlzsGynFh9HuBswitkybl/kw9qJQ9KpEQ7WaBlOTxZ23NgwfpVtqClY
yb+fMSdGUA8W5QYiriR8rsGXfTfQW4Srj9+PcHRK8lVnL5VuSmcH57wC0tgsCKkB9QmwJb5KzJ+l
cWLenxrjYKGVwQZaCTm4XMW+J5bCAkieZE/fX8jRc5UF6tlcSix8Cx/MskLFoN2KoGebHjwCVNYh
ZRxPW5Ezt8q90CPC48SeufyNf2xgn0Y8mGGhTg6PQcI8ac6I+vpmFalXSU/OGm3u/MRcOzXWwVxD
I6qSHAZrp1QvuglKYHBZLOZleYkMtU4di48VFj7dS+Ng3vlEskiVz5V1yVl6HbJIha55SXIXrcvp
qnMxvjq0RBDHoOP4/jkenyz/fIyHRSojUsbA13mMaXYVVj8WrxbJF9+Pcex0xTe4aYqlaCLTiPq6
n0gysHlz0Qv7e38zbIIzza09lBsrROwuOWgnJoqy/H0HM+XLeAdvwBw1i8mI8aYzhZJ4sZk34oyz
zUpyT531fxebvhvrYK+0wwZRSMtYA6rhLWc5t3RsV9rCA6NarLnLlxvMyE3Oz4CXccOXjgeHN75E
RObEHgFJ/8Zs+nL1yyr36bCQ6MgSgKr2ntQ62g0KSFjKDrueBzxG7MmXXO58cyddhw/fP+cj05hv
VxWVOThDlQ+ErwM3mUZgWh0hg2qQ2vTWOgPawIr9SkztqYtc/q6D2/5lrIOLLLjlaLRC6AoOAJZb
O2FzZV/31LsBNesTUhQwit9f3pFX5cuQy7//dF/1IkpgdjAkQtuVYt+YSIjF2J8Y5djL8mWYg/ND
QX5EpbYM068B9V8Llw/WvbrjG3k3P0znp0rlR+qAuqZQceB/aHSo8sHL0klTOgfBgOXFgZUJMXMV
eZnTn9mesWou6sflLY3WQXPqCS5/75cnKGgI6FQ5haDZQSX36+0026pSs7QePBsphk4PNy/fGrLH
z5WMvAyrD/RLMPUDQJEmDq/KJZKDjCqgW2oTjmuwuOGJX/TH9OUH0QCnJgpFBaXuwSo1IcSb1JQ8
6Bkgkh+i2aGMh6HD6B+/n0h/PuKDkQ5u+WiRuCVl3eCljXwuSrHF376WsLL0zcg/l88NmvFK1B9A
U2/Rr7wOI/lycr7+/nf8scnxkpJXzwkfyrJFt+TrE+hbywhF0Q+LLpUYSRQlnEpwPMznRlftC5Ge
uMF/nhkoxnJ3FSy7+MZ45l8HzDJtkjBDL1MNBpFDPuG+/yE5lGM2xbreR1fViVKi8sc7ezDiwcvE
4iODP2FEJMUuWfOr6mHRxrs9NVPo4nf1hg/RU58Ahv7HBsSw1Ew1VcUevbQpvl6osGJC41r0yFlc
w5NQbLDJnMNq+Q23yZytEwSBUJwsAFsCRDmWB9V8yYtAu5PEMF5ZaJLWM64xLML6SNRHL+tle1PK
YbLvGqj0Blm0Kh8XKIDO0N8YwdoiUnktwBLnDpoBhKFNDbcSnFvUuZihzOcwA63UmpL5ZEra9JCH
AyQ48mOY61Ha0BnzpfZxFHZJ0K7Se7EfYsKoomhLRZiQjTRqCLNJRpgPXSnUbdWE0a5RiDy1q7G6
9zPsLLUvLLR+gUECLujpZyQdA0b8eIpAQkDYTBzWGutnPk3E1CYEKpO0SSA6TJZI9yZKzERu+WkE
lDgncBVE6nCBrKjXznp9sMP1kKWQnSZSmiEHJwQlr/CyaHvSn5Ep5z60fUsGTanKQfSqFZl6Nhrg
H/ajb9W/bArc3gT24GyAgg+Zw1RSZ0KjybPQMEQDCAOSYilNIO0lwlEvw6EE7jpkJlk8Q0TseR/M
9qvUNiZx6jn26gzdlYpKpVPeqJCHbPaaNie7jj7bPgttJPD8/rvE78Exx2KJ6MMvscYwlZ1zE812
1Y99gCXInDMYF2Qm+E7G6QB0t91K+e04TOq7FAMUHjvsCdQYRLCyS+3NaO0ecCFZVmZ7j3vMi/Ly
Opb0MfWEpg8Xk+jKtwR/u+wZaFJrd6gC9Ta383AjFUBKDHO5GLVeBGxEiJVofM5NtRU3OIaAKajt
TFRlUMDQS2alf5yKiVziIccRzNrY7s28Dh9iGydPOE8+IjE9kg1vAMZfoajEy4oL3wBxbXcZqsdJ
GeptoBKztNWAUfwKJ2xxVZ4s7gjdlmHMhQGf522qdfuoDueA1EQrnEkXGFS3GiZrL83y9CD5bZKt
lxJIcAv71u9dXZkEWXNxYtwOOE+IYZfKCrCgGC6wxoa3QQG+R/QGcvsMP0ZMlNldirnnMrIy+sB+
JgNgUotsubNstZVVdGtsIQP86xK2Q6ohlfWhPWytxvCfDb8bHdmeioXJQDc5wZpSrqK+NvJVqOXY
8Zq4rV/DCnQ1DtRgvu0JrB1A9YkRbNWsyMlKxXp8nqsWSmMf/mjq19GdZs3KtmgUTivpIBdQ7org
o4ZLTc6dXsov4VSaZADrxVbqq2yH9IhsaDOkKFPnxCOWeR3vySuaHD0OpJfKbGDLGVOJw5hYV8zS
BlY/KI7VVi5gjzR5meHynkLilcoSstdUcljtBwM1ceSDI87tfeCLEPR7THoRBk+xKwrF/JAzCTNW
OpPYSXMgINyjVviCLXzzsWcfBf5sF+ct8wekaJNHJF53+FCwoxdE5MYTOB8IwLGsN+tyysN9Bazh
TraU7KVF1XGBtJh3rM4Au6VTlHh9XAuCb1T7KfIt4yxVMHyOMGedBmzUDn1ShsGo1EHlJaRIhnmC
0KtDdNplo3IZSzIwzDguuxtuBvarTmr9yOv1KVA80Uvk6uiF0b8HbL+hV1YVNG+Nc+R9m4UcHOU2
ia5LzPLbssDKyIIcPuBFCjZ1V/LBHlf2dOuPcOVGu6crM465fTmFTRl6UGGkJ3UgVxfmhgSnnmi2
mmzxWUPBnevkJStyDWdUqqL6og9I0FuHnQH+jDVnPRsycKFK0vxXMBFYqJQFM6lkxJ7Yd2FMR1ZY
E7CQcvjw2XRWqHFu6d+qK6Ioxa7U+txRJau4USXy4GpiQc6EkkxrgxUGPGz7UA/9j7QXqPOht12G
oEhGIufJ/Jm5Q6wX77CN7iujfyINqHxhobtf7s+qUu1H6BQ4uRoIsZUObbtassI4Q626iuyypsa8
MSn1eW/kZLuFRXs1FRbsMLXVV3WYfYRldSNpQG3QYsOsLYLkvFayyhsyP4d5RZ6qbixGPBV0qFTA
QPNntP+txEJaWHHukTHdunQD2L0LE45g3+4bECL3mWyBKQ6GcjPYfuyQunVeE/3FH2/kjVRNvNZo
CBfEDaTkpCZYfY4e6XeD7gza2WRDsZWrfiaDW6ogHOME5QSqhF2DRdAYNyF64euwH+oXLVbAcfQt
aO0KKnCYKfRAB1ZsnthH0hfBD5s9cK/E3cdcgcJIBhLeG43umW8IKKA1YlqbOGMk9yR1j3UP/D+K
bYi/43ShSKlMXkH0nMIlcKEQQ3TUKoDJI+pt9GLhmZnCQcjC/iUzUg4QdnaWAOIAjqVco+UQLpjA
igREooVx1TfRtutyySV/5S7VCaYLIH1d4jy0ieUKibMnZJyFY0ZMX5kI21NJ1m7TScIS0mf9tVzy
Wdo1PQQhPX03AwsMXq22gGYNBfU8WMimV7mT1Xht9v1TVZrWlRVAPWO+GDfB0CnbhnhjJ5EbDq6x
Ntxw9koduUphC+fEle+UFjps4QeYHjDuumzBsSNPlFRsIgluUmxJFyAUOpoDSXEdB2riFFle3Qit
N88Utsldm0JwNvruo8m65LaQ2yVF3obW86PqpLVue3Z9J7TwKdNF+Kp3snye6F0FVj/ErQCelJqz
9CzlIXDEuJz3rT9U26ZrlHt1yqhaKl2h3URxjekIWuyFL3CkJJrh/8IzZFBuKiAcO2M0QhfK5nji
PkUc3bsocVUFtpAtZtgtBgswDfISxrYtl4AVso4DTdJmXp6ouRvjCD7r2sHf6dI8b5rJKAGz+cjM
iLk3/Lt2xjslOFHuGgOI/izBD+7LNr3zIQARbwtfQcckvSZaCchYAltBVL2xEXPQbnsCksDsGNG5
vaRLCIEnRyYyEr/MNO00JazO5UQ11spoZh4lGVq9c/tg5N3eX34PSaMzRq+Xxmwjzyc37Sw3obaY
EcE/kpSUFyBFOLiPKvBIgUZUUfm3hklsdAW9HKgyelhLA6ROdlrooJvzV1VXAtPMqHsj50fygVih
lOmJSppOJbrCEkEKwrYm18MNyjbiG4dgBCvEr+tD5/NkFSpwh4nLtTMIyBoSSvAgyIRls5AdaoHx
WhUl+YCNZThTUOu7ARsBBFdhZ47VEKOxSgu58IwomuE5waKCjhbEYi0pbcLpl21z3Y2WfTEKq4S8
leFjXqmpIR4i1QzOVDPDiub3kP7bNuZYXgU+aAETOhI/L+lX2JXI3VKmcitRQnswOfr+6hQQug3b
RXWe9BGvtR5Vbx1P4JWtIOQ/pxq2kZN62NdToxCzMNm7Zs4HdVNnA+jGoK+R5Ue18SjLYWM4shgl
B1nVCGUwns5hl3fvUcqlqq3SuLOltG8N5y6XQNjGlSuZ26QNyj404uy+DP15hHmvZi814Vd3ZlJ0
TxEwGdON+QUThBtdejBnVdnWOT4qHAABjzMxexkwTUYQSQwMNxK2eafXSXVPtrhyE7NpAwnU0vBq
rJcg3loa8jtFVebSa4dBkbf/e1BirqCVBEja4cYK861s8S1UWbT7Ryk78Vn5R9UeVSFCDfQpMuLl
P4RM5ITagj179PiWxbakrqb+hCRrkccf1irohak2R1KOpeqhJktuK+KU/Wnw1JsBrIuAIbPK7+kT
O+HadDT7VdyUisPq6jU79Zx1fH7+/lP9yDV++QEH5a4S7Tub9gwyUMK5fZcClvp+gCO1gC8DHHyx
jgmEkDxlgCaMy3Ulq05Sxa9tBAaYDDC64EZ1Qk33Z1OTcvDnm3rwbV7GAy+YxU1tsChR0XfS9fJh
nuYb2VUp1Z7S1x4ru3wZ8KDiVFSs6K3EgK0L64Zt5y28IlvaQ7A1OvlL4J6SgJ68xIOWhVWLJizM
3yOa76pHYqnDd8ZtgAbtdCn62CM0KDegd6X0wP/9WnQoU/AXUU5Qps7RyZEiqHekSYC+42ymwD+F
pFGemDVHX4zPYx5cYMgxC/QjY0L6pQd+CzZlY1SrarNoXRqOXQ4QktFRnGIt7cRzuPl+1qqnrvmg
hKUXJfneyzXLG20jO5C7H1RYzpihHIjQpde5tOSddl+sX//qOGQuN34Tvkj3Qb46NcOOvaW4ZBbd
Jskw+mFJM+n1ak4Cfk1uBj81g9Npe6oxdaSgRW/3X0Mc3HBTG2UR2jLm+CWDRVwvHPd+uj9xW49f
COGfmpDpuP2+7Z9K3aUd1xrGei7kokVnn50pW4BDgWddy88j6OcV/JdLfSMQx4Q34nr6oe/4Ygz3
3Yml/cgra/I1wRHatHQ0t7/n36cfklZBFoQ26DDCIXbGx9K7j3b5ZfdbLc2nW3BiQqvL/ftalf4y
4GELGMm2T8ICA4a7+H446zyKhk58JzmQ/Fxtja7TmV4ifsY7aV/d87BWvGwtUS/bi5W2sU5tPEsl
+I+fwwMwFJ4F1dqD+T1bIKPUKQUX6i6ze2kFsN+gEkq9YF2cqpYeGw15vk7vZvEAHYpY46BW8lQM
Cj1dG38+lbmlEen4d/67/hB6J1sPR8ZTFlsFTWTDXGba1xUrTfUEJ6WteISL3wuX3dStz+WdvBZe
/hKe8Df9+eawMMqqoSIYp2R52HrXyaCziW8WXpsHDhkJzdx6Zn/qMHKk4mwa9BAorGOi0s1DuWxU
kF7DSY8ruPA38858yz7wqKo7sSGm2iuucm0Vf6i337+wf3Y8hWkpYjmdCLIP8fJ9vZOVHiC+8DlQ
L3Iy1REuJ7qtvjHWfDBvvx/ryH20EObKqooI39IP1fdhOGpR4XcaboLwrtHVdRQOj1OanZj6f67s
tAiQ4BoKa6mpH858qczCyi8jrqipVm19H4GeMaAkhjdAUL+/oj9XO4aycfgw8RWqFweNHy2NYbYM
meZppBvNyfzg6/kpNfrSwv/6Itu0WpiAZObwbtni6wMiBCiU7BgTeNLeRnjpopdoJFNB+eHP9wnJ
fYNyi9Px37iHgA6XgoxJlubhhaWBzXdpIBi0ey1nwBKD7SWFReI0pVnrv31E5Qotk+avvrTQDv0E
dqKiaMxVzSvRD5vBTLyFtPv+Qf059agdG4j6TRvX6R/WiK4Lx55mhuZZJbhxARZVJkanfvl+lCPT
wZQ5QqlC2FzS4SooxbJqNTmj2ErhFijfFsn990MsR9uD2WBiusWnYi0dscPX1U/6xoJgonm9/Z4O
dOoJs7fhLMuGcmKkYxdDg8/UMVmSXHDoWaEv06S56cMTCVhW1eDVTGFrf381Rx4L7krFYnFVWBIO
p1nXZplC8pnu1QEF1+o1XTJzrOmvs8B/fHEc/hXP+l6UCCdhdh384//ZR+910RS/2v9c/tg//7Pf
ma7/+qer8iO/a+uPj3b/Wh7+l1/+IH//38dfcmu//IP326F9033UZN42Xdr+Izh2+S//q//yf338
V3zeimDj+yZB9//937fXvPiSubv8ib+83cL4m7EsWzZ7NqJDXMn/iNAV+t8gNZGHy45n2fJv+/bf
nd1C+9vi3LSW/102quWR/d3ZLcTfZJ2vaVxOi7nK5Mj1jyu//msKfxehy6T+uvKZS693ceCRoYu9
YWn/fl35aj83OwK0FRpWdHYGs6zhGuvGu2Jm6kdLTMB5ndkRqUWp7+qiyS6GVtvmxnw7UK5wc6mc
yJGgZOp3S5faMHPrPGgCsl6hPvTAKs+NPCExUApa0Nby7BKpQKesqOu1EVjwNqhrOeoghZfwRxIP
HMlMpnsOcbuI7Ie0U34WEdUrKLiYx2XpKqj8BL1X2Z5LVQtXJ1W1syKkV9lTcnPsuRY70bQa3Nj6
fkb644y9SRkyoz1gh5RaWz65HANG7Aqsh0SkPKm72L2eIWpuq1yDiZWlVN1nM/9VWPZV2xLhaUn2
u5RUuhM0dFkNjmFOl7WQGhYVwqjmIoMsAxNqZU8GJCGlfMvz8kkie+a2zgOStXSVMZUg23XAH1x1
0u5iq7IeFUq6Owsg1OM0Z6ZbgpFtV76uK+dVUV0oKaJUc6oeZdqwlz0NXteo0iul6s7rIX/R8mlP
4B4fUgVYw7iAdpTZs0xWSbtBeknwhDz0hE51xChaylMs4QjQqvHRmqbHKRwfIvo/RPzI5krRjclt
A0EYWYTGPSKkoxo03AnRcFXn6UWaAdSmA1FSd1/N+rC1cjNyDOKMQGhTWC0X5H0WqA+z1kCOyWEh
yxIdK9IGLYA2vk3NGYhvMvgvjT2RIK/9NFqi0fXaui0ykInQptqLqe3QvU75HUi06CEv9Gcr9dOt
BfDCkwYgg0NGTiHt9g+9As6cDO0AVlxi3uqF74Sxvgkkuqlmuu9ic6CZ7M+rsKa9SSOyyoOXXLZu
mWyYOH2k7HY2nUWa9ECwnu4NVbCGb4kwUiSTV9vqu0aql1NWxWtXkkOQZ2zOY6HCY8xLYhZhthuj
RlMs8VWilOsXeJYIvmcQj2Wi7sw6zDe6L2MUmutiMySNuK1D3YLZXBMbAhCXtoYgWU/71aka5eU4
Hc/pbbYXYoy6q3JSkaiVfe22mVLfNBIuPxs6Ge0luKaa7MW2eaVEnEnsStDnJqUNy/wHh86bCoQW
AUMq0D5T97DxAekFe+wKO9gFdUnclV/9GLPgNZ8k5vjgRxcd2ZBEIg1PQoWSly4gwlCRpptiNAZS
UvOzpilIEibGzQs0477R7PcqMJ4KCD+rQCfgIVwKlcEYfyS2ccmcv7MLggzlnva8mpvAY9rBdOze
bs5DpZtWLbFRzgCpzkvwl3mpLZtO2lmBK2szIQmEmVJt5zsjNezdSKAeJ8qlY6hM4YogaiLl/Thx
gW3C4ITg5jWm2W7UwJjOKfwHri9oa+iyWw4DbkkZCU+y5G1CbfoxxjksJouOsyJDQfWlvUxcoqok
iWNWGu+xqSqOPyovNUgrt9PLj4R2+Mqs4BmCWqZcXzXnpjyQByqBDs3l5l61F9iOAJkUKLhaA0mS
trGV+XTk0nZna8UVbYzcgV/ITTW13Jsgf93qQ0KGz1RiKdYImGMi91tLIi2laqrNLLIWr7M+LbFq
VkDQab4W1vzcAS5eR8pwORAMyfkLyjbePAfDxFMW07gPB1IV5f4pzIpf0NF+0fV+m2f9CgYxLKNi
fo4Ssc2o9M+m78Ukx9D6Wg/CPyNL1vXn6rLJMlJo5IKYsxp/qZH0S8uvYbnWn2utdnIpfLXz2KOv
b8LQ9TXMYRhFTLV70M1q0/uGRrgZwR5mCVa9kY372op+VoXykqjStiBbx+UQpEFDgz6akSq7noYi
2fI5+NablGKW8z9JDBLiRCIOBmMod/OUxzuNB7DiAEWtOlfTy2ZWrntSMVaDpd7GE6iBfvb7i4ya
PxlQJfNGDbdZqt/yIj75IwTfzEoqJ/CpjxiT9Z4p05mVhgHiZPUsCOW7We5fFCUNXUJawCVG6rAa
BgIT5Tle0y0ErtbVz4hNoBJTt66b+iyeVJPMhu5W8K73ZXIXjNlTHjX3SZbN7hAlHY1Osh5cqu8X
Srdw/YsW6idsNZeY+mKj5M1da5DyTRj9eDkTCr3yzVJb9TbwCzCOwpcR5EwDcPnCv+iM5DZItfOm
7KeVOYpqpVYFLvkqvwd4pJ37nTlvKqW9Myv+WBlrcKKl5pkG+bMUYe4mtTiArazdhxrhhZDMIv6C
eVxr6vSKpiBYtZV2qaT9Xa3lENKq8kEEKuAuiU6pTQcdJhzkp66SH6U+hdE1FJKnNuabCga7qkAZ
GbNBN0cuxcrMjFvLkknKrUnexG6TrYJKIntRI0ttAuecwxaGLJpsFejs85Q+2lnxky2SdQmNxhwT
aqTBs6Sfe9XY/nUDAbCHYtfL7aMl97flLH+Ijl49udTAuYJ81ynxRgMcTuK8QPeh1jcICaYtHaor
TStNwmCGG+iYGwoL22ro3opRvPjteM9p7I5S85uPphCZgFhDBtzZurGpDZ0kSQEq7EceROEu70v7
OhJkIksWeWFpa6y7SlpXA2tJPK3jiPJ412yiOIburt21Zh+7jQ+1vSGeOi0Ro4hUyr1iHu+NILrR
5OyhqY1tBnkNcO6FkNLrgARQU0Nn5QdkqFhjcqsn8k1ad1eBMMtLPYh/2gMagz437I1FxpdXGCHZ
C81EZ36UoTmr82Nn5IYTmTN7gZ7sLbiuq1rrHoxSXKiKvM6J8Qxy/aKzZqyB9Zalgc5qsh8F7exU
5G/EPJ6BSqDBDem0bi8RmgFKzF1LRtnYJZf0sc5ozBLTqp1pLagqGMlSLbngwS8gV+7JznO7KHKz
CWohsTbVdh4AGxcN2SGV8Dcl8lA2vJUOtDXt5LUf2pe+Hzm+voQ5yFcqe2emw6pt7SegjBPJhVFN
9MUy/0LjLuxJGEyim8HIHuko0r3sXURDm7qxkSCFG6hx6zqvHTMjdihDMteTPiyBNh1GV1ErwknH
cStPxl2n9M4QKyj8iI6dUjqNwxpUitcq6TZMIED2+ZaMjHWU1KajKtWedMLCFWgF2lnlhfSbG6pX
Z52h5DRFCFgul5OWPmyiot+MA5k+rAzg0fx7Xa22nL2pANsgvmzbC8gDcKpq/jVn4bWWGeeFb3hB
B+xYIpBNUy6TjvutSVfYg7iY8p54d8upU+s51Qhza0KdvrXBmU4QDKVqpNsF85kOYnFVyjjoh/Ld
1IaOzPgYQZGPDs4YP+a0uU7aagc1WCFcr8ucWm9cv433fmR4rVFtOiwaJStQrlZX1jifs+5UK6uf
vXRoWMxjzlw9BEARYgr0CQfUrccpq8/CUb+dSdQj9n6fVv6bVthEp07Gr6kijNAahnuREreVWS19
o54lnJtNMnItwYMrggeWWI94kU07K2dyTpzM1NCaV8ll0tPr2gfqCqxu24TV+9CIgGwZ6aoVJkBD
EV7MBGSqRrKLONjkUcFZLuSIGFnmFfTIfW3EZwXHBvK0/GR0s+giqHQ3K/gtWvVAwIsLDfnGz5sf
KLxQ/pG12uQ+23DUzy4GJm+YCO5KuicDLweM5t8ropHrj7ZSbfLEvLCq6DaQf2SdCW1N5rgOl7rk
U20ljPCO+cpaCySJ5J2WnvqyZsj9z4l6iI9AgnrZr7HF2qn4N2bBdjDe5jNiywqY3vDLyPJ9DYUI
pZPTwVW2LGLk4GaSqrVqp9ueza6L2lUqvxiEYmXZ5BnFTQGpNfX1D4O1eUDN1qOBmPO7wg7Obf+h
4/+bEA0+krGlhDmpC9A5bduN/TcjtNZtpu2y5n6SciDEgFJred13wpn79CIyFtkFTGRSXjV1XLGP
oUgJziPy4wXpcGln8hVOujinQ7gL7tL21/h1hWY7ei7WqBN3pmjfY7ju84DYokSuzmedxMEa1dWO
pEUP9Q0n4WFTRWiVyH6zwgVy57s+hz2r1u/9lhBR3FGZKXkBWg3D/xlWZLbo/T5vFK9vaj7v0tkN
C6Q8IehtAulZYQm4usyGhBBR0wkDApiLHM7gUDB5801Qtzd2/6sw6reKJTOehSAwLboOpaGCfEkE
GzmlTzwRb+IEnrI1ZP0Pm6Avo8cqImhWqaQMT4FbM01kNbhTLZieqbS1fftm6J5G9WHoIzcZMrSS
qoP4+AUUOQ1pfZehXgN9RjTVlC9Z5TtLhG91o6K8kJ91c9gmZCnOGmm8U/EUoRwrzN4Li37Xs5La
sXD6qHWlEjZ3pZ2ROMzEICmRFLue0O7YQsqimA6AT7HuhLQubDaSftrw4GQyn/M7aPObSEpuDJXa
z1yhgpn4SEI9K9/WXHaHNqjR4HwJoCl5xdZGqHhanBX0KcfEuskVeNe2fM1n32VMjEsyZRsZpuXA
99VkQPEPNd1LQiIFGnM9jYq8yn36tlZmMzESnkSJVGwcnzjrb/W5KK7Y0fXNkjGmsaFOSXeeK0FO
jK7y1kY1TNd2myLABhwZOyEnriCLZKcvSVpBZzxsddDAu1xOwis9NuVVqxAziEiRXWlMQDMS+q0o
1lsmAm6dr6de0UtXfY+qDBdDytrZzIQes7I30flIwk4QDbeNKTUO+u9oUwTWC/bANVFQfNrLJSFM
nbRVEZWsKsKROX/8f+bObMdxJG2yT8QGnTtvte9S7BF5Q+QSRTo35+4kn/4/UqHQ043BAP/dAN2E
qFBWLpJId/vM7KSrMBzOTkzHhmfXS0gIsLtbmEXJcWgNOIf9MgmzJ5yOi5YRYJgE27ImWQSB2rff
xkD86MGJx2m9p7PsWCb+yrP6nRMjpltuOy5qLhxSTu2+NWprMQ+yWck7KFcpd9O4cFaAQOvaPPtp
g4ai09fG7WnJTF5HGU0Hh3xAHwx0RHQsbVymYPMbasIflCBuVr9ziGxOI/+qTHM/tvWhIOZQh+MG
VXcP5KoEOJF8DcPIfLi4e5+3aV1sqyTfhYbzK6ziYOsW9c+yjp9mejTTRF4GAyM3dT+1bL/Nkpq4
WThcMtAFwCNjBJcBVDU3I+pKQX82UW3d1EszLr8ZnvEe3wmXVQH0jgTCrcfJt9OBc+natF7MiPZb
v0SXmSYmmmFHnXGwrdkBwHbbtaJlU1++pqb/JXNAxOMswK/ZgCOBvbfHqovbn+PMfW/KSoSQkeVG
52DmKu/+UgfrxM7u4IdOklpsCRBYBhZlqhqDYBiybhZMiM+KOuxrHXfRh5VVNOYa3kXQVnz1Itvc
9FTyLWZl5njHUVBgzhBiQNOB1lrhwRKK68CcQCRJ3cEHV67B1HfgwesWwyGrTYogmpJ1sujcTdBi
2nRFSju+NaZUF9Oia/QufMmaItQ0sIy/Z27/K832VRX8779l2P+Qb7ff6vKz+G7/+0X/P2q1DhPj
/4dWK3/Jn/+h1N5f/7dSa6HH3us0TStkEiRIAP+j1Ib/YtxAqRQRLDOw+Sk/+Ueptf/FHJHRj0Dl
ZTR7j2/908EZ/otBi2mHqLVOwPzU/d8otawd/nNW4PNnY1LAzINIrzBd3FT/qdQGiFJp5MGzzkIQ
mVgMxDzdd7CV1VFRz+07+85U1x2MkMU6rrCzVfnhVcf7tnaRGCIQPXHoFi/yfhiCYd+NUq/EGFRr
rw+zjzTnlkD13WUc1QtKJjwVSfG3rUOW+dwI8zh3D4GgArxzrxOAeFQoD2hXRaxBu8Ev09Y26k92
ctqh2Wiz+rZ40auXAfMLzAyDL4vrxgb0/hmRI1gG7OcTk0VxUDiraeyYoFP5/eoOjWAZ13+pJjJf
U+gwyyKK4u0ANUp1mdhhUq9Xgl77m5GKk+PBoLOYoDFEFKhV0UJVLEbAsc35sXUEwCphHbwpnDZc
F+AghA6KL3exdd/Pw9McRt2+MHx8w3wbaeBH5jPCaHjCVKafTFcUNCKP5tYELbYDISpW5E+oz6YN
9XMWVCG7tjf/iJ386tMGzp2R26RHs8FKeCw/XTBw+77xun1WcM8EqbJhRxy/g6gy4VwU1OmzY2RX
pHtuqEG+IbPg3QpHW0vU0V2OIfliBHBsnZRwEi1xa64oP6a0qD+dgUYeHy42IYT8WLZhth+78icq
6x+dmeUts5CxuxZQ5iii38h5CZh6UjVoZ+IArKG+5k4GV8ypn7LGPBFVCbiERbvSGd2VpNJ06VH7
ihW8xwVPJSfp/urZClEEuwDcQJGzp5/7XK9q4Y87kdk/y9wikOEY3y48oFcNQSPIjfC5u+tgSlIl
0SOl0dRcP+kiABqmcE6mafOtZDUdEu5PG6fAgmgYvXGn8dprZ2KxmXK9hcNcnlLtDT89JDEV/wi0
O59YJpXIi1aB6NZ3e8IJH2beVGszEfCflWc/w+JNL40OLuW1c63pI2A5VM4YI12XnSDfgqItFiLw
KTPv2VCNjiVXnRMjxTcGW4jMdk9kSr2Toya5S4foFujGOaTapryh4NLda7YtdKBDE6eiPsl77mV9
EK4qpwp27RS/jl2i90ll7lgl3fFUkdiBjO4h9OHp7Iep/DAsb90EhU/DWxZTyGf0CowU/1eiNDdq
guOWIGZ+tVYRI//k/Q2GhrhFRfVtgLZaEUODSOIm5kbH4Ysaf/rG1N0XFercGpfBHJ1tZMbWqlHD
AsPfcyeddqeEE23D3lhVhfnc11nyHLTJjyGokoPu1XDxPbQu/PYpHxRx6WMEexZKz3Nl61UKsPgy
+m2752bITtMv6hvrXyq49c8BrsUzc27zprJvq0iM46DCV8ceG/bHdXvIYvNp8Jv0kLbx8FrCZtsY
k0B/bp2jiAp/F3A3Pj4Otm+1x7Ij/4E5d1jHcuygfrwnbjbdotkdb4bDIzq0m0WdTbSXazbTQ5ke
H4eo5xHELDzYYw8ba4jksfDaYqV7F3t7YrXXbI7bq0ya4TADOLVNdIZMbrw7OKTKtQMdiWjGUbDv
fTznRvlN2eF48gAAv5QRrEeT2cHhcdq4WblQhSBVAV10NxpOeTMwzyyU5J/CTJxXBUhumSQhYphd
GLugrpxLS6KHKFX51iexYPOmBBYUt8yOTNmoCr+fRs5gn51QoUeHxUb2wZ9+tBUYwnvgzg8bqsEH
Irl2ZeXngIXM+fFI3E8fj1oy5lDwTixhfC62QGWItreR7DAqDztryCGPmkNdL8YsTzdpVMifarL/
KBieyAwgDoEJR8fE59BO80taOe1VxIIs/VAUJ1tUBA4mWDKj3YjTnQyyHxyILR2m7Le4Zm/upe8K
GNZrJjPGCaPp/WqdYdPY/Zsf281O1mF2qoQM97ZfX8it426ee/eZJjKGU1Vnn0xfq6V2aiRpz0WA
7SGwoeoV+3mO3x9nMOL7HQiHGK41HwmjC6ad49Yg07gmrnzZjZtgUM1LPjfEbQZ+qZjN5gWOxHxs
bPbWAaAZsnTDpZ1QZvr7wZ7CD+ac+SEnTXS2umjZZcp9GkwlVyz4BzILgfP0OOgBrTOHsbSXYUlw
vzQjaAi+cSuakne1D+tdT4nD0+M5Egn9ivwYRWd2zDBtmOC3mz5BV9SGMdTx8+PMdCXMuNmqmOSh
KVdGz01qRrEuAurSFj7fUBTWe8Ld24wF/0lLz+zmUZ2XtImAKNHS/sTOvSbxUT2HfFBXda+n9Rik
HpgI568OePvf34AMNBow6+w1yP0EZpGy9QZ/KiT4IM3X8InLJanraJ3V9mDfqVX+xWiTCLqIep4K
xIa/f0N0bcpiB3YoRTkMyTLIBTqlaVNVL0BhJpl/i8dsZpfTZK+h5N3F1mN/yHJGbBmd6ac9LUTj
bUMfyexxULmKbom6mQMQucczVnWehhm9MQZ/XmM1AQpSkb12CfkXmilADQSqvek5DVks2P5FkmjZ
zYnzm2mtfwktG1oApLNf9hAkq5KP5GrqhPEee0z9hCP19nHah/EdchZKRpL8NLemYzi5a9hu4ckv
uMhS8J+vAqB428ep4pN88HvyhAxfyF/1FuKJYzw73CwBEXnjIVLuq+y78ZoPRvZOwyCZnNx7epw1
AOndGq5jKorhDSr349m8SI2jIadnU6fP0ADdX1IV+P8pXnxqQWUcJDSaDU2+2Vc+yHWfjs4vB54K
+r4dX3ETzycu7z1TXX5pjW8lnn4NA9P3dAjrk+Eu0qaKT6DWjE3XjfmtBHi4SjIDZXxAeVLMub5y
y/1kBJN8ewE7wVryTZExbA+ZjjuIWnoPqPXZ0WH7CnGFjWPT48qs5+GnyA9AcIYfSld6g97i7fpo
1ifJRYEZ2bhy4mb6FEHV7UWeeaumCsfPFkcbglfsnBNmGW9VOK2qGVpMp+aDrMcCFIr2yfjcHz4O
hcrKU8Ok8pDE83Kk21YihzXwv6jwgRl2P58FA9KOGQZwcFNfVVYwnwJ5+106pIm1UjVtfEX8Oevg
qXP76alwUOTm0ju5rWt80LqY74swwzk7mvFnitNtaTGgOZK0zN/95K8AQB7gXeMW8Rl8AUTuowoY
wyZtu/HFHll7zFN2s3mzmUCN+bffV1ztSNcuCxkOW1VpPqMh+8Uo7G+PA3Vlw60e8pmJqo0h4f4D
u3CdbWpgziAQ9tuO8/nqRn3/xrea7E5mf3gWc9yY4OzycdqLfFqXdhtuc2u0P+Zq/m16w//1F/mu
BMcWfPppRYo2Fq8+dMPfkNGPdR/mf2GVXCfSIfI3sf8eEqYt9AelNTGyxT1xlYQTsTcBALamnvqb
4dTJiBPSSPngn6G9Hoco6967JCRU6xv0atWD+05U5iCcvvgFCKdcAob1LiEA07PXka1+/AD8y5or
fvNRxWcX0NWBiTl/VR3XJJvFcEoxOP59qkA9XyKtSHbyw1DbzQ3vHNR4zuBx6Ge0b3i3OlujcEER
kWLGSvI4ehEYgwX0xQWflOxIyr89+TAG/z78/Zr/45zU0MELZ77cvM7Iu7d0cqe1Kco31U1Vvs7M
CvMzMy4wipZ7daLGuz4eYef6UwCX2jeQAoDicRCTC/xnDmkLLbKSa/Qw/QgtaCz4EN7NqY8PblyD
Q/fj6cc9nKPH0HgbJFKL20bFOh/C6UfWZjtbgndNas/aub4t93OTl5vKr+uf487rm5w0fNlsOtcO
d4QR1HuWjfvHj9kJ5qvMmouTqAgMlem9e+3+65qpQKeey+TmO918FqF7oyntPe3l9Onmk7XsqrA6
8rWfPrM3sFTDCxyVE0lXtRurXGI9kcHLWAEC7/JO/BaE9R1RqI/WiFjoRTHNHU284XvM7sAT03aS
oF0I5/M1FKRJHR0kN4XeBEwwaVC1OKVgRN4ej8xBPYdRFBweZ49DgyFo72byx7+fgsK69RqdHBom
mdwohfvuWdzymwQKa10p910K4a2VTtPt46cmN+ilVSf+gc3yzYoGdQ6tqoKLhKsmtxvsAa3d+qQ8
hVgjBCXPZTK2V9q0V5OqTZwuXbLrSm5bCwKNrDyMAZIa5J9mbeIY8rgbIGk20OSkQRYrzG2mi4IZ
9ePcEMx+pMDCoeHQLgRw531BOVyA4+I8yaK9PrCyj4PIRLnO7oHDtmyiI5UKe0MHDK170lXnIfPT
c4mNq+nC/Ph46t/PPx4ZbDQ1LpBLiKxmmUZ1oXi89he4Aez95Dk/pJP4iFp8cgc/XheqVu2X5o+0
MbmfHElUz8fHoy6c5mOKm5n5MDaU//rB4yWPgytqMJV3Ktg0BlStMlNrd1UyvzdloGGyFuP58ci7
P3qc5n3aQq4Rf7/i8fqmlvjcpT2+xDhtkIel2JX3U0u5xZG9FG3iTlQQ/Jz0gaFMdm2DenwxpbrF
2YgN1QK4DpIr/yDDrUBwNd7ZHdLiY7gjLSVLUzjw05OkQezxKrtt82PNDG0ZuMSA2+Ajq3WCaUha
r9Sn83ltfATmqck2stTRWbAxwkbF6t7Py2SNjl1+jmEPrtZoo1NDCduHTnb6/nTnzt5xtN16+Tj1
+ogEjoy8PUbu8pMujw0XyGxVsWTdzsXgvLbdj5bs7zsksey5neHN3c9EllhXr4pfH2dD4HVEFQmc
jbEIsQ1Ia8M2iD0W/YqI4XO08R77hJYiGSuO5g94h+QsCe9fUvCATc1ApvRYbC38JEqvDdf41C2n
m8v+5+aVzwzg7VVlOfmvJlrNVe4xK7bVymU/era4710mD3xRXLK0rxmuGjq1V3OXInZENa6NUgXr
1NJ8kO8HJ8rbq2230y6LhGS4w2lSgSUqB4XzH6+Ys/PzITqYeUx3BcymojDcZ2DrDvStuaVfoPGe
y1gPl9kB43w/q2QjFkMMmssxsuysLSc7V/bw0wcfvOWbmJ3//XzS5+SksaCsY5CSg4TMW8UpC9Vp
+O6NBB5XUP20HRtp3qjnV8eMl5E12XBvSIX29hR/FrP10UzKvJWaDyEszl0x28ZHVlr+vh7ielXl
efzZ6o7Zj0qjQ99jX0oIYm1Abfpn1eK7EQGMGM9RMDrvzz1+8Hj0eG5q/IOuKkI9vvddJ2N14D0S
z4OTUfuadFCLKW45Fd789Ph7Pf6GLnuKna/al8ff/t/PPx4VQc47XyT5SZti3IGElUsRxtmu5H6V
LplCgdijnyWDbaeLcXqeukoC/BuPzoBf6XGolA+aLGpmxti1tYWYGOJ2jAumPJXv0dTgg0ADbwcm
kUNuNQUVTdrYFHzcz4+DYZMipjyjX2K1bM55CMIqrp1xLUK4rosBjJ9gR147YXD1hQqvverBuYHD
WBBg5xU+XL6lNZXkAO44Z/eMP6s6P/jOnSIkHcyEcRaPh5Qf7ktYfIfHKythcS2vu23soy74GVCs
2jP8vw+PU7NIdbNgr/NTz0DO/+sljxe3fUywX3MncIROrtIZ5cFiD/Q4Gwuf0urHw36siG07E3c+
XoaEwPTEwtCHqOUtOz/pqMEZ5o/Eq45+b+lnyyJacMeW616CUiPEesA5wXDnfmqlDrBbQebXycLP
zu6LV38c4buS0F49TlViUAAh40/Kz4pXILbFK+F1wt59+my19g6WmXE1wMAtifcS3WHG9moYY7ob
48BfBkN1V169kEk0POxF3yA3DNMvrn/zqdO/XWpiXkdizvuqGU1Yr1H6PuQYG5ommfiCN9n7hLV2
g0PEXOvWiPelbIyNRamd21Er0c92tWmYD7aReSmDjHXiGH76/mcwJvhGqz4H3u598e9Vb3wsAKyK
rPoYe+64tAsLQgWIc6bbCRv4DlNq03obV6LtUiGBm9JL7+JzrG4FXJ+FgB+7T1uS8pml2Vp7sG+5
KnYQeFadmUL5pbXhKSjZwmS51oeIP6QxKYDAuy5rnTPkWRyRJln91HovHLy3hV/5O4vc7aIubcou
8mQpRyM8zZPBbzy7uICd6dN0or8YnEdLt8p/FERjIYkvZRyIXT2U7dFOCndBDci28tAJrAFwacmi
jiYlgMCETlheQGOnc4gGf94+2mfYyWde/ibTKt/7bD5Ek0YnolFfleUWn8JVODejcD7r8Fc528kb
TkXGbsXnKNv6yO5/Wvot++saA+qBlmC9Mekq2frUtjFjK8Zjge6XZh8dDVh07GTwF2O4BCr1jklw
ycrev7AQ/at1Zu5CfT2s54QtbKttflH/QcLgzXcnuc/RQN2+7S6J+sPQLLokIXUPgLSHDQJqfuMN
Lm5xR6phvldmCG4ePp0LVdvUVynN9DkNHagBnvWuCYStu6ZZ+ZUxXEI7yA8dUuQitw5NOUyoshO5
7X7JN667qBI4RBizdoFWKeq6PlXKeXEra94Wkv2lzAHnWJ3EQFJWL0bbvYeuI2+Ny0Q8rH0uT/gT
4qhIdyi52bbLojN1R6iwo3eaqxYVsBfB1qzHnyJO3SfXSdOlX+VPkq9kXoQfdY74pbPh1AS1Q69T
+Ito0ruZKRNxjMlr1gVsNswxQjPI/qrqEfu0pNqytRR0Kb9ekviAca7CC/GSdB1obBfZ7GHYrZjZ
RN+2tuTezEw8OniOaOWclgEY8qVquVH6ZrwpWv7TobkXg93tNWPHwi6ihWPaRzUP5Dpq1S9U/eX4
3p+CqrqDytMdzSXjVo99gIWW8Xlk6U2EMWsx1a+N5uMkPbO46Nx+KlpZbGcTikPedO9ZikmeTo2N
5Rly5bXUNVAIjtCO5SnpQvtqqO96bAPca+odFXGhK/DwmhsV+/Gmxc/ofxVdZ97o4nFXs4rGlafq
/MJexa6WdpWIbWGnzFiWfTiLa+vk2XUwD9IDBdqJmabaSR5T1h/QmZN8w5CrRDGzC1YwJQD5jgFu
X7T0XnnRMQ5ihLxpcwcQY7xIr6QIB0Qa1dLKJdWbdvSvSNOdFKbzkTFDzEQoogo8NXdtOHenOYGq
CTL1K57YlYoEwqoo9VbQPrIeEy+jfMJXyxZncGNrWlIC1j2IvmfUl11WpqwU43rRezK5CdxlXeke
JeZZbYXgSMuI31YAbcvzeo+owMwn1jugTvUCdNwTsz5jU7IKq0M3hnCq1DJw6oO429R1Wv9q6bla
NWU7vyo9v6GGZxc60eZXQzYmfTHOyjJpNs2YLF9g9OEsCxdcZcAlj0+Ip1u7hbIUtfJJzCpZ2iUD
NCcr96wOD8Tta5qna/PmFq57HQHOTozF3I5PFmNN9IbO2PupOqdj+2VQJcZXARvyiIiN3epWuOQ/
RGVsoQjzGfKMAwvN527cm1W6K/qOzsBmZjXlzBsxen/lpjlcTZMlFekWakQYww2NotDD48smgTDB
yd4O8aY1BYtZHQNkSO6w4thoDwWLYr7uLWhjrNjMx+x16gxHKpqGZzftuBkWfr8PChMuNzXR69Fy
XsY2G69ziPmGBooAw1Gxqj3aj6JeWAi/8ZPjv+EE9taIhq9Ngm7BkHBjqEhs8mqKv7oYzrCFJsF6
8Se9GCxS7Xp6Kax6GWqRbTo1+lvctINrD092pAmjsLyo0vwjlKY+0vpHZHbQe0/6wzllCHo3FUbX
vv4ypbbxlNf2y+i81o5yD24pzFUHcu9DOSno311rFwO1NPiXg1wLSmTwzMX4E6zZE4QR6RSj0sk8
kM7FcxLMm96woi+WRYsoqv9MKV0t3iSfrKYxjrrD8q2mBr9L/6RmOtWinDZ8Aw/TXMcuy2Cz2BMR
OfKvejUdc9wGfRKuAtqZNtxS6ATuwk1aNj/y+X7H6Nvw4FSV2FZtTV5o02eld4Wsd7VcoloVrONC
SkyNhbC2vdljqqPnbwVQ7ckbmxzitIf1/xV4+i9KXtpFN3BlTmvWm537NSNoFI3H3DKuou39nhPn
5jqnU2yn48JYZCUOJ3+uDDIK9MemXGIJIoaLSFvfWg/86chTLeOGRr42ir/CCKb32A+7shnlXqbi
V0QkAguWfhsmjK5y+mvwOpp4whx/UW7vzMHx8MsOK+nGxdEN8n1iduGaoKuzo00IU005680wjtNt
Ipq/GktRvjpMNprWeGeoEsRTfR2zbFoqNz5JQ2R/pSM3N9/pj1kdeqs2pxvVM7iM46XDWV1+NqMT
f3S9/avJo+cw+W5nSgCzanxpK+9QW3ZwKw0cIFZUmduUqph3og/YcMdvnflqD3zbep0GK1m0ZCoY
MGoaM9NYvtsGW1XoZnon76dRnwku99665rbOB6G85pEsbpNvyvWE9W6rtD+8Dilk+ak+JC0JpAQT
ZTkrsbKNZkH0J3tvKtq15PQeMjw/tomZvrtoZ4zfUvMcFY27VdCrl37WVxfPWFp5ADgSmYwRbS8u
VRbbXGHnHNBjYpvLx5M6V/evdQhg6v4aEaXi4lb23hxMeaQnfU8R0VPZNpRydMyIMyVOCKzBhV1R
fSpUuY70SD9VbrhnGY8Tt3NkujgYxsPjEX1L40EyiKf8EQO/bsdyp/zkUNjK2udFv6Q28yWYiv5Q
03SynArmPFafPgVdhWGoYcDrz8HCzFqXO437nuKGchj7cZne5w7ImDA95uqFQaK1060KttVgvzN6
l8c6qPINbsRiwYLbv6qg+6sJMuxf9xoz16qOXl3LFZNWFgW0MZ1q3GlHM+5BnFMtN1mroAo+MXHd
gMBTxGZSvwKco1+SjaYhTVn98XFwW6M/pnaqFmqs2l0IGD1KDe86nSzbmtc6xiY6hXl0KMHsHFTL
22u3I1T5yJ/OQeNUiyjLrqwS0P5tQ18fKvnjUYdwyodsLjcRAFDPa+2rU+XJS1XPl7rn7t1Uc7/C
2dbhVv5lZEV4zSY5r+bsPnq3gjcUuekU51d5lxIU0hWDFzvZNePeosfyiWfalRRuut35BNJOgade
UGQ/HGcYNlPoHZp+ivAKmBOqTOVsywIvbJN4+hDGkUVvW2iscCtX9+Vav6EWKt5ktv8dt8Y6i3V6
qelltOZvhebJrLXFym0IZ004RG6iqd12g/jRtnfL11gt+VaNu7w/uUWc7lzTWZm2GzGhbrj6WyS9
irp+KfLs6E/qiZl8vteflV+uyhHHIcGQdNElDMakUaDFcs8fq6e+CYtjKuJL6tq32chy0ibJPoj9
aGWMMlma0a+U5rNtYPjFsk4jSDo4FkmaeB13w9+pLIozlZcGWTHcfZ3R/ba1CfY6rs9Z7L+ou24T
YVr0xYjqGM/BMuJ+cezyYaWjybpN0mflb4T72Grek0jrZdEozNK4WzfjaPCU81mYfbyTvvFkzz1G
hiT9aEV3tqV9Ukk1LetA00qTqXNd9C92YfqXOTPeaWmj1SQRwdr18r3d2Pmx8jPaNLmyRCGaNfy9
pRh9sRnvrro4l8WlGIyddMd0VcUGCcqkam7Z6G2GqvxSk5nDJ7VfXbcpLnbubYfeH/dMRVeJMZXc
UfxdTDsOOYjxbTK0e0qlny3zSIVbzcYRI2x31C4lZKnlpJtC+9+jpaOroM6V8ONqcAHLO1k9X7XR
LxwL/3TERchRMSENS75NmVncGGze8PB4+1axOKFmGaNzpVAu/YIxgxcSEDFmXK1m0G5aixsUvZrj
xvT2utAfodG/mPmUrmhBiZdjbJkrCsD8nTtO77oYhmcuIn/YwJ34/NpHT7M+9oXE5uOmv8LcOpLd
FM9h/8wfgOwOob9FO1Cp0KvqzNbXRqemqdOYAamxmjjjP9t4RaKec39ul35guOtuyo9msFWRO73N
VjSucxt2uUU5YJuxbXAZPCtU86UsPHEjBfRbTCUdFFyuVyLN7Ut0v7WifO/imD6RrpEMb4INMQoe
wMtlJ+T7L75lvY8DW6y5cH63kQMZvWuzVYSRIavUIXZN8/k+ItsCkCbxVIfISO1HJgyxJigcsC7v
ym3n0dimYLo4pfGh+OBJNzA3bW8ex07crcYZbLzprgQR8dmYuYHuldx9xh5rwzDCwsmEFn+5zfp2
7ObLFJf5hWuzwfgMp0Wa0MaclnWzGjKl97UmaDCYwSYI2/HV9aefYd/0v/GWnsfk27RG4+qp4E0O
F4NaYG6LpaZPM1GU9Ir0RK/GNurv/m9cgm+jKr9aKTtW6mOAeJAxALKaz8lnGIOM2ZwE3aE4cWmu
pln6AydnfSyS5GSxh1t4DWmVxAzXSVUOe8PUxSoTsbygkIY4Xbx2Td+s+mQRdSzyNHktfOtH3ZUm
AgNOtqDyL5ahp0M04c03PGW/TmmAk6uc2vewts6dnBZO3j+ZQTQ9Wwiaazce39wRw7UOxPfcVvop
b11zwTLD/G3ZM7Z2Yb96NR2uZGSs2MIWV+KszexJvPA+oZgkWf5nmIetSXPUqfVZbiT4xjdDljX7
LB6pgaG0Yi9852oFwjx5EeYX3+y+x1S+zCFFgHqOqq3Erb6VXLz3UxEhPY8RuRij+pROKRcJsw5V
B1913yKqsOtvSu5uhDtoiD5Uox+uBxm/Dz4RByphjq0cSMmMNdIYqd/OasAD+e2qAW+oufSYmaZL
ZYrUgZUfW//cEOpQ3g9d8lrn5cItq0tTmsUqLOULsquf7GzP7/bRVArS3UWMgXuoDrjFIMA2vfPP
Q7RNySI2WwTmSGsWVdbPmmGPWR0r1JrGcxhDmn/SYUrPM+bf0EnAjrpba/DGje3r6dUgRLA1ycEJ
A4t3Xt2zaYIVJW2RV26xRHfsXm+VM9DIXRt4bP45dH7crJTlm3jyCdf33pYLt1q7RhzvhawD1nvl
8HQX8L68chhvlcj7bUsgmaxrzRCv1gwx8u4lrrWxVHBRl6jDJEMmf3zvlL8eq77+QUVWuG69Mtwp
Wb9Xfapu2jAuik2Ny7hu77A5agSLooD+bW612YptfX4CX0GDSOWhSqJsntheIGda8z71sU2LwbPe
pmWRDcaaMVW1xtJnPQV0QOeKNZNBObD2Oi5xodo7ig2F7w3jU2DY05LvBulln5FsNHOBd8N002n7
TzgBdGxc/ylMJ+eU8JbniF77qBHBbQpsOpM7srRpWuodW03+AWoidAHjtGeuNB7Zcyve9pFTLweq
JDdJmYbXpAHx6wgnWNK/onEXFt7tcVDF8IoZFKeDG94cY3puEzIBgxyfPSwN+7CgTdllDCezc+HL
3WDWR8xLLG7Ya1KAjBvVJLZpIhmWXVsswxIrSd39D3tnsty4kmXbXymrOa7B0WNQE/a9RIlURGgC
U3ToO0fvX18LjKy8lZHP8r4ye5NnVhNZgKRCbED48XP2XltuAjQPx4Y2gUXHnKJjOGciXBppfbc7
bbgWfYZMjw0VEEleeTrixarTV4SYvNwE3caOLj8yBUYJMQ3QlSg0/ZB46XtQ6PJiVajA5s8zMs0B
kDPpt2aVbQEiWPdcMBUDgPyhJRh6ZdE+RVMBAlHoBlJA+70sZ8mXRZaAiCqaWu0x9LUBGc7XJDEm
tlm+wuMmsc8wlClC2vVe6f40U//SBxJorRNZq6ry5MpjqxXFhKtGbX3sJzkuilCwdDcEmtAdJ9Jd
Jl8Lt3W3Qgu0V12JDxWU3qkUk/aqaBKsUa+a6xhMBcVYOGIiCrRT6I7vfQB+eNn/iFSyzKvxc+qk
5hH7eQ7rtHmPkSasIAeifmabC1sTkx7tTF/kK769EzIx583wanNXjDmdsUqAiR6mZBs2Lb6tPHw3
VNwtQTvbS1zJV7dpi09tbX5r+hzvST2cw6k4Va5ZvchzgqF8WxoFO8IKJd/QmXKdvYtM529mbUCv
V8+Wo0kpEikeaRFWtdKFY+56y/oR2310DBNxqgwjvWuZxQLrrcYG79Jo9OxHws5fxwayinaCnq2z
UUc3w/qg63a6dnJsBmOHo6mw0u6sk7O1sOr6K3NtJp6N9q1Sznhhm7YQ4zUI2b/Q0P/CDLzbGflw
9A3I03BzNo6q2qMyS3nRKi4qRQMzvKDDwRe/pmfDJVI2/VYrnJs9D4IT8j/o6N8zLzc2jlnVlyLW
6wtk5Bq8WU/raqHLsHXoLjqfI7NjAKBCnIwm8x/Xxi7DSNFZREYxPXEtYGBt23sfZoM9uu1ldPL2
wtCpvcDwPmOcpJSYU+TTsOuXhUgsdpU7OpZU+RE8WWrT735N2pObT/DrEwiznuxXVsZ6IkbtS0zI
9zL2KvMSO5pvIGnEqWXa8De67m1k+WwwgoB+Ff6yGIDyYXqtmJqNOK/lZBqnjGvYxRG53HTo+hez
xJ6dRqB/xGnFR2hIHQmZeu+5wv06kgNPRq9ea72yQP5rMdkGS3cwoqNK3XX6aTLi6WI4yrqoOrAu
7qz5HDu2CLiWBlywGlZzD2U1JP5XtlN0uAfJd9QeqgNBjNdWcyjncgIg6BvSE3DaZk0mJaLVye/2
uml9wlySXtxmrE4FFxv8MPrW7BEdMgbd5Axp0fsBKAnq7ksYNT/1vOq3kWmQHCDbbo/8juuyhBSP
Igc0iElSF4Pzykrlmi1AyLJVHRNo1CptMA/V7Q71Jz5sMCfUC/VnO0D9KieeWd0w8qU31h66qoXD
hzX9qhmZeWhKUuBAOiBZsSamyiM6mxrktysZt1KUWk0utl6YqmWkxdkybuP3FM7KKxAH0MZymxd2
f+hddzxTWxVrtuXevfICeA52Uv2EXIzekP+EUbxvMHltY+enK2v51rWah6kPRF4b5rAjzGidWYW3
JnTi2uLh21KmdYyCxksjtI/J7vL3TBj0gJGLWS2SGC59H5FJCRkW6XSp67FauX7SnUGgb0ypW9so
YAOAU1xdStQDq9bQrE9aMO5aylTwkwlDq849Ot7E8LLSVykZukMZr/lorYPmRd8J2thz9ZD7wSdm
V8m+OkasE7MAZGiWK6sIkpsZw6PGkqW2KIlxaXt5cdTcMbmNNl6tyNN4VRU+eLABEtRxpq3yTlQH
1XsvaZ09Ky5OFjulpySW4T4JsPph3VihQLWulduJmzVk2aIcpmJtW+17wCYjDvzx4ozTLqzgx+VT
QnXQme1rVxwrvRT7wGaiZJvvor7qXTW92m0irpEuVkacjTeEMBOEHHqoVeph/nOeDbo7pmyTS2vF
7qugol7Bkku27ATjQ8x7wfDdMY9dTjk48jrdXAueK7AzV3D9m2r2KSJJuZQ0hleQJrcADp652lhM
GRf9bNOthmKdmHF+1BpDe6U44axF/ra0QzQ5SnpsELNw69LNXY89LiuPgnzSZbxQeKySLMlewrJs
bygZHHyWr6hU0l1XDe9TMceeOEzErDg9uU6zEX13Sb2gfGbkcKr07MsYu9dhfvPM2HJvrWemWAs8
XOq9dG++qw0HmMjggLPPk2gOcwn+ZGs6um60eUNj3ya8dDe7i05jpvsIbrKNK61pE/gDiaGjUkuJ
+3mbpeWmQlr6SsCAv+U7MAQG9RtO4Ihz7jW3ZH5sUFUtGPt9qRPDXEWC/REN4OmOLE+HpbOkAUpy
8/xw2rb1ophPttxjq5mxnBx8O9Y2ykjFyrI/Mx9EvKE7YD+g6TvSMS957ALOPlYDrRCvSoIdlWF5
JsQYfTR7VhV04XGiIr+1DWO8PCBpRWqVvDlVXh0tAOaLUtFf5trL1omJPFSAdi+thPSGBFKOCZwp
1DX2WL1Bq67Y2bln7uOwOduZfVLGxB6ldG+pwR6uRCs6WRsXDeuGjBxMnH6lblOXFBdVJWgDOUIK
yWzbpP8drP0g1m+PH4oWDtuU4TIh5AZoycAQ4kzWI9U2NJsl1oUHlXaA4/XUSvcp2IKVYfuvBRHj
ZwP493HK0i0XoXNqR9O67qjvXQqh11b7jsy9eRE425cOGJ791Nd8w9+UnPyLP1bZjY5DhpGy+5mV
AFtE8dHQswcd44Rrqx5dYk142jEc+x2uUMp9oFqTW9o7Y35OQf8WskfbKN06SGZ4hWss3YLibtDj
bOW3Y/uq4m/GUPBuuHW7GeyquTagVC6x1pyt6MlAYcEUqa030YjIuo7zG3s5m9qDN7EORHbzwln+
nloRTvcUdaRPs5VVIw6d8Cw6cmYKovr2kLs0FKCjQ9Vjm7vWL4zzlPXfQ6eOr7Ye7218Xc+aRoaR
KMNVn40D4mN1QdyY33qXvL1MnZQzdBfWty+sHe45ivuDCePv2RnUdJftUyV5kehxnzBddre0pgpA
78x+x1PdDYBBwkUYw5blG6t49o/YGZtnPs2VsNhzaZa2chKhXgoDN31pajvIYpSRQdg/B/D78qFs
LlMsXrE0jDeB0mIZldXPqCjjpYnWpalz+URvF/NsxPR9Srlq4z4x3CbfVVnHTVn+jDKhe3JcxvMQ
CkFvp56FW4Q7ZYPftbXp33hTsB/tyb4J02zR3WB38PLcvjmWN+2mCNWFoxNhw2WO1VjU42kOF2JF
4zcCkmmyofhaapJRKRZtjGGJdrPHxnlqWHcRhG4Sw9NuWphqrxEOEiQ2t8cPhP1rrajENbSbbpWg
qdm6FjVRXHrnoK7Ce8biyYCKjyUsR+z8eavuBnPBJfOYlhJfbR83KbOZyf2MrUSrPlvG4J0aB1RE
MWR7q2UIjiI8v1tO1K/0gaupXWAHfNyWFja9lTL+Qf7NaxtFNEcLg7XAc1nZ+y5mNfcuCP/15yim
C9yEOvk6XzDChPfHE3Qw6aeYdV4er9BysmtWdAsye7ha56nOC+8JPO5EvJUwbJapwjpBKRnexwpT
nqegvKgstBZ6CPRGF2Gw8ggT2g0jtZbdsRWSzRDu9M4z4QEMWK49/QZcaO7FswWUONaXKgrBZuR9
fZz06hzOssCcb04LH2MDBMO/JtB3aArjYqugQaJnd55qw3gyxtPUpdOthAF/L03I5USTvtZUmquC
c3dLKt7a7WX8kvSquTdRB/dllJyVYXvHD3fPUmFe3LBt71GF2Bp+dH5+PLTLvWHR16N1RLfS3iF9
I9e23PbwuDe1Q2tZZyUykfl3w/mVBp6tbR//MXEd9Zr2nL953EtDvdyYExv+x+/2Q1ltu5l38fif
k8Jtdsz1CcCYn2IGxWOfZxVD2fnvxqL1DiAtSE2ZDz08iCfNIeX18eCaZeLsesa3X09KuNWTI+pf
r9WvuuA5C4z9r6eUs+scfVhL83+D83K4MaDRskQflzJB0lE1t8ddLV/hgL7qy+MI5PMhigrn+fEH
8iB5tUY3e3ocmYDUgi7Sf71fWCOahda12enxi5bUZ4l8Yh8ebwHmXQQSVTEQqMKLDEROT5w+Izw7
nk4fZ8k6N518+7gX7VC4wVCQY8Pm3iFxtU3QWeX68T/XgQLTUBHe9vifwe3RzbBKY4mG5A15Sfs0
+Ga4k3U+QxPzAbdAJWa5QgokpunfRsZly8Kb7D36T6AHkSYPaAUyhuCyRi6lurvXs0/KPG9P99vY
tMi/3+RIme/ESh0ehyM77AV6Gu8YBOg9Ix1ibcArw/UZ5idda/q7YBWF3RTQJJ4PzZrgDd1OikM1
TiDyiEsqB+2jdcdj1CTJ4delTPgoF9wy3MFhzO8tZQ0Gk1sBMoF9b38rqzx7qjR0jPjfXVr+hXUf
sqTbFIqzS4aF9oIvdKVM+h45ybwbywrL65g5O9+T0Vq08jiU7IwjmgerSKWIDVrEhVHelFtdoqYd
MkM/eLS2AIxoyTatHXFH6NswWIq2ik47nVr/E1S07hbhrF8j+agWlDoGXSuYUrZDqy0MpbZ9HPJ4
a8mSO/enkmtBK+wpyfg+e3ROfYU0/NfJMPDlEYjFttF8bpQyZm3Rs1Or0cSoxWitRT/90BzeTsS6
bGvkyETNMt2j5fY/9HHOHkblp/dRfjAi3biD2qyXGWXDQWUDjeoW33aXDj8KvWBcN0tebZHTJKkI
nAsHgADot4l+ba366Bc06WjJfGgkmpAqlDbbwe0Iemn0fV4k2OFqHt/X714uURG6CmCVZfnHSaN7
2Vr47GhIo2a0yg3dF/tet8ai8qxxHw9Q/zpOYPhIU3DpjsJIVpyTUKcq71bYJiTi3uJSO0hE3y5d
LUgZZOOIvaHcXe51iDJr2oksapC7dPsyKfub58HxmcLRJoV+OigriM9xw9/PDR3aX2XVp6nwoeGR
ibJs6yq4xw77VEJNtwRGnxE4ndPJDL/E0GlGNyHPRfLLaYxcPyqnal8pw1hOwBbTjmKpCutw7c5f
KCpHmJ9lgGgaxo3eDLtmdFF9inGAS4jarHCqdFlNyU+vAGkztuxHu7HxF0Q5V8dUM+M3YTlMQAOW
uKhPfs6IwpXqHTQNmt9h8DY7NtEGbBOcdRCePnsyRJYhg9Okq1vF35rQalwrSlr+1J0vlH9pjOmp
GemLinZhkQ744iKR3SeoKBCPIduLo/aYpJ5aEIwItt8zYUal/c5kMHd30K1chR9vq8Jda6PTv2ax
jM+ZUw/MToed8Kf4WSvHaaUcn5kCkipiDH/iNEnfQBOUe0wggEYCK33znDpZR6k4pmarrWoty96c
SpdAVnCIgMXK3uQ0JGBeHbVNKUvPGEZDsnJRhHh0KPdwPvM3JtEQdeQnxRndYqDdua0WXXO73VUd
FMypy8tzbuvDVqoYSqM3fsdy68a6t9SE9xHIkSHi/JfZ5Z5rwi6fH38YkMAqh6DHDKFGzx6G+VsJ
8zRR6K1I/VsVLhE/UTG4u8EJ+CiYd3sXKUX1VuZegjksPiWcZknf1291Y01EIplfgWetiXT/FGFv
PbckPx7tZG5cq4XuquFtGK1lkQ76LJ5JVsZ8U2sZatN2rOsNQsWDMoHWddmk1rIdqdcKtB3xfAFH
+OaQcuY5oGD04k2L/RbJU6p2RRaVb6Yvv3gDXoiG9q035C+5yoe7OY7fFOi6s4zBhspk0i4pw8ig
iQ5O4PVPfqgNt4kzhImBgxT3zTFdZuRt8NTPS0OOJuOc1AAJ4lbr3sCpxqwqbC8QdJq0buz+pobE
ekZDtZ3spvkFi/5/jQT5vyM9/38FDgHM/C/AId34I//ayfAfOc8zzfkXPcT5wzY8y9F1htLAPhjF
/hc9xP7DNS3bAvHmG6arP7gdf6OH2PofwrMAhMCmgNRvzKDxv9FDLP8P4Pr8X2DB2dEIz/uf0EN+
ZZv8iTR3dWHxHBgj4/F3CW/Uf8uwJ/QsCunPMrFqWmKTU6dfGa1ctjk5K2NdH2MjLXcJVJE+dcpF
TnrkuvQ/MamArgA1bJ1XsaIb06/Z02ts+yFFpSZY5EB+ouWQLPtU5esGphr9P+yOuR9gzJObMdDt
VVlqGUP0xFhic/vauQ0pTe1KAb5ZKgEbzDYb9FrjF4nhua7072FVy6WMgsvUHuXQbujLuRvPjn8y
7SD7WO28tC3XDCyI+zDHU295X0XAaATQ9p6otGtFc92JBqI9w0HSoKHmdina+z5YahrxXzZjKaub
gIUGz4ybLkEPz6krcdVY0xffjS+ghPZuV4CHs3f4mc9j4Rw05UORmJF9NsIPo+iBZaIx65o0WU1g
BwPWrwIXs6W0dpHHoM7igut+qTHftyEAlgOSOnLQixBCWZ8bHfmgIDaDyV0i3qnQHLjf0XMECy9E
C+gqmmlBa30NA2b5eqD7u1Qrv3ZDDVjTTNliSBqFoV1ilbfJ5f2Zxd2m1OWNadnXyITZxC4JJXx6
JZ8sWIqOooHAStR31rJ3Y7SdUcnGraGTRLX4PWNpXHcROF+dTv5S4pS38uluNcMpQ02DpoZZlvUZ
KC9KguiC4EPxPJtkZUU/XVf/GmIHiTQIW7I8pXF9A+OnNuT+3JrRedNzBOaVgpWsuX1IFGe2TAxe
6ECE3mbo2lMq1Hc45JgqGsLmcPmq0QDmxuwXwXTJIrOAov4hxTr47nflsGSeRUPWvTmj+Z0VUV92
+lBvYPd8ii35QWeNt8etnrsQd4NXobO3Nc753FDDGeREw4TQs15Atc9qxtba5DZQb9/uTgH7Dqz8
zSKMK5BMg3tH7tMvPAfw4ujFjOMZ7UiosEtbmovK0IGYVpLBcN3jHXDF2mlmIm561bV3kX42IABs
VKvehEc3IjJMsQrwMkhrHw7+2gvogU7TQExh9dKNsCNA+KRhW9IacACuMoCHLwxDmiVWlVicwr5l
zmTdkVznS7uSb+YMosVs7yySb0U1XV0DtZ9f381kgmg1wutrCPrTUa45XTkbuz0ijINDPfinmTKa
RT2FQ4kG3aqB2gBsOXlRDKvtmz00Ytn3lO5qPMXkJCxoq9UIaJwzloZPHjp7qB8Y2dtVFlGKxvCQ
44BGNkY8KAyi/2RrfEy6hlXHqF8bUZPl3fTn1upoMKXdCe3UAa/tV3JuQZx3CgmCuSGKFgWHl30I
ScdGp5Nu+nBPAnOLr7iucRVRwgSQsOjcpt9oNznrDmMt/Jb2PRTJgbdnhUb5IzUQimJOHitkL92K
6XHo5YeuNftFSHzeovDFV4m8YMFMaznC/tTC4m6HTTnXgquwr7e0FD+Q8RTLbLS/sdJni9wfdQwJ
M5eObjAAQ/+JOclnaRTGusF0ZtO+PIqh2bcqFkurr1dOO30OBzvD+J1iXg8WTkPJN47ZRyJiSsEk
+hQ1NGIyLyHNR3ZfsBAciO5bMB+pkrx/Jud9Y2MI3LEPBD7oghrTEK+ykTlNWN8iVdO38uNwHWtz
ROtgnTUrjJ4EuHCmxbR3a84/qOXH1u+clZ8BGo9Gm+9xlnG6Q9ge9wNiYm7MP2vnmK8D7FkBmIyS
sY+Gny21F0JnSyx8pyb3ksLTCoJVhnpfUvSGALShKsQb/PX7vE+eR9lpS+mNIdIEx7jIvN2hON+a
sjmw6bp2jthbGp9HOZTeqq1+Tu24QzKGCUlN1TrQFF0i773R7S9pGH5l3TkFbgyGvEVgN6hbA16C
NxPkxLIBuLOITQvGJC12U2eu2wZkPOrzmAVXx1JZplqUjXuE3apmukKAyK9ITkuNGhg5o+y9fdTh
YqgdnR7vbH+KK/bOpf5JSHOraeGldSsk/3ghtdRHAe42e6/ol4zUn52EOGivZv4a6cFLG3FBFupj
Sugpig4qeSzYbXQDgIkk+xzbQ7YKIma36aQ2XIGCjRf0Wyetp/V85VpgNdwQ+62WAdy+LYJhUMpx
2V24KNPApNpl2tusMBDvyRpYVfRl4IoSfayZqbVNO4D4cRdv6oo9UNV6C2Ixs4UxFodIDgMNFdej
xYqqgkDenZd7TIW9kjwDxwBwQa5ukg/Zk5aBzFNUJxATp6MtIKL25AvqZnKWDLyXk1cfOjMFuFdF
BRvrfNlfAy9+jv2BpkNUfdF951MSOfGqZmyyrcNsb1T+T5aCi142cOtK4ueJDo8L4mbHTLS4/Htj
afgfYdE8YZlAgtpJODFZcIRZ8WwHwXdwltc2Ndb+3D2LYRGLLvmMliViWYC+H3fq7hLRvWCDOKBJ
yChaFiGt1dGldY2C+BtEIbGKGZiEWouoz+5eGGsQ2NyqY+ExKRPjk498v+aqtZYNWQ9MWsBVSeii
M5FBkzEtZTf4RtuH7M4UoS4SspLZ0kK0Y7hLop92GH6uMNLDwnwLNXNkWe7PgZ+vDcIMykkbGWnB
cy79Bh16Ny0K3e3WiTO8QIn6FdX4vzX7bap+/Me/fyu7op1jXsK4LP4R3vcvg1nOH98/wo/m24f8
p1/6VbNTflvE55EYiqXX/XvBbpl/GCiXfE8YNHN1VycM6m8FuybEHz44W/rn/1Wa/71i1wAIkkut
62gC5ygVGvr/k5L99+xG4o0I7fENnpw97ymc3yr2oRe+bEPAR6EiQaEJuYadJD7ozPB+KPxXy7or
aOQH/o/ZmbPX6MdiDiqo5/yGhQZC3Fg/yw5bI8ydr8749b/tf/4WJfNvRZc/lzFapf/495ls+N9D
knh+liNsEhN4n3x2Fr/hCM0gYUyW4tAZXHpFRU52O53DjVEh5ZohUk7Mksqo9OJYxnfKIA/vwCf6
PW/l2B1KSE9eRac+Tjz9r/KOOAv+6ZnZFtk4fE6+YXu/BYbZtaeH9ohSOExMGOET2dEKnWlkEgw+
xvrOG2sqF6WQhAnGSCGeDKNusdrUVkzjp4l2euizEvuEC3ZDgbsuc3FO6bc8Nd5iCA69V/+oC3HP
asxpZO5cw9a4avDR6XrqzhIi6RGzTog9gfpat7JvhTjbflet2MS4UDTMGko0KFZiUth8EaYSO1+F
CDG61aiZzEFy3QhYeIl0WtvCpFXtOIDDEkgeVcgAaUTwyuVr0w0twYOae0rgdy2ipoRLpJnnIija
1TCqNzP2nhVNqb+IfXykof25mfT46G3dAnvJmcnm1fidROkjDQ5dODDLKrLNDf53nYmg2lHjdaeE
D7WtJ+1p6oC0Npa3Tg32Z1XcYzZkrNpNzk4wUzqOk+DK2IqF2U1AgIcw2A1MW3305pWr78ze4+Xa
SCCIljlXxXWU9NdNz8nW9aihdNG1krwfSx2Ej1AnbTqx8Wo60A5JlQsN0BCzETQCDEQ2nWHJS6eK
vV+2dMAyNiG6R9a9N507E76wDKjphQoUq3xxTFVPzgVUp6VOAiIW6ulTBAJ7Q6cV2AnK6Umzp0uB
p2fo+1vcF/UOYGy5qcvpMkFrJo8XKI5ZgKAkmQbm2rhUZnaxm0k/yRTnVFJwIho6TTrpoBhzSehb
e5NjrnLyEbBo4OpwwuY05uIlTKLyWhjOszZkBBwAR0Ieln0tBnbyWuil2xDAeqUn2pbmxGeGWtgq
3OlgIu5diX4IT5ZVPBVkTDz/62+/MQfi/X4KuCbqNZ8z2hS/Ry5nDCtqWr/ZMu1Donzodi5xOF/M
+kZkkFhJzW3WDDDKXBP7chJ3JpZHFdZXLyMBwJcyXSYyXyNSoxFQ2mwNa7NZ2YP9briGdcm6ct94
bBYj0OR/8cwBvP7+zNlwOTb9Gg+Ewu/JhUXTelpiUtwy1jqFoeHsC790tiiWCgpubaFnyqRowV0l
dKtmxoUCtEj9o4IJUo5hvO7zkfY7Aw9s+Fi9fT+CcMFljr3RqiY5aZWW0Sq11U3v2GVACkBY7+L4
c1P/nEKhW0ra23+Rkfh7riVfSdBvLhlepm4Y4B1/i/GyNDEWRsLZZJUYbG3YwirFDpKUCO47tjVO
f0K596Uo0UAcHA0SmlCUrrSSD5huwIIaxl8sEOY/JovNVwlWQ9ZV1zM9LsK/X4Z5wqAiAFksnYlO
kKlZI8pwhXE/XrD4qlMfJBsuk9+p0JxZqrYYugTTb2WdxojtANN3G/h2xxY2GQ61KkAlG2WLpyw4
KsMi6GHOOgmwqTU5YPckwnFiUuvj75subVTdeD/K1RD2BBj4zV+93/90FlmIr1n+HB2jn2//Hqfo
kCoiseGzOgsXPgE9D1QVzEuiXRInPtUzuj0nwT7EbiG0AT2icwwWWCS/RZblLlMu5hgVX1FCOWjv
JP9NNa7/9Znu/9MHwPmAggIhM8+QdfC3CiLFvYwnBsNxmAB20T3jnnoN+QJhcdVt5Z/aFie4VgwD
Wuhp2uh6Mx00rHUbmlp4tHURIda2r8SYNOe6KkKcR7aE/Nc57D8ycXXzd09oxlXYKSwDDeRRrKEl
j4T+muqDywS9flGeT96VI7pP0ontUyNE/paj0of+XTJcwdq5sW1OhNh1vo6dXyDwrhI6KgQ1oKGl
pThOvEGFBCnnf8G1eSCRBRwuEMNN2HmsoyZosgASB2951mxi1CybFh3r3jcPgV45T1JLDsquw5NA
U1GUcCgi81bWdMiwa1+TJibnR+JUyRHuax4IFTp9ZnhucKhwnT4izKBDMjkrhonWTmOWgPSqeLVy
UuwkIPrnxLEa+lPdxWiNaJN59Mu8KRmW2NWTLYlyzdZDe9uSDrEGbPoqbOnuHVVsDb1k2u7Wm3/9
oWPlMX67wHmua1P+0OcVwrQ997dLQagPPur9iDqBDBNNa8PsXNqdTShRAClSpu7BLVr3EKeGe/Cy
6kPrdSJ95tuzMIanlKkIjRkrmdJQcDAblK9N40bHzi1bSMvVs0eL5ThIC7VSObVf8pgmQdW41QX5
rvXSVP71cTt7K1o0oTPuzCLsvnjFjxYh9KcoTVigkoESTDSAr6ZB27OvH9f2aIhNXIfN3dMbxjMx
anLmfQ0pNrm9JeoGw+2oJOg1F9qZXeImm+/VK70/BKhOlo0oqysBlbOuxn52Rm0xRb7zkmeZ8wJT
q1nXkkSwx20yGZ0XpyD8hz3r9fEIqUIcTjp82Medjx9+XDznfs/Gzkz5qjPU2hAZmlxgMKUXtEnb
ARcScl+OHjc97nwcZiMxUDJkI02U1LubKXxnPPt1+WDL2jNmtg4M/xSWfbb2c5bPZAjMc9kpOCyP
fyLDIwpFWJSTTbi2C928i97tt+DiwvXDZvHnoRohC5cSwCPdfXuVBUA97aqC0+YPK/b9/V0m+nRs
cqxZU2AvGqXcLxRYbCqymUcx80TcAIkb39vP6QSro9ZjWlZCnEj1ESd6NJgoTDmh5mucZ1XnOw1d
8CbM4NAOCcs1yXwyObYjnljNkN8QyKKdUg4BflGG26EgiIBGlXqiSiaInrk+34YhWpOsx2W7rxjG
92GJxvh7ELbiLSCs5drD/xMYI9/gMGqnPEBLaM6HMemKCFrddIVh6tXt4/pUIAC8Qk8ix0RqyCZZ
6mBvasAR+livSMzDDJ9hxN/r7VzPdyM6QA3cQICn7JVkP/uUtd5noYz+dYJ58pom4rMDlRldD0de
LPRtFIfa0pwfoedWs87YsK2JqCaO1n59/IgmDcDGKMz945CQeG03uhSpulvYr2OSlq88fkxstMAW
ccJcL++CSsI1U4mYS8g7wxSEmmVJ/5j7XCt5CVKrenocja35Q3OZRTyOdJhUttTxHRqQKtw00s6P
HyEYgLNXS+3cMv88kTSwSHCD0qz3mXtSgfBA24e9U4BuJTCRR//5ywRGa2eT7kcyNB9O5ItLU/L2
xE1y6hlQfRaiamZtkdposWHec4UYyVXscqoIjrFrR8jByHi6DP5oXVr9U4TfFoAjt8hSvaNE0tC/
uS7Tg6peudgmVvAQ5kJkyiB0x+ULgFhjI5V/6RF+R2jnDOdAjXXRI5u0hr8fNmPXMGbnh0Y4KbiR
E7Mn69ePHkDFMhr4qBhdWadqsnF+Pu4OYmURe2FzcXJEtWtliERNJhqQXAHk5bGQuRITZGJGsB6T
2ImXcjD2emOa51+HtoGue2yuj8eG/lRd3KHYOvMS6JJKfA1dOzxaPv7vvNjUeIPvXeraF1E2n/qG
d6yZj0yOHvfZekaQBEfN/MjHfZ3e/brv//B7832BKq2lEUUGnUIa/hE2xlUssppKm8PHjzrlw2hl
oTYJ4NFft+ELnPM1cL39eRs0rRIZG06ctk/QzysukekUXQIFbGg+evwwAHWvCnoI2xo68d7qm2kh
hTswVfLpx0cKBCtH7fyjruTW1nuWvzpM4mUOUKVGG4KHpIIyCpB2fuuARw7Xqoy1p5oN0uPI0Yzw
XAzlKeyd8ckAIdyKaoASEprpdei/stFwn8YEnNeSgNR91+nZmWDM9FrzF6Stq3OqExLnxtqsn0ny
pyxhGPrIXdtHtfU+xV3+RJFknDoaxHmmgiOkfe1odrba46PcBjR+NxH+hWWpvPbZ7Mf2OZ//FR6L
vqme/7xVsVFcFoAvN48HPe7QEClB2fFfH7/y5+22qd9BElmHx+2Ph9qip4tfE4eA5winh4zlwYtq
77WMY6ST/8neeS23jmzZ9lf6Ay46kEAmzCu9JyVRbr8gtoX3Hl/fA6w6XeZEVMd5vy8IAJREkQSR
mWvNOWbsXR5HIzhdao7TuBHStV8SvMMn3St/5b1CHB5O5ppwPuNWVIbzUidDuAow6G5ZG35FqeuQ
WJaamzoAN0AVdXyFQpfi5yrTNVT+8dUNc2Ob5gqo/3wYI3vdlaMPlXr+YalGss9DbW+mZnbC82ou
kxB/uV909kSRxD4hsUSlyxoTGrtzlGCsjgYmgutg5KW1UMzdkRpdHqcIx1BrEyrRytVB5LhRr/Ym
z3pv9KzdNLFZrm036O+y98pjOxDg9HiU8B315AUpal8exNPQ3Y28OCqCxa6PU4+/NuTTLU0rdzlV
BS09UVnQqyH8nKZ5rxX1kZvLdE7yYBc2IHMJMa5ejMTAGZ4qf12WRf3SVEo+Eb3LdJOjx084Rqov
PWoCu46/8aLmoUFo+cfjJx6nhmD4YcHNpSXFL/k4h3ZWTFrC48GiqX96Kf9tPagnqx1NKBU+DEWs
1MS7OejhOHps4h7JbVIxUbTpg/92TsONuLSDtNv9cc40smWkkuhW5gnrZVSdGLLmjMc6cHCdZ+W9
teZxqot+PI7cdirvylhFIePS48wQoKoiuwNrhEOtoyt50XHXiBdZ5wDrYwEbZ56yF3iQ9iE5EAve
NPESzZss+qqzcjVdgGkhXFV87AGfE/azfqO6JlvUzRBejLEqzrZ/SdIsvDzOOLnlHwsIVao07Kdq
qA5dpBgM5iPVTMYtrN8eB62nkSwktLPjecW5ldpBlUnC3QP16Ypc4mHru0GxjJXCA18e5KAkUc2w
RMtqOCAeCMkU8OhXKHXW6kSdRW3G1H2Gdg0AQJ2NefPYq7hDnxp+08tNCdiEb1ztC3g7xI+gYf+w
3fJnFxFGgEQ/8E/xkNZPSPhwSQAx21szU3b5x7GKAEsYPh+7E2b2gZQ89ENEmbwTHQL1xPXbTUR+
0HtVDN3SQSyPhIrZx2jAc4gLNaswqviQ9jWmDLP0tuE8I7HsyXvRMRjcCq3elAL5Pi4BmxCAntbl
bFRBRRI8zx0UanIcicbC/K45fL0jWjvTINZ9oQ3nqizG8zDKVxekzwr3DDSARhtoVs31TwShttlj
Wkd5ULUOyROZeIYVNu4z34zWAMzAw6b9U8R/ccF+RzCjTlrqgj7iqerc/GhYJW4nUa2N+IA1LbuN
aTjeQIYEe+k2GwEaZp3w72OawQsc9AhAyujqh2KsF2PeOkteI5kuboFvcsj6aemOVcBCWXOZuhRf
KwNJCmFR4b4G+LdqyeA6+Kmip19E0Vmm04SXoUl3ueVqIGvmj6xu+vaUI3Nd9E0YXIExXj1CQOoF
pWl4QBLJsVMXTxQsnB24jebsPUgCGVRE3+zeLV2LVpnnQGL1k2BTBhgLtN4yr6r/8aAtU8SgJ9Tl
4Y3bcn8Ap7iNMFJudCWdPcZG9YTSrVsEVrWlKc7bbQo1YO+Ah8ewX6VF8cqBlYIb7SY3PzzeMCpi
+CNGnUtIqHuCNOZZkuf2OOobU9zNnU18JYw9ogznY6+W8SJ00/IUmsQCk5etNQSUakuqE9G1Tbtz
5hbZHc7OuKxg7G/x0cqbO8QkqWhkebrM2M916r9PIcnJ2L4xOlkffmsTFZxh/AmlRxO7Jf/Uy4KI
dq/i+kJcLQkNnuBY6SVzztg80JmuTppECToHw9vkQVz93noqwsh8Dcb7kFO/9EamZZClg+2QMPRi
1TMI5TOycq0DHTmWXh5dbG50cYNSjrBs3Hs5jEZ7cNJ7gJh03RIlstXTDrwrf5YZxIq2rP9CdEjE
R7wYK+fitf0ETMkMnw28CBTiQvq2Vv4Ozzq4uAnGyn6ygaT05u7xL7t5msOAaWixdhMRfXEVHsAK
yR13ZtIXJl5M4RXhmWWOsRprcmdrfEtFvsnyqNvrnhbd9dp/V7no167bqF03imgzwqfc1m1RvPt5
TS1KltMJj3W0HFJenxtF3FRz+grKEhJGKTnG8xRo1BhB0Ag84z5gshRPk37IouEHnLj6RPDFk+4H
4llkIZmNDSyfxyGci3bj1+WwimhNjEYf3R6ztJRsnl3cWVQWWTdlS6bPrxhZsy2o6/fKNNyroSr3
imWaAklY18vH4eMBAq+jve/W34usUM1Wyx0GJLz7qwAN+TalNbxMtFbjyiJlohe5+OyJry1yE7xg
Wn+SgzIcsQZii2BZcWKIdhYdf/KdmUq0NfNJW+OTj99F3UxLuwb9TqzDq1GqiXv9oINN9/v1oNCx
eIpmMBSJi14HxUuv53t/CuAwVISIIBuI7qJL7Ge3fteJJbkrmbsv5aEpXe1YodOM/DLaI8qfryw2
uQwwoo+g5lotYaLY8Uek3pFpIs2W5r0mn9CWqCdR6AXwMZ/c1flcgXcBGX4VtHtf+R7+VUW8oB2F
V1GHwBMQLa1NNFwkBevfgXja+944dhmwDqsO/J+AJprOqt/JAdollamfiqp6z+mVHHtbUflBWkqV
DHEvFuFV42FHLKZkpecxXO5wDhp1KjQPSX167MUMtEufIhnS0/ozhxFxI9+VOXXh6WvXovIMbhib
nZnv+Ir0iygfzHWDsPvUo2Q98Y38idol2/RJjDzezIS7NnD3LAQhBAtdT/Qd3UUQlJkgQ2ScdiF0
YzASosXaUbtLV4h+oZuyxChMlrxXudya5jepaRKICCzQWOtm9SYmf/tQYEKel74Jspc62DQpSdqE
FK/StC/fgLp8C0E7LwrpjWvCAMxjynQjB9qNvN7+Mhpjum/GvjlhyOAKnudpsUGs7ES5sCAPlVkS
ibJUKpR2wJCuWDbSmtHdntJKLZG2NPUKeBBBroR2X0HHRdcYWeOmqtpbSbNnIZGyUGGN860yxT6L
mAnUvZvencpjKh5h3YqbOaw2M7BsVMFLmo3DSVn2bOvhrfzj0J3yk5GQVurHsbadQu2c51P/Y/jX
jl+4v52ZH/JVyGCYiHCNKHq41W0zMZJ22Upv/HtlSPM26rVgGpX2W49OysoC2rnUi4ShzuYzAGmT
g28kJLlyVX7vAmGviUvWDyniSwRbOTZ0VMQadZPZxPcLgs8zK2n9ZDZgrorSqIicdDEmtEAWXUMk
L2RJBk+SVVOGFZ2qZ1ETjwN3o+zIaNR1vuBxMhwQqMzlvMY/4i8S+1Az+A5XclPG3+sqCVc+9fUj
sxu8pJFRvlllEOxgMPXnxya3iuGsueDUQurJq0RLt43qMUupJL8NhPncmiL9ahrBoXciZosix1Wi
TLSldomnJ/OTKxgke2UMPj2ZXNPWrF2aYxBYHkwsh0gTnZACH5zXygozeR6d0TxPmmPSyaNrSgGh
m6WQI0o9BXAL4b+eH+janPPUTw6xjkhkbEBP+mnZHgyspFy31Wsu2tlObLfdTzzjxUnA29pFXMzY
y614W1W1c3AU0DF4RvjlhXM0XSvcZKbrr6NW/qoqVFxR/lAGYSHvrBkZ8YvVFB6TkgKjUuI1cp1w
FwSQCMc+t/mC6dqSDE0BhA01pZm5H0GRfOIxLo8Ed1zc3hOnvO1/gjLKPuijnaktX4vOAJbnMtCY
Va4/1bEbX8J8eB7taoMY/D0bmu4wSFneaEvAjpHuM76gNaD08lMWrdjyuwT8pEKc04SbTh9gxElK
9wPyUrXRJsRccTO2l7IJVnJkCUAGfQZNgOV+mUqM+GI6i96pn9MfExkTz/qQ3gI06mfR6EQcsaAF
UPwDi8ywtU3AK7AF8r1tJFC7JP4WviAalgfAsqS2BPuxKsebtBne02vbg1KbWEkd1QgqymNmcHts
uro8+7Frf/EC44OCyzevtKojXppxYSAj2Go9yNsK8NmxDbP0UFs91t45+SQOaMiNQzrumczvfey7
e8KdQ2x6GPVHe/jQ+mJEXtc2axKFMFp3ctrZ9AP52LJ3jesUBWaAadPBmC2Rc1H9ccyLnCta5VQd
BvU5uh7+DmJsmLrA9FmItJ6WsQiDs++ithoH/2YOlX+kezKw+EOGaXnIqzMVp+809flgXNte0rlW
eMefEKg6cxXTAull7IMmgTwDSbtq0l8V5KeSFLdJqSMtUURf40fj4EYKRMakTmbdaYxT1laFv0r7
jkka/9OH215lCJhRJR1aQA2U3fLR3KhSjaGobV1AKbWzEnmiliaRW5dyzE+2odpjHsI40+BRGfOm
NoJ3rBAUH/1Y8IWM23WDX2nXmzWwWkRVuzRMmVKixULC0Nbf+yhYdSQ0LUNNEzsDgRnh9f69mDe8
w1+GodNOYddnu9+mh66s6g2uUhbbXQt/GVjmyStatXUs0zrW8g0ff3Aue6ZVLH3Sz8HR4oWWube+
cmG5GFS/jKov96Oyv7XYho6PTTl2cofVeOfJKbw+NiWM4VoyMctn+CJ8OhfYazlCi6h6+PD2VQ6p
uzVqV2f079TabqW/1iePoA/L9H9S06dYFx5hGWYrQwjS52XzzFqO8UVX3i0VLfo7ynSrwBu7Q56V
3cHR7e6Q6IKWPwvIZRYJhzq2Xr1EZbE1Adks03rMd13VW2vSmSTtfJSsFMc/49qINwmK6K0cSSmh
Co59v1bphloqC0IVHqpGv0pcyIfcAZuEHqbblLWxCaCaXgKLACI9B0YjLRtRYIBIx6X9F5UAIzNC
aw6xlW2SMaZhbIN8ilVtnfU6JXN2avLTRD/tg4DFHJl0wXzNkCrcDV0E3h4Q9Q4H/TErqvg0mqxI
RQsbRZnbSNk2AoUu3xaaiZIlQBnESJQR2RGFe+KmaHr6I4hw2WC2dOOXdPTNg0whDsjJ6qADqEUC
X+rQTli+8lldMnq+uQhwxSyiwVsBCym/2ghY25bgp5Q1ItnTa9qgEQoQV2IX8DECeLG2CJk1WF55
Nnuh7SqzxcisJ/naanzn4HU06PXK3SkixBe5KgVW4kAcumrcTQNLQJbi9iEPaYQ4uXi2mSgdxqoH
TNoMS4vAibPr8OVkpXPo2uk5ysInG6DTqetGh7AtkKdhkJxdVbzQa7UOKqgJP8ribdcrPujBI+4X
UliS5PFeKHBSZgEm1w7yN1sx6ypAuCRWZTBj5HX48I0XsVVXm8gftOcaj8ZT6lkFjPnsMytxKkH3
fO8nOjJdGD9j26e7Hrnnsmyjq26x0KX86VNtpdzrIWuXoOlZ3Xh4ZEuF3r2fd92ZQY39iDcDduTk
S+0YNY12HfoKNnYebSF4SkajSp5cUwxcv4gg8VjrQFlQ08ipLp7b2fXmgA+CKhJCfnJhcSWjzvxV
D7JbOCa8B9qA/lqfPkZpx9/mnb6EOGfiiVtmOWWRyS/0Z8fFXhi0d9uJe2uRWf0t1VlFzzlBdIK2
ZPS0xy5BmWqQ3MS3rS43Q6mF9wo/2NH2m/esGT65u+aIkrjWSiRfC39Og00ewbDKp2IyOvlH4tk0
FSLzrjf9HLPqZAuS+oILbgtusmNd0iQQMLZRIywIxATO0A2TfOnLSOz8hjggIi30s4oddFt2jVuV
lclyfIBKLDgNqYnPhjxeggQGKArhSOlnBKWsN3l1lNxxow7eJFm71b5DEPsqRATYL00MrO7FsNMi
8r38dGo3bZbJjedNRO2gaId4+L2WWAAoS+o3WSMEylsveqJo7KOPRk3r2SB+gspeDY453jrDutST
Oax0J4jP+nDsiX1/MyPvO/IohuUqmYEX1PoSIi4PY6jpi1yzt2DnUj7hcmlzOZ6J2CTM1wfC5DXZ
sqEBt+jAWrRjJKBQdMWKyEzkGTXR2HBZwkXdIRO2UvJe2zApyMfOy03RRMSVYsRQcc/UkdyZnVHs
ZeUUMJ+9YN3G5dFuBLGSkjFvELc2YVDTw+zNjSvY5k7/zQ3O6HK6b1zH34Yyl/eK93dLoIcPwNru
9klPaH2ept97j1VabEWEHM6bxqb/j/37HKabVEvtTz8jFzUnuY8JSjF+mWpM8pnxVmn6EilvdZKC
HllH2N9dhTQC2jpkXlG7d8Ls5SZDBbqEnfJktFr6FSMwsSkyqs/ZZNMz6PjGJb5u3f04Spb5mPdX
n9boJqqm/hqEnxYpyk+A6fBgN/h/flvnD0a2IRSpQO/kDy+x5y70cR6FQZ8tk2i6kQNrfw0rClws
F7X3UE/TZZVX1R1GBf4p2wqeWp2rVLea42MJWcGKX44qj5EmxdmNkFycR51kFtCYMt4EmvpeNaV9
Q5IenWtSBqJABERIpFvhyfYbQzeW1ZI2P9RfeD1ldWCU8Xd8UydKawBakVz7RLsRxmHBQ/0eY5Pm
weAwsjD4DHASrJROREo9ec/91GgnPWo+A2ZuFM/oEyZzF+axMTPTWA2UEZdMxKpTUln+qQZlKPof
pua7L0HitkTWALVTQ/OKFCXddnUTvbXq5yPtjkyX8WRxP2FC7KFR9zXv3EuJdb4s04vhhvVZTgGw
5TkiUTTPrmXVX7seNQaDzsY2uYhA7mX8rx9dp9ITnzdKti5BHuY7QDH8qgD3CUnI9MZdlYff+6LL
L1bbQPDqzH6HrXNZDhNqkJqEu5SZ4yYLBaWJCphUizH/rL87pA/iZMDZMaq0+pzLeGDFO1ra3Q8R
as7SxsFBdIt1GoeIkQB/1MoGMXoatGHkn6nkp5fgXEHEXG3cdhihqNvEcYjVNLy2IlJvJZ7gTWxR
1oNv2F4gp4O5mwJWq6MXbXUn13eu6mFdoOhED1YtC6P1n8B0ls9kqvDVqYHDGjtETdOysYLpM3T1
K5QRfd8YnlxbNjzRTrn+sXeG8UN31rwiOAPmOFAtE/Y5r6gsSGavhhV7WyjA4hTXIXn3JR9cTfrW
Qg9L61N0Ma3npjI+g5E1QFKjTNES9eEGYPMm7fsQ0cHHiN3dKNLre7/jevSqLL/XFnIEQl8IlDWi
4Akk4HlKlPPmBHwfu9pq900S1c+eNWLqwFl0aIYgWVtdwKwBfMyZZUX51lDEHWAgfQx1aB0CPJQU
js2CMPJZpRFP3wqvMrd0i4JTjqoRf2Mn7oY15ouEtvGLiI0Cm+LVqUq8VXIytm4xtt8djUnhJMry
FAT6tHSq8FfVO81PT1lYzhrrW2pjSQk0aFdB4DD/aYL6EAXFhpw9D6Olaz+R79Uw7+jsdSP7fEsM
5/A09PFrWUFNaaPqrcSYuEnmH7VjfDi5FzGFqGIwSICDLqDA6n1WlqiPRdX8NvNPoh+6Zssj3raE
uc7g/5BO9+qnVfpB3gkTcWOlTxVRx7XILoSJUkRq4+BtjhXUIu7+bYIghNHvyep0enpaeGZiUT+1
Sj3zMRcxGMjn1nCmJ8OQPw03Tw4sROicDSPOI8gpc2KRgSnSnaW0YB/RIn3QuG2eo5H8gMQFQtx1
2pe2z9Wrk+Ungv2obZdmemdJEZ0EqKkFlPf3sTeu5pwPR5mhWpZUTHaWA9WDeBrnMM3CitrLnkNH
nJtJWNQqRwAnrplQF5fTQqpI3vCxv9K4JinQiOGfzZWKSAeLRTDZFIM0CGciqNJSvo+PNyslNeGa
NIl6Kas96zMHChgFb0EZbqllJlh9ls+nEbfd2oJ3twdcjOgy+BmoNH22MwJD8MHAkSHNAWzwItKG
qwpRcytmljSk/buymvwpD6r3NEcEOGYOn0UrzkMnxUm5cXhzgw++cR7iAHvcFu0AMa/pvEsJPwS7
CdYYj5XcZ84sDQJRll/9IM2JCtdoLrtuQelc6icU8NOq1WeIeOSkKHZQqY3SOg6WT+QTGYZnGydQ
5SQMCYVJE7PO7Rupj/51HMCXkrsqCDqyik3syXSV2lp2wTK1Q1eGAmBuJuHfMp6SBDQfKKZotqWP
7viCj+ot7BiFEkpSZ23AFNB0pUbcGukpVNTozfUnpg8MONxIA1ZgAxlQIxDMxwvrCrxLkQyoqOcA
s4vOCY4WlrN1FyQ71oDNe9qWKwQk6S4h1Glfm+kbU5Lp27yTR9r42FHzGbOJ3x4780OOC2fOdtHl
WgOaZZU1wQ1Pkzw0VqitaePId3t0wB0m4ruHoW9hi3Fju662dmp9OKg11ajhB6wA6qcgiO9U3HFw
EoqxCHKIECLuYdBpxi8nGYZVwSKKbMtEvBjcjkjcaF/NNMtf3UvQAZARDIDL3KKusosdMzuomeZm
0HMP4i49Pjbx6FMl0CPr4pa9vgQnxchoDNWxKn8ZKR03D9XBocNWWUjgcfPskfdbrAkNQQ0wZ2qz
gJlth/Jk2HVwEUVQEnhcmCyV7e7eg7sFL+fuat3fxToC3gXGU/NSGMPSDTIQTv6H1Bvx3iUuED/X
Hpc4Fhzfay9eEspLhAIKWiPQfSe0iaHGw71pO43baey6u6mA3hMUtr3SeaInanMkeGttbO5BtCaU
9rVryzLnE2G+tRYO8sBCZf2nZt5nxR/ytsRYt0jZTpOJZ2SE+/DOvJuQeMkEhKRO9x0m4Uds9s0t
7sLwLhT3xljYO4BLyQa2PDXCSM8uYJHVwaXxsBGuWd2tQGdKFybdF8sWS6gZkkJgMgDMm6s3zRid
otKh5adbZ4uW2/dCa3+mml/cJSbPrWM36cIMx5axemo+VbrCmOp9MtmPd0NDtstEAYSMHPyQPs0e
ywdqjcit3Fll429jmtqfjkEIHb0kn1iVuPnidLZ20EHEErI07wZtzPA6WM1SBSpcOb3jn1FtBOeI
wvz5cagHlk2WSXgdw/Lcd678mgz+lmQ/ULURLI9yqBTT+OAoG/tZPmo+gV+IXeMHza5vg29BzzIY
ZfIIKMbCu7GZwGNhWIhvTGKbM9zi3zdJFPPfPk5ClKxVstXsIqCjk7SKvnlV7DVHULHByvrpUV2Y
zDH8No4xcpaAYQsWVs/wdAL0CGLWHxYhE4SdZTbWs0mj/UpKzFbvHAZ7klX0Vdvm1aaXzI9AOLan
BNUlpV9owDDC1ZtXJtVK6zPku8p7kvP9+7FpDEggC2MMg1VhVWfCiHeTYTz/UaOb+xaNLaAnh4lT
7HU7MK61Zz+bRTocHkePjWNTxNIGh4pYDR14wmV4t3XTv4/Dr7iVGPZ6zTsILjxa4MYlhjP7Uvmq
YZpqULaOG+3TGyog46Mf31zJEgJqqL8aI2ICNE2Tl6zVf9+DIjVsKEw0K0QQaI7o8Z2Yn5OcYjuv
j6PEtI114mMJKjvtqSjM6ceYw4AqpPWrLulztHUC3ky/+SWGWkEJjfa2qQ6m06rDnF1Fstxjdz7p
9tbJR5m/M+eKdAtdfKFDEd08DpPe+BzxLTwLS7yZNPffs1QzV8J04otlSpLvipGwE+EfozwpCQ0Z
zeoUoplaDG1a4ZEu/Iupou3jFuDN9wEUAPGqiYmbZiDdtFMKhLSuANCwBnzRdOTCFi3AN4f+NELB
RPvsreaLiw9K13pxLwwIUQr+0Uor6/oN0pS+iW0RbFpweG9VSRRAMlJiNbKGsL+5O9q1mXktDDTi
sdCfM9MPWWXbzTY1QUgGQYgaWxpw2suaRXfAvdonw/zzb3uxZYS/ncPwhDs9KLpN1jri+tiUVmct
A6bPLO45N82JhdHADap0XMSXo5ftW8MY3jJ0gYusM8mgb53+Dawu6ZSsaI3iW2XJH5kl4hciH+39
QLd9Q0K5/dlLfPu05V/rziNUw2gJ2e7CG3H28ikSln1Rbr1+HBUxK0ZbzpmIsLUnXs+eJuDB05i/
qaaSeIpZaR+bcFhVLVdOkLvdLjPG/hmSufNUBtvHQW+n/XOl+UjFSgIWi/kHwBjNOOiMZAwagvVm
mBKPC6X7fZPZJhbfKuzznetau8kkTbCpp2rLYkZ9VJ11FnkD4GJOpxvtb7yAdFMmYHmXSiATZQJt
gSXOsHDYzD/WklLr8nGzU8OoHR57j9vgY++xmXmfduStKyxWBFPo5UeBP/CxSOemR5jk/56XtF0D
aY5f+vm8pOPL5ETgEGPQWjuxjhWR/DJi3t2xpvPpFrT5Ox8JbBu90/n/5cm6+anLnxGMS39R+siX
YIChiNA/IwhXKwURcNFUg33u5s1jz0uz3/eoM264nBS919g+lF5tHwZL/L73x7nSxH1A5gCEr/hs
snY/P/Y60oAoD4YSkbYFDeJfDz7O//Fj4fxAkBF/6AWYR/54gCiDaG0ErEGbuh5ObutRBytG7e4H
MrkZcjqmU+W/+p2d31Pg3J5pLWpqCJssSD0ai5HhHzXLWRZmXO+FYYxb0/LTF6aiGFYqqX54/U/K
1t43K4v3nY70ic/U3dbmmF5hFZQQmmiRU2b8Rm+2IfekrC6OED/dDDYyegh8O00AZcEmqsOLki8m
y8l1AwuRXCYbnEk/0WFE13V6bAZX/30PBPLvewWvbp1VPkUlx7qw3C0OZlLU19Cd6qurWv+iaJtT
Y6S4k3esioteHacmAd4QF2v4c7ZPYLC3Yq0dfHHc6UCXfg9PxXyPmrQ6jPTyl37LoelmkHCYjA8u
oZn20H6LeaPomODaSzu4TQ4sy3OEgWvRJWa6tdvBvxh9/qGjxbsPXlk9955cKtd17klPT9/Li2VL
efToKjRwj40f4cPi18lpa7rxfQgM8Hy9lp7g9Gpbjf7g49Rjoxj48D/xEz5S+XUhcJb3rQBe9r8b
N6q1dBEhTD7YfWGYEHJnU8po7ilCu/mir8zsCAf3X7suwC6Qe0l2fOwxPV9WuKlWY0tJ+tFd7Cr1
RbOK+laYRf4iiVlKkwHsvQ5tcySUYO420VHXDp5MnGWX9OPHMGBa6klXXmi57+76kjpRiHTiouX1
fMMJ/rUnk2uSd9lNZP4XM/eyczW33nMinFYu2ZybTiTjSxHvS4VaAtwzIRj2qiIRi3z1OljZGQ5t
Vts/sizge20kNPBBmdyyEqZGp6XRj6l8tbV0+qbpkGsyirNH5ZpLNVfp/9gM+fjdwoS8fZwKkX5n
aGteCXkmNrKmtAjthf/MV7+4Qhf4gJFqVfqHqrhwzVLhCK7GFtaETRa2W2oH33R+IffBsupb2nJy
ffNV47a5S1xP4+N3zS2iIUWZ2Tj6okp+Zrk4aiQ2/LGj5ePBOkZS0WNt55qSq9GJCRxaPBEpsk7n
nFiyO6wt0t/3KNI7p5iKx97UWtQbSLFKkuPdzNVPsPvAtT12Hxt7PvnY07FeHGp+7nEKVBU/R9sU
n+pUXdLeKV9s73mw6+7+2EwqeGlTt77QN+zu3C3EcujnlOA+BY4edjHQmsy/NTUurNDu9O8NaYuZ
lN9bc+fZ5dfQip23XlPFodDminkwOm91YDSbJKDxPMyH6RSBt6bddMgKT7Kg4o1ye64aartUbdE5
nB+eqP/PR/g/+AiGkn8yj62+Nl//62eGbm68fE3hKrANv4Vf/wxHePzGb3AEaAaGZYArE5aSOhIs
HMD9z7qBBCD+m4ROSl5SGkwH6WX8iY9g/TdLaR7TBWiFmVvwJz6Cw2Ou6bDYFrY7W/P/Ez7CjBf4
kwGZmDyhK1yvunTRWtjmbND8/vU5zPwZVvD/tKYyKbG1X2wFkXK6DxUNueTHn96P229/7b/+xDj4
G0hgfg5eCR5hjPa6BIHy1+fwVB9lkoAUB1DRInasLeu6tU/DAhx3Rk4Cdzmaqlb1f3n4/mbcFLwu
U8F9syQyJpM18F+fV1q0zWolfpX+sGrMdyv8CIk7CuuPyITwiVPWK14jgb3QIpu6d7lTZstU+1KY
RzM/K3noqyPaowZX1j+/H+Do/vqem5RdHYl1WljUhBwurz+/521UhH5EmcOX6cnBWESmA8z0sAjo
8dngJ6hm/PMT/tuHPD8hPA1DCpilfAh/fUKKuLKoPPOX5xSkfjvDL4eIW3RegJP+0yfCj0F31XYV
owNupr8+kR2CWcQSBJVesfyZI7ZLXMq+fP3npzH/7YoyIQMq6CGzPdMU+t8+2WYqOnQuLYAA8Usk
yN2sclUM7/DG4KJVq8m3147trAPPRiszfS2rnq6OaWy8GOAYwC5K1euk1jYkb65JXViKqH0r+q9U
QkFtOEgifmF+OcJP31fmWZhEYiIsr9QnWE2Wzz24T6qCxAihYqNLl2snHNn7EPnVYLerf36t//7Z
oX7GAC65H8CKUH97S/UJ6Tj5Mv4ixY0+JvmW3gx1xeI/fprZh+04uJxtRcDcv12Tdk8lgO+EMWJM
KBk68bQRx/6fvhieBeaLMCU8FhASf70+rLpoUk+4CI/LCwoeSBOfZtev//lJTDGTSf5yU3OUcHXX
sYRATib//p6R5ETwXQBrzet8qA0Lmyi16uJR+gq3pijMfiV73TMuHiou64zggSgyN+jcbJXEnQ2Y
zCXbcS8kdatNyiwkOaZYhXz6+6JEO4q3cOx0pKjlRItsLeyuomablQI5qLOzmMxH9sq1Oq/0vtdW
MXr9gcKAM32lTJq3G3QtVrzzopFE1QZ+a3Z26sT20PnKIVv4dtl1JCk51rgOBe3oZe5gZTq1mpl5
mKzGwWH9YejvIGvJKdFGQ6bL/H+oO6/dyJU1Oj8RgWImb5tkR+WsuSE00gyLmcVQDO/kp/CL+es5
gAMMGDDgG98I++w9R+pRs6v+sNa3aL5+FgzbsO/M3CweKzBKz50Q7EaEqq32meCpK4K5Lt1l5zv8
VHSR0prOtA9Bn5gWTi7FZBOVGau9fL+CULmufs3+WtkRDoXAznYd71CLf54iZsROjHRCSFSQAgFS
n/aAVxwrH/TRyVXY77PZGGysrGY671wUm9uuvHayuJhJKkAmM5dwwQb2TWrvFDaLqbbimyRKOsp+
swcy2nZEtOT+m7XMdUrvSamzx7y1Vs1RBX4ZjNAZ8qL2FwJL5YCjnFcpSWP15bhUF8XW9gBPrH1d
NmpalNGpY79gjVnaKPWyojmOwkSiN3qlubyObSbJ/4Qw8DsFZJcmI2F9897nQA3+9r4yasLKINFH
iuwkfz93buffGFiC/HPNc2g8emIOqt9+jqsIpSySXuMLj0CKr2jKTf+7KJX6s/XQ44xK9xs4uw2m
IxHSaeoI9B64khg1J4MLBuTeJ+u0OSJNzcy4xO4rIw033/ESuwS28dQ7o0lcownk/o3t02js+ce0
x6cfhuizw647ZuwKeWu8EOzwtHOnxSP0nQo4y+IwWJnMgbkg+HMIrc54Uibv4LlQZtnD+irr6tCj
XQv/NA0F8hsOeeQLhp+jQ4hwfawajZDLqhWLp65G68VZqFOZfg52sRAFFvruZXZHq/1musJaIobf
1Q9f6yDq4VD667w+m9kwwxB3AS49syJeF1LodNDXiKdbD86Ybmx60c6ZlfcRzmMaHJtx89qvjQ9t
G2WsBNKfpdFzCtOu76EVR6s3W8UHC22aOQU9rGoRiI1pjgV+zjCfUmXkH6KSPOpwxF3oMJNHdkhk
hqqQdbQtWZbft7PnWU8iZ9R3A0dFhe8+nlQ0Ggrdh3UMUV1ischI5d5YrhpR1s4ADt3V+NSItpDz
wyOB3N3PfFREiX4n9T0LHRJiHgbdY64wj7jaZGCwmFAv0G7iPsq9kQ89w0nzccQ24fG5ZEjLzqYW
YftoL4w6Ez3XOH1E1zfeXqT5aJI2z89SEQB4AjfbNGPBJEwDRfPOFZ3Iz1PujEQaBQvhPTPMZgoc
iYicJkRLEoczl+C0cwjgSLNS8svssMml+KuXwsyIJnLr7n7LiyaIu7REG7R5fqBfAgvUP07zagiO
Mmxq/yA6EzpT1QQC6+rskYE9G04NHFS6a6QdpIQPw3gNNmJmYd9ZLuZX7FVMMeLBcFpYGHlACDou
ypYY4JCuHxPL8tS3BBggh0BHlXieZySuL4JfK7kX6iLWrUemtqUeKr22kAeQidtGGFGb26RaCPwc
ZJoUB+3Prokctc9/Ex9bikdZl9n6DlN2nhLk14O6AKgXzX1qMbGOZ5sPb/hPLtOAROzERp4xlZtv
H6ST2lQUA5yoIJ76Wn2pGesYAKbc0jdpKxdxdgeLIMvVZJm/X5zeBBqZda4ZI9FMp9Na2uM3aqGC
qNfVdNgsZWtnRip3mdl6mpwNPlaa9TIrnp6oJqR5fmL3MvwyLEv7J1/qbP7lEsihk2Uqc1KUrlCe
S+q2wXVV5k7pnUtKqI1VM99Clgju9ob+SDEmmsquevU3Y+a9hbacTI1j/xCVvFbEy4Nlf0tzdxr2
QtmALzs+oiEz+3Ctjq1atPlq+0MW4oK64suoCjwXZYQJT2C4/3dj/7/uLP9/4mC7/0cO9u1X9V//
y//cMZrXP/+fjtEBm+fQ4QUOdR/jPpd26T8do2FaV6Sexznu+5iROSr+e8toUTcO7TRKujZw2O6V
peNRz1Fp+f7/TYPoe87/Wm1zlnMWwkehZLuykf43KBIDNDwUmJ5SDb1jRKPD5zY8GVqiNmK/2rUp
2FXEbug2uk5eKg/1bpFRCaOd+V0I87YLPC7wOjxtjWfEoVlygyp4OiS8Ejj70ndjHhnYs3SB/a+Q
s7W33DbpRP27Qt160kH6SYTeeCClfjsRDiMrzuyi6B/DHr8BM1IG8k6ybTgRCyXGhLVzEUvUAFF/
jXhbChDY8EH6wvB3q3w3sLwflImfjhyc76129W1rjRXKde7Vha7ouDjh3wWmceWa0Yh7/FZson/2
WMNTVf5aAlWfAdZA/MBCPJFuxZJZAHXdvMjDsIOvxYWcu3VzYvhKEXSVfpX1s38dz02k9Wb2GAnQ
R4dl+gihc/RBbxGmCG1hgDCd5vONVztXi9cO9NiJjzbbf7RQ4LXHnUCbD6Hkr279p1asvxwf9Uvm
w+1cgoMHS2WPqOq5MfAUg1SxLedprQ13ZzptLFS/H6r+ZFjOsSkwD5Prfmib597u+T2zkfIbupl6
Xh5dxdyXnNeI0uALMyr2nm05m11VJaXZ31re9I6aVSdNa59XjvXzirK7sgZGxP13k3antF1PSnKB
TG11xJKe7/B+ftYm2tDBEnDBhv5G1dPLwkRdS+ACxvJ7dRZGaqVHWdnHCA/3Teb6CZ7oUydnEyU4
nPJmlphaJzJN1okWbmsAGWiMWGT5DvGUsuMI2Q7cuO16O3SiOXv2huOt+EsynuMB+csgVe9CLcpY
r0MkenHrEFIhU0pJmILFsWIas7eyto6IsAtz87ayOMY9rE3a86t4Rp+5p9ohpIwQ3jWt8z1EFwRq
fwcDOTKyoOWlI0yezgHklh8e5RZiyezqVx3c6g1/XmWTneC57N62sLrzJ4c23Ey389SOG4N1bEbw
Fw6iYSU7xsid9ZqHj7ik0KOPEJWaMrIdCJX0sHeCUBqSUsjiACP/x9YrcgtjjxslPIgcmnrVFA9b
kf0weJ8Sd9WfLG+yM6V8pLv0s4EEblzj6rrJIc2XVD/YsxO97HQTzu0LWJDoX96o1Cf8e+8s53o4
fNFsMgPXjG/W0ltI6cKrYa/lhe6M6fKs55g1+5vVZURojHiu/dA4rUWXEPyBAueK+MF0umXtFlkp
KHkWKPfVVN4HLHDXoL7UrDTD3H4LoRVELCxPbsjWY0sJb3e6Gzb+tQYe0kMAQJdzm1PhxcOGXtX+
Y+FkR96NSazqb/qCNWI3TPcTM4HWCL9aEyDJDGFuRyT5vh2QOfpqG/c2UdUHGPPMRMz7AYZJbw13
Fi67U8h/nVZ5Gs3B2gW54HIME9vDC4oDSLSsLoH1/Mqq8UIG+8dY0tY4JgQEyHGr9Cj3kQZQdO5m
k6KY25OgQ7K17TUumjDfh+PyYm3qSW/N71G2KOOMHm2ffLIzsAAegrnYXqCVth4lLoTuHaY3meSu
f5NbmJxMfayzekzQFa+k0rHBG32SR6QX3uPRPG+y+otW/rJV25MYvDcMKnNUBt1wxLi2s8AY7VpW
pJmET6U3lL72fFhTQtpcxNRIE3C5kS00DAgeCeRBSYFyYLiYaQv3MY83qZHtuerWRPu8BOut2tIj
AWevgaIyuTZlGFdfB6+oYzXX5m4GDTLNCGY1liUrPeKxuUVDAiE+98CLWO1bXz6HxSo5On0VWcFB
Yv+IW4M01dGCHsliH9q138AqCqJ1DegEs6+cUFqrxVwsJ33w1fIW4uwAhEpm3OjEYjyN6XCNZ3KD
2CgscNuTnRBzBijV6U6r74CJJw7t0AfNIRidIc5wyO7npsclay+Ii4LmC8nPdCxrNsgWcLzKrpCb
duZJcXufzGY7jUZQxO04WJfBFR/ZGLTg7dEAKaSMCaeBqBHT+Kz7alCnrcd9phw3Gebw214Jo3Fa
O6fuN48kgOt9W9NIN0+WjTzPkSTtbLRs8bq2BwNmz9SQz2Zjwfc363il0JSdPuU5BgbxZ2TCGXmG
svZr8DD4DLoakF0xsKvIq9BxT7ARzOHTNiU3Z9zV+RuT17OrGY2VAu7qmpnPOrdiciW+fKey46wb
Pwkyd/ddSMTAnAXvhkRbt/XtOcU+onWB+wp/SojITTDq2KFae8GlDX4esf9umdn/s/7Fblk8NKiN
d9vs1Ak9Z4mpO6KOXZJZfTdQ/IvQvVnH7gl6dxshCkr3tl5gQmnjvgisB8BnF36Zd62u/d2QQ1c0
s0zuxorWE7MrRBI+NLZFoS2smQRlU3+Z6CZ25VKNEaYHLG1OIrRu48CE5726hM9b9cdiElXYEEPI
MKGXsVW474ufXkCCz65GRVGObyLQTEOuWTGYx1Lm5nzKQsZI/YFswQPRiz8kN9ZQF/rz4G72Lhvy
Yx8Gid4wKxje+mtZxa1RdBXUdAGUHUF361e4FLqpv1c4sFQDOYvo5XQWFBilSThxCXGD5fJ70063
ugBoIkSdmFX7gvUvi1Th/kqXM6PQkvNhOGKgXwnwyUUG6oSM0F03Zp9AEiucv7MXBXbWXP7zxZXL
wbGmd88O63jx1K2Av4/dlU6ppbnCJ3vTuBRsOpf1PmNcy8jpNxD/3BJxhu4Uz8dwu1k5spPSDqIB
e3Qm01tsTYeAsG2AN/Mn2pf3ccNpg+bw4OX53gud+8BobpuyKvYBI9g9LwGg53D2mHW+oqkqo962
4H7V2GjoCau4NT+I2M2P1opcr3yZ8dg0+FyOres/e0Zw4d//mgoflxhDlA6qIsj8CfhdEfwa5+q3
y/NxKWd3irytJxVs8t7NBSsHXoo6kRaKUOAYjOKpFYoeRa1vElPZIKJF8fwAFoOAJGv8seqxYg5X
pi+hevSK8EDiRXdGG1Il+Tbf9RnbOYq1GJ4qJB64bLGdLi2hFe6dX4ZiT3RiwTMycAwNu3aU/UP1
rwVvkfHxqygitnQJSiPjoHg514CxAxSz9+D6KWFQdvLmtb0QChEcU5sDK8uCiFYe0gJg9lwWbqyJ
WcMxNxC1WHWgXVTNNCbE8dV61YXBVYbdNE8CvagEGj78mzwBfdfnDABK1/njhNwYaEcfyjJmA3GW
CAR4nrKnrsADXNvvy+yeFkI69tR6Py0jSHhK/U2NNtdXPd4pV4N+CYa3HhyRC+eCVDi990vAjmEN
VISCyDDVg2+sp8Fc3uYSqWqv//QGQeberHTkFPlzQIMAcn7Ze0VqXJxFvATr+qe3SP5QkJaXzuUN
towbHiS0KKuDA4a/uYspMtTBh7s11l2glSRVoUWEMXC1hwW5gUTRgjK1yFkoB6avDDVn/zH46/dT
FvUsCNjcDshaoHE2vThinSzj9Q+Bi+AjqxKBqeHgOTtmmxPG/tTBfwrlsQu7i3Lqe13Li8Xs30Dv
MG1ABsk3VAJivW4Zbsr6du5NpJ0+s9Ws/JFlWidF/x4a6sUrtl06MxIApftbut0TTmpM8btBFo9I
Zl7b24HVgvQnsg3Tx1m1DHpSQswP7Ac7Zv4EvU/Gn1BvES0Ir7LMPobcJle2u9ky/eat5mPY+N9r
+x2AbeSescaoEdPRt8vn4TpZmsndCNfwj43QeQdQXMeLqzCYuX9kO/7Vjij2VsXwVJmZuyv4tV1z
XxwtGQgSlke41jQRqmyaL+PQgrxgRe1eB1AB+33pmHfVNJ78GrdcI9fDsgjAkdDPmE253XrmoXxf
yFSw+HgNg/nVQ52mBQQBqS1svfreUP0RM9DPZuKFgD4ryNOJHN1xlYCgcnLiZqSJLRkXCrSNgaiF
CnTYbDoPxUOP8DVuQ/PMIIMcjnIFK4dRax7NX2onwFGtFd3fJMvXokBrsuaXbcNT6NqKFztzGnn4
vowFNcSWndaweR4r88n1U9AYYMpJvYXuB4/IbVII1/wuNiZQu9xPNx78Ek0ycldTNe/r+lVoa+9S
xuJkiSBYv4o5f8qkd4aaYBGzoQbyNLynVgocmz0c5xR4z8AnMelyAbjCPG25oAY0u1+qCa/kvDGy
AyZ3+ew+C5jKsFqvEU367IcZ9lTaD6NkqG5g3N/ZpM6fbThvQWdtcDQBc7jPfs9bPCwQiHLZ/qyu
dzOE2xprg/7WQI6yE+FlrBzA39fGzfTJd21Y/SwkX25E2/S4tEnOAUi9SnUvSknT3/sHfnDMKmA9
omy5M3u57pVtU0IacdW/riBFCL2P+7re9elt7pGLMvojDhdC6gKcTqNHO+zn5ne2Fp8DSZ97xRO7
8z2aw1S0dtJ51VnhNIgZUnHcfGtz6A/GRqEpexCp/Yy/PIcEnk71qW1wObbleg+03Mb4a7oH1K2D
6gOWAPPPZoEf9SipmE8e3ZK30gQwmrTXjJ918M7oCWcAltfYy32rg0MJ6XVHyOBf3dt/qeFjxtt5
rIEr7lI8ZdfweaTr5vSovInkId7RSw4vCX8wQMCtnGPp0ubba/G0ESqeFA0hTUUBhazeuljh7Twg
q/zuBRpmawb1X41+FtOWETiPk5ElS4W99+r9P2AhpFcu+KTjtzQTKfo5sUOSOOfA++PC52SzatYM
D3NEpV161/VPK76yY01quNLVh0hJvtWGUV10MFFkNlmxJ9m43hFKOyfWa2pTHod1fQUeDs1NWLJw
qrI3QCGc2j2zm35Io6FxvcQqtu+AuoANZ30/DdfKr2GmnQcrytCr81IN2K8IYVyCwYvchUNXF1xq
sH2JewnDZ3vaYtEFYYz83KZrYIhPhKhPvgy9GVCFrKKV82jSuzq7sMf/5ZkVqIAgKaRKI7Y84FOD
6o0RJt1iNmMTySDC469APDlnivqI7LCrV3Uphpcqa2n2RVR6ZxwBVAMcHZCnLRyV/bny/Y/Ve5EE
PUVV241RDzNeNbq5LOuyq2s2KybqWlZEYp/5TppME5eNLLtYLthwcst7zUzm4FqxDBD5i6EghzDs
eQiGbIjbrd+3vlwiR8ksLrxiPrJUOPh1V8RlgbnAxzHBfTOTseI8p5gRMRiMTay6rEycCWxRs5KO
Ul4F4J05lPs+q0Bch3OWLA7kJUYNR8MTPEh13oLsIC0MLcbFbOfPps4tTNAMC3ISuY4VUZm6ZcE3
FltzRQB/ZL/MPl2f1oax86K5GxdHf/uEy48jVHCmfktidFsTYS3ajsUspkh1lsvbhusuK+m92zU8
h/lSRxmAGe6dzfDL577S9z1lhVcWNfE9ZPME2lvhg5JCVL6zdDepdN0lrgc1kU9LxWIzFr8gSH8c
a8O5bFj0TcGRKjS5UcrnBi2aCAzVTK+ApLHiKC/pIKOuwLnc2QEa8vGLpnvYh6l+8fz8IitxQENR
vNibW8VDKbqjWTXvXWoWR9aeLRkAKsEUeEzFUB14xN9lMRUHVhMiYun/hXO98q0cuG3wx+61jllr
fIU0R1bNjgak7cS+d78qsrSaVYK9uND4szAj+rjUvYnkM/smoqeD4eT/DD449VJUp39zHdv/8sVV
Zpzypaz0ljRO+DaI4px5dn3svd+zpnGtA26twPvgyqNJy9PllPEUMXdySPwr1WlP6sSXj0I4cu0C
FSbbNfoD1GOl0k9GGERoWeVNwKgqDx2iGSxsVR0WEcv08arToO+rbD0GVv3ESdCRwoEToTH5wcH1
UKJaf5P9kz1bWNkHdSL7l4TCAgpunjMtxWjbbsgr1lzwoBLqxWQS1f/kHAZPu1E7WYiqOUmktnyS
Vic+RHNLFBBkMFkaClJdpo9eTb7GPBNhhnh4o6PlsbbZKiE/PALMPCsMPk9LGJx0U+WkOrl0WDVO
cx5zlYyGyj5bK0EjdTCFOZ7aDJySKx2oNYQ4n2hZToHy9vbWN5cc06WZtyup0htUwuu3I7t1fqiy
bYzt8M10VfpS1OU+n5dkE+bbiBIKpBnKj5ZGdMn0LVLq5R6D9ytz5a+pV9bRaLiUtVFsxxLtM7aL
9HdpsngaSxcyhPU9euq3tKiNtuKdAnVIOvkwNJCxtase55xIrtbL0RIYNH4h+HaYqdfJ5/SsrSa9
LYPqhPyYyxI3MWCFxCPfikKJIqxb6zc+yndjtUoc+pAPvXgU2t33nbzBhDMlXp+R9tqhTF2vJsKO
WLvCKfE1NW7Gvg8XsGNI4wJ6TEqZHihBPkrcTdE0jA8DHyoyppm4exjlnco393yeyQomQBYPHeNP
qgluU1JX+AQWnVfG4LgHJmJ/ltqsz2Rg8S52BHdZBfd3WEmDb4fjA7G4nTR+s+/cwL7VlIRyghyT
aaY5jizu04mMLlucAgeUlzcMJyiMpPR1FLtXWhTTESzSJkZdf2UYOXXF3hm6i7C29ijBvhhF68du
afin0akio0qp24eBJjFXn+Oa/s0ULkEM0CUoBjgdDPQJAwAQhDuduZ4/vwGt+V2o5lpx2M8hbMLN
7gXsHJKgtT4SwGfulcEN6ndIsKRBeGSevw42kxzPDAmoIs6iKmqSFdbinfXvvKupakurmu+2QvVx
2Ni//TC/4sgGuEaFCYtBriuJje2XM5sfDjblqAhSdUg1MjjpMkSdjRkIIQ+JgJq4U/l8CP8l6IaX
ygl3vbUI6g+kTWE2j7fG2LKCCVjSZ2AGd6giekgItOd+E3fZyFBvUVtUTZrdome9tRyVDDCcLCLg
cDe1SOVHdd6K0ksopLfYCcsnp8gAz5QsnU3LNY4UN4ctaMGil7BDr8nehe/Z/IpyL6bltHezbX96
KBb3KsM3Zz6goOhfiT1Sz9sq+X3i+Ou5b3YDEpJYTuStZ8GhmFz5UA2PLasJ31hiextyXOO2TnTP
8+EMZhdVRMwgfnAJeAt4vAYC8ezV1XheJtK/A+9eku3rbsWR4E3jRHDO9uSMthFZQ+1Hpqef6sBn
WyPBLzabwmpjKQTtzlO6hM5tpVxxQ7Q7vIPOTgabwltAgui1uadjtiPUg/XJQhvH6DYa7Lw8zIb2
wa7XAjWA0AwEKDJH4Xh3DswLrRWzAXNgjV/M3y0D+h378fCh9B0rSlN32g8z3xpYEBDUIPMeBkF4
H0iun22piyNgQqvbBOV5XRwKk4m+BHT0yIB7vqtCHbdL2YDsJAFSaDUfsbs+6546zNqEe2hCizqs
UFYi2ZxkJicvKrvmkG/DHT5/H2DFfCZ7rou9wA0u11iBzmqSxvCn19W07GdBNUtDe9PXOrybOW4j
uWBJWbT7tlHzzLhO9tlmPVkr/eMKAIZFFbIFJ9teNJOUxwwujKHX7mkjlB2uUnVlE4Ew6xamuCQY
4UmDcVvV4uCRro562wBhYlfOSZCds7b5VWE/9BEo1HY3zB0ZGZZA7aQ42PKev4xBYG5p+4nvKXEZ
07O/tDGmyvrx3xcOGxWNwDX2y/dS88hjcqlOqzLmwyhI8HHa4lT1oiQ6PY0xDus7q7Gqx7rIUu6X
SkRKwMntg4EQBoCJGXNxR/BeYd+REWQ1TOOY3jc13ZF9CMZ/wpxuiD6assyn9AjGR342MwdraE5z
1/54A2NXUbqXMrScG8Mqb0aSLeLJDh7Qi7GYCebi+d+XcXvYTCH3cAxJ9p7CZZ/W/q+yg0LGKZeE
1WpEeF3zhMzua0Rjtp/X4BnQUwNKy1TJVMtrbWD550adaN3cs3crrdW6KShJnaUC8ELrmMyN5zM1
prmuJgq00JogI45E3wIMQQHZBhBusCblsg9uevJ2fXmbqvB7LcMWyh3ZTI0i0zCwFKCHeT/UoIrK
cDss8rWHUHgYO8qn0ZpwSAk90Qc3TLkkqtk8d/T9nK20wH52ljO4fmOZjiElSqTr0Ikbpx2OKEs+
m4Wj3LnSZewpjyrixWIOQAkhFLq55YUVdHZ67WYesaV4LFAX9kydwVi374lYMKqOXw/NwUHM8dSl
49F2QdM7LumMbtO8izzTj4VBPWc1f6dBVlhdIPKh9ocOudoqth1n2k1DeAoxsMTKCijo8bl3NrzF
qcmP9dSW5/RPMXjj2RMuHWC2AHzosu7gIpo6Ut7vi9ppzr4UREfNy1lW1Xc/hEwIx7vMTlGt1RNx
psIqo7yt38OutbCRmAKwJkgXY7OfC7J2DQ9AP+8427jMimEcgfsJdJigzLxFV1t92Bktflat7u3Y
LeuRmdlGBEUaAR76XDBK3wLqdW8ql1E6O9GBxQGjbIKSLBtHjzXnvLEMkLCDtHtdL+vT4GdXJmsX
zQNOHb9b+OZcn5j5RWyv019/eyStJE3oQF6ygVIB97XtpcQnR8q18z1aIYAp0OYnLN7cHOIdB7Wm
AAUjsNjaPrGVLg9DALaS9Cdu9ZgoLYuoJ0om3Rh/B5ucX+KtP3LX+9NqYJMlwq/NAOMgV+93GTYt
nc8EidzvycYcG4pFi41wGbiPiMagFgBJj0HtdztDZL9DS6YR0iPgOgwna5RoECu6jCTsGpITrwAK
dHsOy+DeLasAOlmDK9bXnO+8DCb1fZjURZsnAidcNK3MlFNAfYcl/NtaQ5ksJly81auHG/RUPxve
eSiRf+my1P0K6i2FfnlidP4yhz1DTUXVg3HbPdLcEWEsfyG1IzLNXNR9SkwqQizJo7uJPDZ1zYUz
kt2KFDMqocKxvaJlN4wf2pueuDbjk1TEB1zMM6Nfk4kxinBRlz8r3M6Dx9wmJyUZRB+p95nF8uA6
XA90WUTlrs3WT280wnPv9V/1lSpmCG9nsSNIvGD98TPjcXB9CfJ2exY+UNM8bb7pPXedl9bHCeAf
qatu3CHt3uUsyS/KSH8RKevvMu/KIvUIRxk2+FOAP60RGrHVsjQp0owlgEk4rIvTNXV7Ox5csCG6
rfI3G7rqTvu2+dGkdH/TgTnTcB942XVHgUJxKV4NI6heVltig7VlPA0MssfRCm58Fa5JaTDGhk1F
d1TKjL13D0aznJebYbvHG5+d6rIK9/2StbGeVvaXEiNrILtHjmeQGaj4TrrwxD2IQpoLS0YSXvMl
Haf3cGN0XhH9Vgc2N9boeYdWp7GRlt6l5o6J0LJegxcRo/yrrfNtDY5XREqvxBumm0VmD8tVtkWG
9cRBWZooSDItb6GqyF3bBSjLhbIuVTGd+9RReJrG5aIYyRYym06N4kHIA4OFYyvBzUyUumXVXSAg
uIsIz3VhLxcSgonmqCiagXjFzrI2BwexKhfkZ2aUxBO4+hcS5wJwV0yvQYix2wt6An8lm4EvjQNl
hVfXvVsbY5PK/i7Z0oJNebUKm325XovrJwHGkp/uJWMS+mq+AD18LRHcMNrBYcgu68VB+nNoRf4z
03wjS15jnGXpxe6U17MIRI3ObPHKX15OLOsgqrobWXwWIyLg0V8hpdO+9zgSltLMombQrwgfDJJs
gsesJ6FbtSLbLyFCjo7lzY3q2ukgx/ClbGdKxRlh8UhO0iUNGXp223omOzy7mURqHuxNPeq69vE4
L5+S3W3UteZ3ODqvSwVeBgjLj9dwN4imIzuMhV/07zu1lkRXOLfsgxmYX9a8axEfkdmi58pOjBVI
JaV8fUHAiehVs1FzXXCIS7drJl9fYIGwedwKkQwZK/V5ZTpla+t7kUu2NzrPPyxjdT9pRt8uK2ZK
Fhj01+9XTTlW/iA9tRSzpCRNt37R6YvHyJcxWRsQku53F7+/RwOj6IaCUz3Y5GJcvwx1Q3hAJY/X
yvfMImuiLj03YbOQTpU3XLgoS4cqZDPLBO3saKfjT/VrzMnuI83Y4Yl8Vv68Xp9S8nKYVMYuf/Fz
wfoFx19bMLyWNOFmRhufjdOXxSekBx9Dt+4cpN08No2eQOlCaLYnA3TSlbvxP75MHQVwyXrkMG2f
9jyIRHccXtsEWxJ9TgCyyPUPxGd912N/4A/Eo/tqb9MEeP+2qvz8JsiqJwkOL6o2Jt5G+uXV46dX
du1D5TJqJfhanmCzB9z3250FdviIexZxFOSdZOX3x2wkXA48umAz1VaeveqqJEBhJqxU/UHimuAo
/YEL7R+HfLBhPzEyMJf5KZA0S3agSRaujJ2Fz5zBw3YHZfS1rkMiuDVIRJ5AxCRLzBo/3E29doG0
FjuorM6OfClizmc/iEKH6degvCec5tYedO3B236htIz00rzw9q8XBHuatYzt7jjaFimq41CDH8i3
7g6KOpwtA7ZxO54XI015ClGZKaetbzdeIHO0osdUyutsagZzobrtbCe7HxDmLnbqX8pUo+KqW8Ya
xnh0HBzp7H81a0fZJEVXsN3NcxnVJThO6Aj3WaFxYsuSKwDvs0HTjoqKOIsyP5qlfb/VvIlOoZ89
ZbwYV+2ePQzAWkSFlpXjmbqKlUgXPiycK1FDiEMMoOqpMytynAtnJY6TRXg4l5dmtjp4O0tP+PfA
XivH07wGYFJpDp8awNI0WQGmdYdhCTBBgm4EMVAO0ej8T5tdgTeSMj2+FWOxImyZX+0xCVKrZI44
E0yNye06a2VZXQzPkhBx9rC0PSFZNHVY7W13+ahNS51xJ72Ow5yz+q8e2bhyddbmye9CccDz7sDy
iO2OZV2/olviX8MqoRrtWgYi3ZYeaqM34wK31g6c33T2WgY6DJGMnYOofqeuPjNetatWgLITb+My
Zn9KfxwTver00Bt0Gv/+f1s6nv/9U87A8r/xdV7LjTNJFn4iRBQ8cEsC9KLU8tINQt3qhvcooICn
3w/8J7Y3Jmb2hiFShhRMVebJY/bQjEGM2/lU4GtFwi6zw8J7XDpTrZO7CY4Bk3Cpn+LVQ5qoGDDb
vIDBkQTtQnsrmsTdT4kEF/Y8MlIdzzoUro8VUVRAwwZ5PQzrPMTOMe21Z5f5xExg3BIlr+49l0l0
sN0eMoiGDxKYIv2jCdppkfHRotLeSBAzF/n99Ogv8A+9qviyqKE2HsNSilV2TStzdtLNHzBXwrRs
8XbpvBCdHusvJa78Ozmtg3mmHnOS4nrqzjOeC60ednry0+wG1h8fNdVAG7mxJDC+LTMc24uq2grE
F9uG4NrtvKCqMAYCXnFC6MwSyhfMpCRzDrp2W9Kb04Tzr8D5fic1pz3dzm+Uil2JgYKd5P62MlcO
2Po9q82wn3Dgseq4+0Pk5KvF7riFoNVsoxKgtUQkMiz2MdFaWGKgT+2g3/sDa161cEJwiMuDhksH
TUXTHql2UKJYQLMdyRNanMS7xkhfE8HNOqb8NUsYB7PR2tOU6GGfFva+q2CKw38o4v57RuF1cnrs
HiorBoijAkjhgeqtKblTxTd6qpekMkwki1gViBobTJDi5NBrHSP08rlIk2GnkRJwUqJ/0/CzCLG4
rU5q7Nx8E+E0gJ0IDAOCla82lOHdoP2QdM/H23mSVl6fGnmwYfmGxVJ+F3j0YVdNZTM8dI1bHh0O
hm2lCg6LXGtNjOM4XKsTwYR6IAe9rLk3sMLcN40GZcekY/Bwi63bsg2BQmAY1H0H0V9BN3HtV1pB
nq0PBBJEDJ7RmXNp1Kfb6acyQRDZjwjGc0IG1Ozgri2AotZ/6fZQ92l1shpsAErOCrglZm19tv72
sGcEyIeX7ISxKPTDbHmBmZeYoxpG056EiRNwBx1TAHacxEhhDI30w5Bm0BnLdeIqPs7Jy83XC6gS
EReWhNSU2njNmsHb65ZEWG1D//K0OzwG4ZIOVE6pL9srNe3MckHi4tiA9zRzgz/uGwO4/E6VQj9Z
qXFsWre+ssbtsimezlIbSO0ssp8VCYj2mocIglDtXQhKmyxqQXpKRkHrNH9lRh+IKOnvdKf47Bu7
PRCe4t/pRUbqhzZ/Y3qZnSeML0kchTk02zIQs77NTbzhMUulLRK5G65QzjXJ4G6Xfnn1XIxIAayj
gOlacebz7RZtiXVIzY+W5voXuAHEdUeQxgwAhTIbzU0pZL1b/HzYKd3GPjgt1KVpcepEdX9lSt7D
GxoQYnXF4zJgJAS2kJJjtnmE3oTPaVz9ym1vazkdJAXNmw/03kDsWEPr0mOWD1uvrTtu06l8yotz
M2kX3/OoXHKd0ZMXlyChyMJSdHO4Ulyyrp+DyYBNMvTkXI1SHSxb/ayZ47deJnaij8kEN3ZF6YTp
6LUPmt18T9Uj1vyQdUv9rKYEnrKH9bfvGPf8yK8UjyJERjucfrarIVTxsCqnYupG0INNzQI8T8yY
iVAhTA+W3hLdM761A4PVS3p4JXckIiMZfMwt9lnhYKRurArjBfJ6G3cbTKMX+KApyX1ltrXfuwj0
Ys3Y2WUNBnG150Bg0h5MquWA85ngVZt9ytX1sOINGa4abdiPP9kKuXQ1MqBxCEHO5pbAFJizxg2m
MsWabCKQKXWWe28nX/hosmtB3Ap8A164jkeSA8gEkwEoujS2gyx/Y+O8U6P6aivvY0iNn4YmjpWD
kW6f06ZGaUTCPIRda81YB2dnelgi56uZNa9QsuFcs7kxtpBw1f4IxwcZ7Zz/snA7CKya3ASyH3Yt
zQhbqf6dxzAUFuObbXPpMWDu4EumPRaoy0KUNwz/RWvOJmIu6OcCP+XMBhdM7iNl/a4d4K5qYh4l
veELglDAPN0GoPBSJhHZe1wESaa/tlNrsYSRAl7VDNhdKmVYdlW61ZNlAD4yQPL1Z72QZ00rA3O0
X2wTD9LWpiiCARe14kcekd4WzWnAZol9tYljutn9KiONIDqolJ4KjIrMOJ+A873qNRspq9lS1j2O
4hKLk2OZPwcXz1IEQ7EcnhuIrI1u7bFueo0iLineGIDD+e1ENGLZBN2hj+tNLUn2ARxA1XcnHH+T
U9yLToONgYdP0Ey/mOlh1ASvazsgKPSonveGNj44vn0saxxy/JECPpo9cdT89jk1EmeHklPuoUqX
oYtDOpeYoHyRuqAv7C9TAQtxhnmRuNlTwqgmxFFnSQgAHfJTbAsrIEg63aWqfYrzvc5ULixTXdtO
Jlx1u8fLcUrdfK8mkhrT/Hmylx8Gd+XWrSsG8KmZ7SqMxy+Lh+TQjcbDkhCXBXrBljTEf2RuG2GD
CWLOrxD/4W+7+SeOZQDE8oNpf4J1GQunvt7qxSvD2xNUxRzDKBj9Whq6kfoxA3j2znI0DAMIpEPo
CS5kC3gNLqMlpKuAY3OHN7hOdG9XCkhiuEyfxijH0LaJdp3FvmDh6XXSSREBCNHJvZz1jd+Tt8ea
vNFFSqIeiRuMJSyc25Z9atd/hNXAC5+qFutRE8cEkCRnUVCDAGEhaADmuvLdNoDUpR91sJMGjF3F
/AUb1WAZOdhSe1cxobSedSnYAprGfh8iG+esVTaYs/i0rFFwMMPVI391JwijwoboXWJeHZlkF1QU
aMwYHolNYD/BjjlcL/AR+5e7SOXYe8pzO7jhuIr8F4MH/HTrbTsJoszMvt2mqlmd3XFjJ4yCyVyl
jga+u5dVCRh0xUoqR5oIMLJGfVi0xnjGj4S9l+05Nbpr30FAqex2NS1394PZvkEcqI91RtSz/VAs
uQkjidM/Y6mA56OKxBeaShjPTvvLipwdgw9WnNg4Ty15043yAuX6KB/Mi0uFuLNSrQh7vzvA9jtR
SDGTiWDfl/4X1mIPCCXuaDIGTg4neiwxFwOO6hhIbn2JHjbDYWhJ43vYg3PAQmSjBt/5er1mTRvv
MyEjPZ13nh2t0rurM2ZAA0IDMVqhT+58Us6vxBYDhyYPEax5AyNzWAj1tpvqeWvHHC1iuWHX7XXl
HqYRpFL59te8OCerk4e52EV2+TKNKg9wHjR3V+WBwAM0EDFrcTHlapsZqc6YgGB1TMkrqojIO+ef
Yz/AlWqak14C24jSI2zakHcQsMZ9biQ/ayCHnb4fjC4PBESQLYYVQev0j3nnv7eaOufoDnexylXo
2/cAWTjWuv7WZI4c1i35f1YRvydVVHw4kQejyU6XHedwV+tzcyEPGePAannBl8g/6xC9gqUmiz2P
HvEFOCPRimC7zwQJLvVxitzqMnp2zfZWEKex4IdoYQsrC0w5rZyt0u0rQCEQ+K2DMwgTwU7bdlqE
ia6Oqy3yIqjC5Dtp+rCrHfCGSoiOipYACC9xe6gsscNhUcSTO5j04/tLtouNVsfBxUFkiDKWpiuf
uM/gn50mXf/oJjfekm/zA6G8hYN7w2dALo08Nf8QnskfGkNbFUuYz9DRnQYiwZQ4QWWCkk/+KgId
aOtrnvkY8QbQFc/9iJshFx8sOq1CIgt8Ce97U8h53JB2ClsMb/5KXxk8VQkarf8g6BR/aUna04AO
3hiNr4TjChEf0hG0v52Em36Y9G8xTtZhNd8j1JWcWbWuE272R0vaa5PE9Ht6KoEqcRos05OQ5DAu
MNI2cct4wQdYDfks2MLCNmeqBEQPBotFmNXe257kIzWI9Yjwm9YgErkBKxjDxf+FBmw56nm7v4VH
DamP7V1VA8QMOjZIAKiRAzSKxWHfTG6InPic4x5FJHaw4MnHP/FQNr5/F+XnKeFQoTsotwSi2xuD
zDw4/IestlfpANZk8NurvbLamjG1WJ6cWDvPqII+SMMq9qo0uP9h9Z0xVKO6j8nv69i7Mq+xr3Ob
02RiHv0x1v2ERsAuTjhHpuFSts1xPOvZwpEenfwsqrg5JQviDZcYs3eToTAMrYkiSWjWrsnMCLNS
O5xXmy3fN7MjmgXL95AMOVn9AaXvV7HMzoNPtPuDNFnEveRHVzWKVBRjCnzYbqdFJiN07IVBe/bL
p3H7YBBUHHGGNZDu648eivIzCeoDJZjTMFBR1T36lumcL/1PSI2PUa2b72ouHxfFO8TmMNH58RaM
+ckFHCsoiUQftxAR7uaaK7JjcLkxQJLv4tKj14tZIRDmT9Q8yn3H0GJJnPIDFXJzpIk0IoiBi6dX
H4YVEI3yG56TeZ9Yx8i1DQYF09fYTOcsjZo9rW28rzDe3WXagGM5eOMk0+E5arpjZpR7aNAU1QX0
jzgb3tyCgA0/0RxCG3g/f9GwOpmVdZ50wkMW3WEOBsHu9t9ZVWofhaYE0SP1fD85YGK4oikrOrpt
r991zLdwYOUrSECPpY6deUxMQe/1sIYSd7xK7TGFCP5pREMaFFN7qixZHHI2iDCGio5bBaqMZJ4O
CG7yr56hU9D1cIGqickKmCYNM7Fayte+azWlW+WcbpfVyPp7sTuuh7ihOqwnKk2NJTvhzlp4l2Vs
kEE6UJSQZiDtkQIWhlV9mgT4wfEuLqAZIJwq2qFQo14YxbNvI0yEq38/usVXCyc8iNIc3ZaI/ZAg
bejiEyEzTPxx19mSAf+raSP9nEoPGRhU3RGcGFfJQ07obKh5rhN62O8eckv+gaI1Hk2NKRThIlWY
E963xdsNB/vsnio63mhJmV7YAw44fD3pS3ptkywNMx2djTFo8xq6NmMOksBl0n4ZE8fBW8b5Dnp/
ha6qNu7QqjC6K6bxJP1XDHavWmHGey0iXCqR19SQFcSMkeAP+7OrVH1PzMSZ3WCnZ8+Dg0Q88fsz
TlVQ4DAP2S2jheJt1OC7T0lz1dTFgZBuZU33pDyoX1aGb7DjhcAT7YO5EpEllWwveBfCRvpjL+b0
FJUe9f4s5ScQI2AaVviYB1pnb8I3ZO7dlpW4udNbG+gHr5QfsXSeK0PzTvSJf2ARJFeBNHnbJYO3
c0uP65FQzI12xVwV5nrkaGe0yhf8la6TQIdIbFSKehLlg0vC3Zl+lsLbKLoDIzMa+b78ExX11+BT
fkNSTDbtzFFcmd9kRS8akTndsDHXASlqlbteF/0jIW3vfUErIBlzncu0OiAghiLrV3OorwcnyfPq
Ser6ay4q/xNOtNo6SVPd5dDKHrChp2umtCex6ANXN9w+h8aksTZfhpkN3oHpOd/OvWo75g/4Usd2
9xlDwEJoVFFDmsmILEXDmzVV984YEhq4dY0uuwBPjewcCOGWwsI4IiYC8+iRCgTwwBTX6nK8+HHd
KxBXrEhs5cXGG0lDzKinqA5Js1JvmgE1yHTPhintF72PYVKuhX6T1GHhSesuiUgjszX7xPU3PWfG
S6trwNiK29o0AVcYQCsKGBE7QTN7SAqcJgewXFt8l1JHa36mvX6yB9faq0ogCZyKU2qOKJTTn7el
NsfbZ00xWoFLkg2d5po5ZDYYKWWwPQ3XaMijT6J5swAtl9xgsReHFefHHwS9awNsYA3tvmNUdMyh
GsL7Yz49xGa3L5mHs0vn0VaYdDjSot/3YvFkJU3AzOrFKYBoqI6MwPBoKLL1GuDcrfCH9ocwvZ2Z
Jy/mTPZq1mCTCQrcbSHGsvF27OPSEm8aGbDEv8LKqR0oo3qlYdVn+G+Opd7sQu41R75S3eSXZhlO
8xA/Wo76mVguHA22V9VRrpMITZlaJjSF1J3bhVOVze6jbXDSmS6NzLz9sDZj5wApMmUE2nVkneWw
3A0DYbH9ZCD9VC4z206Uq1mET0HPcCgn70jzmx+6omia1mPsF352xWx/eMSl5iWJOOmWxlpspFji
OCm5Mnb0nC54p4hVzof8DDnFcG9isDFYsFsZhh87HTVlu/IXvOinlzOiLjzD+3DN5dT1wnz2a987
jyNFnSQmzF83bEVU0KbtrPcYs/TNZAkyUkl92UYkhnEPpf3GKwwIExnoXSvK9r7yLTMsMTc95KmQ
+8nNsMFd9NeEfN155jYQagKT7ipm9nob4PLS2xE04YGljOUfkBEv+Sxd6kdwnF9jhjkzW1K/aUez
/fDRqACJNEGmsyWkWT8wASrVbp5qOpsI5WBSnGM2iWlsSTFznfyykM42p/N3X3CSZg0VdNqNO9JA
fmgddQMTyZ+u90wsoPa2jPZTG9uUpGV5jes03vfoLT/gR2NKgMpqGJE4jpX1PAtu2NtPYvX1JcYw
kgASt8IKNgJQXKN1pwmpwns3vdqjrF9heu4ytXx0HQe3znEbsM0vPHnoBdt+QY/dc3+DE3AFnyLI
tgwgzK3pmt7BGlPcNBW5LDZyHU+I99mo6DznXIQ1Su3VnUh/xzlpLWK67qlMLIuejKUwmxLAiOGa
ICv5sNL+AbZQ9ZSPlbobnCXeRu3IB8KViXyfbrzTCMV7WmR0f/v5VE8MRqy1c+h6966a6ycRj9ZW
2i4lfqldlH2na9Q0Ag3MoVkoWTxLMz4IqnKQWWsOUjI5TUABsHof43h5qixVfwgyKcMu1rk4DK3+
qDibnDU4qLCZdhXWPFtPSePoLgVXRlJDKx/Z1kU53Kdm8i2kox7SzGl+sEe9Syy73jUgRjxdXIgf
eay9N7FFGiYGE3kbdXtjtu5LujE4So3cWfVIFLkh1HsuZ9SonQuGtQwm/bnU7ggHqEZ//sSHIqIz
tOnkKUvJKks+ykqAV43uiwWj56LNONlhUpR+5F39FfvVXVEp7wKeJ5/0RD7c7qiRBLwQ5GnhZq+L
91z788/LcSP2lgW22kgkfzkV9kDO8d7s/A83jR0ge7+/TsBSm1FGzodjJUTlLsVwl+O3+qi36QM8
iiwnagoizkzHL2d6dz4ft48EIFHJW5HMW6bY9sek+u+iw05BxOJHGusLo+hM/sAUG8wnu/qwSd5r
0TLj0hK4Rgj/ntJseSJx91rv6SzrR3Ja50NTUOz2pnwaGDbvuVymgDZv11VgIOSZ43iXU/xDpPLf
h7e8cTqcmNs9BxzihJPAHWkyuWNAxiaceoxwYLVex+URrnX8g0DOHBeeJbsahfgg25WJQ8cAJjOZ
AvptQschWZuReo8d/GBgqdeWOEaPKTi6oJEzTEQTYMXsQJH2GDzYTEluD1PPyOo/vXb77t9v3H7u
72t/n/7X127fSP73jW5P/9Nrf//Uf32326/9/z/3n/7yf33t9qf+vtvfP///v/b3E9x+4/bD//Ya
SiGgw0H5ewS8DlFv5cyynGFrrgNoaKk/ri7LmCPF1XQBaxrZFdDy34KfiLGKEZHcMqAytMio/qbp
gngKqU1SHtT6K//nZ/7Pl7dvxQ3iTTcy9PD2e43u+izae8VA+yxMJMdzKWDlSSzQYZbAmjSSF6kb
ADAr+sEIjvSHKkY0Pc7V5fYaovrqcnvqLU18HPDb6AEf4TOKeL54ks5e4WEWAomqi3KaP9UEHcM0
+2g3+dMvz3bmgPtDbefGrc9gy2RVOUD7sfE7nTosqaMFZEYHWk20YsKAxLrOU/SmkwoDgWnBaZrp
84gpvtKOozsvqJ9o1+LZZtvEHm10fvUQW8FPuuxumXOSqvz00cdNc6tmrLVlm3xF5s+2EQiolx4z
dDsxNvNyHjA2CHpdy9mcHUyoVIcmQ0LKrkOrhwNSrW/O+XLQCq3EApouKhEnwPInQKRIJrOwCTHu
42CJ9AWuEPs6M0ER0kl/2CmYj+mjo7J7ZJFYh5itNsjNtp6qJcTKxcItUp71RqkQu7yXQ1NCt4kw
7AFDavfEot1ZKWisrtLvvrY+I1D8sv0lFfIH8CTr1A4tzCQ7xpEmu/MtDpzukHHWdbQUriwPQybe
WQ7FxWsxvBwSjbqPvIiMXB368TbIu4aCOzpJEi+2Tux9Q70KM0v5B7bRi2tJO3CZU+Q0iC2jUqDI
5WDCrpeNCfeGwyg4R45Eusl0EoB9jHCbqQjxW2MnMqnZhMA4D1hKn+GkdWGVDxmEOniFI8Efpx4E
TzH6ZpKKRc+otU81rkVEQoHQ2qlzRwU4wlp19+OEcIEojn0ifArn2H1eCo/2woQbxLAUZJdGcMUg
YPi03R9UxtdCzfEhccyDLtQjRibYNEgoVEmRXJWr25vWSz+LFoPaCYp6cLtqh2FQl1TAGFqTxwH8
RlxUK/nFxQU12+GXdAb8YmgnDl6Go5FHY1bVpAEvNrBcrhy4zNA6o6wzd1G/Gg7xCe8Mqna6HQ6w
ncJaMHu9C5BJ7QxIHcduDDRY+yhfkQlbbpoAVtrxJdVHfNKgIHqAbXQK6An56SfQE9g2THr4pkqZ
JOT7JYu/cBTHgmNywQtcvN6SWXwqgiOF3rsn4t6ri8egdNukqxuLp2+srDoLP/aDrARnjhNu2Nv/
n3QWzcbtOdFJcHonAD0cWnoH0ZIXfyI+45hbbh92hmBFyocnTa6Zte7vtoVKLpDT94ocdhxiuOMW
TiXdhB2oFsxtaJFws6muMalYQoz+IW/0b9SCTjAaSXrkgjj2DZhPRK+McTM2Mdag4dOv7lXtHyPH
RgLTQwz0C9Gz9FXDhVZmb3JnOAx6Aoekh0tXFdxIVkX8qE20uIHTwtaG7nzho5m7Oqn+eA4p8khH
2o2No8BuAkqBSkXAlLW8xnWbhp2oz7ao4CjkrRnQPgSFhz/RLXcgZRR6Nt034L6nGvE50CLngwQ+
Z2uOItCtUTBhzdm5F8aE7LJM0Yept8EBZyhOWDp0KUoheHifkGvrgyW0C2iI0fQde/XKl1TqsU0i
J0AbcAbbDC2vlDDjMnUxS2fC6SELxsZ/mhb4hNHC4GVNvbst8bdlf8aUOdBsUrvLscNuR2JXdtZZ
cGIamSCLDRvefJ5dLCd9qK3Fo61BbSol14IJ0TH2NBOac3vyTP503eHpgmNofsnK6HFomIBTM85b
vZnPOgZpB3Cu96lorwXVduiYP20CbaB7gyVMAh5dkTNLT6zsdZ4R16VJujccbuzFIyIJzCCscKnZ
IEwgytYc3vAN3KBXyjemWklFn5CUsTToWGWxaHlrStmv+FZ+tORwvm2Lt4e8Mlc2U/TPpuk6y4h1
AFvj35+4feU2869aT7+smjsZR3Oio2eEuJqLRdDt6UDDfbl9VXiTf6lV4+xhhb/41kCMpmXhi0k0
0BTZH6Kd1MFWB8Mt8VPMRjRZNYfOw0xiLzu0etzs9osm5p8d2Rwktmi/CPULy8y6j9r8KdawBzJY
NNEWbLzWF1xD6RM8MJ8PwmqWMZNILTZiEXsHu+By7kh78VTyuvQJkyLT7y9yfZgJqENwDBNV8Ydy
xBBD7QQI+ybqVPFcJW22ReG4hJYxOTDWqufY1N7ccvgGkXpp9ClkLhyTfhU5Zy/fLnL8sw6xcAGt
3zwbJpzruIQ/zT/L1QWk60wnbNuAvTbewKqhuMiBbOdKAUyUbGOp+WBn7lYrDeNkrBtOY420phn+
FHXaYesI1qjD0/ZBpqJ4SEPplRtfY9iJ8B06OULdHohtN8Jjz9PqmRn1Gn7TEAkzRM1lqBXmT1Ef
CDKALvP6UELJ3Iw2MSeLITP4vGW8i/zPqdKrgFG0RotnupsVanVojre6Hq/RO7jYOeRppRGZxEha
/xWDVmpNdiRF7tSq4W7Eh47x0wjoxvzvQiUPJSQdW67Mu7nqfrerevT2V+QEJtL4z7cnFmSw7UhF
dWBaes16th+38/Er8MmuwNTBsVwQrFX4m/SXW1TSqpK/EEFmnmwHN5f1OBtzNgPrCzRVabN1C+Rr
wokwUcibIwnxFPNxE5a6hrPfrwX5+Hn0SUbpoLQwt9IDLQW4atb7atKtZ73HocTy03Phwt2kaZjJ
Vdh18MQu2frWJLsi+ZqM53ZRGMTbMcweKgyxrGc/y9oQ66Fl48/qMSPvOTTMGm89PvwK4A51erk9
uT3IPh+CWdOQhCKDO5Rd+mMkuhPIzHe3WQ8t5LY6j0xDWoEVneHm7NbaW8LKjuj9wKccN/16XJGP
ratVPJ80zvZt85onclDMNfTEyl3SqNHJhH7XPKfeYuzhQLbH2I0Ojs8p73AFDgCiwsKYk1ObmfJS
rw9G1Z6Re4tDy3wJbVTHBkTxgnzmu+u2RQn5DvwL2seMF5mfWV+J9A8Cr1jgraEJ4KlOdPswMOOn
cWHj9WuYCmrxjwpO/kUpvGF0qAiM5FWQL1N+kskln2amcjPdGw0aelcYaJb9maTFztbEb8ew9vAQ
6GdtVj9K5+mBafylH4c7Q1Gn4OyC6zsmTEWJ8xVMPZmjUojre8vRmn2SDt8J5YhJBgrkwHj7T/3v
ky+2yQu8TERUPpaGAjCz+Ueytatsxb5ZtNeSN7z8ffDxcrgY1J77ipXHTEccITKYjXWUUyiQDxBq
UeEcSShFTd/cNal2mnMJUozGFxEBhjOZ9tIrjaItak+qty1sdKfHrkzhwzXeJRmsh1lwW2pZEbS4
JA8yO0GWZXLn3JcIoQ/szOIi16JqLF8zKKrbAocTmgY2/NvVnboeZQrC6AOE2gsGNEzii+9GoCnG
4cPD+5phn/VlT2TQGTH+Qr7sj366BDHM2i1EBwpyOzoyp9CxNPS/b3/UWVeV21e3nf3va7enhkEr
kbvOPz97Sx+6/cTfX/i332/Wy7PeGUkWVL5evFeTU+/bpJ5JmEr197YSbyY+oz+8sWh/LI3zenvZ
GiyxayysIW5PZ6/4gRqxhmCVNw/lkH/fXkZrjzEHtdwe+47u4PkcvWGdgMZOP13htSMUNhEk2qU5
XW/f+PvdwTuruLeIZuVH8big56HIsw9EOX/+/Smnz/JTY7nXdK6NKwnD03bQOgD49amuBuRXnjMG
VRbp17bsqqvu/fME+xHjenv59oCNO1VPDovan/fM1PCi7ny4wZV5NeT8rwfJ4PzgJHBskHku3Thc
bz9wewCZMYkiN9ygzbARqQakOYnl4XIwus4VjcNL543vWUw6uP81IgA7pXl11ho4Z3ZuvPgCBYjo
rLvSpttBQfr6t4e/gQ/w+ShpByw2HVq3TUsKAtlbCDRSrA+Nwe3PiPSZ0ZYY1A3rn0d8052kDi/2
n69MCRFyyRkor991mQfh/rOrisfYhiKpdY0feL1Qp9vDxCa2NR1MM/3W908rE4E+WewHJE3MxKmu
FshncZVeIFFiMWcmPejQ7TE34NcOiduemnQIcwz9Dt367PaSR4SflDC1tcGxg8T8NFc9hOGOJGAJ
yMjQYn/4k/FCAX1JdAi4ZVuiRFu/uj10Zp+f1ITl53JsyPRlqN6R+bCSUL1y8hFbgVHCNmH7iA3l
njBjWjDIHV/H3v5N15ggMK5+Y/QNfXpKRupTS55yYPAwNYz320vAUx4Kck5OCYtiX8RGfVKydAPM
h/BdWZ+61NUQYUssf1DxmJt5BZ8ilYpDPKi9PQ/IbCEG97LpggR8D7IdJgottQabCrZSicNzSvP6
xOKA3p4Tgb32xsxHO/ivIM6C7XrJxDxUK4/bkG1FPuMKgsW1fWdrHVMk7FbCLG3Xm0pwhcj0mOp/
6AAhObkJ/cE4F7zvqsAzSak9pZ770zBMFZZVy1R9PR7/HAHnpRkwPo3Npdgx/HoZG1yObg+uFqk9
Dj8oHNGflRlEUXSVL7cTcHuYc1jPeSleIzs52vgAQ0Pu6G+Tlgvv0C/2naOK7AClNa95Kn8UFIGQ
RM23WI2vWKH2u9vRpOCvT7eDjZun2tg1KeU48kUhxvv72TffIw8RqMqRhHAJ2+a+7iOWdomifz0m
f5GxVhYtNiD6W+T4f4oaVNHy4WR3mFCcPOoOZYLOqDj6Jorq+fbWTKCtY67t//kcK/AnuqJfcKUf
5aGEhvVvWFk/AGiDnmMcpdfJWXwPhlpWMr3ERsI2d46mXZY6lbsM/87S0o/5KtChHMVcK0nfmMTX
p9tLw/oVVsENabEmeWrbKLc/cEyBO5hnVUKmtny9rQUSdQv6u/Uf9TOMPxjgmEduWUw1RLz1cRul
s2Mwkno4TU5xYxFdTRL2jK7+auoDyumldEOjIwWsbO07DFFSqFLoRbXvwQR/JwQUiVRGIjiz44OJ
Y/Ifek80PsPF7Zz4PRPDS5T47hdi/N/5OORAJBTiCDnZOYwZi64Fn8BsoIfS4ATNar5Wdbg2VlXq
exfRZiSNKgr8eW0puK9C38W0TI+yfz2Mw/yzYBKOUxIuqFPvYSc2x7gPaPYXuZTPno3HCJkbyTkR
HHKriD4m8ItNKkgSXMRH70vnCJ9xn2RRemiqGN+xcZhocVleTzGVDFnndAKMheFOawhr5B+AE0Yy
0QpUPKO+JdahXDDqmDF2Zh65YZXcYGiznSisD7qBuh9M+quWiIDdeZXNK+w9Flw0o3JAAlLPLfKe
rgOmQqlVpHIfT+V0nKPuoeEU7CSKma0rMNrx4wXK9uKfjNzAHC/ViNXzK7QCGCzV5ohcOR+w/cDt
jvry1GFqcaTz53fXDWPV6ZIyG/rRmlVd6HsLYuy1wxTfsTXjmuSuvLJm7CaLuLJulJjBQY54arDk
A9FovA3+FCbThwXZJwxy709RwpUZy1/kXuPSk5n0ow3bF9HLfHaMtqGu5kCAtmCE9VmOEDQpaVXF
UNZqxpOpjbA0om+LkXgIJchBWNKfNbP39nAxk5PK36cSPmaUCHz5CCEJIEt/xZ7aMxH9MQicgSie
3uAQqv1MyMeOAALFmnuHnXXG9FjeC+8nEi2zQO9faqvNC8hZkOJmvplKEUp0fYEOSNUyWtpP6Sf9
DERus61C7hZUbtjjNQQMVQlhM4PVvY/6OhxZah3ZocHcElFLsTBrkG40sZfupp47S+nNfWeLPX3d
veaZWwgfKziiuDzn5M9kdUEztp8Y5rEiMu+clmRnicGCsdrEF2/1XXIQGhtucqys5dTElQ8tKOs2
fUlGdNqBbqTZGdSRtTSRj6guiXr1MFCvUBNb0jyhb1pDoGeKTho2y57vMW9O/4exM2uOFcm29F9J
y+emLuCAw7Vb9RDzoAiF5uEFk0IS8+DM8Ov7Iyv7dmbV7bQ2SztWp6QjRRDg7nvvtb4FlEmQcD8g
a8q8Z1kZ/VHznH1KEu4i6GB+KA9ZOfFn8brH0lIOuACVFI8Ig15pad8lyjG2gZzUUghYfoFlQ0qk
sa7cbpa78FCQsrGy/LDDzlIcRs16ZgtAbJ7SQJ00CCAZJwoaBBwe2oswM23tIKkmjcI7ll1+ILcn
XfSJe6xqQvforlI3I/ELEu2YJCwPlB/jqZMt5BgNp4dsY1piYCI2bUR2t1ndNQ16NJLQDl1v7EN0
DLB1g0NOjuGaOVW7073wyGSoPiQJbCaiiFMddHGN6OOD0MYPIaz8UlaQgeIa+VTWHr1amIR7OsFJ
Ip9YGchR8VLKW7/EXuGq5ruCD7PIpe9CgUN532VpuDHq6L2bWon+185vkiQsd01JB3QIaPXo2c+U
lJIGpkmzen4Z0U3vh9coZv+AmpOtYScAtyuDJwUVAlGjCcAkQA9SJNoqE53PJB+ELY85ATl4i1e4
cZrFTD3aAirPlr2vSiC9vrEwHBS/OWq6fYJyhTexMShQecdqRxl1zhhTbmMvdw9jh382kykiUvDG
R8wAvshvqDXDnV0Y76PBEgmnN1jptf5U152xc7OESnKC80WFu4EhZbts7nnHMTN3XYq+guYNbBsn
i3RcEnm5dDt7J2rnvm/7TztxoFESvLHI6GyMZbwLOvjYCWo2dLJ5vU3zsyJpeuEljn8Kbxsuu5Nr
dxLAMw8tUiEEHrRihnRTM/LoehppXbvhyzuLshpF9aTj33PrbRyHB9fCzOb2n24BioL5gjfbggmX
ASHZ4J5AnZvgK8zUMvPVSZsKE1QLscau179k0N7nMB3UQgYkWjMDJOb0txWP4i27VCIsjxEEr67O
k3wpGCWQt467w420N1t3xt1oTD98Frj3Kuz6BsPsBT+TBW/mgSvUeOuwio1N33K8JkTaY362p/HH
qN5o4cC0+J0jb2bZ9DvNoIdm4F7aJpmxcvBeI9sGRhsOByRTqALkxAAKdlnJ4UlqolskfcpA1E4y
2EPyLo3K+9Fxn9FwVwOaAODtBWOvGMI1MvEp7haDQjeNTfEZA8KpiefK/9Iriiiav89ekH8gwUlW
2kzCpDXu4SCf59efTjVTvmgUo3p7txrC7zTcxVxb6L294Lo0kYJiqLwtkHF1yvRs1+mCUGkboV6e
KgwvM0ZK6CfRhY+aflsRGcPJFvbzGAAdmNB7s7IB8KOu4BMkjgE9PfhaMjchMKOYBSfN0EshAbr4
4H6T3svPXdZvaMcPrPSTvmzN5wAzCrt3+xWit6adMTALxxeopmvUg3GVU/OkTU54JqzoRFn6qvmM
jxwhcNMa5hEoFOK1AAqvpzVkYZeYvulKAwrlIJfNmbRhQOSL1j7pDeRdHzhKqllfdLEuvWciH8kh
JLTl0k+t9piD3H9p0OQFqXca66l/6Q3nsVEvIYq0ZYfvF6ta8dahdWKMne4CE6qebyE9Rp2ZgydB
XM0ABktl7pzKoY83bl7tDSFOdEMG7Lsob8dCO5lufygy50ufHExGoP1QpnS7tutuFdqPvv6ZzIbU
sybZjCAm6llg0g+UHKWj3QAluyKMzPdD1B6AWz5bjnqRxXCr9mNvP2aBy2ORRhZGdxO9VIadJ2q/
HRlkh8B1f2iFBm39yhaOBEiiD89CjSLTuOv7+CK5qReN3n7EgBQXZdytWie5pQyQaL4aNLK6UhtQ
nreq0iElw9tA2K0xrEKXX3Ym/jLt5GnjwaInaol6WFjVkK4xIydOeMmUuPgp4jWsLi3kBozvxjHh
+kd6mKxxUz0giMON0XE7igdDGcZJVi70SBmNuyZgBlqCfG5H87Wz9GxpYmrrKHYAY3Zbv3Ruo778
wMj36HMH0o4ZDkOs/SjvOHfqjkMittBV113yLEfqW8yZN5Y8DLm3U8NP1Se3ghJ3IZvhs9aKrYM+
YfQ0UgEscEcjjumyhBTWZBp+cYxQ8AaRGYPObvPvKOMJbZ1ZNvFJq6lN20vCeNbqmy+vksWK9my8
KNEPNp6CCG53a6cu67vf/tCbi7KMeB27JD6ZsbWrcrGPQrpQI17n3dCE3r2ji3s09DUfjG+uOopD
esFn9PL2DfLkLcEFMc4v/UgA33RD2O533EyIpJh41ARKAUUpYII68eeYs6vpwq6OTk6VgwmX4I2C
6LPEZcJWKfqrJtlNAhsenEL6ZYV65oaLnwX+78gFKB3TC5sQLi8H28dyCmQuZP6wGCTKN8fSXnO0
h9Bx9BhVJNtLZdomaHK9XAvstkvD11dN7w1r2aQvTB37tSPDlxBgXme9OSLqAaFK41bIxgaeWBMg
UtXllk+PxoADfxPhKhpZASCxWknZ7ZjP+0+VJdetA5PP7+UX61mxNg3wJ1DXkJgBINsM8QgtoXSW
UTA8EJtl0TS2/FU3iOSi6sDdS/zOek9mBnbtXeB5Mfwfj6NRDrpHlHT3GuaaK9vAOZKGyCQa27xh
1gvuaj7vQMfS1yGwAKIEgireluTeLbPGook7rQzgUrRZyDFJGt7/LJF0tTY8OuZT69nGwQuEAHZW
nawQ50LfRd0a+vNN248Xj2A3lKyuu9Qhj+SMvTfdBHRhwn6onIkQgJYWbhInDxC24sq79839WAs4
MT4OwtqT9koplOlMwzsHBSZHhVUT8EgBfNSMdK8F845nwJwnxGSrsuA704dx6bqyheKNJNMQLGP1
jKvMw0/Nwlsua/q3ESdSiIbJDrofARK3E/kkfaNzcFHxV4pB7eA65YeDmRrhIbeQvGEEyqyxLa5S
mXjiZQ0g2vIyFJ4SiRiI46bHVuYa37ZgzGK0xGyUNAQWSenJPek/lClZd1HtR1VDBHRdDtLAKeGf
vba2Ma3/+UyCQka44XFP00LJb50GEUVGIlzz1ln2Pi/wPw/sJgtGLXeZlRwgRLygPreYDnJOqXrC
nQU4yUBT98RCA0RL6TsHxd6YDbP8a5DzPtpFqqtK5uBIQDoiOINiDGVth0FmrdGxzhUDYrO6Gfw6
ue2o/a0yW7lEwi9LDgdObLFWke24yNP6BnhWyUff/giwSTCC3+LQp5wZXcbcebXShgBNYqUH206P
n12Ak+sgvWtT54uYq4QPkfpLMaEu6RNB8cAkOnXmvgLt3RJ1gNIv8jfgHr+V5T207dRvfD/hULHB
bM8wCsHBCjXLTZODPWtiZ9kga9nIGs1u1dAtiBy41UO1z7q2Ww7MuoAw8oan4IWu/+x3D96wFcSM
veqnUR9uMjvgkylbLKWp4uA0Hmhe3Ic5jLJokmurZXifdFdLRY+GMbyIoCZaIVz2Vv8Ti1xb+886
xVKLcztv8f24FkzwaNwY6SdMtINPd3c9cUyD4IFOPxpBY6Tot9l69E8sc+91VO5k/UlFZJ/If0PE
m3xPBptq2YcIwfXDUPRMOzhukZ2yCQ3cMxIZu+0iIsdQssn8/CfoI7jskVMt/ZFFns4JUxjF78fA
NCQmKOSehk9wXkfIeWRsHIyAY1jOUAreyzduwXMQpGeRhzf4ojRU7wKUrPYCShp3wBTssoQhl0Oq
HFXgS5YAH1CI6LBLuRvYeg9Z1morADp0YVL61jmdZSM6lEbFVLln9DuLpPO02XoWset2govXNity
S0G1sW3keyproSUvFDiQsAgaNU1+3Fi+9KFJBZiyUenBzG3onlSFICEOP9Oel4iD77Fhpe5j+Tz0
SKv1BPy+gxCUlKLtWIXVGbtVtoQoLSgPRYa9bpilgxCqaFAbFJhEI83mWVW4Ozc9qUE92SEEiMwY
tllVb1nwL6NZtBu4rjccy+WcOMpJiNkgAYLvHrxqQiZ5F413Qxvl03aUs56GereLGrIDKwyrtumd
4xRUZhmFb1bQb3W7+8ad9VNG0VtUVrtQG7RFl1466nkxYYCwyxzEkOV/FF44kkCGioBQP3LP6LPx
uE7GOxk1P+M41uyOMIy60YKYZ25KX7JBqy+h9fRWcxDtjKQOrv1j0WhY2Drn/PkesNhw9ZkdN3rN
Gk381ekKuIOjeE17nNjdhLwsTbtjFJZqZXKYt/Jwx4AZ/6g/4UvOsnVrxcxMwWvWkqW2dRCrwLRd
RFyFcrJW9oQMYdSD01Cqr15EYEMgpaSpuUUvtk6s5iF1ynFFpRO4Fgitsf1gW3qyG5S7PYczvBXa
HCzSDhytdfGF1ucpzPwNEVf8a8vlYEHdFDPNBp/MldU1+xyulYN7xsUptZSyedKz7AslF1Vikz2P
eB/Mug4XhNw81p5ecXwo0FrH7OtDTkSdaOPvmS7lTYNFGdKWN8IvFyN9mEpXkL4qZoch3IHAA9/i
xtxqkIg+2ZM3Y9DU+9E2m41elts8Qqdi4aYPWgOgW4HjAMQACvqkQrzeIDZ3k3rauQZWtCEG6yZm
fG5XV1DAjqK1MJCgn110xhAeHG5WVAgVS1fXb4Mq3DttTGMRr8qd5Rw0oU1XPx5eNTt5D5ta2ztO
Xz9DU57zmbx6ZYRzNQZSRm+a+Q51l4nU6p3ow5rSotU3yvTBW+ki2NilIi/vtZDlDbEeBxTUSAuE
S6UzaIhq/BMZqcUaDd5+7EbqFc99iRXC5QInai0aZFrmT2hHT5NjnZqqZAgNCs8xI4I/qLbbcHwa
q/ZrirMnsoCR7c9HTZsbRnTqqE3GWZIuBZps4zrWDArrVm6hoCoLeU7jCR2cM8deSnPlSsFgvys/
DSrJYqaUBsOLwbx1w8HI5Q4HrYMryFaIFwIP9ZHXbsyG5rI/TQebIgc4vs1ZzHiLzAxEqgx/mvIk
VExCbq82bUYrm/1z4QzJZkrc2fje0lIzUQi15qoHObNyjPDOknhKhoF93+z2PcMfugQeTnnyqktf
ezDEd5bUybItgZSFbM5FQrnAQDxECKRfkfbcDxZcfH3ESAn1wnHTDy+tqmMBR4dPK/lq+3BADRk/
DWOR7CzPvoMu5K5LRxDP0Bo4asB955upUCkRGoDae6Rw9CD0XSeVWIfI6pKYtl/rb6csuFEp0UEF
8SK9Hp1BynETuVAQWZZBP7fcZbaahVL521A5BOEQIFa4EZ6DQkYryGxiCe/EXwUiOk+9QVeAdMbR
1L9cT/AmCvdZKUAYVPpq56falXgs6Fcan0jVq2umHN42QtVOS9/qEspdHFwZoLEmxATD+BXOIzAj
oLp+uoy+Wj4+g5FdmSmVd5wbdF+y/MmYeynGTPYEbL87TUXxIjIDt0L0pjoJRiDW1rRlDrozoIcx
3Pcs5clGm3bRK/loMom17S+oKfxyNGtQlC515rZARVgN3GI7OfTJ2c+Q2ps5rUcQh0FF/IyU1a6x
QPsmkBUZp9Zxg6smG49RWe+7kOheoHmsVZw/Fn4WPooBYijBave0CmlBcbaJB2kTr1DJhcoOqU5T
U4vpV47WfEQJF6Zy9EVZlWBZfP/GTjEcEWDB/m7Rtw09FCI9J+fJ0ZaIx46qTM8DNtKzg3sGLtOD
2QfvFVOXTa880P35rREy1YYRhDrX4QFJus+EcfUSqJFJBsZFxz+hEZBcwxejsXJb1Ogpeh8WredC
8oASVZNxvh1bBR1TB9xI7EQj2xlpQ5RDUZyaiCZP1W2NDF//lKJ5M0nTCigXaFLfV6Paah6LTpG/
+roVHGJUXNGci0Cf64Kw99M+ZrpJ8GY0fILG+qY35o3OJxatak3KHU3nTiM0IJb3yK0OPfLRRVUW
T3QIAEDIU8tGqGAObPHdMHDTxhuv6za+MPS18+QFzQvahedag6EqOBgUPWxvleqfNuD3s6iSXYY/
vfRXIwzCHpX/pqsQU0gc63asPzebxvDbZd+ikqhBH8z77oJw4idJtkGoE5kccsJO9FXVcCF78xbJ
UrTK8vhonj0doJrScHLm2TnqkCtT66I5UtMRjc46oMe/JUUasae/xL19ybS43vad+a77Yt0EFal1
JTRPPXKuue0znva+9BLllrQL+LqF8wBRkJxluh1d8VhHznsRuxFHKFypYUYBgJbwM5MnmjAnMA/R
R4norxPxCp4IytRu3EiNVcmlwzGTS9sqT6A/9uOeAJcH2pC0NKzkWzIJoQmgibUVvgUT+UUEGFPE
Rf4NXY6Rfmbin3xkd41sjox8Z9+xhOHaFM+ioJGbxxx+B8l5RFAkW+H01dO5zAhwEW6wsQQWW7qC
B3AoNihKQA+OW1jE9XQocGuL80IOzKamylh4rcigyNOnMzF9cfeyrgehRU7mihjm7wTflq1390E5
FjT6jJ8+1s6mhyO7LEg7Lb5NJQF32tpN483eQHDnmh3D/BjCh8DmrNV700tHbExl5Y9gB+qV71fZ
sTRs+LkCvE5rBPA0sXG76UsStPeDloPyzr17xq63DnKOJcyDeA1o47uoaQRPQ85R1CV0Z5RzElC6
9hwI8Rj59dFv172kByB1LJyxwvYT9fTkX2CmPNcd0Bu8xWc22Q6fPrFHbWesi2rc9SUMr5JAzV2g
vEtr2O+YWqJT5tdXOUw/te8+WHK4dVEnVtNzbDYdR6zuLop4MFC2HOqIfr6qzaOhHYbSvgHF92nV
nPBtHqPWe23pNnGKou6dacldayw6PhbmifuRSTtHaA6CUcP5KlvzxO1cu/koKUB5EChuQhfO8gQ6
z/bKtds0tzXBTJ18DEi8XDbE/FkljZgc4dKqd5rvtIoTNpz6vhrcSxUQMteUDfxsawvZBnmgkT9k
hdwBTjcNgTeIvdJUAT0JYIG+A6DNKDAEEqSEAeysJF2EIbHeCQ9d5oHM8bQKtn0zvxuTLljV+j05
F9UkX4iE/ZyS7sJ+fgrw+K7JqYFY13X7pC1P4I/kk0/krUGP3zPHM5Dql1SL7Y3qUWtBGbwx7aPV
fLfDxO4K6jedoa2WPjv6iDSsDbH1WhMsm1CPXVx8AAfHztCVJyV9TgzGsm3Mkgt3B5SPwaV/O0Bt
XVhq2mo1qB8ItRPyE1AkCQIEatZnoVd3NvoBRQpXObDCYwAMlh3rONTmbiXQtBJIQffBUNZtPBIQ
yYyFZG4DvmiZJj0K2nLr+roGWMs7lTkBLTqoiSgnH2QgsKFkaN1EzYvqnI1LTh69YUJKNJomedOt
Yg9ns6//9IWKcV8yKjLHh8Lv3uI2sW6slEl9ypRcaFzGlIXXr1DXORI2koncFbK4x6IbLRspODLY
3MlaX/7I0KB7bK004iPXmZ3IVVOtUqRQSJuMz6rUONmV5VKQo6yZKNdq/Wj3QbZgRuWK8oUhcLew
rJ7Nqm5u/ZoMwz57N0SyU666LwF2S49bq01t4NOgKg2s7EiLeMBt2Haa5D42+oM/kfbk3knTLqHW
9BMN2Q/OIto247hku0RcBDaPTxsOx96pHxll4Z2YBGNi27l3a+MUo3GgqtemdeCJt3wdQiuFyG8u
iB/eenBrYCc4pIg2xiHpIGjL7gliWbwtaOAtPBZ313m0RvD/3cVLWtbDLEEBS25kj3JgbC6AKIwF
Chmf3iu0b9qoG4sGDo3XkhRazdtj/WRjCuAPBkG9i30BR4sAJwhRBstMQq6VRpIhM1zv2FX6Bek5
N9RQmxs/yOwRXieJTfFoNsx0IlRd8x+OQeRDIOtxo4+pi540h/3l82hC2XLdFVLYFmhhAEw+QRxA
i1rjM+hX7EqbgJPy0q5yBlc1YXsNH4NWj+vUTo6cc5i6iDxgKm4ym3IxqA+RUJdG+T8EJXorCjG1
HMEzopIOsTnc49eayWEesTQRMlnXu/KJfKmmVjuG3wHYCYa6Xl0fRksNC/Q6MO8yKhySInH90JYE
49wfMRWla0YqNnJJMqnNbhX5nFi7EvVrWz/YgqaiNgFdD5MLsVYYQjpEhcqPSCZjPJ1a6tjlUGND
t/7mM4AlGOMVae0GSwnrfiubL9AYGy0Tly7nNMkQUZ77pjuaDjjVoMuI/Mre+okClFQwjTjOFvCM
RePKDqOrlvf5MsBeDNfhfmyHV9M1iR4h59lHmoITZu3WpQun/oFLd2fVyBkxL/HtVfImxk4/Blq0
88wHpA79ovGHMyO2cdFtGiuATCNAcQvOjLqih9fEPeTg8p5DiFo0k3MpqAsai2RhDFob3Y8ApCsA
dNRlNifU9sDTVG2biceVVHJPPTMp93aE+NKO2VRTfXFgyZnZtPPsjuwxxFcL35ndb2POwI5c5Cy3
Tj79ZtMYxa2dmrfwq5YR++NKwXpGdFRAzAboVXRvYJq5uJT1eZdtQU39oLp4TBKm8a4Li88dDSh5
BLVSf+MqKALa2TUWTOGIDRs5weamWNHaE7g25QcT8wpcBIIxQjiBggHMsNGV6EkAON9/rUtyBbK4
+izG/Js0jHJJ+N2DPeod3mQMc1PdeluzKR4LHQdf6drzYIRxa0zutuGNRxX4aqW3BKUkUI3ssHsg
RjRj6aCqL/0i2cS2d+sQ8xlqcl0ZTIHaqHoyq/Bqu8Gw0jtCkvMctlBvv05m5UJcg+gRGq+5Zd1l
kxZDoBK7JPFutBgjx6C3MQ3KYmvXpbWVtfJXPIpd+BzVqOxIfPixWFWGMnvtUp/ISDqB+cUOT1Od
vngh8jWy69h8UQyU3TfO2KsWlpsIYk9JRGVc6+8Gqq8lWj+i8OzyMQ4JYB586pffUtKYNRgas+zE
APnCtlQyzFPsIwzRMvZzUGDS/+l7SvM+pP5uMRtF/vjJyYMmpmRJKNwUbVnKDd0wjuO61/skhsXv
0DmJOzDwAzNkrzKLi772SgLTgr54DezkY/ZXrAQM0gaOwlJSQa/Zt+Sa1iqlSjykFMETo2F4UNLP
NmZP985wqH7BQj76BZ04oOb7RPb60mj3MrzG3DZQINQKA0OLW514SJ5ANEWBQtGOL7gp/XdBphwy
gbXEqnQ7vPUETo1FZW9dVifEFwmMJN9DO0tOGlFQ8pzld+hCoAC78ZsJXQYVUE1MZUTipu04hyRr
/RtHsFT0NKZLpyaAxRw34HfvQeNYJQjpGnXdKpJXKXVvqaPc1Qaz2EskbzBvq2TrsFhXcf+gCDWt
auNWS0cGL+5djGxnHdoaWY063j3XTr7m9RTDvSRphYF35slbM0FY1Jd7oZc1OzrHfVxCKfUIlM6I
QAqCYCi2GXzxmwmCNnpvWxKBugxccFPSgVbU4W2zylNGBiyf1wuUuQLNfaWjhwuGBb4psVZ0rLat
UldD904khNAu8nheC188jU24h75ikw3S3Nd1e0cEc5DgUcql6W0RGL4zz12h4I32tg5bioD3xu76
S5lRj0hmw0w0CH7IFQ4NbfoxSrrkOrX+2sShm43Nsnd4IuO4u6sEyXyNEa18Su6Vq41rW3I0C2W5
67Xh3UL/B/WLW5/PtxKRswkRPPmSM3VWduIgwaew6UHCajg6bQH6giRiKEaVSGSuG0zHOoWnF/q9
xx2PcqKsgJd26dYb9ZJ5IfOtgUzCZU/djTBFlZSqakOKTbTLSmnhImPXLqzAZNhUrS2fJoAlSmvj
CZGhbYvPLRPFhe7pSBfqwTwXrX4EZn7rwwaMKmKkFABk2oIB/6sDMzaFZD1NHYtdR1VVB9VraxFk
QxI6nM46vpVxuDPmPJbc+wC0XN0kAbDOxCaoLWjTU+jt44oJKvz39FhN3qPRoMIaKWiSJP3pbJ9m
rYl0xeqetKA9lak0VpUf/qCMTRYxUoG4vo1Iy5pKL19y79sLt0MsAYAfTqJPePYQ7DB8aeu8GV6V
Mn88w2GJbfJlOII8VuEb3WKHoCUS4a13DlR0iYiurJAbpYM65k2708ZmX5nA0CrtIVaNv3Kq5JwS
LYaIaU2e+hajKu0586P3g0f4zy+BDF793P/OrQ8dVWqi9d+RQM00BifdtjEslOExA3mUmsa5CKJT
1/sMERH8pi1SNiOyrbMqvVuaRihniIRo8nRcx4lLY8HRsGr4DB6mweSoh3ukzQp7Af+9m8PbOSq0
VfgiZg7YqB4QoL5ga5TcEc016ZlO9S4ktSxqHwlkw36ujW8MQ55KX0w3hBRc9W1ncQkVx6CzPoav
ehl/8W6Rtk+Bvml8bt2K3OmNZdpfJs8HU0aupASZmWUEqOhj4+IfK16yidF1294kjduff/vDCOxv
dJL9xtRUSUGd73IhNyk3IwLryD9qyL1qYEhL2kb2MvNAwl4MFYP2TfRoTbILjS3gwkuhVTC/wFWf
khQxGDDWB5MM9dq4uGNyYAGcdU3Tvip5JDMFzlHX9oPKtE2m9K8odD6UZrZnqy1XieY8dQbedseC
exNL0nqKOxcRwNE0tNfKQUna9nq2cQTWLyJlPhlgJ+vIoxQbvbcxK7lViAwNRdQsh6l/wzsDFC6x
fiqjACFopXQQeEndQN2aZgkEf704ezJ/spFeH+xur2DRnESNDFfTFN+s3wv6cyuYIqB6ceouBym+
Em0kii4KwD01jA6VD5TTLAER/frLf/zjv/7jOvxn8F1cihS/UF7/47/4+7UoiToLaLb/+a//OEXX
qqiLn+a3f/bf3/Yv3/VYZPz3l9/y//xB88v575/Lr//95a0+mo8//YWHMWrGu/a7Gu+/a5pZv70G
3sj8nf+/X/zl+7ef8jiW33//9YpIpJl/GhbD/Nffv7T/+vuvCNR+u1L/vFDzz//9i+ePjH93+kib
j3/7/u+PuuGfWn+zpcM8wbKIYCUvzvr1l/77968YrrBsz3QNj36AK3/9JS+qJvz7r8L5m+4iz/Ck
aXq6Ljzj11+Y8/32Jftvru7g0jIYUeKTF+6v/+d9/+kD/L8f6C80ki9FlDc1P1jYv/5S/vODnt8Y
P1/3XCHwGrqWtHXb40WU14/7KA/4duN/6RSpOHqRR4Yc9RtEPISCls4AOBBD6KTOFglmg3uNXXNf
JtpinNEoV1PcYadeGKW3xhvJ6RK5RZSu8BduekAxCh1ypT+nRXIEhrsvWKKsw+A/FUiZZm/nHaKq
pdt+AOwrE/rgHzL70ZuDf8m1CwlFHh6Fx8C2yNdZ6rwyT4NDtszkDaPsOLsFQz2Sol2WSLU4e5KE
zZqSHSeklCNHXtYN8gV944nRpeNdLKbG0uMkTAQ7MriR8i8mjaaKxNZyg7UT7V3kCRVaB40GH2iX
BUsuguWCJ9gWF3JrF4PDnAcsGfrTFeIvwLnDikknkx1U+Ghuxy7Z+Ul9YJS6pZq92K6x7oNdZYtT
wtIQaRV2jlc3+SSSDeEG19lBq1FQUgP4WSa5RtnOKxoJ1GZgPZnMVyVEZGoqkz0/iZkVUVjadFV7
8uTjFedyFIn9pjflURThPpsZAF6w6UjzY6naZIj3AxWuBUtB7X8Dv9rTl+btT/sc2Fo345mDcNOG
8RbIK5Fz+LipZZPo2qqbAFF122w7ONSdtzKQ+EMDZm5iw+tqWYfbOZ2qxl/AzHwAk+xP+Hd5nZr9
PAQBpe9dH7/YmE4JrQdIWaMBdp/a8dncxc45iN4LnYSXD3TJ5EgA5jWMhZAgqotnphQrk4YH2P/M
fLZT/ObGM69pJiT7nPY19Ty/ysj24U+hREUtXgTXOcjBTkCxF8NGkbcj+HcTmSEVmswmMrazs8SM
37mrKrtnBAxAzcLxzY2aCJqp3qUqu7UFggxnYMBbGdR1/n88qqgZ4W8z1ABWvXFgaGH4CRke9Kg7
lfYJGRsl4HOeUqXFGNwj7CDlIaunLYKJxfyyGBIva5IqAOPR/PPpX/XrwTNoN2qcyJHgyn7F+cYq
5t3wvaif6+aKYopgP/ZPyQ3B7UXG+XbyaBTwa3R9QGyJaEU3QX0b9KXvnXqrFeh4u7ehQcHJ7K8k
esbU35r6YFR8KBM3D3fuROxmMSDNAvTskrrq9hPPOkHHznMJvhFiIApOg8YRrwpbpl5e2wZ5cYDk
M18k7t6rnhOHHhVH+Ip7IEWXIYeeMTXBqmrbobBW0KNhIKNoHFZNx5sM2QBJBjcB5icRUenITCdj
ICx3WM3XrOdemf9OZ3aVi2vJi3VIbTd1/UbNrZYcXQwAKpPB+jiyogx8vR9WTE6Xqbw4mHRbDjnx
VC9DzD0RcS6nML7+YRH/fbH84+IoWZr/fW20dRO7ltQtXc5r5x/WRiFd0wsbKMZm+lMX1Wq69Uq0
cenc8+SW89Mtd31G5dPm8ztzyZk3edQ0uDZ7S2YYrxmq84l3urHvxy1WUExRTrnphLFp594oU6BY
J5mIujQsk607XCp9V0LcbRAGF4aaoww49HI0GK/zQzYMvz0DdXGn6xef0YBnzRFYnPb6BMDoNeUB
cvVnS24zNCUen7yKuIjts4/AIiUyxtevVvyWbXx+G/WeyopVX10rdcchnnne1QeiUnCtI/jI2Blw
td/W4X3WzI2z7V9fXeN/3Hn+cHWdP1/dlujbpJgZ0Zwtk+FRJXKZCYKPeEZlzJBOA72vfoR11ghp
1th6LHQW1Y0dqfVfvxK2zH//nC1hEhMqLdNiw/3zKyFsQoPDSQKHWbDZbUrjRnC3E5BqkZnLANLb
KHgv/qFwz16z8seVqi+1vw6oV2J7XRRr6Wwda5W0W9q+ROEgHDLLu6S45dRWqWtpEy631yL+49C9
TRwIHQ7J3dB729u/fivzbv0vu7mn01lizeTd0FH88zsRsXB1HWgUheim8j7bhiAK3UHrd1MY1fKv
f5f3P/4u4UhhctUM718+P8IfvDAcGAX21obOE7OCtNsQcEWvwf2sg3+ePf909Pzjw+iJ+ef96b0Z
HIR0h7MS/gvbMOen9Q9PY+/qg4bMtl3M6w1Ewb30eaxgYMCN2Q8mT6AxovK4Uju8atrKY8/otf/N
3pksx3ElbfaJQhZxY970ImdkJkZiILAJA0Ei5nmOp+/jKVVRYqlL9ltvetFmEowEQCDHG/e6f34O
kwzT8zjSCcN/UjKt03hMw8FumMlRzVrENr6/llW+aBkLX9LnMAEQpVXfQuuFooQfR08JmcOCN/nI
jL2tGVdB9NjE3dXiq7XRcoTG88RhlZSkcUXBlZr1eD369cEq6G+hWJp3DWeyYLq3AFvr7/USbuv+
Y4wEkH6lc3GVbQSmecniAE3ap+2J/7i8Xs/Qs8b5POTmFeN5h4kdgWW0K9dgGIHUFkSAnencmcND
IOMV2qtMQaLCPnS85+f6g7jJUWUHltA1rxQsK8zBuHeqZyMzjDSzeZdzs+XyoKgt0MMl/4ULgCuf
3NtwfFSCRXzWey605IlSDkByPWHJk12Dzr/R5M3RMNwFBlkW+oZKQ//NTTYpXZOEvN4wvzAguJL4
QDcqBrH2ioufRUytw7Zkad/3WffSUlQn5z9UuyTxqLQM24qLRMi+h0NNQ5F1bkHqIrMeUtJHyw8r
vdOovIlgVHVsYajRG+mb3C+5oOTly8IIjFtfLzFMJ3aQFFl6jSfVePWcmsYmB2SueTO9fNmwDXW8
sW57BgudiIBkigrAO6YUPtuSH5Yw2sQ8MqRduPlymSTHReM+vCLb9GLXzcEwx+tyvErmYaOb8VXU
ejezhV3arekBrbltG5C/DG2sjRLBClHWLoZPH7JZdF0AY/sJ6E8MrASneEvQsgQZnpSgnijy6S75
up7Uy3lxw13IZQWHD6ZGfjo9Zs+JcTiyVT1yuYyd68t1eestPmfh9xYWRMEGNnCejSDcVuWPnnuB
nhMw5jlsy4Ncrs0RVwnboypN91rRUHfSNnJFsvOPdNhB031ekmxtJN2eYyyzFeeyuq+xqvVshJTN
azEJH8HtsFU8DZ7AhC4QuMfMkMINLwjtGcwP76sHImDnKkVTZw/XJJ85QuMebD9G75tid21ooE7s
s+udZw/jCttahhFpixTGY9ETF+Q3eOypeeGX3LhpOJJYJu0hr2WGBTakctkHpmS+uZS5/OP2KOvA
MKp9GGEPs9S+T7qDU487c36RrQi7Gz+ciQwRM4L5sQzhuuKSZ9ZfeAUgbTnA1F9Vkjgn08e8gGKv
ESF3LdVV5N9BG1/LeuHS12VbVLrT5WpFAnrDRDFF0QNRoUNOSd/E4ifvsoaXyyy76ukx777JIYJg
0+WM0ZC8d9VHSoNGbkXBnFw1fND33KZJyKTsfd9+yCZqtK4K8vtcFC124ZEfwY8jL+Hi0mQysl3e
YCJfNsUO1rp0xlaVE259hPi4KXBrR9VH0b5A7z2oEZd2c1DkKROSDU5nXDlVfAftga4KQxxUjBgs
aP3tgIMI6BzNwXSDWHjdtMGhtr94BMri/jmvb3bkDVfyVTlZQPDeaFnBEWZjDsMmo/YsC9VU/XGw
4NUgRwefq6jPC01UuQUkaYsop6Xubea8XOq6ZfxdC4at8dXHi9d198TujYZF2v0mj7lJ3ipIP5qC
dZ99pj+iVB/ZZKPkkhNVb2S3rst5rqYPmC10pwkp+jABgTAxQ1yHOedMTiwGUamgvU2bcF+yijXe
W9C/lTjfQYQ6cuxt3rIAnCwAQmIuAEbYdI3PffJkFBhxbfb5JYGkjO4C9XFugz5QQ6etApei4+Ub
wU3oigMjwE21cQlA1+5K/p/yaqt10J/N654dZBkdMyi1sMrWMv6Eb2JdaqASaWMQAKVvCq8U15A/
RdtQp2x1X+NpBrmePfr9KYu+QSJ2TYLwb7H9ETNgRHaYHbE812MR750vGfnO3vr8140tEYf43YOh
MQ5DTgjZUEw6z6MkmHOcbNS+plk7kolgRHJv1RnP4ghjetOYs9h/17Wt7Wq56Or70vjU03NIlron
GFLX1xg0duwyVLMNbewI7gsEyMZIdlYHC7B1rplZoEbmxE9e/8jKGuIl6RGTUZjYOyzCPyKbMDiC
g/BxZFY2b08a62ZAXD/onkrzcUreNZZnrgABbx8Oq90ZWj7kAhBUhFxq91xkj/UEnfmW9Gk8HIKI
Uc6jv9x05S3JdOmacvPkKVv6Z6hzZYdlONtYRCBoLEI4IwCwnpGeEPZwx3ffzjZQBYhD0u+suOhB
nwq9VdnbwKeMY0E0x5U5MsamUp9ic31LZIaJFbWhtEPrkNyR3u+6mikXdCzgZblMRwCpOs6MqCbp
YeMt2UWm/0iFe0MKZzvznrJjbWsVvJFY/oysvfWpWRvZG9HjDOWV1kbHMTqgmOM2xOveOzdcEPCO
7YzGWVs8I9QpjZcw2GsmXlriuYoQYTui4aDbHrNIFvlpgsVEv5fllqYVYiiEccHyYiso83Sfuf+8
D6zh1VVPM3MQyDvXktggRyitApJMgKhIRqNhIaLpkC7z8Tqpftz2hBuxGZBKBIk2K7YHzYZg8BZb
471ZWIz0UpdhkcyTc5e/NLRUJ49EBtN2AXy7oufVlfG2KglQdixV7Bsto1uDBWPXwOcY8TCyL/KL
IaOu6ojcTt5e4bffmvjBtfGxnz57aiB69rWlFx+xeaEDQ5qZXUP6aSxf8/JgmoxMEovoEXRpjyPi
MqU+TeL4BQpxcyEHQhk4VQzr2J/yQlGsTUbwOY2PI12anBDzbDGL0+5BLJA9/VxoHctDUrHONZO9
lj87NEUPjmOu+LpDr4PJtk0fvxW0byyS9U0EiHPWATe+FZibA2xPC5E9n81RPgTbhFKDZfBtEkoB
ZaovwbahuZTQZZgWqInk0WwmPgvmZJiEXjUMjypVATKLLt8PIpITcLJOMKszIOS43dbLaInOBJR0
i60pLztQJXPW8wYI4V4wZ55ahxGuwJxmWD4Z5mC1I2y/iS6zOW8zBnZALQdZJJB9c8PPNT01e8I1
Jss7aWT0c3tCcvc5Z3f5Np+8OMNp666DglAMWJY00AG8zYCd61a0X5rwgeDWznGKt3lhoQ/YGnc7
u/6c7fFakkQxxYMkn2FgK5YASVSqs9/cZqiF5bRvetOOPcpEx04j/JdRV1tM7VC0I3QAtr42DRNU
TD1cUWO49qPkeQjpICbkn+dT34QE1vS3eAxY1Ue8oMlG6h2d3V9TCz22y4OT+iuPy9nAqFVAfS+2
nts82cmmV8qGLVgunX1eV96jnmNDZOzHKjiYLgwRNp6wpbetzLRS9inSeJdzNTddGkSkbZjxXS0E
FkbjvWHqcGZoGXLvIWJTySWbfku84aXsLCdeDrp7sEGOX2qQU3dMC8IBBhUQdmmxaeyLbpOhvqgd
3o4IJTsa3fXJ5DU9jx+JXE+vaNgDdv3eTiT/uoAr5YhjQwq6+tkZnpelufHzaCd79gjs8/fFBUtB
L48qoWyyMi04dEu699vsVhubm9Fsr5aOXmfI+CHp8Z4h1byIHy5nyf9RZ+H/pmfw55bB/9r/KKUu
3/7afvh/srFArYEWzP+xsdA38Udc/rW3wD/5vbfgmL/ZUFIcVzccRzdsR/2rt2A7v9nUZ3zXcKlb
KeVwmP6jt6AZ+m+m6dLctpGpmpYnvY0/mgua0n+zlX3pSfi2rbue8T/pLlh/Lax4NC9swzYMuhWO
YRh0Gf56ZCfybdpT5rKRG+vnuBvvTJdANOCz1dSCj1hiF209ZS7mrZjWiesrs6jvnbrO9mXD1lyB
g/QprfSyIZcJ8W5a+5yUDJa9DhYjRByMH2RwKLd4t2Hwbsz1Icyna6eLocqamwhNluflD1U7oGOc
FDXSNHpPooU1MgJ2XAOJytDjMVzNSScePDYLVrqraOFNrcPGywNYU6eIHOijBoFZr8ox+IfChvnX
KuPvDxKDnzyRvm655q/Vp0wr7SmJyKZRLGwMWhdaxuwYO6yiHm+LAI2OkxDu6Tc9ptNoCU+94dwY
EDJglRhXTc+0zRzDclHlDWmPa50599YiRpDXX+JlcuAgVHseavaG6fQlQAfBhjU4xjGLviC8q9jZ
90F84y3pB7MGjyUSgj+9Zv+mjmrwMvxT5cZTgLvpU+nKsU3l8+L6pVIU2MyZmxBONmHgvcSw+V2e
CZ1Nd+a4K5MCaNb0O7MLvplFt6+i/Ms4/UMp16Bh9utNoLjnSsXWcGzd+bXEx2+eCAFWmzKa7iIf
D3kATrVy3n8o6IijIrOmGIgom63y2uv/fv/VXytll/vPndY9Q+4+fb5f7n9h1KqMTQ/fBjLAiMYB
whh9eQNayvxCu3bmp5wLewQm2588kpFiWGFeAFgKl8uFaYy8a5kJQtbusi1ll4/ucWePD8DPCGPQ
kzHwSmCUoFUFc63kdPHf74Apj87P0tsfd8BjqeDNTOHNlif4T6W3cHZIXrVSk2g/GiOkJzBDGySS
s3YBdbNDrg82bSu3Wfbz7K44tnoVgDiFZA/gYGsy/OUQj6YCVbBtXMrwGH6Utvesc9rXxmPfLnel
yxs7MUZiHbjHF/UlnuxnYDv/8G4z/uOuSGXUsujBMeJoKmnH/vmuFIFdMbcKedkCDKFc7YnwxlmL
7RcqE++zqQ5ar7/3bvjZOtbhvz+M//k+cE3TUJ7vuuz5PNP+5XWglrY0jCEkuJhRylK6+QoYFxxV
lawAVe/8/CrMdmc3Gvcdc+b0orThH2q2lvUfr0Vug8VNsC3eDo7/a793oXFpsaKxmsTsKpKh+GSR
pt/lfPjprnTxtOTmq9ZzABxGhHE1zRfyJhXtFiCp/izZWomikY1k0aV+SGZ722tnjeEeOFF0rXI7
I7rVbNmvs1g7H4sZxBsEt99Cgx1s2szkV2N+atfS+1oOdhfp68iPxzUMogdmkJj1z9KT0da7cXqj
3FTo3nWu5CfrzoflU56dvXatAUnj9NozOoHjtqxXjkG6ffBRGRFgaXp7a8My6NxrLQTSm5sv4Zg+
GkN8qtrklJfqtZutQ0twUW+tb6ycEQdGSDZaZby2Tnu27Oq25MgcD/6H7lkvXud8JH5MV5qxj+CL
15ovU8DcRhj29Pjqg5mFNK0CRGnuZ1vRlbJ0XvDwpu46TRAWaz8fn7FXnslhEVNKzdfAbc+m6h9q
Zb67Y3oit7QFV8gQMVDSQO3bmlAQQX0uSYWz6chv+rP9EVb+VWHBghtL7Z1Y6iFussfR4Jm0GMUb
7OIKaAPgJL4jt70vdfU9yvC4kxqabYnfxKDd/KeI3j36vC1HxWt25x/M5dzJ/y2animzD2FovmYB
rAzer4UBoCI0X/zWQvYc8sCF9TfMIwyOYqVP44b8Mp9s13Duvo5DDrbfAbGmM3Vh6/EnsR0aktYs
W2Ck2e5T0tsvpHWuFJCX1KXMAuxm4SKcfy+6RyfoHpqU9wbmIy7aIUSL2DyUkLRSnbh5aFfpgZLa
aw9qorKO1IlnKMgeGrrhLotIHlh5SByMC8oEUyvI9dfSMl7B+zDkQQJ0BbPippAJNNaaAUAZbUrz
fWZ8q4XulFCTp/s+PLjEYxE/g0OJ+KWX+2gnoNpN7eRVam878QnqS8SZhDaflz5Wk/0yjuRrnBte
8CARE8D1+s6hDuH0nAV58dBu7e2PpBUUfo5uTUWnbGbaQSN81ikZvGujT1b2T48y9cIBkvsK3cRE
uCpnY64RKvr0bJb7eDSocXOStJovTH4KbyClal4Xt9QHTulMfYQGfBhi3a36ba17V3MIPaYpiMYG
S7aFekQzL6S4ycwx3X4ahonPqRJmbmscrJw34mhYFeMP8DY6/X2aKYNEUB2120yHhdhWV0HNr+2Z
OyC/EIDZojLj6R/UJOxVNFLSYkST0Ab5P6tS717PrW+r7Dg22Dpnr48IQ+3DzK03E6H2vdJzYIoT
dMPo6M9Ys2EInzqdmYAg9J/GkJkqJCm8i++x4nxMEEzLuORKOOr7sVfvjtddl/Q8uCWwx2YGLEJa
KbHlH01ON1vE4wxxwRld5yjFmER1jO4t0qeeOIH1HjSMPmDEuBnMV9txn1o1/fAnZ2/mPKQWpqM1
XOjEfB2wmW/AnmfU1sk6Bnsncz+4RjSUsd2nZvQ2iG03od2cgyS5794VUuRVYbtEUCxghjgZBtxB
gfVaZ7zRInddtNaJ1tnCTHN8KpqPbnIe6oUHi2S+byn2Q9YH03UgCmwm5WI3YkSfOnfQdw/czi+W
ZWIn3sTXSTzdOMROQ925i1DFTV4YrjxFuR6qF2t2AqMd2BkzsHgyI1ZfvXmoGmLYlNEckneaBs0K
CKvTaNd175ERCD6NUFt3CYjLQCErDghPmEYIOpl0jFNpV72yrk2P/kKW0cIaYT6WIMKJKB8yxsby
6X2oiLlmy9lh0szu7OPEKYPdu/WB4GABnVAzXG/k3zKPux8ECfmS2OhWVcUlQS49eW69hoOJuTSr
v3f5A5bVUdHny5ZbiCgjM+O0LRbNftE9/7o0Hp0cmrdb3Nap9wQrlktap15sZzrNRrQfJibdmPhd
mTnjg21jMU0yzluL8vYmxNu8qsvgqy/XHMA5T3BmiGrb/RcrQeVtEv8em27a2Rhym4RKnpHgiHUx
CkwLsOIqS57xCX6xquyuDEaKXv4dZLZbI0WsZ+9tt//yD9uHvzbM2YUxrcs2UhmwJR3T9n5p7vr4
Xv08Ax8DbOyx8SnRuZHFxRfnF10ONTjXS+jcJbA7V/50m1jLjek5V6mVPGYsp5FrkmH791n0b/b1
6j/3UiYjbNbljOm5rvHLfgbud1zlAW6sPlCvF25hah5cn63djdkKoQgBDr0V+2VprVev8rKVIiLt
uZKdoPQRLDyf6VzcovmSy4axajNopgQyo3/a9Tl/bYzz2HEC5QDiGRZIP/CAv+xgHdtLcTBb/oY8
/rap6+cMoYoyk2Nn9UzRe/C0KW+1I/nnOf/SazPK7HBd5+o2b6sXoy94BXrs0JIbq/EXunjm1q5I
s4XJbQL03DUH1t3u2fZIE4UYHqFEq3HZNimDg3T//BH/jwc+pOs+ncTghdk8oLt8D53pSZmPVgTM
Z4AR75b9UR+Z1YGs/LokXNV8+B7mD3tiMYpe+4LqnG1OFJCnm94k1gaMYvCOnfYNRAiP932oebcM
8Gy4ZpwYBSWxVK6CimNz721LJzw1avocQMyECklr6jivsLLfKgUIo/MsNltkHqbwyxD1HxnpOt0v
NuBurwYG8Bk5pBW7G3gP+GN4paHaXTHXsSHSdAI59Jg19cHvqveKE42ROrciRLY6/6nNYJ5DMBr7
D3iq9wpwWm1E52p80i3z1qkyrifeKu8ewY/v/Kr4DsH7nnbvg5Xa696yrnuDFFyoo2x9Yk0+BNp7
iy8ocAl8kX1yIf1lo3OVX7GV1WmTRUFydmyIDub86RfBsF5Mk3E0itZchLE1roLGfgwbLv7JIIO8
LW6G0bg3a5N9I88/JZN443rhtcmVtqaF0HcpfMyZjh3kBt++8tLvKiR9mM9EV3wihyrtvzHkd6y7
ZT+U3R1OXyq4hMC0/nqqk7M/dTftaL+if7lXOdsFVimjRng7zj4EzHEgYY7C8PLm/P8VtX+M6vLW
/vcq9jdRXSpq3XsR/5LX5R/9XlPTrN885VJSI3xrMmdFIuhfRTXNcH/THc7AniuHN2YdWPD+qKop
9zdQIYhidF1XFrX6n4ldEsAMs0LSshwPio586V8Fvz8W2d8z1n+f2JVf/6ezOBU7kjaOAavL9V3f
obz31wNsaI154Ub6166ZzHWZZvZ9Y1q4HfJzq9zopkv74baoDYt4RdC8R0b4PUwMsEc6LPZVPSZ0
2DQ7uMn9yCd5v8DBdMM9xpwvXEDUk125nIWclKB8oMEBZj7Maq7KUX+OvUAdOVjSlOiD0xiOyzW+
cvQBtuKl3x/LCBZJNWrzxhsDiyEZ3zvqZu4f4W+8Oz7bh8C+pVaH12VM282fnsS/uRSR1vprrZHH
xbF0qhMglX0HkIc8AX8+2JdQCGc3j24od91Nyv2uSN6kBImubIiT1H6or5kgJezaoenjEJcTQCXr
9W1vjvF2Svh0YKiTLTjLpcvMTcmUSli11wlmm5vCG56c2nfonxkfpVxWK286dipdu974HX0Sy0Dy
wmFOX3sNdY6knXa6XZQ3KmjvHVpdd1HOQ8AMXrRm4xddOwUrRF0qpnEqMk28EgF6JjabLBcEcjOx
iyqYU1+52u2Cl9oV+GcEBdQQHOgSBcyYOdYu14pD53iEXeCfRMmSnXAaM7WSMyuZGCxQIbNbu6Xq
33rTfeG4VROCir8FI2BST054rGvFSCgiGtJ34ObPk8BMgzvoPLAMwup6drrnjAPBtoiYFpvhoLrw
UHUBo7aCSHWn7wvE1Bxyqlr8+8Er4O1ZDdbmXsgcnNb5cnblRAaZQ8YDM1isBkxWV+CsGWu3SiCy
hYrLVGeOB0NQrq5M9KpxvKF2zKAszZWrYoAyobVHuIIGrehMgRokYdp7nL+VIGNHqGSkIhhkmwf1
SfsSMtEcQaXwejJ6wbRrex6XygvyfTr7/pqabtH0DcznTHCQQKktAdgqSLaqDK69ankxWj3bJgRJ
Dr1qrxdmb2BmgPqrFM1dK2ByKMHiPHv+1tMXMlLj8o3YxqFY4mPoA9YtBbFb6rP0Ue1Dz4SaQHib
pWKXnO1MwfPybqC9a7Eh4kXwQANzH956AvStemsk7Xmj3L7de3VMi3/g/mYCAkZ11OsTI0C6z6R8
vHzjAPKge87BydpqXTukJyYTsLA/7Js6yXfLBKuls3AfAdOfKW/bsUnOYCLrSLjGoMqtnhQjRJtY
Z3DLt823vpuZ64NvzCnRENxxP7XLrhb6kGmP3jEPGWIpreDGo1UGMZrTFeTkBIJyLihlXaDKg+CV
BwEtL4JctgS+nAmG2REgsxI0sy2Q5uyCaxZwsyEIZyUw54q+Xyx4Z7CNxGABPkeCfh5gQPuwoKkk
lExVfZ0FEt1DizaYXNq28KMTAUlT+yrOvcCldSjTveCmw4haai4I6lpg1C5Ual/w1IaAqlmk9o6g
q0OBWFPaIY4XA7ZuIVyXjbNSgrwuYF83JhDslHAiYF/A2El649aAsheI2aOgs/OGYboImnZYGxyU
KM4zvdAcW4jbjZC3IXArQXHDvsrI64Hn7t0esqIguxOBdwPUObENYy8mYO+h1B4GSN+9IL9L2N++
QMDtvntUggUP+juy+vOKmU2QDpB4TEGI42GkV1i7z8z5HSkDDbs09opNFXQyZUDvf0n5PaZng6qE
Us+4OC/qSO0pAN6XMMxbDzGzQbWtJK44wz3ewohAyz0UjENo8FyXzrsamD44ZfDRawGlD+BPGXKK
CWqny63Kw6cq0m8DtIk7K7SPrQDXc8aKqcKR6E3HhzrXzRUgu1MNK1nvMkjfft4w4936G7R7x1zc
W3A5Wp2mb+fN4RmOiLWGvrbLiXT1VguDaKjfJgtEEax4sK7hilIZRRPokho8+Rau/AxfniaOedWC
22sISFUmgrbZJ67okgNkjNjYgkfhWGg1X/MIdH0Jw96HZW8I1D4UvH0cGYKPfavLJt7rEPBhRXib
sDK2tQXpwAnB5GcCzGe5ZF6TOZTmI8nhvrlzAjf5mh4+i/zoGbuq06d9WHsvkV4T4IPLr7nTPtGa
dya2jI3Pp9eDQPzH9Gtl1ZBYMp0xQzj/sQD/Q7gutLy+K42WvYkTgJyP2uBjz5jgwyzxVvowXWEm
pWvqkogRRS2w4BjwRTbQiHbAHMj14SGY8RHgqNc54Vrmii2sCAtKUReMIjGoRWcwWAygw8RC8eH2
N7aN9KB2PcAdaBDiFiGChxkhaG1WvpooY720x6Sa17VoFPoFoYKaboFQMznq0mqrpn5hLjwpt5PX
aKceJCCzdkd7pmXgiKwBaTmKTRE4TJgctCEfr0AE7fWkmg6TGhtkmeDrgpRpUWbtpq1H+x1dD1XQ
wp4PpVG925aDOoJSA30dKuqsWyCT0EuIaIKZ/31CF5VxpuJxqR9Ht6bP746fapkZBgLLBw+ChVQs
Lsy1HxexWRj2RIGZycPkAFGRaqzpkPl8m3lLcFAj120Z4RsmtOgUTE50YnwfpOcUPCpcGmx24l3J
VM4RZvu4z0W5wZnumxITx+VD4CLmQDmwXUTVkYm0gzFGSksi8kAyu0p487X6TSyijxTjRynqj9qD
8q35itl6K6QWNaj0pJrqR2423vvABgU7ffQ1Eq2dxgj5YI+f4QClrLGp4Il8pBUNyYiPJBIxCbOD
wKXs65zyUt6G7tateVxnFpcbcvDFTVmn6Nk1X1tDEkxPdgw0nWk1LmcgEXqRo3iiSeHdUhy7izuF
OXiUBvhUWkbZmOF0SUQq3X1tOBITcDMfM7n4VOWxFSeLKX9CavUC3t7bXj7FjIq6ipvTLGIXsBrX
+N13/sX5Qm1uOS7fM52HfEq8edt0oJNj+Y2XD4OIf2R0RBehDOEa3DKXL0zyBS8+UDC2ri5/0XHS
ZFb4YzR1j9g6pzzR1pgisElFZcOqgKNtNF8qsdzgjEG7ID/k8ie9h3wgVhyLyRz73vecdOtfrDno
cyI0OhGWiy3lTW+jpd0EUgzlTiwffr8h4uIhNPpcePZLKpaeVh/v4UqCw4yTLjk0i33dH8Z0KNGd
8IhbYvvpi4SouHqexAPUiZfp8mHM+6dMbEGkBNyVhZfYEZMQ14DhePnQVuZTyMTpjvnD5aoungtx
El0+BP4M0FX4VpEIi8Rc5IrDqL7ojAi1xNsE68UqJrtddUiPcGEI+DSXz6BC1qBfA76+vjwoBud1
2EKiUMpEpoQC4OvPp+bnI3j5nBIhE/O/FCculibglfLohhd/0ygqJ0Kc1mq4+J1CvCs9wqc6JlsF
wI2t4gypJtYPl4ezE1GUEmWUc7FHXR5tJUopzDWQ/+Vxz8gx7VuzPM1dyobjcu/jFF1HNviw/PEz
XT5liLPJx2MVidCqybwfucO4jaiuYNK4R68XbryIsNxcnFiXZyAXURYVXtYbZkV8XkomKq1QzFqX
D1mNaOvyJ0XlmkPik+8390qkXIboudSAqCs034IOcVduevXKxeXVitmrlg+JiL7KmN3N5W8gNI/5
xQdWXj5mogkDk3YGsboKePXxNkIl5opUjP3duSrz4NhYBkUiUY+5LFPHy4egQUzGG5zruX2v7zUs
ZxlVVbw3CPfKTV7NuAMw7Rz7Gq3Z5U+TfLU1IP7nwYzeZUq7U+y0r0nH3m9Oxv7o5DZyC6vnjFGj
VbusBpdn/Pc3DutCoJMSZIN7Xcklw+isJ7en603p5XT55cXHUC5ozKr5qxrnJ0vLwGbaSb5vPAav
nDCMKAt7LqwGz7yZQ88HGGDaELiYj4yoC6tgiWDj8cXLBwhK5o1rBPvaAC8GqJr0VIHKsqL2I6K6
y4c0Wv74U0VCjtzF75/GBzpuJnNuNlzIcP5oE7T4sISKI3/1F/+mDpr0aIljL3LakVn/9E3Te/uw
lA5nqMsX/IRquZ2df37X5VuNJaLoFGGKUcJC/vlVrw+YGBKpX2ug99NE9BcaMSsOJM1MJIC26ABR
qd1fPl2LKhBukf77dyEVevZFKGiJWrDBMXj5LmDUMlmAgLAUFaEZkfmHdYygsIFwegbeXJ1JiqEN
/fdfL5/Dj/nHV9kxfWcKyCSvxz+4fO/lO37+g5+f0zEq4sUydi6OxUBki5FoF9kTbiq/u2KywTs4
omZ0cDT6ImvU0KrpdJlAaH/3F+0Ke+s5we6YuOJ5vPwirleYUHQ0kKkIIcf8eehA82cNqshCg89v
pt5twEY4E50ktONJ9JJxHr7HnXVXw287t4BgczU/zK2NulLklN2krUtslaZoKxWn1EVEljVGyyRu
ANThVtdQXdoivaxEf6mLCNOK6cmV4sYUSSYNn/xcGDzHPz8gLXkG3KLvDTybFeGoQ4F508DAyZQZ
4WaRcuaVFfb0a1B1olEF8mSvYpkvcrRqDxPpdkgJlHNO2eX5XS3azxb/pyki0G7ACIoZdB7HO3Vx
hdaiDXXxh3LI+9Hl+S7HK9qLYLQC6ibCUW+wiMujEhcVKbuWDVxBLAIT+5QZY9C5E3VpgMN0XDj3
R1hNQ2tq4HKvlOhODRGfxhhQA0yo5FORfIoclU7muKUTZTfTdwoODHyGZAQajKqVqFXJcp0AgvXn
Rj7w0EdHMMDbVpSsrshZIyytlehaEw9xK0vS4yQqV+BqDDrIy3MZEb0m4isPtXYTiQS2ZnfJSYHR
1FYUsZU7Ev/3r6wk/pqLRLYTnWyLV5bWiHkGULxir+PSkEI+WzTxfeSio11ETMsN7jal6GsvHyoR
2JJzuPzFNMtDKopbbGgPpkhvPdHfGktL5l2UuIvIcZtl2oyjJKghiqci0G1FpbvkUKkD0evSduRW
xifGjRk/stDqMraVFMy8l77atJpIeuU9pou4V88/Cjy+ugh9G8y+uih+DVy/nkh/U9H/ciY4mjNC
YMhZFIpwBI+TbR5pUzfnZDabcy13x8MpTOELYmhq3Q2T9kX+Ty/6YTzE9JBaesOoiV3xHg/YigfQ
FZe/NPK4LhiNLTITMUNyuaiONViKqPYGDjjQlNcEGK5dzMiFKJJd9vdnp0ObnIhA+fefglNZGexC
XdEsK3zLmoiXXZenfBIZs+a/zSJn1kXTPIqwuagsRmBE4mzIByY0Nj3t6aMtq1Iq0udM9M9ZXLB7
H2hPIob2RREdiywa7PnnQM+eil+Mk2gAWGvM3+0w3NPWb3YVs9a1yKfpCOvnsFDqCJeVydh7+lMW
9xdltSfyavaSFF3MNCTKzCAIgutCHmd9nL954r7u+2blYMMOAfLsdfzYPmpN0WUD/wiPtRi0k+HJ
uxi1468+hm1bVNuJSLdL0W+bif5INwKMNIBFAHoEwNkBcurQmQwc14NovCf5AFeJprGKmbq277HR
s3pg/04sZeyhjD2YIgY3RRHe4grHJcrQMAW0SATKcqDQ8Iqr0Lllv7M1cqLAIh4PteVb8Kzg2A5Y
yX3Rk08iKk9EWR5ohP6d6WDUyMzL3nvVAvO2tdCcB5ZQ5zGfV6JAz73RP3OW8hH0Iki//Cn0kKZr
ok+//NUWpXpYZO8ejnWj84fzzw+6qNg9kbJfPrfITlmE7T+/g/LGSYnWvRbBexh7L5Yo39kNkNJ7
syZU8GbSCMnHWOVY4vOyNFZskphPbILtUJvUQUQqn0Txfrlo5q3kORfx/CSmxMBuqEDNaOld81su
mvoJX32Ht16JwF5hsl8MlPZ9VTN6huVeE9191aBm9U3GzzqvPkaeBjuCR27oQ3+DaLJeVxYrALkQ
GsBpArtIMabA4MxGdUyrOn12KoaGIm/oxIjVgY0wrcYDYSzjeHaB+WgLP3oSWVIyaF8cn9m63BnP
Cbiqs+3luFSLfItQ/tREgbMJWZPGhuEJs2qbLcuCrWvnie76YcpMFAx9tWtaQDIDgcZ+JJSf0ngS
dzmJFiNIwYhbmBj4n580k0BkaH2NnyE7mFUIivUlUVp1ulzZc6/tjjk3R6W1CXqmIOykl6eorOMt
0r1nN0OejTbx6IRFCDfQwsKL0pKyYfEJjBeQWut0Z3OsqP/Zektxp5hWbcHL+bI6uyAQN9YUf8+t
DIRl0Z2DTG/PeZuaO83hgj+zsuv9dGtZHfMsJic1PWDwPrFdVLXh1cgL5crKYbhllcEVyD8Y9Jch
3lpsW0uY9/UoE50RfqTFIJaSUzHoJo9JjLQ5N7XOiJ7l/gi5nBtp96VVXFkGarGEZmjQ+eFb51Au
nxZ0iwFanrzTrxAvTOe4sXJGt8EqnS9/T3N2KQbY0I2doLdlGr+OKY/7c+evLxcvg73ccdZR98z6
W+aCK+GGsWwFWvm/KTuzJTmVLks/EWbMw23GPOQ86waTUhLgzKM7/vT1gU6XfjtW1datC4wgQhmR
kYC7773WtxBOZN8rFCJux8ArrVTvsN1hIBiL59KiuxIN1MldlBNbQcO6nLzk6gVZCtHVQinqIgDt
F6AqOY5q6vduT43Kh2qKFYcv3Ym42quFtmv0qIkMwZ+EIhPZjbnyd76Ga17X/mkIwwUUDWndWiZV
9jyfR39BJBFyu/HBs4CBgiwRl+1WUNXbjMOgruvvr6ws3Ta1ReRpmH2baYOxOkzv1Mg8pQkMgvpM
9cTKjYDXOTn2nrxr8vF36gwFDvga0HSo8Tc73M0mgLXozIKXDN36jRWkBynBxFVjcHBRdx19LK5G
xIXdjPwppdE+K5SnxBoMSMGDCHZmQhA5NU1aYgPkFI0JBPjOhdXJQz7iqTMxPeM+bDGpx5wGLXE8
LJPKG0vG7yEZR4yEztaN8qdssPUxbgEGh8NLkxJr2ZCwpWfvmrsqOiYF1Ss3/gnVjCBBHZ+LDuR5
1hMoVegUBNZPHBI2aEoA2d4y4IzC/EgDWO99lz+mYwZfnTAHHEHittBecqKOgX+8c2FAJeUhLeHM
MzR6/jebK4NqCbZpPdzmbnswODUoWWPiPJVx/Go3Su3aeMIQiIWrkYwyexcoF/OjKIn5jiJi3xHS
+EC8uyj/DGrilaGXUMQHPbyl5LMNTK/fCkppWxp128Zq8UEGcryJs2RnG8o/10jXEIaRrFuEzU4p
eQ/0szsYhPoMlkFpj17q1g8vjseSx1++xq5BXGg4P6Y2/R45S9dvoOMxRdmTOef20RKduB00SwnO
rq+qFR9mMnu7Fg+lDHA+yZS0iCn4RLiGJoA3t/N6o/kb6dilHMYXZ4dWNdwoQoaERD6ISuqXpMOA
JRCRXxPUFzCratNT0tkmWn+5Th+z+JHzfvab3+tZO0uM9dGYwJjgza/D3OFZHGF8RZq7SrrMN+Wi
jB+XzfowqJJy3zCfuVmPTRYDsbDT18xw4mvDjAqVNggEyzHCy5wBFS3IZreC6LLe4mmcEmII3JUJ
8nLbX8bEP/P//9hdn1KYsHKzkaf1/4FiYY3wZ2xchooxWvonUTGiPQE2e7OOpr0mCSsR0UTbzFCX
WHAZlCjmxFSgQEW/FB3iKKr2f8sxf2tZ/zr2d62+vuTvs/8q4Pyvr1uf+Lvs//sD/nXs749ff/L6
uv//Y/+v7/b3x/99t//p2P/9E6z/43/9IpQ/+zeljYwpmboDbSFR3XCr2xmd+YbzLNxVmLF3eUlP
MxcQ/I32LBM0Qt1SYyktZLcSuQxGOUACP73GeRLam28NSo/Pbr3wDlL9mZS+vRuoseDPsuPXCrx9
o7dG3ahPdH8TBf6u3KetZ15Cm5/kxPFt7kzVE2ST27xvmKYGKGSF5QeffqGizeRZzkV4tNmoI55S
Imfok+BbT/UMgt1FPRo02trPI/rs5T9RJdtkTle9i9qqzqNtuFs1xiiIzPBNmG3zNM/EqzgmesT1
eDlLwjMCRMoO2VcR0rVN0LXBmRnXjQsH7TPJehjQJiSV1ngCSvwujbB7ilADUmoI3nK3YZzD6rgh
iDT88A2MGsBfymto5tZb3OMyBNNd5H37MTpJhA9+Cb2E/G8bg/GBzB3mQlK+2bbqGe2NZrMen/ll
NyXa9+ug6/ktpJ7tLq8P5cS92Mfwn3FF3QzYIz6NGk2hyKunqC3knVyo5xAoUW61yZMWUbqbg4F0
BVfhzjDy6DOciNrzA/tdZWQG9/2Y7Qxz2LaR574wFKPTnLrumpsFM3OreKogCy+/mVklzTmFWvHn
oTZydGPz46zDe2LlzUMfGafBE/NdPwfP3qh2uU2/pEszpvIOnkXHLsi5tMBsToWwdpGfbdNRGq+5
3z8hSs2exnruHuw2/Modz/6YRW/sujLELjxV1Kxle6Zn5jzLIfbv0Cy0MBDImBlIdiCC+dc48IU1
vpues2iujmbXYYkcfBp49NnKoTsaFVz2dLiQR4CKD3nfRhiZz+A3ZZ9VYQfU7UxQu3bwQM/qiJc/
+4BZyiBV0UFhinHgI35TYcB0bBLlB0ah72ngNw+dLobnEMFVOzYaNTWe9gZ9AI5Vur1ZID0MzKN9
auIiZGXYUOwgUUpkrO6cqt50VeZcyVVAoOHW0YeQgY1cspSXGij1exA8rl+9TSv0VOgeHZkYwo8J
iSV4Gb7qqfBMZHDDZfZyHFhDjsDd9Jn7UOrftWn2SZYSZt+4OIelmGBb0xVWrpHezZMsTsvIhILa
/0WD/CCYWZ5lYwQfJTob6X4Yg/DOOGLJvF+Ogr0ICPMBAJH1ALRNUztvIvr04Dx+WLidL6aj1GZ9
qH1sxdD31cHJumMYUM0LAao0bRe+hAQJ33telqMg4bgMm3HPCZMfBiNiRB+5NlU5/VBtnT10aQTf
tEuOTKzFh65K+6QGOuCLbuJEbIHcepU3bHxqV7tk0c9i5vDfW3zxsjDrV6cg5NQS/k9MrNM7K6qx
RI7NkogeG+W1d3MJdRN5bV3Xh7l8mc1+ekOk2W8L1lHbKGEoZTpl3phB71+7zKuPPsaiHZe3eB/4
x1zazU/96EwPlPifCcGFpCtTC2C4l70P0y83CPB45xnyurFs7g3h/F7frGnAPmdLc7/X3BQIP3ff
qUFwd57cha6q3PdcvBHz2L8NSpaXTKgTcBRujPgo3/s07g4V/aq9FA0NoErBwfM750o2OB6S+nsI
oqHLpvIlzFRx37nhb5KWrPfMzbyD5YF6XR/WaYMh13W+ZxZN1MhrzfecFItOKVDmckiuVdw690Ft
foVlF76jpNEHMxhAC09U8chzeE+Aqd1klUxukYv67+a088q4fNd1Ed8icF1QdCAtWNyEF5FQ3vVy
29+vX4CwQadCFa7uus5kwT+d5lrR5woAyJDJhuacaFzWUsaxjWqWd7PTnzuJ4lm39hvuOOfsBBSV
oCE65yklhdYASb9t3M4sEVREJp1ehTaBEBozYF5Y6opmCPJUelI50ng7BsqIGI6ZYBFQA/uzvz6/
vn7d+58ezstP+9dLSoO6658f/q//t776P54uE74536oOcbs0xEmfPq97AxU5bmVspv/ei9MyNTfr
waSVBAOhNKU2bk4PxvJrkLVenZOk5Z1Zr95GE61dVvn1eVg2ecjHXPfWYxHhgZvaZjDyl3Ym8lr6
hCELVMMi25ZwKD6HYTLQU0w4OmaAVN9iFs8dvDuvG4o//+xlKv/oHFIas+VJv+f3GJauT6BYyNcW
FTuZje05jAp3SxIOWoblYUGP8pySAXT++xCsTXmWDz6Agr0dBo8N+OqzmSlawCOJG2FaBgDI0/kc
Juj36RFntDY0WZF1yzEVjYeIDCe0juXNkPTNTizv4eqOkadPfqzv+Pdt/z5cPx6rcbIY49P6+Tu3
4XMFQ1vcrLtdS1gcSxzoHiJtwdvS/fq7WY/1EzmQg1YPKHVIgBHlKZxwL3i9qnm0fBDMmnj/x+z4
9xce5x6cSbYkWy1NtWUTACbdgBMfNyliXxDMS4czmggt6YDMz0vH0V/6netesfQJTcpB3PyppcMF
oxE2pbfYv5CELBqHdTOXPp1FgWSJZa7Zbt0sCSEcAs9Q0MlKvGy1cxx7gdtLlefZ80pgRez93RhZ
XJ4Ze9+qLAp265mWCg4FGHI04UcNcXus9hf/E4FAHVfqhBGJ9jOb4b/36igwTg4qekYOsDrLW6Tj
GM6bGaYnBggdb9cf7a/X5t93GS1anE6Sf19P4nVTQaOkdrac1OsmJD2rIfX+1Cxn8npORzD8IIAt
Uu9gVP+c1IaMv2I9PTReOdI5nDnPqfn/szHSuj51JYCBZGkLNtV49nQ8/NkLDJcuoZ9e6zQwT6FX
xI5LA9tneZkZP31/qswdbVakARXUR/gJg42fijIv7enhz88JmSP+2VuPUfdHAbge/NdrwuWtVUNt
12K43kZOAT5q2czj+M/e+jDsFzwzIUKbWtAgt3qawjUOtX/21mMEOxxMl2zNIO+t3Z/bTK/aUyR+
O0UBnqwvA/9M19lHPEJHR/b2Uad+26m9i2Hr7Jr2cG6K7KgXURcsLmaOc/deZbgivShrzsw7InCR
5cPsK339u2mXZBjT0LQCo9G6lOS3n6K+3llenlyUbScXR/ePtZW4KAV7ugmlhaylNvCJfUw2yR7r
pmlsYiD5JB9K1uG+Kg3/0iOSuWhfBX/21oco28xduHw6p+6ouxjiYi2vyIoguCTLZt1bn3Qyckbx
fYM9hAZnDdmOShlYuCnZlclSWn2snV8W7sxDpU3nkTn1QzYkP+UgSc0wIe3ISMijQdd0i8s54UMP
OXxHMz6SbkwXbsJRNs/RzEf5qYBmXumshKdsGr0DAUnGA4GbIVfKxu2Zw6oG6I3bPUaVkeA1Nf2t
nDt5YSnWPWrPprxvSZqSyF+PokeFW4PLvZUtgV6Yg8h+nS++bLsjmVQlSS+qe3aJ3aygx10pxMGk
i2yb3GZ/us9cgjOTgLzY9eG6mb3xTg+5gdptLFl1i+4YV9N0v26s2tB3SEhRUTOEapexhlCmre0T
tZZS99yYKTASFdlUJJjdEFNr4Y6LxhpubiqPYVzdO5T0j741YQuXzQytdlbNLm2j/Go0/2fTumVx
tYz+CxE2BdTluIm/6mwTRvb3pZRj5CZJSlDG3NeuxlJxXff6PhkPxBK8V0sTye3VM5JkefBY4iE6
ZBO6FbxhxTwm6Kgbzzon2dmy6LnizIWQDNJv41bg9My5L69/DpJY4F0A0dtLzRJKTXKl5rvgU3GN
G2QdGSN9zqylo1gG90R+J6c2yjZW139GBYo36ixneymqBL0dXlwiu26ajDroCDne1GlHhieaKeqA
WTFxmUFO6On94C4BYZ5es8H62Q9WuEU1jDuNzsVkUqxLLag7voW4iYiNb3Xefnrd6Fz/bApoCCXd
DhTbBMRlpUHQ06wismqoBS2j7hV+/iMImg8wm4yYeaT+bMZq71mBwPFJbY1oQvipy/Ay6XBPERSq
tA2PshxH42y5sOkaPzw3mRj/bEyQjdamUGZFmT9IUFoOn+jo+H4poJ/pHjNPW/ZARV7NCZbOOrFw
O+iviqoUIRLceg2Tm/DfGcd6TALG2FQOUdPrZMNo+/+cdqwPhV2Puyj3AC2nTFnWKcef3aCruoPO
cxQkDOPR6OKgWYd1OrGoidIHYrX/GcSTnOF8Hb/XvXWTQvHx8k4fGYlRsOKp+Ow8brFRFb6sP8Zd
pjjKGh6C0cPShJvM2q3/E7Me2CSuFIq1lq1ZFzJPWEf1SXcba9LlyUFiu6WgiVyiwWmqFUgfp0Dz
apHKsEFjSXs7J4rW6tS59K0SR2/9TVUoaZKg/zVHmTqL5bl1rxok7RtSQZBBM6ASv8BVs+72OCCO
XudutaPwDKzDdy2tEoX3MvQayT5MYu/0d4iNlhnkOqSvx2Q1HlGLyUPhChJZ1/nlOm+kOfMtLUaN
1JdJJYIzFkSxNyYI5oQiNbMwk60pevwZ60C8zittRP74iFMKH5pYLRJvfGRTy2YdP0DMq5036O+2
6vi6lo21fCPrk3kLHi1OMQ63ZqEOuZOehkXaMy2brFrkP+ushxmMf8r84zrfMZd5EPG1/XndW4+t
Dy2CuhqjkUc79tPuWE3DE8mgw77qhoEmvw3eY911Aqu9mUigpc2B7D1dRsDlJYXDUL7urcfakhTu
gPkzpypPrJt+YOhul8360IhDCtQz+q12oMsHspso7bEh78Ey9L6Cw7ZOX/5OzIlqgF+aX8FRPlWR
qTbpmDYPVmPezXRTqAIQ4VOzuksSMd352vmQkbIu9kS0sETN0xvh00jTfeOOPZlPthExw69IEo1t
IkQKY35pSHSLHSf+tGyKxoI7j6RVdupDRassGUKaUmlxu26sqLwGbouZOKzULkta56FpOgp/LDnS
RTRXLhrDdc+MeDsLcAV9wt69ky3arbBHB4JzRtB4kEftuB9BAIAucsDdhXixV74BVrLi2I+6vgoz
pkzdOu8hao1RR8SiSozJbb2XeQfbFGHpjeNOajNl8CfDaD4aiLaZx5JJmCiwuGHH1DlcUBwy+135
8jhhur2ip04fbIGeF+VKdM4ZLG+kFe/M0PgoWbwfQ9GWB8uEIYX8M7uf5JA/1W7+SgBc+4kgzN5N
xfxshTHUqjEP2y1yVFB2Rv7PxnbKb4TJ7hLabvj+sXKnpr5O1jg/5owyPcLq9zEeuYFVtLWiyn6B
NdF9dDPQ/NqPIDcTvroxe4Py5Sjj+ZApOT2rPvo+p2K8ro9ySY7wUNJrwym98XMdfNg94aeFFbhn
py2CDzyflnwkg9PfmgZkPpFx62ss82jLh7APkAcX83uRxMZb1cCwTYw4uK4PMSMcbBEFT5xo4kWU
zdZ1pPHmEtEWGUZHqwSTbmsP1SEbZ/U4RDSCpqEhABBIUc29c5O4IaiLyrIe89T4YaTet8Qsh+ei
JepD5MH06nlpuWPiE9wWox+davOJ6WZz/8faVZo06mu/Ubf8nEeN54ilXLapJh0BvyXTDuGRdRRF
LEAPlPmV3L67Ic2eimWunRcIvoGJq72qTHUfFDRqJaCUbwI7Mrkm+i3PaWF5UuGcjYprmVrlIxax
9i0hGkin9viiFp9o50FTa3Syr1PuVbUx2A+Wm9kP9jiI6zybt7Xx0lkuFWu/EDuPaIJzluc4QxpP
g6d7YUh0Xie0WMyOluwbl8pf41f2pSVB8RJxxuzz0QeiXr3BfgCOQ1r1G5/VszvrYZYhTkqs7Osm
1hZrNWAnh5io47m083vpRZo5MuELVTHizggLtOfchZ+mJH1ChR1vtSLkEM+Ne+f6RJNRPCJSaoIT
2kTqI6kC+ptNCQK8mSLWLFP3SDORRZB9m9FbK/vpKZ80v4326jvcNPKkCtcifS91xiN+veA2ZElz
O7/URf2S+F37rFsr36uwLy8kY5V0R1Gkl029ry1R/IjscyZ0+cUSHJl1aVa4SEP/SkwjEDp7kC9Z
noJkRcQWuBSlI5W8Jpb3MkXmfLc+YghFueT2SF+XJwe4bdt+RL3tDOUzBfcGHdsQX0ktobA/H8YC
3KE7zdiTJw/vinMnbLt++nN6adxLu6QDi2dCVb7IQQ/M7h8n2M6bBhfGrZof8HKnt4ULunrdRDr5
5eegGFrxHYOEAeHLyk4xWbDPHaTsUxEYB9K4iXm2wvSH1Sfv0q+AWQ/mqzv7z2EmuufQ740LaMxk
S3sUIwZS+m6W1dYxx3lDFrOniP9gRIHeLVl4zG9VzAeb5hDZvVR3AdwQIBtJ+CGDzNrqrjLQpTOr
9fmrO6NpbM28OZi5ET2vYVrpgB+7pyXiYexgpvxaV4l6naZdGIzliynum3KyT7xeXCuJcW2s5uze
9udqU8bpIQOB8LhuhGaBQ0FunL0Hb7bka5AvEJdePgEWUcBkK3zmcnxcnytz69qPcgQdP1+moiH/
c47Te1v5dEaCmvbw8jDx9D9PlEbqUrwwb9fjVILxe4wYzibSKG/XDSwOgkQwuHG1AKnA84Rbicl8
LGhaR5VfPqnuFT3H8Owum0Ez3qSBxmIlg/65HpSHtGH6WB9RxrN3s0LCmbqj9jaRP8ZnQFbY5cl7
zE8h3ffRdTjWz7hucnUbzARWb92l+e2SfndVvuZvGB2DJJcXw9GKFcSyW5eDvKx7ZuBPF0tC5axQ
8aRxUJDiUjaI4ohcOvU14crLI/oYzWXdSz2VQRk3Z0AXIyIIkEDzrc209FZ1zlsh0uHIemq+TWr1
cxicGgCzox78bKi29dByq1ke6jKbH9Kpts9unL2vhwrLr4hmccejL0rjSumVh+t/UxN2/vU1tj/B
B63tZF+YTsfyIEtxCw3DM1E7yV2ByxVC0vC8HnIXP2SAWPKyHrO4BE+cQclmfXY9hlqUuVQ8Peg5
HZ61zQwhrQYqDMsPmShjPeS2u1ufnLLkLUmZwmRuikaMJTqQn1vTjYLnXhD81hOOvdeJ456iUSwe
l968OC0lq/UldWeHzwMddB1O8nE91EQeYSZlXB+jtA2f7QLNap/4lKdDAOMiuqXz0KIxqJBLGgIF
IBGqW9cq5An74EQDHvfFBODVnDJie/K82avCKB8UDqZ9mnVY6hTGtMoOghMNffvVNGKCRkhQdEzZ
4uzzw7tAyPCONT9L6roEyVBiOyQL+VLHpK6rwEnv4mabEjtZK6qi06BhVWHwwDfhsP6qVGnvGmf+
GcQ1wafMNJqbc/Z7EtNN6zCOfRSWRa1TwDS2+upNBM4jjOOPwSKJoyLfph6w1IzFL8EkfeNp/RQV
QQ8EWzzhAnSL+cJc0MDdkp+19N4i4QpAWAgMgdkAQ+C7rFP94tvF3RSjXI1LtESOgWAqMDvkXq5v
XZKnUugvJIrAUa3W3o7nMA/eZNu6cHIkxfiIdGz3p1fa+6ZE+26OY/acN+6m1/goKk5OXQVfniY/
uwsVoX+h+gLREB1RpfTbuagPofSme6KuGbEHjKIZndgYDSFSscssrZFSoE86XKN+hkw6F5VlvG9c
LKEGcxu4MgUosCDfh5nrUurHh2ewXueuO16sGCpi1RF8Eoa48crmbkI1iG60VAdTErrShD+tCu5c
4TrNJpr0Y27jZ+51uVMOQTXCrzahOb47FcURqB6EEpAi66cnowexDdM3hkQsb+mtfc0k4laRERwT
wz94IcTf2YsOWefdN1lKEVsfqeLFiOrcV+k0qMhbe2fU8isV9vNkkAbfJAVtpWi5bVc0zueQvk2N
tDzzsI20CHvjd28CWp80zqXR6F1w6jidqY9TV/0whqw5oWyqt2TQ3Ix82YcxN74kkYYDaYUWAcue
OrmR7Pa+Q4BtLxwydIA3s2i5GsP8u26T09J5s4Au3qNm+64Cl96vZX3poM2uZNo+EFVAaTaanDt3
8O7rGLseVfmO9Zwb3nRGMG0bu94rjWavwZedzP3vDJjEjZPU6SGuvEteRhiHteD2SLdBUlfwfVyR
mRk0u9a27z3ZlxtsOBVemZesiJqDHNvvKgN2LT0f8BQiFBJqg7uxLO8qHx57kLhPKmSlrNL0vqyG
NxmM2S2eR/eighljf0MATTGBCGjEI4oW9Jb3E7/qoS6aH00SHqaQxCUEZYfVDDIlPXRoJ2K9P2+Q
/B6qPr/FlQMPvBdMPJrwRdLqvqlQHoHg7R8b33wR9UiWt53uQuGjQqSEDY5JOmTkierEX1FsYEX+
iFuWj8K06q2o5ZOQ7a3f+USlz+F0NvpgG08Yhaua6yRwcWq3aJL4+9sKuBCK0C0dzTuQ6B8l6ICT
Q0ItPfvoYhQqpTREWJFB7EbtgQYhrzX1nHKXacFlV/EbKIAiBsQmGebvuH77fRQnl9Gsjo5K7ysT
XnPUsEyAnQQeKnnOQ/UqtL+4sJl+2/dmT6929JbspIEikBISXlZfmVvM5gc8xUfpjZw2CjNUayBh
5gZ519i/p6ZxHhPX1jD2iuoweDRMrOEtDIDn+bgfb7QYAcMxwQ064hOsZj7P2AS3bfKZVeCoEkIY
b/C0kqltKgQOQ4hQivLUJk8/pNVsXP0S5rvQ49Rn8nFTzdYvMjO/JXX4BW2GMrEpXjuJ9RB+FetK
9Ah6+J0pLnk8aR9VOZBuluHIMaf5Uk8+XmfyJKRuvBvdmc7W60DvO/VT4UTzs8qtS49+0b6zjMra
TMxcqRUOr210V5cGSRCOWT8UU/adWfoUakbPOLu4/KUoo0q6iBO3JJcOFW94P5cGLNmcCVSg8puf
zNAgY01qZrAyoP8ReAt/cLJ3RYcEDCDH1umjpzYdPkuM7ldYAN/r3ru3B+e3Nkj1Vkb12ITdV8x8
UpJL1qKYa/xB7fwZ8HYo9Hvg87lYfqWl4WxtoyzuBLbtKDOyA7ysCKizeRLaeSgtbzeOTr6zax/n
1ADmqNC3AWtYwqY3RpzFPzUsZqTD28noyg9NMlQlxa0z1/ukdQ+tR6QagpqMhAVg9flTowKC42nG
zKBtQFiRwOByazLVSSLpojNMHIYCYFnn35PMTLdZLn4EgOrN1HsPSxjfke1+67rqxYxx+s6Fe+/q
elkFJQfkFsg9bf3drdwl0R29TmLvest7r5hUzVN9bWN971HH1m3DydPbiKehQRd6X9iMbY2/QNvH
wIAfZMGfi0u1jcoBVr0RnGKw6mnBWT6ZxFggU9snWcnVnUCq9wRVXzsrHjtxLU2LszyEfx1ToYgM
en5ia4mRa96+SNTSUEI4oaOS1qGmkEfFHN2iCC5VLtEq2UfKEe9erbg1z+5759AKQBj4O1qgkzpC
qNpn1An4WxR6qndp4r/Z8iqD7lAUFoPJTGfNxV0O69HbDENH96cA1S4Dsz6mY/xZ1sLaJF0gN056
zFT24gQ27hkk4rExvUSqy7E2ExcfWMGdbcbDDb6UmBn3xhTjoYoCZxuk7Ux1PxpQ/ero+tZaTDiR
5rJoqUlYs0vwveYc4uGGTNK33NJ7RIdbykJQ8PFbUwfaR3NyydKEtU8OOyqJIL8WKiGdBS8ksgwG
MeeJOpvcxDJedC7phZLDM6JLNH9FC5Hd1z+SCNpRMpLqUZ0ycHqgj+AGhtkmarJrXjMWRSToMRMx
dN0hhEbaPrZUHXP5U3g/3Ha6Dyy8/9SZiAnQWDj6jlEd1dEoPdD3MRyljC9nY5jupW6R1obS+U2j
sb6ZK18flNtw566b35Rk9zqU+Smr0fbDL9DJT+LJ7zxtY8hx0VLkRreltts9KKDupCUs8SzID6KO
GRI4gL2DlobJCJECE+iCeZz8m97jckmG6WseOkHSMgVzFpw3Dh7I0mHOVpF+PGRHZbSHZgwvLME1
vHzU7dEWsQtl3LRdBiTRq4O0/Z9GUR4Ly/X3vcmtzPLnX0NG2ISMvWnhlGzCvvsxKde6qpLWdFUv
zdAwvwj07jsjwPZS5TABBWZZMyJyIy87wpsF50HlVG+xm30zU25bIRW1mIrlpkD02uEP24a6+ZpR
fWFMvDcXLGtYpA+uVq+l77y5jb8pKkII+iH67djpN53zmZOwh3Y5cuYNMaGdRUCyQ0Quioqrt9nj
htan5W2F7wGLdHYnJ+luxeiea8++T5pgPE34lXaFGZB2az0Q0v4zSyKLyEH8vWY/GJu0piiQ+Esz
HHXMTVjZ0Pzi73bKyq7HQ7PJw0nvFoCDE0EsnbR4bKHTGxBiEenlj23ubRMb8XJr+SVTe2niPkd1
0eXOG+FqPzq/f9Mz5Ud6wVmCIrAU2fA4dNxr1eQuJgxGRA8OZjmCO7P5bxR+c9JQxvTG1gitEc5t
Zd3+6trq4gn5hZIJ3j7ZcWketfsoY1pbG+3MUD4cwoHoRTMbjugLCfOJSeIIDagWLVLhA1BUOo9G
tevm9DvhkORH0jkducSorOvbZOCtk6a6l9QFD55VvyMm2sZmuy/rcTt0pChIoiOsAo1BXt2PEGBJ
SnDObTOS6FNY2AfJs8jzHkGYsjlr3PST9sZ+NBAd28K8EkSl7luCQdQcfy4R4HVPu1qiFrLE7075
FA0Fyh0xfav7Z8OfgHoalclixVKPBsEWFdHhE3g53TJZIqVQ3FQJ405p4UeY4CBWQ7xXwn4NPYtf
BLUaKyM4cFw6ZxfEXdIrrJiG3+9it7o33PypBNj04SRUDyfngCos3tCpVJvSJ1minjDE1kyxb2zI
uWnJrK6pttNEJ3UMJWEa2DNYW7wqO63OWfCr7TBBBIKIPKBAxIpklrulXxPeAIDIaKKG4tZAvXzj
u9XOMsLHNpNABsbqN9hQrGjyexzIl0In76YFF2YanC8DmhocnEo/oByADe8aOBp9dDpjWw47zoiK
D5lnRDZVL1l8sqYAmV4fe4RvJe868K+g+CQ8h+GblbDEE9g1cuLhm7C9T3zqKp26VenvGBPBs7mc
l01U1HtrmfkouAyeNss7y2s/aZ+LTam7+IZFoHIz/41vdKNTEpWSCgWanqvyVYsU10IW343KvJ0q
F4SsT2Cq9yao/6SYAm4Uja66yWhFRqLdcve0wOzdNv18X0XkYMix3zDBW7jb8anl7HFmalJkeCFD
jw9maYIujIPXsRH5iVV9Q4nG82j4+JfIdL6lSDaapaKeM32a/Fpcsq7/NsXhxkQP1RrOBbdmT5RI
bDpPDpimbUPWiGGW/n40KZJ6hUA7DjSnRkZxY9QjUk8Ce3paT6PCplWSp1s3y0QSb1pV+AeaDdy6
vOAmy+OYpglODbvWwy41m02R8HNaL2RKVZxbN6w3YmMOizIxy7+KMQoJqkmyQ5T2eufKyd2aITL/
KavavarddNcXL4IhCoWBV21En0LSy8ydSGBXRf2T1Uf88RE90DQLom0umJPLCB3EHJ4cwdyKm9PJ
YE0OxfW3W6PfYwa1D2T4w1RucISiIg51fp8YEJjBx/8cZOHiQuHW3fXzhzWlO9WhV1gPZ+qLUoim
qksesizk96RfmMKeXYD+cudTZHPF9D4D9kwEXf5f7J3ZdqRA1p2fiF4QzLc5D0pJqbGkG1aNzFME
EMDb+Fn8Yv7IcnfV77bdy/e+yaVEOZJARJyz97ebE6O7xmVRfUOh1LBkJHguDaZdNY7OgQXz9z4i
zCzq9rnoBAHz/A5MHmExNhPersDdMx2r96YZ7rMg+gCTvhAIimc9e5dJL0VVGYDvsumq0JmKU3Sb
BITUh9gxIzRhDIdGsWSVjQyGoVExSNXRPWHq9i7gAndE2oy1YTAmJtksF0IurYMecGiZxNOORSUu
gbMQc0mGAYGUKxXS5Pe2zuRStjI9jrBLD6zlcUxj1AwWFjG3yU513Q74avH9+iwn0HZ8w3LbPU23
KEHYDpHTPC/xkavUoFGi2kruLBl8a5JxwrTLNYvUVFeT/a505my4yDFca73xRw86toRF3OTUE224
ykmaiYPo1fPkTvIKI2g9gLZejWX8OJhQeU3bvvhEItSjzjiPg0scWQGCXiaA0dJvF7DgmVpV1Xry
2uKQiW5rDO1H79MDi2cbzEr7PljeCwQs/Y7I+6KqeVfm3viODq8/66xvWJJhpA3FtxvT7v8THP8j
wREm//+Z4PhQ/vf/9r+Es/P43/BGN/xHYPtUnK2AMA1sDvY/2Y2u+Idp4ksNwAK7IRRduPj/RDd6
/0CRCRPW4sxeEkYhLv7PPBTL+4fnM4FhCuMgKHbt8P8J3Wj+V3ajj3DWx3jNRxN8mODfchSkmsNR
pKA+BMFFOyMBsNxF+PiSGEOF9Am54pBcfFjOQbUjbg9Fblrqjg8YFiqQ2635YBrOD+wj9ldYsHud
40t07fxpltm4Cxb8YybKs4E6cSNo6eddlV416RrXTFEn/qgMz/xWO225arwW0zztmLibnuYejVSE
7hxHRbjMr5lJRAjva96Rds84n7FqvzfMq9Ja9Ze5Dbdu43YHwITnQQW4eXPxkzqVvsTkNrP/560x
QdYqqyD9mpQMlJ04GbGDWAe7JnqhEIWjHZmXXkFSMvGdMikYbC48WKKRUq+rONEnkRcvvnT6ZeK3
kKXBmIHeNUhVth+wToYPrUGgtiMOKs5A2Ds0Y2V+GZE2vU409ciQLh7tPvumRPKjKWBRtdF3Z2KJ
iwgFkSPaxhWJUscEXiTejH4dky5Dht8TkCvUDU+y0tXOiNxrn07xBtNyypwT1X3FqLWK0TqZzSJr
7WxnMzT9O3SOnUdgi6EcA746M+S5mnD1qlizUoB4kH/8Ri007iYMuuSouh/NZFn7yGv6jd04vwAU
oQKTRrQ2YeyFBEXsVNZSnZ2JWRi/MO6Z60wyX6zOnpecSIscWFExGMuAzmXlN+bapq54MzkG0S3b
LizWE4ZVe6TwObfpo+GTLWqEBAKHeXtG8NWe40x8gnwiEpqDYN+F3t6ZrJgsTg8OC07l3OmAzjEX
XEet/yI16rQutjZ+D+gpqXZDG15Y6gyls0i9DU2OVbNj3bHFYXrFidsSDYbYTqncOoWJZC8P+jE1
axybef9DWgQP8pOGfRdjCqC00qgoJKYc+ts8Jk/SawYiYyuaWVbzYXIOP3AOEXCLgw6exzLLca5m
ND6gvvXXMstD8FbOqldDdArHFmCFKc5itJwHN1IvMBzUPhH4kCR9myANrlUr7Ue/ZE6cD6Ql1018
R4LH99RgZddHuKWGrmt30g5bpGMe9RsnQZMUjfIwFckhjFknF3Tf0B5NCRwow6whPzc7W2IIsJ1d
w0wztk0DO68eDhOumr0jku91ijjF7oITSXugGsD+bAzDuK9wNQE1S09D7xxtHdirmzvDxcdVODXq
dmNHb4A5YFF/aKNpqLC5Yqc8phuuy/HWW6zKxw7s4hzAgp+Fl+yyCGJJJVFTK+bE4biv9YS+JIzt
185HO0hnTUWD/UqiBjWGYIO2FPVZ3l1k3roEqEpW0klnEvcbELF8raWN4YULJdG/bUTwst1wCPqS
urXwtrkZHv3aYPVW1jsXVOai8zDuqq4A4Gx71n2t7rqE2TTJid1gPyDL29oEOK87uYSk+43Y2GgC
+xJlDdQqZIIvvQSM3A1msu6L8efoR/cIqaxL4VrnlBzBuxmW1GoswKAH2nyJaxOtTvFWJqBRW7IT
NkYqn1LNVjnIX0YT/xLteJbSUHs6HBBIbPcxtPW8y/p5r0MkGTV6glE4Jv2e+zyiKT4ss/ms6QBY
0x2v/Ki6g+CRrJJpwVN3kGY6iFVZHW2BVdpYSItpFaNr3fs9E8LMmpF12/V8iGd3401tvo/zV2Mo
ymMRUFEoHFEfE999SGobsT1ovCcAD2At5EfVQzdsPgfKHhxpIOqhLgUAjJC8IRerjmQDSiodY7bN
dH8ktaa5yzRgwnQGNwDkPLVqve+D7r7xNKlDS2dj1gENYpzClzIfy7sS5Td9kJ2NOHPntw0HiEUY
IHDAewf7yWNVHixkxXvcRZCNFkrAzLtJl968W6bPUVwPF/+tpzV+p1zx7CaGtytF6pzMzBMbanP5
OsO4hMJ+WxUpVY22cQ8sCMqTimVwzlvWh4bNFYKO2Jka6Vcv+Q9x6ILx/i9Ysm8HgjizAJmo73u2
/W9pP5njFQ56YBc1Nku4mkCdjZuDmBxjr33wKtIHlAm+Moi9ftUovzuP6lc7jZqfy2DRnhWH3tCg
o7jMr37flYKKU/FU+HX6otttU0qij/2svMc1+R9zlxZm8Z/cJYRyMI0dz8TQw0cXtr98vb9zl9D7
zE4L2bYZOYdS0io8zNqr0EfsUIvwGtTdz8lNwLAUX5g/ILGzl8Mjp0/Yoh/JZ4DMiHlII3XbbFjb
VXQpS6rEHPrVZDYrHWBYrQTUGzHAY7WTDxRBZ4b9dRejecg0Ic9XTEbd/q8Z2/8O1/xfowxuXwxW
M3Mgy7ZDJljL///6YszUersgFAsRsnWwouKb3YTbhHUUNZ2E6IkiC5h4F+va5dRB10lNWYit66Tl
zrKnp14s1Hc/3bZ2QO6yF5gHqBKXuAVWpGxM0kYC1SMDBoa8vjvU5CmCz4BUkFhro0MlVkRY1UUN
FNWzwmSV2wgFDZcUbY0IhTq3UZYcu+avVFr+th8dqoEJL9tPJWnSY7RzhfWST1DqCo+KHm2j//v+
EcL7t58+ICfMBxgeBg6BD/4ylfxrD8GYyGcX8OKS+4W7Myrvh6RyT00uMfzlJAutKBASCXy7T1yI
J3tScgp32hsRqRaUKyAKQv+naUDT5HGU7fQIaAJuojYbeVdHxss8AWgau/SR0957AXDMOZAO45ls
gI1pTem7QgvVygSW1GjtvZyU6LoV02ddMn81h1PTLJmprVQP9mjVD8lRNul7RurAcZamyQLOTLr7
nPDhYxPL1zZW3X0hSonWP4s22RDaj3btEA6g5mlNTPkEms8371ouoXd9ThiBGRtPdV9a545C0aPq
pDgX4XT1a/QkGJPYhgQo7PxHHPPVaRzNF37LogfQ3+yaNmyOQ515Z7qNuA4ruK8jrjjmO02Pmqy5
81BDHhTaIHJpYQrNAWSLG8k0NRfLc5lH8yawqRHVrYk6HCOiNCmBQDrp7zzQyX5k38fIrckTXyAY
VRM/oB/cWM4sDgVe2D1sZPLrEwAMlmFsubbPm6olntrqoLqKNvOQAGXojI38SjXp1cAYe/DGIrtj
0CWuqc5Pt3uhXBpm4ZyDF+RnGsIHbNMdVAwo1q1tRk+DTVYrwM4BGazOudSK7OC3TCPzMJjvwiEj
nr4E8dgR/EP6lvtWcy1YeV39fcIOdTfG8wh3e243RgKbF/8emtl603oxGv/M6yhYqVPj+tht3Ry8
LFPIdZTahNTMRnv0s4H0a6evXmpjNFZR2IfXsGZ0Cmf1QOSfoh0usk2Q1O62pIvN6O3ua8N4Kc08
PtZB2x+tIqaRMCAmnaKXoTKeOWXLszXl5Ybuj7lLgBsfEQcza82hHmSBDSYKYflKC/2GKLZUtEBz
XQ/08sNzFbsWBStrRBBcf226Qf9QShnPY9Qws1F+erH0zMduwzuVzWiKRyu/Dro6J8Yi97Q9d+uj
xzumvfHZMyV4ajMwq35CBXGMKAp5U7IgJakM4fE/NYgFlsLcHj5DchZ9w7EYA1sM5HOoE+wcni1f
8jn5bAx6mUzWkyP8XXojAQdzhxf3VKRdj+Gjqt9Cy5EHq6MS3M9d9RamZFA3JunAZYJ1l7ROvAVJ
RGkxK7uDbKMPyZ65/N4GR2+VRIk+epXyzUM8hM5pYw7gjAxrmiD2mAR9dOYucM4SoeoTXsvkJRI2
2gyMKYRYiG1ECvo6t/w637TSMw9eZd+NVTJemANQE13+Cvocm2+RE1tXE9ZRculzqGlfmDs4QF+o
qE3gWxhS1XxJZHVNHAdBeuXcFwQq7eRQ+TRxui9Fp7zvltU9101dv+U26KnRUg+/Hxl0+RF/fbge
88/AycyvXl5V20w2GE9Tolnob39WdDupSVEVB+mIEF9escCpq3a78GKG0z6mAnQsGjqYTW/WAES5
QXgZ3lXxDPPap3+DxLsrQ/lslTmEF3NUGw/R2cGgjo8mJzDvyrBZdAL0IK2eTOhsdhIEZ5G169FS
5geYN3qXVzNW2BgQeAZn5oAm3TmWNml4EYGPu6hT8RNWJ4wdwg/fI/DNyIKaT+yQmzkeHoNk6p7q
IE0f/ab7ZXuT+IJPAegYWq6DRsb1BUHVsSXV/qVPCTRPw1Gtbg+rojDeWg5HqVty0Y4m4R7TKnQu
Ba6glLbKo2WH+pGhVz/KYcS+7aT6ePsHWrLuqFrzS4sfFFwTKtCV4HqCwE5C/LGD6d5rJtpy8K8F
hy+ahMKisXPbOCz/lpPEbxNM5paB1EG32qEnXabOpCeZ58xLp/08i8e+ZFKe1ug1YdjgUFhupj5l
UdAuzsLff9623u5L6vtbhsHv9cQylxape0AZox8EUlRsF9DuuMacc+IVoN4MRydtjY1hO2Ibh8O5
h5PCHiMiW6YwFAqkijSqV6LFGxeLGHK59C/d1M0XVZZnKSL3Av4zB/JaNOZKSIr2QDu7V9IQTyZq
pU0qzHnfIj58oK+t7lVxvt3px2zEC5WerLKtHhPlhmAtfeg1KfNqP9fbftH4emZBlTEJfmknZc3D
r7AXuiz3vp3OH5XzdWyi4QHw+GduT/El1ETNVFNQHVTdPmVhYJ+T5cZt5+5Idu0p0473Rgs2piFp
n72Q7OdOx+BvSVFojOi7SqNq73hlu9dW1p0tAOEgwO5CN9uJYqIEXKMvwPsQ76iAPURStJ9EONIg
8aPyuWtyd+WkBUsZTRA1i5qZmn48W0dvmt4A3q9btJzPUepUz5MgJy9P/fPtHgxcMDU12BMibqq7
tCKqhPwfDoq+v5fLDWzhdmdahb+63b39w5XJg4dyYp9pBaNmuQkV10mRh8aFhiRlnddA+9aLCp+D
0WiuaUufTrEWX6GIiPfEhwL0C7oDuA4Gm7T+hn57W87+qszpJRCVxlDYFo99j4eLgzLZUguT915S
tUeZlQnDOoFwys+zZ8sPEvhGw7gqOxTBmmXnoQ2Hcgtl8QnrE/3boZvOt5uhz9KdjPm0RXuJQ895
lYp+RhwTfK8mJoa2MgdSkOBfgY0v1qmMm0cvCvSRwrKiERDXGNN7vYu84VPkjqIt3E9cvvy1Z0bX
vOi8S8vIQkk+RVuReO7ZHY4jtc43wCJbEbvyk0RPxEbMRp2G+JVBFndUlhSq/E2qVX1x3b66zC71
oiYR/deFoUl9q3WN+xhVfz8483uv4jWOHChqNGk2lSkvMIYZWihdbzI8gOt0NppdNzbiYVLWT5aa
wxcN8mrWjgTEQkVpmptzwEDPONknzzaa/PWYpZRomHxeLUHOmgqzK7HOydEtyJ+zXA9r2R04NJ+f
/Sb2meOvAk8H5zSuBFPri8ZZcK8Cp7/3R4s1Jh0YlYxiHfuGuHPLkAAL2firECfCtWEYOMLjWpAA
zA+XwJIJb+fJzwBTJhNL/8QJ0BeGTbapEkuDiJOwoHr8KjTtIJw2944S0WOVyeiRbkx7V4XjxenB
M6ko/h6H43GAefetLsqletn4r2Jkj9ZTJHcMqdY66nI0gNTG7k2pFcIsHeyGJB5WY1gg7XES/XXq
n/J4RKCePupOOTupNWN+tAuTIYO5ZoYU0IboHrK8vw8xQ0Oyd5jaeE7y2HEcHDAaWiTDy+bRRUoB
jz2vPnEFAdZ2RpJ2Q/cBEg6qgEJ/cTrts2aX7uNsy3Sbx8MxdSVY3ySyDwoQ1znN5XDsMms6YegE
bTCAezO9Mj6XqPqPlWd7BMbE6oAKUAMtrzBKFKT9Yfmqvro+i6K8Gl8dW6K5MaW/Zaytvmbmo0Il
hTpIDifXHcunwfPyXUsoxMaEmpuvJ8lqsnI5v4Iw8U7mlCkuKsF4sPPpealLExpXfRWTnFBjAJhI
WmPbtHX3ZPTLVLRRh5IApHW1JAoxAyV3timeCW0GBxTxEzHOF3s5qgCbTni06+QwZtCc88HaT/Tf
n1VrFBs31Ij6bH5+i4PrVzcb01XXv+ZmkF/qyrqyiz4jLv2fNNOZSnrSeXdGeEIUodwqwXekhP1a
R+Eh6wibiZv0w0K+i9WlGt7GlDlwbmB1dufOPbjo3LZ1BuAh9Z3vth+i+DJm7F1l/KZqN3kobAWY
VEhjMzOazYXbfIlgGJ3MunklZOcbGq3qS5aR51QRD7CyJZEXVQRQzJ6HfqNKrrRGpSZCJMIJKEv0
hXkMHsos3NNw2DeICt9Vaz26fXBEuDY93m6Q1s4nR49Pcp5xWC03U0PeSsOAFY+uRp4cUZzzieBx
ZfgQE2kYxF2zD4KKEW0m5tYLz9PYvZRuKq6eldUHA0woumRq/In2CVVQKJBz3CDEo2ENDexOnZOg
Pahg6s6Z0OqhacpNV8yHfvLmI3hmxKdGVm1w5aAarrr5HMTahUaT0QWg0MVYYMo7MN8v/B5UuauJ
b09v9nNsJTF7utsTO0XLzh+HXby4gvIejlPp4kmXkcDK4UFua6zsFFc0BZsyaLZV33crM6O7b9kp
/fYFWCVFgN1wKl1Keng4qKv3+F+i5hvehO0c7swu8Z7sajJe4fam44f0/fG9hg91KvsQirX2fzpt
luLai3JcGmo+diQLYJpYUcEgEDIeza3vhtk6FlaGQXEIX2cEbSQSpC/05E/CctFBp4wYRmiOd80i
V/C4oq+6qqz3iQsewmsghY60Hzelrqa9TpDVZTPz9WwhADlILawIclVaWOMuH4L8WhP4QxcjWGkN
FVClzTv93noTTUFGP7OuN7XAaNtVDXQyLo9nmbnZ3uAl16UszgkZsY/9ZKWPc7CKCoBPfVE3ezJE
w53vxAitBpxa8xAJuI0zjl4xUj2YKfC23vyl0nx1fOvFW5z5IzEAA/4ajo8kSuFxVt0EEsTIoxVV
nxcb49X3wXyCKAtepkG5SDZpeCqXmwxZDKl92HeNks5qjwTI8EXFHkmGTaHsmEoPxJ5IDjhgLWJy
6gCh+65NJ/8ORRmru0ZdB7fBl5Rljy2ccVCZ2X2dq4cMctsGRgwogUBk97GlMlTGnT6NacIlv8Da
YJm0rdCxYimZXecoZgrTkWePL+1UqgcRWRcwsCWuYpoQsEGCLRDP+Rhnuj77ohZrkW1ty5TPyprC
5x4HOFpMtDN9wVIFy/OpyIV/QpcAdrV2aGqz3hj3QY9kMPKTk4tuiBBrZ97bRkELurHNDeEB9lsy
h3obUejDVfaEO9p+Iv82GJHFefuF9b52wwlkEfCydDDUUdZDdEaehnaXUWsrkUsS1B6X28zQ5ppw
u+F+cKi5Nm1lH71ZtpegVq+wssZnNI/Tc9n40MvK+KKMplgImu2WUgXWmaNWjfXYLze3v+ZFDtMU
dvrXP0qD5IQWLfb69hB3Mq3HOga/Nkbu2S84jmQQ5wcdhfKaDEF270JHQvQtrz0U/4Pj0GgbXCwc
ri/0kzERZ92UdrzvOdTemkJclT+232XjwoICd/Lsa8aLDslRHAFQcvKsvneMbNzOY14919FCAXNj
A+DF/GEVqf4pCA6eZ7d6Z+I/rFBkee3sA6HEYjVJVRDciOyJ1rHHMjVMXqey+k7TU/4YTagzTeN9
SRygb9S+xzvmoyh0sOZgEPDqxP4YDaPcwP7KzjOj7BvZYNu2adwnaghUbp34fowBV1V20J07KLzr
IrXN+84RRHMusUM2uEy1aAFF1tX73HceJrQMzAzxLzhN1313sdqOZqo+CkR/26hD9MdiAfibFuVr
nhGhKW1OqSoLi1dnpKOaTwhdI7cpX8ckXk9Wnm4qp3MwqTXVW6oop8RuS3x2ldVvLFU93FxqPseu
KY/AlWuUPUB3Z6dqNhM9zGStk+eFI7zBGpDsEllETyGm6CfawcSZs+wg57zDhFvVxXqO7O92Qjsp
NiQNmaldsYcOaTdcR5JTNo2rDnbdr3MadjRwHWglscbg7JKM3uJXQ2v92dW/VBdc+pnaYDg6qDOc
/i7nooJoFi+wSMp14TrfEiM89se2U+92NDOkTQgBnVJttJOw2+RbbhJmmpdHLGh60499SDk1/iBF
Ch0uahtSfJ6Tob2jTfzgxQ5hAw5Q0vw5nktaUJODj4X1AQp2cC4pKKForPZMzxSNVupPPq2/IDwW
ffxqddACxQDvXZKZIpgJT635hsLsoR+CL5V6K028NGlukH5tBKTb8YgKdplk5KUdD8g+LlM4+wuU
P4TdqKGCdMT2cNEjA90lyLUqF0ktrYAy7X464c/aLhy8eJhkg1I7lPu5GGf2ZiTqPGQRlLvTwTXJ
p8i3ZYosntUO5OiweFDSJShWK2KMcmfbAp9b2Y14DNg/RaRfVCVAJcTWT1eECD6DHW4vZx31XonO
NgXOAvWAhpegXvAlK0Fc01D3N4D6iIdhnf1Ol5l+aGC+uX5771GoCiIgB7IgXXFm5BIWq7SuT+2d
HstfkYvghoLOBmNOI7kUzrjBVv5E8rhoL05nf2vKq5e/OZKGqVYezlptsV8Qsw7aI856Hp86M6dJ
3RWf3VzeU1REvA/yZRUrC/iqf1F+4G6TElu/RBu5b2IaOQ0KeKTZcYSQv/p0OYOz8VNPMAjasH21
LGoesGR6vhqfelD4dlLGsG0wpahpM/fNrh/pkZdbeAD5BhjtXaHNYlOlzkDmXkpQrgo2BCHMDRAQ
X9sTKrWrhWliV9r+D/z6P90S95tCc9FJFkgqNfw1jDEiXk5FRd17tDoQmNhT8DljaEy9aiM4f+m5
8tMl8btjE19QQbOlRA3tNrfoF3YMN+VL1JkO0m08+lyYLrUHsKsk1L7S7bSJom+pZAJoSzundht9
Wmp+9iyn2o9mjgMPVwH9c6Z2JgtWd/y0cgbYWkmG7dnBwxiS6FOdgQ7sTJck4Cais1n65cZ28LvY
pn0fVf7VUkg1gFdD6EOvT6D2amwgKTMjJDcodcAeZdQ04y19uY/RdB9cGSQbo/IzquyUAdwUXL6Y
3uqeWExp2HiverGpcoLGBZFo6WxR1HbhehlMmaIeCIK0xjeKBylAo/M4xPG2c0KQE/eJoh4EqwKF
o7OYRHDeGUVMt5vZz7qHGQQOLz4kTX+EgKpWVgkOwM3vUYrLDeoLrSFYRw6XwVBg3gHMEa/aGDSm
NrxtYlCOGOL2xdfzj1bLt4D1cRfTjO8imjAO67PVumzUSy0wysQqhYNiIIF0PJ9ITO2/2qHx6fSs
YOmfQxqU0UlxRlUplSo6vQx/3UYpScPCcYaNaZKjjFJ3P0mEygG+9ZIp4tqzqdR0dkqKEsyvwGto
KCtkLZpugSEPqdl9X7DhFPd6Zzf68t2YjGbl+z4Bl3PIOgB45gHyEtPBaqd854qpk/Ice7oAllKS
gAEIPNjOeXKf2sl72qPq908+AGtUeOEFaf2x9+GG0w8N12Zp4/1SiGJIRCcagei83IVXB/YHf6hJ
EWnmIiGXTBNqp4bdt0h49aZrOK9JbGGMsOxfuSIaNrW+pcECQPHnafNuO7J/MALb2nrJ9GX25+fB
Sv37cblxumFB7ScsvwCeNppG4bCoXrI0Sw5xT4tJcS5RQcuwDc7PIyIXdNy4EZqW3eci2W8HQOB8
oDvTzsXaASPDeExzo2bRFSTNeup4kbqOKNLk1V4uUXbOlJXriNbNiNxw22T8SE5ck/Bh7ggUrA8N
gJkmaLJtbUAlEl33idU/gRVN9KGGIRqXBcA7RsaBItJaxuPV8sZjNvXIfMg42GZufG2D5K1UfngA
FvI1lpTmg2U4GgfvSccxxmrB6qofnjMx/GpbPA+OcbVrBIyegc53nDiOPRZKNNo0QZi5xkWuI9LQ
wMntEPp49HTX6TR1BxGjmK5Fe6eYhs3gB3d1q6nhlAPWH9ol28rNGWazYJPRW4dAwBKjRLoVYQJm
Pv1L4PPdlUN/cbXZI/DOge5lxNllDHCJW/3wDmb+IZXpgW4jp7wraBLk5ZPiuEKBU6EHcJu1MWbH
yDeLfRsLZ5c86SHl/NazvvMWCbgUGKsAP61FHLv7CYMy3i55mEOX62GS0nroDmQUNqcx6baZJ6eD
LYEW9SPZIORmoZQdt0za0FYQ4biGk0yFbobwFbM+7wywMLEpfhSF6276tgC+N407mluaLpNJNk6Q
qVOgtj4M4iGOCJaJxbhPQ5IzGka5sATUTxV923flh7GIn1u8szw6n7fodvlB/IhgQUqgXFk1noM+
NR4cDPi9NTFUUVAlas99w2XBmKpH80gSH27sytoqj66acJM72or0WZaemJtdap+Jg4mOhHSNfDvM
xs9iud7E4OnZV3oTpTrAAlFcCUngCFOUV8yMVA5vOkd2Gl4CW78AZQXcaSWY1PLiffbM4NBlg7Pz
fxkm1TK6XB1lnW1mtw99nV31ABnGmlOkvT5TkNZZVWLIqI/XB0g9P303ID5RYQpO8/pXSWV+27oW
KFFn/mEP6GLsIvxGDtRPfAfWqrfbNxDR7/6Y2ZQm819WuB1ghq51hVwL1HBLfGVL6RRcfDbhT3bO
QTcRYTNtytoL1vUUP9hRzbK3NlPCJIxvPhcI/F7xi9tqCmmNgIBCzw6zJQedm6b3U+C3B11bH0Zu
jeuWUjA5VBzGGELuGRpaAmNYdLRrzVplLZLehX8y4oDI82dQEPGli6MWympnfHiMyhgWasK1RzxK
zgDSKiVMiB0Sxg+MbcgXQQMiJfFhe2jnriUG+wMi/rgtnLE8Wo5hfXFIf3L3omviT13mYm9xdu5u
d2N7wYh66fs45dkpp9G3gRwjLjFoDA7b+kmkVvHcxkR9aAEE6/aZbIG/R4ezftCTUZztxrwWUYA+
JOjCBdlgHxjlzDUzGHlXZSkOPmHfp7K8pFCaPwgyw0yPqfMoijr/CIZdZ9ZfTarP17GQwR4zjtiF
WmWfPQKS0OmLS1/Vv4Kl39YTN62p9V1u924klGUTdkiXJhS9uNsm9c9H3e7dttOX//3EP5uoDO7p
hHp/vdbyKJOi0eX2KIHF8BiSALNKNAE4JlyCiQUxB6dF41UQAV0gQXPxVTLjzOW1CHOWQIZ5DkO1
rSdzpv/oDpSwck0FGViG9TmGs3lvWkZ9HWuTm4UmURfBX5tUUuz16AMiJu9q8+c79a7Y97Hv//5o
t+3LJt/X/qWFzMIEnw+pl0f8tW94RFXQFrp9n9t2j9blbdOfl/7XE5OIM7IKTGvdH6Nld+Mj2XEt
Se9vz/cX8EzMUoQ5Ng3g21fWaDIhCDP75XXzdgguYRL1ydr5593fnw3H3e//3j7D7bVNE1Xgsk9/
P4JaL50v7v5+/vLf290/X2Z5xLi0Wn8/AX7W77t/XjKiJRCRLXmBhdKuZV/KfeoZ3RXP+NYw+u7+
ds+Mwf2VFhqUiRa37vd0DNU6lKkJ8vmllIm8Ij4pd0wes83tbr5soxLT7LRw49/bClch+/eAj5Vu
Eq3xtaoEc1RD4nfO4vP2vCa02itmB4v+ioK7sDzl9wuaqbubCEj8/bjbP3oRsuoxC2a3y9vd3pNz
gjCpkoym27bbDQujgpqM0f21LRXQZPJOITBa3uP2vhFeor0TRPVf71FrTPOROZV/bcvbhvo1jb71
7Wm395hy7B+sYOhbLZ/ldhMQ/r5vR6RLcmo7fmFZp4doKEOsSnzN2xtnhl0eqiCAev2v52mjloei
h/LwZ5sdgviMIkf8fu7tH3ZXmYc5AxL2Zz+5wnQOXPam38+9/SNofBpm/qD/em6b0fnx6bf89R4d
4OgjvAzIjH8+ixW1x8YmYezPe2CbH46VgMdxe9ztH9Y8mEcrZEH2+3fN0VscmVDTQfjXa9myj46i
xA75ZxvVreyEbpXO920fdSOiDRVHv/68tCmKjuRY+fPPszjBIIro8PufTQ5t+BNzy29/PidC8+DU
z/bnn0322CRnvF8ff16+0bI81170/ue1Khot556ywJ9NcirGs+HVr7fXuv1+lIXE2XSi5z8vryLf
P3ul8/Tn5efER6ocmf+DvTPZbRjbsuy/5JwJXvYc5IQiqdaWLMvthHDLvu/59bXoeIV8NSgkal5A
IBAK2bItkfeee87ea/9zSfx9o5JGxYnwsMt/v3xYt8QpNeX5v1+rSIeJYKnyXmUV2VAUc0pHkc+t
fMtEJt3EKA6SvW5w1Szd5BL0bKoNC5IgnizTgfC1Imv3f88GlFqe0cjC/3u2QgS+xfk/uH/PaqYh
DuxXxLat37t0dkqKpvLy9+RQW8lVcAToBWkoDEhp1xAh+Pj3pUrdw4m1i/PflzKfIQSlnWRgjrxO
phBKNpTqtPt7NorpUjH9A8azPovRdmIKHUubv2ebgBMyPQsmw+uzcVwWZ7uQL3+PbNi8j3SKnX9+
h5RTl9xL6ZUQMOmm5/NLA9Lh/u91xooctzIJlMPfdxKoCa7DTvTt37NDFvIWDHbj/T0rUHnssRLi
yl1/KP2y+bRU6A3/HqqcTy9jbvzzSpayohjkf/0KjN93i5VL//x+RZD8dqDr7/5+SNKpBfwAYez/
XqYmTpHc4Tba/j0MoEYjEGes+/dQhhpxoDhi6LD+Cnxuy90YSB9/jyBvjw9tXPt/f+jf/zKrU4fo
gEpvWW2vUkz8Xmm+I4Y6G0rJkDfn+DrZnAaGQuE02yinccyjvao0xmnOyAsABknCsRkKGuRteATo
ZNy0MBFuAiCaoLneuP39l9SVwv17+Pd1f9/x97CbyvYsOgajIjJutSyPN5jKfw/+XsyEOleahnX+
+2p8KKAVZL0/Ln8vvZAY2IlZ3/59w8TEkW6kgjZvfTFRGfOhwZrzz8stMaZ9SYTXv1eCPozUAOHv
+jr60P0PCmT4hgg1/13DqwrN1DRF1vElYUzS5P9TyGl3QNPmjInwrCL1ma1ef56Skwg/hh7HsQOl
pzE7OArUIdvRSwJ9xI6M1Jz0sflbidrYEYn5ZcEoOIVtqVxyGTZFKECbWICUkkrrdniekNmMU/0C
J/cbinJ2Bnpuuhbe7U0/VPQH0gP0C/td763AkxRLJXKvjG55Pj9bKenhXVKqzohN6kx0h+QGKlGL
RCrnnjym5hloOXO8adYO0/hrR9iRQSMOvgZ0bxMTZ+mPcV0zGrVqv2zmdL+mEieDuZwsM0aekAy6
N4n+DAh+PgVq5ckGPLc8iXRfg39E7vB6S8vhgUIVwyRQx3s10eSHpQgYW3BiK/oAF3TLmB0ToXXK
irD1YBM3e1o31h4GIkkQrEPrLWWDBSropUTaliEzKnvFGL1GS2calii2ItGMrkV29R3DXhAatLYv
hg5CL16bTJDOlF2NxnSDiEt6sVFstUnR+7ggZddKwgodoFahbQgUCWQ7wfd58o0P6+dP/fv/jX//
k/FPR+T8fzf+3ZXZ9wccGMx+RUfHdf/9X/9BpMb/9v6p8n8igDI1WdBetoSsoykff9ruv/5DwcUn
LLTURO9YOpoTvudf3j/N+k/NlnFmYBMA7KBZWAn/5f3T9P/UEN5j2tAs3H+6Kv5fvH+C3wWL4b+v
BLIuLF4Ql5LFD5JVa33+3yTdyziF2O40Uj7GMTymiQoXG2/LppC63JX1anILNan9Fvy1p9tg9WXV
MF1qi9Tv6rGF2mgzru0j3FdNjasMfz4NHX1wFCAHBP0Kvw1gavEXoZI3x6uNCNuLkHvj8ujvjIhQ
OKStbj3pCoPhjkQbxbw0wDY6E9GeXDRuQkLzXfNq46Y4hLPiGlZJlICGTKmLHQVlgGvpWI7bYdpL
QVsfWPTAKQZwOULUCqVpvUiPkMrQB6UmUwxNzmmyMaOc8sRVFZSxWZRFTC3Mvd2Rwzul9b4Dd2EM
S38fWMw1dPiMUjCSwVF8lwy3HZBnu8LO7lITfnE9jW8kh5PBx6+2dDcGTpzquucYSYkgO3HHFi18
GYTSMr/yflKsrAMoEFxPAN5wtWePEipoDEPoJyXN2kGo8NFH0nVQiBbPmgArAHpZMExAH8BrX5jt
nBWrVV3VALcnJb1XlMMW5e9rG5VvOHgAV0gDzRFibTl5ZF6PZmqoVhTyyMknzJaDyjgxwlzp6ROi
YTFoXtkrhwINAcbPJYo8LYQatwpfrAY5s2U6kcKwxAYKUChj40qDfOuxGu4qRi/5QCPbzAMUUEXz
LYLgEYbRr0oql1OW82dtdR9zO3+v/kevpxQPKM4oY8Doywx6mnZI3ag2NQflTllA29KXEEQJmkuH
FrqNKRAWwNRghYSnlUhN4fZoeiwaMioTs6G0gGNMoOPl/BjVuurLq9AnFcgzszxctm28J5452ZSF
cZfhxiE/GGVpJg853vZp30NK2iN6xfovtMSjF5jsyhBfThO0JNcnYGZGEzEwDl1lNzPkgI+xhPdm
JcAZ0afqcgV7CJ1ErBMXvJZMvJb0baCfd8hMy5cIFdvqzE3oHK298YXQO8l6mefls+A0tvmD/iUF
eGamhvR7KX/Ym3QCp4G4eA26Tr/T0VglZrPLM7l7ak6hFh+rvFj2qTEAFU46zCG4/+VROuc5Y4Vc
mwIX71sCqDJrrlrQv2vJfY1N6iNN8Lp3I6nl5DC6XTHTE1UQQMeTsW3svnnNOzBQAoGlLFR6zlm2
QUr10uREHTIVdOWZSUQhR4f8oQ4H4iMijH0yOPVrNWPut+jraOO80iRlAuUGvHny6CHpvIpxZCJC
DTHEqgftjzNWZ5Z+GhBqGjEicY1SPYlqODV1+auM/aOud6m7xEboqUbKDUDyrMkQyB9B1Ks6WdZx
rB8k3Sr2ck8bezH3EsrWe6ur/GjSbxHVt5cF26hMkY3AanKMse1c0uJGCJRkbVSZ3f/zr66rZsZ7
BJUEGkTHnh63UpRPXRE990xaArnciJk5Q149Qdygu5nmW4qHGn/O7FaMu3H56Wj9ZdTueWPz3gbM
/crwMDaRwaRDNz2wAD34bN9MwbnVEE+55p1mIjGY7GAXU+F5qYxH28JWOPchUiSSdQlCVVD7SYRf
5sY7OjmoC+Jc2uEHECK3RaKzCEaKUSZ/9IzdKVcg7n0nraI4I3lM8EvQnkTKeB8jsGwr/Tnom0/T
mJ/7WMFD0dMXt7oQLrq+1xg2Bqweaic+V7B9uUbsKNF0gBV+rhisVyE98ZJa0hVSsCOYQmwYYYCK
ThjzBbQ2skyFVsKoFrERf9pSpSfTGvZccgwOi16ictcOtt2fx1ZnNw3oDzi64PSNS4WItqF1Oj2/
RUr8roIL6srud1Qhg0Vmum/gL4EKZBCl9W6kLses6u7ou69I22c2pNDpjcrJMu4lwe/fq2SeqckX
SXi9mxcR7VE06BsqYFyWBXSibjgp2sqfgCMhw2+KpWM4d8EWFdWbpTKoMNNuJbsSuTuPiGi1Ibwo
SwoOS01x1iVKz3CFGWoYD8uh0EoKOSN5bQ3ejQUUFrEdWIZKWqBT/NXZXXSTSjS/U7kPQozGmpWc
s1FadVMda9fQuLG66CRjGRYZu/nvFCu3QN0ZdECvWLC2gRp8arLaus2gnPKQNbPLs6NGHgXn2dWQ
D199zvsHSQmTm9TDwB5xEleo8EkuDZZDaHUv5RBJUIAU3W8r85kDcbtp4cNutLp8EFh0iGaTbIf8
kH1dlpf+JyS2FtjHaHpSr4qNPpjSxoiVDtVn9wbWEphFnRIbr3+ZVVMzi2rfJ0ykDq4bqLRx51b1
dKsqyu58RDeRmdU2UtXXWeBab7HdxGP10PWgfhGjlWu1EHTnmrQgKZ6SjYWIzRlYJRx64vsO9Yiv
jdyClg7UNrJfMrGTuu5CYmzIvTmctFn+qvFMGfzxO7NATyLppd/bzWfYR8c0QgaFzpPQMyNkapzm
8ktba2+4Tjg12le0AIOX2yjEv5PAklAr6Z/gUrZqglPJigBUJlpQeWy+WhNd9E6Jz7n9yNKfn6ea
pDOis4qxJEPaKDAnIb7ZVWrDtZoxSxwtyTGV6HFeNUlRZD5ECgA7NXixccNADr3NjVA4RvGTeptx
7pyO6dbuAL7Bt10z6MzKLSyVQwhy3BqV10lldsQFNt7yZNQPNWaXuL6ofRvtCSJ201AdvAhDbSot
F2mo7hNteIyXe3QFAgEeEk5jIKQlEmHgKay9KsOJOGLGCAcr8SpOO0bZlvt27ncWbb2uW3fYMHoh
V/uTNglmQ3x/IUb4uGukvcbWk0egIkMVFH/GmNJQlofQWAYvxZrhJQoQ7EqlAciV62icnsQsBBgA
NDstLCm4eDepETetRdwedSZ/KpzeTv4U5C01S30C5XVRjPIbDfEh1IBT1jOfeNycpaW6lrqlukg1
+82yNpYL3U0Jlt2HaXUp+DgS7JWiW3ZKFtUbZegVNHfSkeQebcNb2+6KgJyBArGclgBLC1FaqgLW
lN5oHbcNqzBp7WzoOArb5LSYT1I4ms5gRb/kmS/+YpS9L4zwDcuEm8vJDyNgakLgXazt/TWciVlF
Dje7S7lY3qhBl4qzsr5YgNtJxxqDnYZwvwxVRnmtp8qNsh9t3TeCmqtVpxLE3Hs76+0E/09opziH
5zSGZzY9ejmM00CkzpgnivAvse0b+1bvYA+MD3rTM8smBTNqpBGrlCkgHcGhrsc3kr347SpSEoUF
YxU2OCzGiqxNEuPnRPouwdXPLdCm2fITor7UvP60u+dQsQjsTpBJqq1Jv1tjIEnwYqKVT+kEoq8Z
zV+C7a/LHEXM82kLdKbPkDEEOkVE8ho0xEUA6QgG2VMfV7dWL9/a9GXKKHj0qXoci/iML+mt5CbZ
JNn4Q+5EZJAMk2EdR0tG2LSJobQEp06hyw1SJ8wlw2R+rVK12SflF7yi7NgIG3wh1y9kifaUMdYr
KoqYti8OYzkfldS0vVQFeYaSwdcGQAQ4rEGsmg+orSs3kdGFTII8eoi8vYJYoYpHFoilvmU0rR25
GIetvcmsdU+iA7IZOB8s6Hxde6IHZxf9NgmNQ8+IVhkgK6hz/yEneCaqm6wRv0qXo8BFCfQ80EH0
azPTRSvH5dzrR2uJ/Sntk63F37CRZawWjQmYLoQoZoQjbuI++BKKmh9n1VT5qZCPxyl61eLkce4B
6NUsCjPSTr9RUCzPKRo6hoevElM+3zCTp6A1Tjo0KGeS5a9Zu4wNEsSpnRAotuNLwimN9VYDlDDW
eyIzXsJwpY9J6dm01b2e1KAzjelZ6p6EjkKQwcpd07J/dmgY3ISERuhvFlCW8NpNlC2wkygv43hw
wwBOYoD3OVfmL6w6i1Mbsj+SLeCtnRwAhnxmABzHDWjKvdwWOqvUfItUzG5tPJ5G1U7PUmNgpx6K
i15Fzx1K/MOiCxq9heWbJnjmpDAOilQJJyr4NiuamAUPlEp9PPnGkP729kWz58+Z671cMsgNq3HH
BBAVZuWzrEAdMyU6R3Wvdx6FMHqspHeMrLoljG1du1KRj1nNU9TCPKPMYq6rnVUV8mlXTKcwVB9R
wLPi0pAHo1vtJ5ISxrC/k8K+89Cz7YG/KA62lMJPQVLGqKfKhmqH+IuPQX5N0pkhe6MSGZ/HqR+T
zyl3zLYlnZOeog/P5JVfRqOfAZitlwMawo4Wp5MvWLESUDc5A5EIDblTnv6+gkbSD1H1XgUUUKuv
2IefAxI5ZVt5ndeXWbA18ijd6KoK/UXtYcjUodj29dT44C8DYhIQpptAF2QSGfT5p7f5OO1qlTcx
H8+rMnSlEBNuG6VHoKHMx0JxR1AhYIIcyK7B1eYiBIDfiUbTMtCPV7NB0D2aLjgaZ2KK0Drg00RW
bn+Bar4CO4lclIWIxCvqdanZVwndNTmF3VqZ9gS5W99lpYU4FW4QionhadbhumhWc9fhXoPu3KNx
NzJnzY6cSF3QLKDGS8OobdZchYrNsaPlkKyevSTIaKPl4YcMEXKxpWyTlyWERv4ThRpFUKDJTj5p
T32fvM52gaRblZjZhMgkkayx8dcnI/kN0/7H0uvHeZX5TjnEsDS6dYb5gINhR4LC3mzGHVlh35Ny
M+f2Pm2Kj2JUT6mt2Ky5GS4uXbeQcxBDWVZbijRigFNW6ETC3IftoFYagpdS+D0Sk0rGgbWIEWKb
M1FkXfJDQ4LFBYUszZ2NWnPaQd7AcEwHcvzGYTRw5TG7Qhz8SDX4pbqxZTrPbRcxwW2zfBvk4dNk
iZ85mgwmwwlh9mXnyXb5lZrA4MWdFSD8bDUkTBbOFAO2JvP6/CahgYdwAMh1SahQUulWdcuTYawm
vepNrEylNSevSuVxbw3GtrRWyzpepbTJgFhTMVjAePK+u+DOGw9j0n8DuoSHR5kccQXY8C1b3GaO
rfFhjGVqrxZ89NKycItR5lDDGkXLNUEnwlpHML2FZVzjS4k8noJbzUK+0YI02odW4FspaCULt+C8
hB0EztOwmKGf3PKxzH02R8ljVXKNpHmFK3HSBAKhVBEPGDjfSjOkdVxtOzmMaKzohROQzuqQBRbD
1SiR7uno1qfgmYQF1dEnynFE4BeiX9vNSGvby6KjlCsmzrYmdyUldXXFS0w5OoWq+iipHJmUKos8
9ciBHSzGnPwGS/SYAEKK0xGos1yaRLXv9IlJEMHmWP8waqPs77k/pQD5GdkmnI6dJbyLpJdgxOYl
t4dCt+/ynsG0Pt/RCoMqCTIoaBUWMbnD5QFke4kxQUc6ZLj6rBFuTHCo8OIew61lnRtYs6AWIbku
YEccUeS5Z4n4sPKQFDPHwB88qG0If0ZqLRjKMwjmYxRVBjppbmlq/p9eQWEpqDNgtPhZiloAazz1
/63DH0y0okJhX6lP6YgIeDbBC9PEbxix5aHu0yiHvRGQKz3SyHJiWlKbIJ2/wrQ4zNp9rwtWvia7
pLlGWPeI8hivrwd2EQ6X/s1QAtINBr9wSh6NJZU9sNMzWBrZr3TO0vP856LKfRn5gFfKFZLiFJLe
UjyjUcZCrjH4yDnE2yhaN62Z91T0aIEyLdjixYAIE8KBtU39QqGPTp1RAiMRBOODoeyRqt/lc/E7
DTPehGa+w+P1G2VF4w31dEpnQ2ymxv4txFdQlR+2Kn9UxvIlUPSCIUtvo1YBd2k6AIdZ4ZdET6bw
C/lNwlPVabTHDNUzSx1XADg2KZ6fZplYgJQYUUW+dLmEUzIEoYtEjrgvuDJBdIjSttq2gfEVB1Sn
MyfonkhtGnKj4jas7dxBTmKG137UbrqJbtqSk61gbYgDcBTBsavN50gHUVvXsGbwwyCeMPCWWZx9
MTc9MLNFxztwWXbNA+6iXTlzQmywd3TzQmWoCJLllPA3J9lmg/xhT0pHC+IkX4jTCx9k3bD3Rilt
pcYmo1l8q/F0I9KSADk8hOjXzjomZeTg4tlgp3fId6HRmA6/hGtv09x4GuX+sSmgSc10Nn26eK80
nsg7nZdhb+baRl67CjaGeTji5rko1Vs/AuyUJwuGSo2OduJS5PzOn5QVr7FGNjQN6RR5buCbPSWw
3OBIWfNayBCVzkg8V9IK2pBptv1mLqpNSsRKKw1whjPLMUv0ZmVTU/k2ULQ10Z2WWSWEVKUjmCvl
hzYZ6CA1jiytPaI0W2gbAmxkb22Q81gVJXZB3nggX/sqoLziZnUyBcYEb6sd28LX14p4wktuZaK/
1ia7/5QcQcLeWQwPDqmuPIA2QU6apIWn08RB+1oejQlIc6yGF2xS015W6J7RSN/IJRv5YlY1oHj9
PIS0VZJaOErOcdPiJIZ9R13r8eCop8HZ6KW3vKJLNJdlzGx3uY7tgmq2lx8a/nhvJjNuI5vhKxN7
y0voQnp7Nc8vJX1x7NjBLpTVaGO20G6WUlPdpc94Mw21OBIyQO+pAPC2mGqGeJePQUh8CZ3hrd1y
M+BofDOQE52NyDhZiWmdtGYGcVZDKM+0mZp6iumKTNpWatkT8jpSPE3jJNDLqwA7ziDYViwyumSy
bIdYzUIxBLtMBrXDfRoOGRFHJE2YCT4JfO+bsRPkv83JXkqii2Jjx4q5gWrm73dB3UEt0Qos8Gvm
ylKg365e2o7DAUki96Vd3JdWRuvFZmMRtnTuRXSr5mxwW705Rnl2lbJtLrFriaGhiRcuvwgkZB+K
Kx3pCgJim6doJ+3M2jZt7NfSDCFB67y4iuqtmBQ0gf26PZBzFqs6yhwbIqFUvjaGjx7qZhdQHIYe
UWEhSZx80nFDlwr4Nz85rdkg5rHGwFia4NTbL9ZegIqRDW2UTvPYVFfoXNdBR+kxLK8sR4UbFPLz
iQADhc1Uj3eaoJiKopwxDyBcX1lbD0uJuL5c2B1l7WsguWnfN9ovdLF5Z0Dyg8aYeZPUMJ/pUbqn
JizVueuPQ1A8DhGwscSypk2ZwzuagjneM8ACZBBdBd1xz6qDDUVUrTEfKiU8N9pqN4mw1yKQ9aqw
cuwU86fScJ0XaCzaMi5IDqfUlKTho4+wDcrhWz3TwoFZUtPESbwWZgPgN3PbG+XZqOzwmMNcHCuJ
dr6KUoDYGBirhnFpyuBk9oVGBWOPTGEFscYPNtbszaTiRmbLpFdIOzyNO6j+0r5SzOloJCB4O1nx
68X+UeNk2RCumiC1Nls/oG8r9ZHiN12uu+ijQCABQsJQRhGi9QSp2xwlIJXoAC1GtadoAxRcVDR+
sJhtl0m7QA5JtuRXHFQALcRoJUQ70Pi0xRo13VGHonnHfB35WQNN0mgDaaOIBlfPpLg6mSNBX19I
AUvNmYxKlZWecPC9JRn5VoaT6MZaQs6Qxvmw00pYkmaWO6Kf1J0cWj50cZVjU5b5sLoK5Sxm5VcP
+ZRKs+BQMJmQNYrijuuf4U3R/8gkmXpZEms+tYFbp2h1e8ZZsa+EnAGwmzGcUirV5d24S/MYQLuN
atxGbQsMkcImGzY2Hec+tBpnWj/vMR8DTrrt80xIGLWYfJFLI0EpvPhMUqkU1+oRcB6H91dVJ1xp
MqofUsS+Jq7vIK0ZkQQfuaI9wVS7zglB54gaynwN0lDAH8eLcViE/lp3ij9XtNBMDpOWIJcJw2Nb
WPqm6hIDvmGUkjlQPUZRI1yLFs8myz8mAIrNY72A8QT7+ImtORnOaXomVZwuAH0Y681WHtfEAzm4
hMrNSA9YCNPhNOb3KZ1Sk/iWnWRcg/oetc1wGI3HQlwzTqwlMuBHVVzN6GQyGjDCB4J6+V7ugoGp
ktCvlvU457Nj9y9R+SR4mysmFTivoLRtKszjTEo4yUJwnZh91XRKP+36irJ16T21fCgI1WG6QEPk
zYqQchMZmj7Lo3EXBO2GrpKnBk9LsB+BlGkYUufgvoivgDCq8XEu7rP6HdSMk89fhSacaXlFzV1o
j9Z86rWnYPkNNDxXr3GD2ifa2cu7MTLMM66SeUyXY49fffIX+2R0RxhNDhEg28iC/XSog+MSc0w5
2s1ro11l2MlGjbkf5y8GoDnAZtju5Y6z2Es0AtZXf6r0KbGIvkhPHf2e6iIb0Ky+5PLZhBlB86is
U1So9wQY9d1TiYxDu4bVb6I9F7rBAoL7TNx3xTtM6C5g1EoBAUxyky4ELTB+msmVG7mkwzc9xxh/
U5TPgBYQwU+KuKL+hk5LCmnt8kcPWM1QA8O7W8GRmKAqApuXXQobLdIRLRW04QVvLFMCmGksJ44k
j7ToCAWp3gWxJ138lCOOMVPuMsrxyfgupKcy2+vlXsFaKTjx9+Qu7ZJhq3XXujvN9iUoucDvyDIj
yqPWIAr5qEcK4lB93sxBfelGFLmjkxYjZ+G9lfgm+RPxTg33cJD4zlQ/mOZ5sc6EVuCeYHgMHBzB
3Q4JDdymCidLsZForIzje89JVAgoHwkiGUSPEFhporzrrO6kGRB3RUYJG7RG+5qzn6OExrGzIl+x
Ane1mC4ZWwE9J5Ozh5LsMp2BWUcXxPhALUFFyiVdv0H/cJDzO4JSKjIzr5Mqb222E8blTEycGX47
ih1sam4+bgKs/dt6Cekhb5PlEhGBQvN/HZ75i3jtlNeIYuMsp+csvWQN+aXRdjJPdblHmYw5paNC
m1Uv6c8J5OD4Hv/pKG4ZGWk6N2m8SaQvexDuaq8qT9H0oE83Pme9Zqj9SAxz7iTKq9xgZqcrEQFy
UZRriOuigZIf8MQBP37xEOo0KKAkLvkntwiI4rx+FNW7lTwC9MuzX6F8p4zzzOQdrdIGxqmTqb8y
k0nyU2f1YR4/phpXA4kygg09pgmbsxeL+ImNUxBmOX9aIIrhW9GMCsjQwKpmvM/jxaKhHtK3iVwW
PmX+nail5SxyNc4rypX9DSvIV8EMGxwhVFxiYQv8UmqEwNfm/NMBFKMbKJ5MN7dusfIx1p3H28ic
2OWtkGGTmoeUXuKSPKt9Tt0ROR1WSXzN6Em8ePq2hgAnY3DQIHkGs+6Hmr9e5WCFuQGI/GHN6Xhc
g8KLBPPS4CRD8MKjxuTtOwDj1TyZ9a9uvVryS9neZfVzNZ8rcUsKcoFftOCj4b2I6FBP9gs+s2NJ
325NIGndOKSUKmXolA9c7jTrMHR9Sm9tg/dQ16mysEs/YfsgCmJtgcJcks2dwnm9AGe0EC7Q5L0z
cq41hgSjE1fxx9h9MIP36G05lATadTYrLNdkjUaYEZXJ6YsvK2dU0GyRmPL529atVo8tUopoebEI
qCi46ptskzKJpNhyTGudGH7E3S/wNqSYXDz159DAEk42ukJ4M2uPpZPTbharB3cbdYRUzNcu8VJO
L0FLEhC/a8HiPicjs03KXEz8IrJcPeb9DWwnin9q9CCMl0vVw2ZPiz5X6UJWsmeXDDfYmsOODN1W
9UruJo0qSTJAwK58WVImKS+48GskOoBz8D/+oXdRiJcLMEfonxlvXw1HhVrIKHZzhEhhxo0dTD6X
HSoRycOcT/IB6Lp02XQEyhn9wntX64jq9ciT5adZmQ8Wsc4mpVPJvF9DZDVIqtsbYH/UF6BuEI65
z+k2MCzyDMw1BrtqUDaEztGKB1zXEgNEfwK3xBu6kidsMJ411NBdPF2qvYQXbDjzSDIbhGRWD4C/
2R3jfmPX48YqVEbb6TaORpRObyEWrsicvQ5xXkkTIkufoZL0y1Vq31Mk3wueS0OQEagjfXkcqbvI
NAbxNPukKzjKdJpXriszwLz/tuOjaZ7IZx31d3XNQR6+ZyYInNQ2ElKThYpp1jp/Xt5m7SjHi1+r
ewk8KN08l4s/TIXTVURqL0Ti2m8qvM+SQ8/ARiuzgFZtSV1Ev6n9VKKNMXOV0GjNG+HZoAtVQW4S
tOe1RsiSzLWzlq8x3LiyN51Br6aP/NFK8MiSfkYXEIMD/cX7lndksq/rz7GyVxURB3fK+vZ2M2kN
uQb/DKrVQGuWwrhEZm9DHZZwBE0XrXlMqV4TSin7u+nfiFVyLIxlJaNxTOjMQ9EHpVxaCHZtLimd
ceCgflcVEU7mLZA/Ze2jzU9RxfVjEPQyIoxH3qSyNAe0kXt2B9pzlKGk+3CBx5xisqXedkCmmUUz
j8/9uqEPDtwtFZpfBv2DvJob4+VBYqtgREJTBwwAU3yNnAnK2ROCqscxnO5T9J5W/qqMCns1yRB2
RJP4WY8PcktuM3sqQv9NRpLJSBqFgSOvCDUX1uUBbue2JC2yN/RLbyf8Jbn1lJQpe9B6z+G9NfVt
V9EAU1C/6YY7SdzAoj+UCCBkpKPUlk5KlpKGURR61J1kFqeyj+5XsiDYIiwUTFfFa6t8LiEiCbpu
ilZt7Sk+BkK+pXF5KEeuonnaoiXgbx09I5w2sIsOlUIcT3VdIQl4pTem8GHLb6ccsrO+bAct3c50
aEN89JKi3Vk53N6KDJBm/B57AI1w20d27L4z/AU9nQxqussfOanfW/F4Ji79sbTMbcB8MpyWLe7C
azpUd0okncowvtSBpykDw2GcElobXIG8QQVq7zulvfeUStyN9OlyLfE7AEI93r2e8Z++mJs4QGRF
AIbWCkcr5pNILH9Ne1UAGtdsMxDlHDMun6pgxGRPXGRcdJslF0+R3L/Wism0lIQpDAZhHR7N2vRU
jaQl/DpM0l9qIb/JqX3ftNojush7rYD6mb3HWf6pLzvbbO/rat/a5orVPYIWOiqAQwSFaSbnoxvm
y7Oi2ZeskH+nlKkIh4A7/HMXibFoJtpdduia+r2Rkl8SZe5Jh75lhmtUzbU2zJ/WYssPR7pgCWEf
814IJCK1UX9kNl1klo+MNiAqNTh9XObInq03TJec3j7gojNpF65Q+Zz3dVruyvpTZo6eDriGkvsp
4BQz/DTJMWiP4GFzG0s/xKAVYX0oiIeJHmZ7jyY/Xh7jnunINuuuiXIrKSVasK6PsfYVmyznJXis
9jTorw23S66R+BbSOtARs4M8jrdW9Y5Lh3HBe6jdt/FzAYk+ZiicIcwfaahJG6ZwdFUmigUeNMrZ
sO7EwRFbobzRn3FJ6twE0XUofioHQRsD9zwYN8psO09UK9MFeG8hA8V5YLa6MaJtnp+xmSKP2qxt
iei3mh6qkV3KJdFQVp+S9p27moX4TnVs15R95Q5ZNM06mtzqvR1fgCN4YDfbe24l6I8ENo4MyhGU
ovn0CgydpbKGvsCxRbekosVQw6dW2WkmphNm3bANevVJaQ6CBmm6FwU0vi3SOP6J1ZOhY8Cf3ish
72Wf40j5q6YvmHkxfpTWDtnBkuyj+jkCMVDUqWOcrfoOohehwZtq0zjIVAmqZG/Hjbax7C1r2gZs
fYOyTnxltE4Qww7bOjvRcVIhjXqlO0HMBUdsurG7pJ9sXqBx7zsaeAHmwep/kXReu42jSRR+IgLM
4ZZJOVuS7RvCoU1SzDk8/X6cBfZiMLOtlhjqrzp1wkGB2in1t9La6mysZTgf8bTXCAl9OcA1hte3
rvC72GhYbt6QDjN9K/0ls3I7Mz4TykV8WSADFBY26ttxvA/zTg82mDNGHixF/UzHb+pv9bjNoo9R
vqn9o5qZA98y4YOcKeajevZacT1Z95J2PpcONaHstsk4s2azjzfelW/uR9o5Sw4ylNTXFgNAJ9ax
7sNx5ooG3jbU2W+mk+igeTFcBpFpPFXlqhdxFnzwxxJlM2mn3Dyboqs1vjad8BYTXcigvAj06dhS
esRdyX664sEhWTDaj2wpF3uJ/Ceb/wnajazf1LlPkLD+RcGjka5R/EezPlgrJbok7XrSrlhsvO6h
+jtMPr6P9OF2VX2QE6DrK2F8oxiL5sVwBZ7739INPNE4vjatL+QnAxdGvosD6Jbe+EyntVZh8S/m
/JOKDwTvLXmSLotiksYK9jkFR3ZX/gzq+9T+q4UVsk5JPWrjVsCup/KJTXJ4zLvs0HU7/Bhz555h
X6Dgidc2nwR2CP2mjLdt99PTqBntNQ4IcoMLZ6LCVw9ytU6sL66/Z0gwoS+jtFluxQpdBMTl11s0
rVJiOqgZppeusFvQbPpS9vIBfspq8ex9IgDz80zDSi4EfTDXwXDl5ddh5F3r//KeqIVzSLPYWU+p
q5y+vzRMufIIHRNKksAMudLF2MbKRrNYKK/Z49hG+WgxD6ZP1NEe0YZZq/IvkGIMWGMGW6gD/TNo
VhmoBMxl20DqCA4unqR0jYOAzTpOx3Yg5R9HGasn0L+5fgQN8WjPvPlanrR8JMAvjlzQBDp3FlwO
/5ampKw+5XoXKxuwMVuzf2GVM5i85+p5Xu7YYVBPJdYU+XSxhhMKDAwrbUPwPDnA7+DASMTcVPCf
3QaVYHOMWmzj0LfsC3E3Wde2HFlKVvYiKRyLdYa9ovCHKThJaaDt8e8g/ItXySo1PiY6zE4543S9
/MCPsyg/akzlNSiWY3Mt83OFgTXb9hWe1IRJ9DPREG9NdcZM0nqHjd1blJdNIzwil4Lryv2BeZFf
fOypukl3aVzVnaWPIjjI9TuUG/h+dgtvn86FUnSMSA/oVoN5D2zgLeURNocX6AHXyxHdiUn/OtUb
cDZ/yUutgk0kHLkK0fT1336anR6il+DLlPcK2/hXSqL8XzD5/bWrVzBC0/cCrBXMqt3FeNY1ox14
sW+0NNLxOdC28bKUYaamS0ZAw15pugbxm9Rf8MWEQabQaU9cVHadzAJbojgwFljyeF9YRJdXhVkQ
Ril2kW33jay+6rZWeOnm3WQjEfegNmAWizfCLmPxNmXvfbIKPEordHO/YUHlFpmXMFkmzV/jlW6N
nYYKY0PQWLs2LD3l4wxtd9oL2lHXNoSldd22Yooc1F9mJTG6EqzHtbya4aoU4cGyPMRBjEjyfYEB
TwLAtUYAPVpHLXpGOCnC+ei9wZ+L3atYwfmX+hPpG+BAz6Re1tdbEgItLnwh7LDFFJibX6+fcP7J
UfAL6nNhjjOgOKGLaKx6Up2TixKsO6LkoKPyA0ZXXdHeOdoe5zAIzb4GHXU2VdyaOcGllDGDgEyu
pnKnQQ9jbyhPCtvdfrwj1Iut1ZcOJk7XtrI25Uqf3Il6rq9+79y7MsSpnjzWq1VgFOMZw12mmocD
lOpVX55JIzJQUoar45lfjSuM82p9MfVzWJglu298+HnvFhYDgekrFNZEb+xnYU1uSIMxw/yotI1V
HzMgZcumz7GjCwBfxdhrawVxgGu2xaWLc33+hoaPFxcbPlCqjiyleIXvR/8DkcpGAkHUiz3a36ar
snQ90UY3KRncxmns1sSaD0xU1iOx/DQ9vzhyQidAu703bTwDfVgdAesgF7CO2eq1NBPdWTL2FoUY
BhZXoig25D3pyWk0QEGKyla0Z4uRb39UaHiMJ0bq9sty+9ZXq4+2pZ0Fa19BOPk/GtLQJZr9o9MA
YZmoUAVi5rJAVjlz2ipOTorpURZJlKKjWoc+qXRCw/S8LjUSjpk43NCvYZydJapBstPbW1p4DOwM
MdC5j+l4Mcp7C7ULQhWjxHfAJW+UdSF/SVFwNEHhOm0rxm/mhLWhP0yuyEuubGrzAYNxpGLk+zY+
82bCrs+UgZn9IV+1aBfg3zVztvF6ZJWztBqd8SHMu8IriFEw9trrWPLVphfVeTdyUOBGwyOZpAfs
vHnakKlohBEIOTmvp3l8w0pQSDcRBkwP+hivtjweaTs39zm2uGyGRV/Fd53pq9UVJ5voZ0AvRAh1
+haCeVVu82idUJ0QKWRHgRdG4wVhEa/Q+uKoEMk3oshsOV8Pi7kEsKlrySsexiTz4Zv0xc4cj4O1
nZ0EEGAFKYCHE+tkx8BrpzcrNxx/jXFrGXvMlKC4YtQW+uxUHFJsWQUtPD1EQgg/M4jIM4WqUhln
00PxhIJu6XuC2hNWospa4UOCtV6uxPEnX9LO2O+IwS7rfRO6hGu8MPNqdwTWdz3bGVgYDSNW5ZGq
av5Tgp9RfrYEgJMBtYULyDrqmo2n1v/PVADdFcwqOdtBH6n5DSlhn/iPF1s89gIPR+nwl6Nc11YN
pnWVr8Y4eLlkyThR/2UOT5F2FXd9GnQiOtQrr4wzhCsTVz3yenA/MsTD+DdSzTH8G28CKeGvJ5b/
rpbdliZu/gybixmxgvETFzzPm6qtnB1kiWTYgciad8qlpm6XF14PPsQO+EP/XF6oxVahIWMbs5nG
tJeTV9d5WQLArv5pReSbbMTpqmqffbL0kJV4nMRzLm+18ICqFvGUMq3TfEeMOo6UB8YEuylZ5rdQ
GJ6h03Ps2Vm4AvE0Oc3y+fQiaTaSD5ANadNTT3YnwrVXsYvLT0AZUTYv5VkwMmoscbr4tMxWBvA7
Q8KLaDjRfA7TwSxvIzd77A/muDe7s/LadQTqsnKCf5Jhp4XKZICzVLHEgtnGb7MYoIO/qb/EPGFx
sJarjXaphXMiHst0vVxANfARWoR43vX9h9VftA1vo4wcuuc179JN0/1boFOh+0jmn05lGzx+sGBy
9O7I2KPK91K4QldAo8RT6aYOHTRypOVwUJTrqF7x5k70d1V+k+nT+vyjrd+r4fMlbOaOgokfy+vU
DEcKLj2uwogiuxGb+QkbxHMQXiPrZqGmI2rE7pmIzj1TvLRnGGyC7Qg70YieIgtTFwQXoD0/zVvT
XPXtvmg2YNAOKl3BRVJr+UsBmuLTkP7XIcudzwMaprD9uQLd34t+b80uVWaXrdFVYEW4adOdqHuz
cMQCy+6Et9DHy/J11OlJO+GdgZdZmYQQN4FPIeDcfEzR9VWXUvlV2QGgb7cnCYgP4rOMyW1xlAtE
tcMuKL9L9ZzMdNRPKM754Empp+XAepvY/K5FHl0Ez9vqR7fx1K43osGAt2s0WiVUCaLyDyhxEEfa
vc5+QVGwin+Z9q8Ij9aMD5/DsIYSiKPcCv8Z0a+ODwW6s36blgD5lxiPkGR/X7akJDWvawXjmYwY
HAzMgYinfdwfregXJoD4rXJCzJJv5WxkADM4JNSGScLtzI9ZIUSs2LNKbAin7086qV60pHP6VMOd
LHw3DUcXJbO40j4QLAOOAsGhwBP9pojvHFG5TjuKI0GzSvXni+WwIFyXUwbOQENIAxM9y4N7j+97
CSdcBMoWxqMg7ofqe9HevUAGR5Y6pXpVR2Wjpv8q65wMP3V21U3ahENg+bG+AlymlH8pGSxqb3YG
Bh+3d9j0IkRKv+ZspSp8SZTe5N3YBPnqLkVDnn0jOiDwwpLM7aPbGG5kbSXoZ2IG2Z+w0eFBEkFR
0XaxkbiXBpIFX3/BeduBVrXdISufOq5fCnxeHS86WJ2LJQTQycfsQiZREtaml9iD22m9keSUVPeu
/TRbv9P9V7hTlL8h/4Or1LNcpI/VlN9lYMMHjehaNw9WaXMYsq0aECxxS5pvrXpvuscg3bkhuLHO
ySqq95KCVcfCKYkchnt2B6p4juEmVI8lJU2a7mSHMwJhrGtnRGFr2SMrN2T8DMY2kL8UO0bUA2t0
T+offNyfzuM5ft1lh8xMoFJTucgRzluSYLM0doY6tIfmn9zv0Xqy8P/Dc5jBuCMibJhIG64hag2/
pO56SlfYyfDLdOXMLVfE/hX0x+jDcpcfuKXY4RqPXmsjxxcV1kkR3hCaOiHjiRO5In9gtNwR7Ec9
9byxnCesxZKvESR2+RrcDiny0hm0zviei49QOA/SRZP21UTNos1Hjmv3YMbSvMpQyOAibBvpOVJ8
aYCB/62bpOu6eKdn34nO+/CcyfBtk8KLimsCh2cZ1hSZyhp1ToEvbGb/ScOW8Lk84BU7dv3D5Oko
dILnhocZwPbI7yRRqdgw6BtocBzLl0k/MebTJLtTwGDEJ1ZsA6v4LVMPOKeXBwNwkTYYwoUOyZSl
DPZ5UXWggymCXTL+8l7m45sAQMd8rRnnSXGFP3P2k48sXk3lutE2KSaSCwrR7Sv52Jru/JeZazYR
tXLgTZDkbS1uzOBEDaAqTAg0JCZWpq9S45mtfuRhZ5i3Lrqa5WHQ13W5SjkSDfW9BmrV4PAwygkE
QObau8kmayhOwbjjw0jfDPX1xCxX0YKGfx24dNybnk5SaEPIB3nc/mzsJob+8tgBSUqkXF0gPEOT
lQBPP8rmrCsogWzDCauDdREMFw63MIHts/LyapI8lw9H8DU+wuztNR2i7KfCrZlLq4UxnOoBXiYu
4MVdG1YJK+Aov1ocMNordpYuny15R7NurIZp3dLb1BQZG9QDM82GtzQi/DznMglbNVvF5jEmh6Zf
t/WnHENneRKdUvWrxrp/YXRUnagokdeiNbwwRbpluB6S95mlHFE7PFXfwxorELaYhe7BS1aSTfKm
p/5yzVlYxOYVMYsTiT1Ne2VP6zy86f2/lu/KueEsFsmAAJHOIUpo5fDEtNgO0Z7pw11MNh1rmcnW
P3GBNFsoM++y+E3L3qs2aVucoWWyYTOHZnuzPM2CvKu3/UP4pJrjHttKJ6WhyVRWsKcpySvMkxtl
v8Cahgx50TebzUx2gPRBryBNazneTcU+787wlljd3nuHUbH+7rQfUwEoYVeyLDBgL44kdimX5S8W
2R+85g/ujFDcDGvPvnhiBapcRvEEx5wrAuSyVNnWh7EM7erTgNCD8yPH4GjsMmsTzn7E/ucrRYq1
Id5iaVXdnnUdWYtOzMGSiVdVPb0IA7Dgp8AsHc+IDTELJLoJOcyU7fFi9xrMKM3LAiFVyTtgna4c
SutQSB9S/hEcCpADrM8iw5dgRjbz54t9rFS/mclTsE5Gu5KnQ93vRJQcdMgDHJ94dDKctHlV0ujw
Kn8nNeYKPhSgkrT5rpByWqC1Fob8du/onFifnFIwFZ/cdj3cLTNeehzW2CRWz2VyHsHb6A0isEa4
ZIgJ5Q28MsrqtubQy8bP5rXOgBKE9OuVfwUy7BmEOR1zsLHF95g3bt2PF45rPmw5OQna8HrjzrCD
/pdQV9yVkyLE7vC0lEf8wqPiUpozsRe+Yd2T+QTfp5XcRF7ryKx7f4r9Eopk8m9KMrvv9gvqokXb
blkGkIMYfzR4taLYoNcRvmr+dVJ9mNkn5GTWkbuiOmXRtw7DanwdcgAaI3xrYLirxg9OiYVw0lnt
RexR6FTE5iDK19j9GllZoq9zmurZBDtCBtwgPPWJv5wJJCBkYENzR54RBV35F2jvcfDUu7ulbyp5
3abfbUh3tB3L77n7FATIvxzk0X9Y9kizJn5qwS1CcL6gA4n0XEZ5Rb2F1bYOb0DNTv7aMR965kJT
/YIChutLQ0NJXyFy8HDaZkPsjuMNXL7IduTPTNWKEE+bqCH0H4yklP5jJeUbdKhORqVO68IxUFb3
dLoBuIeRLZSLv2Wn0I20g9ZdnJ66WNsmTtaQbShz1fcQ4ZJc3jdWd27LrRzBtknfBF5XSLsO8sdO
wFkQdua/BKdCHd9bLee9wVUCrybnFfJ48vFCeBg0cCUijHy9cmOEzo8eDn7lI45i5Fiet0n9lMtb
1hyL/NfCXq2rwTiTmyh+aOj5Au3CgzZC+pFDvnB+bZNzcnvNF2NczJlTEQvXAvWOGy0zDxQGOG4h
aD5/Pfk3sQ9MAm2dujf+wGZmrQq8CXGxfK1U6U6MMcIBONP9E2YXbcHJiK6xiJJwgwbCS4k+c7/T
AIGIwGIWCQAlPvVq8WjAeBrH1MNoHjUvDtuqbOMIkZgOCoYxOgMMMeXq1i5l3q512vEBQSHGHNNB
Uqg1/C7yGYuP5U0scDC0gPCYNRsg0wTDKspeEx7VYLOM3MuQwDHBg8iZD5DTcJzEWLIGdiB9WNVm
FogHxgyZHyCDiuqsm4eFFD7dX9a6n25QlbEGP80TRQOK74a5gBSr/OURiVma+2xpCeAmlN1J56gq
5G8l+QG2N+RdlR8ybR0hdBTl3l3Ohl6eAeE2k3QdwRtML18xHea4Zul78bPxOkdurlB3PYumtpR5
8nnR6dAMfa1Pm1K/9zX7Iy5/kl2U9qHoiCT9tDya8t9yJQzlTRnuefhef8U6BrQDR7RwYCSkUgnS
hr2P/EyEHeDk42+MkXldpqCwhaF3JIPBI/wNlTWZK6Aq7zNRVpb/YnO0xPdyayFY7o3hvcKbdvLp
LAg3EPSVNBzN+ojuERafYaN7Y7sPVzE51oh8W38UttN2EmAzlLVjIkZPEAqp8YXbK8Hhaxgf2MXP
kC9z8T20LkF9Y8ng6jCXSTHEteCAf2PjNd2+NX6z+H18q6ozQnwTU3cbgSJ/WgLRuKi78Y4r2PIp
PT0UcwqdkoVrJ/uguf7M2ts4vQW0cGSZ2jrNa87svMIRlcK+3HfIhQu2VxgibM9vw0Ca2V4M7SGa
OzX+K5zvfGDwnYAXRlTKh0rEcQm93iFikCd13JEYpFPGHSM8BfrK3PVTwfPzqOcvQfno9D9Y+UG/
lYNvpUQVYoP+aU95vur9Y9nnBME78LCis3mDkuIVt7jfvkYMaH9LNEZQ3DlBaxWSgHloLaj1lCp1
WebdO7N2OZuDjFbT72jgg13wusC4W3Y+RuJrpJ55+gq+m4ilivo2Zvcq/lNYDcP9t3hCSJwFgqYk
1bzmDN91JGPRoV2hmDm1tO+QbUuXKaUp9VJf5cx7KzCtMIiH0YHNxLmmtfrMy4+luOrtF1bp9nCR
8WAPcsgGiIe7RqZvDNGrXvHUQmyKOT+82Y5mCQp0IlAWHME1gt/W54xI/gwkrDjkuQQRg8ytzfEU
yb+VYcsda5+D1bM4+JojuilK15QV7uI+GwYfEv4JWinANEwdC8BSmVB638PgQsswm+wxUEwhx203
EpvpAvus8q+O3qzhwPdmxQewDJ54G/3aHZN4uyheekSiGS9Hh1NLuE3aHT7edmIeqIkiuvZpwMbY
+JGh9xQ6pas8NkYD8LYak43ASlJxWwieSK7ZfOYo7rkdyrNjExEvfBVQd0gX/I+lmPECtAM2FRXI
JvMVf4yAbVavufW4SXH7yDEM2krSRWXsVINPofqul6TN/eAO/qvbi8y+nN+xz4Gi/TfLgH9pmMfk
L4KgzgtBO2hbRyRAUX/00gxui1Xm+EyD59Qzw/9ZwruQvueVR+I4ssdR9IkQoWVeI3xtIC9NG23V
+djEuZAxkG/wCjy/KLraP1iA7MxTW0Xs1S0yqgn1F/GlayhJav1UxRZ/5C9tel/mQpSJVn1a5s6q
/m7+EiqIBqQ1wxWqi5NSM0PysOyE4ooRalr/04IjWFSBKxD2h8vRvZy15sDh1riVcWX9JlVX7OpY
tvgx8ANAlWGmYJI/chU7Utj70lhBS0fjucj5IC21CpS//icQv0xrFykSIrfvXD9yZZhhYmotCmB3
of+A+r1mT7buI4y0iNNgcTSQt5icuChY5GcW+6pyKrtDEPKJUFOD4hmjoc/7AhsA2nGRUyyiA1z8
rguks9Ne1beKvDNrIHWyuBCLEAb/CEESleymx3dlYLTTf9hQYRvx7w4f1Xi3+q9Y+x0qaH/ab0eP
hRuMMwWcX2zuNUdgRl5NaxPJv0AUKetWD4SS5grboB4Kuybah0fbVW4Jxmaw0wn6DkbyDTlTa+yn
3mdNLyHVg3/WzeQCXrmnOKq65My7Lyt3m/aQTnggfmAmTeeH63/f+9X0T4cRk4KyVt25ZurvoN5J
JovY9KvOTkF2BszsafIi3ChaqFDDCH+NNLV6Pi+7sNdbK/wp1dccbl4ciJKNckwAoUloN6bUw7HP
fUmc0knkkP7JcMSrqo1OKAGS7hrxWLzRByWQSsRb07NYKdeD8CFFbJCZHwjvYaAauOYUxg+9cLsS
4UAugbljKE+lTis6kJR0aJi9pReFa3B1vLgiaU0/tdyNUrn0UUNtDxk/mJ0WLqwJp5KF86vd80Gr
OFjlpjuknymFxA7QpinYeDmTtm7eRkZa1QfgtrRdS/MdnzHvt2ftgKM1ltszc95WmFnnZY5R7QBX
dL4LqhgH/imNnbp4mTBhBNNRKs7L857i05FVbxU3vxjwueElKAOepRU3P7wt5/LCN2F3JU+b5eZ3
wbPBBS0umGSjAYQCEwSQHQtXfkb2iNtoAOrQ7XBU69aHOO+V8lphi4ndTLcN8g+KgqKs5PiBNaRN
ECCX0hUtIMwycgrktG1JixsUyGk/8EZg2IMACpi5qF5Q0CrlGTmeq6W7pevCQ9zp+M4GJzTkDLJw
aM9mYOF6kSbxwwuMbgaW9PAuUftpebImYMsTY1zLRWFdkgCVJ81KbQii1JalHoRWdkA5Xj4KwvrE
lVvZrjkKlilL7yyHyLMt7mVOKei7AAzVomcaPXLKKPDA32xB2JmxhhQkmNFX2TdWpKKW2pv4gvfw
VdWrgGanBQFFj4VvIkzCBPPJCHe45bEBURSMzaeJGkgufnXpUs0HLJtUjZ6iT92FlIr9J8sOpLWk
qqVYfe771wpqmIpxTcXSeMNfgSK6zs61usV637ZETj/9h9EBtpLBi9ubtzb5CzkWWB1o5zA9tyqY
KxxVtEyR8Vkh0VcQpFjT90KLGjqP6sz87BfCNqDl5ZkkfHvO1vF0G63bBC0xwrHfYh44J5QA5KoQ
8/5mx6Ii7CbpUde1U9c/xYdS3bUSaghImj7S5EMP1OZ0Qz4C8ZGdI5p4QiS85WTWjeeaYPos2PVg
Zj0IcW4QaSF0YGXnNPjUgB0HIh8MUFNiXDRIqducu4ywOP8XEGDPP0nBbSmmyxd1v8SmZqEjOnhl
sqWzgAxhRsGuIvl6qaW82WqBq9GXDCIvFKdvRNAz6CGJA7g3uY1jvs4TyTjSaWLLvMhJCJxt8UYQ
ojMHzhyN61D5lASUrfVnE/jKYnV1a2B4xBjgiMMtXvQErPtNOBIgW44GJX4BwOq4tltH9st0RZPu
TdohYrNfy09eYvJRj53+XkPOmFLaOfJKZF6RyeRLvibeuNiDawAj4U/Q6eG/I0Ieq1WjrukehICV
EsUlFTfNuGv4Erib0xN/VQtkZ+wUTPR5fQZGiYF+AfhJ1S/V8MObTLgOsmpZwFR7Wa3dO+OikXkr
Ys1SIqyrVZrROQUGHlzUhJj4IOxiV2dk7B0OjYGdC2wVOLoYBbiR1/ceHK3aBehsV4P1rF8MCY1m
k7CsNWtD40omnzSR8byeo3OhHcKMZRRPh0JHY82da5TNTwgh2+QOJq8Si8LfwAv9ON8EX9rCpdy1
YMtczhc0P2gvoiGAl5C/3XlGyC8M3DXyBKcTsk0J899Ej6IUbLYVThg2BIPHGJQVNiAl1MR3aqAt
zA+sWGQA8zPedLM7+j2OSLzkrPQJlV8wt10yMd8zIkviy3nRHY60hkJHZPej5afO5CEsBsQSI7Tl
aZNAfLTsNaCPZMi5r3Kfk3cc/MiRB59cqI8vFCECJ2c6XjXEDmVR2z//6ubMYpbP+khRgPTFY7IO
Ccq05BZBvDJhb+jddqnW8svnOLKxVRcQlaBQt/4UrIawuqRZD6fct4LfQrwv6JBUT3RWtW8VMjkf
nAR8OzFyJA6FFxKlYm/0gICXIRdZa/qTDBKNOeS/3PjIeq/xw5WSn5dSEEUH/BxrB6qN5ffTVsbE
IrrIsSuSXwNigsZi4cfAjFxLik0/5sXZCtwx4l9Nbj/tKuO9AQLWXxjXpFsLjrZJBnsOI4GbD6Up
uEYwkRfVR36QzYtebIr0Kte500nXxDBYXMM/gTQ/KOUOQ0+HQSg64YcN53wtt3t+EpOK18mHjBLY
0E/K6Z+SfhHM4fwSIP/ffaAJdxCzTeW7JHExM4xXXIkWvTgtdaMtbla1Xy5smayIb0D+yRGQdpdM
vLTysawH1zDnTVQWG2MWvWS2sA6pefcKf+Dssv/mxPCCHBOASqVpghG4kE7V38kb/RccUBSk878a
FpmhbZrwPVTeagjPSdtBR/4QlU9IZ/9dOnAlGK+WiGfptGFuU4qvCnEKDhYCyHQcsMYDWxqN59Re
YkRGRfZm6A4xjl5f3rv+nwBBaFJol1q/KB+EZnsJ4BtaEryzWJeeylIk+OqqgmuU1mkAyKier/CP
JE/aXBzXdDwIHjkve4oX5lgjEp2hukvrmkQf8140W+lFuuCfgiq+CFs8JXDukVq3Xb8YNXoHLpMS
r0BobXnScV8cGaog57f7aoC7MqPpyNmWFau82/eXgvd+OR8FExc9l3UNkHjjYf5Bmslf1fi6uGRe
mwxznRO97hWhN9FbmL5PKBVm8KN+eHuN2PpMF9oH658kforTsYanUN7xB4ItuDYxd/1Tw1X83pmX
XyQ9yi00Ljj1IPY4NtO1SC4YU6rd6HZsQ2P45X0j+pUOpmD/anR3pINN+YMDQBK2wH0UC59lHLLc
nelWGI3xEjNuJvMWQ41C/LTMU/C6pc2JoGob2TJiF6YzESLWLQhQxssr7bWR6w1xJh4seYiqibox
+OkdMlhrfNdkFAmswJbHayL6VcXbTDdD/r8wLpaJt6UnzRcqpLYEIzoEq0Cmxs/qBAY3BG+kjYrl
hyocFszK0uFBLdPCGRWbXc6noPGgYi50IUH2wwhPGFxDL0sFM4JPUXdhtdvJIveApMGYYdBc6WjS
a0pg+vqtx8vSEI8ZAGJNBAVup6z52cVa/0rnTkwZ+++SjmmGyXC0oD7ou5D9WqX+VvPZyB854sdK
DO2Gl76nAuZ0PUi8AUjpyR0TE1VctA4yaiYT3gW3RWBcRekYrOQMKGkHc7KWtwbqKDYL3a/ZfLD0
txC+23R5wP9N2TtfJjXngFEV2an76RvM1sApPqifNdIEVbEn6Gp6xH6wytyJZdoyROrNX8Qvnht2
QMSXhfMGDyokcHBjOFy78YwsNL0qHYoO2J1wA3G7peHEj8FgIax91KxvlyLYV4jLIGPrpEFjXrCx
5Mfszr5cnQNER4ul2VT9VOWPnK0j5WbyTUrgW/SNQX3olQPSQE433hWooBB/5HLDIPjK1m3zMyOj
7Fne4gWo/FiokfX6cyiuYbzWijU5kF6jMgXZRP0xZ2/yEWLRBNDzXzUbQUUwf/cExHqE6rJCGWFb
djRD0ltlnmL1HHryCDTii/WXhMFL2vy3SNWKre4KTsemwFPdEieiGpyaj/XwIQM/SGBv4ZiHWMfG
1AzqDU0O6mRw1ZGeZEOMkp8VWxFJcHJomnMikfq2xwwYv6Q7zjiHIL6MlNWqdAwGFpMG3UJFSCtf
SNBdOwRhLNEl8O793PjjcEfGT6oZ7XqLFpc1hB9DzlcdI/NTP+Pv/Wd5BGeGH8sgxBT0ytfKSvNU
wQ9eeyJAFUxyTaZp7Er8CAAPyIiFqNixeaRssS0rTK+IPh4y8DPzCdNeGz+q8pml7+CGubBehl3J
4+DT0fuCykg1P6Vi16TTu+C017MQXfjLA81FWv/cdXSfuQd2OjCHffXDV6b8WVi6TZ58Ioi1Ih6u
+9ewxHtpn/wSD3Mpd89a/GaGV8AXNzLeZXNdOuwVU08kXX6nCes6+sPrhuS3xK5uEfejildihI/y
36v/FSHTgwFlyq3Szx2NN1fETZUNiUuqR1EDNPJHcV3gaF9fsI3DXfNtAvxYekVLPuDP6yTNDdII
ZyOZg4tvrnjXlDPg34seCE4uvryYJ4sRDKLo6ytnBvdI9GR6BZmKRpKYSIU6hn8tK9pZGLkpCMng
NKTTe9b5vfWIXo8o+mv1mzBc82A/ibSGp2kl+JW2K+V9lyG/pP3CA6kGeteZODt2OgL7HdUrJYLu
XXzx22EtTKsyOevqSRavQ4Nr0LmM/hRrD7hVVNvF6Pi7qlbYdiGsW9PGuuxo5dfGzKjc5cYwr+1M
XsqsOUF6nPor7iKm+SyNvYLLHwtP1kpILOdHqb9Z4xp2m6a9aYBcWrnTSKAHuK/ks5Ftlx9OPzbk
l4XKh4NvqR5rBVDhKlGex+hXZpXawxazvKDEJ4G9hIMy3ITl2j3M/E1ov3qv9jIg06SfYFIiEmPS
VnlOYwxbyd+kgTjMI6bjLvYwLc92aHfDykoO7KhdtIjwkMjdkgmcJJGWwQy4ZSgBKU5juoYjxVOu
xecFjZ8xB6D5U6Kj3E3IrmovRiav7mT5ZMUoArYKFjEgnO0V+1hA3tsLdGKW37gOrsA+mg7/39ye
0vhXxuapF/6sfg1ReuFE5wA25vAbZCDM2ucI3A8XUB1xm+GgCLRPq/+QDppqW7BmLOwFDyRC4aAa
C59JvrwlzsxbTbfpAstBZXCjwltW9x2aLihUL+EvpTsAm3UM67fwmqJ2OhV35kMpkitQPWGUyhSM
xRbPn6KvgjUrzHY3xCRtSO6K+Q5EEkvP+GOa/EHww+L+wg399TNg/2Mpa9SJHiI5HEj/wdJo/HJd
QBXT3sGu4IU1Fr1pdMjZjdHu4GvW1AeIqLwwI+YbZEP8504hkpa4xlNjqP7H0nkst65cUfSLUIUc
pkxgzqRETVCKyDnj6736Pg88cdlXEgl0n7MjE9kmcl5e8RlNP9H0y/u3cOqdD/Sptmug3rnCnbwq
sIExAuAjFaHtyVpgnrxCyYdsHDqs5WzF8HUxIb1uqSXzgOnaF2JShQYmUIvUpFPsXlYcmTm65+QU
tpvc2JcEsDjecdIu/HoK3X1HoTkInYsMo670zl4wvwUEDUiEWe5UmAkutEDgQOVTh6kyok/H/uo7
xmbMM/mSTNzUJpNgNnUHpJid8coarmr5SVrULFLWWhiIu0tR3b46ECKAVHFHk6Ob6ptyHbnQ7M3B
0qpzrTx4XGD2I20rRPyGczwrxbmQT3LyAYmE+FziyLbiXQ98X0l/o8z0I2GN5GJR0BmX9t2SNmR7
4ojGbLzrNRtldIfA+Fs3tn1Mzdi8ihe6hvAZo9WQfyaHhLnZmzfEOiRXcQSM0VvnHWrz3aHYwsEM
udCVJQE2YOL8bVl1Lu+2/gPAQUvrrOUpQt2ConRuJFtWBeFAc6G4nRf/czckJbBDx5snh1LVyMDZ
xPgNch4jAAFyuqUErHIirddIXWvDop+vEB2nf3p+Vv88jlpnh1RyDC8geDNNYU9yLnH4Wyc7LVz6
uQvD4ufPFIH/NHCgl0zHIL5IU+kX8EG0rW9aNLE4YmvG2asbJ5J8qMF0Jzz0DdI3xOmITBZQDJEK
ya12K592Sl++Zgx92oDSrF8RCKmAwfGJ+uz2V6l7IqzgJryjjVxo2ofTci+oXJOz2vjqQ75gilFa
aSUmjDHeQzgt2h8ZaaCAMcZvi6+p9bBrw14yzsZ85GD7Czzp8YoZyG303wYYQGCeXB840GsIccJE
YTFRoAcqTcaPqvt0sp8YXN4AH10m48Q5gNa52RRsnn6xGfu/VicfHRUAGS/xhXiugImCwaJDzTCh
DsbVoxOKLzdgkX7l9uqGNnHfvsTql2KfzRRfMXH6dgUC7HVMHaDXytGX35zqr7Vn7Xpc98OecJ1Y
dvvp0C062IurLL5aZrqOQAM5W9Pgy3FjoB+eFgD7geJSOqj9hT+QaoK60b3TxLCY3EZsGT6wgr2y
u2XSvAmfi5+i8PfBBw4DvzXI0CQhhDv2CyijetNZu6TcldE18t+7Ho7AXGpEjPFZe/6+6RGnBEvw
b2wuSwZ/po+IGEZOqn5Xmf9sIR4HEwQY8P0tg21GNsU1wGeOduTgbPo1Qr0kWkp8et455lmXD1H/
xhJo50uJriFm7xzMhSpIjuuNZa5QUyGqBrXQFGLJuQql9gmyTrX7ulmWWBp38HwdxuSYdYio4Qax
g19xgtFDFFwQxrfNLoEdNV4xN0Ig74bxLCSOEXdc0EiLOP2Dhg+aLbn3JF6Aq+bZRkXg3JLgwq4b
OlhsiMTMkKKjpqmsnWyt62E1RDSQemtC1ZppU9uu6X+OSCpC6cCVkqRvangFgEcWz3aJWzFl3pmF
5c1uEBCSsVxrfPdrFuxkeE/DUyFd2+DVJceId6Oe9iAc9bpf17or9oOc9mlmu/KgztG0Z26m/dqs
Mnnz2fTwkdUuIY+IKb5em526NOuD1fLHlStP2nF2Q5HzbCauI6/eCT2eSYDyPJPg7LPA3wSE7ivL
vn/2wF19h1zDP4ksC808OiaxcNuYvDyCNEcvXVjqK4FDNDgBB7IHci7qYvbWjB9q/a6vHBehlBCt
kM0P0InGCog8Unajse0q9ItmujT48dhp4ZXBRi8VW/ZU+pgv136/Bf6wpCNeY0AuHjmSKqKaKHHk
VM2+euLBIuiwalATr2LtWLdEYnFwudOTu0gMPybodI5IUa4CSIFfBi9cyvlbtOH/VS2CnyIz6DuH
cUVAhqXGQfrTLFJDmBx/hImJyP/0MHbnsH1Lum8yAzEP+ECIvGfoKmm6nEnNR9Q8hknjEz94zZY5
vrqQl91z2fWwKYwNBeR/PPsLaOHkM9Jd1fVBbwd2MD998zlvGNyQuJNS8YgWcA9II7tzRnO8La1D
6opAwNiJohtDIzmnEf5F+9mwp/d3sQH33VmzzhgCRclL4OrGb5NsE7AVhY1C7NUpFijINKJGvBEC
F1lL5j0DhRNi2gaccXiLmo8SG67mDhjkuXv5MwLgyXQ9dstB5Y9j4cqJqD8HxXIalr5guWe8gcth
gIuF/dBv1HsIjUeXfJclQ3lw5DHvFabZbpgN9TB3mg8ffYxMgOyPbKzZncaKTY0qOGfNmDDUD5yT
HM+8AIjIyK9bhNI8KODJ+RqxURZt6Sb2nn8R7ZBCICVAlv1pNwdHFzImbzFqZzYcGQYRzxWzhgAF
/WDv8BCI0ZBUx0VVcUkQPxIC43b5lRxBEkiOaXsbPprE5c/XaadTXbXe8D6X+UtiueyqrzLaC37K
RlhAgv6MwSANdjxfYrdW22NsWoBFfFzeb/hFt4mQYEkj10dxGfSIlpNgLiEIb892/4dFgRYtKHE3
iN2Hb7nCTznVHyo5QqKSjvneRu/N0FSbf52WzRKLyAN2IeECYNill6/KrqrNAUSEcB2+hIDr06Q7
mVzt1DkF8dZOXwNTd11EaBvwAiZvAnXIIIv5JIwIM6q/0Eoi8foWDvFb5nHg4ipvgMc4+ZPwjXqd
We/E3GNYFbhrQtxWyqvi9qoz1hD/ohuEOZFU5WMuFyOnoMCQQOrFNsIWrHbAKteofKjqQyr3ir2b
0Fxq6oKxKk0+Mibuiac/Na4FJFCeveCbTTqjHQZneZFwOzGIIjIoPmD4jU27Vtp17uyAxTIkUmCp
3Y9WAh0YFAnBjU0KSIoYs4PiGBasAIqOGbjCGsta3j7NRVunc5tnpozbJSUgs8l8pfZnMXxkEGcz
uIga/HhcWJmFJgSWWOM74fRMD6aJF6k/iFOeI0+YhXOuIVr94LeYYYhJotdHXUUDZ8qWM6fWfzFt
Cs/MoOqL6hIOvy0ySV5XIo/C4sYZPddqCy+bw1x1xaaB8S+d/sRbgoo0tn8Nu+f657Li4bZJ/UEv
XTGx97jM6cbeBdWOOWFskCl1gHfgWSLsdRS5ektvITG7AYwnykVs6TElgMQuzEPQeB8RQTHGS1/E
IqPmwP8x578WCIn4UrsnvyITo/fFrQxPMzbbzxrvoTsgOgFW8VoAlHVk7mQeiJErDUmFhstJcyD/
qgtvcng2EIErG+blHuMg6iji5c19HsL5XMWcE4Ho3IXQU38byM6rs7Wtb3X2V1T8iDoJ2IsWyFkM
F/CoROTJsDL4bpufCZNvFErKv0MHZx8HTXlEhyJjPUKoneXuZO+gNftuG2ByE+IiiZaftVjKmL1A
EDAjshrvMirjxxPQPyxX5kIVtPJCaRev+j0nkERDTq7OA+ddqjBOEMsgo3I0BsSQQ8BzQV2AzON/
jqx7S8Jc+BMoX55NevoqWtUE1cP2LwSioYbHdniXfFBaZhBkzT28+IujVMiSeVKxRoojTrKWT5OO
gYb/SoTWhc+IiggT1C0wbqZ50t9k3AGKtksJkYrIkC2Ka8CzGR1wcpcSNpZNU+2c0iRMql2mo2vr
izI6m+EOPJHs5Fm/subAS/xesK+3IbtF/NVqIM9p5OqtdKFHIrh0E/pHE8Bs/snwaCDfsFatdY8I
0QEmMEEgyXdg/CAVp1mp5lVK/yaDzTtdkvJCKMVM4+gechfKU8QXhP+8yRPe1X0/bpyJTklmVvnS
wrixXIBiL7t2G4n6BeoYy7MtnWXz3YP4d06QAhSmOMO25zijjxuKvqHSWYaTn3acb76B2E0WZsaI
zfsfF2EtLOvToVfL78G5iaEpXK8+6tysLG0i1XChFEcpAqZQ0mWqE1QElIeFGWUIj8ajcqR10lMU
NO0jRNwhFxzRbsGMPdkPrk2NNZomA1Xd6/mJVYtYOy5SFQ3vSUYdlG0IJhCPmA63D1VZdBywRjuv
rGUETuMFKynCRwgJsNVdcwnganyPhrcqSOeIwEIi4tUSiIn0Kgugl/O3r24yEF+AsPJKzJcvMcPE
PzzucnHynVPsPergK+9qitlWR73DKwBAZZzpkUbcQRkCv0s78Z/hu8bspu4M1Kg1HQA1O2uJApzt
Hntfqe0NvjTctIWLl2h0kW23w5c4WBtqHYLylEm4PuisyBgRc6RrtLvs8dyapAoU5U+sPUvsx0+z
fystdNuEbmjTy4MyM7IfzYKbVqfFUW2UmTV+iEW1sIxVpV4ceQu+YbnxBr6jmeurwrHnzKXGsBmG
l4htS2J2RCTl9oodANETL9yzz54eHsvUZHVT+LFaQosjZlRmXXUd9MuMMG/Tn5fMblnzoVoWwWL8
iR6H76qXF7gCB6YgdvvBpG6ZlNy2obgRhct84B/l7n7wuMEviTgvrX8ZyjvhPLx1HksmWhSkaO0V
5HrGkscBYZDixZ9SM2E04KsWr4JNSM3w8Q8RTW+RRBnXV0oE+Hgwra02vlCZlvYGp79h3fw0nY0+
sJ/YCdNPP/zWBLLrPwMkkG3t4MmH/k5PaXtpi1lNn0BOgoX4p/G5YDnQ63s8oh5jFhwbwlpC1Cvv
jn6zWJxM6y50vk560uVXT/6R5ZYlyaXEDCsrrTtQQycpLrxRaH4nnGljqMMvPwjSRcuSbrSO0bt8
M38w1Ouk9dchDUHs1r0v89DUCwrM5gJLAkGRGNcU+Z33UMxkABjoPrifCAajdqzAhKpa0DBou6bo
o1D/SBfxqn1d11xp6yn7TCGcDI12XEalFugQSTtlNVcwMobFVvhINx29gTndOx8002Ns/jajD6+8
jCMqXsarljlZdjsHOIVONvw3byH7YtmTNDyD+GwXRIfC3kwcCXpwLE2++uJtzD8LWt8idIhqU5yU
7tkLfmQtTkcFfifokcNaf8AotDKiBgln9VeMr98jLtZLmuWoUkyAG6njZN11PXp+Zq3jm+UlCw2h
B/8rbhTEsBel2FXyvACLsfy19OOVTDD0knkL4Bia1qtNJhmz0v/OIoeZGJEUgv52XS8cgNGDoMEc
chKa4pzrv8pAoxqdYnrnBuzo3gTrWN5j21XPendp9FOeSbPvnDCqdiN8TCrZ3s4boN2szk+85ZZ6
MauOyDwwlJtZbAcJ3deiqbdp+1kS15amOd8T4eHoJimVy4WZfCkLSezOaB8YPoSHefsGty48/Dqe
5mGGBBAq2dc/YCaI23WE+WoL6arz/RfDd4ki2JO+lWwtAGDA/yC+jSvN9Zmw7tR4Cfo6Cn7D/pw4
u87tI/ydZonBhk1o1llL8KE6Xg+cspHJqO+GykV1znp2ZOXRkLcgYCZiAdWHzuMb2h6XNkgXUkcE
81BBZFTbZARy6HqTiANj4g5PKsFetGfG6DzwRSGjiT+6GfEjX0B6XrkoxxV+HjKBzprJ4lr9Ztp7
3oDvyu1qlMJliMMPQRsREQxnDBx87y3Os0pEhxc3ia1DlneaquDYn7DGPuWGdP+d9AUKT4hMWF/9
/Jt2Sn4UH+HcwpVG5ieoWnOEJeLffBbpDwI4JAa0LklkSZ18lAw8TMy+9Y0VXBDQXnMW/KkPcDKE
eyf5Lqb7//E+KqDdIKIfzyWsUIq/TG3j0x9VcCkoL0blaDO61ngEMXUgfyY3MN06OWe6M9eMPdly
7QTGxWjlBmynSt2snK5fmAlZFuoZexugdwogJrRBgjnqUj7zM1r7XPKYG9FfhVtbQL/czG1f8+3d
JXsvUZxdHWA9hdkZ77W+K5Wbivh0AiqsimYZIQhSeUL8ZUR6EM8uK1jLO/CPIexXoj7KXhQEV0mI
UQvcmU0pFqQ5SzQzELRBJKTn0jdhuQji2YBgg1NkepbNtB8fkwsB/AkZITFEZ38TOj7wHDUmtYSV
g/NYGLBqOCwmYNQUGhdgdElnF0YIjfab8JuUGK7wLraQc6JOJwmKz1fMlWAt1K4tpHLBuLrM853A
pWmpBF5KvC+15IX/HaY30nFhhUjSSPhFyvRdKR8Ke11NgcAkLGFc3AlRWzCuGe7Bvco/bB8bEqu1
/CPHnFnsYXSH/NeoMXK6sCa1N6289COW8TKy9MHSWbzR2iSyMykLM7EWEwbVDQQeoiZVCMNqcm5e
k4UV+YrKxfNPgAmaGbyxhHOWc0qQyDVY8lzVmcVo2onhdHzns8i/Q4bIeteYh9QlwCvbUI+36iyC
+FzBxQHFKICvYtdLWQpGwnsynlCkgspKOHMMyU21zdQccL3jE4ZfKw7EZ+EBMfNlJqKeiUTYSyZS
m1VbEmKwTfB7yMY1wAFE2imCUmfeDQ6L7rUkNQPCFCittjbkUGHKX9bjrr3hG7VZwxLrTGz7zGt3
oEsGJiSbs2YdIduSfuu+XgdFPKdnDFwHRTkeDawO+ZWDpVXvofmeJfZG5QuMIMp5OIEL3bbY6zIw
AeXuPAEW6ifVfoZYVRyI5ytndxymM83iPFk/pvnQXYOAKOYvmzTtrFYXVHotS5XTjroD2eSAeR/r
NbhTaJ80LreYLIMq/5btk9y7koLMexHb7xXDcNvyjGl70udWJdgd4+Eqo6x1yXu5ctpnVNyopCAJ
r5kXJHpOETwMWTfrIjv0joR+FJSTcK6So5E4540jP6Z/Ki5xo+jOCapo9JARcagKZhxhqSWSU9Wd
jyN2GoGB80tIRKpd4cbFOo0TRD5U0VqTLR6wn5gVUCJ1pjqZw3udkSz3Dq8tRQiy9b9Mo9oGABJ4
KvTf++KofgbFmrgN4tu5BthFcqLxVrUUAITtMfLMvG73QibwFU5nKMMR4rzmaHRC2Lr6MhYnO370
9k/UfffytKYcgGGtSJB5WVfD5xxQiGU6yq3Llp16DObUh+g4ApCs/HfBdHx/HrejtOCBIGEgqjWR
qrloImXp2QHOoku7YtrzzijBEw3Impke4kHtflPiXYLsKw9fEiFw1ScQKclxBvXFBWjCxZr9jPaR
RLVA+TPocHVukTwtwuHDIPu8OUjOn9EeVHOr4gnwno5206Q/HtQpu0Yxop+Njev2pKpLjIQa/nB1
YfX+RksYAlAhUqa7IHAkzE6a9fIV3nBURPK4lZbRqoxcFklxoYqtjt8cPdhS8m4Two26w5OFXt8Q
dHvzLksrYZIQFeXaXQWpUWLCe0/SBbNvoQxQ6O+pupcthD5EauyKoef4hRZCoETTBCzvBjldOM9f
KpRkG1ANOrNhTCoCGT7kcK/3rkY0ZBr+KBpGdOVqVi2EGS6o8T7AEk3usC5dxBnFmgfR3PTw+mH0
EMDZyDAaQntarNfyhIxWJ6WsWRVIg4nybRLAjpDh0mxA3h9kPM9D5djLgFCAjM5AwsHN4ibIeVQS
vHPckohpGMsZt8B6nM245owWO5CWrXBGi2DNGqSE6bXYcid04RqQPp7e6powyUOmXZL01pIlEO5x
30jlyuBxh85ZOi5buViNCLNnkqiLW8rGTLkPxrlPPYvR6q0L1m2FhxIOaEEIBXL1gfxNlro6ehDu
MuR/A6iIxZ4hnCqNCtqXLmz6cxTePwPNpbapd+m4ruhjI/ansTm74U285iutvzvzGsz99TD9BAEd
KrgP4qVjfKaoaKv7v5y7HfrAVlxAjJ226yXMHjtEDBQ/AET+BuxqNl2X7bFmqbL1dVy8B8NVmXLe
vG3Jwxd1e8V/n4KD/a47G3kK9qZaLZ2RSqy3moxbQVDDJHPQirhEuUZNaR4lB2GtSHLjQ+5F8JMQ
cMJp0SDFGEkyp/+Z0l5Wpcw3rcl0zrdDhV4EQRGsYGsN6jTBsmNGC6L2SBXA/Y8XphvPHSr+HEas
qNYgRoa60uF30raiMzunWBHks14/yAVtl3xlRXk2MGiRlm7tW/TnKp9oyhIvd3eZWIQQhd/YHNC7
zjvWUe8sthfSkYW82e5cwbZUlEJWBs8h93+lFMBE/SxGhF+j1HXgZGOJF5O4J+DAacVHRRaBXm90
Kgrzn0onNkNCeMX1NfFIaBbvZaDTki6tv0G4gZmXRED+F5OjW19CR9dQwIGeBBw6bm4xw5JvaDO2
fCJW57WGQdjHREQuSDsgwGANoSyh6V4aiqHhohEY7lPs0Q/Pivj+AkfwRnvmBI9FN0MFhxvPanFR
2MELRoX4YyIyEI0vcyca7uo50bPDnANOrXGmO9Far5ZDc9YFESEGRPt15odpJCruOkhc9eXwkuGY
U9aCOIi5wIh/tI0nhZDwzTv4PPaqQ2lTN78oyQsVyIWns9Wy1GnjPdF3kA8yzRZ3v3j9O3zkEbXn
3udJckTCA+sz3xTxgom+UiNAUAIW+413rXDkrzJ5h+q2lS9ZuxmtldeQLbkuPf65BXkAoExasvWs
2DWKY8EuMmgy6ucV8OtEXla27/g8A7yA2ENYupWF/J2QKkiGFwnfByHZUERAfWCg5fPuTnK0hsNW
7lcE74q4F8SZKDSCgp7IN58JxrtUIzWr6xQpSrmeHuAz9CcNC9B3ziMWuSg4tbx6dfxl9d9htOgw
btXADvcqOMjmtS5eWYleyhUhh/2Kaa2Feyrrnig+IslKN7dX5FWVBaLzlecdAEP6+EMTXusQphnz
rSZzyP0Zw3XqiduQIPW+NMgPBWPoJrY2gtNeEYGaDItarRgZAK+Dw1jfbcwaZKnTeOrxmBDMkJAi
sfV5EPVDzTW4JKcz+AQcSiACqODAMoRMn0NPh84VETfFFpNM2Nxr5TjqT4u0Crx9qENjz/V5YTug
vE1ebKdhm4VPfUzWpv6Rqw+eTlXBXoWSU2ywE1KhkrvdwpVCSs0wrYm9Ja7kBPfEbSpWrgkvTD+n
NWQ2ql+Vgq9r1RYXh9bmUL0NyqeK1qTm3Q7bxWSGc8d+jQyCMaVJa8/bNsFB01+KfyH+Vfa2hX5I
zG2UHMzw6Vh3BGwtGRWvSdkgRg6CWwyOr1hnnzdA2/JYF84tAFbxAUWNb7iisTpIzd5gdCZPQvY2
mJnLiQ6tUVllPtIjfQQSRXUpvdtUpw64E1cAXTqZRxVltwudhShBLqNrz0E6T9NG0t9VxDAJyJUs
gdImryF/Fmxb+Y7QtLgV80UX+Evo53n1GJALy/0PH6jU0iKxy5AjyYTXV3RB2CFJYPk9kP/o6ybC
sTa3XbD2ymWuz0mq3hILmaDuy1FwmvLZI+S22Qjhl2eewv44ITQx3Cz/HJXlaN9znUl8wSULw2U3
W1vZyzeCMNX6pYV3NX9MRHFBsEhuqC8TsofRyy75AQy7rU9I+Qscakoo8Gs9N+e7TkGSR+T5Tvfl
BbwJyymhoONlE0tgLuR01ZuYEvg9yw5vH1EOIFxRfw2q84B3CqVmh5KGNZKwYXPcD5RWV0SOAKxK
LUZ6DFfRmXgDvx3w0i4d611JGLkOQYxjC49EToaGjXXR/9TVv4jftceAJ1tfQC1U5KzEO19YZPid
ExRKgI1LW9uk8oOiyLE5E/xcGwdgrMk806EIAouXiqz7f8Lt4C/peZknwmA/8/EnYeEzU6oy5Cvy
WbQ07SHzmvmilt4JSsIlkuVXmZyT9NlaPxNPgcQEnwoJY/9AnxCGTDrKlqLkWH0KSZ1NtOqDH0kP
JxnLkHJwApD0hLAU3ZKI9YXXnwRtkWrpPFJ/RU9IpDzH4I6WWvOR55ICcOiUU5UAixz0Zis1TNoC
q8t/UswtDPqmteZwEJRWGxLY+XDIROWjVqb3tJk5dU9REAQN53cQcBk4QLv23mt29NDwbemtK5Z6
9X4MUjICSPvnX4y1PW8OkSgeWY0nkXNFJFYjmIaknNUAZEltzBuulcg4gvAMhB4p/SuNjFkigjH8
P64/cn6GiG6S9En0pz+FdDQczeSSyO/6RMjXcI+2En9cv81psIXErihp3zNeBeV5BMtqWHJz88dh
uOr9478HB+iv2Sk+QD6vPHWX9wQp+uD9ZvxZPRH2guBupCfEfYlm2i6RtrCRg7N26mxQOoAGwitu
6aoaDmVGm9SKLY7jqmW0+gfztYsW3CMlDI8gXMJ2djHsBly9V2wgPehGnYpz1aPn5yZEex0nH3i/
0gQxtkvnjqeLL6v09zoZECHeb3He+VBJfHqqeVKUtcrGhk8a00lFpgEHx0GVfwUQTDBcFb1r9pGz
rSZElIxf50PFSlnn74EE/E5I+/Cd6BgNCX4L1hVwtbPTu3eb30x5F9SkJc5O4xRYc4O92tylTGvY
n+ttr3LeCcflkcdkijewSxxshIgw0dCWC5gzEqVJnw0iRTKGnxjaCPtUSHSyOXIc0Opsq8g7PvB8
eNKfhhQo4FN/j9DCM90f9P5zGnZKRV3jkgHQlgHiqHuA6qt6/u3+r+xJM3UBebwS9SIE2TZmYBh2
BqHa+2lAp8D4DLQJUOIgMlxbm4BXrrvlya+h3IZuSe6J8wvyauW/ZX6Kw+tg7sbWbZo9SvsezWCN
Bkw6DPrdAQalIK6+67wWeHKjP0UGAMyBnernlN28b6Nf2CFM+94OziAmXbZOmGlaQJOQpqD8mxpb
aOqEPQoeSNeRJJIrDbHRkWOFspHYgXQTUTqYBCs1RZO5jWgvUS7NCFy0mjIX00ErIcEhORDJlPbI
EIfXty4+h9FrRDpSxwAOUzerjGMjIQq6Z8geCPTLIShvousFmEdqruW4E2HtDD0DBUVbWD/LWtgV
rPgp9K+e/GzKr1q7huqPFJKVjtC+2MVsXyt+ZBCdJfx6VbecurWvr0uL1zYmLf7gZcS2PJISxSQ2
TTDrbsMLSWYYDDiRxcTXjvX7wEBfEcrSurgzsMf780b8ImYXbCtiLGz52hGTw2E0gs4cvYJE5I1J
VzffzzBr8EysRLNv4w3rjGJHICIoSEAYzLvq3qPlQT6EIdpRakqstaXeI+nN4fgnalbIDTcKqF49
8NL07kiZRv2nR8Wqgi8xxzU8R4rrsCccaK169yFftjKdO27cS4T1HKzwd0IP1xWrYeQxmBfFnPkP
L1GRbDh9TefLg5mMHnayoqjFLLfU1q8a7uKQFAFyGJHbIgajeiMMP0vSbjDu9+UhbF3dZFvcY0Y1
0+tQp7i0hFRvlQWrgu3cYk4eH0363atcxJbB1iSioeD6mbYiKshBX/OD1d1MHOx19SVpS3sQOk3E
LhWZF2Z3NlWUNNGx1Hm0bPyeGKP2CuEAMYnLeB+xVhM9xUvnoYXvkNTrG3I0WR90eh06BJJYQYh1
EaxjepKkiA7G/QBD0uIVDrtHw68/Gfg4F+RWdY8opggVKLAmom+y3I4E7dLthi1hXH60iq1r6zD5
MF8oOEtwAXZkiAWIMTG1GAfie1PL1Uh+6Lq9pN2L9is1CAx99PVWGhO283cIwwh3DPdTckQI22gH
A32NdaWGAIKk5+wkeTwNedSYSXYUuejjd1XsbRDmig/L7YedNh2K4TRK35Jo9f5K7BX4PR30k7zW
o0+0OpZMsAk27kVanZzRzTkfM0wGGgZu51nWt3EXZu89oAUYtQz6zgNlNn9kQpoEa1ZLLlD0GyBG
CUny4xs/FOSDINxQZnXs/+z8HTtpCwIWfHkOD/o2ISBDR+m1Kkz+JXI0GCyjI/2ZFmxH1J+s4TKU
j7x/ZrwxdUGy0fglWaQw4r9Pwu+0WJJYa/GdBVuvWUsq0Iz1bZtXA1gRHTkrA/IZ6mULFtmFGlyn
9tMguEVR7jQeNNYun3aOttWzeo5OVq4Xc8RDVMnIiO8F5EvAvGGfCK7haciQXFD00iCSOBYE9frA
dQULnqk/e/k2Zd/U7Ykpp9fWEpeTiBWMsOXAX1fQovxJ0O+Zfx/jh2l9iVcWLDZ6Ez5q6h/nJfsK
ZBFYu1FdK2OnqBeKvyZxRuCRsfJVGL5apFYpN3zL9p8E4KLhS0yhuA5Yfsk481sUF38eazYpF8qx
89/S8Tcxo0UfArIMNqV7J4OXOF8OBGolKSHg58IgotiubuN4pdk1pcAj/uIbIE+bIocenmZgscIV
hyqEzFCUm6abELTN/4sXG7k+dC05DYVNme6mp9aYgTT2vxykeEyjyN15XFmI+FIqlXwYywP2vPGh
U+rG9AzLkfI3tQa8syEqJT5r70Iyb1pz2m1i51GStEWKjPpTZc8CmsJCTivf2RsLQiBh1vMND3ih
v/HbJ+GOFnTe03I4kSPdYDz0XykVYB4pyrDYd8fH+Y5L4KLhNif8VrAo0Xfd//Ixtv3Zsndh+pAd
F1CUadMOr6l65qOypQMAaeAT7HHIHFKtD9gxpVVeXkqwXq/ftdIJVG8EfbKrZdZ5K6m+EvHbslvl
R45iirHBgRELV7WgWzA7iwfHxxbIGaD9cAyyYfvUpIaL2iA0tZy1arHr0s8JSBJLkr+eeuIV9qHx
VIBTWgiGnnAePHEWNxipaccgJlLgXTK3qZ8DhrDAEOqrwTRADC35i8holZpH3+0md4q2/OhkeIjp
iz+QDAqRdQKlVxK0v1H1c0VZcverjHtPehbWaXT2dbE3uwskAqGo8XgO1V8jbngDL1V9jeqrKj+L
7Jz0ixicKkPSuOAd8Qc6Iv4U72mm957rLnClaU3IfFW85XHH2gWt5RPei4mkgQPUHnZ+He1zAeIf
pRcVDBIdr/4VkP004aEGlidn/6ObNvGEaGnN9oNvJ5dvUXkUnbwGTXMTuBpTFWpmUpYV1MsdeaPr
1noY6Hj5lDlOk3QrD2dVOVLw40cP3ZtcpyhWahxRpnvqka5rIGgRkwI/g/9NQKJYX4I+qlxF4TY3
PpPUmnu9fVTrgc1wqxCOrW2M8kMjwt7RpY3VgsxblxLuu8Asx+3H5oXWhapeThJY3v6vk64Ed+nB
aURmgs13WVa3ok8WUmNDfLcbYFaz+yG8D/FV3K1asPGG8C83JnBJqhokTD9D8VNo5EKsGm2X4KAb
R6xYfzpCgMz/RZUveVjvP7ri1TbgwPzpQLInBncDVgulXOw6wbtMPp8KOswwuZyyVRXtGxK3bF5t
YkYtk8X64rOVjnMIioGcZH0jKywXMWisdyFTU4uP2ADqap9YX7pBVQo6xmQ/FZvePJZA0bL6HhMf
QvYeiZ3aMjG+shoWC3QRMZRDxi3jfPwakqdikaKO101nyh/pvoM2USIgWWT0yjXoX726dgZ2oUf8
mduItBpOnYCwqPrbaBlapM8J07GOpsQSgUD9jl5ixEx2hXhnFfIrGxX3fIXw57smdzXCPLTnACoK
VH9oLjlk6unol5eckCTJYCWSPtL4A6UZi0oBYoFkDxTGoXkAbg6DHaqEMlrK8EdymXB0bXtavfp1
o63Gdlv0n6XAbhq0eO2VkEPN6QCZ99x9HsB1wvzWap8eMNgEbjNvegh41qggfo54Mrydna6rdk27
Cpcilyr3V5Ah0NBQeKg8hsqbMTIoxteWxBnuLahlXz4Kk2KGVASulpdMBWKnEn0lArq5N8X56qPZ
Fzr71NgENFMwQGhbduRrb/6PuvNajhtZ8/yrdOh60QOfwMacc1Hek0Ur8gZBUiS893itfYR9sf1l
SdMtqc+od2JjI3YjpIpCOcIkMj/zNw+SFaFu0ApD54Z+KEfmD2d72BXlY05gonSAfIZXCa2J6hVm
ilT/WRo8cO09RXwbgHgXSKLvoyJlMpS3yPsQlLNy8EfHvPs8QZJSqKa2TEfecGvqD0Lc5irVDM6d
RkWGCRDn0RKgHC0l84RXsZQJ8Pizwm0A5wBClipJmAIkn2sFX7htlD6m0yPN6tOUbnyrIBV9aswz
MRWo6Zq1d5pWJrN9gHoF5Z/AxSj0ZaquQnvHYJJgc82HxW2z7OJ65ih4jgM/rfAXZ9AajRTSKCm5
ffT+cxVSugWgn1JXdlcuBgB4Ot2DWYvGz8OwI3FzzCulP/fjl6p8ccN3jxyktPEuELusgN5xm/M+
/iGdi8CzypUDuCpXMRuDinUT7v3mpGovlMFkTQzr6Zm2zeX7nrFwTR+bsxiQ26NSacB+yDUDRDoU
ikX0ROhYRZ8//fZv//z3f3sb/rv/nl/nyejnWf3Pf2f7LS9Gdj5oftr85x1CAnl6+c4fn/nxG/88
hm9VXucfzS8/tX7PTy/pe/3zh+Te/PHL/PVve7d4aV5+2FhmTdiM5/a9Gm/e6zZpLnvBcchP/u++
+dv75VfuxuL9H5/e8jZr5K/5YZ59+vbW9ss/PumadTlRX8+T/P1vb8oD+Men2zDzX4q2+stX3l/q
5h+fNNX8XXV14Ti2a+Noq9qffuvfv75j/G65mqXaruWoqnC0T79ledUEfOl3Uzh82LU1B2qbo5qf
fqvz9utbGvp3Gm/xaOvgOT79x6H/cAn/vKS/ZS3e9OgB1P/4ZNr8UvH1UstjY7eE4co/7jrCti1T
03n/7eWGg+Lj2n9L49Aqw0rBDmyaTh4Wv13FDFzjp1TQ0MlFjGxG5ZYruwIqPyR0ZgZGKdaq+xos
7MANiLL7plRYBOoM7XwqOW5yqH0LE1IajQ0tCAzJsrUPN8nOkw/MYPiJ0sLJocRm2yOXGhAxFxER
uM38K8zNhCZhEVLCYLzOo1LQU0osUFDYQJKn1/BFhpB01MV5t5pWWh8jNBUve8hDqTRtpFRTpM/O
AOpPgH/BS6OcBYq1cVNnSxYoHPsErRDBFVBYqS/jdiJzB/kG+mq9oHwXFhg+oHhrAedrzJvK0fGp
0WdZZm2Qt1rpol3IXZU7U5b2KvEUZKSaI53WeY2vdmmllEBhupCBgyTwQFqOeN+Fg7nuMvOMM9Jn
O8lvM3eiC+GDiY/pnPfZtfwtpbXmok5Ymu1Nqb44Il1mmrKMXe3se90Rm7OmTGFuJctskIyCkwWY
K0PAN9z6xk2jNAsnRSuwuWGBsZDeGHR6n2Ay8wD5PfPGgFOYBJtSm1h4vTs1NrJ1WQHrUToTKiJT
ojUAXHEdvCtYbuXVxTGi8aN1To0thdkXUVeYqtYhkwEclunN55BSVFhmhyCiuTVCPK7b11x9jTlT
ipYcwLEvAuNGddO5JJSzl3LPVUzENaZXpQIdr5gbC3mKrsmuidPlS/LSyC+Onbn2VXOt1eg8szMK
079T45dU+l/syDq7Xg2OnDGLlm1JzyBW0rlVNkeJlFAiJkHZK51UStIRIg2KA8VaA4YnG0rtq62b
m7HvQLzaaH7cJO2NrC8z9uSFGAfU//iymjMOBO7Td25orQ1VX9vgOqM4oJVHB8hsoR6JlUCH32Q4
9HinCHMdCmsrR0yrILJAbAQnrSGtZyYgPAgpOEAQc9h2t3b1Rf75CutGRc9wVEqgjkl1JO5BxruP
9k2m8jcomCNSllb4ZAjkDgqwFN2N32K8E1ubfEgRZbZPWdQdyzZ7NifqYx6h7SBQewj2Y9ksTLF3
IwxQGBNxiQQdEJZcDA+lg/kg42NMkyN1Q40R3zbAzptwWVUIAjr+nibiJg2kah1x9IgcmKrg9ZDS
srBscjQpgkkIYlDkYuJahSYuoB4qAA7HmolTE8MrgXkmj9L1yHpiuMRcNXlFw8Zbwpxd9zjr9Ewe
ZY0Agt4hCuGsihbACdfBdQfKtiDJhmXHpNE5AkC4vcq19OAGynIooMRTaTM07m0f5Cb7rsvx42w9
h44w4oJtRrtYbWGYQPw3lbfUZbyHhQXGQcE38a3MubVtTgtjh818Sudxe2OMdMOQqPZCeF0UweNu
SxPmUFXONjJL4kYV8tAEPCC0BYIEo02kGI+UICXGLgbrmkbi2UN/YT2k1iGqN8zMX2qvC1ZMyIgP
pwc/zcd1moN1a7ErS9zU3mV8x63QS8hFYBOXg4GiwrBI7QA8g1atsEECqFfTA8BUdaXp+SnqnQHW
m9BJ0QBfdT59+o6EVsP5xyuKK92RhpCNtdHL/rWbjG2hJTboVz6LSx36FX54F2YxBq9xsFbditpq
Px5r3b3JUg12mFOiw4PQBPBXHRl0uk3MhnNrBMjWeD5TPSlRPwAj7YR5nTE3zUxbBwmawtZRQ2tR
CLFMC6iRYkC1vwyJy+VBXvazsXalp6YcJ3TFBMqoltoIm3XZh50hCZ4o+jHR+nCjWMHRV70nw0mB
lwX1SDnMnkWWxXKDo5ljk6G5k01W2WBWpYQuYJHgqezgJCt5uCpx3u27CUyeodNvQ8SjS2pjltr9
a1Krxqr1sQhnIVpEUjLYHZmBlXZ606bGXmaTj5Qpa5pP8bG3Mh2IGXKmhsVfG9xVUaKJEpiIaWS0
eVFkjZM3HIu3KX4dU+Z9LhIf0MiA9AccipQanbr3ymirANL7LuL4tqx/v4xfVum/rOK6Y2mmrZKA
6T+t4kpoEQ+afb72FIFWPFMuM4hAB18wm0yZfpaiKaJ79c0ONVqYO672d7tg/atIwrBMFxiubqqW
DGe+jySM1O4QcYnztebidOEWO1xtsU4pnFUQsI7I9Zj1K/Fe4uKLXEeHWqymiMR8rHTMMKMX09Ie
olQ/KwXlYCUYHvoEi1RfQ3mjhwVVt9iq5+/6WrEJlS3NuKonfSEnaG5bEZXXIiVyhjaVTuIUtgA8
+SORTp8lvetwmJXRAtRGlhY5Kfr473QsBBPaoHIqlyfKhDynwfdVi+w27pw7y3xNKSSpmKQ5tEay
+cC4N017mwlafv5WdNlzz6xk1wxwOl0mE12hYzHcwPfXUIDskPDvvWUFVDgMkRyGIya3RezvVecl
1ChmMAdGw01Fs9fOSD2o+4aj2HbJaz+B2GnR+mH5k9w9gjw7sue9dtPLoIvlQKTwqfgNE58sz0sO
PSlx0aNg5sQfSkELSYYKKFZVxs4foBJjmVQyapNpacXtwVfg9FX2MKtQHMxcFqFUAWeRfKCyOKGJ
0YzmJkJKIR+wGLO3mqaOxwZgcmtBg21NaFj4XPcNQ8uJPkIfOapQByRLY9ycpgcZSFE859TQAIRg
oITp0gdSJA+lIjpoE0waiZs4UxbxnzB3HaAWYWevdZoemjp7yq0JMdvXfKKU6FiQd52/GbHiX0S+
tmartq1xwzJwfxyv3RDUSWqN+br30KDJXH2Wd9SBQztZsjuBEr7+zU36r24QobKGWqajWcJSf/yD
ah12rT85+drOxakN630Qg48COtYr8bNqQj2ZIGVTJfNZNuTil8XKemQ5I0o+/3pfLHlwP08YQnUc
Q5i6q5sOWcn3N6tb+2bmhHa+HoA+XMINItExLq77BtZjC68uZEl0iBLsnRLeJoGCTdBBRRjepPsW
6RYLGj4/ybmGU5A7Wzf/Mkp2d7/qAb5cRmXwVlnG2u4hpAL/9vpdkQiYIs52wBfWU6odHtaNZtJS
xZuhQXZSd4yjD3iN206R/kgEVTVrg04fpgvSpSHt4LhPpn5e2bgsdqD3M3/PGDGGUjoFy+DZRzG/
4xBktP3rU2b8q1PmWrogZROEMprx4ynL4C0GnZrnOHlpM6gQ+wgEbu9D15CVyuKRYd0nr5Ph40Sv
zbx161NDA8YzEEV63I3VKze6cNPlgHmuvH+HyNzIebn1FQJUojzdXA3o+EfpukYMHx7fSLcjmE49
eKbCNxfyD8eKOOkAFhTHXI9Nt/ibg/xXN4VLYmMbluYahun8eJC966sxLSjUR8xXmXEMCIDaXQty
UCY7TG89cHvaLBGpWZuly8BN0ZB5dWKSlOAV1cLsOkIIsPdu1Co5JETQMVYMMs25XMLiRl4ymUEl
MchG1DlHhHY6aRN01MH/DY61le8GA8tY8XeXUCdx/8uod21DdV2WKU1o8ui/S3aNQgmzHrzjeoiS
1xonUKqWjqUuwwpIix/Y29z0dsSzwKle5fzH2GqtdyPWrsyUvACrrQJZT69IF3pLg8zA0JoBKift
fJADU+yLMl39+pJcpoWfb1UuiMXaagtVdeRBfb/TSWnQwKzZaeZ9meINSrdwbOiFqbmR09aYdUho
dNjk0v4uZwW8CEN2q1xxMgSTKA4yZghSCveL6HMbcgO29tG5qobX8N7DEzLkZE9kWhFQYa2+aWOY
Ydz9Mpfv4+DoVcFDzqo5Qo3qXFnsXdoNN7VNAjoZm0CQQvNRNbDmcShWDYPU13gtt0C91Z/l3fjr
M6LLSOIvZ0QYporAM9PM5f3vzkhiT15spEm+lmdBpgMyLNe5CpaGdgazRwOsGfUsErLeQoVYx9kX
5oUMBzhEFS+86F7OVg4dFrOz5y0529/sopwM/rqLtgOW1CEsc366j6yCEu+osYvFYF/SEVaFOWdc
poUyBy04izIHGofkEIUIzMs4jZzTsPYQHUsu4aUcYDENsmKjuCuTpEGQHmJy8ut9vYz6H/fVVCkB
CVtolqFa6k+B28SZ67xJIj+D/dQYN3lNFZ0rKioSLRb73sfUScVVWqw1R1kalEgNr6UBijIKLd4e
+DI6l3+zU39dLNkprq7hauybbuo/jvoefocyVhajnpiLAwePT7lGKMuS8oHvp0uZbzNa5cRJVyG/
tpEtUegt/Ho/zL+OtR/346dZv9T9IS01Fsp4otUEd9p0rDUc06Xi3HA9e/RT8uhNRpCZTQzHZZQD
0VHsTX2OO+ChFN9j15zL8dYCsaym5zw+pLXG56/C4chY3on6dehBsI/ombzKe8mBBFwW9bpsgInX
4uRV6VLegvJgO4Z0R8DQWu3D5Vi/lVCvv17ynyq6P23+HxV45R/6f6x2q1nceBS5/5Pa7fF//o/s
5S3/vnR7+cbX0q343TRc4brCsWzNVDWD5eJr6ZZ3VJdVxKJ+ahFBacQK30q3pvG74H7nWxqCEBRx
GVDfSrfyLd2U9VZhClWoxn+pdOvKP//9HKOrjm4Zpm7phu6qpq7/FE+KQLVGOiEAgPVzTb970e7P
1gKg9ipA4qHbHEexaGGX+rfOHFr4Egj/OlwL3IbIu/BPGGf7B7+jQprP18a6IQ2a0beoZju4KXDW
V/3ncYNu0LLZ9f7GsncUosAI1KeHeonUzCbdiKWz0nCWKgxY3mDsHsChp3TpMaeaIedBwerYoTwC
hou9GnGCZN3SUEIGYOE/W4t2fm7ZhTPwmiXEr3WwtSFXhwvQh/vgbPRzwKrtPsQofPaA3P9BPZFs
QOVQd4jmr/QdbWfUfYqF9QRdGhbxErWXR+LJHVWy1xBjpnbzAO/mVlo3yL+AbrW4gm1oHNBqh3NK
D/Kme9KPEIBniNrWSw2XJWThH3bnhwd3dtzLDVRBDhjaLp/NOUnirDpUBzLWHSI57DsGHLPPq7s7
f/YKmu6A4PMyvQHHOIsfStRaBQVhMdura9phXIsQdXzo5w/BinMm+G0xew5nd5yrGVgTKI8CmSLx
5s7QMsdxZPZaPRmL+KZZMLcc0hlVKESUw3tNz25YnsN1RPO29XtUM9BzO5dv01rdFptmb0Yoksxy
Y6XxR/jeAZ3Faxi763pD9+pq4oyG/S2qT/g7cGT13J8FC7jTB7TXtziIN/NmQMPi3k/2KM05O/22
nGnr0F0+2vpSO3fKvl7aT8Pm7k7ZaKifrXF7w8Y33EXbaOEsUAHdBtthLXUllw9msYJk/ZistE28
A1uyso8gQxpIZFTmdysTkw4BOQxmWbzADXNJXV8+DDT6YVoNGwgSFg+Iej7eJ96yHrZ8DXuHkkL2
1rzt70FEIe8XQaBYUEMiDMNbj9nYLTcBgkBo4DX+QuvXpboQh1pddt0joBkrOblnIHaoM6D5eQwO
+tG4BWm2bgHfXCuvLnmnusCbgNbcDJ9Qnqi7+BQslCs6jvNIOfb9EkR5fMjp/Vkr2QF05jwn1kCo
C8/s/kANANUpC8G0pekC317q2tGot62NoBvK1oDAdNgSMK+sVXHXvoCktQ7NVc1v5Nt+3FEAzYMN
bdFdcM2JPeBr0X54Z35y8TrNutn19QEavSxP3NJI4YZHuK8BaPwZNYniTooHoR0C9+XDfoZiuke1
gJLoCpIVK/guXimMqEoGSUvrrebbzkJbQ9URiD3NvXzln3P4BWjF98g7z4bPDLPSmoWP2jUMKutp
gUaAd6u+RatZA9+gW7cbE/nieYdqxtx648BI0FbYFK6uiR3c2dyP9xRtODsm9PEFGPcr717BfVve
sqpxPz4G8aJGIueV/YKLDab7s8VEIebdZ+8cXfv74YvtLMt35RWyDUZ0oGBqY8X4AHTvP+LGqI93
9JC1zXjMcJNajcsRuexZs50WV8XK2r/SLDpyn4T76Av4CXLamf2SLcin3r2MU0J44zwlr6kygx4F
X+fovsB4hiEeXes3xnXo3hvRtsOOFzuUORCho/7kHArQFhhm9e3sTd1qyJpcYRks1s5nbwYoCGE/
6Pqv+vXWuIFYqJ2CD+PkXHdzYzneGrtTuY02+YrmlOrfiHgr6ZQPZsUBodVXz7CIh80WLV9egk1U
zSGQzW6DTX69Qwx+/rhET2x2GhdLC1vd5Zu+gMA0r7/oB55hfGl+zl6ekNlE6p2rM64aBBuACrwQ
scPQIspHl4Ma/QbltWV/OOkrbX6iLvNQBwsTO2wOAWgmJMX8wK26dK5ykK4w8fguwN25vRCoIPEZ
d00xOTkBcViwQ/x7xMgGtifdfSTWjC0NsfhoP6FFAtbpw7JmPE0+nhDikntxah5GeGP7ZF3Mkgex
bJkIKd51s/qAaPWKxApRd+y/PyJ9hzYGze8KcjpyVbMSPjTHlG55enDXSBwaFgsTAH08Pa4SSIWz
Rlu38FwWfAc3KJRzVkqymByA6HNLPZpvvgprwVoZS//aWj8pR4SpaamD5oYUBxYJehXB7pJus/Fy
j5rC7na++VC20Af0vb13VvcnBKEAb3t0zF7Ie7ZAG3fiqJ1iwKfXIaeohZJZLoy1/A+L9CwQuH9m
RWX3AdPqM/8ue4npZoK+OrBTzmcq3idUogkLSSRnAXjh55FK/pfOXIhmAUksNK+85dmlHs96lUAd
uELkCbMhXnlK2GWQYwYYSHoniDJ1+HBoDQq5CHjTKP2/Eij+f9Tj1+xfx4n59JK+hmX7/kOoKL/0
NVQ01d8ppVmOq8uEBbmkP7r8hvq7DkKJmjehIvGaSzz4LVRUNJU+v+pSESSatF1HJwn6Fisquv27
Yzu2ILKjGEPW7/5X+vw/5XiOpsOR1ASVYFnsc03xU+XDN0O/rrMCgIhLt07pqgPuKWC+ouI9TeGA
aMEokcWBfmpyvEG6vIaJZldnp87gfrclLZYyshZBXy16tQ8RGYr+JtPSf8y0LrvomC5lUVcTtqZZ
P5UkS91tzVxn7Ntj2+yq2nKhfnn9QjWC6TYCO9g8mtQ2QGsmxlwJwOuIJH/Lh5obKLanW9ertGWS
mIjXN1q09230GkoRjstJujJGnT3tpn56/i5f+JYyfd950X+sCn7da+AdqmrRkCWB/mmvAy+Ifaen
myuGAMJ5gvVLqDn5cy1F20Yzf01to1wMza62aGTX5AeLiErmWdUQxvYboZ3LtHZXTl+uypg40VOD
W8W3+pM2YuOgjdatwPEhpXSuZvB/p1qzVkLPP3SbRbIL6D6ZBq0He6yqv0nBfz4y5kxd01zNNHWV
A/v5yFRO5xAWIJVHu1O3qpLiIW1qp7SnPBCLKthZbR9t/UaZ5ih1/fq0Xoqpf9YkHCryjH7ZRCK9
US3GxI/pf9GIBCU1TNJEbeypp8fwefV701aozDutsVIQ90TIQJ8gOiwNgQyup4KbhPWkloDRfr03
l/bZT3sjKORQyuEO0v/SKijweBitzqLz6BcDqLvppSe4PDIPGKukqRU0qhB/SC2QYa4fBgs1s1B5
rCC7JKF5F9mj82jBggh7ijw6kF5vNM+hXjQrZeyihRjRWrEU2rGQwMO/KZb91Bq8nEnueaqHhktr
CqDPj2dSD+Kk8Kx+ogUTIEQdAkuNNGxuM8p0fU38Skl91PE+CXSWJeAK2aYTvrltNEbwr8+jpf+Q
sbIvQKBsdkM4NOSFK+T73xXuIEp7cZ3AiukmUL19aJqHPkZd2FAobqsFUeloIuriwrNsaKtXps7d
osZRD8oPgFtQ2MNyUpr8eHngxtr0RqJs+sjR4B3s2q4P95eNhobaXtghRbYwbqUCGhBJtbgfolr/
XKMqoCllv9BLpzqkbt9Kv4lqpyTJdDXVEJzpdic7XwPXzu6BUFIa69Yp49t87PudaDrv1FYR0bpr
AGPyKyTLctQblKC/d6qo25ZuAI/SbCjvOb6ktcQerqZuFO1/fT5t05V1xO9HpqNTH7NsVTVVg2rn
Bd713RkFg9EMlgXbJs6idyvwW7AxPdI1tkAGBcXq2LI3FTCfI7iGnTsGr50+NHtstiRhTz71NYun
5ZjDW7DtZn959vM7/tjDDU0S9EbkB2szOaqKGDZMtD1YL+XbQ4liDd49cjv1BnfJmapB9PKZ/PIO
jY7vP355x5ry4dBq1ADy2tj9+YOX1y8/9efHLpu9EZLTiQZNIFucJhVesJ3Wh1SuGniS+evYTqdd
ajW3VhLZRyDBT25jF3tfL8ZzEbu3mX7UYC8oln5QcOCeFToCgV5k3A39iE6fqMWaptbWtTG+GXtF
302hC7iy0cC7F9hKjKDCxagb5yykDYaSM4T4rtFuI/lQ3mk9XvRUbDN7XgZ6vfaDStuFERpNfZm+
xT6xPFI1Xu5rB48edz3ieZzWjrj3jOixsaf4SxQQQgKc2ZeD/+R0vrvXIhswRm45WzRN9Q2hhLTl
gH+uWS36XWMfbIIBUnvaj/nW95GWLeMquYsDML5d0NGb6+JNmWQo9aTJg79UdBUsrAhqtE0o4bhI
8vvoMvjmVB3UfqpWPXqGyzaBQWF16b0e+MkxHRajSiN7LNTuLu2g5RlpW99DcOWnSle/ri1m4lHz
D12NwDtoCcpM6I2sE0/o24S6RoaiSRFTv4kU+8HLw3Glmm2FIj3+hqCfDiWA263ZKyfD80mmBHdo
0wXOIkhw1tNrMeFlpSULNUZ2wewdar+1f1+Y2bDWkqGbZwB6nlNDPIRjl9/6plrvu67rUbjK9LVX
ckCeqhZzjqE+NY7Wnfp2RJstm6yXyAYtXNrtPerUzsbN0mmlGI72pNeUsuQHTNqi0LlNiis0b88R
qvGqi7EQqg3ofMe7qlXRSnRa6yHz3GGVKhGmZHIzqCuBpx5Nl8umPkBgzh30ey6bHjirOAyn2zoA
MNj5egNtkFW/cMdTaBIJsMgzHeeigZ4IqA2F2WTvO5BK/3yXNQ+9Qfnhy0OQkGnrwMZFLA6u7is3
0AgMEgIlQrFR9W4sI/duQmW6Fa2F95R8yXNLYE0ZoOrL5uVbYTp9YZqAVis/ofR1vHdTFK0vm1yQ
hN6s7EVlQwUGI9aXUa0p14l86IfYBZ3EPZ2HpXId675/ti0n2bWB9+XyicvrYV3g6zRCsJefurx+
+Q27wjyu8dOrP1/vguyxN3og+xVauh5R3TnS0+icGMiBurrabspgjL6+lhc6HrnQZMB+8BFWtehs
Zi0kBjMaF4EqKooF3tSt1cqJ0W2Q22mb2du4dnENKdV4pTo9hl+mEt0oTgopK8dyI+mq+ObyWt6W
kCI1E80N+ZHLG2GDc2umV1d6RVySt5yPetQxOg7bBj5FTnGpw0p4coGwCP328krm5XQ1XFL/y2ux
WbtbPUW65/Lu5bUx/chTDYEu+aVB+O+2YWy9ooqPqt9F18A3kCVOtOnFLCHQegmaNpFOI7wuqOQ0
hg0bCR3UeIyeMqN2HhQ7jJaMyAYB1jHat3UzrQBmWreKQpEnQ7rr3cC2T1fN9ykAmVV5jXVnlxog
KqV9AT/iLYtWE+fGCdFNCDvxEuholpRj554rKyxZTFJnMTW+eNGh5nuWHTwrXVKvjAn1yyqr3bsc
iPzXb0opvtE0oqusyMJj7yHSYDpeehNXSDb5wURUEJr6tAFLpi+TOIkPSUeXz6rcq4qC+FUhH3K6
M8u2wGnDzJmH7TZSoIWjt9GVjoL5jTfdYXpnQ4drmnBmJIVAVd1Q4XP4qBm1U3jLhLu1i9KuZmHE
OPJjOB8hYpEl1fd7Ox0xZS+b77asoAffVk4Lv/FYJMxJ33qIeKOlHZdP1ai+N347XWvppJ6UXAXh
52SorDjphD6LUFhydB+bi1o9ib4wMLXmIXRMbdMk6VMl/6Zfo/ebTNFtq7Q6orT7dEhpJcmHcspQ
kQHF6oaiOrvTY9xb6XU2BNukysajkUbagpsB16200E76YCgw7GMQBYanni4Pg3w2si6tcy1oZ8+e
0wfny8OUOQH+82j1RjDQB7l1eb0xvI9QHZ+0fmig4TD9TgncJqOzeATuTGBT4+0cOU56DyTjOojj
/uqyNTVU/vO2Uw6XzbaJYJlouF23o8WtZCCDaYPjcCOnPPaJat8V/oWjGDzVXk3tpTT7g9+rBiFd
eKsZirO/PBh/PANng66aEdxfXlfDgoXyjzddWBPhMIabfiyTvTIEyb6KM9SZ9KpmuY8R7+V0bVt4
pDtVbboTqVSHVxLPPL+IDrqtLxTgct+9fnnT0AIUOa3iNk0azBZokE7Nbd+L+rYk5EG8WyzG3H8o
Q+fDEBXef76KeESUWeE+wMPLIjZEVk9EVIYjcLTlENy2Ee5DTgkTpmvR1caLBzsnT+0wqh7qvWpp
B4KP4sV0FWS8nCc9RgHHgMw0r0w7AO1VknV0PsluqSHtkTuIV0ZdHtIVFeEh7idMJBLSZ2KAmWh6
5Xh5qHOjWPZ+Gt+7ylhexyOI+lEPoM7hhzLvBKIs1TQ5h1IgWXF5pmbetBsy9GiLjd40LYPX8Y9W
EHKQl6cijdEkR4nAK1SI7iLLd5fj02Aw1eqYrgwr9lai7IynGHK4Z6jJA+FNvPfMHmML+Tr+skg2
1Pl0HRuVfsVHIFylSFNP/mjN2lGDGlYED3WEwLWbFJUzs2072RWZdtBGKp+pjidGWtTiaDS6QJ/Q
RZdbBzrmFSURPRhML7OsfV1Z4Mkz7bH1wbUkrkAKNoZSC/fWSPtyB0gQhcMCQnKpYcpNYJCiIVpl
dMoiTSl2lxu17Ih8NG4sd1oGho/572hUB9Kezw5Uw7ObC4BKqe0f+640Ty2YoLzUzHVQgKC9nBer
SIJbB6Nxe0RR+DIymlhDlKWkU2dR0YwrBf35Mgf2nY8l6vOmfzO0CZJ68gGT4hABvNhFprSM+YsM
d5gCbCmNPt2BLFqpDQKCeTBhDOOJa3uYxHXu5h9FqgzAXTyixsR0N35hjftIPhtCpDeixqBCL+Mj
4Rc3uZuKbZWoqCHLzQyzyxOqGMtEGwE1GV3v7FLmDsQzYJj1bWmus6hi5+SDK1B3s82EW0JH/s3W
pY6AUYpzG9PtEVaGQmDXlNeV+xz7AdZufzxEQ4XlEbINy9Ebh7nQSartqRqpiwsw92M0VvPLjRXa
cEGD3PrQrBh3UyNoYf+VtgrpJEdFOcivECXt1r5ZdqAZTdgiqFaUqUILPsrbY+L0uG4K1oYeuDWh
uQuRerDPigMkMCc4QCTfLhduwZgXxOXzMFA6sHsj4N+qvspyeAV6FmfPGt1PV2mq9wCws2+72iou
DLBMLmJ6YxU5R6+g6EMJ7SXSnPg5K5WQJlg6oVaRWbO6M/rdqPYHN2/z53Ys42XrKt42mzLzwevT
5eV1I0TpolB8BG66OngK1Ou+ufEnRKvyOrmOOqE9h5FsL01Fc5f1fgjAylROo2ajzx0IfIMnB8SS
mgBp1/WXrqwdws2pQnjNc/dJHCe7iSRzAzcBqy+9y1eDVZVnw0IvNNID/V5tDn2JFIrTagHyZSS5
YY99Y40mLSSEIdsVStoexhhZmTpP6jO5kTtPFVwxEimGlvj9g68P3l1ohvu4bqFHExl2akgfKkeZ
Mxsj+72v9RvLC9KXtKvguneB95CbKGrrI6whw36IJ8y0fds335qabqSq4MgwYR2QCLj1QjM/wkQd
HsMKQGvNWTtGRkPlTE/Olaqjfq2M9CxFmZwvD02F/kPcYKDdUlBCsiJpkZ0dUTPoPDdA2ZBqj5uZ
1ckbw/pEdaHfTu50gxZv/fWly+uXh9TJjWXcoz6KPOhsyIKBRZSHyuuS/YAk+lQ1qPBWOLxWjdmh
8IQYZ1yGr5XilNxuen0o+rK4Vq1eI6aDI2VN7RYiRn+6LEORDXyXlP5B19DqdG3QIZdZKKzViDZP
WK9rYgmiBzZLuemnJTKggQ81tgSCPVQUeIfms17l4gNK443d9upz4fh0x0PmFZyw2H3ZOs7G4dbs
22/PLq+ZwupvL8+GUAlJvJV6YxvdtNTQ/D85OYJbKfJ4u9IfqoOp/C+yzmy5cR7rsk/ECM7DrebJ
si2PmTeIdA7gPIAEQfLpe8n1x1/d0Teqkuz0Z0skgHPO3mt7TDQR9T0luq9RpVnZe9HAQxoEf26g
7XNmPKzu7QicB+cOH5++WlX54nly+OhAWMSjy1Q3tJ5abC0ZrkgKk6HhRDm7p2GedkBj8r9sIa8d
u83H1AExFHQoLoG/mEsYq35buUv24XvRK32o5jSoifhlhccH1fhbp+W05xhrDoLN/FU7/lef6/Q3
BJEfvjuYV3vx6oNf4cnhvNC++W7x9v0NfksvJ3CX9mVse3kMwjnbO+FQnLs7ytyKNR4CzxvY9ML+
LQv7U9O580852YJJ7vg/r5dK/+f1om3/7+//39fT5P/7OZL1aj+MxGcWNQuFiWsyGoJRvHUWndmU
ruyaclW8tV4fHOYeXPr3V/sKw0MzMBaleSneFgYA4KvdDnMyTyfhGLzwMY3l+9NBgPRLZuZMZegC
ayzN8spJNjksHJOJIMkX2gnJPVLYff/PsznpXhlifz/5/vbGBR1Uu/oKf2J57Sfi24qobI/f36Ey
Dc8klwleixapSRrcmnYIbhm0AcrPZ05IwQ1lY7Vfphnc+P9+Q4VYWvInPnx/+5AF9WnOWBq+n1b3
H9FiwyLngrBk3yI2LlPe8BI13nIKu4X6/f70+8Fr7LNFK+XqjDls4yYadyN9XewifEdfpGB/EosA
O4+wcqqJa0ZD92lKhuhJNQzV1aSKo8N5+j+vIdl0NwFX+DbTsaZ5UmiSIO/faOpr5eTqoV0G9TCz
hSMC1kihWWV/fX/h+yHzzdOIDxEkkvQe/Cy/+JJSz/FlcwuijMPMRDR4IBTpxfeHwsrys1NX5uAG
LIG+IfIJD+/PRWT4/GVqQ+sjNp7WqVXZ1g8qxRrIg9ft7KyyfsjS2VngFN4kG6Qw7bz5vjgd6O5j
ahefHfgNMBQAh79fbxD6//d1UTrVjj7s8vP//f7BhlSHjYnR6zK8xQA0dtNIyt1gVzxtK6xffuFs
sP7ot9lZ4sOy6GT9/dWcP+fU+XQov/+tO7rj1krjT4dfFFtR0X017omlrvtFCqDesph5p8hM4tkL
exTT92/Q2vopqJhegnQZj4HXqZ2lCPRZ/Jn+YxqQVzX6V7w+/ftggkPgldlNEgP/6Iv+JFL/g8Fo
yz8GdJDOIth42qp+iYrDnACLO7QJwQW5qV/9qLyFE5Amt4/JQC2WFyOSdmdPBfFqg1le6qxBs49h
iLwm1JqMctxLVtTdcUgl0vYmJHvYwd/aouOFU9r8+y7fTOC/BE7dcpoon+M5Dn+nVfZrxon0qt9D
uyK/yzAX9iBgTtbUP9dzBR54mvbmPa3G4odqlDy5hQRmbXXlD6dAlmkbou11Ruu1bPxoRdcg2Y7Y
6S7Kwo8+Jr0NUReqh8IQTGhnrAhRLz48n5YqbdAVUUr2v1DaOHGg+cZF/zoqKG0UHHDAvEF+sgwS
UEJoLeBS+RT01df3y7aoSE+oWnIiJy9f57qTp8BJuY69u2o10QGgDhoYRdq9pQn7rDNPv2iKlS+x
i0wqRAD726qXZ3Z7Ulv8Qe5NNqmXXPBpdrrtj4EoYGBAVl1qDmhyIk5IRCZ4n6182TYMP7dVgTaI
cuhnTgNlJBjzyxfdsnZyj+5qI6lH9Fxae9ZWXAMmG84j2RBYdbN6P7aMDKeqbFk+4HYFvpWdk8G7
eGHxIbrE+8jvPfxGmOBJDvgQKHezk3Li94qgcOQ535+m5039xq1zufluot4HHWvdFcXZTRj/WYzK
HkoI8FaxLDhlu27NUYEcaCsCCNu1/tXNZ7OLOMhuwnEGO5nibyxKvP60N0oLArvwrkUauOfUsaqt
Cg5xqu0HJydMos8mWCM+5BUvazUxjebBVvIYdgPHZfRPU5jo09KD4sLs6aYlYZMGFmqif6a9V6Ls
L6erHaqrNijiKEP96+BoZ5uU9C2SIj+MjA9+cL+k29RkT5jFt324BMRExNB26zDYLUJWqyYDx+Xg
njrYURk8Gk/7V5hXsRrCc121L062uJdRVawO2urPOCbFXlkkGHVuf6aG844ymkicCBp0LySxX8zg
vZtMJ3vWlvzVJa84irznTObnSY+8McuSzWs9YCTKvHBj6pqR1X3qo6YcTxHBnGXaNg/fDyLoL8pU
wSY3bXsLkhpf6UQtE/TqWQ2Tfbr/Z1ceGzjiMmTtQx6at0C3bxUQWlF1wUMR5v1jMIJfXGxL7b6f
3r/YmWZ8gBSlBL2/rPD6R+3ck2Nj+cXhj1W6rYlYyCO5cal079uqW2B2l/fT8CiDtW2gdCzaPAZN
wL/t7Usf1frcVh1pb7on82rOg8eFps4aqpUkl3TaqkhidVWYsjW5RHY5v8/RAug6NT24W1Yhq55n
sJSgRQuhI5jwQ84UjX3P6wcAXuNb4BX12Wds2Zl02dY2CLy+sOEtBcu7HrU4l2q0UHJRcha6YRYX
t6gtpaEFZ3evaV51144uT6B0cFP3JHnHiEtjRd6rBYy7H7mDgIZlw23+K1g1b9LJxcUWdnBuDIzh
ZRHjVx5jSjZ1dLTn8JClpIVWjLe/W9iBTXpipIaGOqfamqTMLwaMtpwnaqZg4N1OcMwi7ktCYk9Z
WqOnrtWvkWzAOtkDGswg4WaOx3pX19057qoUXJRL+sdMsLUC9Mi8SNWxwd2S4Nc2JQGP99/ZUok8
OPIau3K+xuMtrZpuzW+LKlSm7QQuOXwPAss8NGE7wbHFEFGxKm+Xgja0ZccIKi1SHcT8XPgBl+jY
js0VdMTr0iwIMo0dXWTQxfumg9bfqeJvaqLo4d7no0vkMl9v693oBdlru5BvlXr/QieY94GVdHur
ZvVgogzmp2cuRV/auVA9YAXGDsXo+C71bGmb3sd6wzLtLQbP16Rx/lQ+0PQpsOYrrt11qaX/lDkk
EznCPXdWGZ97B9jlpHsQRPeQbMPHOSz2R79wMjFJ9SqZixzcAud9XgbhRUXOrzate1RXnnUsMGrx
Pk30XrK2IOGgAITSeiQ61r33SW99PtsyCDZ+7ZM8j8gAq02Vcbfq98hraSNG3P3UcCwIUf3U0oU6
OYVOHuGZkkbZiJj8BgdbZ1AEtKPo3DQVMHi36mg0qiff4bTVZL35kEXlr3gTHiu5eFsnwuWbxaCn
l+V3o+88x0DC37Ta6DpF5m8RKHpfY8C80GqJZ1hK3pB5eMtMku7dpFWntBQz5NRebZJ7Io6IHbUP
2kScJ8djB8hFANqtXM5R5ZOaRMpiVgBdkLP8QGlEOMNdQ6tb74mrjAmk5Wxiq9dv5RDJXVnBZimF
+7LwTi9mzJgvkvSWVg+y8LONZ3f13k4ZUc+lvwD6bVBZZxzxIsPoiDayOTTG6TYcKDGWOmgc877W
rKwgegzKB2FrEDy4NuIJUYpXEd+de0glTY7rpMLrfUrZYDGJd689iHyHgRlInNmHAZi2p5D+/dCk
5hip7GkcxWGasSP4CmKfp+Q1u3PlE9HOxNSXI5xh71YO9V/Lslt6DV26jp3o1S9pWGRz/YNjhbOa
DH1FlQIfbop6axEa1KTFA2HmmrAecoJktcxby0/JJMgjvKwBDSWZkiLVl7wb6f2PCENYULptX624
6Q7Qrn9+b7lKhdCIvPzE7tEc6wTUst+ldw77POywIncPvYXLZsp+hkQI3inDjIVLCRlAg1IWfdTd
FuBoz2Nl1OuIUGhl7q3hxPKbPcaA9Kc99dY2nLj+TGXZF1341cWqkcqOfPzC7vNbV9UIy2X4Gydy
R4K0f5qIcrSZ1GwafZfBF4N/LrwM/XJJgNGs7PdOT0B+YXwcW43BrcpcF+hakryA6KAp3EMMsRtB
a92xzcajqN5XHJn2bsrH1zsTZ2jR/6wspKz492jdROLN9qU8OiL6FVudvhV9/MO6TzCCnkzDoqMV
NQc2H322GxgS712Sti7u4mH+tyNrT1FEcp3i9CdUCWKgvnv8YGku7hi/WT2EZxQXI6Nm2OTroJ8/
rYmo5CjjIuY8cnCc2rrmQC6/O+xjzox3MEX+NMZfpGAy1W8XDOFL+rsoIY170T82RO/V7i1ECmh8
0BMQK9UDr8gSfgXGJnu/KOkrmiRaWV3lb/OUQFarqrkJSvWUzbncx/68VTrhfL1gtHeLyts1E+dr
ewDxKzjwaf71tosWB2er/EaZoMFQQfuMy+6NydI+Soiz5pSBlOc8ueQ3cEZvP2WqJ8Cc7mM6pfLS
xQawgwvYP9fnSfVqRdc0PXVaH/uhDd9qp9i0rkS2VQvi0NjPSFS3bdSmQdVvXcbi10wZVKpZg+1B
FcPrYpUI7Vqi72TdvnVgryalx9v3taYt0+JxnuPN5Li40MfYvaVu4d6GgWyyJcm2YdO/iVL0sBqA
08eQD/3iiyqlP87cWjD+MkOsGxRIqygu8VA8NWYmWKTzxVEUQ/6e1cl+UoSsJHn6xF4JzBdtzI6p
zLZuYlZHtvSNnJLks1p6sxq0N1znLC/2DPch+UqbzJzKsOyy5IChvOnOS18E0K8pSq9zX4v1AAk4
U3g3Btd66Qak5e5YTfBT27Uj0OZwvOC6imIaX8wKuSAIiAaCB6QrLK7DUrcHu6QHoJgXop+4aR/U
WI84OoxQm1seGbu6dRsyHmvxi55E1cngp2munFAWiHRB/5b6Ag6MoqQIJq0eoP98DRP21dwBk2av
x7Ktz4sJXgXqwUMfxB/ahFt7sGEJa+ggRe8jbyhipO5zqY+iUvFHVFoXe7R7xpJ2enPHowDpdAWe
s539RR55rzFEGMRMow8V3BB8lWeQ77IC/oJkIXykgnAIc02PgoSAvkB13DXDLbJ60ELKbAIT0qbz
puQDDcIvgAHuwxzDUKZBDoTfRxUQl1hy+OBo0E784K6/uL7wtipNmWZbzj2bLwk3gfIlG2xcvs64
C+wl4PyOR7/gJWIGxc2h5DrSRW/5wHXzBcOhuYSoopPOni4sLm+xmxPKkSY/9VQrwkbPRtM5m6Yl
3AnGFitScbNmaE+x5WbbFFpI7eu/TIyJloyLZLuw/e/SpDyjgUtWok5JIuTYt088QKJFB2Ot2k2R
gBrjTTd213w7xsBT8yGnLaJI9S1ZuYsyF1sTju+1YYZPdH14CyqzXywwuK2O+l9daD6qpOt++7Rt
+rHbuWn/amz1t+xKGH8JZpW0mgXpeA26AInObejzH6PPOB7myRZQmveMSo34dJ/jgpTTSaP4gK06
PufKLc7g6EjfzqmbUKLnwVj/sEuGmCHo3KQW1UuZUwmOyQDiuHPJMIz/1ng8+iHPnzwO9lWHUt8O
6xgAC4lQpiZzEdGCmlq5Juu0c4CG2j0a/2K0/LXN74WZtnwaTD+fehskH53HXTq2cJFm+2g58ysd
m+KhdIllGJviPZwZOHoOFqbsruKdJiKErJq6CxWGc1RWAm6jX8a3dpBb1TXWg5C31GqhDlOHbxZZ
bJrxngKo3f0QTbd6cWFL1KnFPkWjYFg4p/ReY23TmZdK7xMFJkr4qR7XpoQIIYIAGA+M8qsd/Pbq
v7Zbt8DBhuUpycp/QSHf8rY1F8eM7UpjVt7FMZ08ZMnhF/tb6jWEmFcRKEkOx1urDfdQWTSwHb6z
8PnAIs+MK2mFhOClpJDm0nwmibdn54wOXm0zJ7Oq53yRzc8StcB6nLqUKoY6AGySvdf34pn4rmuf
4nNpuIs2TT+vA90IhvBin7cKd0Fbm2MjIkg53PoeQaS+3tK4GkE7DvpsZ++9FcnH2YUrVkN2jY2T
7vUEIxHt64Nlcv+SDlpTxzUZkNFN2pD0YIuae9JPD0torg1yXgqMbs88iaCgxmyBZmCwmZhYzQs4
b9XQGjAJGTGia4cH6DoVJKg6P3kt8AQZ5WerrPmlspvTy4/ecT6aBDQhxDXo+8O7RRTsthicj9Ee
mw27xvzS4mTnAEyYKQNKFkrfPESA4zbU5lg1Qv0HlW2zyXoCDN2uJJ40JCs6i5uz1YmbHpKYkLGB
XCev/1wKf11wljfhJNnN7t7w+3QmKT5qrtI9MyzSoz1JgvvGxFXO35HgO5lAbru810t6z5TLGYuO
I/E4Of0YGJr0dxyzlTE8tNnUqDKtN6/mnBUpc5gLQnX0nXySBOLLVwnoYVFsnXqBETmSVbWErxPq
yV1Y9j8EvWyardDilWJpoxCYxg6M9yzztROpjdfL7Fo6CFIaskplSAEvphxVgqGIw4rt28DNquxn
M0Fva0PAF9GA3pZpM4WLX9rb2cK+O9rWH6cjugGVdr/SLiPu0ZUgX5DQ1ih7Tj4eoZxYB7aTbpf0
Dh2zZUIxxzhqpFm+GuvgZQ6tw5IO5JeEkVhx9DhTUg7rbvJ36Ry1N1Izb3HSvRuy3+A//UPs/FoO
08VDabyj2H1JFsc9XCJSy1J+l9eK7SSLx8dsJk2Fg+9qqbzqMnuS/YVWXqM58BeD9djXxVnpZnwx
XQTOKm/1OjGoZJN0ZqgkLybCIBfZwWMQx8RmZ+lrZHcHwnkYkm9LYycEhLjPo/rVCf/H6Njupjf6
RAUriYVw72LJ2gtYHFFfsjTN59YWf2JZ/e6m7J8E8+7I/liK+MXNmuyhtt2binDJJCAM1goAAT8N
tuYUy8+UqTBxaKRgzISvxp1N7qNNKJZOQ9JfpS2PfTPCUB/UynitC0aexodT0+e3q/xQZlb/Asyh
v8A49bAMLRgWjvGIi2uJmq+OWPHlTg4r4VrdTFgS+klOzjS0Yg8TlpBq9Upb8S3U8NXGJNtpry/2
ox7A5MoflFEdsYKgWCRnIszbyO/DSG0LIGCbxE3Gjxk3Xj+Yd7gs5apGtL3xp+kX54hlvcQhoWCO
fbJs5TIDZscc/xVSpGtfes+5GWxwXDQLQutalQvGJlaSx0V6wOKUmC7iSBVGX2PUZxAMLpQ/HFzF
3sr5/H2AbStGAqaxnmN2q2uldXRaWlRr2mZeVo51AmqpysnKyftNrBsUYoM7b1QfE1UakVIQhISt
J9VTOQMRCwDAbLyrIu0ma/GEgTOjTbQX+kffk8RSFEl64SoEMTqmH5SuNgse7Ga0DWsYqoes78Dp
JeatadRy0sR7u3TmhaID1EgrOCWBkmeH8m8dAvpzot7ekDLmU0Pwnmn0rA69gnXVt6tGmfbYZPjg
C8xRof1CG/Nz9imipjZ6rUPeEMQGjKX1ieWe8RW3P2fJiV5H0klYSagZHOm/11rDE7eAr4WaFMk5
u3r36jMwAqXm+NgH2CMXKQERiubk5AfoFR/lyoccv6dZSlqBk3GtouxHSkc8DuI3HKXk0SxjkW/6
uf4Q6kEIxuowYtJTXYHST2KnPvZ5WK2sxSq4oJcHFRAsmnJ0GY3zODomWocBtWE2yh0mDtHPd+w5
AophPtJ6YSOMOd/R2YED4cScfDUgP53t4jp6rkrfPDYI3KcmJqegIdrGLqJ1Gli/RjDvNffmAZcI
RR4NgSBfmk20ZE/O4nuUEgRtLOkBwYkw5aME6UItf8xZEc4UbmSVuKzwLAfXHHEq+W8e3cCEFi/+
v2UEYz6Ch3SCY9sU/G1Ojz/XRs9uAj4vl/ySIJpPtAdLP5rOVaXOY0oLUrvzv6VeODzUI5+v+nLg
MacR+niRDBDnata39K3rwIHlTjney4B/tiH/LcwIxupw1pKYu+mVt6yz4bEr7lxuF1946JCvABUn
7GlGxhMDxal5ZHVFeE2GuRRZS0rzSzSBDI1sxz5GyTFuycfuuVVWjjV8imw5zzEio7g2SEgyroGE
WMahS1g+4gA3ManEYhpQ3lVOzK2ogk3VUA1m8xMumGbdMPuHZgxJsLB2PowXkWX+QWrvEEXk6Hrz
5H/YAUnRAfq2HKgXZXYrtwwAavrvxXZK0oFwVWRNKcjuvrpHWfG4G6ueRJIR6JG271VKUnCuWTAa
IFfGSEyvcFyYsdaxXqeK/2yWPKjBdja56A9uHm35X1Jfs+Dkc8czuB3OIcWD4ydPFg2p02LZVF2N
OLJHEqKe4TKEALblhmbeE1ePlPHNu4QIWiEFSQUHiimNx6NG0Je5zhcpmVXYZUej7/TIB+RT9TpI
+5Ca1jpUCDvBzNF1XMr5zeouLtvJZcKOq9/SuZzXqPWztY/VZUO/5VFKw3HBRqKUJdUDTYgU5mOS
rnzSCSsZ/FMmeE5qpJ+6+OX7M/fHMh1lTxa017/Y9nhTAZLeIaX0a/1pa3FEXC36n5O6z4D9EMy1
9j+V13I/dsHp/icxSNtKSUx5Nf5pZHmhxflQdcllJCOPtjuyr6V6rVz1lbI7cqIiUNnk3aqsxMaE
mk1YgfwzwT84tVwkg8KeJU9JoxDELsQezrjLjBOR9hOXqwkZxKaHQo2S+tSpbV4QVZe0+gtryT8+
3f2kh4HRAYuxYZXtCl9wpM5IObxffRXa7JXvXAKBM19GkLDQ9f5oA5Xvrbi87pvKOBtfgFHXXbcl
k42TXpwfAB0BYsvfuec/ixI4Z0ieVT38DUpxLAHdw9XECpLrjOwBBPmtm+whWtBOk35wyrxx60/W
zJlVcPr6fu37QTvWDpuG2sxx+sPrwAWyk51aMJPR8pwjvjq2XkRSju4D1p0qOFk68U9WYRRBW4q0
nIQYrsmkaDCSldIac0c8YX6xPMSfXDF56lmEvc8kWgA3S3yNi28UJ07W4qTSPF5lssVjmLj5TjNc
X9G/vs+DzFENKoT3GZDYXtGSSxlKsNvOkPlZSVRyHgaoP9Tt7DAeHW065UPFj4sS4pgd3XinrCVY
K/ddUnaLkVNS3m0VQ2pa+C1i9sCYBx15+WH28Nt5lgPn1sbJ4WNWIG+AB+SPuPxNfffRNMnG1Zwk
ABEPTwzL14h+vvKs7K+yoT/iQo/DHUQNmtvD89ieMUaNsGWtdjsFc7R1vb57SST/lrPe90Bs71c4
HSxt0zPO/Y9U2S+qiT3KiTx5KCh0wpI2QTHrl+8H2SFFtGX4Q/UMgBfdjS8xuk10fhhUnDnEc4Aa
YxfrzHqsIvAGRpdMAWaFOssOVkNe0tQ04mOJsxYvfJYg0IyhSMzua8Ogns/S/4oVJHddUva4yn78
foj9+1YeJHpDv+cjiVN0+OE0nurY/7SnvMIbZZ6w0OHrF36+m0uByyCqznDEwi6+Ki9NVuWUYPwo
baqsSr4UqLVPyL7bp7gRCAGLG0h5Zog+Ax3jagAHz2Ji4llhyaJjSKegAJpNRU7v12/oSC6zOoxz
8Kt20EaP0RWHLvePDeMEWORjhMiNorP4UO6ir0NQ2juNFBhYg9o7xl1ewpxImiKU8U77/We0xNAs
yj8p88ND5Tcvc5Zl10KMywPRJqPNBHl09aNJ6NLyU9E+jxJtqT2SnjWeeHPW/F3LMaFhdU5QbdDo
K+GzigKCj6+W9VhIeZJwfoXfX7KqJsQQCDG862gl40juSSmwHuVvTHSGqNmYuAos4rW2uGM8Ynr8
uHzLpn+kCdNOb4frUlvqCg7JaqbjaGqoD0Xz1qKSe5DuWmEbuzWlc8mLIt/LIDu4o98Cg8zJkip7
60cRzh/ItMi995V/qkXmnzgyVkdBmtDcV86pYKxTrTjC0S9pNc3BjyVp0aoVVrwZs/bfbOO48hEG
XueKyCjgjcuT9aN0cgLHSne5BTT3Nr0F0DAT1f18TWetr2T8VJKjsGPuiqbnruoirtBae2iXTkYF
d74w8wlAw8ApIjgYbn2sUcoyp7uaQfrXFJ5ePMQ9RHIujyYjjtdDPfcM09Zehdicf4tO78UUBZ+B
xxHaSJflpWBjpY50dnrW3rrt8+ZXfp8UZuGTg9to65VVs0PFHa5rx9b7oORKdSJJxBUcOE7pkXWu
MgbibJ/l8zj2v2Vu/V5KYhaMbItj1Sw3RN0fNp6oPyCDVuZL0hv+GbXTm0G6yESDjLzM/dknJGrF
sxu9AJJltSyt7ErnJD3mkYsIzpI7b/AXmGuBt03yFh+TAPrCcsmNqbs3HzKLlQt6kpn8i02zvemZ
N8qrvGMOY/4QhT5+3V5FF6/1fjM52AxiLm5J0xKU15caSTyqUgTupMGnBPOmJED0xv5tBqf65+ur
p4vkTxu1/YrdHCGrgZyyNAGg5TqsL07WhWdjB0gwmjFmpM/SOums+uMjr4QXFhZoW4bkkzTO9qPO
G/jjUE04Gl45LdGFmjr662WiDvBHEeJHMXP7vhoeQpqP27wa/fcolT+tug/+8mmuF0+ACO4Jtqit
7mUoxnKvOCyfg8yBwHJnnWCn3thOVZ/syKtPUzP+z8N/n1IT1dtghPygM/sLn4/cTQKbREA/hbi9
yXmVJfySnNAVB6vlq9DVV6NxJHw/c6rcgyE3MQzPxWuDNOqVftuycz2Dy+f+VGh8BpzpYTbfn9bl
nQPt9w+pEg9oqElkHKxwH6IwsdnXHv/7wDXrUNFyQLWYPH2/PnnEUHz/v0YO3VVbr3GW7Lpuwo3W
fiXtfdtNc14xXMx1MNdHpjg/LB9kzLwkRKi4srm4lVdf6vv/axUWWq8MSExdGrNxRhoY7WR7LO65
l5y9LI4JIJxQrN6fDloKzG0pX2ZAmJyRS7HvTPXh+6vq/tXsbj0ZRxw3fpBHQIl0nq1zgAKrmb7q
Et2ntVKT0a6TUzwnPzlCpmd8gGuUGojZp8A/WMd7HG0T7bxEvfgoWEZGkitH2P9EWJ8Te/ldcn+v
qgQaVWfUhVHZvUJksg+9o0oXYED4zZrJUL+Lk0Nx7PTIMBCRtLtxyokkMy+WP2YPE4jnpZjf41gh
cpYNUsS4uVipHteRlaMv9Iovz7Kuft3Y8K58nKprVBliO/nzifXdrMncBEt0b0CIlCiC8t7oKrM3
x7LvhQurNhCINXKa890v4djdZ+zSY6OV2dTPCBAK2IneKknInKmmCAOKfDMS3mCXWk/D8tDn/ODc
I36mWthTF9hvsYN0fErp/oo6uQTJmakprluve1UmW45xxRCurLs/jUtdZM9kEuYDZ51ArprCunmT
exzYQgOm3OuWMR52hOxPsDgTSS7Ooy0G5uahTbO7oSpth4tDEl1ejNyC9wQa2Cd0X6l/VA/ayKs2
NsuKwtCiwm78kYzZVhvGeTieCR8sLC4sv3mgsV08M6p+RJqxi53uOE/BcYxItZf4Mb0OmQoDKnLN
fdy3MtkwamuI5AOB77rutEe2aW/T2qMHijWodRw0QK26Qc/eGN2ivuPPRyrsgRovL2GVkkM9vwdm
QLrW+rf7Or4UHC2F9ZCVGcH0jqTbdYexWnby6Hb2TU3stbYI8LwjKDuiQNqiJw8ZPE+AuRPalIVC
NDoN9XYe44fEIGOL2dAHx3O2vgqDFTObAnf1xrQCknNWbPRCEc/tDGmqLVImssGbUf6C86wsYaMj
vk4ZGFiD/3tx5x1ys3lD3zmgl4pI10m4GWwBGEzHBbGGpEqWEQGjlXiZGCsKWGory0fHV8zlaS5r
4m9qJ6GpTTNCpwf3HoxYFeW7KzgqhBRfMxm8Qz3tLFs/5cy6vdE+DcF8rZvmStXvBgWVdA6FfOFs
lhWPmKp/gcsn1Sn742fi0bMaeg+5pmWj7v64mu3e9j+n9kJ/O9oOyjccuQVSez4Txa23Vdk6YnBL
xAaD8KwB3eWMJAtpmqJZ6pqtyLx1dD+64EViwqRxIDJfthvrq/cBsoku5dJ1j6hZqJAZnVjE8qJC
Iq2+OzjegPlf+ZDinG5r+0S54bPLkCFWC5zqeeEIZNx0Twf+ODo1lXUv+61z3yqAMOBxmPpzEHpi
TdFaIeN1vi+/bTnSyovvZxWEGHuMeZuwV+UqVAWZd1sGdZCqCy/cUestFoVi3Tqfme09Qx7X6xZH
yWoq5qPTInnTJWFEtD9cEz0XqrmLi3OQO2X3r44S+ov9JczmF8+nFeQV1ltuyp/MnDKYX3L1fXb2
C8iVc1bTXUv/Ni2dyykfP4ox4/y2CD7M/HHyGnMax/SOY2YogrT8ucIevCv6EAn5/aFHPrLxWmiw
yRSm51gSUWVqxlGZouJwMRjU+W4I+FvzPGLBKZ7ryMKgGf1xMSRONROTthmXPacG5jeLIf+PiUhl
EzlIUDLkaxBfc9ehyAJr5jgED4QJlrRYptSqrjRbPxz3anY//w9H57HcOLIF0S9CBGwVsKUBrUjK
S71BtEzDFlzBf/0czuIppifi9UgiUHVN5snZRw7imgxaqU67rVhqBiD5+N1b6XDESPuvYjPuknpK
4PHy3kTdFwvXje8EE2FlGAx4zQkybgeUOfaXYRAyA8qps/IcZH3HqR/5BTPs4qe0PX3yu+VsWVG5
4dZhz9XejJG1TSk71icy248qEWv3lU4EfKa5QK+ayeudEVMw9mFi2G1ZXZh5Sxqe3+xjfuNYEfU2
Nopfc5i7XVahRBjiD2bML20AboZfBdnG40QLPfjBKr+v8fHCJayp6oPkW9qaTmBvUMF3KxoklnAJ
LPu4scy9P9HzjH61V2b7rkwPah9pEoXP1K3ODmhekYiQMJ+18gVl/mbAYbbOfLZ6k8WJPpFHJqP0
gaCcu4N6AOmINILniKBqn+KErNbSRGtM9PM24enfmMnCOgPHWcdUp83rVWqYZI1P/E5s8HA9W0Km
NNVcmHtPRXIl7GEdGzaUd+JGys5+w2/J9sH7rlO0SebCdnmYn1wEosATCBTs4a3RobHMmp7Q/pz6
AiGellE4dfKbt4zb0WwY2mqE8eNzMVHNL7wCnM6cEVCz/1SIAti5Vxja+OZbkPdjhAxPBZrXkc/S
qYc1q39vK+Ai1mTpwdvXoeo76GQLlL3M7rZu2lLZ9jGDKa496kBytX3jPepG5BwlBTHJ4k8LSmlC
K7qRxJiKSJYMToKd1P9SvuUji31GEOq5t6O1q+Q+ZklMkMh8NIO+5uUlJ9vPx/Qgk/LgDhRbKCrI
90ibfVogFo24SXGXbuJm8Q6Zt+hdY5SP0pf9LpgG9D6bpbR+W6JxOpu4jojFr060cUwD74wTGn3N
5KnTAvyB3UR98JMWj6FwGCkcLEEJx3VJbH3Cx7JsmiR5EBM/Z1pnM69zExrS/jOi58M2WmhOs3hn
EUtmkItbUuzuQSJsOCz5XEXUbdD6ofZY9aN5rtU47v3RB+a3jDosvrnFn+I4p/9C97IpJX1UHDw7
pi4uuhg/Ul8XR9nW9wrp3Pnj0RHM022vfG3z4SmfiZdLpX4Fwod71mO/3XhcLsDZtNNXR+7TrZrs
s1no9EEPIKob/ZiokgK3L/1wIXXVMe5NgEhGQLam2qhl+VPyK6UW57AZLPTlfoEqhfySxiuhlbZs
6PgvvjPr1PTgpH8DNGW2QRNFRVAhF1upnhyInq5Wu8+z5BWqPOtPRGasLdya++MyIe/cFGg58QLu
olKnu4JQ8KZEMU5/bfnDT5yn+AaMaG3688ac27tg76bqbNz58DC2tF03M0INGDvHKnYaYjaG/Qiv
+cgwkvGfjYWrABO+KRmDPztyN49UifCrjW2XbLMKcpxw2T26rc8GYHIZobdhmxbFvrfK5zp1/jod
+aaLa2f7HCYEY2BYrG1ot/6wJ9jjG131dumiaqXvlbQUO09H2YFwDF7X8V9jYqtxxppercZt6rxl
Lv4qDCAhO+LxkHcyWGuv4bp1RqbEgQ7Rxn6PTEOohyTz2Tm/oTdzeKmZecf8asJowLCVeTAK3WS9
1Ppv6RTPpkj7kB92XdnTIwX4jz0YzZ7LOuzh6O7ozZjXpH9VpR8y/I4rVw7Vqik9bOxKEd/pKLS/
xL7GNZQ95nzZdvQ/WDh+Vvrv1Df+BoPnS13LU1fVrJm5JvuldpE6C+jsbXeTo1gAx3+x3Q4N20dr
n7ifUmOlJNmj28U5kQBuXDyVOV43VTrW3hco/WaCTQPPwKxP14by7jlNs+qALmDbgENZZXEFaRSL
1V1pjzSsHElwXN7UlP0zoY16wQctNioAIq9rnS9MhvnI60Xzswz5JhcBEVK98dDaI0szOGsIE7jG
PAq1Y8YUE3PRwVkiujDBW5PZr+znSTf34r/OhAI8mTQbHU05jM/5YOvQow08Wum9S4gR0QR/lFUj
nAiCFykY/1pkRDO6fLIGm/RE4L/Uk1QJ/PgGsn4xJ/UzPrt2bTNHCwW2VWKsmdIVi082zgIR0t/W
o/ngDtlbUhjJuu62ix8xW3Lvjj+LZqpLWx4Cc1113WPRKr13Pao7JqIIGIbFQcCEIDR/n0eMueAr
uFkyk8DlRvIAmJTurrnv50jcVJKbjOihBjh8I8atbIQ46ioiDgHeBJ//LNDvU1WVKTdethCGIeBJ
qqrdJYWyGIsOOMZq6zaY/Ketu9YXa9+xcImNZ8SzGswn5nD1yaudgJcY19bMM+u4bHqDlFuQmXvF
EUD423izJ9YisySAt8U7uHEX8+oZ1q89IhSoHC/YzsoLpwx6PgHu1yUQOZUk+emGBpNjRTsj76d1
VXtyw9rMWecL58XA55Qtxk/qBHf5GrlzLoPptccJvJNJhkZPO+cyf7TwIu4rw7nNqXEqiyKUjvdD
QUtZzPh5aybTqTNylqqOyfoziPGBLNY/Y7Yq8ovLfCMca9OMIw+RsWz8u0Qqtdw/hRG/t1OFljqv
mYA5Yt/RmYbWGHzbZnNZOgPxRt9k4ZI7gIvNuAj9ebmi1QI/YfTqwQvIgnEKQKqOjfp+HPJlA4Zh
bbbLv9yP5TZwnYMUH7U2GWcFPlMMqYI1Z+pApgMftt37e29ZYeJacEAa8uSMTOCDiPyUG/+SvR2p
TXShPLNmCm2hX9qVs1AxRo7zxwtGl1jklm+q6NmfUVRbZvbsCmfcMlx4YuV64v6vd6XZsPxAoQws
pM1fCq0fKoNQnzQwjL3pcVY0WXlZ6nYFeOOcIbH8igF78mTodT/28XGCM+LLgq1Yr+udMJfDkEOE
cPkPAjaJ8cJvDJE0m0gEa0mlv7ZJOSSuVryg4CHeGuiwUdanyGmNvVsyIylwcXnlCHSh1GglmPOi
cFF+OBb8LXUqvlghXv1hpLHLyFyoG58iLPG3oyaTR4zcT0Ful6h87qIiNt4mZ5DMfe81Mp74BtrN
AjWLlU+96brf2AL2YDRBtBvK5hHY9zsZJA9BHM17pztZGCFC5Q5cA4JdjxWkFeNiwfFSl39SNXQP
o+qJbQzSYA3cgfK0nJwDn1JXd8jhjGAJy6JJt/I+YpLY/sukoyFGyhfHxfycG8GTNrJ/C7L4waCN
dnH3reveCBc/mBFWCqjBPu6jvGLMqZRzdMH8rBpHknnAVnjlwgCrGpynJM8ONov3gtKoBTlO0Bir
5HfPY1ERyDPotwdI+sjqDAr8aQwtZp22Y5vrMgBClaSLQdOBQaxPH+Z5Hjf3qUCmgCPImiCPrgFs
buVvc9OqfcKjm7ay2xZl8WzT97NYrh98f2KMCqtwyxC/Rf6Wx4wwhpccs/faRYW0zky26ZURuKsc
VoBi5gK8b765ZnnHo1FmCKPP1o6tj75qo7XV00+0rY1ycI6PVlekzJARIScOlS6/33xmaMdVicad
hZOdu4eMkZR3t3i2rnHq7qbP//+0BMb0oFLvjIy7epJz2W5rZxk3GRrlhsl4WHgnNJXfmf/cUQXe
+qBLntiEZAeuMxrieaZTymNIx4xEH+3aRFLgVm8t4WYr05qcp5Fc3Fxa6upqJEhiUtOOFi96tCZM
1AYp7khZvqzaos/VvRuWYrk4TTc+Bp6HqycpLzYZcmaVBo8thsLnTqFwMUVE/EyimlU2pRmcEk4b
P0hZ8XTBNbLN7iW1up70QUyFDZQjazFPFGDDxXdSRFPZYqLYaH3AJpjyh1m6mD2Q1eVabgSLtY2e
wmXW+PUbipo21t3l/y8m9IaQFdzA3uehlIN/UyPkorGh10JVCCIgzosD8Poudl5yb3nE/WmEzHQt
PhJDvI7fRazUw9IMmm+wJb0GnhYDd3RxGYpEzNQNuJ5LkoFuahPzNxit+VYuB6uMztLNkUndU+GN
KYjfFpd+pAW5c/7/j9WApWtQSO9oTxXBJBlAxQ5pjgkiY9XgOOIpc8XFDMry4gavfWXsSy8KIBMO
csWmM7iYIwjt0Z/xufbI4Wbz2euW5IDkmTqXTs0NxvjNoNynIeU89XLUdb02rkVRGW+jiL+Ygqpr
2TfMY9LCPVQmpDgiPefMxpOaglXA14QAgU7UBvkVNYfEIfGOgY0xeMnFZje/yxWkTZENzmXyL7JK
/Yf//9CZuQOVLQPMFZtpmPmueuhblGvl5B/5fN2ZrdgclP61z2Z5hdP4RO2Xr+ssKtDCDuSPUQ4y
XCEHNh/0o+zVVYwzQ0gr04/aLpCAUPL/H8+eiSDYLHxeExCutHnwsQIx9xTuVuIW84lYM71peRDU
uVdVSBDIKU6L//8J2R++F68oMVsVZLn7DvQKjCo7lLz3h6tNrun9Sz0z80S+ABTHQ904yDx7/v9L
yYhcLc3niBvrGPhN/PT/l5GVvBEFD+3Ir7wE4BLObTPfMO+GddVnezT9XP4YnRtu4KmV5YZFkFie
nPsDkCwAPmTHScclr2+FlWDb9KOwL6jxg16uNYEqL8HkDk8qAzU/MaLFqD9q3d4sV7kvi1XuzUoS
9t4z67B0oJ67gb6Gi599SHuwXDLIhf61KwUNVe7zNAZQqBgtx7WzjjHDPjiNNZ9Vi1+5HlBxji2T
adexj32UDpuJl1ERyhpmAUbKHsABy4WYWXMEyyiz/uTpxKZ98k4xXgJez22NC3Bfut27cY/g4hW7
djlIPZAzjTHDxqkOHf/L0OJH7cBKZB4wlae8Ck3xVUbOcBjmYoPJZAt3ZtzkHoq/xLLX1Q87OPR2
3rURw7g323yXTYP1OuU7W4MRVEH6WabSWi89e7lWxXDcOLfjnuD0Un11hGs/qHp5kxNo0xzDGYO5
AFNUGx3uXaJ9F9IUyr05CcK1fkB/rAYmn3PqW3svPmB6SE/mcBy5VPdFWaH9FcNRRCb1BFpaKetH
R1WvKMKsFd4hufGTgKH4MG0G6Ln8DXV2nFO7XXdxB26YPKb7zb/CkWpn3ruLp/ZDjo9OYOzxAt0i
WqNblNq/Hq8pG9DmmKJVDd1a/LSKomEmjKMjyj70A6s7Rt4MK4qBqqQwPtqSETO2eL0t81+jrrFR
VIx++jSBXNSz4zU0fD4U8/zj/1+ocNswKso3WZo+87ZJbfD0rNwZHdz/X7L7/79lDcPIdz4NeV1h
PQOB0J0S7fxoy9WbCvtsnfkBulq6nvtmUWoMCOJuiI5TQjHGN9tsu13SavIHhD+vK6HjbRHb32NE
olZs4kZpiClcQ8g9MhQDPWcjn7QjyoFxYLoFJqJbDwhZBwcncCu1e+qX+aUp+igMKoUa7gR8aIT6
O8+PZa1+/WxcwnyyPjLYzBjO+03ai5/Kmf60Fa6Drvzyx2haj/YVmSKFMG5LLPEmQ6XOXtc5TU8U
nST4TRmN/0qPsFej9cJmPixWPbNvURdU5P+mkaFGq5IBl6tN22osjOfubNwKtcpuYMGZzg6Zqr3I
qIsx96RVPu2mpTHxf/ZAT+SE3sOxD0wm3zDAZzhdEJlItaNW3FTd8OPDxlgbwmefZ4WLZiTvVtpg
sXzXbMVfdLQ8yj2qL5ryYzTS3ibMZjuiXju1rKJAELqlYwwH0qmO5p1uV9EidXe5mvYK9gRj3uwy
y6JXVObwULXevLVGba2oyN1NXssZESTwBwK8tHKGdaGmlxZHBVew/W2iQDkHko42MXSwJer0T9wA
SZg6D4pCqhXNVonq28KLil8WxVeTwTC7L+ndal1McfZMjPk3lNwjGKS9VQLZJ94KeUJwroKI0xfn
0sYMHpHJPdErtA4tKLpINqcpj6jP28E4hoRsMVxYM9xie7ZWtlm8KEYwvSaYQ8GJWotY/eNJudUk
QdkL14dJnEBPeA7Su7eiHe+jBo+BbIj9K9sqzVIiGNsTSKhfD/vdXcPxjTPxWcRJssp8cuGSoqX9
Id0zrWVyjTySMQAP4CzUMP4bZ1ogLCL4Q7YTMIcbn2iQ+VAiBFq8ZetmiJi4tb8Zaejb7K6T+v9L
NI4kAaZesRZNgPhw56vCPhpFZyIOrZ4xOYmji/FjG9n6ViqfXxMAWkHnupuUs/cbRghoYC9q0Dzt
DN1X2djq/fIpp6Dc5daIB43NtFV/1142HTGbsAQwzTNNG0Ig0hljf4ou+OrICpn7E2RIGeIJRavX
S3R0z27U6W0zed+Z9P7JmE5yDXvhxFw3u7bCtENlTwnLMs2HOr2X5HtrRgRhGTv9A8OGtwoJ1A5k
d7Jd2nh5zV3Xw5POyJOa99OUjbVPMlbWHLuDh5UmGtgQF93r4CN3TGOC/xD9PwwkASL4cf0VMtsm
6fd6icc18AzmoYbOGKPx9wQ8VLYo3ZPjsipgEo8G475QiqsNmlz34JFw5BX2s2DjvZqdFg1n5e6R
4/skMSKCnzUW02qfJQNU0YodVg78e3uHv+WGGM6JZ93zWdZuYoHajUDZTCh4kdjFj0vA9g9X81FW
+tsB6UUyfD/c+3DueQLV+7ujyyg7b9XW2t/2NlJ422LP7qV2vAlKWt0uGeYD8qZ957jPacSgy/QF
PYF8C2xU9XYEVTNrEEqnwZMJkDIPKEKL3hpeoIhOIWjX/VjZX5WwviRIsbGG0IWpYdO3dARuw2C3
zaKPTOE7mk2sUkVfbZPJuhqDGFe1jB/hEf915gUTqddghRY0y+b0pjCEnyY1HBmqo61jg1D4/Uc8
kAUwWqL78GS9D3Jf7/NREiVTEdEEzAddaa/2Rt5sOx8h43APZa6J2+mG7h0hU/dS4fd/jApvw5DZ
OBhIwxh/cY+LSqV77j/SLEyJS9S0jlWZeKGPHxrcuzRPvjfOO4qy55T9PMJg5PoEy7rAPhPK8FQ+
BX29rHsgxSio0QpYr30f/80Q5z9OHpHONQGqIsUiGU2E6lbLO6LLdOOV7FrMyCbfZSou0jbNZ6St
mz6enU2WdkfpNQarNfRzsrL/YXtYgw0juFrVw6ZgST252deYk4xDt/7GSDA/dGxd1oNRPOHBoIhO
/P2ooRm4OKZoBQ1no8raXMeF+ptg4INChuTEqmLsQzQ8VpP8RHXaQx5ADTJMKcvdFm3QLIpXQIfs
XsYekVncXxgHxSiQobYGAtr3UN8Y7jj7OJt+lEpoWVqzC00NlsABUCZlHq2x0Jd02yzzY2E8tyke
lCW4EJf9K5bgz9xoOv3eISzKHlnPL/ZqxGqVvS1ofLp5vI00Sar2ANXXuPWIyny3oZ7sHBgYDns7
ZrCYh7WVUzdoluAVETQq+4OD0D57/I1dRn/l+s5TY3YNk2AayUoTVlwxLMSDiX5fKXTeKMA9SiQr
unITHrTOPycDmAwScTQSnv+ZtPNbkdYPXmXdaruI9qrihK0XsaVLfzCxfq8Su/t2UUNvl+bmTFW/
dVxFY5h50b6cZpYX88quF3frQ7Rh7Z8+2ybLqSL3CcipWUq45GOlSoX2nc+pS3H0sf5yJGUBn89F
JFawNaTE3EsdO088DfDNQj2kaP5TNMqQZO9mJZuJsvWZ45iDJqu/3BK3PL6qlZlE6Q5kL06Yfj0K
X2xxUo2cgQzJnCbaub5N4etsFsdP6G+jbO3yqJsEe678gWArCKGYq+ij71YLEbtxmBk9PAv/XIi0
C4sIyxUP21eBUmvp/O8IiM6mMsrrUiG/WFB7Yqna2i6jAsJnNUYxB2AzZyKLOLe5Jom42tjatniw
X8TkTIx0W8KRyFFTZLsvjVdve0fmW8nATg5st7M+y0+KwUK9WDewMP1e1tzp6NgabLr2B/5y+6FD
5bAO6u8gAO+V3UlUuB6byHq20b4OP8NS/3jQkofcxfZXy78Vk5aoMQmI4tlE7PGcxo5zNqrlMhNb
bhUsxgBuA9W89PLHaVS5i1rx46XuYzI9Dt59JJvXQCt6m8+seRJp8rfIRYPc/dlMiV8U5fANLmP+
k9dsVhXazzI9GyIXB2/hEEJn4HVGcGgGG/hVjbSAIIIcr/NCRhfqjqEp4KF4o7NNUmOdxmSiJHCp
1nkTtWtJmoDtGOcWnV5G7lmdJUSR4rDAJ5mkLF2rxKXbZMwQNPcdZU6VZ8EaXUX4x9051NmUb5Bp
hVHbwZzJF1LJOYUxLDJXKEsxUTIGRG3V+oQXhnUjeFRkV5uirn582DE3O8XRClTwjpjB84zfgJVm
8oAJNX+KodiyMVRy6fYkbn+6cVBcHITt+Irna5QPzra0l79ZEC9rGIef019fw4k17/SfBPiPD5ES
7xsW4KIrPqCmN2gTf6wu3/vRnaY9WyKM03oXjEeLniZMiv5iaxIRqMMCtHeYe9jfk5hx9Pz8qCO6
iMXj5KiyvRDth7WMQCeN+qHucpz80Ce0rJ4p62DeQEEV8i7vn+TvMAMomqMYbMdXMyFL0JV9G9TQ
bOd2vDqTZSIvxcRpLoy+5WKsm27qNvbo5xsrZ6NfWhmQnmFW+z6mo59h1RNkSoITeE9uq5g/dT2H
HOhbqSBWmF7ubKeYbLv0PvRJnA8ou4dWFCeIMOdeox8Vc4GwkvgxoP+3FIrQpw/1LJfqtUL5D5TE
52jNLCRYlOd9gmi4+m3dDGqJ9exkI6cM42oDx3ZhLiosgoqLQbgg+V15yXBYwlwxKkLTOSktKGUD
4CI1WcRsxxTbg3VMItYr5j0PPnOMFTwgipZe/dS9fT+q3IHdIyaBLpkirlw3QGWMcXHS3ZURRLAu
0mo/2Lo5Z119Ybvxrwc6ifYAJQSM7jdW2zkAsj6UPRsoDm2g4vd/wvJLvp1VP5tq6ldzPf5OUKM2
/ogT12i4xG0f1uf0pl3D5vfqn1We4OVqRtIMFXygiOc3jmUSVtWtiXHPQdJ76PuClUNW/s3G8bNp
eXVqG5lzEFEt4ICvt5TcpNclj90yiNeWl8+dCH+E/xV36d8OvSxrYaBXjPs4s7YNM8WdHnK9n/2I
xWLNFrh2CYhta96ZEQU0gNVDbZT+Nk4/U9PKcARZGHKof8tx3mjg8zc4Mkjy82pTGg6IrODVPAdF
pDaxBxXNSPvq2tvBvUgQR8RA4z5JWP7WKkeSg1BLZeWmnBiOeR5j4UYEF8w+1b7vSFTycYHhXcJk
rtRhYNlV6JEfxntEgVzsIiYMEeQuT0ZPNXYo3uRqZy72Hjo9kXJ8nCznkPJFGAfZv3iCOG7wvylL
elWGUiFGwQZnrnLbIrdwotpWS+VCNShpz8zyH2ZufgGziVO2pHcbPZNH9mak+fOStb94CMJ0sL+d
eDzeoRJaY5jPx+xh6iYNSHbKbnkb0TPW+TWf6WPLjmwghO8v8RwcIQMgjz4Ny2FyxnzHczSvHJ2G
tRiWVRJg+ATB8iLy9gk6IqmNbO2QDe8qmsXAtd8lmUmM4ic0nZ1B8eZE9WqZcWmIOG12jsAJ3wXi
PENDcjjkz65sADvky/eYJldfwKxIfPliGDX6FdO6O3S+uF6+nKG+zO28zWqcpYPPXgpo/FEs2UVU
0oGjXO+yoj7B7XU+tfuPET7KoVo4a89gSkgx4jBFdjEERflV1mb6HrSGOuXshwacqSsZz+Wx9aCn
Nn17JPArBq0Fmx85Mzlwbvo280H5qvvbOVUTzpkh2XYFN3zKPXNDccpd/Ai4f4bdYNZPs+L/miH7
JpHBY9cTLGek8Q5nO+bvf13Jsj+OZ3+dCB+chXMeK8UkOAIU4rGgWkeyfoa37J2TvDnaNiTYlG2k
lyDDT2uTyQnjh6Jr9kFc0hdyNRURLw9PEMqyws0oTdx8VUfQOdQQvTcFH/IE5DU1j+my4L2V+cs0
W7SJGKzXeuaXsrhcLiXuucJQ1SaIrD8scR9T3tYXEUGWq5Rx65P2Uo+GvJYLgT9DzWG9mD6uVp1I
Us2FvEUWpUrkhcXSRCtpEHyhS/sHTgCPryfLt4IUnrWpnN8ur4iiBL2xne7z5aintOI8cBr6rn5Q
gKO9qjqXs4leCHsB4SA8rMU87eqpOPg++7qeoRMOUhZOmOL/zDP23GaCVVu09aWDQ7QB9X0sW9Pd
pdinijHutpAFtj2a0Y11d4obTnvyi0cb3fzaGqggtLsQZBHj5pvilHDo0rCeRQqkEfygVVDPmfgU
RkO/FwEqulQHJnqW8mNkpZm3CKgbGgHD94KVCc0qH6PPpqIH7BVaPbQ9W790qh12jwmRHS+U8K36
HQn215ChGRh9gTGgIwWkSp0XUwlkFpFxElq4zx5D140T47SJ7s7q3kHL3PYmWZYDds5KV+YBGc6v
o4GlkZnDe4a2bCf80d35On31qG4BELl6H/V+cbam6J5Q4lfot7PfIpHTsbGn3zzjaYykSh9E0pkY
aJZt1IN4seyoDVVbuaEHnpkFCDjwwK2zJ7CMvFUWyRMWOFDXXKMK6Q8mAwZYNwPNjrLuivRWU1ug
SXWXufzTOO6/MRLOSQlvApOVv7Lp6PejUbd7lwaUVcJwnDK0hUgky8BkA+mN6Qo+gJdnf/xF/s2d
33L8iwfntUyz6ZPRClM7Pm7Y38TLlCbM+LjAMFGcgBlzGsE3JnLCuvQZ2Ywj8nN06UuoyPnYdYZd
H+zefO2G6jujjYMwW76r3hBM1jj72jYCKsQRQw11tgunusaS8m1aeuPcsUHjDqZeE8JPX7PmB2XP
wHyhMrfppMTWLoC2828q8NToM/LsYLou0QKl9Wg2dfGgU/yAbTunTz5a7kajoIvTQxBwUkkYecTc
wKMBvvVudHfZpsfBgMbpOc4thqD/8oYB7SSyZr+49XsEy3TV9VoxHYLDYQZJc40q6Bs+Hc01gh6y
veun2Q2zBe3KbK9t5AaFh4AWFuy0aZA8nHx/l088WKUlkgts6f4w1mWMPhIcCU/xwCwqjL5sZ3lL
UqjsnoctuAgCIofrtl07aZ3u8l6HEspsxzSQCS+0JTtOF+D3MWXCNZCInOl7Mfrn+D6ZhsSYywqG
kO6ELy/vVtxKNTkqenq8X4+PQzZ/J1PjHmE9GEf2uN9V6des+VQSBk77ICDunAI4UpgGrAvibecx
SeonaIvGphzIEGBAaLCOGpp9H9h/Gmqs0wxyj1fnz0h0z84Z/P4REY91XJbyB/fgHlexz/5heLKC
secp+HKE/y0zdwmxGceIPJ1DK3NiD6J7VaXFyWhZkztewhB4dqwbOKmZgdYtjzFfmpZrbnp4M9rD
LHl/ulH6JPNLW+bWySumzTQJzOCtDDEXIDstzYjx9Ym/kSkMNHjmbez3j1bfz0e4Yiz+h7Tf2tU8
bOHFUAL6SR8ucv70gZueDE9taxP3OdO3s+yy5JIjy677aj6ZLjDNkQTWucfwGqFEXncjKeAuDcg2
aeOP1kQoPkDzvchI6j28oQUFcf2RFUEX6m6C65ChFCbTAA+R7ZHBeqZoG9ZDKl6zNFU4Zajx70zz
zvDdY1t+J0VDXPH9iyVz+xgsGFmBG2UpbQPhFhN7JFpl7dKEGxYet6RCRdIO8trpmS5awbbkJFXP
Se/0h1hcl4x6Kvfq4DJUM9Fz0vpUIPJDkJv+DgxFvPXvR7NtH0wmh5/8oTM1Iciqck/yE7atONYB
MvlqCQ5BN+/6IbqNEVwEYNlIyAr0r5pFGpQz5EHC41SJ41ckyFE44maQ2vZPynRRpmUMESiHyrOx
HPPKvQuc6MKn+EVHHoFqQPXP5Eise5AhVyFoGVNwebWszI9FM6Wc7XyTJu5D3mIMVlSfF12rdyYT
BHHkNerf+h+97LGD9ITyxbFALZlsQVwiH2QTVjJyz16SeEgo75tZ2Z4ms/WxsvhiVTvUx5muXgMV
3ytN1hx+4B2c8eplrgv7JEzcptmZhH66CYM2aVugqxwfBhMz23wiVsWlkVl0tvVJVGH8pF7c3sFV
WhZ8JEXWHQx+A82dzxrfoa+5mxFJNV/JDItDwKVbxrEgBqDtrpXnHqDhAu+Y+fWwGVrl+aD2Aegq
8IPRySqabM3wrgSIkEGLM8RBRFaoHGSNjFW/LOE8p4bb7toenzb+Tjw0zFnmyDqISVICqvrJqOh0
A7MkVCId47NNgkfTcXdX+B43zIPanoG7kSy7rnYpmxR2IA1pIEEjT43QbAcn+sUosjf6dgknpGE1
38JmpHtaDVRCaOaqWn5gaTwj6rrLHxgolnG1jyPJd1GMdx8zUWdno0bmDwZRIMwp39LUTHdjXt2n
P/QOPq69dVwFb2YD2Mi86wKmwwSG5mDFIXTl9GglYl01kdwTdBd6kHHBQdIYCrpIO0/OZWF+zLOn
1yjP/41TcMkI0ziKNHqB98OPFfvXzKw+s8C+J/lgUchRtG8n/6MgFAox7dpKwDdVOanoAKazDtmi
Bf0UpWu8FZkJQ8GvIc9jEgQzDDGjcljnZB4/TWtLGlkUweckeddObNP95/3eE/PD0vOWk/wIMaRv
d/FUPOvsP/bObMdu5czSr2L4unk6GByCbJR9kXsecx6kGyIlZTI4z+M79VP0i/VH+dilYxRcqMsC
Cihk+UBKKbX3ZgzrX+tbmcnFMFTrkSxQAh/knn1rGQSN24kIA0kdd4NVsTvaIviUJvVGnXMmsxZs
w5iXG2DuVrX6azhFLyUjRO231W3SccsqgloeTFOr7WAPLuHQjn5VRGz88xARRVtHDFvQ0jQtSozV
b4IOhMZU8kA7XvseYpFAI6I7joK8Sw0tXoGm8snu3i9OwbUyDlPiRTvXEIJakoKUP/OSm0I9JZhD
bvK6/RhzTFAYhtdy5sA5DMljtkCJk+VLU8GFgBnB6bc0q90CoQS2Uh0aRx+RFM0z/n4wuCVnQqwR
5zpU6mpwbeNjhMNdH0nRQXYxb81QJgeGDCW5G5fDA8LnLVQBqobS1FjJnsFDSzof4a1RR2FW5V5G
AaMiVpvkeylYMrlgbJKM97MbGVcQSrtPzIeIwQnKPXv/6E79uTU4LOdZywrPC0T0CK8iDDnca3ro
DyKDSZvkEcHfJCKPEUTdMa1Fd6zdWO04Cxz4XQENfeNA69Ic7IQfn+CxTOuZky8jq5Y0e9/jgEY0
1lb5YRSA7aBTT0cQ+ZDLly/o88kG+zqT7dF+Dw1xDMTw5g28KM7EsCdkF2vj8mgVBab2KHoanQlR
N+BcDCSHJM/CyBlCD3ETzpAHHt8rP2QHLZBbBLvrTNYhd0ZxHwrElkmGL147bqrGNo+Om2Q7m6QM
+16SbkeBnVDhdKMP2jqEvfT2WAXX3GQWVARyoQgJWXXNUkk6zTmmV+L2ZktHnDUGPn7xqeuPf/uf
XWhh38pjxEEeum0JdoVY4n3mo+TXFjSuWOOVFYk/Huup4yg8wmhiCNcegQ7Wa0j+M2Ji4B2dSpib
/xVO5O0JaMMKbZKr180G/vchOfRGNr5hSkXfbtynAp/vlWFPe9NhoH9rqwB9mDKp/c//7KuZC1Vx
NayW9IKRW3sjl9e6n+Z96KUuCIXIAGb+9y+xY9Qgadx8A+fs11/4+VskCuN6IqwxD2DjmVCfXLPr
b6cFrA9nj3ecaNv+5y/6XOH/Vn77v7+P/yf8KH6vZ27++m/89/eihG4Z6vaf/vOvT0XG//3b8j3/
+D1//I6/XqLvNVedz/Zf/q7/TnXmnvilSXb93r7/6SNvo3a6vmcff/nz9b2ruz80mS+//+O9af/y
Z9N1f/MddnfWCGVL06Nxdvj4x68IfkVQzOy6tqDq+u9N5uI3R+D89Zm6+kIihS2FzX+vMucXHdv0
kPkF7gPhAEX6r3SZK362XztvPQn1jz/JVBgHLMX//2OLsG25ROR0Hty1bzb8elBDsSm3fMOuSD08
TaR6PMB19aM5Q2Bg+xr1i8pgN4+PZoZFujY49rOz5ezoMUUYVGq47DylDneKY10U59uZyIYwC+7A
28GTa7iex9EMDkUabCNPXs3aekieSTji9Sc7aevbFkIz4r403BuTNGNg2NtJP9M9hzxbbuaONDIZ
n+XGVZsOB86ehGVGfQWFH6F5l3Fa61rvYg3WVpTs/yWDH7s9wE/cRt+raX4Iwuo7fZshR/Dszufu
rE5OZ7+NoDp+fhL+55F5mko++uC+czxMDx9hVOS/PgJUYfCpsv7VY/MUIVv9iRkkz9J7+h9+8+/P
kFS/WTbJSOXB0fMYUPzjGZL2b0L6HoYfYRFydn95hrzfoK6Sk3GkVJw/FE/JPx4h/zfkSh4ry/Np
45Aun/mfa9g/r4L//t9/yrvsrojytuGZlvYfHyHXVy4PN8owf5bnmdY/FXFDYsW/V2KDD9tsOPp5
5+xilw1eRcZD7rQrk8P3q/K46reVmLgLYaMuxuyAhyie7epujt8ddIdyiqPbYanBGIbyg7zKsCLl
kZ88C5orRUdW6sBdQiJP4oxLmc/hNJB3QarOpRrCU97qx6qIFyhjY66SvuW+OTzMWPNup4AZu36j
bYJsR0nbioOfs8NTSr0AhtrOD+XGKPKj2x2YAeOSLTq9iZbilp7wJnYedLk6t577eV/1cbSzQDiS
qPCgPrlgKN3i2IS4uAVXIKBgMOh6PKUNol07c14QafpgdC4TFT3Va8dGQzNIY1caO/bQocG3XVTv
jcn7mQpj5oxiacfRSxfNn2aJHNL6zmm0fcat4VKLlrAJUgjDTKai2Uv0r2WavNNdYh/6qT60KYI6
wkRnx+MNAI9247XmO89+taGwiUMaZj5TyODemezbMBDFBfJqxKiCoHTfd5Ad9LlqBNpmCiGBKp3l
epScWCf3DasiBk+sBmCIAWZoUe3Y/cWh9NQp6bDLEuuvLnbaPxs10jQzNIqlndeq4UjQesGTcrCv
xf2XX56b37flXz+A6j/6APK8udJFyQCzai9r/C+95TTqJgh9JdpDEBMfwwC5L/u5orsO/HOR9vNx
mlEwliYIIIvjyfGqF6Pt7Z0V+c+znmhBqiHzVBFEyLoqSPJB6zOh+z2oPvxu0uJF5a+1msJagIsI
1rqfnbXnifu+yz+jEi0DM2OyaUyqvYkqYNqMCCsVtX4Fojm66znuzafJBNKH4WGX4mxZh3S6m4Z4
RDxHQM8OfNzFvcBVDjdT7oyRCngNAJepZyZ3MXniG6uLyZR51pvOlaRJYAaRghTvySJYq7miBhIX
2C6aMeUUqC44FYJsx2dz3k86bNl1SjwmxleHD2oDnpmkPkMBv0vxl8suuZ9rMihGm+/TNr4YQs6k
DPk3u4H12jE5PVUBcZ62pAu4puYpVtU68x173aYuIj5kXi8sxJ76VYBRpnFniXa1VFEwfQEU61K5
N802UVMo8cxiSMG38RCuDVukpMwsckJj9H3Mi2QvXDe/DcfwjGpn4++WxEiCEfeLYSY0MDovdSQe
ZjFKnFPdzmQZ2TMaK0+JA2ZtckAMgWnsCT+a4inEnwOBB/1SAXI+JIuWWhSfcxPIfd1BQ6RO2F2R
l0UsxIFt4RA5dLaz1c34Mdbav6RNdUpJu53C3IowBIXNliiiOOvlS1WYH4Wck20z9Jeya5qz6ifx
0LnRY0y8lXeInICfqxHE6QJCEQOlQBiBKHGdp4gWTOdrYEUXs+7Gk+fOj6Lm0wMJgYp4wkGev7Ae
7aw4jAY/pChBO/VpPOBQ5qAOKfUb5T+k0ob0DRwXwXtyi4M2jftaA5jJ4zOW5mLduMsnNi/kqmM2
eDYhs9JIOMmX1lfksisxbOhD8fjuY+jy2XPH9oxxm4lgz/fMhrvtwyl+wkgIcsYtlrzyYxB32RXN
xdmZIxaQrhmLe1EbwZoh4q1LDmPTmwBUysKfNpaPcTKEK7CxYzIsMZDFQdG8ZDd41lH3zoaB8X5g
2jEvPgcgFc9Ta0XnIYRx4+AsvAmlCXlsZilyVJvBKMeWnoBAdskxH+bEHc/hAukIGU8Tb6zyx6x3
9Qqoe3QOUrKxCQWO66C15dFUWfYSDdG2ojVl0zZdiWmOnuhmEmibnveVwyGTGQKgAKuGauOOWFOa
hDHQaBXrliv7juIS++yX0NJSRIMwDAlxMgTfeBPMM1gg25Yffu+Y7bybat8708p1rBmpYsmWxBN4
Usm6qJhQdoxlv1YStijg/jrw7Ac+U9Y2NUAQD00odmGYoKsGzmMXeACSwZAb0Sg3We5i6B0D52C7
2T4uK/MEONg8+Zo++0G6l25iHJ3U3m2l7OyUW9ZzrvIeGqA542CsN22mi1Pk5vFJ0CSFy/hnb5GT
eFtL5fWBl/s79a/jDbNNRVkT1W7AooM1AcEQRE9DMUyn000SB8UhslB1+g6aeJCEe3oUhn3vOC3/
WAelsQH2r7N275nJ2c7jaYeS/gnT82rPI/yg0N4y5WbyUDL0yucWcRBMh58tO1qi9KEPenrHPHzK
QJP7bWwCmeLeujJa3prI9zxsGoQPa797L/3+kswlLmIKiLaeMIardB5UDpGosl8dL04vARnQrd2F
35oIKVQ30KcQ5jkfWO+Tm7VX68Hr8uQcQI1QVsiD3DSHsu/DjUm70SGPn8r4taKiAH90y1idcNTK
JW20ambBq62SR5abCXaP2roF+E3VZF9hGzeHSFT3rT9YJw9/WMfmXM8M7Wz7LlPxvJ7NBmOOQaIH
/P5zKinWRIi+0NW86NecQzqvfiJ9KsDDTrCFZ9SFyIZn2tTxJVDW18CGUhcjYitveBPypUqcnUs6
amXoTK4ksLNRUoVHT2KOyIK0US1i+azZImY58snAg2T2uYt7xWl2lsbmExrhpWf40vEAekR1N2Yw
1yfdY7oXNRPlltLu3plRLKT/mMDhgbepxFYn1Eg0YBhi8aXNxnBlOBCCA0xwpwp2KMNEOgoqy93o
1vIAONbMyXwCZEnnBkDMLczZs/mjkxUJFhAEa8jz3bZMQneDjxq6YA3isbYwzsrmrSzaMxnBw9Qp
fJKFwQ7RcXxU9U1nhQlcdfWA70icOq0y8kqElvw4uO1SCiP5YJdkZ8oE6zUdOjvixRRS8R5DvQMd
VZHowMHREiwi+LgqVM/nk8BNVzA74737wgFm8UTxw0iY3nYvX9kQ0d8zBlNScZQ04PguBDnJEvfF
A797bF3rSUusdLXKjn2NWZQK2DdmoqibSbXN54mgWRfvmKi263xIGVtb0Yq6jeEyluM6YqE7qNJ4
nhIitbnrFvDqitsgLtJLmVNZHefa3tA3u+nzJFlZwRWQ797Kkb5cnaDQFOeGJpeDCsBSyEjOR9q9
7bW5YDd/8nvnuDLWtck5LwkW4Sxt3D3xJBpgQ0xko2ijU2enWIY62jfSmILz0HIATOvOOAXdyLh8
pIIag3OMDWkKdszJ6EQmX71qFQ5USq/6s2XCMRk7eUqGDlxBTSuaaeHiyYEPPljceeXACbe2rgOr
wY1FF/QFIki2Y1BfH9yeQkR8tw+oeNNeyju/ksnGaRvJkmU/QjZt1lW/o7SArU5z7jGDrav1bZVN
l3KS1JyAAu4wQDKw9ZN7jM9Ent1HMVUXp8kEpgO1TlqHCYxdd+QS3D1ddAtjaeh2ZR1txjowV03X
nhi8TZS7gePIoYqUfdoTh3bPDAXmVZK59D10l7HvvFsHEm1lmnciN34Q8CD1xpqF24RC5K7jXojN
YJCmvKmVbx+SPjyUmpPeHMrHPED0b4hEGmwie/oYwRamwY88d4YdBBMm8SbtAGBtXFjiob43onfQ
WcMCXvhhDnLfauD1CQAXJvWromne2qFATyVN3gHtcGL6JXDo9htd3VhYSnB+ENkCJ2KiBORPbZKP
x9Drx6NcvDcjlNWc0tYbyIv+2XYOQ1jIA2ap7Kafm7OfZ+DvmH/oeQIltMkY0MobUoHURMyMuALE
urM95nDX/ZvcIiqWU72LpSJce4GG3pyTQG/iZyUnSs/IrN5UjG+4lV1tFGy2EGgA25QWM9ymQFlD
t6G1BFgP4PkDzUDHsfUfuXQinEzxqiTWrG7qUUNPn81lS52OhQFyKZ9YQ5TZ7gKwAiHzSYY4dr2p
Cpsw6SCjnV36R6sZUW8qayc5HYSYcqOCgS0kH/9YVAnZi7gFuKB/ZAP5YUOYLGWZ8Z0aMCYS+6gi
UGI27gGf8ksgyewwbe3rINokZfZuRNbGYVQnc2zXPweXg6MoKA9X4HSWBLfxfRj1IS2ST2pDG6wI
84eIrRNUVDvU2arSeE1zc3H8kahP+AVP+azAdvc3dfMP4uavtyi53NKLdAqL/PDjL3/2XIQ0hVCA
AuZzgzLFP12iZsEYvnaq/hTG8SPhGsWgKFrifPAyz3XdfcXZidu8YilrwkfNqTC0xRY6RbsCMb7q
GwK2tJGvKbEjFrbCzj9GmrvwyPUoXFox/0da+qmq/ifSkqn+pax0/X//N/yof5WTfn7D71KS8xtQ
ZtdCO+WK71g+otDf5FjxG1KtRHL1hY2M47geIs/veqy0fnOkg9hqWq4pAGoh4v6uxprmb66P/vPv
MtN/RUlyLNP5w4dQSbhlAqHLRZmyEKhshN9fb/IkBeDulcUmYjJYGkxnirAjPSe8V5sU1xqMdnrn
yi+5wMKiTYXBKqfnoRyzDycrHgoWbmrmpXFIQxJKe7+ZHzAvUd84BxjGgrWMx0OeqOioB3fC2xDd
g0P3aRXQEUAWEcUHSn/nvelJKBSWKuk/yQy2ggmjINhjuIVAMBYA4BoSD03P/nfXAy6e0AKJerWZ
C/2pijK8J+zZEyOKkn1eO+KaNM/Y0QqBXqId/FvmaNR3cYOHRGvOGLkNNsIsQCnHRlFuCMlVN6SE
afYZxts6i98qFYxLAju45AFTuNB6hkuQnxzFv92NnGGTea8hSY1jUPMlGVL6HmJSpHg396FpXKly
1nv0Jga9U3WiwpMJNeJb0RUvRQE6hPkuSUiVOWThGEpHIfufQ9HFxumXaBeXg7LWHFOw+jiG8WF3
xIFFkSZ3bVbfdRnX+XwOvhSmfyA7EB9DYjRhXPeb5YDGLTjZ9sJlrfbinfbhINotdBhEg44++5Gj
RKqfeh8/1ZgamwFr4W1AfJazOweOqPwB6pOBfxY3dzgHN5wxOXFLwMCDQU+VtOlQszZiyLw31XfU
oYaRop8DxgtZJG5Q1JxTkLrTvV0/+HJ44pbT7scJt3VE223p+c2G98qmK6fTX+ZUU9eWUQycehvR
AgUsEqomu7z7ZuOEuzEa+cOjd54oOgDhovygYgnXT0+aPE39nTsV0Np1SLt3PHRrMi3dk9HHTzYk
mq2XDXpTlH28zkybNqFqrK8xtlpJhctuqNPXSVBtOfXM0n0qVzfYnxYw3aguOiP6RlFKjFyyjpns
kRVTQM0zRmxOc/GnMtimqZcfuRJguvLkwwBnHBSYR5sDjzWJYGoImrJuD9R7TCuq7xYwmz0eDcVe
X/bwK5FpGzZp8u9UCe/cpN8MtrnvFaGIZAB4POnDlBKyghGN1pUzj8ivVfouBNpHHoMBgGmzTjg7
/BA6/ax646PBZnn1k6BcdwzqbjX88U2lmuMomxS88LfKbOWFVz9U07GNC4oUhlm+5IshjG2c8G1k
f7McYzU6gf4MUuspdEED2iVyQOsUCq89FIRCm/qYz+NHKES4l6XP9C9K1w5u4BurjguQq+m1dLwN
A3n2KjecsETWyTXJgrcpS/FQ0NsswIFDhArpPKi7fZLAJAiQMWA6RpQo95xF2OwU/X00fSZri0Pv
Ki799tKAs0DSoD5ETEyKlxDfSND1Slh/T6gFa9QO+xqjUdo7clcepChe5EI8KH3+4ojmK7/o9RUd
y+OEUdG3YdKPN3fU+k2Eg3o+o7Ke956l2u9Bd+fEhP7YaTcWpOb1OOC5AYla+Zl9QkMy0Udwz2ie
qTm1Np1edOuWM59vVMfGIQtDYPIEPW9Q87mOHbGxQ66BUvOEW3E+4afKKU80QBKGmh3brRizlk7o
bqMBTyJQBMpeaXRlkJ1a3920DbbmENwptKxjrTCfRFNJt9VU7ilX/5IAmeFCNA67KcOIaHfBOSMU
Q9S8ePAG+nQNeu98s0u+KCZU66FaTZlqydumRyKwoChdSZQiLCF+AfNBm4AhS12lPsKogvW8E63/
HdLBPdh0KqB1POzrnpjf8k8ouoHglCjpyHFNY80Rm0RHR3Fg0w53Xh6KR9+gLNoh/dGOVbw3Yv8S
p4l9mWuxzQnBHgD8Qn3Vrvc42a33qCl0KMrGv8v9Wd15uqRsRTgrZ0p83Mn13VyNyYMftADno5co
uTcBptwNGKjucQ/m2f1QHEN2u8NAKWtV58ekQ21FOh9uhsiiQj2kxtCu2/ufX3IvLFFQLRIWms+A
B5ViAGDO8dnCKLCkiUOtmFNsw6TiQE5gFE6IKm499GScF9Vz3omViin/KZSiJ67VGqG6ZpsY1FfO
8vsxdp64Id4MU2kdS/+dxau+hmieohvXaljCRjb32DCpHyFMsPdFqUPK0l3VsvtawsR13DZYF8vt
sRotRp0Rr1Wg1hQYPhG0fqx59vflTKwk8AtWYisDu0vL+0uDWYTHdxwvIAlaDo8YWJWGG/+1a0qu
uAMGAi0TQTVtTNggjeftNDfVzqQS4pwq3IBuhV7UWPXSj1tYh76zaV+dsuYkbZIZfdall3YwM87+
hY/0zw0hoRkZS36+WnxkOH/65L6Z3GZJTTV3szc4MA+uaaLlnSHpQEWqfaCs0VkXhWVtrYgbc51G
j34P5owP/Fd3EDVS50hyZ8mGMCyKfa4wif9ZiB6zVYXxA2rID7ROudPRyLUH/AMJYoeStbK7S3HD
PNGhtHGN6gEpxiZl4Vp3lfnQyvpiSfuExkRuzI9fh4GfeqoWepzkjO3ET1z5OIpr0/0mucCF9eAT
qQ6PBXr4OaUiEQZHcAx6NcBhhnTqGrx2LewhBBIKZqbIXCsNcQCzPYSsuD46snV3IOXq42wHPIIj
tLQov6LpGQeifcfZ5YY02G6+loygpsnj5kRuinXCY1FG2k4iWuHCJjs7ALEudZkhTjG6wdOU/nBj
7mEOMUnDid8Sv685kFC2GQxLAyj41LWpYaYRsiBBl9zUTcLa0DSM9oYR5DANmo5N5nIlAZKu9Cy+
2DHb8Jh+GYZSbJD6P4Tbdqe5u2+MAMfdhDA/DkQGss6ptjxRKUHKpt6ntjwEsuPVKES4zqKDXWTm
HsLaYz8m3l3ZHgtH5vtq8risgY/U+WPu1x9DgNqYKPkSWv2FNx/JYrSdtetfI015k0K7uOEqP7Jb
K2xO8nkQ5Xjl9apvsYqzJtMOCW3ev7dTtLpCP5ga1SDNaLhW1UjJ4R77acxYD1xRV0bgxUa6YKxV
45Ksmj4DQCQbn8ZNIMWXtKT2Lax2XQi9zMRvRIP213IpZ/OF8TbE2t5KTsabwhEHzG7uaor7/gQv
mAcC4ayi0uMmpTeoHKIjAOs73/GfShhGZ+oZoXVYK1vxGeHo8dCYVOn5DfCItrrAbiPOzRgxtCeM
etzWa5qzSse66/PmefTdYSf9dLrxIsYbuja/FYPPyy3CTRSXX0CjpSr70YoaBEWSQ1+lcHK5VHcX
ygYR1miRWNsl4EvUBUVUe0O4HbZgdC0r/po8GDjgWo+5cQgFbR8OnooeAFUtU4xOMUe3LISRUcw4
HTO8EblYoGwDLU5Bf4cBsACkuWH8Ua2CUCWQE+zTYCaAyal+2SUD9GTsRqMNNgzcBTXJE0/PQhWp
6PY2pnAXqsjb4ZpD5Cn96RZ/nrcvWE9YwcnQQUXoKJ84NmygBIlawVvC7MyChU//tKi3fnSnXWxb
JV10OQemdc/NflXOHZWodKp1Ufwcd+mOmNBWBgnoD7zR1zHIL2XjvkQTgc6gXrxwRUt/jXofPZvM
b9SeYh9DIItg9mB8gQjwtSN9dRjN/qXNBOcqlxFgpSRWQjndxzblh0K794LK8W3DyWXdMQ+8iYSv
1lzzviy0Bd9WyW0YE+dOC5+Ir6eXGM20hM9zCBFMhN12Ps0ieWhBJe+YXsdbtcwXfN80NzmwrlXo
LO+/WZ8INCyLLvgpmag36Ol3iaARzpbuG2sazEGDpEypmSbDMdnICWwsL9o0l/cg5ine5u1x1fhi
kV8FOEVsvzWBK5smIPPFCFrZOzIK75i9uxvXqqkXA+AYgRi7JKONSVUO0AXGt8ww93A0o62bNYio
Y76tzOWTV9fBjadiwJORRGru3eioOvofnY56oAiKhi5CzfQBqF1Wj2c14DsMlh49xpR6PVE/zKVF
vgiozOsUPBhNlTyuHcfTPGLYUD57FNgR5kiNo46huSRG2a718v5RWMKaS7mnnG0GveqhTea3ZM45
hpe2tQ/yeefSJu+41T3Cd7EGMLyr3eG2cY/CLektnIDa1f2zdik38gbTWhuq+LTd8iRyl/PaAtLx
cUxH5SttpAV+o2jelq1kcqaydCVTfde41oa0k16PTjWsUngkq8Y3HCaJXP2GkImsleWfA4yQgfrD
fe3tHA/lqWWd3HSV0OtgeflonNx3FqZFUYOKnhu3uSSRwz5Rhru6L79iYwT0Ch/PXUolPOe+4L1a
QTWpwHxN59TCoKo7xiVTBsYdR6No3AF/RQXqu8KKBDSkotO8pGYW3J6xzJbmwjm00zQ+QV36YXaY
4k0Ilrbb9PvYhnZux+metSx/ckxERZf15ZHuxRqvc071JErCuvVM9Fm3xlfsAOawmoswxoc83Vba
8tgjCZ5U1CmyWuWHFvEZ6Y5xQmUnDk4rWWybWgQgsLqHtLQ+DDsqHlOrfVRcOErf3lXDJK44+VdG
2dzq0FagwVS0zeLyWVhEqmrHfKlSAhJmJTk4ATe5hrFcYqMQZSEeBZ92xitmU4eFsMshh2xN2Q6c
ylWyDTAVo3wfHS39SzZmt5Qi0mPJAJXI4spUgKKX5gSQTCa97d3BjoYdG0l/Z7tuf/AaJIvGabxV
DNODE9pMZ5qmb8QJjl7itpj0p3Tji3ozWoq8sh2pRxd8GGMsupB9bOYwZ6JTs8zm88Fme06Lgwn8
glsRhm3uUeZc3TN5o15XzFebKOnB7Qz0gRgPxUCdVztpghcmWqtrU/WZLSWRKgG213PyJYJg7+K+
eeDqQerHVThKHE1Kh2sryzExsqi8S9IeQWKA1UZXUvsQWhgQkhYoGrhjU5rf4p//hBgOEwHEC2ds
3Dlj8OAYAgRQTzGY4co70XuvDY6EE3DL4JrJCQN+n1G1hQ4xW2SAiDvI9VhVh9QN4D3KmqsehtzZ
aThfgdYBuaOwGVvjqaqLHXnbGYRtitsiCKoVXn+xrb3sNZ31O5YXvW1EcDFq4e2Aeu8KPYOmhVvD
hSbc4yWZ9kk4M38tZrov/Y7uLHkVVdgezaoj4GLcY7J67oW8y7JQE53oP+NBgOdyFkdF/fTzMv7z
SzIrxChi0zfBXJ7nyHB2mGbv8pa3ihK5GK0/2pXk+Y/U00w0I/JnZzC2Nj//tp9f9PJMWDEZkSX3
XSzfBN2dqkLsuquKlr0VMCXraE0YhSVAxQ3FQsmmspgZTrotL40QGSFQAFa1Ne6F16AZADAAf3o7
yteJK9wKxuWbHrwf2o/leSlmC+Vwr+sHwe2DhCWTkmTyLtpiz9eT15/ARqtNktrMe6EDs1yrLnjO
5mVbShCRupHCrSZTN8SR6XILTOYyPj82w0VaPax708uvqZjmXapZyGPX0/vRCsJDMPivTWm8T9r6
hM/I4Q2HSs3Tv8oavNQl8GKs9zejifUTkMBI6TeR74qUepqxTOY42Mqhu/78wsXWoyweSnsjVmPz
TjvX4SediDbe1bDsrkLKcT3b6sRf8OnEQ3lH+eOunov+ex3FqGhWQlyzHimAmKqj8o3wEKvu0+rZ
QAGuc2ZjCrixMhrAQ3o8eJwCSkwT7tpw7s8EK4yakwvA9noXGYV9roT3gvFknxEjuolrn4GK8ehH
8xvdA4GnH7LGfmUC/LVTrXUDTWoL+MZkSxyIS28yLnWaAZk9VbesjYCy4oKfEajURrpgcPUYPkiD
mqZwoThAyS8nn7cfCN8YdnuUuWOfwlzv+Nfg5blvlss7QxcbL1haed9sw7q49XilHPa9ht+R9SKh
QnQ+jh4jA2e6trGxZ+6sNjKwXnI1fQR2Ma3sIaUoNVn7cfgJno8AWmDcOeb0iBINrQrPBox3Eqjv
zrQO6SadtDyVaiK51tLVMdChYI8hag61ppHJWKi7Bwn3TFM354YGgLGt6A2qWyD+5r7MvW99WH8m
fnTV2bdqnk9u5pwwwMWWMzJNG24jm1dO59GXJGBMaXJq1yiFgATwYzTTQRTzc8+YZ1IRfwq7JIGn
1l+OJ3QM0id69tT86g7Nbd0TP0UZ3Af4FAD/fjH4wNKgB7rXopIVZO02c8VX9m29MmTFRQIgOuY+
Z+NU+rvy69eLRfCHGmn7GA7BNZnaW3BJ6EnfXDEeVJSnXFKQl7MKPpzzbIbjFs2ZEX3SHIcQaUIM
p8bjCjNW/W02UwHkZcG2Tt9DTVDeoh4H5Ixz7BnYpWEXYKXKOTemGXDpnIJnmb0XZvU0zdW3ocAb
ybPMTajBvWM5MP6zfCNg8d948eIWY6wd9YpzMcMg4vw3puuwNJUwQuNMn/CHym01oJKn7FuTA8uF
Q+UDTZ4bq62Io1jf+h6uir9wxEMXFpr9TtMJTpKiXU3cpc0UGEHY7aJcP010qtLLS+qhY/Iaas9j
XVrJLqJCaf4Wl0EO5JQGJCpSu2S8w4elEcqOhfJQMVo4TdRQEbXwh00TkLdrzLvOcZ+m+pkL70Me
5msX1nxvMb1MkEQAJZSXAiHjxrFYLeakqzcLzGcu83lLJ/ut27lfZU+Uo7S+hlzOZwamUgIfisdb
K04uToK+4SZUEcrbtiBY3vbGi8HRuIj9UzlZJ6bv3HNM5zyMzaVaggwsmFBLhvkb3bCvmnR3UGVn
2u6yVWQCwTBjTFFF91oAbteZ47F4fkNcARASwUgSLaPO0UQam3h3pI6uvYeNIcmnk2lXh2gKzqGk
eaYsKnMnK3QXZ+SnTeojCyvh/ZogdYBTiMHRjsnIXeHAZEzhFwC6ORE8OjdSAevgthm4Ymv7j0HN
fGBuQj4bQTVtFDwVemNeBx2efSMhNF9cKax4cF6EYZ1yQVhwsm5Nzj1NUz4TwWb4MYdryRjIg/Su
W5AbcTTSZ0vFEeV6RGd4LO2vNLut0RRcUoD1tDd1s8e7ZVHqM/8YrOS+rKlj8Pz4uwW/qbD/P1Nn
thQ3sGXRL1KEZqVea56pggIKXhQ2Bs1DakpJX99L3I6+/VJRxhgDkjLznLP32sDt4n5LBbJuIoKj
aCrRK9r0HmAVGiZLhA77BPN30QDFQ9aGloejEQ4v+IPj4H5OLNoVerh4ND6HCUY2hwC1thKQ5bPz
aswuCCLOsax+7Ki8hbV9xci9b0Of9GZQ37hSGSLjfePgnynzQ1bizrOwEzqXzw6GYc1x/pyRbbJC
j7GDS0NvJTGfCRiEYYLeU1iGTk4A4PnCmAYwBMhd7Cn5MNoaxJiGDPoeo2EM8wj1m7+wyCNZxgS1
Jrnz4XPt+z49R9Lcdmt6XzcAfdDgDOsFQM7FtGktltU2LgkPyqrnVCPiUBcIjcly1cgId5RHRV0/
mdawH5kvrgiExZVA8lZXu0+uz/iADCHY7MztWEaAgUIxWlY9Yc96Zp4a3QHCiH/bBCa7UEN+T3zt
ZEU+6AIZnJCKfHo9GHTZoPLrIMJQktsxPNmG0bttVLcQUqwZtc9d2u89lzxFGdlL+NZLLfOujW6/
19ZEvR5/RS6RVwwV8QObmzHwTqrtOfD57Ht2+CgFlWbL/Qqb69uR1j9FzU+mA8ykrei7JS7aa10R
Pc8wm0c0MPyzreFc0qdsq4zgnLKyxuWlayuxq6eQTgJajNQ/Zr3GD0+/GbnzvCS3hcfpAskM7auj
JH2Yov3bbfyelGNSnD3S1yO6PUXI9tTr+MiE9O6O59KdNrZuCa1EFt5pXqsJdDyhvXglL5ATbfaj
Jc5PZdmvJcooGFpzMI1+6FP1DP1hnwo0PMnIYT6zkkWkswBnen7mzr+DJ71y/r0pbuYeblls3bLC
pPUy6v3CMa6OKgkYaSZOdjx4lunfDVQ50Be+RLib0hPmFURk2QknJa7hCoZu/u7o7oc15cCCsHIh
EzhzgNuonL4QuhAEt92Mowm/xrr/RjmZDS/DIPd+6ujQBPVnA9HOGHBYGDtma+X46mXE89bEgwC+
p2Ml8P0OSXmks0uffjRPXd5sfPwprhzvg/XcNYQRYd8HE8YJTjTy3Y+BYDFPMRY15XLVFeRncDTG
g/MCfv5SRAAwsPhxTHFPSVV+dpGMN7GTloc4NMuDNlWA88Oc0PnMBwU9rfyTC+y1qaYU6SLSIn96
r7X6z9S5sLK0+jNpIgBg2NBc51NlE0Mh3KJNujfanlOCzG8JsJ8lGIxx2YtP/+844InHnktgW34z
h6Y9ZJhtY8fwLr8vRTnDoezkqFwSVjTc6vS+M8ZtVYoZFLI+CtO4R3tBuyJGTX3setbjBQgD//L7
EkDvK5nybwl6ucY93M+uZdmGE2Av7jgm3Y0rnGI1dQVg5rYLrIXlNvmGJobRNpQojNwWhCumWDp/
6Gd456BzWKkzxpShuPT5PRulOEuP7N3Qt+NVboc1muN9VeUd2RXytbM4RefayPysaLcVAm4sBbpc
E8LyaPv83QgLwVNmoZLryYUW8V+C8swjUtOQf0bwGpjpfjG6RI2UlnEqU/1UjhX4S1p1hEv2ailm
Dj0QD7nnVBKvxm70QTfMl3YgnCciXgC35FAQys4coE+Nms7WwlHwxO1E0MgYMwhrZvlX6Gm1K2Lc
q0AcOElOu2QqaOVCQvdG5tJmSD1ZA+wRTriTNek/FdKyRSODefKpPYv6O4ym78Rvx12sQ75kzLvy
GF6kjp8dHKpPSNCWpIKi2W+1VNNC1YvaDaqDHBJJOrpGBCysKShrHm2hip0paZ6DknMLZnKa2t89
eFa4otO6KObuuCreR02tBYavLd6MqP5Rnmy3kqgmWvf0iZPY2iqOwA5Z8QuzbTSad+O/1MQoBlmf
lSGkJ5SR9RkxcpsdrViswydNR6xDHxggb0v5HjrtNnO8rzwJvnDvozyyo+reqjZ7YgR75qz2AfyK
Po9hU0IwwSXJwv5KI/mcdM7emDjfCj+P18KyV15XxM+aIC52RAYf//FSzVsKM/DWftJouMyR5Ovc
jGdyDUCGaRAMcK24SXzVK7wY42uMrp3AtQbZddvvSic+Vukr6RkmalwIwiItNiOxeu+W0GzalYDq
BhFni35stsPI9sfTDLsvPZGJ6R3wy+jI0fdVYX/affUNT8ha25Yk+EKuXGPcyrZTT8nAKUY0jfjj
+OwlcW70M9SBUGfvUUoXHFEJerIpcLN7qcI6W7/4VWwifuKXNw7imGjjJ5KGfirTP4NZZps+6SuY
F8bCqHT9OQuDu/RmuJStp5iUUTvDBpFXN6qjIwx6QgW5rTNdQ3o4DM5GUg2Exc2Log8tRXLgjIPG
3LXxIYRb1Qatzp5w0K3T1v/aiHAaol+ye0M3jEds2Hm7jnQyBxhsqcN0xOTIlZueTMP3SW6Yztzh
t46z26Yoep3zilHQSQVkHQZTchuKBGZkFbyrpl6mzBGWeXVlMqndeZQNSPDTmfhY/UJIdwvs030x
UsFREFRQmk0jsMzcf6YvR39oftf0eLgQMTyFIhj3uWZiMeHMPxjwFLpKuzHzoBBX4ZfMAQFOJULd
uJmVe1ZQXMcK2NY0sFdZwGiwSOOmmDRt449Tv4+j6ViIdFv7QbEjUA5Ou0lMQAC7VlecSwuA4cgU
gfuMUvMPQSKYe0YWMXuKLh+nZwzhY4u3pOjKnS1gZI0Tv0Pg/8xjJutamkTG4MzWXpJGyiUT7mQV
6lG8awH1mSOqkGKs/5atJW9e2iNOoqEdRf9QYR/KpGQv0+fbOALbtKCqCkrnVfisaRHbsMmh8yuG
vLporT599duDBHWwqkxZPNOJydZcjeIaSFHQGqpO8CqoCwRnfF/q5ikZe2PnDmZ6lISHYl+PoRa3
nBoYcn22AiZcPbrxWY5auvWw8lw0t4s3BqiZq00097pRunzOypHsoyDF8uUV90Cho44JAQFx0CUb
LbNA+xtJ+IGriGOKIyfm9M5VUhMdKOe30pLtjzc5O3BdMGCDnu9isACQ2S+TYcOjsd4iQw7EHIA6
am2PNlOQm1fZ05SOuunvNIT/rCEWH2HKqWfw4VClYZ8vR+QQiETtgOgj4HgM5GfPDxAg1cnhmnpi
YVllSyJDWByJ8ybrF3MQRgZgAQ4WO0RmqzaXyZ6ie93VgdrXDuACg3W0COBZaVY5HZQaSMYayh8E
xD79QHKHfl9cYyebHFaCk9/bkr1e9hVMHJ+IUixduHE5m9A11oldIcxYPxrmcvD1aFvpxSWZpuxI
V+f/v/z3Y9J1/ujQAje/n9GOw7QFtHD20TQwKM9EcLCYHNCRAqBN80mEqTpWeauOkBLUsQzdep9X
LhhcnQm4BTNFRFZ59LS2PBroNkDb5ZwoC2JxNjS6Y+7bNVRmGN5VGOwhaCGlcXK0PM4XsKAOfJG3
+/3lQe1bh2UudtX8qySboVkystaXKg3nkGXHaXYxKVSxVQ7HcH6JQ3IDfP1lsnK0szgTETbzjsOk
f2hYDzeurv8xTAuW03yFft/9fu2EmfbIJ/3374L5ExLNp4Gn22Tq6EV8jA3wQ900ByhQW9E87x0K
7I7hr2PT4o6+G7cGQWM1tBHmUOjfd3VZTEuR1AgV2jtCqfCkNB1ubsgQu/0SPcTOvgh0zmM6yUz9
4J1ym1O26Jxuaxrua6DjpIFsubZT61X3fKvjP06o6i0UeUUCvlemlEJhJZLT70s+NxYT8jVak3XT
iVOmFzo9d2CsR6AlsXCSs24R7uaQhbQp5sJfVwaBffV0Kq0NWb8zRNzUV17tpwuvDlvOtxx/XVGC
K2SAtjXc+Cf2QvfUVZxZf9/Fdbjoe5OGdAS6PA61R1Cg1zIKMTelvAG6OzMgJobksujAqS3diy8F
F5JM6CTdYO+60YpjoiQmbrWWKSIPf4xcSQVnI/fCVWBq2Wz2+RLpdHHaPtmWnlxr6C6XSVZS9PXt
ycqgmQubgO4UUSZjGM19JpKkXijJUKVx+2MU1XJZpC3He2f6O4ZGRtOjzs62Cjd4NcIDDYju1DKp
3g5N8D4JecipCbFeiB805ta+CTWAZca2nVy+p6jKmHbp9RZhuLPx2Ic/ClceUyMN771uDechomPV
qQZdUVkW/AXZ5vFg0d22IW25uQQZ9RfqvPPmOU159jwsgXRBcZEp4RzR0kew2ivm25NBXgom5kcb
9tR3mrwnveteOmJzyGW0+0dJ2tB6ivN054FdnT+zacLN5My815ADGya54DvponcfMsVHmyH2tESH
hqEcnuwom3ZTSGYb3UlAL5IoiZ6hsEdPaZbDnixz0K4oMGlQEq1cJy5NqLE+0nc20acNHzHD8Q0B
zM2hRo2z9mOPET4eFDt4c/Le/BtjvWCaSeqoULRtyao+CDensDXxJKOkt08Bp7edSEAyFklNcgEx
5k9N1rRLiNrdlz09zNp9g3lpvyX5HNmdPyw3a1i1HA4Odrozmo4emqgT9FYEd/RawmGsFTg86m0R
Yq9qIvjlYcHToih0SsOw9sU1hke7jDSW/1h0bHttLlYIUc91pw/PUcpyqiPKfRvYPg3O5aNersdJ
/wm7uL9aiWYcy4xssJqwtzBUEBSfDPxOf9OWJBUSmrBrqSm6toPJIKg2/BuiJ/ByWJJrdzReJjJV
XDVrLgZ+81CfSzepmS+Joxe2jKxFtQP619wYDCB4syq17IAULSqjFRv84uY5mRX4RIa0fzMf3Hsy
lR+KNNENT4CxR5wEtqFpKYHr7NsTSffXHUhUD4cpWONQ61aAl6kXiZ+C3W/CL3OE2oaBOW5VPm7o
cyoCMdElqQgbtV6Ur4kexkeFx2nlyS7/7DrjFS7yLQYOvA87bYvvjxuuKf6o6F1MAXEu/YQjhO4p
G+L8Z8tL6Vs5v6+/H2WvkFS64cO2g8+gYQPK5KAOvy+5jM9Z6OdbEitNevkC+fD/vfv9WFf3jz6a
BEiJ4ZVJik+UMC0BbuPlYBYB+Qq8/H78911vFzqFv2o2MWG3i8yW4fb3L/zEKM52fEhHKzlRfBJ7
OAJOjWWz9JUg3cfGfhVC7x+jYVMaJf3ajHAIN2wuYzcznmn/Ie4Dl+xA4ots5rImlg4GhYiuLMfG
s4Y+GIpZkV8yRWCbHz/3fdJufz8MsDO/OGXHULUd0OG1eC4q6rbfj8eex7+ZPyOd3xVV/T713RXK
W7O2qya+/L5gUUGBpQtC/cqSI11C3Sy7lTT5Acr6vSz8/uJAN7qorvzfdyJs3VVl+NDco0cKblj3
dMUZyel3DeCPXifTpuPIvIkiHonW1LYpVFF2sCzcTrHUXmDcZUfO23DYTdojP4xP7L00uutop1tE
Ewa8EedCM3TEV5ttQDP0N85awEzI5u5ywuENC/dhbCMmansT1YOjJ1vHIHtg6DmzJ2mSXPJ5IhbY
15amoN3X/ibxmUibo63uLZ6qVlg400t/eKm0a1UShstU2q9CY98xS0ZV/ILulkDCBAidmw07V03D
JdAUEW31ZwgKk+wfyjLOBcY9U7UNeMBcWVqFozVKwn0ZBeKpMCWlbXLVavc5d5vqUCgMxeRgI56o
mTgZuG/WWQq0uVZZcndcH54fLkJEwybxVJoqVmSRJPdFFMILXiKYAplV5RVeluCHcgFj68Tj40f/
XFXZh0yVMRAwXNVsvwIYYh50Hs1wZoldly9DbaBy0uz3Cr38Ct/RdIkD3d3bNQzXKoEz7CfobCU4
woh02EtsoSlKzfGP0xpQNTESLXLDPE0Oz29raH/8Yrjwtbtbp1v0RXLzxtlDrFN0ZOgKaeIbjLt6
iIUrUcsa7oOLBiyUKwep8sbq8S+AKXSS6kdinFqgLBWvaZMWa+V5wxlvWM8og2mgrW4ZwRkvSRt/
xhoJOn6YYvptcmNLFrHAQvkNdR4CnjOkx7y3R2JlY8IW0EkxW7cOfSOLW1+1mC441x/qJgGMSMsH
BoDvHMrRkQ8fdWpa2e1b7sh2p+NrSCd9azjVEQtbuEU4Ua9LMplfHGtfdYNa+7XRrZmem4S/th2W
YQ5SBlOgLXTrH012H6OIOLOOVrkOSWq2e0aTVlbq2xJoomiG6kQQWXoxLGaYo9/tVes1T5kLVztn
vkhaj2Lj19yB6HXv1jiqOjiqBq84dUwhneRlEBZ4ww6PrYHHgYZR2awEfHGm7oE9K7XtC2Ow8ZK9
4zpeCwzhRxQPVabF61onYRMuOREA41mZtX5RRu/uAnP6/P1TklYW8hP9T+6a06WbP6F3SMQCPAqn
dv4Y6gnzNDewkmpod2osUMkt287wiaNDGzMiOO67N3sWWY8pazhDMZ8RrqisS2J5Htmh2gf5cwBT
Rd2vgi7RlyIfmf3wDdmx9c+KSK4YRh+bSr7DHWmzlHc9XhYTn7fK0B0X9Zn8pfbCGaiFpeq1PJjU
7q6zb4Iq2MdmMT7FAcdciqd0kVl1viin0OCO7sI9VNCHwbnUpfuNN6U6cjbk3I2n+eJZlbzkIjdx
Wvqvaa3WLukJT2Hp3psGL2aHNIAUR76ppriWzZyyLTt3qxM5cfGmqqUmoBeK7eRIasHRlBXVua99
xP3wLSZmxl3qvvtknkA1YfJqOAmh58DvMoX+aqKjCFrMxTcyJRTL5MoJ7tVFkxBm22doDwf0mws7
r7OLA+6DmjA3Lqh5CLNxR3Uam3Uw9fL9o4ZLQAqUSexkWPjXAMyHHtMsMAdZbwbCRReu5vDkdQqU
SavoD0JO2xuB4gCY6u+iuudxJd8werh1+pQU+jf0uOF9EDLbWdpkoEnUNmOl+ndSyKclUmD7QHFN
4LEzqX0VjIex8KZnrcitZ24abDPOcOoI52NV6/JDVTCobWKGPVXD6je1QDRYY5mOBxh8LG20rlPn
vTnc6dpUFK+hbY9PbVf+w8s1vPEM8sX1rdvXoKa7VLxDkiGepBERkNSoZL8gEs0CwCrb9t2nI3LW
CeuhG6NHd6yhELCifDMh8NlqYZ08tISOt5gzgYehg5kxBC+6jLcdnhMICsKh6Uxzs40RXSUqMQ6G
nnvEP8TBsoN4eaihBjxovS+1hBZvpmxxLBkcXHqFnt8xRPZIFT4hwMr91o+o/tmEBepP/SOxrfpa
1JAQ1GCi2x9X0g3layTZ77ooOgrbFATpKMr6uMmPFgTaJsZFXNtJcvYKcg50+602tr/XJndI6ur5
z3ObwNzKKskhJMgD63OnVhz2QOLRCltBT+7e86EmAZi+PnN5Y9sMdX+TsnoZBye+jw4NJyG6nVeY
JP42XJqgzrsTaoEfAQ1pU8xXy4+D/Nny3BP+e0hgbAenpsdeHVXpW25Ca3fdKX1AexcE+NDTHgXK
Zxln7715n7AKPSJTEQzV9cduxiyHtW+9ux5bOb/+PScG5O/NqB5kTC5tTQSvTQhM2ooI03BJKoc8
Fj0Yqxhryp1gO00eibpt7S2TWH9xxhLE4DC6a2G4BWURKEv7dRIEnNLLAeRaBwBqyvTNlZm2Ggw9
eswVw7LHq3b6/cqReTDJ99w7NYo732fEwrVEu+u57drs6MV5EJ82XdHU8GV43EIEVHn9puVhdrMa
HWpMjvLQ79yz0fJUG0w59iYLCl44c1NpAJiSvisfwHzgp6QkZmnoCwy88fT6gw9CBdXVdL5CYyDh
0U4eBtNlqLe0UO2m8gDZ8omVxjqgqSrYjtYoH1VaXXVpC7S2BK+RSHW1Gu1TVZbxqCbgOJbjbDAn
Ef0e99nDYXjaeO0RQdd4oyLqyGlUwGY88RnCrcSRcZvM7jsroXyzLjSzy/crxQYXZ8LdxWn8M2jq
6jFoeO7K+ZvtzT92XYdn+iL+wicLYeN1RJjOh94HtdNrVvMMtqixvTjsb3DgX+vRGx6w9UhI7rJ7
kAMhQO+Jc8m0nppE2s+e059r2FtHYqVglPFd1/2fjn17PUbcCo2AgUMYza0ch3PqseiM820vSlld
h6n9cqtqfKBG7vVYrR27hh4UF9ojbgfwlBBsJsR229z2R3a+huIosZpHBFgJuyHoKm3GVsrJ4ZfH
9L2ZyntJhvXCjjmaGuy/jO349hPH+RYptHMay8Ne91jF406qC4ympSm1W+/15lMR+PZZ2SShlToL
gHLTZlNTCK9AsQd7dlFjY0Ph39KToNM+vsci8o80vzoAHDargApfrVEnFwOE6wnhSr71A03nNIqc
F4f1ex0WaqkiRJiTzn2vMXVmKkO6j5eEi3H+7rD8aE9lZIoTk7YrZsfnZKiMR4h6f8sJBT2y7cG/
tfJXFnuULdTIuykZy9np+aYl4fAAYiE2SR1daahHiFRH8wF15CWAF3X73UKw/VMF9+U/I8esyCgO
XxRKqiWbA7tVj56ZfjazH7gha4Jkd/pMF+WgEG7HFppfNIdEGmWGh4ar5kyM4XWh1ftRxwiZSJ6e
AUwSHTP56sCEP4dUlAsyH9oHLEU6p8pjRyc8fp+ZNgCXKFt5cTy+GSGk376GSVa01salt/IyFN82
WWYAe6PPxgHu8fvDgBwmS7HphH6h+qz3TkmBhAfi99tJ9YH9eNwAQXZOMqbJbTV/WcVoa9iPUvOS
PeJr8BXIGDmyfYwR2AWsaklqh7c8qa9O6svjkIiPyX/JSAjbOzEFUUXzYo3B1tkluvPkFUV+dY32
BZhPc5paG9lBnb7RoFGvWk/fPCSVcHDQqXJF3Zs/ERGS+NVdi8PsjZ7CyizL8ZO81llNSATzuPHT
ETGAg3vCLLLpkUzMbwbIWT28of0UiOvYhcNBz+uvuAuh9mNrHRrtu00xfTrQoNgnzAOxecO2fQOL
RxWV69CbuaX3pBTO4rccskYmH4EWvNATq38QJjJKQtEpkjx4mXDfLNLBy18zoqOpdRXA+8Yc97XF
wznBhJBAni4NeMq1HkN1aWvtmmHwIEc+2rax7d9rr38hqMT7EeknPCEeoAksQpdlL7EFgT+1WYvM
nB5/4sLJM4yMuVnGeJfBNZO6WCAi6qFX9Koi5CiS26yrqhv167Rs8UjehPBJGc2unS7yHweG2ii9
4q+nOWT6+AZquriJ91bFoMZlVHouia/cwYxdYEuxtyD2vScV9u5SyvogPUBSplc/m7aFDMTJXjgD
I5Tryq+SB2ihcuMsGE3e4iojuRFo91OHsIL5T48RzAsPdPZTct0pNZtWA7s3Q6aGJIFgFPbpJ87F
K14Li/4oeIyxRD1XGw2H+xsrwPBhWBrCQHcIX+yaWAUkYt25UlwoUo7QJWstDJw0tM+isj3cCG3/
HNs219Jn85CBwGSoWqRQdlMwtEDERxWtiRJvDbFjdNr7b6fWv00h83cpwFRhXnidZK4OYwseGV1d
fmhtssLz2QVLHBTonITZSjM10SHzC53pFs6B1mTOzb+GBTf/HJ18ygYt+iOJ0kWtldbsR7a+17PS
WSmN2CVM4P7WGQzjIB2OldHIsU4Cmt/UYzawO8VIbiw2BW9K/4DNm6kjQ7aDrszY0aCptK5NXF3/
+XMhydfpB6PELOwHZ73swiN94C3LPX8aPUJkeGLjJYQdc51aCbg8I7jKVdLn9b7op3A32PE/nnL/
/PvCfRScCQOBh4/DnXJ1YiLe+silolEjbb3AgdPHwHf6eFobMW4Jr/UAASs8q+TNeBzdkr0aEvvQ
sAjzaTXneq3MgYPY+gn720LKFKaJj/eLX3c726r5vv/zwcS4p/RtT4ZpJzgPYNJVmXuOfLYr8muL
ggKPlSXSooasvbz6z8/DlD++dHkWn/sO4r6BM1CLtHVi0qnodbpMRkNmeyEihFjoCLKLQTTUVndR
gvY1sUphyq6FRhKFUDiUJEHyjqCPED1o+2MztF3DYa4RZ2mwlH+//PwuaHA5Bb5+RoVibEagaUCw
aaD0evm/L0XMbzyv2YBb3fxAehbCD8O8DYflteGqbX6jmieUZCR8EhqgTRkjrM5FatGAmbQr0E5a
nRx+M3my1ngqJ2PaKKqiQzFDpX9f8HyO+B9HdzkNczAcNjtiVUAZdSFlZIyOnDaWxWxQQ6RMW+bw
+2Io680WUlvH84fsEVsD9w1+W9FiArUIjKy08AhscGuBHdzanZC7IQNIlVlSJz1Ru4ZZyWQQINXB
dQpSGL18P1wscjpWA0iBhSOSf3YB5bCTu3y2uMeaxOdOyNz+VywvxKbGgTMQWINeK+9WmXQZGdGz
Y0BpZT5HWPnOqHg8OD2YP8Sx98YFusRAnSEz9pdGtAoWo2ktXOW85u3wzxFjt7RjXJJQRpG4cLGV
1JYj1+4wVNW/zKW5iBq9xhhLYLOxNisc1ljfTHBslPeaKw9+E74FYQQMvpZQDqUOIAafYxpFcm8U
CV7tSgOUMqn6wG/KW1VcFZNQklCTLSgte5/zywgIbl1mZtqzwOWADxpUMrqRAwCf35Uj7hx0j/Iw
CYbMdpT6ZD0MGzLIpk2okhvKS0kiHLaCXohbo2oc6ije8bK7O55fmFZ9vkfZ3s7oB5vwOhqm5EIa
hiBankeEATBG0fnyN7FWkSQaTqvaRi5VxHS0NIaLrOjjYYjiCkvQkJLkkR0zGUIF96bX3+ukGm/T
9EGwbb30WtjECgimwluPw79lESuWmvGfocQI3N9GT0sOANIrr6Pitg1EkVYITzZQB7AHROvEmImT
MA92LB6zUdFDg9G6c1ao08T3ISRY1/NUvWtajlSOZpg7pn32LmxYxbl/E1zQjks1DI7JR+M26clB
mfawVr5tQm9goJmQo8YFGXEz8CBl4nmki7FOSbarEjkewKxQuAUo9KqiO0BAaw+/76RmMNDtg23i
te0as/Y3XfpiZcuRmgoCXUiYo8VXxsKXaQsCamFqzl8BQIeEkURaweDybGQRp3yj7zBFVzQD42Bf
ewOChwpHBvrbPjSxiltAOb3uP9eXKMF4k8Tta2aYJHM5wwOkUbap03ZZ5f7MW+3uKqhe0pTBtV0p
feWELf3rfCB5s1gXfvuq5S5FmV6/uUODKl+VG+4S3GAWA3YzIMaKxRCOqWe1S1AW2baztBvN2fLU
paRxTCYTM+aBxFXGdXVDnHZMh1LHFQa9Istg/KZhSYlCQFfmooXi4ebwQsknfVT7epYSk9QAKShc
QB5Su1ska+Lm1td6aj0l8Y5DDBadkWNWxtbLfeIsCEzzzqEWPpndyMYSBeHSqoE3OKaXrzNMRUuK
iJRoBKvdaRq7oc6RlSXPO+p6BqalC5+crDoXeDgO3N7rxOdhJZCPPAMRwFPLad8ZIUZFvJyHEGsS
dUxzDu0SQVILeapvst2skLCoSam/wPyXznCsa4ozmNtj9mmrYWuFWLZFbj+zec1Rssibuk4vkKRE
Ntcfk7IiwHt0DYJAdXtgLB3b5CQfux7kl2vYr8iBL12s0jVWGiwwbgdf0umXuZepZy1CKTzlFr1h
+IyW538ZUGnINJHfalL30e+7lWfL9JBmCCeaGFGUBJexcGpUWcpC0xToZrub/wuHOh+7uhvuHZto
Z5mgNeE6fdTqD0kTLdsdGgAvJIYYARQehrNJUbdtnNd6gkBKCHxgeV8JGQFEZJUoMjoz2dK7I2tJ
cRHb6SPppmTbkTTIVLYvDv99mQTb1OQC3KMRhYTfKm5ZYwO9JfgoYLZsu/UfM8wh9gpUMIsSpszS
oum5JFazPGCKS1cKaPy8C4+b1stfEBfxfDk3hszjyuntCplPJA9t5nuETbGikdybLylPh2VvlQph
zsJpLe3AoTjatSypVcOfivlFGmKfhLXcivrJdz1sloIfzkusdiWSqudG6jiENsm2bvx93sUaSXtA
DrsRL3tqA2ns0aOO6OXwaXtbZlkhTW3zaxiVWrehjGbRts6whLyHEtbZEam564zwa3vlLoVr1svf
r4c2OOM+huShktl0V8AyofZpj9lEdDILa4ARn/sm92vUWS2LfzzGJqJ7+58PvHoRZearMY5fbUcD
i+7xB0xZd8Ps8tZJy9iKBJ2WN7Cs5bjxfr+SiZgRNaKM12jL72ATMRhGcXPK/BxBvN+GG5XS2pW+
ewtc5Jte0r76CaRHIjw6SrXB3Zi++tM09AASp1WkI04go1O19wRGYadHezyNnAMWFLzB0cUkpRIz
xiADAS0o6RnU470tUMqlOD8WpR+90uZiKjO/hERSbZLUu+sWqUBA8oj11e8C0vchKr8CdL0bhD04
LmcndmyO4/H3RTJJ4GJwCG0z2E9uvMFU/anywNw0hfNRtv0rA69i24fpioVVh/SJzy/32+FogOM9
KPQssUBegyz+6JWItxNgAJ4eod6mgbAf50glKx2OgAwRdY7NwWywItkpGA1ca6AiLe3UFPhNAy/c
NYhC+ww7cRRes/SgacObgMnj6pLsHx06SyYqc6MG8jZMyVG7hteGKNBfsfW6W8486jBQd0QGXg1+
8ndUyWiDmJcuFTI6bk79CQKF3JdjjLorYpZTqHzNnYuMs6M+JtJekPWNi1Qvn0yVD1xbjpb0x35y
M6U509i0H0qK28poxMmkB3Ak1YtYI187T5PK7r55Tz3kXGkiHPQgVv1UFdskCAlklsZj6qmHksqO
3sQMxc1rlqle7wsS1lSANd5BygH1YoW6yaQFfKqaydhO/8PeeWzHrWRr+l16XKiGC5heqyeZiTS0
IilSoiZYogy893ibfpZ+sftBVfcWD4pI3M5xT6lzAGRE7B0Re/8GvJVvJIiwRxA5jdr6ZjRldI0Z
EaMVQUalybuNU3jJQQFfII9/yAzofsB+AYUGdIdc68GIu594JSBjKYlNYvrRTZrl34dOta+8vn39
ge5HuG28fEQKSlUgB+CkDbYg2Zj29YjL9UFJop9cTdl2cW7F0g9+iax8oibzmqhVefS8X1ZR0yyW
Qv9QJtFWkPBY8iyDEJOkXWehMSoZJdVzpcctyBcpPjevuoEkzRjI4tiZcrr3WgrNsat+bhIzOAU1
mimdV9yP8W8N9ZAj+NCfI7T1m0HhKJ6D23UG+7ekD9mhRZlyo0gY0JAGSOPg1Wyn5gS1zbj/g8uk
UxHFNFQi6x4IQHZFMUsCNU2JJw9u2YCpNwBhcSIpbK+jXAWgw3Z2XbbfUi8mqw4twGIDiXFEYEyA
VZCp4zKyj66tdvu8+NTpL2MmjXd5CmKsN/R9wsx3wgxRQKVnXnqgi2OoDuHwnabYGxKZYGRxzzjF
PiDKxPrp1qa9h/0BQMaIC+QqU0ikZDeYBRCMEggFjsd1lQrOxG4zIrEpZWgTUo7khuYiJNbnXNXa
AO89mNbDgKiD0Sa3XtLAVvAtdLIG8aRpouDqztzWfgYhDEunOwAo8iaO1c+G2dafuwRsQh5RmlL8
+gBoB/xFNSnmGwDgyuRT1Mo/4jprjumUtrGIxQi1/mVTSNnRhy+PItyhLbAVkQnYTUvYVlztZ+rb
+A9KygsXhNsmHKM7Li5bGZ8Eyv7lM0IA1cTHzzYxsuNPZhfspLI1dgLmiDPI/ZXbc5iAVOjtK1H+
LISONSdALKkPNbQTa/zBDdSgi3pyV1CNbZukP7xAlTcGJEzM2FuxiyzZ345pdguVILpFxItyDR/n
16OG1ScwHTHaiH34Fq71Ufwr0PGklDzth+6OKWot1Q3UXWowuHVV0niNsVal/6IkH27UZhKK9bfZ
SIE+8iCLVwFbuzUZ0eM4v+2S2N6KicUhV5/7LlcpseER3A7toSrAxaDQJKCEoGWhj7B2A/2+9X71
fZ/fM7a8GiZAjYv2oSahSY3ySDBRNNKTPaTakg2t3g2J6m9QiNJ2fW49dIH0Ix4yIjiELK67trv1
w+pOKgOxrSsF6fCqZaaMHMyFDKyfw6svZU912/7W2+YKiNOmQHl0a7QoVBSesms56KLzDoBj0IoH
KXFvVV9BlDNHFQzdjC1lOXc/xtrbEFoFBxjkxAND5x47HKI+wFm90LXdGKPP4SMHhZMz16Oantle
7vwHTYIarKd3qVpft3RHN63WmI6wy4fBSliVIbQFy/Pph3teurXd7FYPEeCFicmJ2pWRZEOyAQqJ
eKjgoB9rQ/w2dWlXJQEYx872t5ULV7J9RWja3AGxOUCUtg4NTRfkh9ANRnbcTyGfWDTHDkPS/bKt
1r3VbPHsFZp0xCPua51Fd/mAp12hQatqIQuGLMtdY7rU+E3coJGo2CZKRqcf9VGuhgBYyvwE/Grb
l0qx1ZCWhwLbjfuAa1tZG78jod+EbQDq2/jdQiq8DxR0NXwtOjZjftfVhny0Ks6K4/DKoQSpvPIB
vBFkblT7HYyx0U2jtbgjL21NQMrbSu9AfnG3ThI0tyucM7eDX8HGobXmWDmFxJ4a6WbsDdzrT1am
5uyRUDAjJKkaISW3WDHsyMHx1jN7mb7lWBHDUCIiyM1Qh78EQfU9z2vB4uPYlIyoImDX+xmlDpQV
PYCtXXdK5HQECweozLfh7aceZ5Qw3LHavg4hioB2+EgbGYV/z0TzMIFy1pv9VjNCbZtZaBIinpxZ
11FZvYjSOyYUn1DGhn8dySUuClZ0b3FtsMzu1FKq3Vgpnae2k6ZuNdZd1rfIH7+ZKv7a5pipQFVC
wm8MWSm7zsu5hutYjXHaRHimeJJQYkA0l391h2bXFfX9WPQZnAggAQXRi7Zei1lRyzFLsgNlq6L1
cEUPfkpIHlh8GEuZcJFAlpTsqpRMWggwp3axmg1AeER8SGpfHP5VPILU9dVHoQXGB8dkl2s8NINO
xnlT/PKpwMDNh46hyw2VAnV8gI4n7WTfw7c5J/Sg1k1egfnJxGYPGSSp5RRYPCXZuDNGO7+uSwul
TVdGJk5t2F+a4JfZYLOJb7es6+oujXvlykriX4qWH7UMsgzmrPhiQN6OhqZytLIC2WlZv0E1uXeg
KEjgQRt8yzWJDe+qQr7hxY69r42Ivxu1eepaMTy4eGGkGYH2JveFchvqmyzJxRHYC1y4KSEMfoxs
kh+UW2pNHIbsIn/09jWCcl1uv9pgnl9y0gyc3xq1/E5/hPfwg8sb/vOW5l/nlaxQ3WT/x6LFuk+s
+LtiZJ+1qkAHp20t2O+lv8vQP5fbAhqELSn3Q6Z/puX4lpf2VztBAxS+Irc617fj6752Qxxvpcex
q2He+FyWB+E5A8zmjRT2FZDr/BT94bjZ9HnxdoUlHnrRkeEEkGNMnryI1Jh6d6+MIHIha9+aeenh
YU7HAa5xriSvShR+6pOUAop8oiBQ3Yb49cIc1/xDoYrkq+UBZuWYH2mwaALZgBdmf/Iz6Te97qMd
6YhIG4Rz24Sf7Ga6Pdc6QugZ/6GnQOkKVBvvR+s0WiPyN7CPRcdA428C/muC+MComi5BNtSHsrmG
cVMf0HlgYyoPQ47BKCWw+7q3gW512nPNGaEO3W5jyYigKEH0BRBG/4gaIqUWZNd7z3ePsV2p7BAl
9Y0K+0W5n3R24HxkZkzh1JtcijtbOVU28le0u3APaONix5XKqWKNXUZ242PaQiBpOXvLXDu2IvNO
AUa2Rztv9g1OLbSQbrwiSq4ApVeje1+rXU53RO73edQq8HjBleFG88o5Wd9g7MVte5Qfeo/evZ+E
hypS0HrsIClNKzmqYPoEOfs8vszg27nIIolCUYvvJH/ijaA7VPuOLeLz1CZGFu91IT0mMX59ntI8
eBzJNw2yzgPgcKhx5jfV/VEYXMBaExEuDRK/X5v01qfkqEBO6ukvOUg+3qMn/rOXkaIvoMj58kiY
J9nvCi05JZ7EMsC0ewOAPRFQF6Jl5cKUSbnfoUiYaeNe9c1PSpn3m9FqrzTA4Vlt/9YMGrniIRj0
R0H9Y2e1yLuN6ZuMe4Rh3pT+rzoA8psAYTmUjeefait7bDyTn51WBniEKD3+0ZWwETdQZIBVUn5C
amHX+G2LwreZn8AC/Mw9aHDM5R2YOwHSzws/WzHWA1kr+bsiq/w7DXx15dnqFxms9n4IwFY3kS0+
Zch3wkkkvKWuShG6hw8wZo/aIPQ3nOaBlsO+v4/zAWekFv5EMXS5o2oKh8QYkk7ZuUc34PA2xmDB
Ul5pa2lxn9J7VBpZPmaevQO4p+9pKqNyoz3KaBRldfYEbJxuZBk/QPW+6anracxwq0MeykIqpgCV
sy3LXCBQhiLbk4Ai6HKOkO3ySXUpeCWDBfx2om9NsOqwop4CmMzQpyJy9wxNFTynpH7HG7xWn3W7
J0+2cCZxSOpomzueDxxejx/3GFxzG6NU4ungdaKx4YDcwx2HtU0puHgZMTDg1CcIC+gKXNuoTePW
uamnD2yhxe/N5DYeg0+haE1+zEiRDoHUfdaXtBf08RV73/7GliUbMLRCnQ+rhJMlotuIpiwGuAEW
V56v3OR1scWUoTh6Q3UtK+6NmXOnMA0UX9o2Q4M5GCeBch8PgTykzDVQbkAZkMpHYOlYcsIg96QO
GIBOqcNDx6n2bvtIea3yAtUo2p+W+QxelrtdDncyePOUEl6NCQImDsq3wXrqlOSbGYvfVFE55orh
KlA47sQi+uYqUAx1dR+pCvu5NiFupstu544xrhFAKALZ3mTVm583V4n0VHDEpGLdD0ejMr+Bzb/2
7Lhm5jwCbiDHgZoH142Qq5/rjQPbtT4Fuvqq5sm9XsKgh1XnUKjoNknBNSa2wmfL9zH+s0+W2T8m
Zn71rZEUGchr17N0SaiVAobNLqpuKiV0QC0eNc+mTzgW+who+8bT3NuS06HjRpDNXD1OT35p31W1
MOALAf2l4uc7YkggxLBneOq1waLb2nmOZLSH4mGhn4jo/Ojq3cFCpQFyqvkQdT8zm9MK6DoKIFnp
XffpkOwbQ/7JbhhSXbNLBxGo8iDHOZb0CHjtEnS/bxpFfhsNo6K+WkoH6r1oXYErIt1oHsaj8BG6
VLqRTaTk5YYBoQFrH/LBOngKNy7TBj8qRyHaVHZ/bWoh1QA93ft4Ce/qBsWecOjop98nWvUNiUmU
zzgaXpeE1abqKnyDgYwBF3QyXyQci9p92UKlqaCUovgGaCWo0cVIrwNxg3caSv1fR5Fm6Okk9rXu
vVILpZvLsTlLbO/arKsfVt06YIvzUz8UzR4fNPbyxJTrL26L2BmqZ1ndT3dvBH2VAlkH3NzBAVdX
Y4rsqGzL6qPq6y+dXHPJpgiqq+Vz3FXdKe2CY5F192Wjf7WSIjsqmSK2xegeQ0XRd6md4GUNJlof
+l2INk7soXgXleBCqQQmuKqeAAFA7cDH/SjKVt8K5NK7ga5ZnQ63ft1f0QHbFJl5kiPEEUs86gJK
2Br+9rtaK6ljyzUaoy6kJXQVCFn1BEGROjfXCLnOxYOCcIaOORTFesePWnoenftZhRq8D83mluPX
167/UbZsunkcjwev61B5qfcyUihbIBgGOGz9egRhAIwxPxpwx40Q5pEnVFjxQYqUYFHf9b6NCXYW
1dwlkFWEfBUAZhij8bPeHlw6WXvgeG+sL3Vjh9HvgoosUrbup1gy4MnBUGUM3ZAu6LemTvJ7FHGD
jZJWzv/3KPhveRTYmEf8z//0lPw3x9hP36Ogqv/v//mLZaYy/T//sCkwzb9b4JtNQ7F05Mpl7b9s
Cgz57xbuADJAEEQqNdXiX/7pUqCZf5dxudRNPDIVSxM2BgYV7U3/f/8PVfs7/71q4H1g6bYh80//
+W3/tBf8h83vx36Xf7UokFReoWN5YM2MYjmt+ZExpobDFWIyzkNdueDGnBn16d1g/POF7504/mqn
+a8X4Ob53vvAMGJOX7TDHEVKXrj4X2WcAS579PSb3hkk1pmmR6GdCO5HyOzIIEkJC4rK55++NDLT
D3r39IieTYeXAFhSo7/Pdfsa6YM7LBRWHj/9/n8ZlPxrXPC/eP94pIdRcmvBGIny2NsusM/J5n64
CQpzf9kPmBmY+l2I1AxIIKeUgaHluRP30Xdw/yuPX5pYFu37H+DpUoHpWWI4JpWILVxL8DuCNtFl
Hz/zbdHaCo0elWXjQt2gzJGdCrV9tjLkAM6/YFrgH4y/OfPk0HJhorruIpbtGtek2i8RfqDoKYAr
1hDpoOJ3/j3YiXz4nunv75YRHSGlsyjhs31geAg9J0m7r+1YHyzwDp6kDsAZ45WAWPpN09/fvctU
ywaglqs7tWIrVxkuQRu8gw5N3NJtT8RJTxquz+d/lzLN80cDOAtshLCM1uobgXkFij9xcYzRZYvU
fZ2hLn0HIZV72T7q96akroTMwoozZ/GedRifJjlv9CZMdlH2t5yhV9KUMi2sj37OLNzjMgYtqVbC
KdT4UCMX3tv5AdrfHs+4I0WCp8Ktj0KUJ4S+f50fwqXfM0sBWE72LrLu/B4l/RnGxU2QFJ8ue/Qs
9qNYsjVlSo211u8E/m9d5V6ff/RCXjRncT/qOMOqciicQQc1gD3JcBBu2Z1GKr4rr1gamFnwo78n
hcowqTViw8sF/ph1xsqyXXi0MQt77AjssZN94dhmfZvH7Zfcqy9bnsYs0tvWL4QXezw6kbuTnYTR
1hq9aCWPLH34LLaNIZy8at3e0X1EZm1r3+DaeX5Glx49i+QRCQI6yKQNxM72FuEayd3x/KOnR3wQ
VcYsZBW3CWRVsoTTdIg8WxbXbs+Uqt853qtAKlDfOf+epZ8w/f1d5tOFCpiR/q1ThcNrkqJyJXTn
/KOXfsIsSlXg2gMyJINTeM3eF9adTjbYyCGZLa7359+x9PmzcPWjIRV94/GO0FYPLrAkKGD4kl32
9FnEplZuFF5b9U7m9o8Q6pwyKb+ef7QyfeFHEzwLVbQWxgL5RryCQHrI0hcJDRZXo01UfErFS1lZ
qHLuEcunfC1dW3Crzr93YcDELIxj9Cwg0mOAQv/8Wo/FXRu1V+cfvZDfxCyMk9FoJA6UgwMbB3hX
FOI4E4J5tX+ef/7Sp88CmRYr1hsyqhuYjCA/Q21aaM33y549i2RVNvzCCCbdRd2CJEvfFhLluDIw
0wB8MNViFstV2WU54JLBwdkY2SFrq6LFAS7nWNjlK6v3gSPB7vzvWIg5MY3du3BO9F4Z7ZA5KJXk
rsmauwgmgd4bj0XRrOyQS9M8C2twwHgkRmXvjCp8MYQI6G1ZVvwl7sEcnP8VSzM9i2ooNZIa5Tlw
TM36EQv9ic7yyg45LZaP5mIW0mUmigHb0QE940GidqnsUf/bCl1/MHsKAKX8+bKfMAvvdlTQWWiz
3oFKeFAq9bHCbPP8o6dQ/eAnzE3xIre30JnIkZKj7h8N2H5b1D0sDDoAmlQadaWw3ZtrGVaZ5vWj
183COgZeVZRe0TuqKn0GjLMxkWCzHwzAqVrkY+Y63tVwoAw0MnVxg8gxtrTeZXu3Pgt5kHeuISa5
rzyIviJldK2AWzw/igtrTJ9FvGdRS7SmNRalaNzYOk4shg+8+/zTF+JQn4W8a+Vu5bKOHcOwYNvg
P1d3GKIi+YLub/vt/EsW1rI+/bR3wa6lE+OyYI2NEZh7eu+p+IrjMAxdFH7HbCUYF7KXPot3NPhb
HetUOl3KcASkeBUG6o1iBN8kOgSJjymUhvXf+V+0NCmzwA8jkRaSBvA7zuuviYrlkF4Gd5c9exb5
cTH6pW5OeWtQKXq49gnedrgSk0vzPQt3v1WlVC7YVtvWvC892iYuosIRRCh5Zb2qC2GvzXZu1lDr
+mXKK4CL9JUPFkc9irSm3zLk39vw0dbi1xbTMvFVDhDIJCmkfo0wbnmVcSNLcFXTG/Ab6OYhh3ed
cfmc/puiE3cNSUPykQeCbqIBvOrrRwlpqTAuV7LuwrxqsxxSaBrUszoZHN/FnoPtaPTjlRSxdP/U
ZjkCWVizQtuRE40qPZvybyFurFbDne9Fzb7BzMD1YEtiOr+IliZhljV08G51VcUkQ8tDBRsUcfaG
fQzAaTI9fJdRkzfrqXdhVWmzLIITgiU3YDGdQfpCc+xUl9ieA3Yd0FSe5k5C16QLb3Efol/pGJj9
9D6gh/hUpHtViVdy2dLkTX9/l2Y8hG8kJWCAE4z/HKhf2zjOkpXssvTwWXbheK1baFYiTluav8Me
pn5ct+mFD5+lE+SezcjTgt5BCMfDnCn9XqTDw/mVsPThs3TiqxioFjJz0+stREZMOw3p8fyjZ/a3
/1Xi1GbZBNEFLfat8B/zXphgXt7YdNMh+DPz0xyzxrJR29YIiQ/DS0/hOakfJOXp/AcsrPI/Kejd
jENjqExfxx4k1u1nv8k9SCDpXrG7ByFF+84ydyrtLGRSV6JqYZ2rs/SANjGQK+5yYAmHR/wtPpd2
QE+pPOGncn/+Jy1MlzrLEshCqygOsVf6BpJGkVf6VzAk1tL/0tOnH/ZuwOjjlSBgCBFA2IBHO66h
g5QGl+2K6iwNmFEoaZCORkfSx/y1Cwr5tQDFezw/MkuTPf2md98OwE5JIFVjiQk6MBmCHXKN2678
KmnCQeNzy8pbzWhLEz2L9lpTGjgCQji6VO87QLwASR5BgzklAiaXpas/xubvfk9VxnCYRkZL60GI
a+ltkwSfzw/V0jTPYl5SYZejdzM4SlA90vd8S5TusjqMOgv53OoraKv4GXQ+hq+ChmVV7y76amV2
cDCES3dK4qs9FWi4lDfP3aUVMGUWuV6vemY+Zrg6NEg2I9nQb1oh/Tr/4dNDPrh5KLOYBQ9JHzor
Ry6w+AkgzCyMl+mqMd3YGlE6ebhyNFxYlsosfF0z9tHj0NgnOswqB+/OtooTTseHsShWUtzC0vmT
6t+tSl+2RBn2IwWGJHsdQ0zFI3MlgJcePf393aOHMexlQCtsoWGN32H6xR/X7l9/5vGjKZgFbCyX
QLNHEpshKVee9pahy2eU5t0Q4nfMuTG51brbroPztdfCp86AYCxuzLE91tlPTmBDuVYPnXLdRx8y
28q1UQPG2hHVSNI/wTa+NZRqJ9eWc36pLY3hLLLROrBaM5fw2c6To54aT5We788/enEMZ6GtJ7lh
kZJUB9emDdKEe/BmOLAUQNbRjqriq7KehlCOXzi668AiEw6T+KNdhbZ/ixDONKQ6UiDnP2fhl8qz
bICunOSKlmxQFCg8au6jZxu7yx49Swb+SPesFDJqGGP7hevKlVHrK1+9EKHyLBVksYxPtJyPTu5p
3/GvRGRFevMR0NX1yF7ZOBaWmDzLAkZAOdYMEI8TkvowugYgRsVH20V/vmx4pve+i1M4fLBRZYg3
Iu+ve0t+wOr7st1DnqcAGLcBEtSkYcR1OSSmEvZTEB8u+/BZEghxosCpWR2cIQtuLUU9Sl69ctRd
GvNZWIMUDDIZGz5HSdWvgd4/VX77uU3sy1KjPAvrwLch3wlCr1eDBAeEENR38+X8qCx9+iysUevU
DDQOaA4Eww/EYF6z2PxqttXP84//eMUDVvnrarExHKj6iM5G6TYPGoi8jUFDQFH8VwtJrfPvmJbH
vydVw54FbCwreqq6meqohbqrjQrZZWkl602B+dGjZwFrYMcw5gYYRRli4FvQutu0VI4mhC6TpCB0
ay2qPp4Gw55FrYq4iVRlVLylNnnRY5RgVHy3UHQ/P0RLv2N67bugdWs1kkcq3bjnxrhxggAdH7sk
AfF9sgb7cP4lS/Mw/f3dS0wZ6TVTZ7A8v36MekB1mf31skfPYtczmtayLYrFmh9D8FQ+xWmx8uiP
Lw6GPYtdxLSHCkFCbokyCP0h/o4kG+cytAPkG8jJR70Yj3mSnc7/kKV4mIVyidInatLIbQfIZ+4g
GPanphHBflAKDUeNMF2JiaVfNQvruPJaCzctUmmK5bjUJMNB0ysM0Pqyus0txLHhutmIHXff0HIS
u4t+nTWL9h7JRMX0uHGnhoI8PdhFK0BKXjvorfH9slfMgl1PBI620zVAQFwLLBuKNBo0bvEDV5Af
51+xEItzTBzS/2Zv2LTaLQ9jP0G9CC3NaJtSqTj/gulbP8gq1izYUXoK5Yx861j13rS0PSo3myw4
uBWoFj3GzPifkM0f/f/6f0H3ob7214jUYtU1/JTBwvz1ZmhBidoWwkIs7st+yCziu9gYu8bGDqiJ
n5rhaw9atpdgxIPgD3vluchX3rOQWaxZ+HPkqJDk9LANikzlk+fr47McW/FFRRXDmmUAVe9SWcuZ
jjrwq2zn+XF/LwqOOStfby5M9yzmhzxLzRrZX8fWw09xl1wldXgD7fU0NC0qK8FKIltatrOQr2UD
9eCOroMq14cQW67pSJzAIj0/1wuPnwPm0MCTlTFjJ+9rVP2KMPZvrXCo9hVkjItul4Y5i+0mw2Au
GELq61n0VOr1Y0tNdXP+8xeWkDlNzvvNyYx6RfdTNlg3ca/tDuGIJM1XWlhLD58FdCO7ugcBkj3E
r35hjxNPNlXKhV8+C2K9iyvJtblMyX6OuM6YPk8Xx/OjstB2MMxZBFcYBw3xwNrUzeyuRLdDRQYb
f+XYQv8ImuVejM331cLZ0hqaxXEveSl2neQj5CV+lUq3xxz+tTOSNbDlQqSZ80gO1di0BL+msiCt
uNHvKkGiFWnzGBL6Wjl+YQufA+DqpsGEfUDgrUiiF5guVyFCJSVENxx29AvnfBbLvmTX+FSzoNQC
FVOk9caDpsC+PD/rC8t1DoLDenOoWkE6FVaBFEzzEGlrB82FwZmD4PxcKznIUtoPq+zKVdMXqZTu
fE8cCrndnf/6hUVkzCK5qigwtgZ5rpOHI+Y4OwPBcL1a29OWHj+L5U5GFysxWaMq2quF3WBm3SKd
NKxsNksDNItmI8awAKg9FSCpRoRAHm5FgA1Z5nm7Wu+P54do6SWzqEbLs+s1EBZOibOJjOSm1yUv
ioRSK+31869YWkOzUPZiRIzSlFnA+/Ft6uXYUbFyWVmagVkUAy+1Arvg69H13qpZe+yZ6NiSVo7g
S18+245hWQ5ZZnb0UBr5NUA0AJzOhV8+C1vDaHszTBXOv/q4t9NwnwukwkN7f9GYz1FvmVsFjTWk
9M0kTLWo9Fy3Zrzy6QujMoe9SWUGYjgQbO9Fu8XY7gkrqOfzn72QlcUsYN2kQt1SYYlkdZJsTejn
Pncg3Myxwc6RVzx6krKyKheWjpgFbzbgx5PbNk1eBHAQ3NwqVnssJO/Cx0+vfXeIKPKst0uf1N/p
fX5XiADFxkA/Qv/qVlLzQuTOkW/+qIWKDjDcCSPjimF7zilV63n4QO31y/npWJrpWeRyt5EKHxKf
M82EXMIDzsqV8Vl69Cxye6R21KJEa8nS+noDq/1k1/pK4lx69ixsrRDpiRpJWCcH6lEH1TVqLSuD
/qcV88GFTPwlbtW/5dFQ6Qh9UDM1cY5AqEIWzt/g3RUIjtNSdBtY6VB7sZuxXRxmsQwU/aaxVZxZ
fV3trovGQ8m0gYrd7L1SQlWwoAlWbiESenclyyNZafEsDMIcNJfgeaXGIf01xPw3XYtHgFjDvS49
enb4BgaQFzVcYMfW8vIHCsc59GzdGvqVQV4IzTkIDvHVqpd01kbrS5901b2O5aPUtCsDs3SQnQPh
VLc1ShCqLY4rv0vjO7ZkWO6JA8Z8aKVZDqACDrO5NV62icyRcYOfp3msJa0z2m95YTzUY/T5ovCc
w+E6BfQAN6zcQefkpmth06drx+OlKZ5FftyXXRMpPeiXNLrJsYoVufFy/quXZncW+RLyY4bbU7qX
fenFkrSfHFyDTWR2T+efv/Tps+hHR1mWkEJB1sOsQIC5KA3Cz1vj+i09/S/xr/wt8DuvjmoGppAT
/EFcDxX6aI22tJDS54g3NcaFEXGJ3OmhcGAc3H6xgChEqrlP4tK+7Oo8h6YhnVhkYI1zZ9JLQWZJ
C9QnzIgj6XB+/Bfmdw5Pcwc7SCssbRx0KX7jNDXsvcFAWkcM3u78GxbmQJtv3fgn65Eo0a1G9n/T
DHglxpchHow5Am0YB6GoEV/fariYlLQow2Ll6r80u9PPeXckGBEdCvqiYuDtGL0F+RCFP/v8F5oW
a5lmWoQfbE7aLGoTyQuUIrJbx6IhrWIz1ks/QQdG1tPUxraDkOqkOFiTeET4yJa1R0AnQAZB3oUa
Uo+Vj8xs+lhywfDM5iSSW8NDHq6+DXzl2eb/shHXjZVyj2LHZxtxNKS1nTS7ojtZuMrPGuNtEUjf
EOOYagNWmgKoHK+BUzmI4Vw29bPk4ZZCyhhCiCmpqaP/BN4TvxRtf/7pS1vDRLx+P0VF4Bl4R8C4
kN3igGE3ev97uzrAVwwxEoCiWEBL0qRqe/59S6EySyYcG1KEX+HejXJ5A8r9OyTuU6tnv88/fmHB
zVFtA4ZKFtbQwjESA4mbwrsTKQj6xMr2cS9WVvVCMM6hbPh4Iy6A3JXjC2ChdTDelmKtBbIwPnMM
m2fqPRJ1jE+bDDiMcQHGwdkMrMt2CnUat3cBiXhdEaGhD6tSkqpNnoTppgBBfNkp5t9AbIkWl0HF
0wM1cgwzwszLn1opK2t1aWxm2QQBuNEM0X1EXa791DYYNpfttdqsVaKXpnWWSpQKbz3dhdOOvGOF
raD9yzWROjq/MJcePoviECqrYpV8u4zNmmGjcqGJldPd0pqfRXDp4lKgRbDBKy18K8bnXkFhsAiT
rW/iqHL+8xcIzcYcu6bHBYoqbW6gVxZVSJw+B6xLtUNBS2mfG7SllVJ/w8AuNt1t37iXVe3nsLZo
VNFGl0JkBoRyH6X2UQRYlaX2yrV+YeTmyLa2UNHvz4EqqrF6m6D8JCNjqHM/kdaAQUtvmN3ugwD1
NMREDSevjac4CH5rGRbNDBu1rXwl6qY7yAdb4BzZpo+moSYV9E7KrZPYmzgh1us0QXpncTjW0vy2
Qfh7JX8vrOM5xk3A2fUM1+RlnnxXuf0hxNXq/BpbCG9leuW73NSxEwkujywxESjX9aRm5SFtu5ft
ovh5/hVL0zELceZbbnWPr+9dPJxG+WS40hEv3btCXgv0pVfMAt1HTxA9UnXyL3dfm1HdmRninvmw
KUf74fyvWBqoWcBDxMt7bL0MZ7QiFHVUhPFQki7My1LVn5PC+3kYrDCsws5wGhNlsraMHupYvbBf
M4emeVEfN23G8Bh+dauUCCir2hqmfmFc5PklXRawNho+XJ10p7MelyPTuA/0Vd2NhcU/R6jh0pbo
Y9DD7scQ0TDTO5Fkl53y5sC0uhGYPAfY3iNdduOOkhOZweNFy0WehuvdfPpS5OIsVQvHDRHLrtDc
2AyNf4O4b7KyYhYy0ByaVuMMXfk641JdxfKOvr0bik8quqtZ8qiWyWXLXp4Fr5E3w6BrnaBS6sYb
9RYP9b7Ns5UsurR4ZnGLSKMadS2jhICX/gC2Id6rQzBctX6SX7abzZFqbocTZ2wyx8isQ8aS48+e
px3aov582UTPztaWIqVtHyEBIhXWrUBvPhrNHRKrK7P88QiJOVpNhqibJUlrOEmTHXpV30aGdZTH
aGUzXjhi4Or113UqBbDgoQgQXVF+skup3KiDWx7gbP9KBuXbaHZ32FI8RrKyEzhBw2zP/JV3T9vx
v2+hwp5t057nN3U4hcig13vR4xyi9eFrkxpvmuHepVHvrayyCevz0YumXeNdLPaSYlbZwG/UpZcs
wexrr2QuKh5f+vFVk16UOvVX3rT0k6ZZfPcmBTJJUMclJ30df2v8+3AXCOp8cqSItqWu19h/wMA5
v/I+3vT+CHG9f5mwarmzp5WH7fKIB02Z3g9FkDuV13+XZe8ykKqw5xmAcrMsJGRokIZ+jE0Tefvk
IvaimAPdlB6oDgFqOL2t3UOs3bp1fjw/OB/vGsKebddVIWeczBvD0TlltqrnAIzcXfboWcTjRNYG
1sgkN8mYHUdF6JOR9doSWpjVOWAt69VarUYfdbLRR8e33vp98pihQxoN8crYLL1iFvNisAa3LQPD
+QMZwAi0pb4S1GCxijJLVlbnQuKaQ9aUiUDtppyXDM977uEibi0YFOWAGPb5aVh6wSyq28zsJTVn
GlIDE80EpxXaHeHwYwgk+8dlr5iFs5+hFuLrKGVldY5NKzYkt3pduailU8o6/4qFdWpNf3+XMfJM
6SHHMxdKOIi9S2X2ftKif7vs6bPYdZtW7xo8PvD4NdOtnNwgADpcOP6zvdsder+vGp4dZe4P3Rzv
+8C/SrrL6BRiUiD8y8CoaZoFHrdQNUNntZOjFEEX0a6EwNKwz2K415FcL31yp6/hQbcLe5yJtzRO
vf35gV9YnHNoGoL+BZ8PTd2GwJp74a5H30FJ9MP5xy98/hyWZoRRwjbD2LPXKNuk9HDkMobROf/0
pY+fbcyqmoHMzlmT+AMaeKHozQ7h7fKYDe6adtTSK2bBm6e8oVYMcmgm3+CYcV+48lVCk/n8L1ga
n+m176IqSjzzPzj7siU5da7ZFzpECMSkW6CmngfbbftG4WmLSSAkBIKn/7P2ufHmc7kiOnzXEaZA
0tKacmUuOjqfe+jQPjLTko8jhM9f3/f0jc3WGFAECS6OJlQLfvSNd0pb+j6PmGwMtvZaREQdOBhH
bXtwIwcOrMuQ0Xrfi29MNnEqESHFskQgd4KzbWwGCfovf3/4hShrC0LTfTuNrseW0qoEg/Yy3qAl
9mGJwc+OxCeKl5dqJi911/Erm3zpDG1s2NNdkFQeCkk8cKe+ljdpYg8etcXfv+fCGdpC0lqooMy0
xfeAnqOC8xrJPrGTvfLyl56+8cGzExA2Uyg5xzFA4+EKMnkn+Pv2eYtHC9uVN50412xFKEDGLH5F
zHvf4Y83lluDbnqNHWoJfJlufbBg8qW7khBc2NAtNVvpRfb/nyDL5N7jyUtqg4Ok/F2pbBRvzLZ1
THg8wJvrabz3PRWCHWz4BVHI4J3LvjHeQVAFCmlMd0fjemJV6TL/ao/l317EH5KYeGO7kbeAVDou
kWdSd6+X+bWHXCe35DCp4RlJBwjI02e+PFucqbPRVT50uf0eGjbAWyPDup8n8qtRA2oc5KQC+QRD
PIwal1cPCSLFXQVi7TKBYPSoirEOn6rZXMtULh32jS93wSDiFLiVnQm7COJIyXjD9Kjf58vjzT2Q
MgeJww74mMZy0HINJ4fP//sdcOFEbuFt5dCgULbi0Yj4DhzUm3HVH2o5XcE6X1iXLcLNhzL8VCVY
F6hM3k9x+5Zwdc3DXnr2xomTUDVQo0NbiC51c4fImENQq7tG8nS29j+cxi2qrQSZUAkGaHQU0+Zk
0g7IY3bE0f9VV8k1PtxLi3/++29OvBORjDDohtXpE1uUEfjoHUMfBIhtcWV/Ly3S+e+//YQjoN6g
MzZAcfETnP96V81l875zGW2ugxlKYD3kHxBjpmMBkYrbtOmvXMKXlmZzGajKCgEe7hA9FCjLZAGk
HqusJe0EtDwv0ax+3/Hf2O3i+MChXBTuwNkrgCCF9BDxa6j2GUwt/P0nLlRM/otz8/9f30NLsg5w
TEepf8be/BgOSZ/VYdtmJJ5/iSB6+vsPXViyLU5NsLAaWoPLmfCpe1nKH0kdF0rH4Tufv3HobaLQ
5eD4EN+2O8hEnWI1nHC+rkRXF07qFqsWhtyTYkIddp4gTUGX+WHo/W/vW5qNS9fC58voC9xycXO/
lkEx2OlQ0vR9fncLTKtpBOXBGK/OhmAfmTWEKCQkK1AvvYLDvHCGtvi0oQe8dulQCfe8rs11HD9G
izklUIwcJx0Vfsved1+HG4uu/WEc5x57vHb0tufeU9xCHvfvm3DpIzYmTQLIYMKlh/Bi893MklPo
k/0Ejaizr5fsGlnbJTPYmPTampWMBJ+gquG2ieWNBfwm7aD0+PfPuPT8jTMOfJGaEEoamBp2965O
XiuWPLvFvjOF2ULXnKc1eDmwTNO8vIIMu0AJ8Z+/v/qFHdgC1qLQUwMIwFAmbg/xUAFU5N/5yUPP
hptq/vn337hgxlvQGpRDwNIDLXTgHYMzZnvdeyB3vXJdX3r4xo5pyDsxJXG4i1jd5UuQ7hIUD69s
7KWHnzf8N1fpl4NLeYeDo3n5HFX8Ppnc298X5dLCn3/yt0ejFhD2kT53+AREIVl8MlE6FYJVH31S
HrumvILZuHA2t7C1ppHAmACRhIJ58Ma6ovbHvdTrFXd/6Ss2BoyJgnLSGiTPpPdRjyxLCYkkTDHx
GsyRUMN2YPQ01yLHSz+2MeNxGCbFR2z12LoQSr9xknfEmv24sCHDDGwMRbyoL/6+P5e2fmPTXky6
hpzXTTbDi2nEvZdeK9Nf+I4tdMyDIMzQcNgcRbV7FaRYMGsDzc50J4PgaK/zhl74hi18DOpPAa1m
FAtsqe4xRf2wltfwlpe+4fz3346v5wC4h5ZZuIuH5u3MvyWVeoVC9N3ahWiaeVfO16Uv2Fh3B2E8
7etzrDp7BcD8twuc0Ls2eAshi70eqWuC2IgTEFnJUceZt9hrs32X1uf8Qb+tT1vzhDCKF3fR0Vu9
kxg+h4Lc8vFX8r4wPtj45SaGsFp9zi9JL08UdLbZVFfrlYvvvL5/SHW2tGcQofMSH1UaCIC2xWSg
JNp90h4EP/kVoPSFaynY2DJubBInCQ13isXfo2U9QETswSbXSO4uPX5jvZPfQugS3NI7THAyaA1P
D7i9m3wy1ZXQ9MIPbPFibUotFX0IRQeRvKClt6e+hCCf+Pr3w3lh/bd4MTtNcdmbAPcq85pCKr6z
JFqhlzoeUxu/zwK2jGglmyYXQ78AMChMbnbjY2fj99ntFik2BhWEuxcf70+AIl/t8mjceKViduFO
2ALDSAnt15Ri6WVXH1gF6baFXu3gXbDbLTQshKQuRKrO91oz6GdIIE+vsfXThwAjzYcUJPs512Z4
n2/+lyT7t0vCmxofuG6sUi1pXgp57IBplOxaS+Ochf3BiP8VC/jt8XoSVkJUFHFXWfcvBHPSNy7u
OJTTFS+WyfGcR5o/BtZcjVQvQSv+/ftvv2mYB7rKkIQ7ILuhs561tMu7DloQn0LxE0rX2dJ8Q3AD
DfrpSgB4yVQ2pg406NqkVCNJHMlrUMqHdK7uhrV5xN1+xVDYnxdyCyVboavtBop9ktFw1JDxpKb8
tnTBLrXVj04ijyBQ/CmaEWfx7/Z/4YxvAWbT4EOlz+GjbJw8gI74tu7dFb9x4YRvoWVRywOiLWD4
0whNeujPYi55HEbMzZUc6su19Qss5/D9fR+yceDogIgo5kAMNlP0Cwzjrkggf/TOVTpfzr8dtjUG
xl+WwLw6nkI+VDzw+X1iLNEWaKad8LpwQCdfDVNwE1sOfe9QXmsjX9reje8evbgZZ6XDnQGHAeTS
wgjccGwsy937Vj3478KUINZviDAhGDzmNBuSOZu8pL9icJdefuO6SbmsSJ0BYCHtEN73HljoMbf1
vuHqiGzMuU8XUAtZLE03gcZhQl8NRX5QQf19Yf58WYRbZJnx4xqi7GhRt6H+Dl3iNSNNeoLW47Hu
yvd1osItvIygSS1Zi7B7gZzwDNgVRI8rfeXM//kuAgfSf7c2qoROS4Ihnd6wA1vB6ZiuBsT2GHuC
de09qasb5ZXqexiKa9MWf95xqBz+9zelMZMcgiHchYDiR0DRhu6anf05jgrZxoTV5HsoPqOtHIMC
XZf+J1FJaI8v65Wr+9Krn//+2xXRyFb4MkD3l1YgIk517+eWdO8rPoT/AxNzxE1zAsmmOBF5DIGU
JL7GDX/ppG5M2B9QSW8aHyjRYSxGJu4iIwtPVdkANasrZ+nSb2wsWQ5z04gZUB9ZI4MOKwYZLvmp
aYJ7byLXhjov7fDGoBcRD8ylCQ4PGR8naQ+2iw5C8muZ1oUd3mLHurZJFuGTeAcD7h7CTtidxmjd
lQvj0tPPsdVv58cPjKWR8/H0YNSY2pge+kG//P0yuvTsjSmvnasV+Okh+ikXd9NyqjIehNei+z/7
+XDLbjZEJa0pVC92sf4B1pc94Xc4wAUyOMjbvr7vCzbWOziIswwDcPBpO31LbISqjCvN/u8Pv3Bw
tigx5M9yWPs23Pl44eMSLclbUi36zosd+/i+n6D/3V2mPNloNNx2M4f4AaX9fTIHN2Wl3pWqhFtK
MxVDF7Xjw9nAkiP0Ywt7dZz531Tqf6P7cIsV4yrtWnQk0aeaursJdGYBkXuJ9co8Nr1JRfdcsn3S
xFnbhd9q0n0MHWTASu+QTPUh1ulOS/I+VoEw3Rj5iHim8S0iZE4nl/GqJXuK7LhIJzG/zxL/B102
GTFy3YQ7a1m1q+OhBpjnnbhiCP3+9yQ0g2s0S/H0TpqCkfCgwWzu+h7K5ePzuw7blvosGMt+wT8M
XK4+tNkRd7SCv1TsWknlwnWSbLx039uGxbBBTICR23Khb0xdmxW99OiNnUM61bHoXHn1OX86PzpJ
r3EkXXr0+e+/XbBMsI6MA9zD6FiRqvpehOpdmU64xZUh9Yy9aE5RBOrXo2kxJDKrz6CfWPRnoQZ7
5VxeuGe3ZGe9kXZYhxFVlGW57fi9dSeG8ekS2uvz8unvR+fSIm0ctRCGxaB5RwJaJvHXKLLiC2nj
5dpEyqXHb6x36TnxPFcDVUzorbSkzaquvfLqF+LVLaLMI7NUjSzPZmsf2dL4ueGY81aKZqtJT25u
f0EHtD8AStcVf1+tCzuyJT/r5BBR4FZCsLvP4ZfWF0TmTvXDkrE2SO5YLccyGxppnv7+excc1RZ5
Nko+1cMkUMZJxWPLdJiZsv8wAU709+f/uY4TbtFnOqYQNa3gyTGdTz64sZxJoVUCDmqmQQixG2YX
QbBer6bPm67zrsn/XTgWW2hav0hmKpCI7KK405nFqYNqaPo+fvdwi0wjFWbzIT6F6yqI33o9Nrnv
82vTsJdefePYqdUQmxGc7gY91VkX461nv7vGwXlpQzaxOTAPXgXCLJgjoXcg0370WXfyWmQwc4zB
AjrsgB+5Bte5dLo2tg+eesfZeP6URZ/KUEFza8kr7h//frgurdTG9p3rws47q5GOLfhEmz50L2jV
iivggQvWv8WSxSxKmapNCiYqAc8xnjeiq9YhAuSuhVp8EtfekFXM88cC3C/xk7My1VfKqxc+bYs0
I6Z3vE1RewKdRgQpqNBjd9zvzLUxhrNj/UMEtiVUI0hmIlPBPuIaGCRH7Q+wn+eR9J9x2ezetT1b
zNnKzEgS3iY7qmTwwUaRenRp4943ZB1uxUSRFIvGq3C4krjMjUjXzCg/vZJeXlr/899/c+2BGoNZ
CKwPdroulpLeKFFO73z4xsLj2GNtuuDhPquHPfHkt3FdrlVwLqhsQLf4v6+OnM/Tk4ena/gqPq65
WNdHJB7PRJLnxKCtXYlfHh9uhrZ9HjHETyv03pQHJhg9kixCOUBDIq8pvR+2U1/+fhYuXDvR5ibA
+OagSsAFdr3V+38nj/V4qvlA9rNcDFzcdPIxs3jFdC/t3uZiMDOoWCrRRjtMsi+AzKdfzxNlf/+S
C8/e4tJc7y9tQxhmjHoO+TsBPZuq8EPlX1mpC5YZnlfwt5NnGlU2xMNKEaG/Tpzfl3FQGJU++p3/
8r5P2CTvxGAkbpngA5zjVe65oQJhVXetxnrpA85//+0DYiJZ7wxuZevVRVr7T/46vTrVjIUOZP3O
XTh7nN9+BHQRIgw85Dz19EppcAh4c6W7S3Gd4yF/uBy3+DTB0pWICbV5L0xdk1dpqNrMo7EPoB0h
t40GYcs4E114pehOC2CjoG0Kl1PtBrUP7LAcoVuV3rTesn6swqQ5ipUY0Osk6xMGvcuiEkmwE/EU
f+yV+bKQVR+MGavHdXHjrZgp5s+rabodaRo/tgHrn5saZJe1SP0shKz9Y2RKwJ1YSJabpEnb+2hS
8nOoZX3w01I89naCjxqrIB9T6Q7o0/X3Hm/XG6CVVRG72jxr16Au3dWQckDz9HadVpCLoahfz3cW
bw2aJkyzpK10eR833Ztv1u5BQJ0hawxDlj4lGKvLBALgMk9FAOHThpSfu/48VUlj2UCVE0PIWZiA
hhVKkPwbr2x/20RQfk0S4z22YeWBJXScjjMfIeoeM30T1abJqkD/4xNgSe3S/OAdWotz7bzCGY/s
gGZqDqr2o1x5w4/YW9fPK2jEdkoZnbNy1Sca6TVj/uqxohxUm/vD/Dj6Sp481vl3te8vez1CKmfw
murJD5jZMQBlimDGnK+mSY3sNjpB6OLRBdDuwbRZnffTXGdO9Dcs6vzDksbrnqD19DWclT3QIe6z
qVV1PnZA9eqz8i9ZY/LogGZABZ3c1hjVLoKlTwpUbp+C2nuNXAg2zkl8LxP1XTd1f+eiZsqDbloP
CVu6XexScYyidCmGhQdtNssRQrYWGSYnUQe5zYQfh8Gf0NZtTBGYqd6lrhdZNC2qK4ZVt/u2Xv7x
l5U9BRLJKUieVlQ0WADFbaruwGDVPEqwAsI+ZXTSyRDkJCJ4fVSostEsQDEyDARRv/WKskz1IYit
KsK+X7Mmwow3VQYtd1uWhVvrT2sIRcyvQzX1j13nVFHO9NmPlhF4tjqFhB5UuHPauoNaV+syHYzD
7Wo7vqDQ0sdZ2U8CVJmNLYip2r1aeg31ZkQnezWldNclVYOpqqkf06z0KmRBgF00nxBtreJujeIx
vW28rhRPzdLouaA9wbKlSxUHWTI343pTJx2bijStlvFjs7ajw2QirZgpVkkIuVORX2H/AcA+kDII
SNEMY8uxxqDVzxuVBLRo56aT+9Yf0aAQohp+pEYMmbMUJJ7BPMg3lABqt29h2B+EP9bzfgrbWu+a
Ze7kzdys61esYXrfrTaVoFFbApFBzDG4N2Ub1reT9omfTUE6PC205W8KTDGPMC+rs7CEqkhmFtBD
RGKuP0L5amVFSGwCvdog9v3daKT+4s+sfoPoYnfsau3TfPKtTrNV2Rn0HnMQnJq2hDz5BKHyZc9C
35Kj4CrApcT6Gu0d8HRFkAT1wyndTYLP5RNGtHSSCa1Tmi/OmyXGXEt67tYE+qBo0IU5D2LDdgtq
WI8QB5mf0O/1TSZt7EoIbidGPVQIYZuD7edW5yLik595gFFI0KpDkqZgdKDNq6tZ3RRNPffN3oZW
qPs2VIzuK24aBKOrav0C+hz6Y1CPgdzHa+TPhYYlmROSL5Fm0vWp+VTrdln3Yu4i9hD2jPdv0WqS
ageAQGuA4gAxcZ01GuJ/Ny71l+6EWfvga8+jdP4QxjTAWgNhq/iHVsa6uS/LxuDzaWPmPgNNu/nJ
USKZP4h6HZI7QT2gQVs2pR8x6MqT+4HxSuRhP0CeVLXR3D3SRlUBMls6iQeDIjy0m1d0tW7tOMd3
dTo13EKZivbTfdypVL1BG86MGfhHlrXNaoyNMy8bY9u5tyUhaXdiC5QLYYHDvDoFtJffj3djNY/y
aUpt1O2taVZeHhvMvanjCDfgPTF/7uM5CypsX1OsSa/Q8R+HjvZfh3lCGy5LNFTZcRM1y6IL8Nu1
/oeWlzQoRIVseeet0m/OGm0kAj8gTSiOYyuSouJ9+DYkwfAQl0EDIj90L34Ei6H0iHeI9HMtwpHs
DBd6zcPBq+FgnMXI3Dy26n5MUp8Vi1+1ojBgF28zA+wjipY+IY80CXEplcmg5kybzuoirWJaFu0I
TrADNQ48O8BGdC5rrC/NzvensctI0CuQq08tHuYk7xPwtRmcOYAg5+SmV6uu7rWa6edZx0uEjY4C
ky24M/hRClX6hzOXcV3UtnT6R10ZZY+qXtcumyq8zl1cTj355nqidN7xoPTQL0bp+Qm22lQnjfmE
8bmDppbJ9bg0UYERmDTJvCi2n8sm1uRh7KDJfEjDgH0yNSEpDNhRL2uci17LYZnosZ6DBJIhdiG3
SwIRycLRZNbohnYLognCyiQPvSBZ8igJRnFa29bSl3UcpcuEtJXKesvtfIrFOgZHikAOS9PTxdxz
5ToMMa+i7w9QdLdlJmLVJlnjgebzdmjZ4u+E6qX/QtTogM4StYn2kGPsRd56Lm2flrBTzU7FTZ2c
IpfAhw/DMgNOUA9CnRRYCvkHzhixO9LQ0L4kCrM5Ga5yBuaf3g7tB7bGLckd6n0pGOPc1Ev4gHO3
EbU1O+OuDlMJEyrRnIp4CbHJ0voqyiykNtrHWUTpObSbRvVM/ch97yO4lwLs6zYqiNXrSxiFiQd3
ylTzxbIRXXeChJYWVVfO97wcyzBn6ehalDMDuuSUzAqaUhOGIveuY2wZsrLhoPtgzPsn5KD/AOFM
hEOX6QV28QSGJ9LjjCXSMw8U1MDyGeyY1hwHYtjnKiZ+8FanHjhR8magev6aWsoYZCOALOW36bpK
We0gNaPtfV2rSO6n2qBTxnBlB0fdQIINRJKlPz93Z93NRxrVPc0bIYQDI9ky1PsGo6HJUsCZ+Gou
ziUJEDYOcwVIxzJwPRTQkU3qvJ3NHP2Elxv4Pqm1J24QhDOZcRAu+AAV9bL+EoW9vp95B21uHkuZ
fm/ZrNUhxghD/wLYU7nuuRuH4LimMddZ3KVEPy++xoghnTERvEPVDlOJqaPE5pGnTIo5eUxAvMxi
SHxkKwYcZ6oMuSy0SDtAR1MbDucgEcFEpdLll0Tzf72lMgGugxINZpKorKvwhlaTr2yunV5GmD7B
bfLoMP4d37GmFc+xDNqoUBgbtNkKDn+JKmw8q8Kmmlb3Xs0Sm3sB/sM9SaAgcFyjEWOV4aj86jXu
Z/+jrhAgHRqI6/kHpuggH2QHHtpM6lCIHKo6voHKwRTNoLQzMoGquL9Y70C1GyFVSetgydJ65nE+
AioFvC1J2Qpk6Zns7x6hjpm+yFYZc4dBh4Gf6mCg5eekT2MKpBgfZWFDqBKCYcZz7QG3v/JE1q06
VRhWsJALRU4xdr9UOC5pzuyCKly/Np7KrD/65GbhJYEbmpah/xoKuJp9ayHNiJ837VwYPqdtMQwi
gHbI6s1DnRHmQnMMeFAHe+i+VCTjODvJx4WV6FDEXtfzz7SCHzyheLbUUJeel/XbvGLEJxdQt4nz
CVY53qVQeqFZsorK7CcbetMNIgWEdbZRcXfi0Pcb9gGnXnv0S7XofEYrhH1AlLGK7yE1Ne7myB9x
/jupygFEYHNa5q2cmwRBDZ3q5ZBY41WnaZ6C8j6afX5meUJ4+1xVo1gOHMH2fAy0itUjWOEaepee
hxiPSENEd2SJJmCVjaRtfqqk7clbMKa6+lhjCJbdr51Fky3H+LCcvoZatfVxrdAwBQ2+R5dD30B7
9sdY01buq7G3/cskQYC2rxAM09xbYm1uB6e6GteBMBTBa2JiqMyXkFCf90wkXgS4I2Q47w2Ba8x9
ujT1YUrBun+SSSyHW1hz416XsrEk5wQtFhyLDr3mJBpklPvMaFvoFLS5+4ryGhBlhoRvz/wFNKyz
MjM5M/vV5am3fsIyMVWa7EQC6N4jX/UaiqyNGgSqap6c+WyjVPEMUYKsXlYzMfbSJ6tlO+VE6COV
1C7MdR+aj3ETpPbnOqSVDxDRwBGHdb21RxpVqS1AI2HMjReLZX2KumUyueiNs69SgBvttgfDpM39
qXN3xJSj3scJG57E2ndelk6EzW99UJXxcVwjBaJ0VdLxF0RcrA/ZAbiMe9agmpoHJkmfyyoau6Mr
ga8tuCujn+HCeDDmfqsDVFSBnQqbe4/Z3jt5vlVljju1LwsZRqIDqHCs43sK0BZDdF+ZecdwOU5P
NsI3nyIMjYf7CEy27Xe+zrgdC5p24ZLRbhVeTrlHqgLEYh1FwtGMqcrM0Dv3SUFa3J54JYNoj1nJ
Wh5QA1iiW7g467+B4grEpD/VmNCKon07C4S9floDt96vnpRfV88wtpfQWOpz05ypW0KK/gDbBSsB
YfybLYMoBIAeo2LuNmC6CY4zQNGm/tbYSbcWs29TgOltUPGTuNBTt8xId1fb5CQGS1wOkJHod0k1
BcFdmxoSsgyBUKeW3ODJ6U7oaVplBoUzRQm2o13Cz4jUxICwbWiq8qfEKI1XzEwZt5+g8SWOXReY
01Q3ZZylCzzHl4g5zb6wUgfmxZZVl7x0fYIkWpIR+RVT/lQkpCaHBEFHm5suivocuXl6xC4kj9oO
fALaLVifmJT9fEL+RfzbENpP/J554/CSIoQvc5VICPj6ZqEYtp/oNDx6hvogpJ5WuwsC4HnzEBQp
ELPrh/k19jsb7GLTsbbozThlSdDR5L7kZcuLMJFjhz8PQXLvd5UXZ6INmjcYWttkY1t2T0sE772L
nG7BND105m4pE2B3VOyV30ETDksMUW4DOXGMPkUOTsTpyxJ45jP8PLxeiwv4MbEaKD7gZ2aSzT2I
usal1v0+pk40RZwMXpmzWQIoDK+z6Aff0skcJuhTDZns5iSQmSVzLEGgnQhNX4cJZFGZ1+hS5KOj
Z4GEbuUTRCDCUJMpbwUcfu513H+uU66A2omCf6rAxCKzwYxaVBANwZMOVeJ21qHTmakJqrGgKhya
CN/fRRpwyRYpR6kNfAIUa5FPBQP4dHdxWNEK4SfKTc8SnI9QohBJroPQKxD8lnelR4LHqImnDCoZ
4ZtXjbqG1Go4IJtc5hB+wVb1roJ5i4xAiwF1kaiNHmlYxzKPTAdWAk+qEcGBWlJk7ZElN7gY1o82
VFG+IqNoi2X2miOS6VbsB2Qhd3D45sBK7n6NZvyGqll1DKe+3g0JUbuUjB/ZED2OpuX7GpRwN10F
Na66rX0EvdBRybioNNYxXpKMlOCrLxAPJ4+0G1eUx4Dq6E5ITjVI1Usam8d1CtAG9NIGpM5lQ+tc
zRzVBzd8Rj7w5DqSns4n8INY3fLqr+1rGS8jUu2wfIpLlMKawEjxxeHY3aAOZNPc6LYq0rAyL7SK
5Ef0imWwQ+UTxMiWRd53oieZ27J54AS5t2wTcvCNWnM5YPbYy4ZR+PnCluAEohfRZgkqBy9u8fs+
I6ACKPraT76BuGYuMA0VvWBr9IPXc4eZ3J6+2m4qf6KnqTLdQf0sBhQxW1CMevVtV1Eol6VfINdI
skZOEti1oITeLHyyX04DbghZgxC1tGkBRTgkWqzsH1rKkdY4+0k4qQrWhDxvNAjjb/pxGd+qHvOW
RQUlCZ6fc8x8XpukcGOIcv6AuheDEkxs5x0X7asHh3GcZAOxEwghgOqrxzC6m/6hKR9QTZ1uyjR6
dj16aF1JkC315oPs+lvSylsSr58FHaAwG0CFvjbVTYxq0+oFv5ywQ46DedCJeB2ZeyFJ+ai5uwkj
ZEs1BwW9P/Wv9dDeI8j7GPLlUXTlFz4CPEERDFT/hp0WCUg7j6/WRd/O/9mr+zRfOvaCcKZ9xoV3
k0TIAtZg/txG4C+Fw+uLeNGgdmv1YQafb95DVGMwSPW8sS6olOe5xDK+QV1oua1SkpxcHTLwz0TR
F5pKFHN1NLrC4+rQ9P4tSBQ/0VK8VtB5ztLO+1QTdupN9LNPlQ8kwdQXhq1LDnlsk3WTDx0GNMjd
KO4q2gq0uBBQpv18bEZYmrLJXbWs98gPnxHqoJTCyzws6YnNvIhbD+ELxFIor3aj7/9MluoT0sMf
laugCmJsFqjyHvXQzzz1blYf24u5xH/GHu3akh49SvK4ar+ijniLIuwn4tNbb0HXqDMfSoF+MRwf
9ASqZ5SO4BPjI2/IP6pUOSQDeK6190TMUuYooT8Iwo7OrK/IGe5Rl/jMY/bdVuNXSuTHOiIfUf4A
23f6Nlao33ojPTbRGbxUP/WT+sCMm3Iat+hS8kRDkcLH7Ecod12KwoMrq7xq+8M8el9BuUwzVit/
H4eBODpvykJa3YYS3a9aI4qCliU4Ns58q/FZzdzbcx3KbK3Jxz5YwL8yYIhLnXrwQmPgPX5a03HX
N+EeDuBD37JbK8ud7NGMZbV3QrkWjqU+ypIflIWUCAoHFpeux7M+1TmwXjRzYe/vHZiCunk1uD30
F1liRdp4uKnn8sjN8Bqt8vh/nJ3HctxIt4Rf6CIC3mwBNNobNj03CFKU4AvePv39MKsJxa+ZiFnN
hCSy0UCh6pzMPJkGAC8njGO601y2Xmu1h8WIgrkvN4PSfVbYFsvWyPZBVgZxSPI0Gu5AVoye648K
9TW7yDki/qoC3wr76hW8/8PSynijdfJnoq9HkKbsIlG/0CSZbj33QcnvkmFoFNvCBnXZFlXvr/cd
28ijgK2RRt2NqvGJELvjhG46hR1IF8KLbLKYRtvatmGS7ow4f2za7Imk28ZDti9cNc8/FYIGexN1
ulmZ20mqL5aaMCE6h4ckUh7atn+3be0Vbc1B2Mmz5kCtrDFn0mRtdQr+eAxPUZ1kbmwXxywq/Mgq
tuUYBWOc/MCkamNqygYg9Og4HacmjiyeqVWeEYpdEU53Yi5sD7jMj0vbVyu6PIP+eUyUj0Sua1cU
Jk0Ayiq3pPpycehJAXrG0per9lkRacZ2ncd+sxhvHAJ3QxsCUNXCjdCm7ad5uUaR8Q1+s8Vlfx9P
9sWZ+19Oqrw3SXKYkvaiT9PVKpfFtWJamEIEDeEZtjw8Dobgz+KdNE6XNJJPvVV+T23sY+TgRxxS
YITDa6ZHWJIXAdTzlXi8R8kU2yQXL9ViHtJ08XOHIMrGItR0lNw05iA2GvNFLrudZDonfCGe1nDe
lNRkZiqPCrl3soarkCzMX7WS7hJJ2ql5tAMQPZVS/FSo/cGZU99Uy8dFM4Mc2hfSbjO11gNhtj8s
p+PNg/YuodjdSdZuCmejO8dxEOWD7RGi/Kt0ln1dLQ95PKge59o964uLFNUXeW521urp3i8Z8n5p
rzY0tWxmd1OfAkCZc2LaqTvq8numjDfayrdwiB71JdzQqu2StHgr68W3pIRil5NhqvQncJUzdVTn
punws2G926PkJfr0OMXVq5ijQx6VQW9l+zy1NpFdHVSKzUzt9qMt72tHO/cqu0esOiE4axGoauIb
arldMtJ6pPGGCPslzVpAefmkKhWyeEGvXhKvzCFEIGuvkAhXdQ+jFCaAIsCkyG51T2P3XZ8aquU9
lukbWrRzXYBHpkb/1snTQxNpn2OVVe48jQBc8kEmTmpK8q0CRl8YGfKY/I4VwFvJBjk53X6QGl9v
Qt5/cbM6Fqol5rsVD0cjY8JAXuKU3dfe5VN4ZCLKBwrfich6nCNra7XhR92PV0ktBrdt6pNUD+eo
yQ+yrlydybkw0HRZ5uZzXbGtUD21GeKNWPKt1IGy1OrB7rRnkXbALJKyz8v0ERnSeR7j3DWESmyv
IpNmBudXK+peOOJFm7T3zpZGN5ONW1zGHL/Ji2NFL9T+F4dTaZo0P1WHS6hGTzWqVwGsYlTtxh6G
XUYhts5x2X5CIULMhrgaUfed2N0HT+SRQgej0y4gsex7LEEoxmK4VnK/C7X8YSyc7dLruwXXMXw/
vbkUJ8Jlfky17U2WjvcNL4ZT6kd1jlpv7BHBk8n9ZIyh7Ee2fB0667PQon0Th9kGpd2OIaldHNrv
pcmjtyXdtQCdNiUEI30eT0s0X7Mav68/OxdM1Q/zUbX0X7hJk3fIrSRi4Daryq5Ii1tpiR1uJvcW
aCTulpe6lM59tdo8yMWeOEMXb0zNnZuk8g0ZjVE/P6lW+pNMMDwQzZMVgZqpevViOeYRR3LTdSTS
4CJCI6ZBOhvO8CyZ83NriV+4K11qW3rXHfgdDogiT78MIXaNPV2ypjpGS30w1SYwRHQf8vLnrI33
Ni6+4nJ6sgp8b4zk9a+FXiTVdgnNw6CYl26wrtnIYlP06DaaqrnFtDj21GJ5gZ8GfyijbQ305QOG
c/jxVJlsPbZE2LJet06bXWo12htGGLq1rH4w5hCMcmi6i3DOZjM0bgkYZzgA9Vkc+XFWvrIBnCVD
/RqFdewk5Uu0+X7dwfop/XBCx3BBZa5yb78UAueBEC7a5L45hG+2nX3SFsMVeekZfXyPY0psZ93j
+yzjg7pNbDp+xUltWso2Ib/UUlRXnrPSZVm/OPE0u4iJdt08PGMQwyrMiJ7PchWUEsofaMCtS9Io
shoaJJWah2SibxpJ+6E7u2N7epzr2vQKs9pwM2S2RedDalN2jly5KBwsXS9bPvT2TRLWIY3m3kVY
FlGC0Gvh1XyMKYk70/yRdcZJSo1uX9BWMqZ9gHXctE0pu4uu2uh4FOdsN8sTPPGvXhfH9XaJ1tjK
SfYpjapDWFp9bLvRDiYl/BwJg/WUUf7sAT0yV/R68RrXUfHVl8tzBDTCw6gpDC2KWOkT5FT7pBwn
YhyTd+42LTW0YJYkwVAq7aG0w2KbVag0QV0PxcBTUxzrKZPieaeNiml7ydCKLympCLwfRu5H5xhQ
r1UZiE6PXdEWH5FhWJ4kVSeTjKiZexLaqoM/XmFvZ215Xzcgs5h/1pbEiVGl710xH7QUPL2rzEcR
m88NEdmeOlFcwAE4nKfOW4emYKgAoVKeeqyJ85xOZ12wY3FeJBUcvxUr+WbK9L02JtnajBZuKtce
IwdSMBvW+GNBXWd7g+TIP/HQMwPNFAL4EfddfRCha828fVhjSsxqS9aO6p7lgOTYheBUN6Dh0jWN
h/5jtMfQg32ATUxygJfKRL6pp3Svrtr381tkWak/CMsOOhVwTTGc4iyXwM3LXCqKi9Rw9iUHEUeE
PoeIw8p+rPpsw/wuw1N1n5SnYRKp4za8iP6AWfPzNM2W5s9FYvoG1qaLmzsJrbZkF7bjjksaXbKx
LOlo5HSri1l6bZNyDDpq5L2WWwgKgLJogXQrCjJM/XGIseuNszCjlc4LqV65ln7YMLVP1NtkONW6
UcKUxRA7KHb1YsR4p5ZHL8FrxvCMSW6QVuh6XT5L6dwvkB2TLdwk6uw72g28/EmFED5pvMuB66rQ
ixSz5tXNZJ7msNbgokttRLWBPYTh1XqkfuDgnFZuPpnhR86KO9FTtcewsI19i4c0/Ia5vESmMhzy
FkbISVOoB7U7z3IjP8RDFqnndBQRdovku0RuZbTNe5zqkTilRd1Km6LrokMCib0xIgqGoR7YQHQR
XpQ4aXq3GOwqWGOE7TfRTprpW6hcEj9nvta+6NlQbNJU02/URVru5eFs7jOe81V39GYztrJaY5lV
9vds1rRD39fmEzYs6XmCEj6HhqBOGB3pYNRZHLDyM792ZHurEX/jWilvRKoyfqJlhglZXlgbdYzV
AwBx7CXOPHiRafMLuiwL6ho1ibvy7wHw8RwQyyO9l4NqvnetLB6MXEkPADXNHIRqU9LuTMM1tXp7
W0dG17vVAqw751r0uvSSZblK2DvbrquqXdHqPWgGOqGxmGygzLTbd1qRjn4NwIRthwVgWdBU4Ub1
1Oft7BXghfFpGWaD0KkpD5yZ1nXRJtPVeeNds09tT8p4TxnyzA6JaleeiV5lZ5emD6qYAi/UO7np
N0Y97kddeNMkA+QQMEspVZd+lhnQIoX6QrNQe1xU5Ga2ckx6aadbzkabrAfdWRSWhf1KxMyzJWev
RdlToIFUN5Ba+ILcKC4v+C1lbt4SiKf1ADu2jUtSVfNHjfVDqazvWW8HD7i38Ma8u0vZ+NIWjuIJ
W0q9Cb2MZMtnaKltVTin3kxSL06maz8OeOCl0y/NWs6F0SSuXMtbnu9FUuTq3ITJKWUPnbLw3JZU
E7OUeeQEqX7v9FagVvPeFNp7nqq4eUbbrpKD2dROKj7OEDgXUxdfiVTup0IPwlJcRYPKKcqtByme
TmbXGC6+5Oku1HPPzgAdrEXZjlqkuXGeNwERAEhiVBi0vswsuoWKRm9VcilGTzHRig2Kl8yHvKe6
rH2hidK1Mo4GEWkvZbj8XL/1MMrbqhm/ZFy8qp5TmXXqO/bIGiJWqxPbpe13UqtsRnXexop+wE+b
vbIr4DSQzS01bFax/Mpl+Sllh/ZzGW+ApS7gQ2SOp+nHKNm1O7f9S8aSYS6yvHUI1Mqi7rwWm5LJ
hDpS1jCTPuKAHglA79hIZxGVrhpJ52EwLuY8BZakbvOMYCfFZou0rlU3U/wYT+inP+TY/Jg1wg1L
SwZRAWSstWC9dkeatqI2eeyJts9V7SJZdAlzDBg0lWnl4UR70lhkLXom20jPFXd7K9mWCFRbPjAl
CthatPfBWa5LFJ9atLVhSsdc6orpjmpmn3nMTwl2HA3uem5P2DxRIdVuGUJyBDvnNvKTRu48LpHx
FGnaxbLleyjSUx13vp7AK6JVQ4IwbcH8bhJ3XYuEK0mMsrf2EU+joJPjT7WQbnESEkc4HdZvNFh4
chXOW6b317ZW3jVVCnrZeUZnB3QcI7vJB9+MFTph2cv7LPUt0BY9bLY427timl5BuSK4ZrSElb6l
yL2ud1TtqpttZrsqrC96kn3j5Y/AafGVpn3ozEV2e2QDmI9/Y7HrN07yCr+xLdNkJ+sIzYY+CoSc
HrJ48uifd334MOnRa7lqH2RJ/mEp9l0fdV9uGlck1cv6qGDDeh9Njq/bla8UP7REuqiROCqqetOt
UKZDUn7ocBTrXwhw1ckBbLUhAqRqh8oSTqii4LIWl8PhhPza78JpBwXG4WzVsxei2Clkzgit9arw
g0t8KLBtUqQXyYr3vYx2YgJAJs1N+0J542tC8yJ2AFlimYvhYb0OYTZnZDObys6vdEq3WmbdYS+V
OQRgtgYMAmT/14zfQ2envgqti0eXl/b9MUKPkDmSF7Xto2TZIWVTu2wngRuwKk8HljvcyBAoXX/l
MPeagebeAVgFeqNAl7ZO+UVONL8fFNMtUs1rHHGpkuKXNql3Je893Zn8OBWfa9SgNAu2XTDOeNjX
avij7KCFp/og1I9OSm960+8yWd5ly6dujXty7rmPTEOiFG6MN4mYFKtTAlmxd6FJx2bX1aNjFzvM
zMgHMyEhjNxb78K6PpJx8pdYK9CHKh+NWLbVuBqdhZxXZfE99PmzVBfXPlwjRJVyR8v686+vgBdb
oJGIaMo93V50aMZsm8z2O5vXkZGlLzvqaRyknoWWp73bpblr29k3IpvqaChTul1Sczfp/Rtirf6U
tNL8LalxNBxAZYrarboEiUuoazlvXVsEvanMB3kK+7dCcEfzhC1GcRBUwJZDdQxwgk0hUaHB/upd
uhwpfpyrPNTFiz1F5t6u5uRniCTSN9pBuakD24hsSR2v+RCPEEt9gH7DYYeenZuuyQIMG7mnYpox
CZ/K9CpH9ElZlF37vJupB+E8sxGGJq2xCZpp993YycIFqwSZm6JSiupmY54X2NMzar8lEK2t7dsm
Fl41abartC2EPNTVdlQF8xdxbCAzSvVDTdP3Pitm4ynLMuznPkw3jp20ezuJ65F2qP80ILt3stwk
y64swugeh8OTgIz0+yizetfQJBC7NWoI0njYxC1C4DnXD51Wmvt0yV5LRQ0Zo13KlxhUldg4zuM0
fLWb6lkumVwUQxaoxEi6s67c4rTPXDtPa7d2xsyDzdeRE5SKi/e37MK5R66V1CadXCF2OZ94Iqj0
2o2xvOk6rd4606J5qoZGNzLUnzXp7q42AHywkRt7sWgSy2/Kbo5YZIBVbK6ifirOnbCfUk059Qbq
TxsTehCBYFQbxdW4QndKy2OrST87YxnBEgtpN5VSySGbicehbuOgHyi8kcq25pdJ9efbefdgak33
3vSp4yEZXPWgkMN52/4CSf4IZXHpu2KFkgbHk2f91bLkD6caoFnMHgS7qpotRh50XWr9NpKDg6DY
fmJ9Wsep6JKDnhi3aR53iii4CyNKjHFrW8PekOQX24p6VyCoPLY6yLXV9sJDV3JsU+MxMot8N/eU
rqVjVmxaQ+5DR2JgX/NP5aL+zuXW4uBaum0tjPAeWcYb7F3vj22+0nmSti+yctnGbEGuaS6fmjKA
86J3GFlfiBJpk5NjMXLGCZVx7cmMDlNDJmHVK5yeC+BODTbtLZMsPDWf+NI0b9GsL+4waSVzH7P8
rJv5leaZEF05+sQuN/d6GJlNQzCti/QLFj1rH9ppSoMumhC3taXDmKpNnzV398oycg7wuXAtSz8t
s/oIdVa7+PZ8RCoz46uTKb2OESSGdpDi5B2F74NamF9xJyrU7YpnYFcBdkTPucwLGD6xqbOov5JY
/dFY/aPIOwmKjZaEV8b0dafCy2y032KtvmTJnHud7vAABPqsWYzKCU8HyZPJziaLA3DZgm4z66L3
bCCXNWpybjhuEG1lJyukHo+z4U2hIbPWVQ87fhnC4Ubh+pRC96JubN8KBtFRKyw3nM0vThO9Yyuc
IZ+035R1JGmhdlDT+aCUyxmJ7eAmWfOEeDMD7FoDWmWo6EhEMVO3k/WGCkUc0hkYorBN8Mj8kM/J
URZDMMf1nsGNe1YvD4YkGDsdGx05ljBPraP8xDKuccNWc/BeQvqcAxD61lovdVoI6jntmnhWN5MO
iRaHDs+tB5rFDpTHWslTgaTEShbbHfOiUt2xWaY7SHT8pthzfK6i7DKySZZaFrm203c0r6XH/nnM
1PhSQg0zx2QaCMWjs7F0r1a+7NscErgq8h+Glm6Fw51MM7YRc5Tf9HkekIvb8GvW8hpGU++XumUE
Mv2lu5rBj3aquUC3e1VhhkOXDqau2aB/1U7tkDZN86lt0l2l2yc1zraLjL53aaNTbkR3oZhfylBv
c7vHm8+aGhaXxSYuvbCjn4Vtbx2qm9Yp9m0rMemqP8TtOAVEmg2sGkCDoUFdWIf5rrMg+KIe5Wgb
O74aWTfmfp65pR9qwoZfVYtfFNVDWPebykDx4yhoJUaNm7Uykv1wmCTTQjjUh5vVbTgK55dFQHNN
KLzYwtTeLRPjHtmWTA+rMaeRCCCkYfqJnueLjM/LAvlYxFHC/kv93QJu2io4hEiBLSJz+rbM9jAz
MJAK5YiL7yNS7gD3Ty8zo+1qFtwtzq7PtS8zlJF/jpSzY05ROr6XU/nqlOXF7mXqAzl/yarlw+mg
LOA0WtfCZ6aaupsx5SwvJs5KIVMGWx5xnaBy96a2djW8pZg/Bw52dhwOEP2UEhag4yPjzA9FLaMp
PxUtuneetEiCqfjZZfqls0it4teXgCzjwrOZgqSiTO2pQGbnRAkXET6O65OHYtdf//VqbGGYKYnh
oZdgd42VsI7Il//k6QD2Ukce0aR+PoC9DojM2WwapwkiMz1FxRhIPeKcefTjbkYeke4UUtxkBmo0
VXmQdZBI+ymaL2GWsslzmao0HdeL51XxQ6nZtPMb2eG5OkH1spwH454T+LCoAvgHY2zuzaKJYMEY
ODdeMn3cE1iHtCD6bptXvrJN9a9kIhjXrCg8Gcau/Yqm3G8K+9JnNmu98bgKWYSevXqEJM0hxE5A
N3S66vlh6mn34w/+T9Wp3ZUWhgOuRbMoXi4mUclOmW2sNDlrYOlKnn1BToMCKdNjRhHWe0gu7atA
X/FUtaap0hbBwUMxvne9ce+Zh0i5M00H/g4lpJihOyjxjgEV9jlC/aBaEkhj9SvJf4Euva1ZzNkI
9uQwiNrBI7egKlOnIR5tYCkLAZ+6BI0IFJFdjGVGlUvxuxQh0935xyQX30avnmROSX4hWtdNw1pd
h1pb462QX5Ym5JxrvLCKg3EsjsDL7voWMKBx5yTfmi1cVyx3btM7FbtH4XZG59nL+DBEcpBNEiKS
FjS+2rE2ZL3Yobb0SwM1MexjLtJrm6XnQTfvMh8ELDPlyhbe98SwmO9Y8k0V0i5Kh22a5cFiweAS
4SZp2U1X07s1jWCSjEVz4nNOLX5p94B56PeCUMorP5UkX+j9zdTzV7Tie6NpTtwIBNNrqDQVVc10
gDWTzcTp0fqZvLV7hjjnNwVbELdAjCHTsIEnoRg35yMPfDbFPcrHzTg6/qJUNyPf9k77sS4iSUk2
GXhxpIHRNm/JmgEUq+7UDz9Xvw9ZYMi2yFB73ROPMUXhEsonOVN8C+/CyWoeyJFbPW+r4q8BwAi4
xYESBlxja28fkvZF1uzb0DYXcxCMPegn2VSPI+JgdNHlX6+eottfjtI9rSsgn7BdMqeBmY7qo2IL
UvG7Xy2rclW6i5ZXbr53Wbi1sN7Q2ZiZ/951FXb1Qz1/6ulwzYx+l8+vuUMBMmLOzkJLqBYhKsR8
LnjdioFzUnE6TGjiHWaPpoTUv1yuOhWG2nR+xrenifFy4MWpbDd6HbsLlmWKqgd20iH5L5Haz/up
KnYl9pC1wSxe5cV0k0V4FuNlQQgTr6NstIHrQmIq755pyZ5fehil4ppl1nPUzjuqDlfuQrdlrBHR
zqE05eMw6VfLlCZPt9unFf3D4JxHn6rGLYtDXxp6N5vbXdFTIqgKudYn4KjPblhOBZcLwE9JG+5b
XPT0eNmIdhVOzU/h2lp3svL01wu3Ong2RvZm8coX+oM8EUkfFYHNJkXa2l9Hkw0MK0GaDEjFC+RE
DsJxJonZvPpk+oUoCNAJgVzmULNHHuXyrgbKm+tg/aG0yxDHOsdy1jbZpJ75ChV1Fw+ub+btyHNa
qSWkHDel45VzvkNnoDtokbWP+7XYSFKQUAUIhEyOGaMIYx4C/HM8JtHewrEKarU4dFK2XTd0Of6o
I52hge/1ObEzntdnQnapZwGNm1NCL6z5rNx1+1gfsVFOu2T5VEDW18+1TDqS9Ud0UggmI9y08RQ4
nClTHaw7CndYIDTLGJkuiT8TRXZK6m5TzcS6iZeYbXbEL2/dtpMiuaRd/MzXtVoZRhgn1kb1piS5
Rr0SsEcURevKjFAaHBCo8SBCjTfbCdF3FfQtJVKY0WttZx85lufUVrCQk6NOdpA2lo/oiY5M85EB
7fk2Pbowbz0u0yV9NkaLIYOCLQCjaNcstXMOPE43tZss83HdXysMJ/u0/q4X5dhYyKmgIsO7jE6b
PSRlYbGHAlZsm5mZzPYlE+E1S0kS7id/vfElPJBTlJv1AjK98lnyaq947IwG/1maN1Msd61K9imM
Kn+6Pm4OX9Sc/vrmNCgT131swaNojkegGM1lbubIv0TBDlxTejhnn0tLves0iV06AGiJ08KdW1jk
cf4DBSD0Qu5SI+TlgVn6gEvo88YHQqRlRC09M3+hUSo6N/LYUHvUPDLz6iDk9CoRHsbKmai9cZQt
oA1dZk40AN8GAEjkn0k+fhJb8Gy3zi/2PobHJD3z0qW7pviaekx8kWFp8jLrIUZOvQn5pIQ2aKCx
LYc0xkKlBbNb109mffZq+KbK5lPdMfmx3kCYGz8PB3knINLy9RfGMS0ubdZTs/qxoiJ+0LXloubA
KwtdnKHnnbfUMy/Zqr5bd+D174nTfJYH8bMJR/FDzuWbVU4wPPoHIwz0Cc3joKyjX8O9HOcrNii3
Uld/mINyMKWWVaER2yKJ/pj3I3M10/e6TOBvf2XG8om7Kvc2tr8GIT8MQge7M8C2rfIRg8gyUBZB
bo1Gx5Q60sO6GiFyH9D6n4ZCvGfp8p7oDZVBdcWmfAOoEHAT95E0bozCQRmsvJu1emFM49Q46aNs
ZGfL7J4kqG8dXgQBmfSUlQPzw1XyoITOfKyIwQuY/zx0Vf0WpdrLmKkfka7djZxCIDGcraxi5Vno
Suyr+siW49QP4VDfilG/LGZ7sigN6CcwRa5VPmT4y8c3tbpNVjA/ZBctFX4+07aqxbfoww/EdCfa
ldRlgsHCcMxYFaOwtVlOY7S+911pTq6WV9fJHLaL1V4rgAESfdQHxHkI0JyfIB/kswBo43tSeA2j
KS7zSZ+KnLRuU87gOlV3QYyluZFefrC1P6n49m94HG+tNddwDOpbq2rPFPA30zDuo11+ReWMmU0u
gmKxNnzljQwoq5rWUxprV7O0g9ZONoNNeTuqH7VssMOwm3GCguVW+XeDSBnxT6v5iko81tgBA+Gq
v0z5r0FGqFG3oXPEqmW9wJwZKJNhXJF0C3OhUDVGa48bhaZh6tKNZNXtKZ/EZ8XNyNruXjL+1Y0o
/9Bp3tY32DKhbcah9vJaex2pGKqMtmbdiNYNGNLODQvenNEYS0/TpR9atY5dQTtmdf5ZIShoxu4j
MabSS4r2YzKSL5AdwcltQED0ftsaP4RAlNLZTBk1urJtzfCZsZAXmP+g1GG2ZXZVYxJv5VjjhdFK
rjKXh7JxHtjimVpq2W8l594t6Zni7MWsws8oshl5kZaDbQ8IkY1HsJXjlOdvLaogkYud1llHPCW4
dC4lBDeX5+Rgy+89vFX8ksVOEMrZc5mj50IqmnoYhzC8l+8TeWEsaqHAqNT4rmhsUrhhPRL1hXK8
Q3+gp2xsy5BtmAV66zoVrjB9nPPlp50MgZku806KhzFgXgqxDurC2l3sqiaajRM+jWl1pdYO9x1u
2bxfvcXsfnQ15VLeLsxEB13LwFKokOlrDFHiIWMuIPj7O85x2Q0gA1U0I1g4DIhx54Dw7JiNTe5W
niAFq38y2szXwcjplR8+14YZfWuNVRxa5A/Q2MsSTDVSNLOSryYGyacsnBGOzxq6scgYXHUUvZvb
NLlOqmTMPTPWqJRZspVT8+ekdcFg1F91Zd+VZNrXqXEP497YpoC6G0TsReKqKbtvZJrYfE65ifE3
HnF2bctB0UWSZxhD8os5SgdxcCjO/2eaPdO/oQ6l56ilF1XbH9UyghWZjRvV0mkp4gcGg7dTnu2r
Gi6wuKh68/O/OWv85uxi1EvXVkaCeUdS2AfYGdoU1Rn/xfTiT84avzm75HJXmDxxfjuO3auJiszh
qQ0U66Ocff3zN/iDAZn+m1FLlJAzNKRoQxcEg4oJ3a6al4r3efWFWT1h/vlj/uSi8ptDCzOdGuTZ
hJP3pHjwI2e5yP/FwOMPv1pbXT3+Zg1iMUbE/Ov6DUBuGF6OVNxNWsv/Txf+e+hQp7elVebY5uYo
LlwbT09lDv+bbc3vYUPlImPRkzJeLnXtU6va1xL1o/vfrvs3V5ZigZ2q+0Lf2ATgbrMp7lyzU/7N
i0lZl+D/sEzRfvNjWRDppcnAS5cVDWyQ06gVFeZg4ZUQz0YtNkydiFdJL9QBFatKvzt2y8hspDli
No3VccG0YoVC4T8+pnVx/G0R1IOelO2M+wUSAoR5VcUkJwKHf3FmXr/V//q2v73milbOcWhlhMHW
TdGBfoXzYzKq00lFsJgG//zE/vC2a7+97V1fp6BoGFcW9qOg+wBMZTRAftKkl3/+gD/Y3Gi/verz
nALbxQsudvrK4bzTv4ADRNWXHH+vb3sO7PDPn7Te9f91v35722tB00PkJz6TUfhVjcW70tj/5pj4
B2ep3xOJemHhPhzzu2nixvK+gBybiKDxmWDUpPJbGMd//hJ/eOi/JxIlGJQYKfKLTSyJD51xUKOu
9k00/Etsyh/u0V85sn9bsZojzxo5V6RPMiaI2yN2K0P/H+3M1N/efpxY2iljZm/zV2G33qN4NP4t
Ce9PV/7buz8visLk8ToFYklfSFs7X4ly/b95/Knrh/7ttiDXmwrNIAikJf/Dx3W2eW0rYf43k+Pf
g4iGubeUflpP1EqJLwouxJiVVv+yS/zpvvz2AseV1o+wZyyYcDyuQQb0pg//vBb/tOh/e3X7aZHD
xMRJXyFwPNYb2DvTB2gYGRSsDSb2GfH550/6Qz2g/vbq2l1ZVxKO7hsO6OKcNkkJgT8gLKVndGEg
GKeErbv984f9Ycv7PZmoNxTz/zk7s+W4mWtLv4rjv4cPEnN2nN8XVYUaWJxFUiRvEKRIYUZint6m
n6VfrD/Q7j5myRa7T4RDtiyyBky5c++1vkUsQAS3DU4g2Sviaai0g6WLeL3s5H7/Jv/mtJzmE6HD
0KWjl7afmW61dpHgd+RR/fceEuIErdaHmJRmknBhHsoHDURYEc4XkbQP/73PfnIf52OMSdAlTVHF
w1qL+ysLp8XvX/rfPN7EyV3cO8ALXI9P7ol4q6OKw793qyXNf6/gOw0nqkuVOPYShw3ddFwDFQoP
UaaMze8//L87pycLsjcJgiwDkrQT2tj+0ggS1exsf//i/+YW+Kh5/ukRZNvSweAHCT0bOlXSGA/s
4KzWkbCszLJAn49VLUUv6Ygx/Pv3+Y8f4/8I39X139fG5m//yd9/qBK1fxi1J3/9253K+c9/Lr/z
f3/m82/8bfeuLl/y9+b0hz79Dq/7j/fdvLQvn/7ikwvVEjX+Xk+37w0ik4/X5xMuP/n/+o9/ef94
lbupfP/zjx+qK9rl1cJYFX/8458Ob3/+ISSPwf/459f/xz8uX+DPP65fipf8f/3PX37j/aVp//wD
AepfhWtIz/OkcHRhO7zY8P7xT575VzBlpimEsF3D4GL64y8F7N3ozz/kXx3LBVWkSyIIPMNZ7spG
dcs/8XrSNTwpLRN6iu541h//57N9Ojv/dbb+UnS4N+Kibf784wPO+F8Fjm07UpD8tvzhSMN07JNH
fmG7skFrRWCEQ8DzFHqIk2x2IYZVnlXSHfYDDktLa9iXz061aewpAr6E8MtsUEJ33pV0kYE5g/Pe
d2ZyrGFyZQlmQCmDwW9M60yzyyfHRDYt3D7zU1SJ28aJul0ygYCYgp6pf6i+sw29IDeRoOmusdgX
xxWzplU7Itu1Xr2xGv1YMwvccDEDaUuhkvGMQwZ2eEWTIVorixYjsdTGCvITPDaL5HrAIHeaKoYv
bljxkUZ0csg8gU3GMgi1Wg7a5wUeypzNt5OmH5rcXLksb6c4wRbf2k+Ef6682t5Ks73U8J57yNC3
0FiCqGJjz6Zu12gj5It2mPejMSxa1yHEFA5Ewy4OSdEiAzQreyfmclhX7Nnq8izvgAtMDZaeyPOu
KwTtZCm+h8xClJeP+8kUD0IZ7wb1KdfUDqyv0nqF+VPfJF55o+oCzlmOdAUJJh3gKaQDPCbJrnLa
H5XjfhOJjaRo3k7ZVoUCfJ/TPVu21q1VWOJjAomHV+exqcZLGhHFLknkHkmCtS57T99ktfMOv/AV
Mm+yg3y20b3zJq2ejbLX9mrsjhAhh3Ubm+RuJsb3AJguMEmaOSYMuFZiY8KFBYSCVi0iKBhjZ7H2
aj8AbdFhA+LMwSwurYu08VCBanc6beci1KwNbbpboHvxHtCb7VfVnV0n7bYZMVWNU/vu6NeJgxDD
PYQNTZkcTboVRi+pqOXaFt/+6X7/xz31z/eQ8XkBWu4hwyQizNHRbEvDO70g7Bo4S5elXBAqRp4R
Oz3T+egGsmVI676yUKun351oRilZ4gK9GVHjrCcN26bQ0sXUbypal8naain/R5Wi8qE/FozI84Y2
JopTT3Gyha3fI3Yk+eGclt0Xq7+x3OefL2qH55Nj8G0cx0W4//miplWYc+8jhfY0O+JyY3zWOxaW
rOpFKvM2IIIgzkN709K/3iRDeFMOEyPj6meMEnYzTjd2CQopnZi5ZA4mUdM+w/zR+Kp4D4b++1B8
FVRysnFfjjoPLs91SB/kqAvzZAVVUUnTf/Raf5rSbeDoz1oy/2xcZid2zG2pF69MIdE5CdRfuvIr
tbiYIkTuvz/7v55817MtQiqWB7hu/1I/4dLqiFRofW/QEb863mNOZk3D4OOLN/p4pc+niHdyDKDv
ti1M+Uv2TtmHhT07rY+5GbprwdyyaMlirOrnyI4vhqyYNrM9q50H7C5W8C8M0dI7NaLDhOBwo4Jg
kzIX9eWQTGsNndT694fioyQ6/YSSFcMwbQ6HeRrdF3ABhWXZtf4cLUPeJ+RLVGVlVTKfr/O1lRIK
1YSun+k1N+z8E0XbbSPmh8Kc3rX4i02MWAr9Xz4Nh8yUJsftlzPTaKFD8G+NAXuK/Y6trx6ol7Fy
HmcGP6vJgfiQ+a0n12WiXn5/JD7vcj6uTSByhicc03IROJ/cTbE2DLT8Y6Y15ixXEJuYPhpiXpuh
wSZZtkhmAvuQO+YXfbiPxMfP3xkeIYWBMDxbCtbzz7dxB0mrKVxZ+57R7Bkj7PquekB/deUyfwwi
dRWB8R3O+ia7AjBy9/tvfZKOs3xt3t2xqFuYF3k8Ez+/u+sMQwpoovZFonCXdHfl4EGeCP1Jetee
Zb1F8Xwb4MAVmnExGOe5E1wnUflQJeLCLevtrKovPtJHM+XkgBiGtWDmiJnhoJycicaaPaCofKRR
6BB9plXTmL5J+wgA6LOrg3QIu33U5ueQJ68crbuAMIbp+gZT2X65inHIdQlOErgOsNuAoR5k1vIL
3evUDLeFlV0BHnydVY1HrtmTXg7CuPqijP/1EeN9+g4n/eG2yaM+CPkOri3PjEJeS6t9XZhpX5y+
z9uFj9NnGK5u6AZqL5PF4PPpc3BoI8Oba1+G9YOnplsPBDPSJqvdk+fwYFcSeZ14s2CxIBPd6OYE
2HJlESahRP+azfIsDfWvruh/+aFYjwQ3k2Ua7knjIE7o0zK/rH1LDqisu92smReTytYpt1drjLdJ
ilwmKh6n1L22egdxYnc39fwbEuWqhwdbXGt9+fj7Y7XUeL9cVpKaWRfCALx7UgPqKgEMp/e1D4yD
gZx6hFhx0YAUrtH7/v6t/tU9TZEpPQIDWJ/d04UuYS6vV3ZX+3HKAA3Hyl1pF96qzBYB8OIkGWJ3
n1U9GnbcKwjtAR3HHlXnF5/j1+epZwCH46lmm44l9JPLQ9ZCLCju2geXcg2ZOgRtN95Jh7D26daJ
6tfWcs/6yHz7/ft+NGxOj7Xp4nR2bd7Uck+eKpXmzEYw1TWZP/abWxbPuVaNazfSLwgDetRUfjWN
5RWhYhv0Q7AzLCt55qlMBgWMdaTMnlgRYzyv0GP/bGIbr0ENWIQ53+8/50ev55fP6bHHQ11o6d7p
GKcbYLWRGlBDFJLXwupfQ1E+kgoF+jlY5U0tUFgZbx2OvhBS/ioY9Psabv7G0UJ8Yc2PaTTwsaU7
U7rXIu1e477WvvqMyzk6/YxIg1kOdZZFQtE/3+KpDFVlREWN2kTdF/XGNPVbWhEXE+K1UpQPhsV1
02nquc6nTRCjk3CiLx4zH5OVXz6D5fHcpWT2uHs+fwaeHoi/mpA7Wlc/6kVjNpSodgJ09k7V3Ay9
qAjFreK1KppjCy44mPOr0ICVIcFGQR0BPhraK4hUiBITsa0EqWtWg/ZSEz9h5ylkRTcUQs4anNpi
aw6uNFXrQMxQRpc7Ay07olRdwnGvF54YxN/RmGHX2IH5xWbx14eX9HTdtKkN+Z7idCICC9mNZlvH
YTVY9w5A2IMKJ7Qe3s71poHxufZVYJtYzuDno8vKu6S5k3vFPWOdHN1mMJyOSTSsbeVk62gZI6GP
Cc1pqxXM/+iqhCsDkSjgwHFj5I3cegYWWAbLqJCq3e/viY9Ik9NPs5QCuuPahi1+aeOjEU1xsus+
tJVzVwFCSuPLtGHDFy/4k8upaNipIdbsmXpwahcH32V6mQMjMoyG0kmPH6dQ3mCdvbL796hEmaiw
SK/GzP5O8GQMBJ75vW5ux8WC2tSvWWXbqwGzG10GY43XnjysH3k/YxhqH6NuvO6ldyxSPHkuysix
v21Dng36jFvMkfKeNIKy4RClOLhW4+D1a8i4DxF+yBWuzA0gvIs5TFed224AlCMXSx6AE17//rD9
chJdnTWYIo6qddlXni56c2IY8JCq2Y8ylOAZvg8x6g9h56RrlPVwGz20wCVSHScN33I6fXtdy24w
3+NVHOT/7wL090/jCdPVaVR5p/HMUY6eTS/r2Q8rsFB0ul7KsgBIpXBjx3FyNojWWM8lkA1h2moz
D3Dze699//1BWSq1f76Ulk9hCeF5RJUYyzbo82ODBAbYUXo++wYeyA28zlfCrXfhiILWVA9Qbewa
+s7v3/Mkksa2eVOTRo/jUsyabIyXG/yfOqljOUB+E+nki6y4d+ueiwSYjznS5ci9h6Addo6I95Pj
/tDy6ZZzxk30Q7TenTlKwACZPa1lqd25oXmTCi/+YsP1Me05OSbLVstc9hmIkE6jV+zEa5PW80Y/
z6crLwVEJMPbbPzm1kC+UloKg+6h6dHqBJ4qykfprfOpRaMNlE5HmNfhrJ9sbOTVqzPnL5refm8V
DgVDoCFMLAjBpfnFIODz7PbjiLKD5bHvQmInXu2knhvpYzRFWE9+k2rmekyR+UB9PQAvXcTf3734
Km3GDdDnrzKuf6kjOJeerX9s1KWwTPekfkknrSN2K0YKZ4d4FRh6rAcjfyzfSG69mXKex4Q91Xtn
Fi+trHZeNaLXiV+hYj5aPbgxBzZEA7ZrRcuD/bV3Cc6Kdtj0xfr4yz7/43Ma7vIZ8a+Yp+OeDncX
xJ8UronJPqTpr2CybpMhvgk7NtAKqF2sn80hkMCqKSlA6biOJkrIbpNpzoF9v0WYQgTxgnX2i/rh
Y3j5+YIj3YHqwbFZ2Jad7ef7gY50rUjSHfypSX+Oky4uO6fHmmzpD+NiqhzQ6K7CIN068FxYDwcE
3pg6yW2Mdzym8Ci5PJQLuOw18GQAhL7IS7HWoqwEgC3WiUjCow1AOSgDYlWj7KuD+yF3Of0GBv5f
HkU6C9PpVdAh7uvDTut9pi54X7dBY2tsyYtia7llvDPM9GcWcW9kQZ3svGnSNzF0LFFX4g6H+bY3
0syfTZP1JS7rvU7sN3X4cFRRt8EZMW2Kvh/2toxu4iIFhQM8s69z0kLEVcGqdujN8q2IRnnA1ffd
SSd3B3Idq0YKDy8KBwqFKvLjEcq/lY3nVqZq7pFSA08YH3Q1kmeQ0zfXq8lkkeMwJhnYOL3Sryc9
kislh86XcTGv3RA7eWwa8SqhFYB1WMldF0H8mzA9VIWRbKw0Qrsexr4cgz3N1bNsJhED5eitbs8A
vKY2XpVW+qS34gKZ6Br+2k9bUw+zhMtvZ8WbbcOMAh0oSLpwjeSVfI8EnNC2tOa7KFA3rts/5iUo
xMW52gqSPuYkoxcOab8bhlVjck20sbwux0WBbGOpZpKyySYiM4jJWdJzB+yvpbyUeErWwIHmjd0X
G7p+0s/HCjjyYGFm0YMzaY4JFa3+aurj7Wjl/G7GkmRb47GThnaAj3+WG95l2XOtwpTWV0ag6itk
eauSQgIWA13WAF+zb2kRHw/hrK+sFlx4Ex1CCERrOzGgLOUA8Wl+qHXnqJhJ9vTSzRz+YLLU8ePq
aTtIJ1kfYieMMT10EYjkXtjgpZB4umHRPX6xPi1Py89XMxey6dFqogfp/rIAgLecErtDrxcW5p0d
Wvd4WV+Bgj7b+kiIgYXvar51EyIs8bJNX2nhfunBujo1piUdj7c2HHkaLTZjyrXSrO59CL5MvOED
M3axq70LJc69zpMlpIe80WMG/nE1tZAuS2Fh9IZ5+/sD8dHHOTkQDoAJQmSEvgzTTh7ueTwXXuRk
vW/LKd7lE3j/8hD0PVKqpdJuQoIs7LlmXFQkN042PJOXVJh40MXEz6c5l5V2sIk8vu35qWy5vLoB
fpdq421VNuoyrtMPzzc8uRE7hacEF4/UYOzYpQZ0P7WxFWnvjbOMgj5e2BvbS6N7iqzR2H3cq0Pe
8mg2gUgQUqCwgvtdmnXnQ2SvyRMF40SUTdGb3aXT7ZbknnUX9jvsTOMurqF1KC9zfM3pDniTzRup
hbCyvGOlKsDpsqzAbHD/Wk0Xf1HE/4sFyeLBblg6szypO87JQ58iZpL1MIDvEVXgWziMCte+VI7i
8rdhChkeRMko3ZuqXZMN8hMal+tbneOdpzO6TwxxmWeNB0CSLZbSbvii0WvS8P/1NqDJSyXGp5Qm
RernZSkSQQuQgIZQpVXoxJtB7MgPM5YqrNgje8RX4tyU2RBdmjUk/tA4a6Uz7PppGu7tOIWp3+lX
ZAOAwqSYskABXeDTd3FJpDvi0Yj7Qw59BEq4YgNNiUANKEbCA6C4kgtr1s2OrLMa6C1LgrLbrSO7
cqtTTawMzzL3U56+xOALdjQfwVh0yl4v/y3y6WA0Zo1/Cp9USy5W2QrpF1HLMwXg2po9zes0n7HL
IQuhu2xKOj7kj2VbKI/47+YaG1XBrGxZgjFz5usQNYGfTEi98pmHTrc4dHclZPILY6Ssy6Ns2tI8
CrZBOnPRpNoGbPVwuVhDIgKTrp3ZGtYGPCbGmBaA+7gYttlyDoUGf9VQGIclGXmRoj4aJOYZgj0u
KxAIoWvuqkDiPybPBWnewC2f+HkdYU0iZO5CqV6H9HA0Wr1cB33urrvSe4gcqrF0AngUNDken7Jv
j3ZsvBGwQ+CfOC9y720KRnMLK34zVwXf10homvyoapnf2UZWfJM9E79UbpwpEZeNtC/GMrau7K6M
/TBX9+Wy5ubsP926JaMt8kDSssQdGrvGqRdmmR8aCbCeIhsYIof5YQqCfpsOuNSXt0sQroMq0N8i
u9Z2UauTqBbGT3P01Kb2dIP47UfRQEFzAeFuuhZLFSTVfl1UseezujQgPUL23CHRU9aySVJVMl+G
VvJdxNUrjbriPuudrZ4115E+tc9pmV73e3TeGkxEohqh2zUXkM2KdR132SYnKyi05uk8mt7KqWze
oK5yFQU+dJGB8BbjB2Hz1jaKwuPsWcN1bozA6bXhyiCyiAE/TmLPjdUhBih207Ib8dwFPYvfWRxt
EzkzA4V609QSIzfaxGkpN0mmtF8Icu5xpiWtT1KUi+chMs4FuMRFwH5smlCeuyg9Yyc5w5Pih8xI
14nBuWTTxBUYRcfZlg8DQ9nZtrRDpOPSyLTKBUIVyAdSACaSU5zMuU0w/OzSQPmJrIsDL7jAGJxh
wZ6Nu9zdCNOC55Ha8V0+eN0RxsFtUrk3ivS2p2KueD956Tkx76O84ZZmNvUFeOfOMe+0NLRuUpVd
ROGCEjbz4FwDzY9YHGpqUAXjXV0mm7ZKx02D0eEiALN1rJdnKwqjkstnAQfkBJgUXj2uGCbA+q00
6qUdSW7a0+wF18jaOVFOUzIGEC5FzvQkZtgmdafN+wi1x5VTaWdWBxpXnxhKJmZ0XimDBODYAseL
7UDSzArS/BCZE+4vhziNwiGrRSunvW0UxXHE9jtTkgSmg628mrc5GIQFtX5TQfAQy86NsxTdgG0D
3x9hFRiY82vpt9hADTDJnjhENT8yuDduO+g+iWXdVaPqD0OARXJuYl8bjEPU8IhjO3seZQl4Y12c
W4MAHsjX2Dhqksv+qYbkkf/9bwLCfZNM4sxs6LyoxQ4GB65waa/IgflfG7A+coOs03kCXyOw+fM0
vkUScPCIGXCFNxwTdhJYVGznoBs8ofLuEJE2iAqahyq0bG9TNjJaqWi81pR7Tea42jlTVu9bkzNQ
TtNlRgoMdPoGvYECrUYhP7HxHWBGbHDbeH5N52BlWr3YG8Vusgx2I1FU70Mzeq61iBZLe+aORJeG
TZIjSNAVIPixJpQxqq5cM78ncxLHP19EnzO1JxS82sZ6gBCve5HTZJy3+tSxFMcQJpry3F7+AIF1
3sux2EeVsI+QuLZgE8cQt1MOFiUEhrP8QeiNffFGoWHrxnwRuu14GTj8ETISOANQftG0ygCHIcSh
4oHxzUmFeQ6U7KEO8ujakggoej27DUuPRC7kXtuPv3ZEYMBuysvt6GI9KtKwfKrVuI615jA0sruk
nszXztjoW4v1bRvC1V437bEdLtqQAi2hrNzN5P6QGmoREQmG1yd5Q1trvMgQIBfqSjw4RqfZGzJx
5ZazY2Y0Vwk7uyYvA5Jp3zg01MqbCq6uR0zCLqsT66BpYHfDGbUOlU+57rzE3UYz2hFLb5tNb5A/
ZpTaC+vYbmSHOTs4swevxcGWBRdjcnQd9kIeiMOVNvRqy778KfAGRstJd14ZtDVKckJXFbzqFd5G
3aj7rZYE87HIgdswRKLF+WS3pbuxquJMift8cmGf914GS4Eyf7LlN1Yoa6MYVCZmMvr07kkkM4vx
MMYE2YddBWRJkGnGBsXo+5tMX7Y0teyvcpHdK3v3sT2BD3SPyJQwQElvo2zpSub9rnU4gm2MCQte
5k1WTTvPpFqLm8ZakafANlhD2jJFGL9CYZLniFh/PyuLDLtUnadNcBxbPPwWPdVdM1PQdM05Dbf0
XPbxuSGrW3IMxXawySzIxFuVh0dR43scbW3vIDj8FtvQ44ktaXfZYODubkdGRonnoMEhnM+8lfio
pp7dVV0SrcwTGp8v/FkZdz04wxSGZ2R2vpcO59h4fhpNQ/ZebhGaR+xM4JABW7vRLmHgbZLU0sJt
KGPnrTRbFuYyT1eGrLXtUIXRRo/Zuc3NDPbNndK1Cy0F7+hFiZ6fIKUXN8uhno2KGDlooeB7yN0q
FhqVJYJdYkuyYgu6HeWS0Th5VrBpCBjkmTyfZzXSIC2X3KY63v6+AskWk/7a69V5bdXfsyA8LnBV
esI3nkCrYun0c0QeNLQA5nWnNeBsFfuBzCu2pTLAE5eR7yixS2tqIgLQ/MT6bmO/vPrYS3rbOG0p
ivIaVRtxl1vPeutygPu6I0mcwok2d0TeOHm/pf5ggNW9RH0YAWGmlNRHwUOzXUhrzXR0bVzvUYvj
IKLYafJ0k0H3WyE063ZpDJqzm8zkAFP9vM/ctQ3K8BYX3fdadyHkLwE+VaW8fa7haB/08BEwm7gu
7dTYicAZ/VqMx6FJHT9Na0TXwZNKKwt4jBC7zrwH41gcvxX0l++qlLz7LqUcLaecK3eurywgdjJv
Nd8yXhtrecqEe8oPlm/SsFbaApMDrt9uk0y/6FxNfZs8cRdpjr0hjIDvk2KpVpP13hhxfjDSul9r
cxqv7aEz11EPB+ljt+Xie1oJx5DrscbpLJwY/MJSbOdVOq/10TqPkoCZUXGTFdxW+sNApJs/OUue
LuXgSpXBgpUjP4pxdYr19vzjTjQmG2To7ZQ2QI/7eBcNS6fYTICqDEnCF1ykIVHzjZDIBHYaDY7o
7KMX4bb8jMoHQqCH7nYM528qstJtQcpfFcQFT34DHDuITfBKwK8r0GlerR1GIliOXu1w86bBWdFl
u5aYWzqtDGVLL+23ZisfnSAABds1CdnFjnkwsgX9XTvROeM3JpzA0EdVsl/K4YiZkXNtTB0rdxGR
DD5M047en7zonVieV3V5hfHRPApXey/rlu+XozerY3QCpdVtmylxgVhEzd5kYlyHabxPEDQE6VWo
B+ae9dfD4wj3vrCfCCVjqJ7aNcEFeriOB/lEFCfo0NrKYSc+V1bnrpSembtZhmdd2h2NSi55O+QG
tKl6GAk4PZ81OGN2OKND9IDduf10RoJOTkjmAMHeQJeYVVqwl179VMSArrjb2HWUpd8YlnWltGxf
5YXPsYOwWwbehWzip7GCHh8ZgbNLXPs2YsJ10HomHWwlWQY0GsU1TfIVT8RpO8+xoAUPDh1PCpgN
HmaVVeyDqYWS0b4KzC9FHNVbcykRMgtDa3zbEZy5Ui36feUm83oIvWnFgBF6pnPN3q+mpZpFW5m/
hmbo3EwWjluTfYso4du1Y/pgxuDXQDFFUpffInyxKzV0V6QQBNu5MQ5iDO6rRCnCfnvyZZaPJMkh
3DCIfUtnjmBBkMfBtc39Qxk39kVktpB9JromwwIJgyccIrNk7fSKTBxM+DGbrtrNZCYegKJU66Gq
wyNWsSdNmSCMC9oZepF/D0n4Wjk9fn+ysMOtG8U5QJC+3qra3ZVERDWUc+g2bCRCyTdNcCyj0Bz3
Si/O3Kkfjlrgxvtw00ZmfQaPqDvKiHacbgHeAmt6zoGHntXq22AaykcIilNQnw9MaDb2iEEaCdtD
lrvHKPHkzTTk+GQj4dswhWBzRjsWbfcioVVzU9TFxayxbRjgAq96cAA3qWOYN02BzCObis1gEkxA
nNqeu0q/CfXQPvO04HEqSeLtIvMBMStV5JzUhwrv2arfglWzz7Qy/BFo7I+M2sype5KQ0evoV72s
jmi2XoI8Bb9hDy8W1lRgxE26dT2Xb2/TkNQS+N7TwsmzL3u7Tc4bUptSAON3mjEf77zEq7elJBxs
LvpVDVjfQuvUZlJt4Qw89zXQw1WhNzvDW0pmGX+j8fOa9C3RW1zTeWM8O+aVbil48bmAfwkTkm5T
+sNBHXw2llx6RTzeZ4DgV044uDfNEB24BsdtE5g0QQGa3o73dFWNsyKiXnUdEBMkZjBLbM8YVRJ/
2MKMT8NxS2742gWWdOHa+bDRCCbozJcm4Swl5nTddwbJyLF+Gcj2tp5rKk4402uvfK8Y+q2t8LFL
RXKQ5EV5dRXRaAjdbZW117NT7oYy6ReG27ia6XTgzawfQ3x5frsg19LmoSCsZxcGzAitGbRUeMbS
QLhTaGDb1gl7STLACVEDX2T+ZhYSPKyLQnNSOrjmqS9XuiDCo0X15FXNtDONbi9Iil21DP9BrxgH
V9PZczvxW5m3L0RPRzuDsclaiPYbO9cGDJfdbiCgsdjqz16RujRe7EtJ9B9gJLLlqr5/zgRVlOOI
M6GnCK1zVAU1KBhyQG96aTtn8IOsVVeqy5EQm0M4vuZJ863pU7FNnuJJ2StESdT8xKqtA5CKfcwq
IyZiG1Qldm6i7TlJr1nrcVTyfJ/QP6BwTp6chboyulBspBAsoYGxKiu+Dcuot8qma9quw7awaERK
yyP1vpUPE2xW0mo8Ukcrm1SSGWRh3UC2WHDGbql1B6+318oIx1XlZs52zrpHYgFHCnFTbRI9uydJ
ES49Mppu4V2Njx6GiOtka5YQV2TYdTu3q19A7k5+yoZ6jZhTHtI+vM/HYVtqebqmypw33ijO5lKP
iQCICIwzlc/UnHRy3X0OaXiulFHRZ7FrsUna+skNNESPra6BN0yzI8GOhzRpnlrFBids4r1ZjhVs
PR1R5Gi4K4OmHTi42jdIR14vRHOT1FFfUxuY4M55rQiz6i3q8dp01mrwk5gGTm/tWXPJraEhuXVK
Y7OQAMxetDszpI2V2O5ZEE13kAnQisc3rZFuRkTt3J9qixiVZ1HAQu0hDEJzC8KTKn1DDCkE/QAQ
U5BpNCsSuSna9iKFv7wLFrKi5k63c1fv4si6ZTv8XDjzuc32D3fHZTXq4KvQCjjsW3S1K0V6ZROo
zj7/KjO888yM7w18V9SFNNhKxP1mAwBipIlnSJvneT88kE13GxqMbZHQchdVLQ3nOLxmcLqEDoC6
jstnJzONvZA7oQbmPQTPbiCIJ2bAzM1q3zSrPUYzT8KKmnDFPuehTqkTEqLvDMQYNCAH2rf0N4IJ
sE8dV9dD1EpfDYgNGi0ZmVQ5IGKn8lgfbdwHNyq3HrOUa6khhSzwZvc6oDB3ZIpesIo8XwG935LH
uwbAQaHKxGzVhjo8t9AO1oxDzlVEQJfROkgwFGBokEEmqpPv7ehUO2e4m0D77OuKqkGrgtaPWeIP
+YgWSFnTeJ0y2mHpms818qX9nDb7njiXS61MQ7+EcG1MGoU2FOcN0YNYnsYzVwRHPXeBhTJsXmAb
VXQgPyhYK/DiBcgMO1D6OrVqY9fLeDO4erezMBATocC4RGhvhNe+W6LoN92sy3WbuW9lMcJjdNNv
Uz9txvBe98LHLGOnljVMBUWtflqReG6C65Gg0r6C3weAH8p725Br6DzTmgGS1qX3bWDtLdnSK86r
BVhh8j+mbOPh0t4ZU7q3alaFqO3zOyM0f7iNPAq7MQBVswfJl0LWSfXXQzLy/6vuKiUNPIoAizlM
k/FQDLt5oLpx0/IhIwxpxfe86DrBbi5Fq6AEwZ9mmmyxIvlBpgYS1iISJWX1nR6XvIrK7H10yIeR
LYtRKyweIYFX+6yM3i5MIXW0VhKuQz1Pr6wx37JNJLKqltF9D1fQr6vh3abGObouMOnIKuhQOvSP
Y4YgjGi+4zvrN1bZ0YbX4p+BE++6crpwC5wfqat+aj0yinmX9ey0WisjeTIzwAPGHTyMwD7SrIsu
E1v4JECU39mm3mQeXghigRmnQGtW8D0vbfw4RbwTk/7amWkM3IgKisRd69gPb3Tm1TFUa8PyKIxY
gXsI5Ou+HbmSofLHuPHYTvnKLtN10LroBGrX8xlRAutR2s6zyvbMEyAjl4m2BkVoLyMim+B0bD4q
8pKu+46+FXakNLiUbFTP8j7Rt7ozPJsWDC4ZfSdWKIevBh4pc5tyHXIDEsRm38hphmqp+XXBCRFk
YG8A4ezsrH8dtRLsE08+aL5sfGlEkO8Izwux7spcAqajW+luHYbRpYozji+ggjjVyYwB/hSFTJ3Q
QTPNrfi/B5KF6ET5iOA4tc9eGdabOTbO3JpJRJmXCq1WeC9qDqvFLlVNC2yNC4YuUApzaNzW3bek
bolWrGnf9bEgQsl6C+lZG8i5zf9N3ZnlyI2kW3ordwMs0Gg0Dq/u9HmIWRHSCxGTOM8zl3Zfe2P9
Udn3dimykUID/dIFVKKyUkp5uNPN/uGc75ApRR1totCy17a02H9W/DRBUpVrZ2I84qtXPAoZjfnw
3XD3fAdrUI3TQokaHSrnFOBgAF0X6kKITFvTTcBvLWCj0CqfTJajR6mj3QQT9MhtcVvHesQ6LWHp
ILUNJ/a4QYlHJ0nwvPJHa9cTjdXQ3pLgST/Z/sybinewzhilR8UpUT3imYFVDzKsLek7xUYw72PB
bu0pOcBNZs4KaW7D1Uq8JDthFFiCXWYwLYNdRslpZNBRtT804JdeqBNnKotO4+Ky34RsCPUKHhM/
J2vL7aFvWOpkFuRQp4qCR+8wqkjwqpu0ZK4StWdL30H+yRBWx0XSAMlWONrSdN/M+PJCkmWb1FjW
OBliRV6AEZiU05Dq+3B8sXDMb+Isvc/sMV7Nfgz8lGNEIGcDpxc+WYjndpphpqeueCRnq7ggo7Lb
10kZ2rmIkpM59P3RMG9TBansQGhZ81SPlAxdFB4rX3mD79Z3fZ2jwwQs2qcOW26bT4f+tjzMsuY7
1jL9yylWHc61DnL/sh/2eilAEmk/RKSrPVLP13gOMjYFrNZl+GBHsX6Qqlu3MpgOdQcJbSj43STF
tqU8QxMCoz84H9kQTXSWfghHulCvhpLJHvhmuLGLlyoZTK44BjtalFI0FT6Yn0FA/iQVo56Db35W
3oBOs7YjBS/I0xNRXQ7Ch5jo9NaVB2u+1Wy0bUGRph4QnoCowPlplGw2UOaLdde3h2jojH1QuLFH
aqpk+Bd8QE2iMuWIG+hMmZ3XRDu017AANLcMDSawSedZvHQM1LdJanGECPIviVhfNdjUT/1PfeDa
QAP5kBV8l9yS+IXEkMaFqD+WzWbwYfK6ie89WTpBeNxgu6SvDOJ6Mon8mn+PWczBBnjMI1mKrE4G
NNCSt6jqzHBb2z5wzuZH4ianQBH3FA1c0tgrOxJPRTtUaxDVYm3b3UHyVDhoMuoJ1ZrWMs0qrfjJ
sBDFZHiJqC8h5H9ATnQoRtFFnQMdrujcksEaQk3U7A8zK36OOhawlo43AwXcQZ5cK6bUK7h5Duew
N1VDvpVhcV+kMZ16sEzP/be25uvUJ/7gQZRkJs0G6eDeZfGypYmK/kLknUENobOKEmjr9ZwmQSM2
eDM0S77TkqvCBAJIb5kjRmLfx+QwGlZZ1OWH0aIPwCPARSv4YAGWl15ZuO7axNK3Lm3SAmJEjPuw
HPJ14r6a8+DfhQYhEyUZp61mU66G4U2ha+R1RK1klsxoynUKjUzqPGFwR2YI0V/lKoczK93iKogk
Xpi6+iIn6dZhYgS3+LKAnEvnZGkEoPeRdkKqclG+2PQamM+KF1CP2GpVjLcrr+1qEzqomatOi3b9
EoAJizv3i/EW/vi30g2144g6AByX322yOEEErVl7fTb0RyIXvtHhN4Q/3nU87X4meAALxvF+NRDM
FE4+tgGfjLm2W/gIsUlagySLVlEicn4JMqXYubGFc0lhh3HYhrlOsWDGHsHFXEURoKi4RMqCJ+NU
Ui07wxhe056y3RTmthBd8TQNDOPqJl/jeeWsidIH9vHx2ZkAAGCPDE09fKhU8P3XaQF1nv7Jd5K1
1kV73cbvGmTfm8auH4KMbDHhHtK6HG+jEB3c6BA0bCUwH/upnlahVNvBDg12lwHLcVZBjLKiTRYg
hWjsYquLjDTRuKF7wavIj/zqEnRxjJpur+LBvOnqcAN6GmOti11zN1s8kb90GiDfoOvx6ORVSlSc
tNutPsV3vf7am9tyUpIpYsDC1R73hsrdHRGCz4QsfAuh3xwo3V5NMYSU/OJQTj4abBzDa+bRl7zP
w4Ndx2IlRN0us8dtKiL7dpqyJz5R6xKojo7b4I7Wk++ENyyfOwEEhSFI38BDvbHmovWaSdPXOaHS
J/+vEdpMtmwfmjcI0lpu/FZB3BvTg2b9KLkCb2QQ0GSrSpFyGeWLfndFjzN9pFP2M5noeGRFQsFY
OhflEIVDKctix/W9X/1ACH7SHtsQ4rr56piE6MYknoucwqchxg6jay+8HCR/GlBHkauqrW8SY6j2
pjW/NCQVTTaot7ERV9xh0S5v7bt24uEQYa6tuUWJLeOH04l5WMW1eSavjfM7dp5ypnI70glmEO6M
/6QvAcFy3606qyWSDc4oPgLKUALGVoLwrk2aBNtIQt6tJp0JNtdSUMxeu9OtvN2K2tmxnchvtDLm
6c3La+f3Po235QGF/MwrdFrOED37UX1PauXDRAgmqavD97SJbpO8X3aCGiq9muGx38XPVZk8t6Y6
TblDErwRbaN+xMJtTWtrIh0rDCqxsSL2s8O0miOSb3u88zhvf47lQhDs8qOs46fArH5UqqGoip51
poBcoPjWs4CFq8WP2wTjgyhMKptg8bYE5mtfmi9mZV/GSr61aXqaS/TpcUe6Wtyw7ogFvV0ZErhr
qS0nuSRgUD6U9qy2Yda8c08jCwEUiwZS3xG8zu6UQCVa95Pv2vdZpn7WduSsQgWRX4VnxM8AsVjM
pohFWnqSjVbWEL6oDJllizTac++6XqiaQ0JW31oyMVtpxmHIxD2A/IdfIcJ6bn+0rL3zHpmlYWfu
Ok2QEbSILAgDWUmL7qlEXA6kgkWlaYT7ijgtOCcFb3n+GADpaUf7Z2WFz3rNr+3lGPLLyu6YOguE
nOdb57MarGYnAed7c5PdhJkFcFSlb4TSnF0Ds0HYnHSj7Y7NwKXEAIqtV0oaZnkfdYKvOjABkJkv
skstojboQttQeGOCMNpy026rl67uIYvajZQ2kl3cCl1wtcEWP6yYYt1oSHJWblObxE8HiMumXZBG
a1kupJsWzrbh3odRYSGpIbZI8llmMZEXk0bwXj7vZdRWHgDpcVWW8Y2J/8n75Z7XtZm8gErCa9ZK
dhas+xl93YzqKSTnA8YBigQl9VNETr2XYsSrJF9SRX1jogOfp2jv5tNZCM+p4gMITlQgYuSiyrwh
xvora9Q8ITACwgGOBHu0W61gcBUw4has89eZRjGiE6TmwadbYy9eKAQZuSVmzSkuG/Y/JSOpNLCZ
OJVJRcRq+tzV1KmuwYyJP48G2HN9aP9dxzdV91FDBVPzMlB5NRYQUxVisQh6MlJF/ivglJ9ydqxt
p7P4FXzVqWKE1/m8ajYNahVLHBnJeiLdL0lJMyGdl20cEV/h4J4jGnYtJN5DMtsxxxnYe8AYOpxr
cI1typSp1xjbDO1BGPl9LUzEXQTY8g3QdM+OCOTCcGRf+6GdNmkukKN8UxLAPJjIIrF+RrV2X2HV
QNI5MT+u2m1ep5+ulNZK3o9tbrPSSF/g6XJxAq0jVaC9Bha1VtAGcjudE9quLSnG33MxrkMlHzRr
YbDvkqDbNNFsbHUXU255EmzVy5RYRwODBRpsEp8rkn/yrL+PZuvTJhliDPJ9L2yiYZ3m3TJImK0P
JZ04UyqO1FFxcsyIikg6ZHpkEUnOH2WW7Lv6DLXL8IQx60GF1TXHfLYKdGRm7RRdasuiDJvy45wX
xkYl9W3UFWh5soEp8TKpmedbm7Z85TAVF+aPqY3XSGjLuL3WXXmNMWARhUmL5NOGiTnBHRruw6y8
5D4NS89H5UyF7c2k7TrE7B5GhpFxJWitFascO+cwc16KDmVWoZKdmdJ2GYw8OnhoEWuMgsRKC+Zb
Hlac9AOBIOklJqhvNZXyNWn64NDFOB4kgvwSg7zFEkzEOWkEupGsSzWxDGz2Wmrylcl51NO8/2jK
JydjvwXJJNrbkU5WONQuMsWW4Jc5nA5hgjsciZyrkauVuPM1ERqcaSq9qadn5vpBBk8qMFwF6MVD
QpIcW8CyVLTGXfRgUOVtmgwoQFrhxDKjfJsYFOn4B21GrBNJBtSqNT9DHXN6skFdU4v9SBtIxhw4
XNRD/ZJV/euv+qFkXVuwt6t0VNtuismngB3Dlze1d7K1jL0q6XwIwJsPRssOLrKn4cPh7p765A49
GqWErD4tTcgXe4keVm3YP2LuI6LbnubbEkugbChP6tGNCR6qMFUV1fe8sstFCV5u66S9qlDdqojQ
kIa2xUcltUabgmpBUfYbg4YI2Hx3rPYH6vs32vp6nSqi2SaQt8NEN2x3fMlYcrZ+/EYa77y14BTE
erWxA/Y2ZYeumr3wnrPkXh/GvWM1j20SU6wK3tae1Ma53QQNH6/NFnqA1UyAxo8c/HY7zicXoK3h
jMfAJ6pAc9WtbRb7El340sE3WyJiqT5LRmPRKzGO76HkgnGRUumNQLiwkNZh+e/8QG9PUz00PHyI
Gstsl5sVoxXfoluYYDx07bMB/aa0hecnzTHgm4sYh0Vx/KNP3Luhyr9VIyGR+ksjrMd62f4HZnMv
XaRR4GSWfJxs4Z/R0bkEezfFdLZYLXeQh5nmo9vIrLuhqS81ZDEqAVbJpf9mBqRa2JHXZ5yc3cID
nzhFuNc8YtifYp1eca70q0ae0X5kAYpUHz0Oq9+j1qSod4zuKTPz20qbXpq+21rhNuZ9XDla+VGY
Om2e9aoxLBwmd6t6BwIpveFKK42LT2jGisWUju+aer6EdquRDe2/kvG0j/rMm8oHQTqIJtsfYSOe
osD9Vk5Lsh5b20meZyKE944b7LMGawCNCx09oWut2Z15t9axI8lUTPVzqRM9IRt0gqPxs0qHZiOJ
GpzXZkYm0zi4uCqYArYgbfZ9a7BssiM/O1p5+l//k1I//19/z9ivgMUBDdqYsng7oixZGYWApiMQ
n2XHySopuET2qAdQIBKr+JQzdofacVtPusazEfbSI1LV9kK5VKbDB5Ls6ns/huglIo3mLNy7SDfu
6YxXVO/06YKI75yBIPsxzQGunKIpRruiEIz3Tp0dtR6kSk9hv65DKztJt/LskuCAOagIrhGdu671
4k3C6nBbzjV36rR1w7jbqeY71+f2reuKuslEqWjTyThCASPtm36nFhcQ2TsRu3DIxnGY3mVmwAJe
ooMRIaIRYdIy/fr/+I1SQSvNyrY/xyQrwL1a4dyYmH6OfFxt2e5Q+bYrN8lv/BR2MShXwi0DreCD
Ymoe2QkCzJa7v8/42xEpJrH0t0XhXlutmNnQq1NsIJqAQL5jZVx38nYMfk5jw7CzNQTxOEl5SXeF
KVfEYPrggZJ3O0M5qvgBZqc/+wVRCWAwI8/owmf0zMm6I6fUC2IaGKx6G9rixPMtQr4jBOXw7bON
DqKK7E9qCPQjMIbGx0qMPHRRtAMKsdOLhtyvxp02MhW3svw0UJliIpndssGsZBHFOsfblCBy9F/V
0dyim3kM0bad26xDWBP2+tZACD23pKna9YwUuX4La2tH6FxIJEtwxCX3PQmoVkrEaNghSRrVMMPk
GH8wyx9kYVLyKFzVhjF+SiX8m9qVARw2HLp+Uj2ys37qiBHZoEnBiDf69wwsaLO64j1M6p/xOL3Z
PeSrtkt2Ot/OdebWs9c4YNJLNNV9g7m8acP2DiMgizzD/Oxji1GsOiUF3z5Tldsgn5xrPr9YjT9v
HDd6CRN8A+OovESxn4tmtUpmo8IrE/2kFwcaPzX+RiTS4BvoHpU5sLzFbDoghcW0lb5UEanHbOb6
vZbrzqUoudUQMByHwbitetfdN+EwedhG4rXLzsarExDzvSk+eAId7y9zBaPznclmgsnW0ZgnJJ5u
iNDRZzWlBQUXSg+8wVYEieggRTyYSSv2hNi1sRshgAiOE9ueHYGg9IMsq8aY0NIu7TZzL9YTGX5H
XRyUMxL4x15iJ3X21G47ZjuUu8wngktWWJan1eoaKWHsw8j5nIx8XnEKRV7GANzkxcdCvFMKDLzx
nm7Y6ka5l6ho/GtfGsyo85ORUk6rsODJo7Qig4+NhQQHRRWU3jGfUTRvIjUOU2w+lizoyqHPH2IM
j3djyy8aqFWpyq1t3MQ/jTJPDqqLMoJP/IngQ97X9huKwMkrY7T9mUp/pkxH1aTP4A6jvSLTngfX
LMpNWU/vvl2+GY1jrXMRIgcQDvosVL+5QjXuNKgiU7ejKq5GPgHMhWWvXhsEI1GkJg9Ns4OuEwPe
rE8XK+rIsUOlu8qc6JXU1h9p6d8bAteaqxFcnvh1/FC7nI5ja7wKm4J+qkzEcibhcrEdfqLZJpx0
Du8EYSFeR9lLeuy+n92WbWPbsshnkRUFdbg1tXqrMPWgT+nP9B+eDUkpH4M9y+9L1cp8nQkO79l0
13ZbvU2KH0tL1FagIwOXzRrTui+H+qPwh5RxMsVsxMStZv0x9qeAOnQdJ7j6C5bLg3K+EYHdbupa
d9Bpd+dOorrOIwaO5D8dopEbNi4rT0K03+njK6twptIFheUkGAbF1vvAuywkH/agxI4VSMsOARs6
Idqo3Ga4MkG46NcfUc4mm8JuuzWRtveh2uKGpNOZvRIkmBdPYb2zDT4RlRYxo3dsM0Njcc+Yxjpq
u3mHkh5HEfrY0uSXTmE4HGHWElHcs/9nHILjb0ilN9pkXehoYeelH4qUsXDtn1FCoN4jIxgDhT7n
VxWU77ZOSqRpnlpriDedmF38zPUlmXO+NBhIhtHWOOaGS8po2yvmFKOrw0/gBk/s+VZxHMargg9k
DKpDkS8Ds8z+dBqes0Vr2XKhM1ElSisV1bUvDBJYKrJ8kqB+9bvwiIkuJXidP4fhL/UmiAYigN0d
KcU/ymBTb/VZizaEFt5MHeKBoAg2FejWdaSaW35OHIvqlCXUgDp0OsrxjlnRaDKFYAFKPE/wobsu
bZdDLrAe/bREeSD1/WxTOmOsmYnmawg3wFP02jJfY0aOOYF5VTXgQgg6NnG6lXx2DmmTeUbkUjrM
SAir2ykhccnIgpTIqfGm8af3slDaoXJJPew7hCix0s1tHZPn3IfOyka8ZLMjXRNr96SlaXVxhira
Mu5NT/Vgc/cGw3FQ421cYDAxg/rczR9hUPQrvVABdz7pbp1KzkMyoSLIZjoOX+hY62kBRb42lw28
H5A3LMgv28xMSw9uxrk30ZYz6p13quLfm4VRQ/FT/1S9fWpHolNQIm+mOtAfNNlhU0nYQekOwfXK
He9rCxB/m+nuXdfg1A1mGRzzqWi2JHF6v4Rqke8PD1WR90cEEBmnRlTmwWXgBJ0Vm+epxj/uA6Yz
o6YnB8z8HuPB30of3fSUfvTIytcJE1okHiEeyq69MxQ6khp1T1sz8DB0pP2iN67EddzNGnze0UQC
7OcfUf/AqgZwIWidlsHdKpxReXWjK1YOxWQzpW+yGQ8paxDt3Jjjd8N+QIf2zFSv98JMLOB2Wh6r
QQlmki2+2BYWjeQv3bY59egtx5NwgMUxWazB1bHEQ+wCoxHvwmSYyUErFvdQRbIIV26DQcqK5d2Q
L3LhtDn3HUMX+pd1E2jkATYKqQzf+zj52WjVXtWsnUMfJUU4Bu8dy027yr5nIjjOVKz+8EG+2s1w
FFZ2SawaO2nV341uca5A/6NVi96ieLzH8nXCLfnNcrRnwpteQSsFuoULoD8lmdpqgXistfrTKyuM
RUM1fxTcluvmBGKx3mpZxfRvbN5GWiUz+Rk4c7NigxS8aYLhmBqQuKCUa7THzv0ehdWbLdr3Kajf
9VE/miJcm3Lk2RAF+DaYAX3Bed0bO2Vg0/rFysiQxs0zs58+4oO0Cu2JXNVV7ogVmrJdnxIEFhKq
4fvJu2n4iF27TzgXmyTGT0EMDLztYzDMj4bZvgBBZaXD/qgwy61jmNlaX9T11BG0dFM4eUrdOuoj
YhhkZ+WTbpTtClvCnQhs3hj9DZwIZ0NZv4zER5qMHtrZmb2Qu9ALl2jlhnHg1WWoTrsTWdkulPGw
6rIq3tk89syJxnmtxv5+TmHULe++1nOxBHzSuFJiktVitct97L+gfSBhtJ5RMy7G8RZtc4vriJpl
Ty0R1NTnAarEXZRP32BGXMltq/fSQtxnofqn90VZPqTxzax35knVw30CNPY6NvmxN9A/RLZ26Gvj
I6v7cKuGkl2aLCjUh9FYVYollkKrlAWzR0Y2+YiOdc/Fgz8pdx6qiZzdMGVYFbbNjSG7ilVLiVp5
bna/zBtavEAzC/XQ5I51wMDF7K/Ox1XSz7anZSD52rF9MAO53semEzFgaksm2PfCZ4j5S4Azau6n
qDRS0TEiYMtCeoFXbjMOecB9xZBlWXXE5C3uHBaQhWjEPk9cnOc59vZI18Pdk4hCZ0+IrcuTGfGL
Jzv1DGR+W9cJiJBwozeDed26if2Yw4Q433FmhGIW6L9Hn8WHY0T3JE33e8LuGEPq7kbrY43MS979
ErGpV2GS/3XUDKUz7y0+y1WnaPQj2iZy2DqDyi4ytkdlsJSI68be2p2Gc0UbGp4FZ1tp9jpK6Iem
6p1Aqa0TZ6++BnKkDagk9HHWNg1j9bUjuLI7MyLekmROOdSk3dXuxLc8YS6TBFyQoRtvqtw0Nu0g
H1OWdiuniwraUZCnJaGaSmJzM+xO7mwt37h4DDmdmydfMsOL2IZuxGie5gDpzD8bpU3zb1bZBSGG
vMWyLX2BQP1ulR00iZFHN6rNYMWEfufGUQ7FQ8r1vBrs4IffA3ZR9pnsnQcig0KPpMtPMgSwpda4
GJkQPsVpcmVssl3+62ucJun8XGq1dakHBJtBT9cW+feMnA51yNwcwfumb/RlThm9dXWJzYdAD9wn
tHGtFVgb5h/WshsyTZKDHOMWDYVagU56EkNcHBs23KskysNdx+HNv4lUXQPF2j+/Lb/gXL/7x5Vt
4ntjYiuxWokvb4uJStsf5KJl6x1tnxY5QbBuSf9T7BpkDxk5Y7MaAk+hBnDn7MrQm/o3a7Ntb6fP
pVXwZBSM+gswvRaB09FIIGg2gAyP7mrb+DFoBaxiRHfMMGF8Ib0A6AdeC123zG0CpWrrZ1Ka76bS
UfTEKf3Zh7NwD3JsllrR5Ce/BJDb138wdy8Am68/NwRVlAiuyY/9FWAv9bwKZuwLm860rmIu2Pk6
wWuXOpirUDCtqobX8M/vNY78v/+h0IRAWC9+fcuxvqB8bDVrhrOsUILuPqvLz17HNDlVT5zqw5oU
wAjSAvlQ/X3tGzmDYeOUphQtY07myphhMmAooAEhXpmGw9GYRZ6mIjaf2bHXW4RKulfUxqdWWY1n
5/EFghPOBrP26SD7M9XizIxd3kRpsEl9u9+2thzvi3DetTNHsF6hIQyStyApd8plR0x13Gzt6QXP
1HcjY5s4UdmtdNvIeRLoqPW2zRjo1hXoX7zufi0wEI1i9MiL++an5Xl03OwcVE9AzexV5cgHeIKY
qdwtNKt5pfqwY4Vf3rNrcldJck5yeVc59qmDU7aun9HHNBvfRdM0jQw9KEFCHoiPmB0ubhRs17it
qEjbwAtH7QfTgNgoWVAWzEYs/6bK5MmNQYYwTuk3mL9u7EG7LlIrUK3JoTBGhZzEss9Xf7bdb1Z9
YaXQ4atpCIUu4n0WCTqYIv+uKVzZeac7J818HtOG/prhpeuM1jpMeePNCabL1L4iIG2eiHv952fm
b4xlWwGtY3rhCtakuBO/PDLuVACBHKqCawIZ/Zibl6BInp2hKdjwhe3KMTCDkTVAmt50xywnOVAt
GzBwqqcp9mJLIuog8zuuUetkDf6itGm/24l876NsMw+jebDYIK9DbU7X0zxu9DIs/sDRWl7ib181
oDmG4RqApAz2S86XH6Hnn5QRU+6NWtoUHSVjZVanoaQ8wqD9oLQKekdY/MVb+n8N5L9E7zXjtZ/t
L+T++3+h/f9/xvZz8/0Ttr/8H//5ql27z/71P3ZdlH+C+P0rD+Av6D+/+y+Ev1DqX64yXFNwRLLz
Wx7Nvwj+wPX+BQbBWcgrwlz+2X8D/DXxLykkOhlXiQUbxsP73wR/TQjw/ixyXRtghcOg//8K4f87
+8KxXWmbhg76BECHxEb8BVHWWNFUThSBZ5wf7kWPuEzAd4f3sunx/nQOf42N1L2pAN3YY+T8gb7x
BZHGnw/fDwA3JYUBhIx34feCwq5ha+Zony74xz6x9bgXbKzOUY8ZLqVVikwzBfGYRNo3E6MlUM5R
Ppv28IaEjKhee3qSRm2dxfKXqVPzbqi1Fygn8V/fAzIm/s9JB+J3VM6v1+kuNQ8wQuBalsPH+BvK
zUIE0vl+dWlyClEQ5+TT5lkdnznfrZ2DbbWJcvMqgvbZ6mbu31o9EA32J5qK8bfXoahpQQ5bErgm
0fFf3q+2LCWyyVa/gPWZN3OS52xYcc8aBTyliAFSiL8CmUs3XkCivuV2NjzomSPXkxtcdPzSdRB2
x7lwxx2goegOi+45Lp1bDs9j4vrZmU3VH7OMFoDK/z67ePOUqXi+lDR0m/98ZdCO7dDqcF6ci5gx
DWJG6IeNDXsdR6v73Nnwqlz0Y7scWMiaXeq0W9Z5bNMBJiDlYBuMDjazDsL2NxjBmrNVMeBJurgj
XhtcCpPbpyKro0sLSIbhqRzOLphVDzgFDVrN1g3rB164sSremBNfeuz277mbk/cd3syMCI98SZTt
FZNW7Xw73iLvyt102aFm8hIaVnJX1kOEfjSt/3Cq/6oMv741sHkNC9sY0mN9+bz/DREIMMY3Ufv6
FzPFCyRx4x/dEN0u3rhFDq91PGVSPw95C6KYD1sfQn/XoEznxTnBpTHp+f/tJLv968/+j38L9fj7
I+bI5fkydVhvSthfCXIiCUI7b/3gOpPBijd7arGz3UQ1CyG8xtFj3AXRoxQ0Tcw/8BJ4aQxLwCKW
DEOTY+597ANqbo0nMuf9uzlCcxvmKCx/INArrhU6439+wV/QuTxeywt2cBDwck0JJPD393AOzMTo
yzi8OomV7ixfqVNTsyUx1cgMVcRyU7CyJLdCt7266H1SFPzPgr3AptE1pOuVwBIzt5ga5uYJHy9+
uKnD62bZlCuRePrDy/29aP71ck3gnK7Oa4V2/pVIzIJmVM2ifCQ0YT06Q8C0sa53OvmAK77JY8Ac
a2D3GN/pMQZ89qnNhfUOSsCh3jslsbEEbBBK3G9ZOdh/IGb/yl377YGknjdA+3LtGHDYvz6Q2Jmt
eiZh7jr2vbHMeRqQfEW4KBa0zlOVJWg7gBSZkdWuahGAhNCa+9K6mDpAawh+894YOmev+2RC9yI6
IcyNPRETBF/pKGnIakm2w4Tbm1vOQGlbdYhCgxeBBpWVYO7s5aT+2Lf+3jP89Z4v/G/dAh/lAET/
/RHRS/RVbWtFV7uvsUlgrLpkTCNah6QJG2ZIKgnCdRDRMdQ0MUvcGlqonYQ13+cjunmNlQqnRoaJ
naagRq2XRuRWQvIrUFD9gFsfXOxlbToihl2VOM9PqU7yN3bardszDAkSn1jtxhXHskBGSzTdLq71
8TmUtjyopliVRMKcpoT9i+EHIOeMI3ohrxKp2P3z4yd/b+GXt8LWHaoOTmRLh3f15QbxnabSWcTG
12ZRUQg383KO511fdShWWBYwrzOmfYTOjZn+/D1omWQ5eNniSUaoQ3giBxbY5x6U0S4MGrTaLS6I
lphchHnFfBM3OPa71ETWkgpFF9um76nylEB3ygIruKVSQleNWX9jOghBJ1F9MkjXNoU2WSe5KOoa
OEd/+Kn//qWzFwo+PFbdhkT7NTYxkU5Ys9xOrsNUdiQlVv5q7iwTuFZwN+NnTI3SvqJXyhGyTM1N
Wg6sB0cs0yrOkfVojJ1mLM1EYNgWwK8aZsooj2Ke9F3q4BPQIiyvpQHfPJ1tueZFZAfQbJ4m9H2d
9tMPhltc0m6xFsbc35uCIeBIrtaMkOAhG1RF35B8GGWKvHEpZvryTym6fz8mcZBLqKCUDURGkbTx
+3dgSAqmt6WMrg0u+bUNhRcVQ3RKQPmULGCfihHtTqrUoh+9zVO8v0VXP/pje8ktWfOe1dllsEzD
a1u5N4HdfdMybDFxO6o/PKPG355RXirPOBUwdbPOA/v7S22zxJ/DVIuvph/Bq8zR77lo2e9HIAtN
N804wjQJPfVR6zkwGh9BEY/WvRlGwY7N4ftoBLvZX4RM4WxxhXH/SJKOikw0t7ljcsOHaAorjOjO
nJYookrtDy3n3wtbV+i6sDltTEBYuvOF8R8ncT4TwpxcpVPfJDKr+V4FL+yytaPo6SdrBC9uN1zr
2kA0wXBbi5W/zQ3011i6mBDno3mM7aBfZ0tgT5Hl2abW4j/dnYp38rfjfnmZ0GI5GJml2F9DV5Iy
JAgJYsJVOLA8Zn3nVhleeWA30WwDrWIxdDe46lxi4kiNPLhzNNIorbq6VS42uakR9Rll4p+SU/9e
F+FdJq+AB8AweWi/vi42Ocj7Mj+9FvlMI9KK/uo3cQEFQz5hfTfXzPfzvatCpIFZ+uAgV1hhKaMq
KVGhjGmt/eGd+kJL5twkgk0y9LQs4cIe/hVf82+VmpsxorbqLruaMQ5pe5ZHJPA9MIdQoZwl8cgw
l3Hk4nEE+XADqh3gUZQy4NSnk+oJFy+rNNgFUcSYMAdry5SkI4MigkBRoACxF+IPFm8YacaR6fqw
+ucj0FqeuN8/apOSn2ZTUYgDlv/yRGbZnJq1MpNrOqfcgeALjq4vb5rU+ixp9LYgGJyVJkfpRbme
YKwfuOsSVK4ysW8jGBHXSdjFzuwUt5+Rb0xYJJ1btceuQyszRWl7aOIOGWJnT6vaqHXvf1J2Zkty
Ilm0/SLMmByc15jniJyVesEklYoZnHn4+rsImd1bSrUp7b7QqVZ3VWQA7n7O2Xttyaj/aMVy3MY+
U6+m1w96JvRDmRDwMsruEGX2oxYzE2+cAgWSGderkkVqRXO9OcaTeZAq089FW5597+7Dwkth6tOx
1iGCQTKINn5L/BXYYLVXHoyCAqMukD1NWzuOXy8jas5dRDORksG/pl1VnjPXu+GiNV778q1nuv0y
OJJkI2MGTomkXuZ2W37tff1kMoBqqrI6hZGI/v8fJo771N4Ek8yn1o9pTE0Z65rnOenFKfoRkl38
liBcGttBbVpUEsv2hTAkAsgt3rEEhD2kkonqUr11ihG7FS6ztqZ2kexXlEHkWZiAnAbX5HxDc5BZ
QbZvZc8ziej+s8/+v54jigNdYmjnOPVxBgDwP6vcIk4vItFhME3DvnVUeGSYsh9cQvii0i0vdulv
MlW7Z03l+0wkzb7iAVxDgkXR7XYPchXs03Ky4NR8HQBCvUTuD4d9Zl/I/KB0hiv4zCD86Dg6jLnz
+feX4QOVdH6bbapnjncGLRTOQh9ehtIsmX7pXcoOYySrftBPiG66g6LvsmG8+F6jQL34fK0rbeq3
eTeKQzYC0x5Se0XF1q9Elz3lMxcEoR8uIwQ5n3xC/c+lmTYf+7VHW8TlGf3Q8eM1kjEiqOzSGDiq
9KWbU+jwn7KDHJj5sbU0ffMHoKVHp6qONN0rtBbwJ7ocKaipNxgGMZ+sSksuoVXAg5zqGpBKfzMY
0uNLtK7w0PYuJfmuJO9ui2wXwQvDpF2Q4uKxdDv9ThLZTxSMHdJ6S+2YMmfgA2HmhEKTr1VWresy
X9yxTZ1fqacwQkY82KXJOLLyDxKl5IIVxz1KzcNJOKg9wwl9bcY822IMpn8C4gkWU+4qXCGbooy+
2yjtFs4IOtDHKLfW45l2aojkMGj9KfLiR7wX+iIT8tnNNP+YauCkRBT4s1Ttny6zGdurzHuDZ24h
dgiQ9fgAugt9ekpiQyL4HqlINATxozHu9aw9mQ3ZfgvO6ZHfm1/ViIeqGlb03LtHWGHVy8TXKgDV
5bHWPzBpql/H+NlU0lnV1jBsTRnnj30dHkSHWR9Ymrfz+op55Ohmh4GuBPNAUiRT6En437src438
CMeBXd6oVl1fpJ+cnf7Xk817SSuP8pQq8yNkfWqcKiCJMbvokj0n0UjU9JK9kZwYdHqbzIUixYAk
X3WV84BdhWMqzba15RyrCVBbWsMd4oUgLmmNZbT95Kn+kBRI/IJOfoxFpCkpgTQZvA8nu6KggM0i
iPOeOxIjN9RYgGYhrhOE+UYUD6XCaGDm3M/Y3rpAKlBK4TRgzMk+yukDMV8ZaP62i8bHOmjEzuk9
VkPRVwdMYYfBMh9Tw3355F30PrTd7h8bfrFDR0SnLP1YPjSW6Iwyd8dzOjjDYkSUgbJZ1BcciPrK
G7A1eAJrbRI7IP87cD5GfEmyCnyw55iYANvsOZIpQEXW+w1q1fqBJuvXojDH0zAl7jY0+/o69d3e
Lmg/MNkXV4hzJ7PNh7XrZ7D+SkNdbAcfdx57VzVLf2BtJPskVd3JUFi1gUvYkVA8iHo8LrDwgAWM
GvQE2aidfJf7TGPu1viAIj3lrSpLT05qvjhpG66ZUgHtI72ZbDMdLQYtNiiLMqRWLeFL/rqA4MKb
k4ZbjMoSj5gN8gey34Iur3MhaweXN48Wpvk9nqPqgWHMcSrMcAvtBegcnqql7wba3sU4AEET8V42
dc3Ot4poE1d4K+HOvhg5OgSVF2DO6OPcLyrpv3fDUGx4gbJjmoc//CxK0Hw7aKFccgulQx2CZAEd
E0AxRq/aEYlNTB6SHezzJ5YNsQ063d6KEceBhWDQ6vryZrVGcRqE8UVmMBHaQvthRfYtjqHg2F7s
31zNeY/odp1Ek8PYKWSDKth56bS2OjUaM0a7Ds8TeYh0qkEVZNB1j0y+tlQZ+c0fzYx/VrJNxx4q
l4dpBcXQUfiYoEqBMK8vrG7f1NPrJGNjn7t2cJ583zpMHv78un2pXVRa0RgWF9lOOF201sd+5A3u
Ue95NAIIcDAoAGcz08PURwdzkWV9d9Acblo1Cetyv/QxIDX1GnhZ9mqgm9pb0qYf4XYlvBK3SNZt
b/inpqUe7WlQYlbHS45Ho8CZKK2DGdXVm3MzvcB64Wvwd80Ueidd14mg0rD1wzusUGItiiHsvsfT
BNvccrVj2prJDYZL8GzMSCYLNc8x4mB60PLSW7QNq3oAlnxVNjK/tAGanLZ3kjUfaIQNxOX+k1HG
ByYqKNLb8OkOMNW7V5G47idr5r3n8Z+jMa83vTjI35wICGSDevR7vSlpqppu7rMqmdSSUQtVzqFr
M5oRRniDdqxu6TqYG/B5IuB4NtW4jSr2KBUuegMd2IjSJvLkTtFAWbELULWRIcAc0Cxw4Y7fEz0m
qd7L/smL4avZWEv/yxSX2quF1utWigYu07hJxEvnlnAKwD1tUgeD3yfL2J+rGGuXrTN5sm1mStaH
DgBvbVb1xDWfo6rOjmBV91ZUcktdeaHUKq+wG7AC1/DgOnHVRdvvRhcK0ief4sO5Zv6yaUIZzGJ5
Wwg6+7AF8IyK1NEK+1wwK7jmQf7g5rmNNoKuIpo0mBE4xZaV5UcEO9FVihN9wn0fO+hWoSAUiv9x
Jttxl6J/+ftnuydc/v4gMIfjhjLomdP5pPn7g8ArWTtmAVR3yhuasxHoDgRL+uP9ktUWfC1DW8B7
i9edYabbya7faoIp1jSXnkKyG/BUOeaLE2BikA7i19DQlwQ8c8IYE2/DErJhnbpEQVMeacC2C8eD
51tS91RDWq7SICg3GV4Yz2pAR8a80iqu/vUy8yGUJWAiY9IulRj9jfQTF6mh9S1snXyXgJF8tvro
YkNWujaj9m8imPWw7bTLSSTTqbfKky39fudkwczGCn56OcsrYhLg68LbRYHrHKxYHAt7jdqDNi0m
mGM+uFS5HfSWVvViix2cIYjrrgE7VYfQnC0TPdzUv9+D+/3//R5IKPwkZxPVxFPysfQ3eQVUPtna
eRwA3ZXI1xeyqf2tbEg2qNr8ZyGcnyEwb0jy1U+ZIF6rv7IGovoGhyUMw16YZf+Fw88YQysQpYQq
5YU/7agdj51MxiOC7uHYIAC0poqY7Spfkd/UPonIuBRdF+5MsuuAocSYJCACn8kZX/S1ZRyCvNqE
XcNpKW/FhljBYJMTlbJV3fRej5H7MpVgwYQwr4aj2ZsmBWkjDAjMYaTUQeUa5qq6kVeGN7aeHgHc
fqHpPCynSqEGnEY8zkVtnUuTiMxsxERT9ciI08Qul5Nfik1TqFcv8xHS9845NftLPNkAbZyLHVUw
M/Hjbibhx1sjGfYNsY8LsxrHH1U/dyl4mZrQe2Tu/KTzzzhXAnF0ULU3R8S7ZKjjfWrHw5VYF5u8
gh3ebgZ1ekWUiyfFelLVPiBE5RlzxCfrwX3V+f1+ewYVGC1RXMfWH6NVO27KgLNbdBlp4CwAQh/L
qTe2oUbnucxlf75f3AFWPyTJbjVp/sINfHS8s4U6aE0UXoVf7k1L22SzjjmcyJ8K4+QH/96YqaF7
klju0IVO9mnQYIwHCCZ3QY34etJQzVdYuPa5QANj1JwPZtOe7qh1H3XaxQuWRUFIUgIdEWGq6eDl
7KdPvoIPSSjzqRiRuU1PSZre/5jq5mDB6b+nxUXU2LYTreg2DkEZGXwSZizEn4spanaOEchlaiUG
xd4AOXMEBV3Wyevf3z9GUb83igihZIuYdTK4xRkCuh+2CRHrxmBkWnExw5IUogH5YZB2apMyNjjr
496hbt0WRfhFQ0mzMTnMrGysjnqzbEw7X+lOXS9EiyclTfRDilQWQ5UOdEqnjLMxwEbM6h57Tf8a
WgNUz4ZThywhs6NZLZrYQ8VOf9QoBigmVVWvaruDwUCtabYJ7pK6OQiOIJD16CGIGWGQRVQJseGx
LgsTNbYKNo6OLApuqnloY4Hz1+iDbQmnamGN0TXDpvomAyPHEysedbCphyFX1oaGJ/JAIYExG4tY
mzh/h3QaJXozeHYZJk/8CKXlVdvON3qA17lxiCkvySH4aXit/yZjTd9o0RXPt7GJ+tx4x/20LUun
egEAOLBYIDnX5w3CnC/Kbpyjnc6Oh4zjWKvZDsClUrveL1FhaNc2gu5luUO5G5rHpIt7YEOtvlG5
RxZiJ/aQuVOKZA1oJ6V5kbSwyYQ+HbwmEjtm/2S55vUX3WdYZeRMwxNnzuVI2me/jB7hCOCptZ3w
KajsYp07QYlGyzRoNqHS6s2GURdCcBvR1LELsLylmpywdtouOvJ0Cev9pglt/JZgWoUaiOm5S7Bj
R0OCTU2rDjCJr10fRtD6Gnf196fU/jDR4yE1dLyKyLruW8W9e/KfdqxZcAKnSi0vqcc508NPRrix
WOdwH56UG3VECEXOhuCjcFk101e/RDfuhj30FVJ1yjHIcCPFWKhjZb0lQH82YVqX8MdN620g1GUR
plAmvRrdF+QEUId7huFqp5Fgexr/709YB/nvAhILzZ7ng3ZNd4zBReYpZuvJqnd5X5O+5Q3JpiRZ
lAQIuQ8K29vF0eh/8o18lKj8+kYsx6C+Rt3whwi1hUZGdgImGja18NZ64zEhLsFvz1Ypu4cqLh+j
sMGiomlbOHE/MBy6n6lkPsxt5o+ACJTVTOckjTrzw8pRubCUlK/onCnAvENm5OeCIPmkojxDmH70
GipII4nguolpXDitx16apSW9J3xqfRJ/QW3YfHKo+9i5v38qUyKzopd2bzz8fqgzIqGjrRsqFKrD
1nGq8Umhz1sRP6OvndDa1zzIZeQTG2Pq467C+fvQNdNRFPDLyIB/RLOSr9GEs0kg7ttYUeDsghCg
QGGV39JAJg/0A9qN1xMMobnRJ1/qB801m8MsWuSG3kVaBq2h3z9+UJHVMdV5fhnG4L2OIpJt6tY8
pE22s5vHmtXy+9CPM56idS+N3w449NI43hYN3jffL7STZ1S0dpxEviKSJJQjExZ8nlG+dg3eqbpt
wx1OCfmKQP9mYn04D7YWP5bN1O+LoiGVa3L2HNHbS5Do4mnAwtUNRUGFQAnIdCDaYHNrVw0xuac5
sMHuVQngFkRY7vB6sJhckH6CE55/wlg+bHojsNZ/XxDu85ffjhEMNR3dMhka2Q7zrA9KGkgZIxCm
Ul16Ddw9kToH7DyP/XQOx4zKOml2yLWcTSXTrFoQekaTAqzXvk8AgUolnrqGlKlPPtNcLvz+mRz2
dhedB9pwNBUfb50cFcbPtr5AIkA1Fow6/5pRrgMHIoGiMwiM1idazxIYjJR9CqQbYMJ3Sd2kWfr+
90/zPx4kZPvzs86JgXPWxyVzMtKArr7WXDo7Kje56g0mOn2+ggUwrmryAS8FFoSN0YXVgkAhE2Su
ZZ7GijLL18bX0ezjlj02xUFrYBTxy3/SCIpcVfg8JvZwEar8WYRBvM86HZVAiqMYgrJ58aVNAI9g
zOI6WXgF33xKMX6cEGSNh1aZGyO0unWG8OQyIEIoQq87DKRpLjN7MB+sutzVQZ3sp8IgNrfzaA9h
JGCfx0HoaLX87DD2xyJmEhXL9Jn5i5h1MB/q01G50us4gl1qjewadzrr+vhDxL5+DJg4HTp3CXcF
eHZ8KOw8Pemx8da5ooC+oK4R8MpP6qGPeixsBUgOHZOmI8Fvs+D9w/sf+m5C6Fh3YdUC6aAxr4ja
Vm4popd1qV4S9h7c4D/sFkQGmUoFZlE7XCdNbexte9hlYZsRFYQtIp/alhAsyMhJ0o07GPlvZRDA
jrFoOv79YfuQ082qhVIZWScyAwoEyYny9089ua6BMoAapZ/BCwNoCrxSx0EiNcmYlC5LE/hJpw6N
aXK4yTDbgESBdCureu+1lJyBObiHvvAe6WTqD3EwHbpZlBIkUfEIx+J7bOrOQWQeBnUCJ7JemxbY
Ob9ZqXjkMIcPGN/8eihhVPlZjm91pPEE2psY4oLyyyQ1qA4+UZkYf5ycuUvzi+V4riEICP3wSw9l
4CEwD8nIqJGZDVZlnJhNXm2n9g7k6HJcw/5dtB7u4nlO3P4I4sQG/6K+kd/m7ohOAM+RMWsCgflZ
k+vjSJ07AmVKN1BBof6xUSb8fkcY1tmSWf90+SVh/bUQkh5DCsPoXjttal5GhJK7aVJvdZDSJJ2F
KPdL0BrOKXI/L3z+fNccz6GFN/tmDLTA89//5xQXZ34jC3ewLinK0R3thaJ3vtZWUbPVGuKALYwm
NHKwoiP90Wz1DotQ+q9FJsEqmqm6U6rXq78/ueKPRRtDi0ObwLFAETGpmP/+P58JEFhc2x48SA7w
2g4bc7OzYoLLwIa8GrXvPLRGVF3rXD8VsY9WlDlcng4/pM/IPpVhe6JKfVT9WD3UlkM3yw8n8lrx
dBaFIWEFEb2Xpo88xkRVgKvB4T6457xJk1MHWkcFsbsM+voUJI27DcLOOxWl72xDxt5Uufi75paw
MUspAfN8aVyEczuTA8KMqum3LMzFNnTJtHOdHvG2VtDUyEtkalGhfmoQJ6ZgazEA+Nm47lHFuG7H
RmBqzmTyybnrz6qW6frc52PR8milfczczmMfhRlv70Vk0w337YPwdPPk69XcuwBV7icHIwKfoIzp
R8OqtKq9pD1kkvSpv99S+4/30pq1rFL3jNmkxG39/ZaaVmCXXiPExfH17tBriBFTSwy0r8phpVpH
XugEEduVl2qTAO08UvpjEy91Y5MWGph7z062ZGZOJ1Q9uCPp7R4xQRhLp0jFERt7C2sED1K5AdoD
8N6fgrPNqAoFALdJ1NWDTzd2YU7dS02s3kMOQ9DO7PqsQ6HrTFpqI4m+Rx0W5LVnqk+ivLMgaWui
N+gRzuzmX9zJO7V1Y2+HOuq2sRYVKy+NxN5uiGX6+9dl/Y83gNJKMuCHH2F47oevK+xprEjUaRcy
OQE2ZIyTSIFZ2vG/Va0T4+EaGuF91jz9LTRseANLLx2mA/5Nqu4mmeXLU7vuXO0wiebVChiWAPn7
quf9uzKyr0RmYStAxrOSMl8oh04Vvdydl8Y3N3TeortDc1vG3StyH7R0dvXJO/5RBCl1mv3IH1E+
EeVts1b//kBokOxRiUr/gpo425SQyZKgN7dmKH4EhvEwmaN90NJmJNsgMPn7EFhBfBZFZx5bdjCj
nyMm2NPWUmlXwOr+nj4fKAQCiOjoywX1Q4jLHb/6WE3Pk5mjJqQNSa59voaW9GTH2s8MR67m08Ki
KuyJAO3BwuVet2D9ST65o//jBXAEUgKbc7F05nfh9983UVK0zuQk17Tur21ujudYugwcY/mIafaV
WBh5VpHKEABmByWHWfVuIT8xolPGjGkVmGEHijxcGPMgaKiqs8R3+GKF0d7u/BWr917SIThbiAgX
DNHHZdW2wwnFL8a7sXkUoQGnzczQfxvIxjlfJacw0DqilnU0IERx6o0kBCcd01ttoJXNar38Uvmv
xF8Ur9X8tchGrieOy8fCm6znvKMKqeK6/GRA/ee5BXUodaJj8/QjP7s/Of9Z/YNulG3atD47EvOp
TmCfTv0iPVXWz7FV9q13ynXUk3OixU61GzrFwSWqSLRwmosdyKcJjuQLUU0H37W+QYK0jnk8BFez
mm6Q/6x1JgPv2lQZqcLd4G78ZmzgCwvyyIrppfMwmhnV975yaczG1Wta59/9enq/590xiG1XiIE+
U4bSgOb2/1anWAB2TBf1vAXAj0zm3x+PUDlRakNUunaW3uApTuHB9OI1jM0aEUM1Lic9Ti7S7mJk
IQJqDAivmbQYvKWkPC57RTnT57wAtujzY+h7+X6SxiUUyXglWmtR9sp6AQLIYDVjO40aWuWaLA69
HbvMERPMHqorLtpbmHXNYqR83WppZF/afEz3glIVi6Pv/ENgdfJklDCcnWZiS6xltHetV6AYLqWG
1hw5kTqvyuS5XoY+pmE7VfW11/366lWBtwrGAtJSpP3gIB9fR8MIL44g5VSfdPFALx2zevBvgHyO
vZofFB4kVwsEYY1yuHFuJJqtB0xopfaaNW/4Wv5Uha7+NV+82YuhNsBam0MalEdI0P15yHV1abri
fRKdBpREApIWg/5AVrSkVwWnc/IPQv4zC12Z58Dc7vy2e8n0yDQXdlc8hnqY33CVnlBItlcbRRi2
xB6OqlbvzDqK16zSiLMzwFhZfOu8znntQiGvcZO+BhrKXL9w3nRtYEDeDMW5E56zH/xSvQcaYJ3M
78Zbi/mxj3L/0gsoLbhw6r1si/oqkuEJ86aAysO86P/dIViVOVkxwbPmahMA0DjeRZqLgh82IK98
3517LfhpKN2/la23sfvS2iecVRacMfRdO5j1IzupLUcdEHGrPcj3vFbhtwIiNQRdlAQxip6F28cG
aDdv3GWlcQDZRhqUzZylGkCV9Iwg3ljUd3Jik0QLp47YyqjfF00YWU9IV8VTAZBEzxUZpMn4hXWa
hvDIaer+R2zh9Dek/xgFCeNHxEOLSRFZVtmhurjw35aRG/LsFrp7zlroDjrN6+99pG0TLWveZgwk
3Walb11vRWpe+HC/BGcnLuXNQLJCIqw33UmUZxnE8cHPIALGnRXsS0KioYzRcbyzIwUDvkOgBNkW
pVNuLAmAJ3LeVVGKrZapYCszFT40TvYosupb0ajsAYqKf3VS8hA5b0ACbi5pLcsnmwjWDX+lrYxJ
r56cgai0BiAyeqgnFwngP3E8PhQyi98mFZPY2HX1Me21DmUeoI6giH6Obt09uzFfIAoyq4T9/qs+
cGrmjLzZ7cVSI6QQvp8Xw1KnLpazvGGK9pCmjSXT8z0mdLh1dV6f+zK4DQYhD03ujOvQ0QeyTMjF
hOAT71FdE2QRjYSgeb09XkJDA+Y3Os2V4FkCuwZ1NRItRs0o7BXSN5ixJiImg6Cs2iX6PZmNuJOm
jub4ThxtJVrt1eBQyS8LGy5Jou/eIBTzr9HFYlK4Z0ik56LMSI4di/4aDFW8+c9PzBeXZpX4y/s3
QPV0pIe9wsyifUmaWctrkvU82ZZ/diemdEym1mCjSQoz+yelO1/QQ+8J261hYLf1NQlunGLGb1Xw
BC8NWhRngGPAAGMB/KS41O6+6XJxvEtI0iIZFznxNo7Va5uZ7bC1Q+hfaTpROxZPbWWhjelf7qWE
RVt5lYzwnku9PxBaVaySoki/EKQyLNsUs3mbayuRNt7JTgacWrRWt8G8gDB2ulUF5Kayowuo80Tf
7pdJLAe8zxez7PS9047PMgly9GkNcZ4IvgP3gTELbBKtF4uKNesm9CzdTYgYllTB4ypSprPt0Hg+
F9G7Fs44EHr9X5P8ondqPOZu529bHa6ulv0Yyrp5nCK1SlvyYcuRjLyeKcyD21k7dLsgYDTD3epJ
HdCQjepTCCAtGDrypZlebWPkH89RRtJUCsPmR8GD3RohnfbAAU4WOoqkLdKTWt2MvmgGdGIfS+me
2REUHS+8gYwyVqDC5HPEyYhcALP+ytoPOQzl7TykKXw7WRPiPO5HrZAvwYRzybpmbqfd4tbEwqbw
u7At3LBGwvRvSbsl6FJu8RI2R78zqVkmGKpJ4DRn0iyajZickUON903RZOL0GE2H1J7iC8Q1HQRs
m3xJaueBM8D0E2vDFvqjsxIBaG53njQ1d5liflZD1TwGEwSSJkTUW5oMKCHtWW+ZPT2PHnS/oNcO
bu8OSIhKxMNCf2+kdvM8K9wEESwUpsLdM96C+Gro5gW34yFzzPR8F4LZoM2uhX/Ed9tucx23o/JE
/OjqCXnEzAt6Pxq2SV0hQnZ96+KWyr4o5jy/OplSREs1eyI5JyYPd59kaYbEIHTe+DXoWFPTh84K
xVPQFvHVUyfCzs/sq2NAabOSyEo5SsIo8XvB2CqkLWM5MA0rZdR7nciKRSHH4Szi5jGeuksb1QHT
8hgJEv+NNuoD9NYVcAJ5EzOBtdOy+J+ROBRVOjRSo8bBUmc8dpTGT0gDzaMXyBTmQ6T2aY/00fQT
knKbsd0ZrLWvJP9Oi7CohxOBbGfXJHpZi2jo6cqv30HGvODaMI9+lqKzJnBEgisEbuhHprcSLnU9
jxwMOaW2KGOt94JnZoXqNDtbYTstfpXhpQZYIsJzs+ibBNv+fEnZV8g/7qFTlpV2TupG2yE4f77/
abJH//Dr/xsVMl2XPZEmJoFo1zLWksckHp5IvA7ei5YglMIRzPxnv1kY0TvOAtNdW6hSlrFVPLrY
y8j0ZmbRaYxiRd6Wj5ofbsoS6hbhcTCXisG79vNFkHQ2Q9zU7FjivLGzaz98NfRa2xukxK5FFzqf
GA7d2W/229nTduTcHJ8HRx56oA8zI2CPidWVqr0UXnfWuYOvbgbUoLDt4KiPRN0hvCOvz3BI/JhP
nA5N4bXldtDDQ/9dn/NhqpKqVMboHO5/JEfvtUB//xIM5VOQ2PmPosieisCMV7KbmqNAPL8mjjXc
CpnpL9mS45G+KZ3RXPlu2D016UCMpFWSpsJtC0B5sMtYAH/np5YwpY0a/OT51/6opHpG5jx9A222
QMcm3kdnIM5XVLsua/2jwds3LjiBhrRYhnbtaVV4osIjg6rIn7uoB+1TO/q7D18QbEz2Q/BbQNnB
O+EZP6t4etJYNb72KSxdvBjDKwcMzC+dOexA4COXKGEYakCS+B61ZzRCAREaiDaL2H3U2zB++Htr
4Jd8+LfbBXWAkatpUz7DvPk4jZK+PjQIIzHLNfhVqyhiXD4rRL3cHeYQ51guaM7irFgbIfkwQhFL
tjHgx+1Qan7Jh6TCf9Yw1Ja6erNSetEcS7tLqaMtDGyDUBLhqnXbVHi/Y9UdJWJptag0YryziXip
qJUtFkuBOcOqmiuhkj0k1eZfEyzWmvdXHCa4KDdia1w46mP2w6PKzOVekkP2XAktvRCY0C9AWfsX
vVKwewlD3iJ9L4mJ1q0XBLLmuk3ci+Gjh47cxj1bmuWehZ7S7snbcNMwgD3xLt36QvoP1pz64gO/
WyDWgR0o6qs1X7LuFNjDAweDuLVGzgDICaoxfIrcYdyMakoWYsq6Zzts5COCiEU+FF+RSsotI41g
BQO5IQKF6He7AaGj9f24th9E2za3YhTNrZwvmm/VpGBExqYaK9Soaf89HN+kLOpgURvZVTX6sVeZ
sQuHkaMGAR/oDuGlrZvOwC1VKO1VMptekk2VPcEaZhTIHnDtndbfNHU3zTtCeyi7YlvwT7mM81DQ
FdVP5l0dH86qt70jxLPnBaRU1s6PMW5use8UJ1iUzNhUQJwOX2IBMC4qnmK68DuvNUhFVBz3a80z
j/aE6nvIEOCbQ1Zta27Fgl9jvM6xU4EzPdxlsY1bdWybMQhlo7YvfahgM5LBQoKVzy0HPi4d0pjD
vi/f7eJiJ8lqKs03xWx3I/Js+CUgqkcCzmKRp4cJrvGS3MN0X6EAaAbCfewp924TRoTNUHTZyTUQ
uFmNeI4C+ONemewMLRhek1KDOR6pf+9/isvQPbAPF0vlgrLTmOFu7rfsfqFXIDFQasTY1WTN+7nB
oZ4B/Tsdha2wJvvZs6NFmZTWoUFrsyoZ8X6Df7j3PZG+dlpF7ELjpptxUMBwdUEczKS/Ax2vr3Qo
xCs6mEVPOM8NU8ZXo4CyLzDuv+s0VBa8bsnFMxOXZCgWueA0lMmJEXF/ynrTvQligm5a1XiwujJw
e3VNkkEbZmczl+PKtUlojMRk8SEUYQi1+16Z1bbQO7SEkWncgqRv18P8U5xi3g5UaN6KLGnXRWD1
y6Yvqy0oT+NkIqNYFo07bfwuSh574j7Pbe2frXkW5LecssJm+OJ63MSsMSFpzsdGzRjHIyy88Wgq
uEsOIQCwLDkQC+X5RzOboOzAD1rZaqyPNelE5MHWIth2Ye4tMus9MhEeGR7I7TLUv1Az8fT5yd4e
M+vKDG066K0JSE3RvSdnimilZKLREuU/NBMdTtxG2mNDwOfeLwA7WgOP/9y6oI9vLUUxNnue3wWK
yf7A/lL6YLVd0MPK2ntW4TA1DadlSgTBnu+6QA2VyddYMM7qYUVFqPUhfaHn0/ppqxidXdlyWKqn
GrAfcH/CF/X6ODZSHlC810RnW9orfEx38auj0fWnIavHnX9fFufL/ScCTI48U2oXzctF6eXOkcqB
ZA48ffGylA7hw6VHqWdZG2+0eRAa69WZxjnQF9tNbCaI1aF/IKUi06bghg7GTzeiqUB6SfoiL8l8
0Cd3yacwiAUSfuc59KvmFnX6VzsASNS23b4eqmlppM67bEZIsdr0DDnA/JGq4Yvv1OrS5WULzgwQ
oq2rpzYs05e2pNsOTXNYdQpzUeIKB6IgPmOSZQQhdrhyc/iEnn5q+vjqennw61e8/5506RN4iUo+
IK55NkWFgCc01BHzB81klcbnmC1zV0Q8a6ZfcAwOh7caawOw6qCmHRdhfFAlvgrOtc58wQOMLqBA
3S3+D2VntlwpkmXRL8IMcMDh9c7zqCGkFyyUoWSeZ76+F0RVV3ZWW7X1C6YrKRR3APz4OXuvrSHi
lpOIYWiQO2bctBakEuQfTkJsbeQG3lFLgElHXXRrBPFZyGTFzQhC4+YzT6jHstrTzrvZoVce0qC7
zFM+Neu+TCdwN+akQ+0mHep8aPtHJaYrjekY8/ISdpwc3T/mRg1GPlpZVtH0m7n85QRmlGpoOjzR
9hETWoePW/O/EotrLlRK5Fuds5kLbwSFrzIndsKX2ivARNqQA7z2iP5VrI/Klk9QXaHSB+ba+Scf
atwm9b0/c8KrapKXQJyTRTf1vQgGgXsboJ0rc7pxfjC8NFOzzhIkZGROPe6CQXXxUqXfCX00uKiO
eTTJYD80NdE6vq0ccwzCROVpGbCXpsLD206qE7IQ/bg4aAmkBU/jHjTk1rDyE+u7UG39FUGHOLuu
/Z1OlnNad/c8MserSLTPtiz6XU5LZpUIspwYeUVHnzvf5vc5z/xu4JzxvFszEpIrUvLBoBKgpVbN
TdNa7WuoRR+hyiYdD24K4T6PngCl/wiFOpwNJKGLmkHqgRB2ekODaYZknwfmaoA5GBk5lZ2Q6Z0u
BhCaxFJhytBurOuYvhbOJEaA/iaqtR7BMrR03Yw/rCRItomaK2u9KqyF2tXVT1mPXz0Fz0PaZXE0
lQTpuK88qkhTH5rnE4Kk6ssiqfJbTAjGUq0671iE5D1rfJhXENHeK0vSKu1Vb1+ajBwsOdJTL5zo
ZKvVn03mBHufQIZLkpl72h8MUvXM/tJlt9S9grSQzvLv7hC80zcc4dd1H52TvM3vPDDmYgFtjAzF
qbKTQx+f3DoC4DylSH2Zg13cK4ORiFqyMcD78jOxsx3awIhcPoq1etIojcPO7wpCrkZi7WzzGgHC
30lqCzq25KL5aWKdDfeglBGx2g6JKSup6dDxChaSFIL8qQgloV2NTSrTMI4oTDrr4MMcX2EYd5cp
OprF3PcLovDn2BsqaWG9HVP4qQSG6nDco9SPzklKqaNiQTxrgXjJafsfaSc0FN1u8MsyCLE3/Gav
K1JwtxfqLqC2WSX6u6gSQnIyScK4F5KTmbOVg6v77fhIOIfJgFONAy0PE6WBWZvP2SDTVElx5c7w
VBx7NVA9U0Po1I/TIU3j9e+6yED2ekiTkGkH3cm0oTHKTITECGufWTm73qBtoVBow6Yv00+z8PyT
dIrhFk9sDK3ERNOpjXqNMu1HayhsDeHULstcbsjy1PaVLZ4I/kizzcWw04D4zXd4brP2Tq2zeo+T
eJmSlDTZoSPm1Ar5g5afrkIffvXsXghI5wKNLddUP9opxil2isFo0tn8QRRL/hGB7Qeur6ZH+4T3
GxuZ10Un7PktjgNdrHV30ppotv+FiezRwaMNYAawaHp7g/zpp2gsRClJ/UMq5DZC3vipjpm9JCTB
2Mk6+DBduiYsxxJDYPyjtclwQjpJdIuZNd29jNlFexrCWsXSx60sBZZTtwlvSm+zYRxrRK5U3Vi9
kn0fqaSAq5l1Y2f8y9Az9fX3LTUv+2g7XxWePqg/e/2FJv10aRUfmKS63ZiiJeV5bit+8RDnJctm
PEagJvQ/VKE4d1+ql87WvROAUm2CjRPfhSH+ovC/kXjNv7YVrpJ0NPe5oDc+VH6xsAOLiFYNIvl8
4Nwhs0UiIhBmDdbANv+MMkDktmIWC6QR4yKVtvci09JeJwYKP8rVYOuOhnu07Ng92oP7HJV4i2xo
3OFtqh4qcg7AUHCOPBat43xQ/BCAeelVRJKYS/r3JKxMB7Px+R8Uz/rEL9pyE0dW0NhGhFaOu7ha
f8CklefczN/sYGAP4TTpidHAuoQedE81Mp5Ri+QfBNU905I8Q0+T+2EoeG5TpaZBQix1QM7WVICX
s4xfaC8uWBNXp6tLa+7Sj/DVp9ygb6Ftab/RWYVUQYCWgCU/HXpfDTalyv0/GvzqmRYgYrMAYEpM
43suA8aRXOcmHcddpNt7w/llCRpBaXi3ps1V2I4qlgquGL9+xLmuPeLYyrd6Sz5SGwiyZZEalOx+
zxjQkmqM3zS7A31P80M3mGq05ROSLJBM4O1vPg2jBU1d9eSXafbqD5/z/6HESvVss1uYR/mjyEJe
2qik7BfokDZRfw6SyL9xNnk3dBbBbgCHvkDV3e710XxXuro5+T2HUeBdKUsyUy03bE4dQaUbPoCE
IG7e17hxTgoeyqIxs5egVPUHnrEdT8i6+ZZ3rqdsXSaM1SJCDbAHKVDecdaupQrwZozanT6dXwBR
qosf6M9m6t3P6DjS5tJbJLVj24b+alpiYmJNTkbZ/pE48GEKhYgyo4QiP+9phundzgo9Y4+dItpS
mWYoADtVhc5yl2fVl967u9A/pKTKDGyq8uFuqF65R2/XL2TdOXdNPWoiHem2I2BJctfD7ar3MJJL
thdRbZEM3A0/Sru1mRZJJNtdFyzDWT2Z+0myN6EImdgTbiiM/WcWv1LSJg8d1MquzlyU+aPFH3cT
lqKKcM/eVsOd9Ol1B9q+nMoKWNzD2SFEuYQqv+GdAC+nhdW9JK/6rnbdaZjrK9LOqZvJZoLIVj/8
kHOIp/JKOCrTPYfuXfPfX9XMahZ6PZrVhjzxCpw9e5JaeJ8RRcdmCP1+Dwjbe0EV+a4jX/tKpkgq
mrQ6MQEKlntIucuIrAs6CzJ9LVwcta0zNt9eRUwbxP5FF/bhrh+62j0RKc9sXen6peBjPGCzsLHG
w9FeFIMlD1X4A92cu58fGLy5/7n9Y02D4P/R/ZkQKAJp2+SBtrW/s+EMZgQVgJTuOlJRbVBsEwmg
jiZLcRuyQhXW0jarblMy+d37fquDCfPVQ1675VIaFZZtUBebljC1zFW/UmMnoth/J2vIWSWxslVd
2rcjYugb+z7jljJLXLC7Ott2yWopgvZlCAxnq6nhtOmL1m6uNS+p8MhrTNMPqyqMte4bhb10tfbW
Gq5z8M0KyIg1FZ7qC2qQjmBFO71HObUbgwb1y9KiJZ/d3lZ7L19qkTvBM7rF2JvRLpi2RkaZdpNo
eeta3TMahPfRq6TiwLYztnk56Duz1yZ2NzuIsjn7BQaYkXH4ViamQVgdpj7HzvJt2w0U1cLU733x
M+ij7P9Sif4vn4yU1iRxV1Ef6rOK9C+6hayJIywozIk1P2SWGHvZakR8deRps3A24OzrCEJ9oXcr
V08/Et2cwI/dz1gZtQ3mpGRT8z4Rs0zNy4kjXhu9IRdZjS4G4Z3ogbOdanTGSm0EgF966cijllac
nrU0sV/Q9Z+aEsI2acH/+ZTDffnv5xwwKIQ6KsJFS/u7OKGJKxrsMMeuv69Mm7C8beEFNE4tjHlt
X6Sr1EdUUkTevjXq8WwX2nEo/HAZ5bl+rtxfFJshMUKqsm8a9r3sDEZ4/J21JW58F/YMhcJSWwk0
v4e8dd9KLsPjqIGM1HB/by3ipi6lfkuC2LmEOQFFdDdo3Vgg6/OgtnfzfcUsXzQyKV/KvN1k+Vg/
mdbmo4AJIbJJzAdx0Gjk5+h2jIdi7a6FXfqi2FzXauSvutzpVq06vsb85j6My3arRvT85kqTeKJ8
N0dX26BTFkZtNz/mr1S0kwupqejBUk0uEJ5K7J6Ft8RvteV8CO7DKL7jtgmuROZ0hLNFxaGm5XHu
vNZaW26wSdzCPYmhkiuSwvt9COGCkwfVhEVEF7JL4swUwCgb22udZaWG54wxzC9TJXxyfLZGi/Zh
GBFox8OFya2/1rUgupSMqfbEOXPnTroex42glGlI+AJtxF04Kk6hjl+xDsRRccmYqULlRWouYEMR
ACnN2qvMhLOFFLgTvDP7jvyXDbQWaysSW646nRbB0Alk5zZuh/98vun/ZiyyQMRx9iP/0aSKaIrT
8S8X0thJoBzViBVyGNNtlzjboaVlFBB+HFvrfCKTxsx/o0DmR5KqF2Zp/mC+6i49rwxWnYqTyw0h
5Htj8pUHxOboafc9gAE6ySaxN///Z4ttEIYvGCFkvTP06S/PttL9UCFgZ7gSS0FAgV0Fz7HcOUpE
z5suRBuJO1HvBlm+FvmIjcPtoRBMaCnCdXVHnoS2qqKhOhjsTfDTkopGSIrXpD5RdyTQ/P+frYXN
EyuLZNAj/y4KDxIzb1pD1a6jEaVLCsGYZLNCnMOo0F6Q4hNQ44YmsovoxutBE44KiculJKHdde9N
ojjws7QLREyLkTFbiTSLP0PT+XTthNtZYvX/hxzsfzFDIpdDvi4wm9mgAf5u4ehGcgA111KvcBze
Gzdtn06VuofGJN6O1+mtDCvwYeuU1YnwmxpKINWzFQ0k2hywCYgfuh9c3USgViNU9aloRrsdBOgH
ev0LBDyovkuYGN4Yo2mb2uaqMRDR6qbBrSn6JUbwQ0Iw+ktFKNJJRC+RDkGXbK7mrROwkdSkjr6w
fRwrUuObyN6nvlOcunBwbpmWbyslao9EZ66HoAZcT+AE4fZtG5yc4r10i5CGcku6qInoJmzL5Ldp
kfHboWf5wiqAOMoYY+WKzu0DsnD7no5icovDeSBnAptXgapl2tDkDEM2qQi3vUYRMERJcNS9cviB
EcGL3eWYGDjcpXOd21h1H93SQGqbvHBxtCpFcLFsoJoCq/KXH083MUheLL5tINVH6XhAjUz5TlNy
VcgWz29aOkSEO/WZ8SVb0Nw56TZcz54N2a0zEGHO+8yCyjnN5cGZe6Wu0hzdbGiPAyHaA4HSzAA0
CAg0qN4cS9mVrtk/moS1ro2YCDVTE8P4bIY4vtoplEFMlD/J02OQ4tOQW9h2ERyKgMVnVJXmkOp6
xh0tZneLrmnrVK4kjxEFYW4U/nJgy3/zGRslJfnO//mi+nfjkzX5w4Q05SxY/7tdF4dXM5alHK+W
jB+yyNRzOxSrGrDJ0gW8sma3x01IqHABJKqo7hWlnrvH0/Y9OIm6SJlgvf7np4Rp+d8UhZbFUBcN
sYnhSAKT+p93UYYARg8VTFxLQ30B8XzVaBU/xulQEmdNjCg02baPEE427YcxNMZFHSLMT5oXnifZ
SamV95hGpC919cslusABKXXnNvqFeiReyDLUl7XiR1+0OBjitQ0rZtz+VMLu1SRMA9VFTT+wSl5V
mRR7BjQr0bDEts6abiRpMKCyTnqU8ykpxRJ32rLO65QbJrViSey1mdDxBx8TbJS2fYvLXjvabttD
+WYkZ+vhBQ9dfrRRFADZKskPhgGKbCG3teSCL3csR+/RyJtvI+ZmrtQ9+6D6M6wahjNRhmBloviY
cDBWTlSpBBsHD2zXzUkTwHRj00JKrMJmmB+CABOsJj6aa1vbzo0mTjbj4OCcXNDkwpeMgAJx48Bc
LMQsuHURx4K0A76l4nf+cjXjm4v9YbNM+MxnDk1Zs0jnxIzW0LjQ8EdHriuBGcglTjdeUQ88dNOr
NsXUAiD/Up7nigTl7NEjuvJqJc0HA+xsL7SOR2rX7Gq1/zWZthjLR97DhTK+k4TU1/ElR1qGdDO8
mIbjH2w96Uj6ccRNbZ0/jMIID/OjVitxy05mFCPR14H+UZB4tZEVyJWSS2jXcRWTUdG527oDweG6
Gj20LPi0cceHelIfIjh7v9sekNGRYjoMk/LiSkhM9moauTjIMEWrmzvlSVNhi7RwHN8ANN9G2hG8
e3a4cutlO3YWuADuaHGXe9ZitIS38UabkxXc0ImZVAlOjHtmMRK87hd2uHdqx9hFSh/TK2YO6xsl
9SRu6zs43PXQWEj8PV4XO2waWkFrrAPZlAt9Ghd4AdKovrmadpiv5yc0xCS9Dbz5OfWsrewNlD25
lerrFtH13mh6kuw9OMSENOFeH7DyeiXZloglX8wQ7lvSeHSruc2hsKOhk1RAPPEQGCdW2COcpJMk
q+kWdK1LUCJg70ZOLVP/SPOXLfHEVjRNZAUlYTZXzayjdUS4DgibdGGKIjlmSuYdyJxDchY7x2+E
YuGjZ4v8AG18tjI2RkMWOyvEIiZdUqhMo+eGZ5einwqkSn8R/hit+0HuG6+1V2VaLBI2XrvUr6dn
R52iERmzaKGNHmvIGgTKsRkmt5v5o4fpIAhEO41pD1EJ9mk+uU0NOGq3Br7j/sTvTuonzbpbz6Rs
0fs4L31zrLeFQV8Hko2XOD73d6/PLmXLjFD0z4Cx6tp2G/3qhJF+daevEn38WbUIoamh1vNEcp5N
NpyM+Kktue9Eoh96Sc+kaIxk5zlatHZaE7CnH9GhyxX+k16OzAIkOYPodYKG0ajSxOERhz5jEhJd
ZJ2u8glEMk+B9EngEGcViWAUyQVzc+2Xn6PhU4RXHgWzLy+sB7Jy2wYhEWnCZNqHj6odfsZqEa4z
Nf7y2jQ8zoeydYNjifdyWXVqgB24fqscPbiWJOScfVXNlzAlkRyklHlNWBJELgtz6duyOHRp8Zx1
x/Oh9dX3xof3F1rjpQwHZppW1mz1yuWOkfXJalZZj00+bBo9/7M3CSMcE8KcnDr/QCjOAL22y3UZ
AriJyE04TyPotM9PnZTeyklo8MC6lfe0C4kxA0aG9puHES0+ZbJUq7z61wCvUOMW4p1oDIIzg2Fc
kGdDQ3JEWzEdZpV39Tntr362mboGWVX9marhRcC5QBedpJgQQmkyoI7qa6HtAqrTi5tUFEr0T5ic
KC9K2P6jB+T3gP9Nn6dCsN7TzfPqCbRBr/KlUhliU9xJYnEvVlS4lwggnB3UBcgcbtuBj70q6zTa
0Yy672WLDcA0nqXiLZMBlirjF+4YWdn/bm7CGlm25eDsa8OINiIHdNzU7KDGxIqPngSDKMe62VTC
Jk03rm92YhVnrYW0CSflFarNeElwzQuzHLdty3bOHkW3dhIvWQmpV0dtOtRloO7TxNiZnmxetD4n
7jNgCOtX9I6HbEG5HewT7Imraup/ma7+4WqNd8wC6k6n9n760+2+a9z2jAZ4YUy3+1rAr6q0Nlr/
NnSI9uEhWsFObSJDZUwDqS9laxxZ7SFesYR0h7mByhXx2SpdcgWxfu9iNpXzAKTsfOaPHoptSBjp
bYT4uclULpcoDSzU5axiCVo2myjvGvqINRz5nLVNJEFTzAMKhKF0+QO0MJXFvceMK6gXllfd4XUi
7OpelMZftoTnPjEixnuEP4Re0rVZ+iKuz3YmzCvyQBRJkNnms37mt+GCVi+ReB8Qzs7CyDGOHlky
0CQq7deEbsKu1rP+CkoeQGRiKyTXZQXRAuRAxxbRyaM+7vySQPjK6/ylANSyiSbLU0vAXRS79cHz
LBbsvPC7RYvleRMQaHzREIWuoiKvV26RONc0r5NzQIImMopDqSj1z9BP5aKl5tlojNe4HXXDZT5U
iQjoFi/9bCBAzB2yc+zn2Zm7ub0sA6MD4E960G/VGgxyrNYeQvjpoBuFXCd4GBbzNHzCA687n9x0
sCHhphnwHIDljDa9EjCH66Be6Z3+J0wjyp0RRXGM+8LW2iWvrPoo1HI94wMIs4YhUK01kI8EgY/P
zmydXUtf4R1CCUPIyeqkwUcTfAybEsfszivTBgwE3Wv6Lu6qN3aDGrRsBZ0/G51PHy/VzzAZYQBC
+cfmrJOmXgcQRPGbNNJD9tRCyrLJkgQVOHirItaZaRgmjsg0/krCgdDzdFCXpJIPa7ULyHn1h2WD
PmEjwCptG02PDvR6C/K+smhX10O+mgNHCgH/Pa/6z7JGYMcOf67CZJm2VxzrBwtl8+wScCwaTZ7N
Yh2KJ0gKdP/d6C6Vusx2vq6Vx6RX6Y9bwBM5MxcqoOiDozu3Cm+OXIyq89TSEM8JO1uajKBvoPEx
BAKy7yeF86OMC94tuqaTire0XHkr84mbo4dT6OwESk3l0YkMcYytq0cgGCllaNt0u4V+qnhgbKcN
pi0ZmDZ1QbH4B9LD/BR1+7R3hx9jhcKfXjiDo2mD3fnRe0Vd8JJp05I+0MuKsDMok+xU6EG99WC5
ApwS+iKzZHtxhnaVZ8L6ZesknA1jC9Oa2xFRCua+oThdepEXsrg8vKj66OEQjDdJxbScL2JjVD/D
KGpIznTImbT7az5kw17TCeJAYm/gFh0vfOj1S4Kj76AOFA66WHmNRP2gvFeSoFwTKlJcSMZ11HgF
kfb08YKbiXr8WU4OIZiGQqKXLdreveQju/6lhWicENqqoO2cFqt5KCIR0k4dnLvvJmdCK+OLX+k/
jdHujzJlulDHlCOIOcOtNZAKl0zkxvnQmZ2xxj3aL3KWslOW9v6OCGYBPUkoR5Wkiy1V2J05QLYf
ncmtrzQs2TQJ4nVVt8VCq2V1RJ1l7UrL2swSpyh3USpH0c0Rqf+idNoftVZpuLLZbqayq0nWIO7Z
7GW5ZYbunrxq+JrvHP2k5w264RAFlMaOdZxNTLKL+dilx+pvxuZ46I2svtftlk4DOWd1Y743Jhca
TfJhUStGuK9ZmFYOpIoTE/NvqZItmbWD2CkqmQ5QjMJdGtOnyTWVu7ZRjC8EYMTUPGHz7Yqni112
RbqHfvU879CHrvYddu4eTS7Lq2rWpwaZ5t0VBDcbXR4f5odxEaVHC9ZT4lofOCKLNxJLx3VjJenJ
62OdyTtL7li3+D6ggie61Sy0oekfrqOQgaSKtyqWJURRjAGUq82NLVio4wZQZefw/Ki37QBvKwGj
L76Xey9MSofJSZi0UbUOFYM4jrRq6ckAmJhLqbmoUotdaEbiilqvv4k2rfYy0j/9Sdc5H8ac2Cer
zE7zDcygqmpMo1iLfKzOg4rCFezrUusc/Z4EoFmrgFUkqpqLDJhnR0yGER9DbSGO+SOsDfd7CDlx
mqr+oyPcbqGG3NQytRrXmd0zNe+H4TF/BTpe+YfWy4RydoorS5wH2/mGwu48oeejQG+7veM1w1qT
3vDZZXJdW5r5NrRcpkUm60PJnLEMGv00b0ttXblhEai32mB4O7an3hGue3i0Ms3d6pEuLvR4sGp1
qsMcPuv3ZNmkr6rpXSJc3D+7kUThyhzAl5kDPjNwK9ARW+VTzU4WdMkn19dZqeLs92Ekm4cgUbIz
uelQYWRJux+HTHsxy+Zj0EftHJgueccdEInGFMRHR2e8NGI/P2qnb+lNYzDXyUCX2La9gLUcHIWv
6q/cztE4VsI/kgkcX2zPvs+OoKoxrr1TofuwO7HruUEsmpaVIGO2uZ/RXNX0kLQMQpXdC8KWbjn7
yhrS5peGlfLZ1gawmzJqVqJWJKZxU4XAOyZ3xBHFwYyMYNOazGlTZipVU7XmirFivHXCAtlmjSZM
L5iuZJ28DEkwICUeDDBZAwAw2UHbrmrt5IhSRf4sXkY7zdcC2R54TBFcKeVpG0yfZ20Hyl2o8SFR
CLGyI0cusM9YS4OUHgyHbHjGkG5kSMx6TDmCghwQU1sI/VpmFS70pv0jTyEDMrtDYmELjXItwnDF
kCPZWFEbnTya9gYGnnkmDpF4iYyF3lzB0uyEMjgkAuvq2Gvax1gGn4FLmKTnDdrDppjgEmi/wL1i
rYI4fm6kcdUGdvlOQjok1D746SBilhaYx6XUPdJOgyGGwA4BVFft8IGBM1+4Kqa2ebVl9jSyWUaZ
wD3FV+J2KQIiT2OikXUzfzIZC1bWh582+Xsw9P5VN9PvDhmlnzBiZJeJ5hQp7RXht76nXGvZWVXW
I5MFLbCoc7adn6H/L1pl57eJspz/T9M0CYNSHT/cMh1ZJ0OCzqWWaJU8FV7uGHNzbnKiWmXiXuZD
XrO2uIG5MVpcZ6rV32qaY4iZFHav7LofSsSGleUAu8L4XVckjxYSt5AxZ7JYvD32oLQbbMXDZwD5
0tMCdMdpjJQTOTwICct8Fmbab7wKL+uASm12zlY5/qpcxpe+FAhUvUz9MU5f+Zk1/ggj7wrd/A2l
Xfv7wrCQdPBbS890lCfRmA5SSqNe60x5FrKPsD6AKpw6Xs0OpFZwYeCyjWSCCdUzk0uCYxR/hu/Q
xJA5EQyUoB4DzktTNtnqd5FR+3o1ZZiEwCQRCrlhob55bvkB+zunHd63p7rQvhNXuJtQRojF3Uo5
K2o5iV4oiNUgVvMDNC+eSZmK15x0traJXinT0nVn1Ta9bqGc5381H2ASBgsFxcl0tf2qKwVdOkpy
QA6sDvNOdEySmPN+5wfRE9dP+Yu8vnsmaKhkFbjP0vXLo52o8pTCf+dyHhdN0pUvMott4KtYH+Ow
mbbowa3yVPMSM8P38by/2nZwqCsu9XwsrQec8P3cKB/hxa2wA5hLS0+/TWHX+dJOjR95w322QyD0
GOxTjA+d2TX2ITCORapZXy285GVROgiYqozudP7ejGl18zVsJ15M9UE4U4Wuke/NB2sfW3X2l28M
UU7EtI2RfP7Nfvp1PyRAIiEFwx/KrWbSAx87MUB7GuRBd7r9v+7GFWOQFdmo3bLF84TzsnNXRTp4
RFNF/lE4boB5n3r/CKV7XI2TMgsntLwBk63WKdFmq7kinWtTvQ6rvZab8WL+lfmQD+yqQkkMvM3n
lTk5lgBYfOqiHV3/0oVFcG6DFyoscUplw4jZUe9YDtV7NTCiSDMR7LPJQ+3ZmXanYfQmXMS087fi
NOF2mWc/ZULpCs1MRZByc8viOZPPGgtPrJbTuZt/iKw+RhmPGVZvO4JzZUL0OLLW34sS6qOIJTNd
t42xb1V8hbTMWS5i9PHzw8T1qXU7WIoElG9aY8yekJucSwAmoZEK5s3pUPnS4hoV1NdiN4za8Nbq
iVwMpFqf5pOEezRmOE17aUzauAbQ62gNLMtdkcOZb5l8B+/xWB9k6SG7ZF0H68OQNGfNpY6Ncfoo
BlbVjvptkmozJyg3Zl2J9fzTuIUMrDfM8xpP3TNT097stm83aKCKjU+J+hYxPVzxG/6u5c1uAqxE
qmVUh0FTi0UecTr/PmQNkTqZDxli+h4xaY9AVeQOxS0VpsdgNI19f6VytW/RLhLpgnJAwepzwWyy
L/0urFAKsPaG3Dwyi8Wa3AHzoHnGZjSU5s2usD366KvWMYFJR1ljOjTc3N1TT7wTiaJfAwVQF3LT
AauA1T2UQr4gqc+xCjHZpMa5KFX07gU5SY5saA9eOyT1cX6cKgrLYOx07LF1dxd7ZuHmS5/R7qE2
ouyQyU5HEJ0s6er4KbxrkSKq4W+0poUaf/4yqxpaKayOzZqO3JeuJekBGFCCthuB1WJ+nHRa8vub
FqtaNMGC/vH4X7/+r9+Zv/f7X8eoate9VTGbV4r0EEyHlCzRw/wQWzR/bH4M3N35x5cMDPnuv351
/vnvb85fhtPLm79SSzNZqTVK1Zjue8Sn2KYHdXoBv7+aXu5fHk4/AGf3z5/+98P5V2AF8ReYYsIn
AkD8+2/Nf8a3nIG4AaZJYlfB7u5MMzn4ms2b85cv55c/P54P+fQiu7bkl1DFJ4f5mwxUYZhJXVv9
7YXMD+dX/Le3af4BCY7NBlX5nUZvfmgrZOV93mcxdNN/PnZ7hRQFtd/FU62Eu3I6V2i2LBlvLnsn
73ZlMlTjUvROsx6z/Fc/Wt/AD4MFrNXEheoU0FTXRfHhuPaW4ckldaDQ+bF5sELv0iRilaYipW4w
PqTFBKlMdcJMM2o58jRkkjEujrs3qbv9ijGizfLLJoyC/EMOEmWnc1Ny/SNItZ+tPT4KPXgWjDPX
gBM/jHx8i7sXqKbfjJhfhO7tU9vvl7FWsm+qGFQhjFyVdRHQZkppmhLb4WMj1OsXXerPzO2Wowe7
K3Pir1Tkb6nfVhs7U1eqrr3lKMoWjVLKZZJOczLx06mtNzuurUUYHXGV7kT5U+Qa1JjkV+w+kev2
4GDkXfre2gmDJ8EnD+HCVIvrPxDo19Qzcb1EZ3NKEaTFprqJHXPjNYQF0PT7Il2BlHiaH3mR3USl
XpIPbOaXKlK3tlKiqBYhT8wnV90SGtrdSl1UpbyF0ECKQpEnoVW7IpbNqoe9gHnG3bWlhozWTE6Y
MrYNkpAVGr/PCMxklsbNzsz9R5nQcCLs29DyDxJixvGTSh+TvOwftVKQ6d1J4M5iM1X6e/AelxYd
rSS3inWdURNcQjr6hkjXA/zopeLJra11C1tFY2SCgtcb7+aN1oGNwUPJv72+44dB4y7sVH9Wkwuk
sR5e2J7ICttpDVo3tAz+KxMA3hMjYa7n/wlEoQM+kMVhT19Im7yCtwBbPemMvKdJrjynCsev9Rdr
YvL78gTL8xDW2bcQ+lsjmGHqW9us99hmzqZJnrz9rmwHHxW7V6rZSu+PbjzeVSN8cdCJ8+SBHmU0
IB06vOu89z7RETU4DRcETzFzc1okSvadYMYDvfFiF8R3tjv5IqnTz8hovxJ4urUq/U1efVV+f6QZ
d1KdzN84dSxXOqJ1rdBXvq/TmPYVulgxMbyJ9jTs3l/KPgfVwGlddODQMnPDtn4lx+AjMiNz0aEo
WgQxLboy3Y6Bx+wN5nonU8J6TLEeZbVyZMTbNry4VY3HKWQh7iMWHf4crl07SDfCIhxocqeF9gmU
pbGxkVpVVfU9lv/F2Jktt42k2/pVOuoevQEkkECe2N0XnEmREjXbvkHItox5nvH05wNUe1fZdaLr
REWwRI20RCIz17/Wt/xzFQF2SAAlMwIJ77hEbKzwCafApsE3VTZEIgdijpS5YDuJujvo6iUO6uSO
xfvIYtP4PJdj30Imkt6764wVziCTqWEMPOV1uT4lRThRCTFf4szI9ScMgshFhW/t2S5yxVuuhYMY
JIj5+ZM+3lze+6dPWK6LWOLCbaJompjMojwtNzgrylMd50dLz5r9cllclrTlwv/H3eWt5X3LR/9f
d/Nx9H5fSv74OjPgTNOQyl7/8b4/vlhvgR/VuTiUEn5j0VrFqZpvlrtWnBJUX9653F9u2jAoT3hC
Vmkro6M2YE9ahfNqPVYYVFbLmv1xPxry2RvMCrS884+PNHZPTWtu3/3y/o9vtrxztKgM+9M3+/hQ
2wqJvuDTBTn/xI93DuzsuTjLfN32VXGamOP/6WZ5X/2/HxA0EOAKbXZ11kxrUrvBt+BL0flkvoPv
noWwFCo1fpIYwIFOMpqDBli9UhrQeztoK8EBOMRwKSH9b0tRUTzntG+9Y9y5VsKYi9qojbRG88jm
11uZdTPsl9AxPSWw1UtI1FroohBNs+m41ExaREe9us1xN6+EGl2AO8V9NXRqN4nBOmrxYF9loe1G
KAaAImI8rfgeIL1bNx+ml5nNsxTgwhrILxjTdfpt+Tz8yPVd5qkfTMLlwUjV8+BFNM6MnOkrvcr3
OO7G25KZENCE5KUISozkTYA2xA11hkZQ2de6KA/JgPW0TsJL8yltqjc8wz0D5/JFBcy/Ok9rbmIo
5ABCxLAN0zlELk12016R4KzX2nUJ2+5UmA3g7kgbz6WUh6JJtpal1RcOINHV1urwWnD8y5uUrtxi
as8549Ex+qTV9hoGHak7VCXcnamLTGxH+84K+2MYvdYJQRVCVMHFTBy5BW9HSdqs39qNE21JlpDy
nI8zCC7GpVdM+2Z9PY4BCreyeR58ZCdegA+hKsmfy8ZZ61YJ1XT2rNNPpPLKfU3VZ1fMhxnPzg44
98IViH0OTI196yAqbGvo7jtdBNOjKM0YNmJ0FQpbjIdujBA38czvjIOe2xWwe9XTZjB216AaxAYu
Jt1TTdidSK0xwIm71SJYJ4n/3Q/K9Fbl9JVEihoiw2acqenuQ+w9ekhNPzoz+jJhCn6lPwD2EjU3
G6cMyrUis/kkdeMH2oZ3DgK9uMeFtQ0jCBF0mzHN4HBzl4XP+GnBsWhq2BiE4fZj7DAMnni4HXym
Y6/Z2moqx2nXzi2PCbTorRx7rIRIeKtYVfVphrKeBC8ZMKI0GLj9rdYN2t6OlLsu4DzsOr2CJpdu
UbCrtmTDjuVtR/pp3CPh9Ztmat4p7x12zqMBzeIaTMZXk+DWduFnipjAme9l7ENq6u2iglU/jpuR
0zeHZmoEZXyh4bFMA7Ac5IcrbU4MZHKbuIbzPZPukwGswDfU65hBAi+8DF/LBPY9LVj8MtFszNEZ
rrhwv7c6ljtjGNMV43cX9ToX+zEacXwHjLCCsD9VLC0QfIx+X83tr25/H7kxM9M5WOLl7n0vHO0u
6HFBpJq+lz5k9KHOjdMg035v9SeIusYl9zPzsrxl2gMvT+SqDZzttUE57qWsW++yvFVj+z5Hir1m
BCBHdDXzsvnGoc+C2Zzhb13aiw/TSEjXZWP6IWyJlG1GbmvaSqFMbbWksI4UqZVbzxkRAodvbT+1
L7nTPur5FF10+Bxb9Pr8Glhhfi28h1yTGQBw3hNbYExaF2iBZkDszecYglOWAEYcVaysAPW9rgtx
MC1CDFk9yJU9Bek9+aDM48/IWfNo4608h36fXAuwM7Mx39//cZc6MkQmt+Gix5N0Y1ERt2kK+9ZV
oXuQIjfPaeSa58mt0MeqLN0t1r1K5xIDb/5Q0NYVR1hbm95nf9j5OhPC9lUza9dbC/amH1Vorax0
CEYKKKvKvtl4tHfgXxE+bKs9JkCWSs9UBLBztaqb4tKVjkfvCHPUnjjkKpGiOpha8qVjW3sa06Fa
1SmKM39froU6w1rMDjtP2NNWnxkGTselCdrnyUpL/WxEPtOXis30pJuYbDKM2YY7UY+lS7kuJdyl
kTzbBqnxVqRldmVS4ZLGdhSllOQlO7/U93wVEeiOB9uzicMDx6cUoHJWtduqvaSga8foW8Mbjmgs
EfnWdmaE+xA34x6rJsO6OWpN/ePvNx5/IdsuvJMZlznV2HSzDI3ebztjsB8TcFiCSI/C8Z62RvdU
x+SVbGxORla9RfS777TGwlFWJ+aKM55/KVLL35iVbA9myVmIOJw6RUPfPfrTmB2VPgNS5rujrJyd
P0TI6Q2FjRMO09flrZzsxSteLX5vvc21FsLmNu17nmMtbW1bQ01MVcoUYkLjGWSwXMH1M7MuVuGm
JOhjkxWuckk4msFtHvCIEneqNwmTo6+I9eYIe6W1Kf7uutWQFtb3nrCXKb8P8HgxIAh5r4pn2/Sp
CAqwrZTIBZvQ7AF9YDraDE1d79lG0HAXQv6ZuCY9gj9PJ4VPvi5N6kSQjptU7MG+djug7/7eTrrZ
7ltQKV9XXcPmANeEU8izT0/vnlWVfvo5XRkr8KmDn9cHelKzGzXUzHTKPGEiNg3bwbDSjWFVauMW
gXUj2dWPMjHOWl5XcBpLgCGYt8YYTqFdNE8DA7WbwhqHq8bhYjWW6VWLWu9bVmPJfa4LLPkL74kY
xkqU1nCtZZy+Jk1nrcdBNXdpGVjMiOd/WxRnj43ynkABwrph5akqQplVa5Z3MuckjNmq+Gz6j7UD
Ka+1gvQaiWSltRLkcR1B7SuG+AiUxF37I34QXbL8GC/M25tDE1lqKxOp35Q6PC2DoOFOi4Y7LeJi
lLVK7uhhx9UwBxhQvdnAeMzW5ldGWQV7K5LFBdLHeB2rKMUorvU7LQ1yilT84tXvyLJS6t7iUIG5
iFzMFafv0n3nWy2+h6DeaCy2aRBqM1wPBlasznav/SDmZD9VrTDvfZTBObjAb4XZZ544wWNQ+s6Z
qqFhlVYjOW+gCVuwmDPyLWcISDjcycr0ZNgle6B5u6AJLr6haUrciM6jWuJHggxgNBLTL/jBX4pi
V7U6hq3ZAcvwaLjRVedeq+bzsmXJYiwsKrLwKZiOd/Ts5I2X5tcl/Fdq+FkTPzzZHRrrKiT9uoJk
H+7KHC65xsB7l3QgdD66IoMO90tGqAbJ6zMI5g8fNkK9s647iTQLsTnkgH7UBTWWmStR3x2Q7L0n
LsF8s7xV43dYezRabvQ52ydMq9+5BopKo7FCWfMANsTLtJYew/htV5Ov1GfbFDUI3/TsU0Wu5Hka
8M1PnvmqhQOe5TI4cRWhfa1Qw91QJYz74ZBTQNtuCLOT5eJ6cp4PRWGB1G/yUqCgl5uw4XWBZWul
y7SkgtMXz3RvXeYCymjqxy9i4EVehULchX5tHDg5piuNsr+VILv3mkY2Iumk73TmdJvFsO7M2RmZ
ePfLb7eb45aUN5+AppSXuu7X+ASbB34TyXqkK+ZievJOzAm2prCulTCNG17l/d6fZchcSvBDjLj5
7WjGu90Zp+WnuhZeIVMvwU/MDyJPbbjEKiYbPN9VXmOvCsg3WGYQhEXCDIzyc/HcClKfWeSIr1Xn
7qfFiyN88Drd7DbKvjWihJFXJcYDHvcIPQMPbFV30U0Ku2ev9RSHtkapw9Iha30nmmDaatKmtZnp
Uu114rnW7frGia8a/r6pSOBgVTjksDlowW4o2D8ETf3KsnjpvSTZWW3TbYx5ete4Aj+wwn3Go1h+
65QpfR3gi4xDZD0Es05cWaDYZPbg0z9wptLvbmn66u2WnA0oidUC72m9tti7c0yBX3d4qcuiBwnN
IDsv9W9toNx73ATtKYEHRNdgfyGV/UVryBonNQaD0Amf7XmSGbf5dKqXFyzGkWwlAYNkGO6eS610
ccVq4Z5BXwMNvFcbXIjDWWsaneUCQpCH+ZBk7/njy3E3EdD1/HM4r1dBnDZHmU/MWk2j2Jq9anfD
DNOMhlkSEOXJbyaujU2ZHz0LXSiBLJfiAwa0GWw4hnCM08T7wriBtTl3uswMupHyQS6fXl1gcyf3
Xztghbu0ecpUiKeJaDETGpO8DIProz+L+RiDaGxtbONUVzpgVI90rptl3jpyFGaOOHgPAyBiGvHQ
zYLpi5GCIQwBovKanOJdu6b2F0DnEHN2SgKroXmclF/vF2/TyCBjyvv7eCrw5MV98dpZ4jtX3yCK
7pNAssy6ebqexqK/b0NDrNIBO6McjJfG9DwS2mAnYqWSQ+6wlQ+HKcacSVcWJvP50h/eQGB9NexK
3aUzH3n20+J6WscaB4VmehNe/znKiupRc4NHSxEVqeoxfc1ja1cJ9Emza9qNF3rX3nehfngBxYkq
gRrX5dVjzIXwZnQ/GxD3VxqlXVgco2kdQQI8Yy9+1icKfjae5tfPjWN8nV9WT53Rt/u0TPPDbJsF
KnBj1awTBQrEi56ij9UtvfPGEA93bdc7184IySm5GzJTTN8b8kpRxrqmnOar/wACloZIqbvikahM
+hho5i5ovXijPC7RVl3U90NVHwpBXoVYxcWPKTrB3prs08ga16UKq4OeyOikCGIvh2+nSqY1h6ro
YuRzsiZPGbamdrXOlT3tCAiXjf5szoNToU3dQcy71mXRqKZ8Z7DyH3NnsLY955THLhmANfM30jXM
E7nHFdYp8WDr8iUeNOe2sJLh5BXty1KduNxYNWV4Xu09LG1ErZ2EWO20Zj3qCat5Oo1ipQU6Jdg4
PW+rFBoEMIMR3bMRKzvgtF0UnJdbAx2dCTumafaWU+fjLpBcrUJUvh1lZc5BYTdd08H6NqWF9lBp
73BuAypKEeELV7v6UXUoraDfumO8a9jXnSNOFlwOh8QlESmfknksT1dlvu6JF2M1jqOdFDqMZuDl
q7YHcivYlnFZgTCAOrEdfbc/9tQwbJLItV9M2RC6aFUXH/AiWdAlTOuuYw1dmZZZrIcq8Pk14GRZ
bkqroH/QTtdAFd1TGKKgagXoXyPrYFUbk/ywlylQnbJ4MqO4uaoAiBpJU1Ywy5erkvXvjTnimoKU
HQwyFr35StIWvLTGZF6z2UKokq2L1UQuSnLMdsC1UC443zJ+wAnykUPHjBGdGCSCGpxvoprKHa0x
b4HiJusc6kG9blnfIdTLz/DPXLGRpm0fYEOH22Lsg6MVl1gqvSSi/c7d9l73RoTtwS71+tamiDVG
LN3azKBca1KHUpNH+GbZNRvFe+emGymbAABwdBEgLXqTxPa8BKsBQSX38rm3lBxf2cH4quN61dal
fUaqucdjOuCdMOyzm00DiJbqq+ht9ZhyDHcVxdmFF7okD/z0TkP83wBmrDbefGCpo6+daQe3A+DL
MKqnT0n12nsOiTDMxyEXQhoZvEOtnXKOEmf4qlk1bvpOFhsC9Gjjblk+5hWxE35ZaeJ4pxyH7Gao
9XUT8NeeXBNgSWhtlKXqLWre2uozZxt7abAlKk9AhG2S09nGjkUGt4TI14GBu1QfTLVrnYLnP2SI
bWnbckNTxcpGPUQUwRQEooZMdiKAaQwdJNjQqLZMqgKqPvBDkA5Uq0hU9/yu1KnUsZKqisQco4UJ
P5GC/EDk92DRaWhqGg1gESQlhYYAhqO69D0zirHgYtzPdwG2/U2c86+NMpKOed1iPWc35/6lVSCJ
g0mifttU3eHgMadXDylb0NTaT/iusJ4lihqZCTlkHVVmuebpV+1MBauDiO9/jpwZSy73ZzQBA3Zh
2dg/jeW/nxNnJj0WZkSx7F1QZrfYprS9jJgcx3rzAGfF2OUPBrmFdeHpFIlC8iRd4GjviPHPlhll
T7S3RFcHSM5yz9ehsJVWLFdL8iBLpjtvTPbEWjGtZkD9PTlCeWCderMww4hEDgcX5hPWxuyi9Mn8
noXsd710gwFDp1ht8M6ZxyAHlpL+4gnjVWgAQ5mOfAqazj6nqezoZfUxNenGsUl768ro116J5Via
eLs28jVSprYkzeNWZ6HZxTohX3puJ5uYDFcxlpGrJbrgCWBXfRNk9Q8zY5s7hb26CexRXrXRhpvY
D+FXhMtXj+mfXT/WWJBOVo9MNAZ29qVD3vKPy8kNim9+jLTm4Lp+ekGX3/ste3H+Ebh95iOJSm4R
8vOPGy+2D23lVFihkFNzh4KVsQpf2oInqukXj2zPtBX72e8ESAc6tEK1Iwrg7uiEAwFfes9WEmzn
HOoFD6i1suNQbQfXB84xi81jqalvRvg9ysptkegPpt5U986ArK4HBDMowwv1ioQJKpUWmPg8erd+
8PueGGArkQ7BjB59pfHLmz3ZvRi0R/SCbpUaUXUppqa6LG+JAI5V40jsCoNWbivfVZex7A8NGf5y
ZUVWdjSzgRBOttaNMfzmkfhALJAHkwX3ZiAb9vCfn9XuX6kOjsAkQSBdB4Oq1C9wXPaKXjNZOtRz
gr4rzDnRihNzC8CCG0B0bJPIhF0lRiwKMrp9m46C/EsuNh9G/5y2hLXTep9UCDopKACoyQlfkmtj
lfliJkl8aQx1TZKKmZ0zuXhkM/txGFsIL1xVAlyHZHcpWvrwcnad/yyGOjlYtBzsWoIrm4qNzKqp
DLp3hXdXQrU9stORj1XGuxFiRr2sz0pHVDHcHRELCzcK3lA9ocGJ7e6Tq0xxysuA2TKUR0O3XlU4
NNtgGDjozYWQk3Ubgh2KbEFzWMxctgaBe/aqnDVzvVCmst44+KP91cN2TIcChzO2b9GdlVJJEH9l
qmld5ZzeYK8RbLAcjRtaaWaPm1k9Vch4p44mVB6s5x9jReTUz0mLweMut/DYuw0/L9i1E/xD9kVu
scIYQGLNwmaUhS5POE37O5gHV9BfmRfAwdh84emB2+RK85dCjomBEFkVoEE1WQyjHdujcAN9RxQK
XcUKsEwURXhwNKc4YC2DtTJGlzARI7vmdJ4ubdwWzraGpWC7qKGZmRcbp6toHZRhe6/Vd5VutEcj
CZJ10LoXzW6MV1AzgjbssL5xy/RLjTqI/9l2vGsu2nDjJvKos8xskAK6RxNfyj2y7TpKCpj+ld6v
Fp2wqzdZVRWouaDDtLC8hFZl3tZhk249ynVdIOsmqvlFA4DqeiNHAIbgzOaVv5FBIfaIkxM6EdUx
sx6gunY4fTyT6VhhlhUU+rPn6Ok+Gad0O813B+Wk+5lQZIUe0Vy2BAFaIl5q5xM13Xtb170XP7Nh
fUP223Fk6I9NQgHUAsdabkRsMZBQ8G4l1KLlkTdkFLYqCfL9UnRQFOUPONXZQ4W+zLrPBnpoZ+nH
9sWaRnXtZZqSaIcxUu1kOo4bQ1bR3gwTklzS/fZhZ6X9aU3HbH7E2IEaZEbfpxK67FBRdpBVc6TU
D6NV2dXNPc/UKyP05gZKSEBuoX72OYbhC7/J86Je94WdPvRJfz8ORv0QhyxT1SwqzMD4UPjuDTMQ
Det6cJRxi78/Nc1nP/SPGr7pFZMNbaPIEyEnrUeGAzdQbRgGJNNZj0FgBeM3nZo+9u0y30X2m9cp
eVPYw4+kCRKuFDVVGVj6v4bhwXaTl5nvdQLQqZ95yr7iiSu2keWnL344fsf36717GFCdMbjS+BgP
9wQD4m0zFe6l0exv6IiEwLzpc55zNgMs+/tbeRim13zC/eXC12M2UhyaxYU3pg8kFsZ7TXmbjv3/
GuougtZ8I7xIrZPQobZIFQTCSrhupTkQk9AHkrONeWLi4lyWaVGVd9bRiOyKg4mrH8s8926nAZdb
N2LILbC8A1yM36NBeYc8aG5RZQfyufF3zuuflx1BngHaxIeCZMT8JJ5VpZLGJL92thBcFHYrOzlE
lWge/TqtzmZSfZ20qcfFmqEC5omFjgutNijLB3pYigfNhHTOxbq4DN70wJpARjzw3nwzeffmJpzl
ph6H28row9uuLZ17NQLkRf08MEcB7KwA/kuVVgerVARegAWtdI49u4ULOaSuscb2AbdvOBiZpz+F
WIIeyrLa6nb7mf6VOa1mYSJUvkRUQKCsom/A0pJL2tUXhBjt+PHCaIMfmKVsYkZIUKU2Ma9l5vVF
heYlC0g4eD1NDsEMDkUvq4+lzsskiN71GYth+xlg0cg/TbNCXTbZvSSmeQhHUZ15jlDF5ol1Xya4
SnX7ZYganTwALG3EMwROR/+apLZ6EJAn/RkGpcmxO5ut8UR2jb8dXMlrOXnRbTfx+mpBLWW+TB+U
px0da2Mgh71TclOzmy/iTQNG/WIOL3XXZc8cO4FgkOPTPJ99iQ+aOEMBuqEXgOOSRxnlohwbRCFL
YDiYYmzAVBSn76n3aTZ9PaJz0IO74iJtbn3cBhtBU8q5wQ6wE53RwAmar2YDjhNhsSkpZfYJ2uS2
H5COQ0iri/AltKTFihZ/gofrrM05wSCRuelGGS6mLxlbBQ22OuMzORF5DGaEAKgjmuSwONuV92yg
h98t4AS3g0tBmm7N2AHjsq+tbb2jjzBM9bvMV8ACiRO6TtrcFfr0qkEvvywE2H5MtdXyqUNdqZVt
DSHPrpEfMQmLlLDZH6QJ7spncroeMkKMH3+7gE5SJNsXOyUw6PqmOFcxUAy2tpx85XXQcYqWNHMz
BrDD1y6DoO3o9bvQfrRWP5dDG+EtxjKiuBYlVGU/DEwyTRfVFu9cUOfVPYyLYmd32mwvE8amq83y
tfHBh9bZJ83zBClqNp+5zy82F/6PsMCfrzkzI2JMA+zRDrLQMATXPAmvDSz3m8pEn4lKjIIzs9Ce
mYVhGzIORaxeiAeNXcd7x8zogG6u/3lbZ8wFej+dVRya/2wBTcZ0pdTtX+gYXunWNKKl4i5II3Xy
rfxZ8waXcY3Brr5hNBfNkyWRojGpKbLvVevgyCftGZcvPbG7z31QPf3NYxJ/KWJwET4VaB7bshXE
r1/KS4u0HbspA0sN9zvfLOWlhdVelaasvTUvkctN4m89vw1vdV9Y+3SAegBQbbyNa2zewOyWiFGW
HwRMwI8B0tgY72qyuR7Am8KwEOikYLStReEEk8GxvTidk2/JPrKzg0m8ntzePgPchh88xg9jk81V
7p13iX0mup3OcCXq33mKuBdDsje0WIwuRlSuRs92z7JRDN8g7lUG/j8xkHVqNaz8cpTW1Wyt9kay
l+cC95yOECi1DHTIOI2XWvjtsdXFWxRH463Sg308N78UnorOTQADe/aMLDB6C2+ZMqOj6TlH6FgF
mcAX9nEeQP2R5i/XJUbEqGJttpA3kqJc59qDHsruuclG8+KNNO2qhn6UaKQTdmrftCCorv6gP0DV
LzZ93JFQ8CXMyW7aDx2gZgDSwVGz8gctNybGo4q4K76YFQglC0gYSCfXjbdF2QYkEKAJVhV6VOJc
limMG8HhMEbOWPYmaCmyoC9E7I006kgPmsbTwDbWW6G53LLflCS+Q3utN1b4qUNc3Mgc7B3q3Sjy
4DFzMAuWI/2Aeunt/SagdQfbE3kmEQ/pJ59wUJMyjYrqKtlN+lR9biuNxoS02GFAsPkj/k9Osuxr
4+84TX85KNEvyhwRPJyhTIt2x59P/5Mf1loOCuuKZcpfA8zBIOp1GuPWNGe42yerrm9aKBLouksh
pykhWjvGXukFlpcSan6RThjWtU8M7mPQNDLeByVE9dq3zcN/fq0tj+an178roOIIXXK2M3i9/fpS
E7EnijpPr84obQIVhjrWSSzmuFb3aCsQR2lam/SFVtFm0Cxy0ISf7Dh4ydzkbdlVGQiLmh9lN7EN
Ak20OuBCq06POqwy2n66T4VZcNzVA2tbWsq906b8omw/vDA47Tci4aQE4wOThuAauYTipr72z71Q
EFZHvLHZ1ByYXVqk+OhNzsn1FI72OSKS1Dr9blmc6spt7moveiQ5AD5ODy9GxblrubEwnh4TX30y
BFhgMvBcuGdnyAKsFDO1cnlreV8X5cb2b37Dv/KHTB0hTdoWzwXp/vX5UJSW5zvI4lfNBcIZhr3F
9meq93qN1FF3Q34wjO04D2IbrsCib7tH6ab1XSBx3GEFwUpCP+WNlfOatbJgHYApepwQMU7QQ8iz
J+B8R8OJj5qz1tA9r8tNy2SSroziVjkedXhjth0qwzw1RXH3vdSd8t5R1WmZ5yJJnNjaVPcbVw53
lUsxmZcVh2W+mBf+QZUD6MDEce6drGkRU9zkW03pWVOKfV0iEDZZ1J9b3e7Omp83f8eU+pW5iLnQ
EryadNOELWcva8WfsHJAnVLTxz19ZbduLFm7WYgSOAlEXxKLmdk5tVOu69Fl30jcfR27xf0i8wqP
gvjUqPSDEn/HgtR/XaN4XDwo4biG6RgGJK+fX+Ze02qx29f9VTiee+fUqjvxed+0xP82zvUky01Q
tmSMEK2WRivK5LytjHJEc5TbbEOl0YN0GJ2ZhJ6N+VpHCl2dwhYRM8uqpzJrJJuVrN+gJLkXFvFy
r+ntMwMTc7NYuPJ0OoecBJ6WGEvXW3uxwOrYtpGLW149XeqRPKxNe7scyqyW/RKZiXS/kEKWG5CN
6zAlSp6VTJb6OWuWDjPkqdLiw3IXr0FxMBt4puGF9oPhmdEAea8CtRipUPzp7sIssCSGyshiJcoi
juMBPmzKClxtBw5b32p+Y+yy9Guvyuw+TJnCcUfLNUzlvOHPMxdTmNm+QAVAP9lh4alvrMWi0tvG
vT7nARfnHmq9tSlMuQhOwGdbG5XAwFBtYBE++F1ZP0D+25I6uETIDnt7qB7kXH7XqRa06ESyyiN1
yphHoWqQCN6MoPSpJ9Be+piTBB52DqkWdkunpUTjP18X5LwO/PnKyxPIQbO2hbR1Yeu/csnqlGrs
NMzHKzwcOC3BcBml+bmvvH6jTDzfVujcctZbRBPUZrWrLXTaZb7D+pdfJC7GjU76/dhj9d0F/nNi
0HUiG+zJsmnekTdzokZTfwdF5DkcGO8uRqg0pNrOTh6zpeDBLvFupnVEjNP1rnN5zhbLIxkOzYpv
qMWNb5a3mijO91qE79AqFDsXZk4dSuhhZL69Lkp4Aii5XwMy6rso5W+3lGU81AJGGfY0HTACz01X
uERzCtd8aysmoq1Ag7bOomO2DRjlKQiHN/5OHEob+8Jrt76bUFR7PxhondGCdTjLcuQcndPyl/iv
b8P/8d9z9tGjn2f1v/+b+9+owq44HTa/3P33Uw48Iv3v+Wv+93N+/op/X8JvZJHzH81//Kz9e377
lr7Xv37ST9+Zn/77o9u8NW8/3SGaGKIatO/V+PBet0mzPAr+HfNn/v9+8B/vy3d5Gov3f/32LW+z
Zv5uPlPl337/0PH7v34z5sas//rz9//9g/M/4F+/Xd+qN799G//yJe9vdfOv3zTb+qeJIGgBQnfh
ZwLx+e0f/fvyIWn+E3SplJLrNjfK5ENZXjUBX2aof5q4Oy1l2CyLwCxpSK/zdvmY6fxT6pTds+dX
H83Hv/3Pw/vpz/jHn/UfWYv8EmZN/a/ffl45mAEJvhXFyRZmIUNwdfz5Cj1CsDd7iTAtfJ7t8DsI
CdNk0eDz/RtS69/8JPMXUCvNBeHgVvwkdLo7lCReaYb9IAit/OkP8Pu/8M//IkvM27E/LhqS37Wh
LB2aJ0Mk3bF+3Vx6kKI0VQswn5QsgtsTA5mxXmo0T4VpNP9Bc2Fs5eD5b24YsfXs0hDQfTnCdiPs
xcn0jU7jitS7ToAQbYjU8VbKBO0gbVXubbKwA7jhF4VNcMX2yCkPU2kfsMXMKkQ3Yae0MVeTYMFV
XNwGRGYA8XtOpz/gSK77Pb6dJt0pfyBKK+DT0ZDQFXW1FjRsFQctZqXajZ7lk76nsBKnWjXKaIcB
T8otxX6ZsbWdthjPFZdziz7TwmgOpeuPzqEnHztvJDXooFZU8WCLhkDk41S3AKBLm7j4GabfyLi0
9CVWgpAD1c4lLMDOs9X9+oh2lPwAZGwRvSXs0mz8wMSmGjuYPt8HM3THLY3NfrGJUEedh2SkmGn2
0YQZFkqtqq4JPvh4I2sZAVWJ9apjsJiRNmUHXNGLCLGH5MPFHYrZGJxT4fM1q9gobM18NMe94p/q
H6bUIWvTplJkD6XoXE6Dlpxmf3qif5cZufpdC0Vr3Ba05xAQhVJmnaXR4h+03JQatIBsukFj6uQ4
uyxO22aj0SLZz+wfh8Ii373qTXpIMSHDUMx9KEOlTwHQFme1FtBuwFlp7xQFVUIuPBS5cZ2xfQq7
nBEKfgNqPDL8vw8untSU3Z6V9rDLe0KKc5vlF5Wwru4DX7QtMHQc33gtjTzCLwFG4FlMsvKfizDO
jbUr45limPTNuPU9obdHnqW69iWiF4R+4cgJTp49avQoFPmED7goiuZBC9OxvNGhQEy4A8rSumFL
pNNrO/n2uM56Tab0XWFou0lGLc2uduJRlFl1dt+xgIU5ewmvRaJABAwEtlkZk3PUPbK5kYuMhH5b
1ngZq/KHM1kGVImO/x1anFNiReROpluacIKIYfXUcJjB0zJsHaVpYoXzQehrmhmwVZjCLQ92gq3Z
p+CEsqli1+WpI44RcON2LfMY3aGXpo/NjVbTp0mY01OuxfJTp+vUC9kR4LSVFYcVUL5qqJka1CWe
KdHRSLxGojCwDVDjznGYHq8tZSOTfWg8jpwrIXM54xFKBfm9UeUPpDbxf6k7s93IkS3L/ko/dgOX
FzTO9uokfZZrDEmhFyI0BEfjPH99LVfcRmYXUKi6j40EBGVIcrncSTM75+y9NqEeJshSLO6ghEKF
ojn3Pb1Yk2ORF67+JCdLUkHkXozsaXaW5GLmtS4eM6tWka9XXbeEEwQRh4dfSQG10KuR/VQMaDfA
QDKtJJmnohMNfzpAGxXp/jJiePSnKp0gDi11fMAyYXPA61ssDbLVyJFNKRzqx6ntRxVEQq+Sw0Ad
xN0vvErztbl1QWy2TPk2tmuTutOtTi8CfbUyJMF9rNVwWHoFORgCEubDyppkD/xE7yv3OXNtmth3
hd6hUj1TIpiW9xtqielVoWdbmn3nJsZCS0e3mlRQZiIMg42amIY9NRu9MoA2Si52YKWyGbqQUlTa
fs7YASdna0cIJt0Z3CQXZXqro53zoHRW8UNfRsZdZ8woSitX9EmYKwtcp262uslQebrGt7qi+irr
DlgFebtZf5F5Zhn+Ok7aRazXfNx5wjBzbo0Zv8nA7AimxsFeiAI8uO0wffXoPxUyltJAVZvM8oMV
ZKBhqQNp246uOeV+I5z0SQwFQVO0QRoag4BT8LD3KcbwzjRey6nOL6K1hwdNJ0WPOLk+PwEaJok+
j3RwU16OpZPOjbXGd+kce8RAyCIqX5ACMrKNK5U2uxQRFRFI89yk5CPCytyIPkahY42MVRjqIEjf
eNrq1CEJSaW2KXmw5sjlyHQCl/Hv1gAqhVjVXaob1ya+5E5Upd4tt3ostBTKJt5Bn5WNVdopcbnv
mfHjlPamCdLT0FDmH60KqAzXcgdJ2SR8w8NVVxdIdZIZF3zIsI5pFQCmdV/apXzJZNaW+4G6d7lR
6coYJiMq/Yn3ojiQvT47l9Ejr/lxVPOiwzesMe7auUYotkCjNG6IjEgTH3rEWgczp2ISfJjd0u0s
VELyTVbKkvZ9ETlHgRaUYrgoyl8x4qtzS39jZ6dm8h7JenzDh1ookHhqjvGsZXRUtpqRxCRrtUv7
LDHN3+RtS2U2JLFoSFxr48bPvIiZoVsS7xu4+rDIjU5OyLRFLg0xm47YKreLlWkYlJbUvkMOkyl/
GIfWI5c5wtTotV0v2XicZZ8z1sM3bWf2+ks0A0rVZDJ4dMUE+MWtU8T5hMW69FMJka629FBJNVJR
TxQBbWKgpAP8HQh4SZeTeuhyfajRRhjWElxabSaLeB5cI+58Ham0HSzHGh5LkFpEsx+IZEY0lSZX
Rx0DzpSbXXZoyQhIpZ9EJpcJlK231RJWzIbB3slhnYksXgrsKyJDPkTThFW9qaaTSNIW9oyKSF9U
npzsnT4QveWv61i0+3SMsuj6B6/pGb180YQzlaF+KiQsq41pJ0O6H/VOEqozV9Pq3jMyoMNVt9S4
GIhXKPUQE6Us38qKULQbjX1jaGBSatmraSa0Ku3R8eabfyyaZS+RIZJwaoyMqybNiNMN+o4ImXPN
IVjfFFjXy192psEBAqCsOwGHjjE//iPKJ97LWmVhkur1dBmyWt7OxLpkL2VnLPHuH7kioAXfThKi
46kEWCbAUcECRU3bTDx/c2M0mdn/NxXo/1uAOh4keZp+154KBSj5uf/p1DpmsZVaWZqHK0fOW6LB
oUeSP3djWiR4ldXCzpC2zn/XOPlPZ+U/vxVxFJuVYXHOpzT4e6iBlHZDSB42mTVlwrbUwJmV4f1k
MUQYatQ3sG0uwiIksCps/mz60+P16LMkE84hrfZbfXY3UWN1/94Z/vq8hM6shzgl6XJbXQclf+sz
WWPuCDBzYIbdZbnU9LPuVC6ov6e4/fMa/FsF5/+smrytv3CutF9f/c2v+v+DktLiVfuvK0q/KuPq
f/3vh8D/P38vKq8/9KemNMU/6UZL3gfUNS7lG023PyWlMP5pUFAa8jqrouMm+cq/Kkr7n6ZH9xoj
IgWfxxyLL/3fglKY/7SQMuJNvHZIKFiMf6eg5Flci9q/FWDXZp9hceXa/MeN4+pXuczfLhMIMnOf
GIRvYiiu/ai2gDu7URq0Kuk2dYu/igyp9ABSkhluYx7ntEqxW5I8je7Jn4kWC0A4EQVNoJOgu3vM
3IIIGJIWgkwDuCKWSsP3iLgImv68d64AGLtfgFZrbh9Iqd0W3bAbOBSHi+VCNNLzdtmMsuyC2KIC
dQY8ZoZOD8hOox924dlHkgQAuRZAcxu8V8fvD0sHmATe0W1NvxnmH3ERpr7c5+ROoiWIf2Gyc8LK
WL84RLWhTcLUcbr+iOPaqDsGUpAXrUCR0NRB1Q/11q3s3+QScr9SBNl+sdoxDlutOSph/OtDWlIE
DpG7H0uU/gi7yrDr19ClI763164l6hrCtph7rFnLBDamouDpkhFNVDYHVVL2G0TMcEZitOhbS3Mu
1vXFkVqAldcDSM7/kIgMUeX6WdLmt+BOEFteISuNwiPX08vduL0YD9rATTeq/Zr3WxdRxtGd1U9d
VVGY97TnaV/6Zu6ge3GeBaZTX49/ZUvBRoW6jkYtpjfp0lTNoCdykL5uNFoUUBm9TF0EApm8PT9p
HxbDBRGhRJjnxiE1RUNdBt6y1A7RzPywZuXXbAiQfV9vBMP4fdytUEXosZXDbylwDtiuZgQ76Bp3
TZ5GzO/AzRO6BLWklcUxxYq+loxBKnswjkvXvy7KvV9jLDLI5FrdvUhFkFVyMBURRe2kxzu9LeQu
KwxCs1sSLBQDfK20d1eTg5oad4fH5A76IkoZ9NaxA+01f9y37mg91w4dUAcEUuB2RRtORQ2po/s0
c8O62jHs3aji17LO78Ye6xiS7mQTaREmoSbqSXEqZx9eFXQBpKJ2fwJJdTGFhPcnkmRHPUGweBOH
g5s/or0iUge7bDgk+oGA9oaxkZmiirfYbuXylLd44zE+fNaS1iXsunhjON38Urj33jKz0SfiV23X
rT8M+3hQcjOUnYmLCpVNvIDSqkOw46+UjB+lwsJZFs1Pu4uYYsL9A364pykBDnuliJwyJnbL0vnK
RKdhNy9OTPoDoNqKRvFw0bT20Do2YXFjnaOKn4nVijAf263C3dWewBmSezUHg9Y8cxegxMmddWuD
pmomGw+2udQh5jjkjZtpNRMfs2CQMEhgXHPJrk8ibo0zQmWioVsPTVJiP09OZ+7BLx6jjpP1kkdV
qLklNaRc9oCbsg2M7nZTNuNIQY431u4vC2+HV5Fboo9ls83namMV9lvdpvdZ/EPohRWkhJAyH8j3
JSU/AH8jQmSlvyeR9tln7vpqdchGktE6R4jFcYQzTqfPZQIRid4gAQ0gYXLtJkaQvumulNV0aq2t
biUVrN0oh3vyLNPkh4Ho4kTXik3fsW69Aald2ngXwkVvSorwzWLxvkuPHg6qm2iXI/kaEkvekQW6
EetEAEWDK0OYS1DU7Yu+9MrvQLftioorETsqp2cW0nb1kM8MB9ZGqMf1sDUL/rrG/nAxoQZpQiMq
qhoSiq2zgbtiPxBz5y3ATsHZQ4CH8DiYeM9ZzBNgMfKm85gKiNY6SA2ecppVXxzUtx0ghIAmT35g
QS42bW8zKq1CXhnJqZpTozLBz3k1jASscGTcY7Zy8D8b8xG1qrjWOecMDc9Gl65zAki8sasjU/Di
bLboJEEN/davCh2FlYAmhOXrcx0HZMQMQduZPzrwX2Mt+/1kc3NPJjoIez7lOZqqbb3qdShSj1cH
fcWp6PRbucJS1BHqbK/ts5I6SypFspH3AQ9DAdXDjzqMMV0Km3EiYXU7or59PWlTf0yGt7w3P7Cr
96nh+KzmL5TBbbCY5aM0DSoU7Ks7Demob7D5VJ0VeligbjzT9AveXrA+ySvFKkp0a7fmyt1NYn52
9O6uHNP+MEU69x350ysTM3jxT8jbyd6syu3aTEVQxZ0d6F7f7dPaVJsqs17YU5p9BOI3Yw6FUdkO
CQWb6S+Mi68PrMXp2GAhTHktSjxtuDSI8wIvWa3vhfgaqo919N5MXOq+N3YEovQEqRfTY+qtVWjV
D3qWBmYuw8hqKh/ozWOLiXpDA+DDnYdlYxo6HAfdSvHtdCjl8EDOMemjue3PAzlSjKbeoqJ5ceXE
YjF+RVGOkkKS1F5FQMZHI0cPCoRjUy2ptb3ugAp3QC4bPZhsI9Djfjxk0BoFpSnOGl1DJHvLb/ZC
CxfXFnL2tvFwIskJkXMB+GxK4WTDQksY9u3tyf2YzfFjEtqzkQsTRzHlJE+FfsMzxMfmILobJzar
MFE1yHo3O4yytXcuOmTNEaAQ8SoEs0VWhjf+RAzzSY2g7+sOs0Le3l2rAX+gjg+celiOxvSwNNDo
Wk1LCZUtvSBiA0XI7d3g1Kf22GWW+FANUmDOUUzZHOD/ZgLGLKt/prnZ4VzUeY8legd4WZA3OvhV
9LFwTVXdxsiGD1mo96x3EXusaR+extgwfE4o0LG5R0VMLDQ+SdQoKwaIgtF4OhBETE4CRyGdf1kP
2Wy29Ja1YG3U+4imLqzA7QhlhfQvz2gXI+jvQxN2DhZkheafLkhNl6aOQE9UL8PUAUhKmj3exAqg
d3JrjnN/F0fQALqq35A5STywZnEjM/Kl7bU2YU8LOEBGcDGYXxIuXT4tfY7Ay/TwpE50REvtKYNE
jN6z0reAfYmUcMqEzD8/0uviaDZQWROvY99AZOlP5fg7y5OwzUdIOoZ9j4BhCSONkB9SgLDkpUhv
4I5xrXsWo06ususaL3g5wiiAtWvd1lEb6DW2gVSPHzhpVoeqLj/Gtve2EdF5RLfoCIV0iK5swzSs
qLiI8ALW4P5WaUnAexchrVKiDwWx401ciX2Fr5be2MZjUXFRXm6ZgVucQ8yna1TdsTFuG2VMJ7ud
q5A8FJoBtdahZzbQVo+jwi8vvwq3J9Y7HfaEQN1kWvnE9Q5soDB2MLZf8VZNjBIXv6ceNqGYOWin
FnrqsOlzbdMN/D3jAr9qdQmsVl1/53z3+eyZuJfMrG5y6b3kk0mjaIy3deMdFnA3fl08SEwggRh7
VlU1BlNTiVNWWW8C1xlLEY1zeYo89luCxWg4pUcPnT5ddYKwTUyRWnrokmPCO7bPTCM7OcU7lOCE
afymIbAF0al8nRrJ9YVcviM8BycqsUq4ESFJOkMJ+6ND6JEodOEiDkY6gkCPmYoj0wtcaplTPoE2
nBYnaJsFQ2F01YvjXiahzQg1aNjbvCqIDP2Awh6xUBCWBwNbAfdC/vakkT4ZldIIBU27QGj3ma0n
XHcLUum+9E2XGA8nxemm0UNpOEeV2B/BOYaVNjGSPIzulAUmaqkuNZogs4HiR84QHWlwYPDQ7WvM
AzH1rZUyfIF5JzhtWJqBPTSMW9JhpvF9nck8WqmQJo6d2JsyLyg4DZpZebAK7u6JGGh/nFVMnw1g
PNnfH995VrXXkDyeD0NI/1cfV1yN8zxsxWBs5tH5FXlFGJtJv+07QPT6AlzD3vR0v14dvecMZls3
jaWG81J3CD0tfDFNqXPIrJ+Y8XDt5yQltjGZSW6O4sjrATa49pszDadeu8+bH2IyhiODCJSqxrA1
Ju9+7HNaMaNdbKeo3abQik5pNp8VEv592wjGJ2tLhzbvHroVtkPUzzdkfHysnqluq2p4H3qj3nRS
Fz8i/WbsNZSMNBkuUvRqk6wGHAmZkxzrtuauJkRq37jYZt1WS+Gp1QeSvaCmuFF0U0xTs3VQ4XFR
9YeZFCnujuycOMSreLN7SPvklfmHuB3RMiO2IH0RK746pJQPHKLRkzWo7DbWaKrd0g7udnW6Lf64
/GOkAx9l9Q9NZPN7L7PXhDdxO9Ks21e1xFWSaS+JGO37uFeH1ttHwhSgiiQVwxwl/owL8iFWPdw3
6VGBef6VknthallitRq7B5knP2EEhRnz/tAkb6pRCpUinf1OSwS92VTdusgOT6Mmn7p0qriyhs/Y
SFu8zMUNM6UvTU7NhQTOiDTl2yodvxJNfMi8lWfZusBIHNLW3Eb0DNfgC8qYWmpEUxWW+pdl1UbQ
2DFQenKyfUVn2LI4uKlhXO6X4jIpO3ucyvdhHXmLqvXCmj4erRpOjDfjxSRwIj+q9Asn0bqJeonP
tHaAZBjORA9/Jq4Z0rvtf//j9wfz+uVlkmMTQP6zzvrur6/9+alumZxzleTueVwbw1+mqQykORKA
8f2P31/+62dw26O10J8MJrv/+o7asxu5TTD4+lYB1fBvP/znF7cw+k5XNOSf7/x+sBl7ESlcLvK5
Jh3Vnz/jr2f8/dmfB2oEDYLIlX++Rf/+vd9f/tfTxw27kQg3wr+e6V9P/M/TBF8zH+ZsPfx5Pt9f
/vPTTsYwGM4D6unrC/XXa/H9vzAh3KDpbHMjSWJ+7FH4ERcKfaF7MRv39RvtbfF1v0bbGRLsmR51
e7lJxLSfEQptDC3yGLWYWZjpSbqrcGTA4tCfXEWpGsNA32IORuEfl4NP9tbtXDr3A0HBv9wqKIi7
XWdg9IksYKlQBVVdUd+rQaeR3zfkqSaULXoj778/ML32gYdKsmENeW+OEQJgSxy+v6YNGPE4SDSs
hczicgnM3HV6Bfp5yh6m+sG2ILtO7S86o+Iw2pXElqG/jXnxPnkMyM0xs39gjOGM48XTn/9dynKf
jex6jE/7Xc0k+mnMs2EfLUewsVSS2YjLxcyJYEOFwzRYqGCIKKJiLRMnIOLZZm3MFZ/ONWvEvEfM
xOG2WY0d2hrzPuvyA0C3JWwmZfk5HVdDyuqWY8TJ6jvvzkydNhgti7RNIhieyXsC4lB549lE+RdE
jlvtrMr6pY2wKftu0LbVoMRznrtQEwAaHPUr9TCKXhzSgZmPHo2a9E1PI5+cph4uwiu0bMaRZFq8
Iu6S9SweE/kLnlPdzcaw3uiaAiObRXcNQ/vnIU/9gbHo76kExl1iQrYA8t24WnEPtsn4LcnuWhOg
zKMptMPqOK8UVhsCiMSvlExHpIylRtbYpIGc8H7rss03nTs3H33b3srawVpNPNSWl1r6gmnG9QCS
YM4e8g9MIFUl058KE+BkMfglrMy41ZesPago03bX9IF7J2Z7c2q8XaXrImaI9AtTwPHLifudqRtv
gH/tfS0EXaW6Ia2cCCzCs7z7srOwFnWas+kt0+DEa40vvCo49DXjTTQtOjbJgxZwvZ/nBkWwLpt7
qA0f9Sqv7Cz6LVlpMq0rzzkeplulJepg9NdIjtqoHok3j+jSOb1fWen7pLSnuk/zPdAMqsWB02rZ
JvdeBNTcQii2GGUUrK5pnmqPrqMa7CsBHYxIrlmvudcO29JIrSPBRZ/5qg/XkTPey4KDRL75PgFq
DP2CSSdt2R0arH6aMfhRNnkXVALeZZVue055L9q+WAMbCgWMIFmdRYfgrRMgy0q7Lk9ZtDb+3GEB
WJbiNeO2IzcoX09G5S6n789IfqCVoJBTNKz1+Gqq26Q0vpRNN0N3zeQi9D656MOI0QmX5cqLo9uP
jUV6NBl+zkpwQGQnVMeRofvaSEHX9XpHcJf+1PTJfN9LMd3PDlPTrp+fZ7QhYaJplPUMIfG/ZO25
N5OXvFhBWnZju8kSIoHbxGW7731AEzWe1a7bdrkXIGyATFPb8aNwuvZgxrjvydv4GAwAVLPTJA9m
a8FPdnMCrSs1ndupuUMbQDNvZFinrd1rTr8q7FBOMH/LKjDuo3ln0PUOCnIJ0VvKNFiR7/zJrZ+Y
c/gQXDnOASio+qm8rIywqIvgol6NSaGJd+jIhNYIW8frN3Yf1WfKXo1Jpf1irNYMzMhliqlisauQ
whxnTYz7XhMvoxbDL1kQ3tfRIHFUj5JbvSJsFifOI6XoQbqJHSKQMSBYUdtpzCXJdOyWmyp5GTAH
nUB+Zae2mR1iPikOizh7G2JinjWkSsd10R4nsiJ2Y8k35C22p5wocNI3MBN6NGBBdnpqhwTmQa41
WODrh+/PkokZomgIhu8RiR9L/XO0cDbqhVcRvZg5N4NCI8LmgH6R9COGlJqzE9S1On1Qrr+cMtQU
uHQIZDJpxMsFtPEc/XSnqQhFIkmQzM0P3Eg0Mr1iuXPxGEa0Ics+a6A8sn4KHVYvnC+4vHCAdJaD
fdcbXBrM0S8Ey5KblakfRbf89qp32XTipuiwQc8w5Jq8/6S6m76BnUE0jKD4Zk2eB5wGZ2Iuk30p
VqzTznrMrh+UiWZKaoTOjnRyIVC5W8xoxWnImJ8tcoqPvH+btlyNEwPtdAdt+6dy6hl73PhTb4V1
PSjvigFbtGm+L7bA8m5kPlJRdXE5WKG3BrFWr7Z9k70One0dawnNyRDlz6ErEYY7H15fHxD/A62X
0zUTExBfnSZ3kX611BiD3CAJ3U4Z5BqTlyr/IWzw/K7iZk4M8OARS3KHRx/mHClgPzQCW3048U8k
ryebHkO0r9vNG16EY0F9g+vrYyWeIGQmamxqOo/0p+x9RsZw04w3tTYekgIIny3v06tfD/0rVFd6
0PHA0CJLP5WX/1AVHfNIDqeaEmwUb0VEE2jjGKSCVXZ/K+naU1Zglqvtw+RZAuvDWEEAodpZ1MHF
1bgO1SMxqKW0fttXwVX27CVjSxd4vivy9W6mj7zqgTlS2rppiyS59mBnSOzNTh4wDH69/vYc6I5T
oX/IOhUwMvbJHaJCTi89edm4HQi7z2n7uIPNQrJQEVhcJMjGsTV5Rz3T7yQVDZ0ntmeHJKwW1Ywv
r9EA6atjduwfo442gJ1J7x3jJMboYNgR45WC086iM0oxRRkKdDv9Ot/aY/foZM0bZcJjPIrTOgx4
z5k7bLTZPhgGLm4za8gowi4/drxOGmal65mSgpxAy4U+fzGW965Thjqd5UvkDqfquuvG5PnRFrCe
6S22ftw8OQNpQmkynCN5TTA2LY6l1hcIk9yPC8KPdEm5EjOwwELc0K205RPNty6s1CMSAMPPhfE7
7aYjVmUW5/Kgr0id0jl7tpGk+E/IUTGNNaUMRbOLnHl5WOzyxszaa64qQ2TA/JvG8c5r5u61xbwp
inupmeGcE+zZGai8XDUZm2muXiROqdCKSCpCvn+fJ9W0n7yMhl2tsypPmygBbWu0k98uJYqY4qTF
WMVHgkzOQ+MZnJzeHOX6E+NjunUIz4u83cdewsAhBwN8ZZb2dn9YeagWndgGyTpFGaqSMPUsa4OI
KjZZjbqG69c0OcHlhLzM+kfDFg2/dDlX43rm2W6GweNZTRzMh7bcMpCkw1QB5yDrdYcucGOb60ye
+27g6RybeA7b0n7O1riguUunoSAFjOhEbZ5frEwle7Rs9Mlj673prceFQk4jNl05zmGiPAtsMQo/
ryfMBS5NTe6rcoO9Hcgb4MbrLCpUD7U5qV3EXlJj+b52EmGBMfTdUKOvZX0WlVsERn/NHhj1n8Rw
P+rekIRuPVGnukV5iHg8P48ZiKacHWicHdvMQ9pDpnI3X2tNLbXC1VTlS2LDVTCEGI/Kg4aQmZp1
WOtkP/N9AU4w0jZmJYLGihNEbjP6uLz50PJ0uOPSMQ5dZH0x1pNkNmrF3rii4lbd/K2l7FIpAZUp
6UfkVxun2pCAGWE8BjpnylNvokgxmD7tnaY+iXQi3Tw3YqRZ43QTNxT9RbaSzzO304V1d71BDe34
aZUA4c7XdIcCDfBOe+NFBdeREAXvMum8U636LaeFmSJN6AFbhjchAYID4cKwKk+dEg/VUrzFCy/k
zyKaPpFvADJI3WMbtz+diY4qyEtto+D3wShOzlcNHbf9UDPUQIpjp4K8jMIwmF41zXYUue86sBuG
Yuxf4LMI0RzQbUckApjPlsIcjRv5MKkEi6BckfSuNpwwyX0MzYDVkOGppxEPaiwNvRC3IBrUMlqm
Vx5XkCkFfKQ+vY2nNvNNW5Hq5Sbpvr62OFm1GUVuyCRugz7jtvOaO0EZvql1QXTAahJPmLlQDEAJ
gcZOIiboBPwSUws2GRsymxhGjzkOojX7hIv0UGiecZs3JJetrf1bd7JfPerJrAKp6Iy8kk1dP1ne
ciMS9auz5auhKYKwPFqAVUYTLCL1thluYmfEi1aUD24D3RiUHyyC9ErCZSOx7Ly+MbL0o0qMZ624
XdvmkiccTBhWeaHnOYlfrTOsIZOo6TK1SSOdJXHT5We0mj8lTYhEN19paJPsRfbCpnVBwvRNzyMz
mTr2nEoye/YOhpqK88IF7zckPQec4vONNWjyUAw9FW1RNTzVvjnqWnwgp2TYFWX9WI39A+AQf529
8qj64pdqTfSlSxzqBkBnfbibJq/dDhJTa6VTJciiCAvbSHzVCWefQJfeYH8BWoBSm42Vg3Yu5H2V
w04djXLbRz0zFav8XGEzsC/3QTulSeB4NVShTrtr9By3LN1G2VrPWt+8T24ybBzBaFJ02iHxnJCx
E/aeiffM660PKEDg15CN6VV+zLSRJ8PBuqNdVuU5R/7DPLNmG2mJDhAqN+qK4dEsBUjtMlVnc021
rVcE9cKuoYwqBMZs7V0zpw5Y7C1FJbxBmf6K4bTkw7Izjav0NNZYcch0AQ/4UyQTkB5UFBt9IVYK
hxH6MJVt6SRylkp+R6lqyYoDUiLAG21ST5bLRrPaH3QX571qdDZbENDgI/L8MrVOdmmvn7GqaYHV
2eS6omUwuAn5R7AyXO0FjObvb/z+8P0Fo+g63+1J2VUFzpZpAa7rjfiHZ8DpDOzkI1KYYU82NvjQ
gpkNw3ddLr/I+chDjKRhjzhvO0fE4GnL+G7CkeagLa52HpLJkU4j1CthOwREL8N+M6MXgujHHPkU
9M+9A3ohsMmT8NX0bgDV8VHs4wCtaOTjja/g4pA5oeHad5Kh2JG7SVmbOHRtFTtsFIVWmcOxjQG4
0e34oAJZ2cSQTsMCKtjz2+RU6vZzmg3VbVbG8Y4SUaFwBmeh3jROk6QgEFfRo30LkY2Pfl215LYl
LCODY57RJ+sXr8GTJtIfWaKZ+6KlfNAW7daEyLrL0sHaD13XPhD4SXwvbFmG9KVPMDYWDNrSSi3e
19SqV9VO60PvWdCVUhkgpvs5xZzY0Zj6CC7E0YrMR0tx68rMUEG3PJUV6AVv4AgN3rgZqu6WtWnL
EDw6LZE8O5l8Lysj2061xRLXVnfC+cyb63inZlbNzPpkR3aFqwKccmouHO2G5JTV6kMxCqM8RT/c
PU8thIohQoa81OknE5ZgTKEe983rrHNob9oiOfamRI1sHvOGSg7zBuZs9Qb9MawdsbUiaMQDUoqO
Jr9w0H6e26p6TRhSJfVM8rusyS9AWJe9upF5a2TGb6x2TAcUgnKHmxH+zKP2mHYOXM6kAywxgqkF
8PI4pQxKyqjY9p75lmdKQUsrOW7BP4Gr/8YIgo6M/aVV5UMn3HNdm5+KiQuTgRnN45gdJiu5KEfk
W2+GQekRL0m+548EgBSrTLptZHXvTMvzYpn7lOjBDn/6xsL6EWafiTng7dDPbtTYeCrSHZ5Qdh/4
fkRKpj79k17oz45bV2FtOzHw7mmPq/KhKMwvQnuTANPIhyNiUOoE9S4OwTcIv9m8jTvVOecM7sem
ttQlzyQ5uut717PINnU5b5gCb6uq7xFAzHmIMKzaYqqpemc9T7u5WL5az2DyOYso5AYEFF2Q8GF/
UikSQtTW3aFYp4MxxUDPZ2NbXx+St++WRs9rOhrM/oFgbmzHKnYF9ZUvzCbovd8N1QITFvoBDn8N
yF6w3Rl5drAtCAscTO4+oM/7fJF05ZR1JjFdPSycYgmzI/hU4SHv1BpEluh8GTkv9YJEKK5pGGq1
Kxgzi9uChDh/ytwfEIi9rWK5MgARTqQsDbX2nC7Zz0ou7tfSEUFyFQolKl9u0y6FfEI7/1ZMundI
zZKuxKCniGjgcqCAA86Beeasj+Cu6cncaVW1ftY9EbqQG148zcU4w6YYJm2FMB7F9lmKLKJv7A5P
RFEgFQHHPIn+abHiaLuYjnsQLi5fkawKNpFef46Bu1jqE5ZK5ReYiVTMClOKzAy1otdOo1V6zPnt
X6r2BtQj3XzDLPWElSD67Ob2EVlV9ZKJgtjvYe3PPVA5ckxJ8sALgYtgnE9OxCE0ZsLrJIv56U6c
VnW7yB7j4khIwrXTggSnt7x77G8Qj6fDiBbusxujT2t17CdEwrRK2tg5IK4d7pqJN8usRf1J1Wnp
8wsDifvO44hX5Z14XqKVdqiuqGOEFYem3cV31YJv07aG1CedUfg4qgii98wkwGtpDuq9qHTmSqyg
lxnQ2x7luBHao1pfNUHNj8N7uGX64kCn6wgRaubp2OlEB4tTo7X1ZTLR1o5r0m01xgdv3oBbZQBj
RuapS4wE7U3NWE9DmzXQUdHCZbHaxwDaju1cEDuUUIUsiueW1sMxbrLu2DbpXuj5/TWvIsJl48+N
9mvtskO6XjjRnXrC6aF+4ju3+mmHJgi0xtjelA0tANpBG2iB3X5u1aVFF0m6gnetLlOeFLU+nBqg
gP9B03k1N46kS/QXIQLevBL0RoaU2Gy9IOQa3lYBBeDX34PZuC+zuxM7PRIJlMkv82S8lUa0ktRr
hl7RvixZrIvtzeU59mgCMYks3NPUfMvz6u8kvZQSRf8UxMI+ajl+ycE2dn4p3qRBR2ppi3NRppua
+BeOxHo3ut0Ypm2z1y3rWLgxZrHobZwcKte8Ibj4ohy5fZrftWGUECPNt34GNRbNinmkFWvnMSO4
A6MGGx6nyHMwR/ZG2MFH3QkYcA3SNla451YQNRLwOLAPD+78a8TmcR7BFs+HwWg/+sE+liN2gh7T
TCFg0iE3rcoJpScYkq1jJPzWgX0bLBwQDrr+RixaTo+SumG3BMbA+XJleIC+rdF6IKIG+Mqk8rIT
TtRmBdnKAInKAUTD7J7Iyn/57y++LN0twC+qFWtw953dvs7EDma72PjpoPCUMkubbXOHzXA6RjS0
FW2JDhpT15uO7ZNrvanC1vedkz3VA8NkrS/ZhqoGDXz+LPDFn7ppJG5WugX2DeePiF3zHEAoQZy+
RCmt9F4GkC02O+PViOCHoWIrvvm1Dnx0pYQ9n6HyRhRlb22GkGu7oYi7lMnPJGm5gw1lMJ4Mr67E
nV/zGPSxYVzq4mXJP4IWc0iaD6vEdLTDkCo4ygTOi5xYe9GmzqZLvek58VV3qd0xZNrunfAdrg2u
nDAPqnGTV1a0CcxuCpXCq1E7Pj3KyurWlrlOa0wLSRWs+9lFf8OuUcVC2y9jlyV4UXAg3SXAz47+
rtHL4gWdnTi3QQNYPXih3RjzmuCPZ3k/U9ROUFMYggFE0egfkpuUdpIQH2HwBkLrzHmakbzhzAg7
llDY0dJDk8zpCmONw2o5bhylbmU9kHFi14drNK2NyOoOxHT3vlG+YwH7Q/oo3ZDJwCzHEK2/02XC
rc91MQl7JQMauw17u532mWlQjlRpLG14VGquAf3E8HucWWoNVrrndKzEFm3pOSnst16V2wHSdNjF
OqO9OGxsqz9arng2q1geSWnBecY9Epxbfxx2bwOmEMjYDp8Alo9cvEWV9cgaPzr3nUjXQMqD0Bni
jVITVyhmBXXJFQPxnXsGbjmmx3IHT6tj7qo22PCjtelaM/9tHST1j9ZFzrnwtFM5LVVr+eAcSEnu
UxfkjWsBpC6jCbkE5ehomxg0TMtZGwVMfB/0PYsKWQ2d8gb3RZHL6btu3MNUnLCOFaERKfMoZP5L
H3seViPhWTo+NlVJzx8FJdXaYbhHq93//8UcRbQlA4b1UGNtGJ1o3sYyip9dg1qHsnJPrjF/Z3T7
4U2ESGfDVhlmdZNlUoX5uLQJi81Yev+oP0M4gOW2aZsWB4he1yviMTJUwjtOYLuRHAT/q8Jhaau/
EZpQSIU71d25y6pfRic8i1DfYwcIO/FLO+ezzxj0WSP/2krU/t4bIeLXM8P5Or0S/PjRfCC/w1BO
uBeyVz0rGRnqFEcYcffsOcMyUuIR61N3b2ZfrlEcGlHl1ypNSCZCpu5qGZLzvpRs6MzYeQ8izKpd
OyQ70PjaepKtuXHJ7+xBMWBRQFmlWSCawM6PaeasRBXcMiS5bRlMYsXkvnSR3PVaWidIicrXjYs7
w593Bw577XURAwTC/TTrztYpakphkvrRctqh2Rm/yYyTN3H7v/BWaCVvy7U/DdUGq2a8ROxCYGg9
UtIjm2eHmnIwyQHPqGDIfxmBuqXoGauJg8i6lxOSFUbANHXzvWNjsFrKCeK5XTxX2Ko0iR1kVsUB
RIN/1rz8C9fYj54ktNAjhmLM7144xrQbp4c+2/t3c+megeXDuAH3nFZVF07uZJ3612zwL0lQcijM
ozuphx4IVHv39Kp6TpPfnFFnopecqoUXXNDTvhoiZrdSpGe7yRhRGJTJjTE1OTFCtZXQzJzIX5ql
pnBQHSRnzqj9CGUq6PDNwmb/A4ue9obgrzPTT603Vc0ik1+dphch91bIUbmRLGqMSTxzM5scNCkv
2ciSCylsvYDrSxnaFNcSR0gXHao8EEx6dxP1yB3EkxZ7juZ0q250tGNDBKtz9kbk3EpPvjNK+oHl
n+4tpB9MI80G+R3hU9AfY4jXZsgPHA5y5irGSxHLU5LQZKACe2Co5R9j2npXWRbTLoV9BTW0xXKr
zStrNB5pPrRMIbhoEdVeNSZNCh2R384Dj91Y0LzKEn45mL1NGzOTIXZJNDiZ9uPADZfYZciukq20
JV0YYw0fCzJRdjMa+AT8vZZlWy/rnAMwYGYafCJ2K5m4UKy2ziCjrjoqcpwM43qMHXxMruwKUL4L
4yPADei1/t2hXnc9ZOYrtVaQmIF3cx6+5u3YramyODRWO6++m6k5CT2q9iMXV+ztuwHSxyp23Cen
Yz/A6MnQyw1wlKRyh+r+yU6Fk9Ft/42miPnAPcA3JQ9tnC4hahrnphvX3LuXWhSLteSmLID4dnUZ
Y1jjupVBQ0j8EEZ6uRMGKIB3G4skDolfDsKb2Xkli4D7CaUfYiDBYMGpKSnmY6pZXH5KsSdeST6D
qTFOzSba0tC29Rlm36F03T2VDleLDs9+0aDGfzyn+jYzmYlixLGZQDvcrGqqtl159wGybRJ9WQDi
Fv+PEk+xUX4ZIxroSDfUqrRaeqiwt5aAeKi9TV/bzv5nMIAPG5RVDPxsCqb5XMPy4gVrMdW31cNW
PquGXTcrGjEyTGqmsQI9zbGArHjISbVedS6VPQO3uDl0OxlT9tX4VL7MHsoZFCUbSaFqbc75w8/A
krIiZiTX00z6QGnVU+wCOo587+ZUcEj7WLOYa83bLoXJpPsQHCGraDRZWT1yq7X3G/WiuQ1bW1rd
M5tyY2fKN1kzx2HqzYeUVi6CzsGFgwsW7grHSnzVIlLYo6oEx4Ecr2RBo8As/D/CNoFJmBXYlCwN
u5rYfsSoBogX2lW2oUOD+kZQ/GZmhC1ut7DgGwop1XJXyYQNni0g9DjprTBmU+KNnzpfpLeUPzFO
XBDXHdRjEAphVJmsWQ4O6GlBXXrgiKLRfNIzDI6+O0QrJ/DYX0iRmvE+U3G0Bnp7cSmzLuEyrjAO
s4WiG68sP/6IIoUnu2uPXWRt3IEycKP3YXz51J/nxZNoWWMrUE/c5eKDo+l/SQl+F+xza80ztp3o
9sPyYkZg0lZZW/7xBta01NEpJjbXlRwereENcAXUvn8zIzSzzMyO7TQ9/vvtUsceMMvmOOi94tFU
4jKzzy4tJfeU1LmPplnN/I6WLrdkStythvq3GWpra2jTd+XqGFDhZKE9nampt4Ndpd2sLuJXAxkO
boBqdDBia5TCeu8zIQxhKFxo7RguUg0mRb+XTmmYlCzaGivFONjGlIjidI27/MpqyRctO6Ro6eyX
3AGtAqSpSsYIglwSXH4aBLRy/o5sUFcMhj+4YEgOTuNrI6x820ZGsHqJjQKdSqvOcq7vo9Uf0oE3
BqP8nttQQnLIicOiM68YAD4BoUwzUz4x2Rcl8SQ1znAKiheoi/O6jpaeMDflwmNqp3oYdyOCwAru
bftsL2d+KgmQBpilLz0T6btZZGsCuQ8ynCX9gYw8hfmMm5kMgGZAZ6LYHHbcKTBQE1t7fpkYpW1s
HZWpqTYWDRW4ymzof7NpPfjbJe6XyN2menfgivmdrCuU/a2PxXMTlAx6BC6U0HJTFOCSM7SLE0xL
74OVBds4bhBKiAmtGuN1isoSxPp3SoAAgy69ckqd6cejVyOf6G3C8R3faLqPwiKNKMXWmDjMurFp
yu42aQdr6u21Fo832xRqG4+sxpwV7Gy+iXrk5I8CPieWto9L64ccfUfQBwN5RclFjR5qZjxMorIp
Hrafy0Deyf69yA53mFH3Yj1oLZP2pa2Y79/3nCwcsYvZVUNvVP9EYPjRwrLMaFfcFlFzhAJVhHoe
EZOy3gquJdjP3vw8+nWaZoMj09x2Q7ObrXZc2RLjR7GFteddjIC/0fbGySmRi0YGk2GgA3mM8vrU
caned4X+rCZjj2BAyCLwv7mKhmo2n8bGp7/Cuc/ZdB8MltEpwOauka5zk5PdABGjYMuimCk7kf6i
bgKdFB5fhebIKk9FyQrpxDxDETwIh5Ui0bVfXOvuTrqwbeV3kvhbMWKe72RoSL1cZ5yelnzSk3ph
LCL3eMAwGRnOhpKdFRT9e4SruR8kZiBeqIMNIjGv86se5PjVDUYDJTGybbN3g+Qn5kHnepMQjdBv
lj252GeREmNB/WwFB9pkt4HtxjvtBoeYtxU/sV+EUjIWaTy8Z74dPyBl7lLHarmnYCr0A30vENmY
gQuuJ5jsRmxSlUuvRUIHY2o+BYU27f3foje9/30AzkJVjbyV4I6zCyysDfEwHryY9wdODOzjnhcA
d3NBixn0lBcM/Jj3g+SAhku0Bd4GyZh84xh2CVTbfFEDQR2/jxhaCtKiXX32HmU8PPRW1cdZNny0
bXPGcPIUMMRaBQPpNrbBnWU3NrV4AoqnjmDKxzIHZECmeWbgXFZHj+PBrmnK8wQ/26g4kjB1Tvk3
BbjcqCxl3Mul3oTc4WKKInBqv4omGzdGkd/KTMdcaNowPHFGeDDhKSFSGAswrANM/c6j/iFc1tVc
khxSXkHNMQZyS5ZPuB9EOBr53yFXn8quieWjrepF8FnDE2ez9UK5yEYGTwhqwh9wkYhRrvWXMDvk
kq6n1MK6RcZDSY81oRufA10DDOCBciHTf7TJahA+40ZhSlz7E8WboE4zg6eli1Z0IV4Ra6It3d+P
Ej7iPk/ZNn32WSafGqg0/VsjqbYSov/HgeSbSx062HjMalU+x+MO1ZqoeMaWSoB3IwtQeTRjEByV
k9zPymDU0IwE9zU/frZxGrUZRko61XJujOdY+1dpdGE2sNBXmgfOJjM5ujUgZOayIhvf+Dn5n5F5
h9+fVG/ujDk1zknrH2lDBAlohbWsnYvb6e+0YAQkNpZ6z6UBJxv3U+XggvWCbydoupVrTf+mzPsO
qu6jSBVRZXO41HrGCo/yFoKu2mQcqM2A8Avi7aoFyn0Yxk8Z2NlapBo1Aw5JKUfgmLbGW2qn/L97
nuHoVNbs8nJGqvEydRtnorKYRhkx4YppsqvXxO/O1BynmIN23P6tDdZHpyVZ6Y/VYSr1F2XUb2Nv
7+iprxgw9rceGJxZgFoWRv9g5+Xy7YZFUD5HgX917fhLiAruP6YEW9u3RnrGJPrpsfmLkl9C04r3
zAOk2ea0D4/fXh+aE0QWxatO1ue35EyIQvjscy+nfqXbNUl/Gp0Wvq/zijNxP0AXtSEK4ffhw0W2
te2B4e0FeFPs8G0GQ8XRaZdD6MDYmP1tOv0PYc6r5ArNrXhLEc5Pz0MYp8vujDhjbLqG39duojfP
YfNMImfrdrx77nfu9Y+8jS6aWe9d3tEVAtlJOBlhGV17TeC++Dj8MTNjlHEXishM60g2vcwa21XM
5FIfb4ZpwddKGOnJHBzJHHZRfbf74neGe9gVEF7abn7xMgZVXrGNShKiTjWeacLYcaK7eroCXkRM
FqlkFXduvc4MUgaSNPM0s75xoQSGAb8b+mTkDC8Z9zU7yvQVfqdthM/Vt8o92eqNqQmkRVUdZhoq
VjJwD/2gXeCknzFS7H0PMoiGwrgswn7+JZoJG4z3zKwRurnJuJE4fcJjRZ4ddnPAWxc1/q8XNVdK
g7BTV3PoY6ypHcSHQH4wpTnbsqAkwbj1XGFzE5U5Awpj2/IBP5Gj8uw9aYlDlYzuf/p5te4MVnUG
mbSrOeS33UB8N1sh4utcnlxPv+BwCcHkI1Q++kieSm3puuBtlZyJSRfHzFTE0YIzswhS69rS6Jh2
ewYGdJY7VE8hmSTvY8lppsOsGTnN0f6YfP1D3SMyeCwOgCqT/ug49GOr+pAzaQTUdXH6IAiBip8s
W3xglyHcwpEPSkXEzblhoe4wEjVNCELx3NrFC01+9FA7dxy4N0gB+9TTvVVstjssT9vKct9nu3wu
Wo9rBhESx+bPsabs2ZtxG5kxEok0H5Pk0J/o86bsPiiIIH6E1h56g/yR43MTe78DOICtDvCr5JIc
0u/2Z2KJXogrj87M30fqx3KteiQOz3sC77nADuOyllcBm53q6wMgwmNRRN8eXds+Jeua8xjJSkN8
OQhCIlFF8y8OkqJcnDLat14yIRQgtb0iLtat2zzLhE19qti1ooLgMCBt+MmT1IMjT5eRSCiQw4nh
LaHtiDDNaK5Vld0NvXwjPQMn0rp5Q/Y8F+WHpC0NSdBZR4X/zX4IT4TXhH2GReu3KvxHTUIQwcPa
jRRnwdBHkWw2yaBoQtY+zcCpNlGb0sSHMuNDuCWNcqQFc52n859yzuhWtgN4YCODjTy4W3O1a01r
0/QRSYcoeC1l+h6b1Z82dV2M7gnqWPUvocaSaRluU2bzxLVxyrAg7UUj/jplxwGO01DblEu+Bqti
oAQXZUa2p1afXjTsreQs7q3JoquWTZ+Ou3vCsmBMKapXdFa9aEO7728YF45JDhW904uLFPcRqJTv
Q6loR++Zm/HF6ihBqIPxFvXGHYNwtGr16t7WW8L1+JanejeJhqRTcImHaA9NkV7ktN0Xrjaskb3Z
0+c/cko3xN8fLf2baRxJlDj1IvL6WUlCWcVTZTkcu+PoWzeGl7aKProcsoDLN6S1wd136j09nQ8z
SW40ZsJiYrfosjc14bywp/IdhtFvpn58M36CXYiNKP+xIb6FZcEjQ+XTJh7FEv26c/NmP5nY/Qtk
lDzUOQXmgQ7UX89hRwBPCBJyh7517xXhmNEAkYTh+eLxIGmSRK2Wjy9T5L02qrYwrGznzmfPHst3
31UOUzl6HlvHICnAQudq/VazglfsdVdHIMrGUp3+YzTJ2rrPpMxILudbHqL/viatqbiP63xhdYJB
n2VtlY7undD0r6OzOWico/tgeAX9t1WyeDKz4l/SoaK9CX/+lxcDdVVqvMl/uOiMY5KomyXeq3x6
MwrJVpp2L1Hw6U5s6HqZInb7pNabvaczMOmH0sGHi10NATlcVjVKdFN0gOUlAib9NI2e5BHaFAnr
sBmmS88mRIQDg0sW9Z1c1BBZ5sWhRmTR7ZdGJ0BYUbDdNaj9lv/HtKiyS8e1b/DlDzORzgyE9Qoo
yC2joprIX/UnT8ROEOXDzx86UcPPKTzuUe1BBoy1+cwrGwW7T3dG1v/YxH7w1AoKkCGPpGhuJkK1
XZP43jKHK9Gr4TTZ48uYYY0yU77/YkTBsfKrSKpj0RLSUKDKRIm/BczouyaLrQXvN29zrB1cOEuN
rYanMJmjr9IYseaZfLoB887Zu/F47XJ9ZESR2U+1bd2KmLdubtDEpuKNNkFsH5bEIXyeUrGjpJHl
eig/mjL7Um70Fnj+vQWAENrvIuEVqWmsnCsZbfEyMncj510mHHWMOYiwUGpvMfajZCz3Zs/r17fl
lpc1RPMAqjAXjLU9Vk9Gd4X+3nO82nVeeu24BivsPYttkRk6XkCz0beeyY+YZelHqXzAFYUKoXtd
HXO+FaX3ngbvVY0f0hbmo4ewscso+01Bq5pe/SF9nSrOdL5EpstYxF3G0YJtcI42mHifEPZf2zT9
kjYtBfzs9cAXBNaLme0IVQxmE9I920IHSVlya4wm2oOHeDmpjpyAbhUjdDqw+aa1oXye0AIitF85
Ot+NThfrCGsT/wLVszikfIscIK4lWK1NHtxml4klzEz2F1k/k7tjfiHxTWsY703rIFjI4pgLBrGD
VRFN50SMv46mnftK+27a7DkX1q8g9u62OcxiJk2+xwG2JUWuYeuIYcIkmUh3thm8M5MBLG8tV4xI
yAu/5CXr9QBDbXwJs1q+UhiWYcoaMCV37K+l22Hqml4syfQ6IwePvslXWOryyfa1a8Bpycpok1ie
e10nCm2Cl+vEjNjMQWDN3fC9ng17lSsD2JaNgacUzsGmontdpKjRZbL0Qk3lKfOwRiGyo9T06VY3
kk/hivpguvktqux/k6nM7aBTCWal3Br5R/Dw5NpZNcWPm3ygtCyiyPiLrwHu8CM2RoIe+o1pOGRG
7RX+VrESbXcxhzdmH8zd/TxfZ6VOiXCMDy7D/RLRSFONF92qCJ/yNc42dU1aa+zwk+pcTKLHUBTq
6CDgGDPBaVqIPbgB677nmuJTxOnOSMKuKw9Tk4Uz32uR6mdY0BglrT5fj0yrdJU/eUUdkWkT3o7A
5R44uo4TsPtnp/kq9pqPQov/oRUuw0yF6tmIrS19LL6G+5idesSts6WHwn1Sxj+8HhW6JY6aPG94
6nVL4fppuPr5TthKAh0B7tMif/dcPB66MtYINGlokOpZir3PRmrdG89rsJDLkKMKvRRd/TFfK7zO
mLt492C1tpwp+odVa/x+uVrHioN5BOWAfzW6X84ehaomCqxLqVpG7r/kLI5WB6uANOHZTnEzJdWe
ZO07+d4VLlh/6wKNGr3mrc350lHvrVVO2nGVLwuWvuieI7bTlRQIdfYbJd/o7y4T6hEewS4BKpe6
Qb8zlsWDIRs2dvPbkNWHWzBLneSWQP/dkUWzq6qa4tFCqhVInCbUmLzF9bIP+U9mwcmn99fIQBTL
u9yW3Y4ejhapKOvbFyoIX3pUojIxgqfCtq52a6KXDSnugag8WPlr7HzpvgxIBwV88Ei6GQ5Pm57t
S3T2Old7VVb661QgIyHqMm7C2J432jqRhBUYkhmtx9mTlrCXXIqvNCeWNeE+JB6EL9XzGbRYzK0q
kCjo8Ct+KwvdGZEPVONSoRidgJkQEiAM4ZpWQqwIkXF0P1Cb0D+p49yl5CTfvT55b4DArR0v//VL
ecM26aIUhnj9uRRy/0ga1tRgMUzEc4a5KfvyYwegBQTHmlOjU7iPOuYSVongU6dJZgVyZx0Y1kut
WfLUTFupOyhvmclS2RM1y7OWTbFj2tqUO9A8UBHwvhGhNw1RHSouM0mEOzq3mx0mBpoQmf4SOb7b
lMeQmF/lRXlnJoOWIE2vYmbdI59n7qbVvBhPh2/v6RE+KZ6iF3OIdlYdvMbknQAQ6XNod3i76rR8
1RL/pbU97Kk+ta+FFWG6GLdJ791V4bSUS14bOTPw4MOCUHTGzck9hAAibXd+xCd6Rhsz/goCjClq
//tQ8XtHrEoelSfPDZpSDMZBNhBc9ITpTKYxc+naq8qnYTnzeeuZPrw+m+ADpNa55KCz4ucgZaAY
CNgG1oecGb2JaG07wR25mheAGp9jFqfdOkb0TZu3OfINFhG72Ux58G62tk/DAglS9uiVFUXDmqbI
W42MQ4I3Z8qENpRT0s7dEgOWTiQYd0N2s+f0s+ibEzyHS99zqohokHKGEa15xEIj2YD0IaO/ct+o
jHvbVaEdupa1XKLH4qB5+CoRj3xrkRcK4iiRBIaGBGr6GOSV1581Wzs1M4fKYAp5ujLUCvOcOv1t
cMEbIBWfrMI55poYNyWHAY9KaMKdenwgzpisbbKD7AjZVQ2Ehmg35CLQ4Z/12Xt2GT5X1fa3juam
rTO8t2Q8XnJD/akQGlOmmqFZ4XubUVtjjkzXnKaBsKiF3HniakRBRfE9gfiZe/UK3gMmahLxKx2a
mXLZPyq3IssaC5pUuvRfnyT7xJ3GjdVGABdGQRCqg37lEk1woasYXfksoLOtVJJbR2cmABAMikVa
OpthYh6b5QS4o4lMONZuQjdsQG17hijq78HidZtCY0qUk6GZh7+GFmz0hPBTLnW6uPRlB+rdMHa8
lzGx1oIZDukYCWioAulSedSHZodsxEcsmqDdEkO+zrFdIitTX1EuE3hV6+jZbr3jrnQpOdXW8FzC
rBERSkb6m7rC3hpR/jcvhwvyrqqQob0cwdPEQLkacyO0iNPhYHTaE5GSrRUxFR5/jLhx9kM/PioN
5ytvzRr3h3+iGpTDfeYGm8Zvtl0r883YuHg8ko2We/xnU+VrzFf9EGA0rUpz783NhBHUwnnFMSfB
ILXp/tAL5+xU2XdbNwack/4M2qAOTp8GeJMsHHIm8eHWy+gvo2Ascd+cEXg3f8JIMBsWOs4NZWOn
6usgjGh/2PRMIe3OCa5Sl9Ymb86Tl9b7qj5QQMFBNI9/RLBbcgiOUVOcCznjMnEwBlv9VAt+a83V
b720PqdKPijEtkNHxpQx9bv/neDdWt+QveWuYvB+6063Ftan6PB75BPigEzVzcDQz/ErIsj9STJc
gTrGZZYZ04+UBNuRPiKxAJRY2lfQHbJ1y5CSrP6j0MoHrpHJjIyDUCylw5Ikc6DBKHvtp4v5lTtA
OfI8d/n7wKxiPyrdCOvJvmYmp2vbwElac9XV2/Q4N5ISepdzeEUWUCutC0zqgh+zknuXJXJL2OzJ
EUmxziZYSLDCOI5HO9ejt28i0sd6pHHKsvskRHbZpiT2QdMjV6LGozxzMdKGS2cTXRv7GB9S7PRr
ZfBCj4zgNpAt1wldyRw5ljN0b3P5V+O/rqdXeDEMd2XkrZuGejXcXH+9+bVpsDiobObW1ghIPfLU
T96nW0wPn71lZfwLYk6l4Am+polPbxDTzjWhJrQxS3Pkxt46jfzfeMzeEpyIdG2qrZ+gxicKJZDM
b617v3E317uauwS7MW+WgTEXqx8YjfxEWaZB7kD4qxrtDwCiTWRDGwa1NXzMOL7fn01fIAETTuWH
qUdOPEkZgY9IaLNLXvWl0qsp8bjNgyc3HTb3cPC8f60Tf7ted3dL/EvpMprS1KtGmix0/WLfqY7J
5UDre26hANEnlUcjakMFoTiYeWNem5k+o0Y1awo0vAtH1m3WTu/ZTCZVI6Gs6o5+hI7P++gPSJy0
YFKvDgGXEe9MYe3w6XP2aZp4azrmXsZocH0X0U4cTPdxUMW26OdNOzNaDlCWGXBCKDROSYrYmbu4
QAWw5y0jFCjADf8YseInU3Rkm1r/VKieOtPmI/c1oF2txdtU+tq5yAPmqIogyCC+nMhqOSOSfx+c
0oPuN86reGrhuWk4noLur4eDVAswpONgn0NaxBjsiLXt1uW7hpsRR0tMCD2fxuaoE0/diJ7XwMyI
+nfSAkQJ7Tnw/44Kjo3bc7ViPhYOmNJWE5j/Y866OGAIC41MPCrLZKFAYkoqrg/UhPJTKwcZjjVh
0WxyV70DoemOyhe/jZ9GW0u5j2bphE+khw8wDVZm90hEvMktCGnmYO5peGFolAObDmZrPSDU7dgX
JlARGja8muCNqHeJQ74kdrj0i2reT3q/M3XQiHrTfmByeoosG2KAZMIvbdZNfQnEKp3pGX5X1euU
iRr+ByNqa51V9DvD5nhP3fFhYeLYUVl8VvFed8evBOjzyq2qP5nKvjocKbo+q7OE0Qb46zOjJYIx
jDhmkj82UvY2Vma2nyPnN+LqHXZwNBLN3gWUndBxZuwMCgtDoo9gdjw5PhExzveToWNciI2l9vOZ
o7zcx4TmCwmGQsAHX+c573rjjM+oXQqDUfGl6wURlfdAPBmR/qnx+p5J+f3X78si4i+2F/0ohf4F
E5NRRJbP4D9SLldYBiEkZLvKRibPOdmgGuuuFqNrZS3zfBCasBpess64ATNb5o3VYRCAM7nNWTnq
/lyaq7h4jwdAXrBYje08JR+6AMPUx762NqnQ8paZEfeijoJEEgv55N6xCh8ZOQU7m/lFaHFDqLQf
ovjfwv7TZ4Lsdj5fm1qQZbEpAFsOWpXRAkqi5DDVTa71BdgcyDWAVAZcK7W/lCFTbTWwzGiqBvJV
2ve8Y8q+aOHdSZvbq8V0bqc7rz2HapfHRHcRjgiCNKFf1IeEwqRjHcUXnXMNnDC+KaFZr9OQ/HQV
EfO2X6ZU6VJxiAmQtYObYmNGX0DwMqjxPZcq/HqMxnnwe/POxBv1L33Bgk7mvyb6ApEo9GP2QPoT
sEpZE/2Xub2fPM4lA0Ea/DvxlwW6emVrhbFROA1B3GNOxunL9YuftdWpLuB8AYgi+QUtEa9rLToV
rYYUKbmf+Ew2xnQZuA2zc0Yalseol+VZpfIBSQCWp5n8QxA5BlAiN4POocrlTlVST0/GUrc4DEOv
zSPSP2l9zmLuo6QrGKZMeNsJNO1HT/80s/ZGf/V7EmMyG13UKvY9Gvz2dq2/jp5fPevpGITVyU51
jCW+uk8FYsxCl7cMCicBs6CZp+shwEsHS3Zfm3W/bmJcw4FnH5yBUDNPIEbmseSk1z0ZASGFyuPX
MakPXnGISdC1yAG5CKeW7iPnQ/aSeVaAuHefR+Vp24AWy1UXqGGvimKmO4rzU+/2/5KaCH3Bthva
nj9gHu95+vAIr/OFZjdb1YcXUwLqp6m+S019R7iIS3ZGYD63h31KiXXII24MLTMaGk2GthlPJReh
mnkBt7hjhDppffmqtZ9EQzFzHLhbxLuY7ALOfD8H2G7wyjXZ8G1r4xenc+NDq92wHY2jm01Ucihq
x0ujvrKRUbnrkjXMmqrdWJP2KLL2ueVCvy6G9JpmMHuxW1IewPelY86KmIL0BuV/gxjeBktAO7VU
tYtb4xRjuTx6sUtwoEoO6NMet5Gux+YD+NgOOzSF1UzahHvy/xF1HstxI+0SfSJEFKpgt+09m1YU
NwiSEuFNwQNPfw80N+JfTIfImZHEbqDwmcyT9JRF+CcejPlgl/WGTMxFp8ozKS+7bRT4/t4xyAGO
7Ic2yQiVU1ayz/sQOQZoOhYDabV1Ay4KJIQjj8nkR1Ub0kGbE3kcFTLjgliwgIUy70kR1S+jladP
/cxABvHibQCZiiEnY1TvZc+dr8a9De+mTw8uyxNUzmm0HweCXJhT0ej60aY3lXewwC4e6hrNj53G
7wx6oz0miw7SLaQ/2VlkL3Pjrco5cjfZwOc3ex6GDCwlFm5Zwihxxzkjrh2yDlF03RaSAbGQ9FG2
M2yaBZ+HbNreZoOeobPNXzoEdGnu6bbjrbJgH3hN9KcEjM8A7zOzzMcmEfA7RR2DgfgTd0gWK+U5
68WWbrZPM3PcXV7HxcWwkQ6VgP66Mb8G+MGBbPXPqLKJOBr1CyfZVpQuJpZYnmrIj5s6qtBCiYJr
y6PKFfpKPeyinHGjo0U+ciQWaR5WHpRkax8nWMyzmYS0UrARxkU9WZfQvGXJcgQm8qZgV+xTO+03
fXtxjXbXI37ZN2HyWuB2WsmBH5Dv4iN2wTiBum3SZEOkW3vrUHmRolfQBRrJFlQnWuLXyBdHSxa8
DRXlrNmOiLhTM2MYizi//0S41x6wdscIaRMIE+5Y70Q6PXcIs1l/tN46am1zKyy7X48t4yxLlugF
hje/J1McBZ1083ZfzIs6Na/fEbrgtKzR0ooB3dSizYnpXgFA3ka2vbuErfHaNVLzVHVkUzDB4rig
MmOMzbnwnnTVJx20ItIic8ltYsCWlPMaH+kb4WDnoBgSXF2Z3Fa3lgHGEblaXdTp1fTCx6Xu5GMQ
3oM0rkkz64NCUZDVvGcCA+AJVvu7i6mIWSLyyxCJLSZhyumC8I91H4bEkZeQY7DAz8EfhE7qkpgf
nZf0x95hxBFVf4cJyX4jmuLBSuWfcWaaVDD8ntj4d3EIZlOjE1HTS0/8Q9W7EWP+eNhj5nm0cJDt
uwghQyNGcF4nq4V2XnfWn6DRx6ojYGP2jAZDIEaMGXF2INgHlRSQboJYOppmytbqDiGLrR/KqHXt
dUSvTs626wLrKPyCHGdnFTZcv2UMFlgxKs6m5lG6xBLjHvpsF/wduw2z7crVXBv1Jlp4W8y+LsVQ
Si79hB31MO9l5+r94o2hS9YNhnMyu8GuEgv72Hd45TUIRdZRYwYSJ2xxXv0NcXMlNQHs4yuBC/AE
hvHNsGWy6Uptr5kK8CydzYnEntcobTnp8PEjsSe8WcSTd5yj90YX3cEsSVpK9PgI/d3fx57+LXT9
FkeFt4+zFlfOoHbkcRxyE5fcTKXHHjG5NMDTV1rxOWZy1Nusc4Ezd9FDHSzhkHHl8C9n4KsuRIsa
1XGZy+lsTtVuTOsft+dRW9Uu7GjoRGx2tlYNZgHaBjR80QApYKuG/2IhdM5/mFYEx7qLi5U3EVXE
/BFjUZxbO7QAXcYs3XXm/mLnc0r4kc8op+p44vaSdVpCALyfvkxF+qBcoY/AhBYdDk/avGrFoQO1
RCwGLX92hr1jX4GLr/oisY6saIMGIgI2tnBd5uFtSg0goWa1QeME4q59hq6PjEYML2rub6j1OAJL
YqFdiBdo5axNl79CMhbbykDow/SiWrm5iZY9ippt4PneypWBvE7BIzmWBY4vKpix/e77yDgmXfbz
7x+wWieXVT/S5u6aWtiPhpIbx8vVjkcz+lEngAmj/WIdkJQTDUwF/j/zZ+OFjn61l/FcmUBlcVs4
OE1E46wFnsmcGrtRGZCg5ppDGWd+B5YZn9Y7FQb0L8r5PHK/3USeLVLYcQ/Nd1TOzG2y+tFvCLBu
qsnYoSbY6mi+6wr2PyFD1N8OYlNRf8Cib49lbP9wv7lr0SbDWvfFFVL9lzYKbGjyaU5zmA8xT+0I
2QJObrVxJpvUh3HytpQKHvNHymJMH2iwPUTIFbFOhoMrDMc19YCZX6TiyEO9I9coCVpD/C1HGSK2
KL+DZT5dug5B74Pt3yTQTUoVBiklarU1kXzsJXOQlorutisstKYzQuNUq4kJtPL2rCKRigNRYEpH
g1Gi1Uw54rdJNt5lHo0UYX6EOXgiJTAjGwh8y3tXpeUWM/5r2sDyWJbhoRt8YG7ZhSWurBEdkXZB
GIgxx04yejjFA1B4LLwWXUe98WZSFEarJ7U1ekgpaVgVkzQU/4oRuyN4QN7r++m0y499S/GYVzcZ
MfoNBn5mhNlgzgNsCr7DpHvbOswM5AAcLMnYtJhdc01M/6tlQsbti924ctDAdUl/93seIUXPby6i
riQKmvV1Z+6lB+mVsQnAfdTXfs96KvXLkQ47eRw86OHOzA0x2HZ++veSW+HZZZG+V7XGMNN3RKYS
tVfm0KE7NjDIFAku4Li0bf+7aTMS/ArWRNIIHhIi6PY+QEZm8ixmB/EC/WEV1/TAnKZe5PQ77tEC
mRdA6WFsfogu+TFVdkWoFZwqT91kKvYYwJuNsMtqnZg47AHb5XSxE64MxhgbvDp43wyn3aja3DdF
dmyTtjvnpAequmVIqfHp1sArCbUghjcuzk1jlsjSxHeBK/yQ8/hZ+hR0M7a4UfvmZH4sVkNiiqYo
zHe47Mgq6bJHN4cx0WUlM/lq/KMbfJuiYJfhUBet7XCIdr2Z3XMWN3gegbKUNGi5yhhALrlUDgoL
b0QKAg2J49f4jd5147hGvEEL+lAqN93FEJ7ubh7tB4q+RevAArvCTQl+7oKimdjJwX60qetpG8oV
2R9scph67cLf7TjTR9Xhr1qVrHjsdp969vCQa2Nb6hD22cKsdsh4G10HLU34YnqKYVlZZTuvGcQ9
YOq2Lo1Rs1IFxZDDXAq8mCsT/m0tNX6MlGeOK/XBd0uuUKZPiIL3ujd+GaeMa+jFlsYJvs1aje0l
jHR2KTQYLK8J422VOBPwnqS/sDV4jGAL4QIi0UO6/u/Wmg4TvbXgMJaGqDa1EexKBJEbGZCYXrTj
OotYjvduQ7pmTACbnXXeOpGyZHNNaq628NX3DlF1HT4iDvYFkRX0jxhml0RA9xerNxQaCtJpusCn
OQQb+hwwo7DWONCW6w4TlwGnCnMj6z0XYmRuElEQsPFaobEq8Izk3y2TOSPrn8Gi5lDbS5TD2jnK
rhLrhK0A9hh063JOblpubAeVFhNivMtiG1YQ54RTi1Pj6J1vJNVxoL2OEune7amn7ywBA1X2Y+Qi
lETeFCbWmxlr40s01sUFUMlvsRBMWmwxVTOZAFXdY2flP3Xg4fNMHzAxxIfWIUJkAQQqNvNnNQcm
bHVNh6K7s1tWf8DUGBhtcaCmofxm+mVv4to1N6x+8nMrHJROVYU0aKnLBNhm/jicb1DXrrNZfdqV
w/rCH43PujM+qgHIwuSyYNKeeAvnbIs0bs3+bPgWNj4CYxxuMVUUWvR8m7lx/xR633HhZJs8qKMD
SdV4wxEDQYsoy8f5E2HNlvsKh8iyOBuEJVGTSdQnuI3pl5n9OrNz8aGfGmniPTvdrF+8Vgws69G7
Rdq2ueF8m+0dzxFzpmIWHkrb0KesIa6hvIwN5L++nc7+TPA9+drH1DSji6mfqlFoXB7lQeWI3SoL
6hhT/ebKOKtj7CuMTenb2dE1XYxCzpq8oAlVJyFjowdJ2e7cfRgvQEYPYphlVBYT3JnjXkTXvKcQ
M8AbSceZGYc1By+pu1MuzOoqEss/5ZPchmmXPWDrKrYxa8/Ezhc9D/uuoIzfCld1t3nUTJW4W+h5
fFwHwHiYQz92jMn2JY+MfaloOphywvXOe0zrbfUypt2fhizRU9EPzR4QPnVRU/xAAWDzxWIpCAfz
6jLnhSXBJrX2qaIbsjDrCvo+OxOaDuZ23Y8VPITCTP5iJ4QO/2jhGE9U9ZQ5pfsgegRxM6dKhc45
rCZuicY/qBm767LUl+kEDwIulu8Acogz231BT5IzehkhEEX9jFhD3KoMG05tOx+TFS2mtqJ/XUYS
Ds801vYF7VHhwPg2fDzHYD/inPkqBebDUIXpB9reZ6Qp4TFpoWJ4nrngGByLkV7HEqNm9G+hSEiy
rDqDOWRoDbZ2fNC1/Kwj7gmYmcNa2Iu8Euf3KujF2wgS8tg1OemVuUiOPH2JW/KZeAI0GGiSmVml
BQ4lDA6vZecU+8BEBJKXjjiZck5h6rFGYlZEtRyWm0BB43ED645TI9tbzDkXRWS+r8u/XuyApBxm
cqNmXIGZOGbZ2D3nhVh5QRttqrJqX1JndAhRt6cNhGWuY5XOmwRQ+dWXiIsrZsw7o3TBTFaqOoLC
9DeFqEc0+7ELzTHwXkmpgwjidYvMjl2qp9rwHarRTtfmNbJwOzkGwBIdZUeyApk8DghN2iFuXtus
ZREFf5Q5DV8qc8i3LEbjfVj1zSsREpjKMcn2oNB3CUDzV+xW47b0+Gj/fSmIlaJTzZz9vy9xzuE9
CV6jOY2PnLo2PNadnPnbdAHqLAPlYlW461FSbDkMXR9jM7k1M023dgjfnOda7kJXTsfZpFnOvKpD
fh7CphFD/omNfz/XXfqDwA7jmr318ZV/RCMmPVe3pBgPS+VG1bFRk9LP3GoZZL4cJfGIIYzYKdSi
idt8isY7xFKdbNA7b95kMjAbsQd4vCkbA+X+EwDjW36MoPo8D12A+MVg8xsW8a+knapbR21AdyLi
X6rZ9XnaQ0QGRLEQnYKhqXdLa31qBzopO0fFhEwzuhi6kZs6QxxZZKo/VcsLNi1vFcxIpacZz5Uh
OiSIRd3vva4mlD7P2Qhkznz791ImGsFJLuGe+Gwl0OD/TRkUEhHw3DRWd//30oVJvwF8lbEEzkBQ
Gr6xJna2OqL92SKuCtYWkb/UU/DR/Ll9nInGrQJJsgTJDTIT9pkxF7F/8zkMW3RUFaQqG74GBDzn
6ObFLmK+T/JMfEwgIDLjV+lFlOEt73LrVDv6oFU2nf69MLF6DgZ+GImzCMV8mWH7i6ctpyFkQwKX
F/HLtSM8GPub88aRys4pI6f73ynZ+nl48AvKELNvJAjH6hoCjtsXuNX3YC1fisocHzC2UvvY2HhQ
47O4o63GumfpfVeHi6ChbE9JwntVzeqgShvaaZ4eey+8sdcZHjGyvjYmG4kxZeXfxQ9MEx80x+yp
p7WI2/A62/XzDFP9oRqza5InhIz6zHda3/BPoyNZUofNkxTR9AqsEzMptQ24tPKGJwR5U2DNR3+m
aqRELMkn2oqU4kuhRqBoX0l7wKSv6ubM6LN6aJTzbBr9ySHJIlwptLBUcqBKRjFfMq4nSjA/POJb
+RXThq+Twa62PJG8p7mGLdt8Y+B2UAcvL3rYZxM6xc5xbiwIkxerGQ/0vin7RWR+lhVEp9Hl0c8R
DL3Ois9tHL6hwxueuclKpEZPRmdWB8yG5oOf+c9YhjsepgsZlAIW9mtBHVO8CALR10aU/bQZNswQ
Y8qKx7zYGK3/xWXAqKsoSSdpAUTp4dkSpHkkMpMnxWTMVmF3a0IKXzVIe2f4Mr+kjUbXYXdsd+Z+
H9WVhZk4ttbEHRqg9PwDjosPUuOCwyjbp65v7IMU5qXM0+EpDbS6htF0C8nOW5toczZEcg/YzueJ
LImE+Z8DPiNFD1ob09EqbPNZlfXeAU9XwAw+5UXwIopWnEE1HPWEk4R83GgPHeUiYLFtIFb8MXz/
YZJ8kJMNm6rQAWqrSW1BReWEvgOu1DhE9kgEcgHozwrbq1uYPDfwcBvmBEHZEI/SZMs6NkTJ8Yd8
JVmQEd5aRxyZQb/14Z5tQ63ANxu1fR0zdBVtJfjhwaEkZnTzWPfbqE/OccsiiinTX+XRK2JW1+ty
aN+7Qn72cjIOEuwYAxYImil+Y4K0okq9zOCKj25ULXP1dDiYoIBXTYALCbr7nukDHgEMaY4eXBQ0
SFeHOWalnvFjlpXzy5qwu3agfBuehqfKka8tmm3GP8wDnILtR1nRkpeJA1q6BDRIFhg925ido2Ks
1yOOyCeQVIepztViTkT+ahjMEZNRQP1iA+61iBrq+aEN6I0xLJhbn8QTgBCUGkypgrWWahNEnK9+
Hr1gIMkpRYzw97AZiBVa+0oda4yme3LjOaytrCUmxbj1oVC7IfQ/Csh52xpoWYIT7oVYpKubncoh
NK6xM8C1Gevs4Hd06/C32Nu3B3bd56BleJ4TlKE4UTZlK4/uv0+dKJBFKIdjvget1TQvdqzrU1pi
t2sWoXoUw2qOS4ZiXlssuvVcQWVjihFQNuIiw+lWLIbnyPyNdvs5NSL3WPseQ8hxYKVYUn8XEVN9
7pZUh8bd8Y7EvxrrTiKopffItnFkj0QFMvOMiwdDjWytp+wSgu3cwuWojSJlk56SRMx+ILZmiyA2
mS5v0rXOy2fuppyVrDfjt3FOsYscI6tp463ecLF+0xl13VydOyA1KjD3o5F5pBFhJfbD7qGukAtS
knyIoMehVIbOFhTnu7R9b5fmCJPJ7PKFvjQRkC5bh0CPzOMUwxoukI/V/dgf9FA9TpZ0Tgo+vqVj
l5Wh/94KE46M0pRky8SnKLJnFRdPvTuf5h4b6NThMWjMDbjG+giZJzrnBxw0zVYBUkXQ698XpNG9
kZ7LJsgFiqoCLKWKYPMg4jKZundoH6Hh4lB0vjEt4c6avkSfyoM1tKt+UD4RBQBtRIX6UoY9Gmwe
W1jL38hhgONQhuQ82Zo+CqhZFbJgdWrjUI+SdMbc3k/mjMKnUriZPe8zneDZeSYiqeBR0eiibjS3
5MCdZ9xQSY/RYTE57qPe//jPpzL5B8PytgR7DBsds8Y19L0oo/kg4uZoCiKQkhwktuWDSDMNimbx
O7fee+8vyzEKDxMfeU63ixm4MCOc9+bw1H9NQZtdObfRYjfhe9Nk480N/Z/ERhVPrYFQ0wA+rZqp
/JI6gNfA9h/x180uWE7q2fsVhP6d5zbbc8OYN6rj9q6F+0XIFb6xdNwOVXVibc4RYZNSyv7UK5EK
hQOkc9wyKxQDigfntdPiRG+F6YyOd9OmwQFb+eKIAq1ZhHZPS93rbQLiRClT7EJM4QD0ojvD553b
ekx7O0JNoYg8L7VYMHIApwNVsJTxaaioeMegOZHogL0xFcHdy+Uz3FxKYiN9LHPoel7RWRcWggYl
UP0niXtj69TqI7Dlo5EQVcMRi0wjffWnYDebp8FvOa/qcjwZefo51qyvZGT91SRUbYbxlC76YUlW
2t6DlLOrwUGLLn51oL5wpBFwDQZmXSEC21KJr9GL/VbphBstCbz9bGCiiJr8narG/OnSS0xN9J9w
3bKbH2lDHUk4rfYVq89tmEE3AtRkbmasSOuQFWzmm3emOc0mLy1Cxaz4w3FJ7Kk8/ZREyWKsI5qq
gg29ErU97lu0WEMXV+dEA7iwEDpESQkhxtfsC+oetDFEfqRTVblLm2Op6fUiUx/aGROYMXILzUP6
murFEN9+UO3um7lA0V9D1aXvw99n75Sln21Z9ghUQ/wQYXdIbMYVndRf7YQqnx3TJukEXkkQ4SBE
hmsmzPHV8vGMVb9qLyGoB6HOSZ0gR35yulLkTfMfnRWgYOjnGcX390BxOaPg62euJC9Zt8SCwVes
T7Ez8eRo0xdtwuzLiGqISDjp658q04wbQ0xijpFBo7GHd9RF6uojgjf0N4jpgoMCFWzMBGjAt3gh
TOtxrvojk1oYOy3D2No0/spo24if3JoPmoJ4xG26tpT3ucR6QtpiVRHVmp2TMXK3LNgmc7w7glUb
1skI42D1iztqKd6ZWQEpzo9Ba0OOtxt36xf7uYwzwlYtGkazZqTdlusgrl/tWFZE6uLXZUx9xJzA
6NElUzVrJc7MnpIoMeJ5Wy1BmVVMZC/9HXMc3ivbkKwUfOcW5ih6x3qgdZzeGnxxTGfGPdQJmuXZ
OeaQYIayTaCgSm4pk5s2IUVscN5q29imzcgNxVcraAJ/VRvjP+mni99XpzxApZDbN9gB7ZPvYClI
FRCDou32ftM8m/FvVwMkqVvnMXeKP6a2X0M7fYvLW9+6TMTzB5G11aZw6308l0fXRcDMPK0PCPYC
onMcDYuZPTgQG4Ktb16Ytv7GlgY5CQTuIzNLdtsIyzZWggZaZM5begpKeBgUB49enXzOTvDNNutu
ds51ZGLMjcqTblbjvYmiLxHgOcUe0zhvYYJdtk5eDTt+gt/2FjcZJO7fc5//iLR9D4vmkRwcxKkg
ZSKGzYQqp4/w6QCP2cNz1UZHDLcniVDJw8bBJNW81Cb2EUPcpXIYpfibfCjBjSqaezbxJAzcKA8o
EojSIWDoUIdYcIZva46e7QYRidEX7VopjDpW/GdMQeaYgmM4G4iDMOEj4cplPEN28SpMz6JFkxKb
OOscg1hHkyWoJBBw5ZaiuYcDqqEwZlnpqewiEwSscW2Ga+bIJ9aGSCLc9LjIW3n6VSst+SPLlgni
QBvNtuBjUuVH1SpnGxSPwAKfvTD7Y4DcTbz5HeUJi9Vyb0zEgWb4qjfA9FQblHtz8Nf81GecvBaz
EmK852L2SU7JHiPVfplogJwQWOBADELsfJRmjsEsXEBZYfwhOAwBKiLatm/+EKLkm1YN3ggffr1V
CwQlPCryTUVS6I6MCh4G7Me9Rl+dRZIG241iVhVb6tR1bebMbxPjPGfBxQ7Io9WTv53LU90hPcYq
hfap4LOna/MW1WSTibfGnS796FwLg/NeBX8GZD+keT+MCksYEmxMzS5PLPYad7Jw784wHymgwSvm
aJ1RQUJHelfYJrQ2niEofhpT+kb8JYDdiENj9vAgDxgV8ADGP/0kdmIxEaawEAJHnzI7ffWUeSPT
rt1O0QTYgpk/4ppj7nPTc+M/FrmXbwon3QU+DQXNEp97TcmMwpInOe6brAk+2wIJb1ArsILOzPwk
DYF5cI7XAmFFTniAEpTlxFL17KDUV1yQWZv2DLaMCkgXI/2bbSMsQL7vgToKn/LOf+FZK1evUcTq
31Vo/MOL4TYb2bPVrRPxzjXL1q1CAgPfu3dckOwxhmiKlVMF5WJnGxmxkZjgeuL4bI2Isow5l3g0
kZaE+TjUSMwShe1WMUvsB7ReQyze0g4WkGNvyomIckALTHvvhYrtjZ2xLM3t6G0Yza8unVk+102+
xmp6d8zlnUZq7yLGYJc4UfQAyl2Cg0dY0GHJ75QgIL76WDHW0daeFRxCr6752zBrEWSyU7hTr5Op
wmMcKR6btY2DLAHSfU+aqmXgJQVUdg/Bxkwp5EJA3hk01EZuSbXmDBoDUkYR3VLFezEx8kjOkRUu
v/z30gw1mJrl5X/f++9Xga1WRRdGrBWXbHeHHuDktC+GQmBtREDibFzcJ6cCz+ctL8NgDNu8LP6S
chSdvSBJlzIMR/IMSYo0KRYTZhInu3G0aDGloF/JwLNpVBqr1kMQ4eTNtC4rNZ1LdrH2MNlbkG0f
uiE1V6V4TeOOHIxoWEa6Ds0/YRPNLldCbjNq/vVkuerK8c2431CvPare37CmnE1vxcW+6Ppb4cGl
HTwX6snyK3Sp1n4Kk22Jb+DWpoBtCcHLv8eKdb+TvXokY/9WLZURHvEHnGNgpIv0GKnS/2APa59r
jAdVMn+a9UjfEOXxLlAeb3taFHesUETOO63Y/fsy9azPdipr2HUwxNBavOgmuOg5HN8R2tS4uixT
rljUGYS1eSeuYMY7TBbofwpxAKPCEExh5qBIeO+lGfya+/hXoDIGnTkbD5f/WUUeV6ycmau6zclw
yYopwu6cwba4jsg3gTSY26BurCXfC5VNbte3hUa2yowETG7IW6Pa5m6SprOLFPLrIh7PvZ2iMedR
WISJvJYGwW5qPknEZxucfJDMp45fxRAlJikOieuxd9fFYfLiA7EiP9aCK8bPhqEgImkVQe/axqtM
moU/7ZEXbkn3eVJFa++NdtwFVsNaIpmJc7GT4IWgvhSOL8FcU7Zdau149hykpNST4VT3G3ZFa2IK
vxGmDQclfzHamx81dspnXaengYcLeBXt7py2DnchiD+48TvHS92VoEjf5KZbo9G8u5TBjMZ4hzrM
PKuYse2Jx3B4dBIHb0JIFlJJ0URMFc79JSU37Grs4A3auAp6y9U2x4NRe+ZmmAGBFeFnNTtoyWb5
3UO+3BQRJYFtexWgMV4YafJSwA0YNMupNKQ1+fc9N5Oo8ElOY/qRdtZOl9rbNpnFXNW/6bxPVrqY
Sc2WzJ/8ENj/CENtA4L2bYhkuC+7yCQuBOEL8+6NbqrdRNAQypsAsgbuDjqWby+qJEYUz/1AEr+f
aln87jlupLLsW1ySvhbkN1ACK9uNFttxcPK0759Kn4kp8hfGOQGwiO+UFdIGFd5b7rZ/1ERbnNCr
7SqJlyhkoSuoX55NrytPI+EkWTR8GdN0l2F7afuw2Eawhi/FaIFmqgcQDKHHztIIqc0GAzZEJo+Q
Pi6EYUC6qj3C5PquPP/7su2OmNoo9kvnaVL2ojPjijcXLOA0vHU0OvuyHYNbhnvhvxenDT/RwBhb
bIGreHKrJweSJexgaW1sRiIA2+CY7Op8zO8hE2RK6HlbqqrfNXn2VCQkV6zoX1jUCn/ahi33uyAJ
ZMU2Z4IPq/NzR6qJpwqqvb44mU1jpNQjfP3vJRtFvk0Xjr7JHRLbTONVgpsOL1Z56peXf7/638u/
74EVxMzcBwg7RUkG2jgkUKMMlB0aDuIJWp13wksOIjshwz5XEbzJJnL1KZIJWid30ZNa6FYNVM7H
hMCHyVd4W6vlA/334mR9cILXfpwcy9gnWKKOHZd62DDiW/ksDS6p1AL5M1sKyh9mz51mMZGeQJfa
uMSwfSTjyLGB2AIPsl2fWnPAaBCW9QlHIaYb1MU+AXXnGZ4xmda9XSDekDco3nCUJtmvc5yP6whT
AIpi9mxNWwg4yQbqBI1SfWKldIbOqP97gU0tUa/TDfeR9YM9v92mtrtIbWcG42M6n0x4PnuiwC+2
NabICY3f04jvb7aR5wzGWpNOiu3sY+AhwJAU1SlrMvYJiPQd0fKtujhPs/mT+cSzokzLwLyTRZlQ
2agFSJxN/E3Q8cJzZmCCrO46RRHQZudRaGPY6fanAiL20Njme49+10g6gEDRbpa/zMQFcTXzvtYI
hdbK08/xnKOsIUcxVe0xS82dQsHEqGDdlvKUdAjnFQWCrU6NRoBWjJgZ6h3Bkcz4/b/TQMkzh+Xr
oCBX1MxBWUqCnQ1gtxdnrflo8tJnBHAY+g7RVB2w96S690kWSlkIxwn4b2rw57Gy7ghn9hOqL3cs
GJ9LcsCt8SgG+8EP8y8ZRB+qIXFnClBHlAc34X1rfbLYDEcBQh33UjFbpAJ+BaGDfo6BSMbWIsC3
Ek4Ro+Bz7kMsrcLgLxFbF89rTynm5s7toOMt6MU5fGULh9l4mLeWEAhN+5Otpvv4D4ZRPaTEya6i
LnmNk/HHLMGv1fhOnco28JgFh1p43yK1EacG34WJ3UY0A2ya0D+EPfJU644Keh8iC3Id7IRW9UBG
4Vxnu1FWP65b7+AQB4eo5S1MqptC4BD1FIJd5bK4IIJjnMSjDnaDE/UHeAEfg4CYJONXrhNC6Mkg
SV37Bc4KTyUt74VLKirPsb0fFF84WtkvwFC3lflaoTAFHVAhSqOCg6kQriyUWpGbnLIqevLymhNu
DHbijyV46+zlbV7eqzhpCbhm3+Lwdw5d/WsYboZvP/n0pCse/oc6jzPYBXuShbigTT4GwIa0DfKj
AfYWO22yM1z/bzWmT3EdPIbKPXAY8BzTXJLDQFceyvIDJMG7ntSHTD+oc88ofRit29jCE0ximyGq
kBYDX7UzxZAkE3cMKLgvyAWK8v7TjLk4dK9wSSQ/7C/eHNrUaeBqBzv+YjdGiFWRXkDF6JsBV+jO
YZEb0pK3j9Q1N7T/J50Zz4lhhjsnMZiYVvqMTmKvCpOrzeZT5QPCJQkvj/sIf0jVPiQoh4bMuNhc
+ivTtK9plZjs5SkyJ9OaaUvxXTN5ooMgb4+eoWwJSskfnDJ4NnzBI0x0DC4DsQ9UheA5J4SO2sUN
mWnEkQAgxBuUkx7ctVyAtgJYEGDpZJ7Jp4EReJk+BbdBgLb0TZw7JvNWFSFN1sRHY5kDaBasjI4/
n93FQqvFcisAeT1PL2kRt+tXdA4wWf1Lb0DrGwHecMB/KNm9G43ek8/N8Kb1Vya4m37ynlANbErH
xtBtRF9uZewbg5xFae5AXRymBluMlqXEvMpflsDRnayrrZKYEnPyAVwruvupPngYAvCPwAT2yFjE
V0wGuvvk3zUwyTUZOwxr5kcnn39CbRwhy6E6RF5nSw9cGmj8tH9qHSsiAUZcBFwq1UiCm4NLPXuf
MXiHSX4bOd4rob841TrE/MEvnaBtGgec+NXS6aPTONklC+iAxR2hgyvDRnpM5i4HQM8KOpm/3RIQ
kzp66F9XYWD+JgXLk5cC7DiPMBCiC2kvZS2fu95fJ6/e++B9CvlvWZdHGyJOl8wNUiUbk59VvgLJ
AypooL9MeAD7CoW4qCXpN9Nh7nFNRDUTGCPZeB3W57C/NxTm1NDcpIbFiNipFlXhGG0VauZe8n+P
LoOjwH0GI0s79ECK8bcMEQ+OSieHPHX4IUbrXEIjU4MYToE1fnglV8tItU+gnbdzpg4MkIVsuu0f
8gXIw4GF2vNnZn7+f1ydV3PcyJpEfxEigAIKQL22AbqbpmlE+4IQRQneuwJ+/R7wxt6N2IdhkBoN
R2o2ynyZeRIHRUIbJDugw0rMvHEIZNnc6tr9VxLQ4wUxdotkfO1U1adP1iisWfzU4v/JO0uBkUF2
HJ58SvIIl4GUy4nGMbEkn+wl/E9pKJmRS0g8R+V+TXvKZtvEPfa5+2d751HpECbM2kANTZ8jMWZ8
XRZbDwu2m1sPc95eUx/FtMJQLRZCyegZg7NVVxKh3lUhw48vY4wfqmKzQfgL3md+SH1tYIqkTQFI
55db8oI6eGcXCYW4W6fPST4DvHw3bI6cGQvfHoYeJ+7tO9rO9ID3mml8F5/8kbRONljD3rdcrlgR
txwdZCfb8GGCbfZirgTXAniDaueNf+IeIoP6TVsDyh59FQ7jMHDUZnlMpP27hOzCBm36Rb7l7VvU
gPXZINYK0LNilYEnZsN8yZwc4IOLY7m4VndSKzQWwVCsVbcpl8OMAvrF5kQn1vZij23YRzUFN84F
cewwDiTw3FKS/QTcfOythwa5Zt+tghi0Vd8w0djQTnN/YNbSTI+t/2nwVm8HvPj+r4WskSFhxlK5
uEHl6kuEHrybFrIR7kQaLH/y2vjJJjSRZiP0bma7hXr11hafl4+TRg5XoQb2eMCAnJQeJyAilZog
rbivqaLHNJqfO9c8DvHyhqHfPkYJ2Rfsuc1IQV8LRY65Km1iNaO/qqQSNba/Mj/5lpbDXIzm+wzE
trF57jhB3ipaUcmyIyIZYZw7z0B03YgVTnngVzIPwt/6PDKiNQhZFMlXk4ENsHOUPSnCFuWqdGsS
KfW5MpzbriqBSAEu3o2lvu3c8qRi3lELna8bC2KBPRKO5v3PsrJC1pW2d8nSv8pnYFPN1muXTPRG
it9+0QdFC9cnj9WrXs1HqFhZ/om9nZmboU6Zzr4z/ACFxmokZ4NmwOhvQbnu/N1EHPRa1+2Z6BB/
X8XfeIH+VBGH7yhl8IozxJgKwjiXMsBkxnzBYNAh5GlBaHTh0VEWkIC8ri5tLh765wW71Cy59Lf6
G3A/x9u2ell7BbJGAvASCjrHeTsPNzEa7jDbp141L+ksv4TRtufWjomBrLA259J/rFzGYBJetsis
j6oDJzA7E8moaYPxS/fcxO7fJCkWwuc4nT1HmgzaTI0m3oazSabLt9ieIYFlMFOY72C4PLiZD3ud
otXLYll/V8dSobKmR1drN2icBNVMRHTdLfycXBs0WDNc1hH6CU6BLyPPb6jf8C5l6lPBCHyEfmjM
5jbscafH1qB8626yjXPsZMaZ7rOHNOIW5Zpxc+S/34ktwKuuhYQi0id9zxCUo4Cy4BaP7nT2uJHm
UxYOlU7Dxl+zgAP+huy8YkxQlzmJqmCa9BehXyjhsgVdp+TL6HXJfpCJgMY5HywOwoPB/DHzEOVB
vybHhhsJVPQSS5lOGnIkIOgCEevyGCfRAZFielkj86ODfnUYO7L0ZWbs0wU5Gk8keSXuNRhGwUjK
dPZuh6JiRiBNxg15Km4wPlcHDvPpvu/KW8r2UopNua+34HmMhvjK5E71ngPjwZfOW2tGDTM9A4Ms
25WfP1MQmoMeiDknJsWd1wBM0DHnmBoAUFxN3/OEK8JywfRmoK44kqHaTMCjNY8pG1niYzYpEoyw
cDWtddiXOJVBtD85U/5cmvhQ+9UP0gbwaVsOr3bzk/TPfvPiY31tMAlUZfdQKCrCV6hSNL/uq6Wm
gvWU+lae3ro+QwddhUMhb7Ok88JmxbSw3Zv9dvpHLjfnckbvnd0/Q73d4gPqL2O+5CCqisHH5DQX
y0Ox+fmw/vezny//329pixhGaMe2nNY++Qz+xvV5RPfPenb0sUGQzsUKwBEP3VA8dQaQcI8DA7Z8
ULvOcUp4EaVAfxhNrc8JfqrM57LZQfzKw7TqOJgyfRlyYYVEpo0HYNrZecNALd4H0plihDXcyNwJ
+oSheNrUD5FhHhPERqqcWKiEcu/8QleI+cN00CPNIN4YznZC/XVaYToc58fatwUxWAcIIo2CHvs6
bxWiLPSGgHEaU9JZDTH6mmNHKl8JS7zEWtxlrXPniOmZcz0McovuIlx2VWVxZoghZgwAKAyM5wdp
1tfRaJ973lEddHKnU9yoSQW6fXQnGI3uIwPnMOF+c59UyEeko1rbPpnkkEmX5t+p9zCytQb14AF1
tuUziN4/BG1/FQ0wgFXMfxtzikGuqT9RDTpmOItUQB7XT/GUWWcV94jo24dujJgB1dHHqgPif1xM
gXHtsbZffRGfiRZeICXfGylgkGagJgEjSFuzCE8EFYjvZfBOkjvLqkB0quyCp/p+SoZ/xTw7obFJ
2OoaL9gvNQvZsV4xqihjvon95TLC6sGg9ISBCmnRH1jogVWT9yEeKYANIUumAy2NcfrLHOUT5wzM
KDp7Lyj/hPnzsGwI3B5NiWKMnGb78RZXxHU2+/EhWgk0R7X+UDnKgFp1iEf9JspNtKcacIPdnoQv
znUPM21lqN7J9mxtpSEb9tcxq++xc291uqCk9dd8yF71uJ5EKx/q6N4nuQeMoH4GdPDqxtbE8/Mv
HzMkMhsDeV+ayNcdGscnNA08EevUHOKMI8y0aXbwcC0Os1HWfAGnDog0MPYooTUL2UGTqttdotKD
r1DcKi2e0e9JosUM6Kjgre6E9HC6kdaS2346s/juzCgzLgy/60OjvvyEmEulRiA00cSvDGDYopqo
TZeaT1Hm/G6WqKLgVdtnYBcgMlNibVEWurnakMk4lCJTdRdDWox1fj6VaQE8thuhgkXKCwtLnsdt
lDoYbXX5Gar+fPbza+o0x76C1UJOoxaevpGNvBN+k4Yu+Fie123YlDj6Xhru94xQSg0zM6jxv4Mo
bbSgLZeOAfP//npMW0kYzXNIK2Ex38h+aS9W5lzGLq9Cz4JbBO23b9130lzwZsRB+NYLB2usu5ia
sGqDEOwkcBuwLYcsq55ks7zbhfVLUBzBeoskR81qTghi9/O9RW5w/6uob4Fox46ZJt1RS6DbdV1K
2ovT5sOnbJ1GhEbyExoop4t9XOAt6FEulUC3Z5cuGoWysvUzcwbVQZ1oAvikmbYO8x7ax6iPGOzZ
Qx1aWNeOCXHF99tbLI49dvqlNs5UPCcnneTuAU3plh6k2czWB1sNL1bn9ueti37nzhmdSkYLrJ4n
7KRB7enc2WDVpDfJhnL7iumNx/W3WdoI5nM18SIjTFIP5Wniop7hXmAuAogtiW9XrHWp4cPFBQHa
arsJZKtZnXStT8xN7qIo9hH5aQXfcOhYWKwjNd3NpRqGgU4Qlabh4KPXcni9/HzgGzb/+czZfp8i
6LaHdg9Eb/vy58P//b6fL81eu/zw67DBGXXhZB/vWiMiwLtSZNJ6z0npkLb+75i2pV340m8ffn7t
58ufz3B/ggpd9PnnK5sN4D+/zf6Z845gtdJSYJHKtmzO9qElSHaptw8/X1aEtqn2A2ZUu7MHz00D
GxvINtV9Qh6sg+41rQwsFmv+zzdxtu1Rbd/J9O06iEf1PMcNStfcl9YF3dr8zwcvtl5SeNDbmGI7
J+ysyoVMQX05/BJy9oSPTOhNy5sx93+K1aiDyOdyuy5psGju+IKOrQ5m4RpTPDWvz6sFnwnhhRkP
cXcXsLkDdYbCRCCGDD5/JdoOqQXCc3hIXTFeWs5MFosu9WPrW5PVj+SXTbsNEu17x2QtkZ7+AbPm
FxP/XVHUF7veXdunD7w2r2bMVbnTx7Ro79ac+iFj4T/wZHmb5uYauM5fZyFrJ6f1T15b/sFa44eC
GagzqjQcNR2TfiPCYS42NN3l5+/hDc15qocTuvWfodEPdgSlzxHykkVLYBiEK2P5ndm8xW17pS2M
5PXBJk3P/HFh87am/ZC864EaB6YcvzE8MtXzOGa1ZIY4JiH3FpjCPMlbm+7PoKEQ5THyed7ae7UY
CtwB3Quj/WiDgmN3sIcBzEHu/+7Knr0I8MZcd4+LYE5KcGHl3dtRRNH+rrr+kUF+f8j4Ye6SdQqh
ClyiDlu95Sfv9itpxzPDgzkHk2ymXneMvX8jKKB74ML+0ViF2K2JfNZwXAO05Vf6U/KL0ZGsSVXx
h90b3/cjqMjfvjbf2hEE4yj0Z52UPvGw8b7TTU/cWySPSZmF5Hf+wNYH4Nq1xNY7avB8+ztxIWRQ
UTSGrf9orO/C66CRreu0t+vippPPHOmATEsuvI5ZeqHjewx9c/tcmdzFKZZOTljRghKeWAhcpjjS
eLNHj6DVJHe4QK5pd9vE/wgQHSxX8Maw589qq2Msu5dakWogfEspZmafSn/9yDrjZojJxVc1B825
x+iUuiNBAQ6IP0J2HEFuTJA18U5u3Sw5bZnphrd3cJYJtcnnww1mE+q+1+SslvUWdXpEogTKqTJB
PIpGZYWNtic1BeOGY5KTTtyVGuqvPM6gBcb9SVEDgZJN9Y/zPiTMmwaBP6nzyMpZRmQHw10z+KQM
NYSJpX9rDYNLW0neoWG0uNBZiStqO23DFZqJIu5gDTDotbDf57VTHpRTh1U/ftttt5zZnFEcoJkp
icZrQ2PTU4bLalZVkMMPbuaAXByykyqeHE9xTjHE18Bw3GqSe1ee1q2MvY7Lj2QyzVC5yy/dGgWl
cpSYF+Vpou46BKZu7xrwKJzJluWoGNjFZhug2fOQQcw7lF4FXLWO6MWGFU+Qk3RT0rTHOQauN3gn
1mNGMWmWnuyJh5kAb3NqMx/tv6Jsy/EZE/s5NxT5aDg8gMJq76opk4cpIXfgcznb4ShNAZfQAeGk
gdCSqEvMN3L7F5t5BsoDs1KLY2ww2GlQZG58s2bUtY41myAQJbIwBeHRYvzbqlORbwoef18CEObF
rNf4apc5BGfvoWm5tekUU3Y8iD+p3f2Z6OADEoCKlOaBKeiHhC49EOOE+vRoOjPvWAjJe6zLZ5+G
CShcydFszq5YGSRSKEdFbVsobj0DM4fESOgunaPxFKW1zRacnusNFEy1iCC7g1ZIpQISUWlbuKbk
tii7ghnbFb47eVj5b+Y6cFljkCaQ1K6JQ4XT4us7xydLpX2tjtM9HXlMYWR/9PrxLfOtT9H0vCkW
hhEdU99qlv98nDipUm8TgvB+zplDzcp+8opvX1NKxY1o4iJLyk53jzJVGJMYDtkeeJ2x2riiM/eN
ZI0fo+IOD0a3Y2RFR19E7iq5GXpAznrE3c0qTAlZb8KINm2wfLMHL/Otx/9B448bcHZ+ZGwbzJZ4
rlRFTtuOX2srRtC2lhxNbp84FsFJWrV2lt2wIgm5HDW2Wtm/ZS4VHp7xniqjOBrz8i0Lqr+Xdbt1
h266ZIHYjhcVgAQLLq0xq5gUiP6w8ETjaABwZu8Nz3uImuK3nYFtpQH6Ge5oOFr112R7b23nUhtU
M+0yCU2OvxzHw1LVO6+qbP7NNhwhrfqDdnqgckx5d9SJwrkpLtjwOWuJ7mky8yuwvyeJ7wF7pTIR
eksPvar+XVFt4mjJdBacDQqFQa/NvJcljTaAzzBN9l4WZFN7KGX+L1nkizVVZFwm/CVGs9KBYUnQ
BHPY4ajFZeFTxjTe2qb3DIizuHEy8TgNzdXtHfc0W0N99ET9ULXTOzYXeohQUMiDIww31gGBlA0c
/E7Iif6qKssIKp90fjfDDC1p0fYxMUiBTE9oJg8464YeiqNv2y9ypN6Ux20xEjSUxLuYI9yrPhu4
+3zS0HBhfB4dpYU4hFcC96mk1rBZWbSagedO6y37BkNysmjsk4Y1HIrPOV1M/JRQLrN5bnbjxmVc
BYBOo5ofkmXDCI/TBTAnNT4SZabWHm+SC2+4JuHi2iv7bolZ8lfXQtuMWyT8En9RdtE0D0cMhcnO
etNtUUyflR2UQdlUw7GRXJ9dKIm9s47ncrAYOlcHASRn+z70zTcDgCsYknuMtrk/NyF43HS/zrCv
SmTNMK2Zr3C7NZkdgV6MHeMPT7lxyq37sY5ehWmlB5t8Bg81vkiTBqhCTzjmjs5Ai1hZqPrY4gIC
uBbmLmjfpfysFnZ1w0+fZ1ucOtpe2Sa801xqmKeaeFjsAXN0PLzWlD3B2m3MByONTn5PqGDIC30U
47hwe0QJQyB4zxLIk06eYazDBH5TU2eBtY1pZdN/TxzlbzoavcyU66pfgIeKKvNX7Mzcp9A40Bvq
4bBOxc0gNlyEl93rtI8PZYPaJY36RdHgea7mHoJrLV9Xtkbm6galN/AH4W5fox4KLnN9nCVrTRLZ
KUkqi+rg5OYTsFj97OQQkZJ1eK1wAwUSMXvgO0YGx+CsaQ82vndIU5RyErULo6z97uwh8KW17Cwf
ng2cW1RA/djWBON72q2Z1aiL3aNj2HmeIftyKvYWYaMcAFggMkBfBTCXMWr/dnP1Ecn8z5JPMWO9
+tcUqfh2Lj5MH+xHjfOKgZlK9twppnCMNmcgVMaxzkMTsS9goEj+W/vFYTCpszUYaO2cxacbSfrn
xir3o4GwRywmISLR1Q8yYd7Uqm+tuhUDAJsktT4HWrY5lcN9XhEnAWN5h6VOfq1mqm7yfrid4fkF
YE7FqcRnvc4OD1SMdS4qvFuPqWc5y3cXU1aABX3P7XU6AxgvccjB7yJGg0jT6svoJd2VxvKZM0K7
aPsWRhJDQU+gYflwbD0/5kJG7oiwwDfh1fXYbd3cVcTE2GLANlgSo7hJOV6GLdyv/3HWvhZx9ejP
bGgVPgLCsLy6K8/NsbMFKIaRHVgIrkbel9fXTeiNHUGePnqO+Lgb34qSzRyvcEyLjqUvEO5iCmdu
tSo/YGnE4dLrWyYIz76zXIeSmnjws5rHxb9fzEYyXDafhsFRQc+56MLUh3WsAJjQAdr3a6b2mahu
Zsd9ipxYUkJAb3a92LzSXnyz9PyhVSNJEALLAFIHiQgy7UqTFlkMgyXPccHdbwtoid4ymyAvlcD4
ni/cX+OaXvpfcDPik02TOTpXhU2iaFg6wQK1uiKmnMa8pOzYoLCWU+H63/AhshvDZs7pCrwaBe4T
JCO5F9gGsVyZ2xGS03fvwqafVqhssreDxnNeGkZfdrMYe+GhiYhRfinKD+nC7s5Gb+4rXaC4Mfjb
zXueCygzStwVeBgCDgBdPWZ3Tdek5HFgZDiIt4ErNeo32fSMyuBflJrtK+dbKLt8d2oKa9ycP0aT
+2eDXOZUfriGAxwCN9hodgDcjYe+9D+yclDPwhLEybPuYfK66VL6XX2dfWQdBuZUcBVfHtWdu3Wr
gSrRBxh5QTY1VF6G6cIaUWdlexoxIFKNbRTPrqH38wJeE0gOn1VgH70i/ZiXeHwAp01HwAmjCMSb
hHBYQkimnIR3GfQ2IBhMQBoG9GRz6WG7pBts9MkncLWhBwte4fytMNgVFF3YoZA3HsZmGHC2eWpu
51wRa+hnFADMqbvUoRmSytcqWCbXwdo1P8LQNKlHSIizev5yquEYtoVYDr4m+xbLTaWBEHDY4kpu
kxNEd+oS0tRIPzQeQjqsOe0bUMNVhjzlECz13HnhPsIRXfoKTxbtKo4x3fYjt0yzh4dOS3W+Kwlx
Yzl94vdwKnDcN/p2qGYk6Vd3GikoYuvcLtgRGKpdU2wsAgdOM1zKfU2Q9dAPf7nGN6Css3259pJe
65JgNdB4ydskLEqCjB6o6yFRBnh1rAnDPAR11NOWUI97xQsL0Yhayii5a9zsQn0uYefUoRtiJlM5
5ZeuVQA9YZzyx8No0Rc0DrjTpFhViumExowXIi9OukPKlNyBq4XWM4sEwC7JDePkgcpUfnkfT9aJ
A5cZGiWoodYsLxMpMH+lp95J99w+1rO0kxvDgKLGHQAOcxSdQBDe0or9CPf4q3HbjH4kaHdD29yg
JC3CleceabJsokdc6mlgmThNRsVPLeoxRuuiO1WMhoMoNVgOVfHS9+a4t1KXwWM+s2XWGznHJuFE
HJCk58mcfKaFEn6cFdMJAIqQ81+HC1g9aoI0h3ScvixVQcd1HZuATr7moeqa17odVNB5k9wJhCmF
k9IT19JJGZemnYIPH/9R3fzeI+NOcGc5vUSv40J4IHbNX5MJ2mHUegNh6iW0YHYYGUM8sS3ddHO+
LtkT5VAIqQwfGAjgvVPDlZk+OYPBwqO2Vo+aIcrNaP2K16SmcWRmIG+9gE7pDulG8zYsixEmRepw
4PzX2CFPOqz6ysE93zcT/LoZGnFlLufecE5p074mkf52CSgUiQHwm3D74jDenDXgojz/Pc0WnXIm
3cW22dLKFkFbLohVpPgYKCQjzJ613tnrJdbcAnHFwPsXO49riZZdo0sp2CMIOiwDgDo+tf038kFn
pPGvLG3e1cArUeXmVaxbdyc/Rc4wzbP0S5RNnPw7bcR/Kfq6zkdrEcuZAiAV4FV+6SorPzEeTqBu
+EGN8eEI+eMYlbjiTCC/QQ2znzDBGabDGhCN/Wyt/BEJ+eClntz7mifMKiVhitp/6Cbqr6jYuG0W
NFHtLTAyWQj41/rQpAY5QdxaR5pecK5yH4IYyJLgbUgePEXCRk8v/i0dDY62t93bJwyNUxzUJWb/
WVGC1lacvPlLsF1UR2YY9p7KsVdjZoZnZCVILAQkPbnjxUHaoncKSrjcdqa0TEmqZQ+EVmkd1NFT
2WZn3Zace7ERdzwv+TCD8LdKtaGSIwypTshZt0mQddf4AFmwC7HzflXgD4+1cevVDnGyeLEo9MBQ
Wap7O6NL21lkeuiQO1gRbCpSpbFLRBkfcflT6hSzSCz5HCwMyGZpZiTF0LzLrptPa8KZj/vHOvKg
uhDKsRff4N67G2WSH1SFBm1jlO4EjZ2Uq97p+q5NjfEQV+wbrgsKoO83sX+5H43iG0YdoADs6o7x
2IjpkyZ0I5jYT6lLan+cOH1KJ8BEdVofl+0haW43k2HMGjr7ENjc3H3L3fhLDRinotb7jS8RTriD
BJcnltr13F+5taPucR9L85VSZRaHlfO0MQ+3eNU2tzVR82x7s3rcnxpFwYGFfjwBRKk3XXWRfRxU
k7qjzXY4GTonsbt+4L2D/gPSj7lATAByjIM+0uVNnOR32CIpObPb8Tg16p2DinvSUUqHpXiPUJwz
joRB61DGpDV7JwVPC85lbUKBHiXvwKWixs1gNJdy1tEVW67DDYj09x9i3MRaDQxjigWIu2qEO5z9
z9F/1qqIA8JloA8i+IHcSCAPlrCFtml+XokHR3V4XRinhyBkDsRbEKKQXnb9PMS7roifZKmza8at
MJELHH69vpfbfMyZ6E+o8KhvdBeec5rgT0Pj3rfLfAdnwNobGBlS30M7tzd8QYTPHI4Z+rdxJNTK
FVAiMtnkLKk5gu9VQDYwqU3vSLuTscqJOZZLmBBWXcrjOlIa029FTrVYEsrKG8piGG0CPfIhtd1p
HPe7chyhVAE4P/RQZht3Y6i0v8oV2IoYin+d7N5Itp8zl2lJlyXGHrb0sdDaxAi5vM0265fv2GfI
QV8J0E6VYn4j3lrIGdonhYwZY7l73nUv4+h+90SjDgwij7MEkF5YJWMdX1j7Zmbn46Ifm3izMwk/
0I41N+rCT7E2wHnivvuC/w9+pdwkHk8dHKMszqX9CXz4oeawE8RN9PtduRKYTJW0t5pEWr0BwJss
vRRYkHBQPIrWf0lz/Z5MmB1J3cld18x4GCRzxUzKJ8ueGT0Zm3TOLKCtudbmDET2RulheJplHM4S
i6PIWhnSEfOLB4+jLUULTYTBJEvLq23fuFtdgjRGEep4ZQnND3ZBbbBGhoOF6+N0GPuwXotHhqbE
f7A2/DjU8fNx+JAgKgrL4DQuRHyjFy338UwVgejnW7OU45mJVKTbKVgSDpqe2E8Qro+MFu+SnOvG
jGDopQyKOga5p6QcsIoa9gcn3/WmaD77YjturtV0dPLHuGYSlelHGtp83m4Sr4b5myDyNyHktzJl
2sJ9HcfSkr6NwAVPsTedqFuI95G/uhcGjrvB7k6mtop7et0Cy9dcv5zmIY65hs+EYQ/QYN1jKcrm
kE6Ld7Ckd8M//SkSoz6tLUlLldCRNVVPywbMdxLDAMWJxwTDURgTdNklNkt8H09fRcX5cKDCq4yJ
OdqOKzfXwMV3cO7Bb0VANg9pZzTBJPW3gL7VJozgaMVbgHlwtl973LRUyGXniVogEheHziEBXviz
4nllCqhwTNvElyc0o/38rzS4dY/ghW2eD25c6tDPJW9LA+msv/RQRHgfUwjgm81rgWrJhjS5x42B
wZKzGRuLFEbhl8R8/cvPQVhI56Wv+vJkm/JfbpKOl2T8tUUQkR68M3Xkdhwz8kmiV1pH0ZBInOMx
O2djJ/aZAV7K8q3lzPyRLiV9dh3uuRHkkqO3QHjvAS8bvnJPhakQqxlUZiZ+IrfH+2YUePRqdCJC
S1FAKOAl8cwPVXp/tOnfda39YK3zb7fIQeoTi+NSaP21BIc6GAYovA6Rn/Zee0BLmwGCmtGQ+Gh4
QqcMTGFLLhAI8qVnqwpcMBM7k52gygvma3kahUCK3hPTeYp7mHCmjoMJaUiO4DmsCPgRA2P/aPVE
LKMrdbJIIA6G+N7s7uLU+7RBdMNgkVc6oL7Jtd1Sav1oogUHzYK658/iZuRdgpyy1rulYEa6cDd1
WiL+TodqRdSaRuEzZLh0VytOOZitPAcRuBac4Kp+Zn7EYVIZXXSidwmYcfS782ki8hb9FxtRe8Sz
tjen/ixEXtNGNja7REv+gIR1wzFusmucWF9LyUMq6/V3YqFWRsVwthbkXYtROvn2ZSLgwmc/H0rO
NResQLjoK1YxPOpmoSHCYIT0dGiYBcFpxKjD5KlgYVZzV6ZXZgp+6DeMyawGdZzasGVftK0OI2O5
Tg2rJg0l3intzC+LbSk0a4gQfd9dMXlntGoLO/DmDqkwZhjojqW/FYY5p7hxMfxOrCBJDW+fvYBc
1pJc8UY/SOqU8T7Axmt9P6hW8l1S6zrElfo7d007rHG4CjKTycirugxeiOD921LYhDJ/ponABcYk
2+XbGkugNZX9neniyhX0xsAfuvO6TN9QY9GeZ7t8M7rVupgO2wvuoxfMk2rPTBh2Z9Kl9znRl3YA
GSL1sjwZH7VjxwfDXMRJp7x6Nw7cx8NQUlucDs1dys8raNu1PLaqhJhD2Copq/usCBMbyKVquBpa
wjGOUsmzOaRPyhip3dhCUSAguG2s9b8k409b1XpfuVN+7KorWfInnfnRoRFvsl4gBMbNfaywWUgb
hulUi++y6Kx94tNYbvPUGaOSh3Zg7ehEYe1yawkpN/RtwqkAbsi1MLFt2/hTeM43CiJsnZKjdGNk
YZvwuqmNEGDZOO+EsB6EpIOzFC4tG8MfaL3rcSE/Nc+YCITZPtExornCY9lctPEFwiNF3MlghbYi
u20kdiF4NkeETkrQCtPY83pz+KBED/nKQsJ20+QWXBu2bkDva0YYexoBfkwuc2hykiALzPiUD+l9
N3rPfRNt2CGwJD7aT9rVQTVYH75uoecCtCK04u8Q2cpQ1QmFBTFvunFpGRGW2alvE3ElAZxO0r1u
RQeQ6dyTbXMSysvz4ke3ZlVJ3nU8fqaZgT/xnavEzsw5DzvFmfkT6EtvhVOPwXSPl+6pH9Hvth8Z
LP6Vxm2uSlgFwD9m+p4w5VoznOYQ2TMCcxTVcMiKQ3YgioFM/dPVGr2VnXXKl/Y9Q/RYMc3gci2O
soMLMjvo+9gfdkz2GSob3DZ05Z892NFujTFKzvNxGsz1yrh+y1eMzQvG5M8utc8pePwnx7Hv2q56
xyuV7COGwZhnKeJsuRMfJUY3od/HdfBPZN2ADmYYlGvNcTOm7FkYT1RZmQ8LhxUlZRMQoPuyRQ45
EODGBcKis8dbRM4hsa6wU/5N96bdp0eUSx4d4gtgKE0cbwBegB3BUeNFI6qBmZ8HrZUUUHduKEuB
lQ1lni3r2bcdUu/WwVVETiOrwLC55lkou84LAATiYKpqZPu59e7E5vu3Jwfq2xRVvIfSvzMoAi4A
DmVxVbpQ/UQ7KEl0/Ou2wdwOwXjo1KmmmIGbm3Ee3ISOzqu7udB5WcSgf+zSYHIUaA9ZFZc+dtjA
Sn3T1dbm2sv3VgLzweyHE7xdfYBDR8tGBmJX2GBQ/dZ9mgCo9diTTxS94S2iAoUQPTcymhXod2OF
rdOOBcEeA+3aCRc+e4836tt2iTIgo3Sha1NeNrufIu3LYAVGchCtdc/ESh3TYB4IOlFgDs7LbYAo
4yCGXHM7DkipMZV+B8IMHxjT+Z8tI1W6GzuT9dpvS+pbtLYZHoVg8cBlsb+djCriQDwsp5ifbtgh
MdV6DYekikIKa0/JGOFEctf2gPXhRIzjmXnqwgUMRDkJBJIAM7cHxI3dPCDP8sw+0rpZUjDAwGJ2
s2vn52LfU4XM0IF5GD2oMogdm8RAyz7oMJwnqfRJDBUmfVl/Jhg0OTkFM+o684h/rptC8pvdZ9Mc
/2rJFbnWuK2MJ2adsN2a5BUOC2fWyntf4BUe1k3m9PKWozJnkcBuSOSvyKKhSRMFRdM33L6qs5rd
262CgJONCx/NP5qLEpeIsPbObup7zkAUqpAA25tj+Vu0ZNs7jyrOWcwXq5rfxB14jCkEH43Il2Pd
djzg8UrfFaTTjkAmDNIMdJo2BYV2mHFsUMD7FXcmx394S+taPZnSicJlb5Zuehg1h2cwJ95lXkmr
0SwdZPJbg98ArkE+xowwuKAz78t+vng9Y28pXY/5pIm1mLQFqQTDjrNfVSF+LcThqY/Pz0Ye8QgJ
88//MHZeO5JzaXZ9lR91Lc7QH1KY7ouIYHifPm+ItPSePDRPr8We1ggtQYKA7osflZWVGcE45zN7
r52MBkLn7dCOp5iohGUez/JCl0FVBqDMsJmRlNgkuhIOWqoOP6S1kG7C6iCgdGHcMPWwINTeSzs+
loGmL1I6ViWnS5+0VFkJpUdMwGGiJXhQjbU049OU8mlHfs5FU07PGjmheZ8A7zb6fZ1wVAjdfOZ8
C5Zho3oi94Fl5g8Vu1VY1jWi6NoEhsk5Prrpaw//cpUEJ1ezv1wVPKBZjCvLkhca/opUHB7PSYpV
5hbPukV+nqOobAR0hu1hC0OvJlbQ1JtV4KKo4+C717WLWB4uXMGgIImIlMJuQXPmWJdO8tuVLUOr
qq3ZwObn3sd/Q0sDnAdgVBeTsmwXnspgBwWfSmCFB96DKFooNC2qjTqIEQw7CCjriMtdzlpbm0rf
UL6tSolApHffFIyrscUbPjKsX8H73+r7+fdMUx0STvpswAxduDP+PQvRKyf1C0pKeusi+tJRLGlN
8YWvYQ1bICDNJTx2jW+tJtAstTYdG1lbOxbOU0+eGYHC+kjwOw6FXYF51kAtsg4rXhFGng/AKzUv
6uGPOEFzGRTjywBJDNsl/dJSgAuRnb/OUlXXNPk0NhZjf2SVutmjF6g7gs583BQuuMl1YDEgiMg6
hnfOoRMmqr1qJaofRUs/85jtS+8LhQOVtVzv0iHBn6LXEi4+/QL925+//v3v//HvX8N/D34KMNlj
UOTN3/+D//4qyrGOgrD93/7z76foC+lL8dv+46/915f961/6+2OR8b//55f8X7/R/OP81/fln//n
j7f6aD/+5T+8vOVEu3U/9Xj/gSTf/uNn4BeZv/L/9w//+vnHd3kcy5+//fkqurydv1sQFfmff/7R
7vtvfzRX+8cr9Z8v1Pz9//mH54+Mv8crV+TRx//xN34+mvZvf3Tz3zTTEsKxLVtVLcdy//zV/8x/
ovEnuu7SrlkmBg5Vs//8BUG/Df/2xzL/zTFsFwCf4bCA1Bznz19N0c1/ZLr/pqpszQVBVI5lICH4
8z9/8395C//XW/pXTuJ5QZRQ87c/QrOMP3+V//lez7+bUE3HRK4rLM5Fh/m8w89Xfn3cIcnw9dp/
E5piBrZDJE3ktxdlaA9JXSL/VA+19gAlBCakwiVqjKu8F2tfb/YMa7C9hp4wwg197bKrv1tGZqB0
dgnpIQoPNL5p+EnD1ubTKNO32D4Fwy2NdlyHCxyIJHAWSxVCUJJt8/m6nN6F9mEqZ5/IAZhDy1G2
axMTR5dGy5hurGo/StA/cecumG5/ZK8aLrixIUAY0GpvflV2QyHho3WSKMCfQwoVvJDHRO7oxIHQ
rBSGt7KriAB/HxBgd8a4dsp7Wb1g9bm/Z8Ejn4cFSiLdfYhw47cHg15IoCsjDByh3y1vzhkrLov9
Q7NRmn6p6TVnM6uX+qSUNwsHOBobWIwCYYuvvMMnYeHCD4FxmmI0F8RbiNeSb6p3F2nfXdojYxWV
HwX9shmvkUS1PkI0q9lX9UwHWvguazoMsl14qhXUhXujdpZVumvUt0QcYrI3tfpeTvBDmPtJA2GP
ye7ol6kLU0wGicOPrN21oRj3LrH2ZngKiWkewUvlzbHjop9szG89dXVOmR/g5+s2ga8u2K7hY2O6
Qnj5PKg2+R3jKtlkxkuOAKLW3/SgWQoD/v567P0V8d6Qxg66OEkgZon5EmVfroEmBre6gCDMUTQR
e54p/QXvbDSxuyBJDhYDzIiZx+3uJvivUAs4URk1uqFH7ANWQyQmgGv8Oj3p+i0zB94EUhqaVa2S
lWSquxkgGWAqSMOK0SLl/nY0Hrh7F3bq7GrUuXWTniggl3k37Y1svs9Ojv0wCh9Z37SSljy5bClt
4j6oPRa+f3c7m+gyROdMFMIEn8yK+oI1AoFOeDYfXZfq7wkWyFWG3W0yLq6BfJ22VWWbrnaXoT6y
O7jSDS3CEixXxFy2upSYEywzOWYUJ1VNwpEDhKouvmW4FoLJ81GYz7F/C6MVeUo1S+12YzjvyGAy
J9rLOTsVJlLKR6RnLuNI945DhqE3G1rd2TSz0BEQT8JDk+ABHQZPnQKWZj7ZJCz8XeVAAgaWxHnO
mZJpQH6o4aKICDAxozsF1oiMFdQFsXQD1Ex1Hs0TQPAhjI2NTXkz+vJELl3lPMdcumbJzYPnd0tS
7VQ8TxRK1TFnrKm/OYF/Dhnk6lHJw8vnFV8zUoZDGmmbFKT79GvoT1XKdxyvPWIGQnHp37VNJq2D
U2cbRP+2Rm56EyaMAps1efBL7ukcnbLhHJoSuGHfP/btt8EGk+54K6MXx6lW5pBuRAiDR9QvOH4w
dQOqV/eY1jxluET5h+nmR7V6ZBDrzNX6zK2o2Zw1/Tsakrb8CqdPUF1LHa+d5fPouZ+pcZvG9C5r
9jtmj64UjQuvt108+UhaGSGCNTMPaLWQl4p9ErCCA98EUq9k6RgSvJrmaGRjU1I6XkbthPnW4S2o
92kRsaf6lZxEQuVZqvcqcFvCkimlrV1SfjbCWIaSyA+T8CmT9lFz94F8wsG418N2pepE7FH8GZfM
Dtes1pj7g4aw0r3JcRHgYJSTcfIbsSatA70TabP44ibkTToWyWQ2aSBd2vr19AmWdNWJ1ym0i2PN
7hOlbvghDc9GlgDplD1Vmwa61woCjmZ4xErimgIKj79V2BDMGoM5JGsUsoxqgNDEtSGIavaTJk6W
22dn07If+6Ek/gbMPque8VrXyQ4COHsWyfBomr7NeTqij/awcaH8nzAzoPEAv6q/qlX0JaOZLaA4
a+YvYq9bEUWt7m5i6HsuXloBK2Y/KPqhscHbI63bgCYEP4XDcpuj8VElowYFRSO7WGjE7GyYJuU6
skipNAu8W+ibG2P0WAwttSGu1qrT/ZAQbBHQxNCBecpARelEnu1GD/SWtyqSfD4Ag/qNtF+LMaU+
yzAPtSHkRKLkQO0wOiuiX6yI7pajnelbl5QBZuPqCoVSIVOBwAt8/SlZLruK8OuUuDDSCmSFU24o
LfDxU0fnz7RuYd70VKm9ENlNVuyhMScrQWdo1Zm2Cqvot2ExDovFc1Vw+UNaqLvKjn8ab2x5BSv0
LsWIjFcZ8VhWY1Qt2nbTWC+t/zZoaJMc1Pddn15NAsloEwG7Ihb5Hj0BQcHDunmdxgFSyAj2spU9
QmO8cU5VfelRe+tH8zM0WVqjtsa0kijdpsM3TzL80O27Uv0ZNG69quJg9Mezz7ambYFmijDYmPWa
iDtY/JX45XBjQa7Vzs6JJs63sL+zMxZ3KFawvznsIxzUOqqwC0QBiMYN9NF0ZMg8IR/OHDa07CHM
aOrgQ7tPyZDD4xPjeyz7T50prVdODm+stNnia/y+2SPid/xGPBk1ynefT3SbPTe+/jSpibayKuce
1q/tEPMJAEOjRwQ6DCpncitC8m84SayeDi02wxdMoSsso+EKZ0q7kbF0noCRsWcI+HwgZtjhltqH
odod4gjBc+/oz4EQ4SmOhL/1seqOY/tVZUG311kQNrw4i0zLYwhzKzWoY1q9+tmCx3sKK+2ltxw8
segH9U7LCJGoq23vVSOxUX4QEkmty5aVpGluWNKfuQzPiL3Ciz/F1jnWznXrIFifU66ZYX5YFS4o
xylolzrVo3Hj0OIZHQxlSeoI0oKwOBoGOkBSuIn0Soz+ombmwxgk1pbBCjeIwfUSxYyceaZ2bmo/
kJqbbGJAM0wAzDPq/FpXGQrjumNU26hgSJzQ2hOIBN0Dy8fSZPsHyQdk/MB9zJeNK8Ip5dGPg2db
QAdvj04tHK48u11P5MWVtPq4MMiODEtHYqwy0C1MMTVgVez57ZAJi2930h/MXrXJq84ALMr2aJHi
uG7c/uiibzvJotqpervOovExid2PunPOuik3Sm1c0xbEQBsXa7rTWEe1swdgvuopBctiWPRcRgQZ
UQsdoFbE9TGHvgFLjCHxUifLI0UEQmkZOKsKPhGr7BTpbpBNO639mEqv1w52d2lI6zRIDsk4Ma2e
iMeC8MR0n4bvofZlFwdD+zFc7NobhLY82y2N+4OTPSiRWNNRXOpG55e8ZMEuyI+uqmyU5BdnZtKW
5wzCakS91ABeKtGm21cYMi2CwrIMd2mxLwPM3w6RDgUmq3yr0oK2mvkxK9aHYNhLAxq/0a+S3N+S
A7bI3EPaRu95m30ojLCtjIeXiDYXXhETbk061BR4XrSXOnobUUNnvHuSxhwpp4L5h/dXFtgdqjsl
NHuIF7KtsSVMa8V+xzrh+ey+NRZqWHyuTZk82u20rHj6UTwZFflC8o0O+x7Gl2FiEehv7RQdGT8W
tGawIwrCEpeADY9ABMgL4bXrWEORqdr0IXwAwyuavTbdC0LWeqGDASQWQAVBVjya2mxCcN0rza8X
mnA4tbMFWrSp3twyW6kMCGPLXxFPNJERodYjlJjxHCsdDt1jkynbiQ82tQ8aB30xqtarxGEFBdwh
W6PWKCdc7QDbDBj8enC2uDuvEXY+jc9Q7k4kNBEnjj5muvizGg2gQSB2evgZIt02+c1IPWRWtEDR
sFB5qGS8c9TbHF/bkS/sSwJI7K8QzBZexoH3Ch4DHcwJURypM99Jg+4Mia8ywWDsfjrcrCNwTUQZ
HsurpS16NBAL+B9xDc3rQyIt9q8qjsqIsjM9SWQ5jlmchIPw+qVhQFlT2tym8N71yPe6JwXrRa5Z
nHLPrB+WARU/ESQeQ0hwo/MHRtulEYQYdHJTRMwVMz8pz02dnIkGizLhIQjfNuxcOJ7mxLbgEmKr
l6W58VnnLLR4eu4QzHEvr2ITDRZCo8InKJE8Mdhq1Rheox4VIvrVXLcoU22vhZhL6RJpJJRCkjXO
gXXVimtJkIWiXNXg7phX2du0WuoudPdVrx3d6E0fwGNEZGYZGzcD64+erx/MFRYFSDwOWQ3fdnT0
hb3M6huSaloX/lX/PUGYo/N6lqJfR1VD1QuOf8rXBqaAETp8oJZ3SXCsXZ6lCQkbUYwegrNuSi8m
tE91Qk9pWJYgKWmdEza3F0dhtTYcDOUgwph1NYZsMrGZ2GDsxftwTRARje05dHZmhOE9tvepauxV
/cSHMQb2lEjYdSQLZuxZoux1zM+aNu3odwpxizqMuAzv3eDdDigIeuuATqIj45RuU9oXonj5+dRg
rYmnCtViK6s1Edm7Ckg6o+Nr5BS8A69WLZ9Mk7tBGOtivOgEt40jY1Y9vORltytpLxJjX+ckBqin
oKIhJNtEmTYd6kafjB4pH3XxOFD5GGHvwY/HO7AFCrFVlLlpcBu69V3X7gk4fGwyYnzRhabI8ycU
NI2IPMysD61iPvqEGETT54DRHQEieCYXpREm2nU+HAQ/qqE9+5wSZsiUq214iETrafY2YSQxlAqR
j4dMRT0l7yNDMql8TQ1j1pa6JmJdENLB9m41izNXOSMIP9qWWrmJY0IhbYg3VhpeAoPAECe7DhDJ
wFRjmrvk2VvvkFDJMFbhM1AFiBnJ6ywijnYtEN4YiGOVZ4dhZ3B4aSyN9Ydqjp4Pu41ocNL5DCXZ
vqpP5TDuCMjdjZZ11He1XW9cc9oLAf7YJjEZqWpKD59hKZ2qAgshJtCqecjxOqiMnrN5czGmz2oY
7Ey7vpVczKDzjmThQYB6BveEhvMwagV+bBaqd9K9LJjTxEksRhZizP6TV/S4hxRRfJeshaEu/yG8
TjryTLh1C/0m4Hy55UYd/aUK1gLxr/meObz05qUOlZPgbES6uM4VQdbwOJ5kVKyCofYITttUbuwJ
YLSW9TTgPs8yDCQpM6EgYJqdGd8DDlzR8RY3zzobKAuOYegr30QeeAMLnSJ3buz/bsChFhmmQAXB
tXoLXAJqCyb3j830WscGXuSE+vfJ9n/TiIAO0+S0dzk3ZuQsbq0qypdFV0DCNg/a+FtJC4AJQwu6
hMAavsrY9JyxgNXChqcLyTIVFLJQcByWh1ndQXGqTyGKMKlhzkiadWMNLzjNkDaQTdJcUlyDixpB
vpCvzphdsM+7PY+eywoCp7vML7oVeKoUO9u1V4Z5j1DR9urSnh/36azQMLXUHNLAPmfuUzQtz5pJ
3hgJF1r+FhMCFVIqW1FJ7fszuC/I5A/koqCV/mVNtshZJRn9OvMh1qMRGfbBLOE29X2ajLxU4bo2
joxTVpV68keyJilXU8eLsk819720JtzKtN600D2TNYdtJ7iF8002NF5k3NnmYO80z5O1tQRXJ7Bt
S8+WIqUxZc/DaAoGyEn9rSmxI73D45jD8obq1R6q4slJu30MOapW15qFhSXkVUC4r8BRNNAhuDq5
uj57ZzEcZ9pZ5EBrbc6Kc7M5ANF1lD9pbrzChNFil3gWonnQLqqFyfqLpEoffWDIbx/e/PFqAA1Q
0Ke0xqW0cHzk+kPR0yuSQFE8lBhh432REblQAfdU79Es+kPFJetPN+weTTYcRj+u2tKgVPztiD0s
fQSl46csoDCCufEzhuhY2yI1Wyu6/hBVT9yjdfziu5+d+Azbs3AfM733ppEc0VzbI07Cm4Az9Wij
R1ZeIYi9YPmkQiq4a0jiqIZtgG19nMBtZM06hxNJbEUebFkLLd0Hx2Z7t3A0UH84ypCH+0fzajeX
AqcR7n9sJoxHQYHDgazHhzRh3NGA0nF6ewMyCeRKsi0ROhZhv51R/zR3ouu3Js5jicLDkPEJIqBn
g9E01qZFfwXYx8EvxeGhk1gXRs+SYVXkX7NOX9wm4izSCIZv+dimzmm2IiGjXfbBgwrDJ+zWQfyK
IN4bJh1vd78ujQY6fXfi07Awxm/CHVetqW1KPpxTzf85B3UH+UO+K2LelIaDJWAjRxyDtVlPzW3Q
TQbK1ITst2RyS/xhrc/wB8gqCTsRiwxX4lChoyXrSX3R/MhL+/GrCn/TRPF0A76FQDZ2iGua20aC
r4RMJg8DLmV9eGyiH5acSz5urHPJHmaNYqHKHKSPao14U/06kF5ShORv5BNXhLlU7DeBlBVMiGdz
rI5MGNu0pJ2+JEHNstbhN8k5Ul0auvh2n9JwF+WwQ0fCdEp6oDGm9U9R53X7jGCmNoHLSM5EhOER
0WDMx60Ii9vY1ncQk0A6Q846wlxkvPxq28lfZKrA9tes3dl0RT3E7m4OuE4cYqN+Co4+rqUGADie
JWZD1KzNTvLlHaACmZElgUySXhkm4BKHxC4C9NGkm6hPPEvia6PGCSji8ouFCWsSByPases95chr
nA58jb9vkrPp8sXoL9FysYAbKsYqZuvVjH9MjaGOCU4dIFsit6jEeBIPLmAmF4S3RNjXj+eSJXQY
MoV0vh088mPHZC7vmUBXGxPpaj1XUeVvOrw0BObEpO4pUl93THjjlGrOjeDaocKduZLjqlN0r247
ysW3iWe5HqH6uYium63UPwKAWVDxmUxlWwFyxl4J7mpsANnGIJ2urV4Uskc7aKAsCUpehqE89RNO
S5WNbb8GGIVwuD0h443GD4GbvYI2NA99XTx2kj08hTwfIeSa6B550nITzUy6hazZQ+8Nxj1COOQk
S0e8WgNGc7vHT75100tr7xR2GT1r9nzADJ7LVffMonimFzNcP2aUGFVxKO2Tno68dGgonIs6Vpyc
e4dKGhjhtjSf8+biWxikB5Ss+WNpvZfSXab8bGp0ThVGTAGKKjwRWnayJ5I/LRJo8KdTVaZfZvQ8
9bOasN+OUFRCVFCy6d4M9xag52Wz7dHKUMxs0tmoKnFYiWPMNlU9VwWczGQ3oVseZkQUI0XWZ5Am
lV12GkkXMsS0GjFJWfuS8WwwpNw2h0p51zBWmpz+5b61qcTjrxrxQhIH30b7k7qPDW1Ul91R4+I2
+Qirh6n+7F2wUAmFkAZOgLGaI0EwDa823Me2jbZVdKjCPVyMddTAXDYCvCpQVRTlOPq61zRgI3Rn
OUejc/a0gkmN89CC4+GiAwmAiRYkGF5fuC28AtZp9pbHhX1Ipx+Npb1hko6qfYh6h9h0Pdu0OrAD
FqGkutxExGe2wCFzUXpSa98LatF53KuY64zp5zRBIcIfjQUyF+RV47lsnaWC3BbB8Aay/clO0vnN
X2hW8oCdYh9r1U6yNrPZMVB3BXa0ITltKaEUhB9Ej5zskQGOZ2eQSsm8p2NcOv0qYgfkDB54/0XJ
ljgjfzmLv60YFgEI8FY5ldXjQCVjoEoZAjxM0btihcu0OxhOuWYwNFKiyvHaGP3GV+vNBECVkQp3
RvUCwp7OvVlJbTg0sjyNaDMyl+1Ndhmd8Um01dqvsABPYPSDeMuAEfCR6YIrRYTusj8nEi0MB+q0
B0T8DoklUxY9tzxLwvdXaX4rtWtePprDp6yKXYNbxEA8BBiaTZ69rIMDsu+lAiMaGFXVB2iNqyO7
T/zuN7/PeBNjtBH9QmlcjC2vk3xBYGyJrfbqd18iW7j4TWwA2jJ4KgrzIX2d6kvDmTWowD9M+QQe
j8dZvZalBP0DL3KY0Hy92K3w6gRRC3qiYPoA57pokWwXdXOUTDCTGQFBJCxj3FGqvOISAET2OIWl
p00RES1j/UbQ43MaMh2zudOtEdtes60YBgWuy2D7bYJr4qOMG7lqS13ZOr3lFcPnRLtoxs8jCnp9
NWo24p9sX2mFh54UssaLEbOFstO3OfdKoPNSDXl0yN5sZfNAGCl4rW7vVBoTKltd6ySR6unZgZYc
qGKdk+DaWkelPbhO8Cyp+S3ORdN/qWkJuqHeJCA0mTby6pPF3QXEjc/h8sqjRes9A67wvuQooOkq
V3kWP5ls4ooyphk0oTD1qHj7DdkNcfLolIXXoFOi+yNGBNES7NTB9yl2nMcwn6395iZUM1Bc4Fzc
ZNva0BRCCshw2xOC0GvJ0bJvEx6KASMO+F22wT7B9QqghEfb9b3YeUurF7jrT2M9fHXZtHDPuWYu
DShyjX0wCt1jwLqSBLO2MIrJ1I3zJZJnEWGhap/cQ1uGly4s13p11dUB/8pBQjYLVdbb/kOhXyIt
hKxmPPkTad+WDPlUUtAxDJa/iWguDeCrcAo3sZQvPv+61di3vs7W5CQt1K7djUCxJFnSZfXdNLFX
Ow3Wbpes2/jQ2qTJRUcB4D00WSfPx/8l5j6pyJBixg+OH9S/v7OsFgxliPCDWTacIgbdDDd3vA/T
uJbov3VH7k2m+YH2xkW4lV+cBHZzD7qjOm0ieRncx8h8CBHkU/3Jb25iJbwk0bOozRVy3al6idOb
gykK1Xt7xYZ6qOxFfy/bbYBUD+vwk2buEnnSAdQAuie7xwU8QXaOw/zD/qhSCEOZth4UKrsQyh8e
cq1tGlK56IkQV40ds/A822Ae437/yTRzb0cVZuJmPXbxS4ysH/g2zsqeka649c61ZcCR2Q8TqXhK
n22Cat1zvrdTfCI/Y9mV4z1CQFA18QeZpQiLi3XLTsbM9JXAqScVHIbaedJtzNAp/vRkPfS5F7OJ
r2S5Syg22BvuVRYOFTesjrcpG1Lem4ecBwPRvW4G+8hkqcsFn9fDJq2alT00WzIvST5+U6ZfIujp
z/Bi0Tg3SNozpMFTQ1xSxVJU4xggVcW3jxHIrJCZXF+wchw6hnrXwVE+AgFBO7+b+s1sj2bvwOrD
KVQw+bR1prkvTsPkIG2GxbS2Df0uwOwk47ixxKeubTum9W2urRr/R8UZLhKomuLFKKploL2rRbRo
ug+9l9ikFibL5HKic0vObXzJaQR0zijBgzf5BUJWbSlm/6mgjS379zL5sCMi5ECDzGI56bY4GtqN
+GxJSSOdl1/2TQJgzPEFJ5nOu3KLnCfQUrgiF9KT02zWSpfqyGdXP0Tvwi8uEUox9Alx2p6L7LOw
3nLsFW0W/ig4VvLMv4JmWkb9p6Xs3c5ahfpzKNRTW/iblmdb0X969xxO2gvVN/KSZtko0bfoUs+R
FUF0CbMvRpoD2++QW91sV1pIOaFsVC509qnwyu3nXDwF2W8OJKn2LxnjsMQYL7GGtI1b0kwQRMFB
CrOG3vxeECXrA8qdml1Nzgl2pGWdKp6awhQ1v5yyOWMP2dh++FhYI14TF/eNgAJ5dOQTHFFGB8xS
qO1698XOfq2c12DvYDKImQGDQPFzfMXcrtDNWzNloQmN3EDdQa2NWsUzQ+URJQYnAEckbwvtHHgP
y+5ORUdTKwgmSWGVpGdRFiPnerwNU4y33YAKud8H2Ik7JXzAReGk/VW2ypfeul6FKWbCz6za7aYt
0/1U4jJTmfaxaIUX4AUOgA2xVvL0UdbxjwgnBhfICsZsbU2wfDdh9RbDTo8deVEb7GPljw4Yy6E3
cFgZteZwUaKaUurZcthyJ8jKwbwgusir6mS4/stIDKMw1xguD/zFQ5mkrGT4LV666XFuGFjJv7Uk
vZA1vxW62/F8SYZeJY0PXf0vZRRawvIpc401fCL/3nWM8rAV7Sz3ezYQusA/67ZBibRvBmPbl81T
kjOtQnwQg09I1E1SKD9CMZql4z4UAKg6PHuOZl4iX70U/bag3DD9GNhagwkfdnwLd0QdsyODd+xJ
yj3GJkv4+S4I02UACqJlJlCU2oacRLXpz4Xodn14Mb4Lhr69mn4IVh68LHZxVuGIwq14IBP5gCLg
WHX175Cv0wDhxWRD4jV3YFDXpdVvAic8FKj2WBIHYXkK5UHnOAuUYFFiAxsIsWUtZO+gXCBnORSj
udAIVMc+tndJkFRnOJ/lSizWYqE1bGOzSVkWnFJaDWpm6L5gq64OiV3v+oT3J74DOly6ROARdnsT
XGujwUi+/yQ7iN2mdugZELJbuLtJFy1HQqsJfXQRfnRZd0cv4tV6tlEpJQyDYHULVSJDakXXXtup
38dcWpoyPQoLd3yCWkdRP1gIrDKfzJZa25Voh9hOLlP/1gM3I8Dy2mr1UQh0Waq26yQZEMkbvhGG
+ITKgUwArKNjFx6LbTlSTUNPD9B0klLt4Wi4yY6sTFIBSftc+NeK7GOMg4jCBvmASPqtdgLqXpyd
PdkOJnM39Fldjwv3G8qQ1/DwF5rq4XH3KvMAbx1ps3nU9PZ9yHCfNU81xWYUGzusrhwB3Vax2DL7
Ho4rLuCfYfruFGVHxbQaUwJGAf2GOlzZROZYhua5d7vP9WbXUJIp4YGypK+bZ+DAMJIp6poOqNov
ocwnLCabepxWBcqjfOZJogstEAelQhDvrT8j8oOx56wGcjBZwomrJiW0AGrQTU9r4hfte5sU25AQ
B7tl1RpvyqbfxiSDQG9xWu4mdOAMV5WtzMkbLtYDM4uMSoBFSc/DkffomCp4Ire2DU9kdq4I41kg
PV3WNNcN0xakFj4QlCjIvNLBSqFVW2VewgXKM4cmGdxXW5v3zv06qc+WOR0sVGcoLw68IGfN5+Ee
VwmW3jTqLoG/bTS59ntx0KPAs1C2ay76rgYiESN65iHoYFG8teXa1Lg8dXLvCntf6vnFx99dfzo8
kB3KwHlVxKQdWVDxmhPn2+uXtJ0vd8YKUX8rieDs0W+5wrnn9OY+noqMzjC361VxI7eBfSgUr3ra
Kfgd86R8wHGyhL7FAOHNNN+iiUIU6DA0WtHzSJEplOskL2TPguK3RvZcaadEYD7s5CNE3n1tYSQ2
+RQXQwk8Ud6VxHjTG0olI7c3DTMYMsS9emz3GAw2Vaech5GqCEqiTOZAYKBP1EqLnijhJtYhEfHC
63ThzC8qHUwd1vG66vELkNsEOFYhi6tzwnVCFxljvwERVyTMEPzvyO/WcC3XZGM9Kam7rMSE+qVc
XckD35QImx0CuuLpO0HANoAlagvj1ccNyX5rNF9M5QcPy/OAgtHFtIJliTzvRV99jyAsdbqD8NJy
f/pjsypdRHT6ozJoWxKHmOdHtzIwtwKgBaEYkDbg4O0q6IAxa28dHV2bnTRpLO0w3plJtqrRxpnB
g2G9T/kuU+UaH+guI92nbj5LACoxUBPLmtlGbPbPk3oPyrs+fPQ5QyETsix9ByackVe2xxkvjebW
Tc6PyBikcDNQyrbIuZP8owgNunwLbGl/CBVrQfl4KiLF641yM8L7lyzVDcKPRtl8Rmr/phEVpfXa
wlQKFjD2VmFRAhR2JdyNomC8h/srEYpwmJVTexs6ahebUx9YPJMe7dhHcoEPAQu/4/70InyrGa0X
pLajkOhONYdfN0r6hOF98jkWms8iI5unyZMTC+rEqM8cqJb1oGJmBQgHRHpo0agQ1kHEHRY98tOh
UiY8DZg7y3S8dlP1UBUhEQsGkcO4+Br1MMsZHWJq2pbJ8pdkXjvnE07pB5Gk8aL0zXaZlPO8u+am
WZtUagR3HgkOzaBiWuYLw92rbXXRIcH2tZkkzas9qM+9a34HiXpsw/BNNkHx4pAnWEziOXercVkq
VrVVw5DpbVuzvbbHjV+PzEZzItkQUuGFV1wRLHQKXz7E1AiLAqPug9qzGS1DzxA91GScXEZrvXc9
eYWWmcmTxpsNoqVepTaplgm7YqYK6Rvu87Uo4qsrO6isNbDs2bQ2lUBC84np3cBaioy2RZpyGvgY
b0FUClqs9tvpFJ+i0XHvfoQ0ySVtwIxzHr/M/CwSNSRFqvPJNdEgzEfil2vY3lrA25iA0vmY2kGo
82w1H7A/THWwSdLyJeTzmzTMAa1RhaANk58EMZtycgoTwAfTvvWflaMWMv4zv1393IKt0cLXIL3B
9T1Q+Xiz/EJPACP6o5f+D7LOrLltHUyiv4hVIMH1VbssyZJ3xy8sx4m57wS4/Po59J2ZO8uLynbi
xJZEAuiv+3SHkszstFh26Hh4+AdxQsI9Tq9giDESHyyPYFQE2ZMeuAqQjijSYxe+gT7YuXF9FOxn
a7BjgncMyh+TfKbx8mRG01Ooh/BUECV/tn1MKdYgXouEw2LxSn37q92m1MmNdPnaKfOq3vvS1Nus
3NEe3nK3K0F3wFxM3WAzGCW2lvg2WDVnQ3XU43JHqGheUvkhC3q515riNSemLsSI6RwccSLCZWHI
VcFX0WlH4JJax/UoC8rTJk7BY4f8iAdVsr1kpu7mLa3hTw2W5MZU2BvRxoHFjxauJPMWC9razGb8
nSJIHYaqRU8bNQg7OzOewfdORMZAatbEI01Cj5ZTyi2Jw87Eu1DH5fOI82WK7hNGt5KOzl5/zWhu
RSqY9+N2ho9jsv4F6GvhPAEXx488XpaNFWLh2jbvgkmvXcLRrWYqOCSbkI2Qx31B0nZa2WRrHFay
CFUIB4O0Nqb+zjmHkp9ba/tFRoREelZmYqPzY4fWFUS/SWpufF6t1PkEaYDIk67yCn+EADO4yciq
V5yBJKNeYA115IBM4btJWi5m9gqUUGGMhy65G4l0lbCKKkUT4JfGk01V0LoOXswUh727Gh2P8V2w
qiiS7Wt09oPFHT519+mwQ/pcj80+L+edCY94SGqIa+hkzPkMBHPffi+dz3TprenvWWDb+rmo36Bl
4qntjouPlULeKrQZ3z2A2walyqzHzzEas4nF7ZJoDpLhGrSVtPh1RHdOvDP37ZqhXSHTTSY+BjGh
NL5BeF7JTCBCYl8Jn12xFI696xJpl8WRHNamnzkukWMCa7YqeNY6pudJeaKdjCOEweYgmbi7D5gO
gOK6V4/lgszgkYxmmQGJRHouu7saGw49j2tCnOv8CcVp4gzcw/o7IWE44dVFqxe0cNNzth/t/cBJ
33M+tPlYEygbUwCK046UHFLDlmDx0oLJ8fMYGDDHYAQEfr0vumBtsDraSM/xH2TRddGf8Ttwwycw
VZ6y5A/d7Yh0CuMLk+QPqEwbp7qGzf0yQDIYcGA/bprPqiB4wPSiYOQmoBepbm0amrkXdgQQ9iNP
DdBV4mqNq2B3wgMK2GG/1zw1o8Pf4VWpMD9XYGk1aHtMtosT05vYRbzNiNKOeV/DYKskJF2dYNtG
Qazf0+4Iv5kWsbuUoAciVG2eIv3XCm/1LWRuq1nsBusyCvaRjJCmcW0QqXBOA0mBnjN6PT8aFCa7
cU7V5skLny3MIrQ4LD3J+zF/LlJ9l3FEj+snyoft9mtusNFbtyb+A0yjw+SEzygbLlPwN9RoqxHV
YvD2MGv4rLByIAQ4i52Dy3Y6uJgnS4zGf4OuXWbAx5yLuOVkTpnRzg2+3Zy7y4zIuaT03b8i5mA4
bPuZ34IjPCD9FJqSab8IEvUsZyruiCVu4/CUpC8lXC6qDyjMoPvjGyfoqvQ5Nh0qG2PNAgjZmVT/
hPkIVWvN1LZCcotpOnNwKNvGceRWosSD0Ww9mtAT80pp4arz9xPGtPbdjNzTkH9F7GZVD56+eh2H
k3B3/rQH6bVd3jozU/aUI5BoaEeoP0eSIO1OUtbYFADPy3UUmSv8fVNJRPy9zb5ZaOky0DvKMNjD
VhxPeDekNM83bO3ArBRHmT3P7t9Okyf/oOuaHV6VZJsqWOM/dQt7Y4QvJDgRA5qWcjcNyYMykwlE
MMPSsb751aM3ie5gdpxK2kZ/TUMdbSrLdI/m5ORHz09MsO3NqvFKDluchHZOCKTG6FJj0y7uOaOv
HjIGfYgsf6Wwf0EWwcI8JXTQKCd8CpzrwCGJknT71UiCTT2gtVsNzWMDPIHYKfzXDvzxJoya91Yx
pkyqioGAEkg1TM0rHwXZK/bj6N8z2nZeVP9hlam3JalZbIYRaco3Hhq3jB7t/Csg/scAjVuVYdO/
BlSYxt1Sfxf19ObmrJ7Yw3gFHwh68XS6T13Y+vtYuTuaKn6Bn+1+F01cQaWD4cU4i4MlxdGW4oYP
/tXcwsOJdoVYqwHXzBW61nVSL4LL3uYHkV7CJOTBTLgYsE8E/D+MKxBuLSbSPpEo8XvMxKEsH8vs
rIIJuycDJv/bT/ce2fAqo/CKUHI537XWd9ijaQ4VFXvfYKXb4bkxzn7+xzbSh4SnF080jNLmNRuw
uroEn9RWSYQ4rDSDqzee6iG4P3YYSSJiSoAv8BtfyvE10PZ9EHwY5HYM/TNYXBZHGI/oyPY2i4dz
a/PbxMVdRj02/ihvuFWCGnGLg2yfiF859aVzwfwccssxm8Ng7TgNjRyUNsiM7k6fgKML1z43fPMP
cuveprT8rMFIUNZwo1LrGBtseQovZX2kCm0XVY5zyse03rPyv/VAi+irujpKplTz8eJEHUH7zAj2
7JQjckvnpMzuE839Dh8Ri59JtHbO3Ke8Z+vlNbSSGyC2rLoeadTmAumJbaP3OPgXhpRwjfBu9Dyf
aV9Y0d7R3HMtmCsLrXHXSDAcQzfuiE+++rWuiMa38VbDwl2pOT/7cmGXMhoHtXnPAOuRhlSPXByI
S7k4tuYCT2k1LK11vXttC7TyoiGpmyQuvkJCz9a4GegoBgAJx2ac6ks+Yz/HHn2Im+x3YGFQYENs
UnCVHwPIt7xSG1UZzzFeYT+7toBb13DR0i30GCZMxYc56YhD5u/JARoYqGxjdM6877KGcXaW/0XC
Wfw42DK5bBmo8APxbBDyMV+rxBl4D9345RJ2e/6I4J/s2pD1vW0xz7gKAx/curuCsecKwCLLnQQR
IlNzH9KxS3MWgkQSH+qg7FdJQ8Fc0Hrleu7ouY7SCJFDu0hOyMlL8svo6+V0wk4xEmO340QNtTuL
cWDE+RNBDNgfGC0qjJ9zgzWhKlj6W7P6VfYpRUfJXWSz8kWxvk2E/c+em/NE1lsjSoODKgt89Bkt
DygbpYdHeo6YTLP2mQl2h7Gp2LmFyennc7sRNnJE9jQtbbnD8pBR38tpffnw54s/D7njTfT0EMfH
0MaHP1/sG4NRitTXYGmD5vAxACJcPpyw21D5bBJhdKu0XXNgZydTMdPsRCnu1PIweuH8z8PP1/79
9OdP/8/Xfv6074f/+W11Ocd3fkvFFG/BtcvTfzfpEDOL2VHFYhjoGp7sb4EZkVZI2PAB7JXVyWhE
+p8f0kqAtzsQbX/0m3CtKL044TysTv/8gcntVZBWAI1My8hANs4Rarr750GT9k4HAMWRRUyH9mnv
7uej+r8/+ufTxCG/jiMPgGNxirP/epDSJEjtRwZnSzs70a+dIcw6JyZq8x5rdFhO/cmioOKfBydl
1ge66f99LYTYfzQKjZaeeiy1vXf6+YhzPDIUKf21i55hc66h2riU1o4tQrVvU/VrCCUkljLu+zPN
WfnSxVnuKqumPZFnLVZgtn1wHS3b18Rh9jrYkG3k//o8XuBf8du/f+Hnu37+qiq5SkLTLbezGI0z
Gu5/PigACKe/ymPQFIr09PMAgp6T0L+fS54D5qMK4cAmv0DzqfjsLaiBjlMSq/G9BkNr7jzN2n+r
+x4/A+cSy34wysK8D2P0DyNt77X0trOZdg+27JM7xrYfFrkgXGI41DG2+Puh5wDitGN+iQZCq8oK
7ubexKFMRmc7jDiybDOFHZNanxh0nF1nCyAgskdoRcE8/TwQ8OxQgQysDwq++pgUPh8a3EBVGfRb
+NVeK0/R3P3OsqjHHY1ZBq8ElZDA7qLoJQrthiFcpk8eAy4EK/bxAPMvYdvSTY7CCHGNjJ+o9alV
GGMaQzzO2hWHwpuPEP2xFXRjdXQ99mgBRtPanUgiZ8hxZtztqlLuqRTDMCZA5IzQvBgdq2sa2tUx
GZ5h2xqvEX7vUnOqsGYn3lvUHKAuJeHRowKIDKix18yXQYoGO9Ogb1bisLbLhLOZ5GzVG9Y1oscO
4VwMNI4Y8Z3FqXc1A70++pRL9o1YZhnJI/U97rqj1flcRQ27saK7VZfZ6yGQaSjZiYNKD3IKBmGO
TNa03RU63c9/DbiO8EMonFNZk0UYkvm5nIgNThC0ET30s2sQZ8Ga8vMXpwYZ3eSweSwt3C6y6gHB
5GittDkATSeU5HOe2eomaRjyVf1utEPMLm1AAy5a08OAcYvdfPGrFanaAneiu6ZgC5pKAwKEW4ob
WErq7yAw7cn/zLfA6yNStpDyp37+JYJ5eHBJQi5N85nVTQcLb1o8p99VHmGrNs3sVtXioudavvFa
AIwpalj2M6NJ26yjPVtatbFcSPk6z57hknRYORevaRh9w2N1ThZW4bCgNw2vTpNV3SUFD4gBe3x1
CsC0Xa6nj4R8jAeX8xYBEp78wn80UYiglHrMEpT32FtS7y2Eo5onOx4t98EOGvfBw3nL2VAWu3+/
RlcH2zbLwUlFw85VdYDoI9Hf9Mz8ntx7tU+RRm4/D10RN1gQskdL0k1YOl58dWfrHFpLarTixNqV
PE2dGYl9UQctBWgy25n9Umlh99GpWJiASOTFvpLdyDAexcZjIezjcw63+swOW8iLzlybwXQSLKdU
JDVrivZO4NUXnDP1pYnYRVR1HdAH0aKqsNHedf24YMmL6r7pwW9YtgMLZ5HUurapaJ1qcPN6CkOM
Q3wlQizf1EqNZzb8yVGm+aVf3o3ZjPeZqrWK94SPV7GXQBJdFf2WGbpZFCjzRGySIOpoMZ8tjYsG
aXQ2CIaPthJwdGweLCUYEyqkGf/isqSccpOavdhcUKSY/Q4dFvWAQOEDBediXbcmudzl32oKy984
tn3rG41kVNrtg2X03q2E/a4NsRmULY795I3v1JdLJqkel8uL0/mYUjtorTYbQDdV3s1zne4x88K3
HCM6kynGPfwfwgcr4xixcUqalKiQ8i2U1JkSSZWY2IoZ8zbA/1UsTrp77NocnagI/PuI5OtJQKCh
6mWaV0Rqw+0khL6neVzfA/57cCn3xJKJK6OY4vBeZo2/tdgRbnyTOlYD587Bt+I1EUWXHvLgte4n
eqBLjnWWdq2XbhjAOPpHobk340UfjsxIHqUiaBoI91IFPZC0YWhXgMVz/EXTs8aKf84hooLZAv40
F/Nn7dfPg0UIPEwFhRJJkT4DrLolSCa87NkLe6WCLj85Hy2R6Y0JgfjYGMWlZoB6o42686JnP0ho
3sNASyS1cPaqwT33c5MK6YIh4JZiZYitR7fp7EPvDxyBsf0psoRkDb12Gk5gkoaTGj0a5uyELijh
UXeEc8hpCRLSahVTEdrx5vLjjCoAlxmYjnr7LsOQYKbJP+8vjxSPYQ3qDuURB+YwxpfeOHfO0jiY
J/gAx7Cpfw1zKq5QaEBX6ScRMgMWPUN/t/GuTTwZl583VJAhh4kKoJmTRMmB7flx0AEco8Lvtk3t
ue8JXvrFOFUf4HsX15aykn3pVziHQQldszgGb/UUVaZxjbhZ7cxkKNfA+/h0+RoMVGybFtGHIEQu
pr/Jwdcjvft+eYidHINsMoP+Xq7oSdsXv7LmY68w0Y/V/c8FB23G26UF/6yve4IgRneGH5cSbAli
LAQBUo8dW93VHArz0PLmpJg6IQ8k9GuYZtaVA4x1BVDAbqBcMH6Nu3dzO7nvwz7BX5qk/3zUwVxz
YoUZEtl/G40h01KHh01gZG9y6kycYjCMfMe1jhmogChurfXYC1KAmpD6OOr3UUXVZUgws/moaJkE
CUJ6JlkmLNn92FPnEtX+XqYwL0PuMbd+8r/pTaEV0c/DEygLLdJwN9XT3yA2o40J/z8Mhbd2ZVJs
kjlH+PEoLRUGEGC8yAdGYDfJmBMXoSDdHha4qCkB5wxOxH6k2zzzA//UOIgr0lXvcHS1V8bfwgKL
ldeJfNGFz4KCojuRg3P6MD2Q107vcgezcpc5hLVY+oMOQ0KIPXfv2aBYi+E6Wja45g4iLUGfZHJu
RKIeG4oruxgqq0nxvCU49dV98DiD7s5hOoz7Aav0XRJ+2E4RPDmmixWppdigarZBgk9TyRZPYxGH
d24IV3wig1baieCuMl/ntt3pTGaIZXW2yrXzUFT1YfZLTn54twb7UDq0B5XxVO0KRliFXHIBo/FW
jP2F86e6iMVM0vgEdQz2/CAEryXPtCcXs4g+T+NCCaTlBMaFf7VrzuQC4vXdoCcCdNdJUh8rG3Es
xoz7cHtDDAZsAue0AS7g4vNb114O36lkm5F9gZ+JTvUMkC9TJaOy4hXoBSJcTiFX9Oj6FF6yfwSt
3EafFJFK+gbxEbhleAq0ZR0Mf1l25t86So9CoEgKY27OSg5vZoT7rDbni9kMH77HaauH/tmFNv51
X+G7FTXwt95ujo1gNGhjuc3o1iXb6TxCqg4YMQ10+HneRXDVbIHdw4aqKBNhooTYkFHT7T8ZVrQJ
xvmvlSC9ozVg9opVtE6NKtkZ+dvkQirBrAC7THT2KZrkCc7dFlpi+iCr4b6zuw7GtnlPj2z7OuQA
45yCX32qHwJ/9lbc75xr1CPnzZCh9znOsbscoymrNZ1fzMLA4gMHcBNr10EFQGeMjzFEqB1jjsVN
68Yb5QS/YshQYMbbc+DEzX2Igo4xw9pSgoHgEhqYLNsHaLTGL+oU9pbfP+UQGesWSH5edHcGoT+S
2Na8EYHDjzukV7Zr7YF0uXFUYrgrTZDafQFWAt7f85gP5ZNHlvHMru1VyfjhZ/v3s+kLzZ46Pd/6
7csa+8ngsoGtyj0DiBGXkNyrJWggvDDfT4D6cQvgSXcSQPB2xbLnpwywiuoyYhtkTEVPkZi2lqvV
jnFrt57z36JvXt0Y8EDo0ejFAXU76ocw7fTND+Q2serqoPKRfggO4NPMKVQLF97LNH2KmMp2T4y/
sQiQ+3cDkJ90RmyGuFnEatJpNYChgZ8bX61iB0/ExrcdqsWnL3Nqe5BGxSNPuELXZ1plB4O/7Xhh
Wwj+m4YYIQA/el0q2zmJ8c/sO1iwprteWvWe4PYvU0TWJqtq5yKUQxx9Oql0+NWXBqD5JsVgNln7
aaR/VFk2wdih/WvAYthMqZGs/Q7TY/wwO/i5Epyo5EUavckRrcDw6KfRy+a9oZCWU3UjKAwzzize
48n6Nm1P0k9Tyw0gZokbAeN9iiU8LHHmz8zmFO5inzsu4EwTHzlvvxMUEMmIuZfpW8chYtunNGGU
KO9/gulWdvlXZeUH5ZHnKk1eVKMANFs4ZrttIaeSVm+pGvWgZ1jAWWcfCLmBmLhA+d2xgU/tZh+W
N+U7O/0VMFTdD9Sir23VXIICrBkCMR4ExeG/M57rbGBIl+bvylGvcRVt4gm11nasp242mS93W9RS
UeX9u6DY1yyG/NwT9g4slkHBxhOuSM6aVed7p5HqNAFOUCZoEDvcxlkOGbVxdo5OAcbhTum98mFW
5a/YYYiuHQyFQ8Tg2keTJ0fJDRD6Bny45G7q00eLbWlbfUeeEe7LtKEL2AQzEER/ZVa8JxMgCj8m
HIWKf4iVHW3rACrP5Eff9mCNa50Rg7chLVdujMw8jJ+mZ7yUAwjUqmReM7GTgbV9lksXWDDY91AW
2BZU1R+7e7fdYcRa3vxuAjbv4cQKbpjtB7B40OGdu3VVhSsMX1Et2RFrLXBnIIKFOQ3yln/uGRHT
x1lusXiTRQaAOJr6vixALjWr6tlwOaErwfyl7N458CwNQayfnnwEsRFuHpwy/WzzhqRvlKPwc4MP
3eGdBniGW8r7G9GKuI9ylKaU9JngFAkPxHw0k68scp97z93ben6dMoZKTVdIlAWGhCZg48Y+2l6W
bXpXG3dZGr8YmcfYsk/ZwVSfjopx5lfY3mjavS7RIjO0do49ilUZtg+p5SDVpc0+STpuLj4qa7Cg
I7pyYoJCm0VbE6Qf1PJzJfaR+seJwzTugzGWryCh8V854yZzv9qs8O4WUr+Ya+ayHPd9YAa5aLd2
17ym7Ea30DD2VRmdwnGEMBpuhoQ7QyJxEgKcSSRddCUDYKeWlODZCXNmFznXm4jhWWT0zYx4Yzc0
G8yjT+nonSKMg9qHYM3mC+1NBxTXYdBkAdxlxvQC8xl1M85Zbwb+Q9+d4T1MKbYUzi152H7Zi5vT
+uxNXRBq9D4yianHK7fO2HjotIgZNT9aESbvo+6hVSLzIgsd/FjAt1bevuK25RacixYKcsFo2y6L
W+Z6lwpLbMmhX6Q3BVKVIjNeazoP0OPr6E/ecpEojwZXX5wbUgDgOfI7aHMY2kPvEJqPcGnEWsNz
zKnPKW0Eg7p8GlocG0a5VqYnDmb8J4rHrwLVaWXTKgm1qF2XJZZzbnN4WM3mM+iwnJl1Th3KdFcK
sU/LMnlO8IwOHMJ4Jpt1Qs/zGhAsqwurEqge/dqDyTvGqEtcxgxnRYGHA7ZYTKEhuBPwKSe0L7nO
6MgZs/yFAqIDRtUPIR6Hvn6qyxJMgmztta/oR7Pc5YnBmdhO052uuP+EoX0QTax39NtVTAnaBzuN
f/lZIFYOi9Sq68pT3g7Ftkg+pzJzt1ICZ3Gm8UEkJBasUONuBrTGfrTde2l+YFeFDsz63XYUiPYj
T1LjgRUd+60QcJaMgHSflz1Rg0Jsqej3QlGqZYsgPxaURVLp/VjXuEf8tPubhNNKLWlCImN4FGu0
wpS4qSNNF5vcw8AlEJYt2Yys+crTyd21toIOET4xZSEbNl4ydPGNUkxSmqG5IDk9pEQe6CDh+dMe
jBtz5CAa0zcvAuKspvsc+w5FKgY+h1F9065CyYYJ5zwsv7Il9SeBta5HAsQrIe03y+olnNwyhuhg
/VF9fsM61yMswrab4ug+kwh71ZxeZS2KdRw5OyNy3/ghZyaE6Xs+0b5HlgbOnz1fAPuhl9Eoue64
APYz7Y1eS4CV1O8Jhno0wuYa2gT3Z0qLzEAlFafodb3s8ID4NDhYYE8l8Nphksr7yYXsJW32DpWH
D6eqBNoIloTayHHGDHg9M7KnUETedFADi47AE6u28Y4s6se8ljQ/Zcyu4B5QIHKueTv50h0O2ajO
ATcpC0OcDTbXDNWJWzPw+uB7chnIgUTE5QY9arLsJ5Q2QIexZOXOPuZZtfuo6O/z1nvLvAp0S7lP
q9+RUV+4Vj+aH0QP2mRJyoZAU8HbrBYnP6LuLFXnKRpuZWg125j9HpNNik9Cwjz85mSPPYYoDg4q
0jIK5E8DDazLYMx6A2igmtUVgMIHMTjkEerKr4Z0v4au/tQT3bNMSHeyxEBd2VcvjYa7ojhWjk8I
pn2bGK/yArqfqcdLbs02jaCKCnuD/fXaYMVgT5DL+wGazDyY+wxpgkMgpYL85ggiLnxdZevnuatf
8PgUm7Jj+x+bDQTr2e+pGlBrNmYfeM+AdkQ20ANko5Pfj/OKJ+AZl3pQpMGtoKWKPigWcb+GaWh5
jxiGMZLgtFgZyfQWEHV2uNHn/XWw5Ksb8fubbI2pWJxWswI4mHGFc06ZcDEb2K2wYDBOe5w6SWrC
MECz1OKPd3ZmKNlGrspNmnlcQHB0NnNuNyc2SW/tyDAeHsy28uqXkrNincb1IcubgArjdkebG0Ku
JHSWdafZsH7PBMZ6O+qYPGckamI2/zMFddto2fU+FrDygUnS8WFYDWbs0jXX6Uj5hOun+RYQS4zr
LuN0BAxxsmGHgQ07zEPwaMYkClyDeoKhc2L+MxTdqu9gmDU4RTuMcS2qdYZ2urZcvrnTwaGRIcAW
gyOdSi1QIP5bYT4MXsgeEQTJSgQZ3t32zV8oPpYOX7tOfagGi4Hbo77m1S6T/QGw7VMnx/lB5Rl5
J5PvnvoCc7w97seO0iiHQgPXum+T7BSGdIeGPU01zGGudUQTzTgIzCQtgNxBcjf1oy09RW+sGbyR
o8DEmDnyZmzdExJls7UD92o16iK7V1DfJmQ9vQnSAV+8X+winXwQ9WLbb1aPIYLDNky9i1rcvlUy
tjtop099BSYpyCVWzxBVfOrEuQOgSLsmTPvIwptWmB/pzEheetax0NzMVU1ND4jPuk+tdRi7f+qY
GmgH1gq7EG7WfRftowRkZY1ilfuEl0O3JWEWGjzDjibh4LQ0A0rWan/OH5nbEQMKiEYZefVMUSon
AtorOY5Cu5LRV4EsyJ4S0gnzj+dmtK6VRK4WBJXtOTN3Mzo6Kl+99y00YpH2E4km3e65w+4CIwh2
Bg5EoQjxGzbz6XAcsktXFpcuYPLpdkV9TUf2Vk6HCdtPaMJLUajyiJU9bhXhAqBRZkLyZ5LxTmal
OIQNsjzVn7xN1WdKp9M6f2hIx63ZuxCyliQYIys9Fcm44+xHVVL0WYoQ0yudiBQgkhiYwdhV1MUc
aKvbUKnS78sMdcYsGH+MBYwKOpDaInrNcStky3Q9LNVDwSK9VDJC96/gjTFgPxUhddKdxoNqxvlz
6XNqw5CKTYlYN6BGb9an2CSAElIithJueesz448oaoPciEfdoV8/zEZ17gfzQyGjrauQkqs0MG8/
n0EKrDZlDo80Yqaw8RilUAMy5IeIW2YoRb/yPYxb3UTYMQIUHbouTzTdqJYLmafOGYlLkX733QCC
Fq5dh6O+SeJv0JNY3Sx/XsiPB/w2+kVZ9R2bu/LgBhh+Uod4m0Ul7zqmh3EnXJyzorypZGkGEvjV
pjTdzcQxqcKECqhN/xgty1UieOVUREaqtIddpft7M9F3eCKP2sjGWzKN3w0nU/YFcu1ZHmtmR3Yg
DHFn1954mjIiY04/BBtqNgHwk3F0Eham5e0Bu6UGa7NwdhaatMz7j0T1486ADtDao7nuM/2dzOWb
Du1iK41tzwmBy3SYN4o4XG2xr6dfwdzaOWaPFDNPEF4YFTF+8JPFo00Cgtui7v8KEb0WEJ/O3Vx+
5HU2sW/qH/zRzU5uW55DH+o82L0F2l1cmJK9NaKiM5rKt01urCiwAI6acwYqWjnvbZdnIy2MN7aa
0xnGOEONmVOoHxtMU7jkKjmdAN+nNzaVFIiS0R1Dk91YOe5rXRzYRp+MHuKDMQuxnl06efjHJOY+
0qHOoTfjQ4Uc1MGI4doHyTQn4z5N+Icd+ilSSZ2hU6qNTrBZ1gWtBjLgbRb39MShsfAWoeRReEgz
sbNxl24LZ+J3cQEktAroYEgaq/AGGy/fhDW+kdTFzuKr5rqMhRFz2+X3EGX7FPYNK1xZcUTC4BfX
c3wTOcmUmYh4hNGJVT7hrkp0oBhan2Vu3M1GNBynBM7QPH5PTDxXo+r8ncv84SRM45anTnTBZwsk
J30bgkTuskQmgB/IjzcRtCDyHU03bYbWZo/dQAtkuIZzTCd7RdyjIxmztO6CoYrj8VybvPn5s8d4
wHkEiyODdcuPPmCbLNlWSUwfbb3cMHDrZHXB96eEDZvoxpEwOdhu8+xWpmQmFu/tkVuzmrz7vIhu
RY6hxWbcB8aDo2oDZktFaY5CUh3b5qNOP0RD60HNUS+YAx97gfV7qpzfdsjv0ZUQXYZ4ISY62Vba
5gflB49d6ZDvLNVL65Ion0sosTUQC/xD3LlRROh5Am8RfPp+iMvQunez7Av//asRujtdpR9Luel6
tPzrEFYQRUaSoVNZcskJ3AtdM9xNFuxEk/pkWarnXNXrtOoZFGJWpwFoVi+j3YFzrqYjmZkLln0M
/arqt1lJq0dfYu9FeV5lZshKAm5wZ4WwS3jfr9OI1g9M84OHxp5ExOq7is7c5XClCS1s8znCsa70
Pmc0uJZdWnAEbhdz0vI3fDKWWfRoasHSihPUWyRbvz0xrhpXBAe5q2fYJq0e2lNvftdtgs81Dz+K
JD7PDRkDAJxfxBUwlsJvFeoXM4gNNgVox0KZ2yFzf0/5+IShh2xks2uoqHWs6Slnjk+/wUNg3HUS
iTSnpnFdLj2ubkV5nZuYoO9yWHmd1sciDJ1TxD69DBP7LuaGgjOrJzWAFXsuOC+blIFMEdwHp4MN
yWQmSMpfhUA01VNvcAvSVD/7bPYNZ9ha+2SoqWppMv/QYMgXaZnuA5F+oBfXkCDg2PaO/uPVYDVc
Qn1i6CjtRWVZaQgaYwGHraAP8NQQKcJOzq+Eko//vUmqby8PAxje4bz3huy1wYQ8FC0LdQk4CT/O
NtGUafdAhQY/QOjtb1lFZHB2mAy6FSKLgXTt1iQbLV54IzAPg+nDcMMSxwtmCV6SzM2IsWYcMHAf
fibERTiD3vLYQ3Nq7asorTfdYuZsGounwgtoBOviCAWZSuvOdMlLlRUWV0IHE85K9l0mjVrcohJ0
6ZUbOmz1aoKE2kEfCkkLxzGuMUp0mKD5Syw+Nv/kefXSwBIrLSM9KQu0AEkfXoWCei89nlzcjCvb
Hn/lJU02np29u3bTHu0u+hQJyUqDk7CimkvAwmn7Wh8sR9yH9LtXbftsWkjSjA4BKERUYxpLyKj8
U7cR/Yqe/0sWwWeV0ZEx1Vfhp88qxgWdUTsCQilfs4fcdxL01gCtg7ESU3mHZZXrn0uDFhWTcCUD
z2Gn3Zb0kL+0r9UpBgbUIIEdps6oAWoB9voeSERQyEe7J7+sB4NdH0fsgCkxQTW6queWIsRgvM5u
5Sz87wcjI4mV4RQ2bfu17Sk7mh0vX8f5byP8m2cubiPPJECASgkkkPRvKzwQjprESownK9LVqZ/k
d+Lqr15jOIzrUa29qt4xUcQVHew7iJuUUX8wAfyMhA5520E6B2ZceNhiI+IxJQXlq675bSTqzpBV
cMTPc3Wjtj5NPdu2UuoHQxPj643/YO5MliNH0iT9RFaCzQzApQ/0fSPp3MkLhBEMYt83A55+PsRU
dWdmdefI3FqkxCWDrGA43R0wM/1VP0WmDX9hAjklGsqcH8Y/iDC9zFZM7Q0quqjcd9xknDSn+kAX
JhoG2RT224SmSYWsBp1Bxhpe/PdhdH4pZbEuDR67KwSRTKvPgC38asDfk86geElX2PgXg11qzNGq
KhgNjdimiX3prdNy4VbNgEblOjddpH/ft57zfCGwHzIugmAgaD7b4QVPz5Y3Qu4wHxC5MyZuYCQe
vqFmwC3sNTPG3H5MAgZJOdK+6yGsm9IjS9p86Iy8/CgNc21CZqH7hdxVSfYxAebmO2DO5HfhT/a6
C8yVbPtTxvFxN0/BU+955qnr9xre4bGlVBwUVHSQnf4ZNiphqOZTVs8hzXej4RFXPS6xMT1n3Jkn
P2l29UhtU+8TwatwZzZ4cyleHY8CdFnXPfZNRy8gmUfHkUu/xwoK+E2CgWgpukRLOlAKAUivhvzd
G+2SD4VZF2fjs9+QHezE+JKh/sBj8+8cZVxTB+5OE3g/uCujBdszxpiJxasVPYalUIt1UK27lo/N
HEAZqJCR2DoSoLsDkDp92nD110lfcydo4doXog9WzO27PdsOdAHLida2X/woKn5AlL3UzEsZaGLR
iuNm1YsOZE5Q76EnpqDL02M8EPJM0cLsuMY4MdS/OkTicTR/jQKuWsFdlF+BuXXLetJOOG6shs+4
nqFNEDFRM4cySadk3SDJU24/jEzRF3HPrIHxaRSrUk9bLwOT2Q5sKWCrb5jSnSuPO2yvLoLf8cZu
fCJzod7JvCw3I+19a4udVjxgnC/iDvzeaHzkilqqEQSGg2msQNkZ0VMAwNXeOtHerpnB6ZQcMDZF
Il7GiZvWrJaeJw4puUZz87Ba0BNGhnLOX+d5l6Tlr250j1bIv5ZJezeBsuIfQn6ltxDYCKMsMTMp
64JDIfyTGRP+yjBnU+6rDkY4XQsNb8TEtHPjAi4tjeKVvYex0R4JJBwdOVb7bpgjZvMeI0XJ9L19
7uL6scFOBLwCkFM3oZD19iPnq11vm0Dga/qR2744cdxAVLHlRnD6QdYgCaUxXcFYOQfz/MSdhlK/
ie6AhDt6GyuDIc9yME5JIlgq206Cu4Bs5GFgE05nrge/Fg7OjWOV12w8uRNYbRXfGQlhjmF+K6N3
LayDM+CSswxOyUXRc/VRmRajmrLBAuFfEGeRVC8ImxGMjpm+M6ff+sx6uG5Sb7N8OCqyMkyyqI7y
tb5E5bvBCrlymDix7tdvFupOpcgJlsn0Emd9t9I9d5bRKeH0r+IIlH6iv3gW5yx275YQ8KjbMxDu
57qjpNhtNmnsD/u5ECRB0bQzB2DzHI7vbuPTf6b2U0FJqkCsrQK3BGtr3Df+3bB0x3dx+xJ5cEX9
xyIaf6TQ9bfV25ywW6k6gLwunb9WFr2x6axWpdWYm9554w5q4okc7+dO3AvQoZhdkJ3rWy7Ck6vl
Hgt7jxFQEbKhVZegd/JVmaSd8VmEi4wgar2NTI7as43lyPTRkSwLeqoLyM807E9GZms65JiIxsXe
Xtis6Q+N5rpri5J91kgCbohQTAt/kZjGfdzXNnCtHYcmKFmW8na1lOB8OxDFs1XMa7VMGjvxYmaV
T3oGJShsy+ggqucs06DJofZabJnYREEZsRnKMMXZGQ2M52TmTmK4Dhqg2Z1M5ovTQHbKHsNsNdX6
7IfZQ5jL73w+VWRSfD7kMcrkqqEGDRgQZHU1otBGyDvssMn21ardZ7l/bs2uPxEtXQ7qABdR8U+e
57waM5d4WtTDJlE/hQPKz5f17WiaJDTC/imy0QuqoXjBAE+0KeAeM6O23jT0VxoKzcRFjmQAMDKD
cpnSjLCp4aN9OinzJfwHP7yQbZP09FOGdLSOxiGBXYAiL01UfbZZ6bp34dryZjf1PUMJjASe85Ur
8+xp39ui8ZCxaEg8t0AXotlZz7X8VCHZRCK4NCBKDksMoaYUUcImChUXwJF0TWkrlDHuvTNfF9yy
b8a9ENOvyG5ek0juONg8aJpDKisgG+vcc2UPeKtQSCMPeFskkcGJD3pBv2agM2Bc5cozrX0ouZBc
xJICqHkY5+omKwKxo67Eg31qU/I33NupVd9TdsnziZpDzoxT5W2/y8Lh1qy7eFNTZs69PTh4svqp
GRGIiZFVErmYgntCj9lwVxLM4vCuwQcUYs3+Zel6TM2D4aD3QKY5sHtcWz6Ks9taP3HTKV4k7gdU
GGzamWk6MEWxLovkJx2/16LMHhNneJ0DbANowj9L3yo3HRuzqpN7fBc/k8ZPD1jZNxlZO8tuujVh
onbvK7WxNBCvKvqkFciFN1OcJRhVMnSBhxWS5LpJzBFq/nSTd6RX2hrQtI+Vn0HWJTRmcewd8Ywp
50cErZLe2OFtijUzgOjZAHy76nPSGebjPCEUSEwec5qDgO6QBEbktlm7SHx0wvsl9tm0Sl+DlC16
g7mW9iXz3WomFKHig/Xddb8K3TzbDVt1EVBZkrT3leiPXcoBpNTFR+LBW8xNajmTlEuSAX/aRPam
lvHDYL+WRkbxcpyeMeVTWbwxiUCvqCPedy3ofDF+Drb5XjTdnZM6L63JRnKI7SNWa0ih5VoTQeXc
/klk+tFscPu0gwVGVCYbu8QzazJLcFXPQdI0bhkTDGsLzWUT88IavVNirCjuGpZcmjRfpk5WR3fk
P9CGjqYa7+hvI/0awsWfZXCfSOLjIUAlonwQMk2dPvaGxywVaVN3z4GPdKpcvMd+lr7VJd0VSVWz
Edv65P4i8t/Vtm9g4xBvIVk2LUwJyMBDFp9VjIOdDBA3yEZDhYBDspV3XjEwaV9CGVZtAZt0yjff
QfiYptdQguK0yog2emZnPtL+xurvlUvDUc8QQRKzXicBoBjPNDnJTyGx3H5ZQRG/xohke2tt/Em9
0JoCNzdGNMrfsDzW28HgX0IVwb2Oc5Trx1F8W7X6u5jSW5/C+Bsrn24HLGDruEkQcc0fGBrzk+UT
dGmQ3fl4wuqw5TZKib0Hhboz4uzFfUQT9PdgTSEgJ5gXqY7yyvGu0t39nKlq67Elt1nv2F7SlSuE
PNg5Y906uRubZXMzhU+Dne66YbBvJZwmZRHC9nrWeCPCJyfj5mDWybdZpvu2fcnS6sONugjKVn9f
BjylfFw7vvte2dxuaqya6yzqFuG44g22feq/ze9gZARk1c3aHBO0rRwKUohXHGMdNdLyEQD9S9XD
YQITvabBc8ARJjZD3H+oNEdQGfW567JiW/SdtZ47DMnuxkxAYHie9Na+ab9Vplj3bNXWmAyfEwOV
1qL+aS3oQLvphwkC3Ih7C/snsRu3IF2dfyVM6dex51pbBwdTuljxzHz6ogqFjUenn/p45rVDRLjB
wnnKLDkvQFcSywsazAUpNhmVeQNtXpnPsYcPDmnbWNsu6rM1MbAEm7B0B1GBCgcdG8KGYN2PkCqp
OHDfpQNNcfDQEgbvxUCq31WK0WMJPetI7rkoVUXLJr97U7YvVennOFpBRoR9vHYXukOGw5lULO7k
yYfQKupnWUMtIcrZOzBQ+iQ45hHrtpEIViUlXepJXSRSXKsBXe8MKvp9Yls/wnFC2bLhDtaEbgFx
uGDP0Q30NY7H/Zh0CGALxWuKHTp+3eqjrlzekKKmFCOVv0I6VGePrpxSxYz3OD5HZs4SQY/opWQg
v8o6FoHSlj8n/z0Be2ERplmD1VoCZNYTuN5kpXEIrW08/GstDNwx7hLYsiDH5TQedUwENXi0NYUO
hP4i4lheFL32jqvWLJcHVr1pbYfiMDf+g7DReAlg+I2zgzNBO2aSnqul14zZBlH6zHtG08fj2M18
NE2BCj7StTmyV6BaEBAiQFMGdmwna/eXBglPXw9dPSbROkbizKmedVawhUng/rdAO1ECO3nt7C9Z
9t+SN2I75Mpbm+nPykPQp7VoleGkiAO8jhwM+5U/wOyicMsZVMZNqSB+Vhpb1pCAfS2eSs/UHJYc
5ZFyY6DQFlQ/hbgl8GHb2w4f2EqEhdhONsNL2zJ2RtmaUCZoMx5qGp5D6ArlbK+6Xq8cO7+X4Zs7
thfQKCcFUC+pn0XwjbB4b1v5IwfYGOYE2rLKaGKWyXMvmfE1VfyLTMmbRW0SvMSeugXTlCBVACD4
w7ydIuZBcVxZe0PYz1STlSo/uSU5liqquL9aFZ0NfJzTbuGd1h9Fz117wp81KNxzrgncCkf6HH7W
IRbKdlIFA7fouejbfb/cULz8JJr+K7Qm+Ne86GUCjwbvzo388irxaVa2ux3i5FsmVrUbLAPjmJOC
x5g5c7N0XPKmV7eInAdJLvCIcZQQcmCw/3cQn2tFoBWJ5MLgjJu0j2U8C4BnR++OFG+aE8RWDeUL
ds/H1jc6EmIPvtk229nqvy1NFrROaeVwCqwoFR+2bAFz4AfB/qMOnut2BwYoM+8T/7h+0Dh/cpM+
AXiNDK5CWx/QYL6wNm2K8Ae3LzDiCwZnSU9+zkvXH73uLMwPS9olSqZX6l8x8rx3zshQFFKWUR1i
yElOrnZRiKmr8k8YIzAvhtWRfT5Ppzz2hC3JtYAhBUrsrOgQmPv03udG0uNjzGFK28sNntjnHOyb
Pt0Pfv5esyuIdXia5vTdnLklCU0R9HtjcSwfAygYdvQjFaxDP+tCnar4Wr/LKrw3zdfQ/uCKO46s
ghkMIPiMTAb9I5aaWzZG66RqfihgEi3NjuMrgVkK/Prh2R/0hTH9uqJyt8c9uHCT+7F4q2tehZ7j
gGybEyiH1Mmo5MXzJgN2p8ZOd7iHzY1d+Fv/jtnIRkqQEpl5ZePx0QzOxgvuA6RMP3SuElJJYbNh
WFwJSjOC6INTkIEzjvNHEtza7b9DmzHo4NvTzUiDz+ibB5Uk+96KXmUFxoGNKo20K06k7yWua7bx
N3Zv7SJXP4VteixSfJz1fW8NX5b5bFJ3xN3kpojTTZJyeUIdddTDZIScUaabSHi3fXE7TRyB/v/7
WKlZ5X+/S1J//quz9S9lrP9j0+ofi1b/Y/erXNpM27/+qP+VdaxUmFJc+z/WsTZdH35mf+5j5a/8
+lxaV4X6h+lxhGWvz/jDMxz1n4Wswjb/wQTUhg0kbctxDfc/C1kda2lxVct3lOV7nvVfhay28Q8D
s7zFd6Rj+Yqu1n89t/s/dur+94WsJv8GW5GlenepY5XKNnl6hmdZvm/7bKANvv+HOtYR893sGKAC
Qh8Sd199MS++GcvZuWutTm0yx39iMRQbRHS2jmV1DcpeHpjd7MjOPBU4pthlE4b0iKxXio3OH17L
fz7fPxbGOvKvz89BeDQMX0nD5VmaS53sH59fFcZFhMdsJZjObsM+abatoYObGqWUCVWBD3fL2X0/
NDgZGCUn1yY0uWAF+LCqs44uPfEqj5cZgl7hmOlJ5bDWQIh8Sj1S3oaX13eyOMyhjk5zm9/VXjHd
Kr/5rEvKkykLiw459PjNEBKtNEpYFkZR98ewjj+NydS3hZ2FL3WWkKVavHxRCr/FNj9DhfHUB2N9
P4y2fQuRdjME44Mdj/n/6yX6c6Mub6EDZtI2+YiZrnTMpdf3jy9RrabSlVaJM503ezuRpj/9fshU
RyRlhNwjR7RM1S4ONifIXg0EAFh5Y71TSHGrsoq9U5okO7YA+hRN7HDNNAtPmqGZH8fiWmnx1sps
OqW9FVxd0d/NNPo9lYrsAVHqXatDOBBVRftUUXAA8hJq1v1oOptxR19TtHPzxnsdeRYsDjZtstno
vs7YkbFD4Xq2PbZYtm2QTbOrh2kZw/z9h8hdXoE/fcgdz/IN31YOPdaWLZeL4A8fonqa2jyMbHZf
3CA1oYc0Qw/BLzE+kAoJboeODV0vkxO2Uk4UjLaRsw0At6IHq+z0Y3Ly7e7SDfK2Qm/emj2Y8CDV
4SUDBoS7Lr2ors0uUW59ZInGXLN8qYuxHbMERfDatHG1ej9dZ46otlBpjKteHtgIY6lGgdnPPgZf
6Qzp1WdDYjFm/Z6y9l4WQ3VtZuM8LkH532H63w/SrP75RxVUG6ounVMQp85tM0v7FhZIvB+7Zp9G
VQlW0CtRqDtwu6HtbzuwhYlXph8SqMDWyVNIP7Y0aSCs9HmKo8PgwccYlj/9/lIchYzW+zg5Ri6g
oDEFprwE5buqLk5Mp2WQQLRPQ+e2coPmHJTM6//+7bOWSug/vX0AUmyLk69pkSp11V8+4CL1wXFY
Wq9qOuHXFga42yhy73lZKFgnzbQLjRL8FSO659HuaCnzalhALcPSyGg3gdThliO5fMxGIJpd5z3U
M+QVJ55uaX9JzpVdpbdtirTp3WbDUL9US0FdWqqSigr0LDskd1wvCfHKGZPd3/9ynvNvv5xt+SwM
NoOX5Vf8yw2OTG+qENhGDp/jD8enxkoXkb4EDrWHoEYuEeeawdQAB0dQklOBfGLGV6GCn1HsQagU
QXT9/aV5cAFUqt5m6MnXfj/kamlloylvHUzGLhN2TI8V7TNDkjprL0iTF9GWCvdWvEmd3mH0JvXD
7wd3mA6VIP3OIGN66MtBHWuL8+Dvb0ZNNj3YboS4zwqwo8dF0WR5n0NPuldNQBeLP6r17z/+fnAb
uq5K1wuhok/UbsNkXQXKVp90kt+nkxc9k0wZdoVN4TK2vY3wvfjdm9gkBmN9Ncy+vDftCkpJDf9I
CWokGp8qRQtwXB5WhK2K8jkrs2TThrZ1IFLEOCvLFk7KnJ9mm3Njw2q1Ndz+QQFJuMOdGr6EZLJ6
dI9rn9ThC/66Dbq/fBid6uvv32L537zF3KSVxceX99dVy/f/cPvhaK9iI2DINHiS8VzjXkN8Ok/l
ROvj3L6FhSvfwxkPa5RgJi5dmuSWB8Z2GH5wLpMGPmqH0epQJPNWUFmIbhxdpTd4598PVpp7Zztz
yn3O6RRPZVivh8z6IFTX7fzEdc750BTHye1OcUPvEopafVCtbb5F813V+9a5VyQ5KGsnYeTQAxK6
/UuYof+Ti/mRl9L5SstD19j7riqLC24d5l51tYmSlvZjcRB4ImCY+AjIkzEHR+Tefz24tVr//cvJ
qe/fLhnXQklAyTaWuvqlrf6Pr6cWsMaaEn/WqDeRcvojkVWUTrA2A6iYQGVM7IfuEFEGnBRSPmTL
g2c+gZQ3rsnghre9V+97fvLpvx7qsVtXOsCa21GKptjUPNNyvSsTZb7KGonNy6k2KYC6xAY9oxMu
0B03z+OAiobDaxNK8JGeX84P+IfctbAD8MZ6di+mU51/ozIogKACBjF/leFX900uEeETGMEHStTB
/oJiovZsoei8WNLm7fIgrWFc9S1esJrxcr1k6U1zCg/e3Fyxytanvqdk0jADA+I7JKdKVFhCdP5i
RfokSO3cA17swIn2x7jmeP37gWo4aEci+pB60YOCVlz61BaXdrbRY8lFdlkAxt+Jr5CESdN1xkUi
+HrtZO59UVv37vKADQpDeWczCy/nbquHQt7lEdDrxK/6K5F0Y+1XgnbmBohbwNQEuaDJCJRkd3KZ
BlVyAVMMzniaXUJjbVaUH2Os3/pKNw86rIpL5Bv1ag6c4gNj1BOGvPHcRlNy/f1QzsC+4to65s2M
OhC48jRONhntRPz0jLL4+fefOvvfLmLXdF2f9ceyPctlfPjnD51LgXQxEU5bRc1ay6F6wA9U7ZsK
NF3CG36RvUU6w080vRXADaO8H9hUpoeBcc3J1llLhrj4bmROtCgiRb9PY/c1KHyW9ib6YiIodpFw
rsV0LdPQpyeVzvIWtfHBmcaR4zpGonjyz78fwION2yC2gPZFaniu8Fo2MDpe//5X5tP/19OBy8ab
nRd3Lyktn43mn3/p2u/G3nOmFBcda/1UPv1+yAAswsS3HkYQxZdQe+9tJhEeukitGuXlBzNmvykH
yiEkHtmzCHxckIOOXzzCsWR9EeN+f1cFajhkjitX7WhHLzoAcofJQNJ5sp0oOH/2kggbS7vp8QM/
DEbWIb0Z1A11JY2yyx9JrlLJFkU+i6Qhv7VjOzB1We+mzrtvaN7Gf9dyXi8mDCadXhV4MM1Bj1RL
Ersamqc6CUMk5PorIcjPlrD+KNPbQxvFX16KcUakE/qZ/xFIUl/1fENu8X2y/beWHe2q/9UJ77sg
1D1X2NC1oPEpSqcPbbOgoYCuMvIm1OeMS3Rr+qzHmPSMXe5cBeBe2+TmZuXs/DK0VoyRqbEn3MMC
4N15cFvnD7+DMT4VMWMvvK45TSjN8J40cp+66adH4tWvMVuaDAqIduOQZurFPdymQ2MYvdvGI88j
A4HiU1/jcSbzVkTxReToHQmzrkgAAq7K9NGUzDQGn12UDF6SOHlrxJNS9eMwuc4hceB1NQVQ8KVX
aVDjqyg4O4g+WyV1R+pNi7vEw1LfG6DlnVw/J86iCi3lSePOGuZHMPA3iXiOfFC6UeHTEFhdU7er
NjrEYG7i6WM3gMTKSK3EfnRT42Xc5k2NedYMdo1VvGJJtbGjxTQbZxYRBllPzMznbG/4bQpByvZW
NlMGu4l3tWlvTaxsYHHwwIha7mmeZABDGHVrV+FPA4SecL2vWhmHmNaQrRVTNWJ2eXAIHwLfabdO
JhgbDrjxMtkbG7O848zD3Slfe26CrAtAPvcNxupkU72+kIcMAr7GBbUzmwVgJz0JOdMQe4sOnwGj
qhzE2SFCcSwkseu+hKMMbJbz9MrM6GAB8HJD4hhTdKXDs6jSE7+Zu6HYAQHdwvVdg1vG0SZ22WTc
MQj4jgRJnMEK420UpQ1tqMVD0xtPUIOAFTU3nlftlYXDBdp+rQcIG5U8Rj7CZqLVvVdNqLytvUy2
CS0kjAPlZJm3Vjq/zM1QbFpQeVjL+DoLortV3PX20mJSpYmCOBx294OWeoMTX8TFi995n3npUxm1
h+ZxUTaDka4zup2GUflEq9x31gSnUTrRnUY2mBo2GKPD24lZ8cLcC6CtFYl7c36sZfEDqXuXRFi/
Z24hLUa1IPSd/TQnW2IYmD7MS6V9dDBsoi36WAfAo5+JqTCSfBGG8SmckbUofM0IAUyRsR/UcJM+
xZGJU6wjGkN+9Q4x+k6bHvHpV6ZsXIaV/z43iqreSSxOx3W1LFT2R0LZQUS2WrQUAI9TtQrhcA76
F6678j3niY8aY6UoB/eaH0P8THf5RNZlJIRwY9VczJMsH6zU/1TpTNJ0BESKjoHpMcRQFgovXGce
uR03FuZlMBjNlbq8wZ0/Pcs42UPDZkLpsxBCZsVQNRrW0Wjo0TXt9KtKI4cixwYkT17jBAqUuxmn
+uqX9DMqGJyxk/xoCeQhCVP/i6ubyBzdrtPAKS/M5htmBR+0YtF9UmUvc6Xu82NwHD2uwGbU+7zm
SiPnYG1MFIubAbgcRVOAadNfdKYyX2PCOHfFJihyYydRHr2g2XYSUwYpyGlP9QAtqEA8Rwt5lvKj
a54yBQmdGSx5HnwwsYWmFzBVHqmpYfP3wtZDXPzRFBft0m81QANh3Y99cEOtQV8pdvy3wG28MxLM
LW/4d5LxvFrQSje1JaiFo0ejE/111BhklKzJZTY7WLzDxVUT93Sr4k3w+z0EctDCNK/WsjmqbAe+
sb7pU35M7gZv+KG6QzLVW4JczKIio1oXRmmAFeye24A0XWpV4P/o+zPs6lcfX3zzIZ7UN4OhcBvH
8KDDBtiAWWO8NIP80lTzvHWC6bWrlgoea8QFF4wpTQYj3NaGK9cU9CUOcUclKKB9085/eV6cveWQ
LxDwmAfFc35f2PeyLZ7JhT00lqp3IVmItr/G3bYe7aeitJhyVvGj2znnEaNZlSTzYbDmdidhL3Zt
E29zrce1UDq8C1y91FU6vwLg5wuPkYZp77H3xmlPq7ZH/jYDGoYPJcOOs+stfcJv4d74CRbdbMI/
WMBno3ncyrAE4vR6EB7bvZJptybbaNSmd1c7T6ZDC1MyiHw9+9k1mejioLbbEWl6IerA1Dw1i41b
7KExuBsEIGNnCQbR8RdplfoQZdwQxznOD05dn8uehu5cl8bGxxy+5VKogMP6Jf+RDZm7q7Txg2a5
5q4Lwk3Cp/yJxfalHkD1+4NrX5pYXCTm+5vKCK6D5Y63cNTyTZ+kv6qIGJ6P02LMmnblOoz3kpgD
mDHpZ48j1za3y592H5LVTopne6QfbnF80kitmJRKu2Yi47nrSrbzpbfEhrea8L/AX9Yzihtr+A81
GBlbErGRDoHfyAeb7pZYTdgW02JfvY0jcIyi9X8Ydb9vEnhwQVqwPpTtT4Z45wGlAxAmFQ051l26
ShCwqhhXmhcF26rgTZmJUa3HIYWfTnZtXxLRs+isz6dLz+l5ZWXOuFddiEnIGXGSahMcSfAw6+Ip
NSbGeER2VYPtccSwQ9HoXamB6k1x8iOZ1X2TCHfv00ZChxZkZFk4J7+tZxyvn9lSpBQmdLWV2jp1
qTf/3wdz6lmaWPyq3M3Oij6M+4iBv5/0+RkDOypkcQrTIT8VmUNbW2fIZWLy7WJYuPFt6uMBHLtU
JmHOdQ1iIjiFCqHokkbAW1eEEBsHI7rqd8En0UAyqQOiTTGA3O/t4S3Jpjc3s5utB7tnHwcaSu/4
ETjJolrkh6FcjritwDkiZLFqkpRKchqhY8JsGRmX1oe0gE/hra0WOw61426mMGdgDx+owWDkYstu
3g8MGm98h+zi0FfGsSln+ufqq8IttBnoR+R8z8KnWOvdmAaSTmxynjI4bnxlgCZ/oPYpTLjcM5vJ
JUyS0i2bF7SCpikFhuS3iBsEYJDeCN65e6c1s7XlGrtaOSNRS5wdQMwgPFXjfZWA/hyaY9Xijeml
AXgcB2Q4tbdMD1GiZ6znVQ6Qh+60JvyIMH0l4HgSl/Iui/3QyP9hGtnHTNLFqgn9xSV40vZfcaj2
onVQh8uncU6fGLFSPe3bzz4DbLJ9IYlpbzMq8W11M+wMqBeuZYFDNV2CzdWAv7FeFPhzMXdkm6kZ
o9r4iLtk3pu6+xlo7xyx71oRhnzThtccJhoNesSDkBNN1uJsjqb5ILPheabyzoe0kQB+qxy722Z1
T4p/wOU28JQYkWzmGQdUJTYiSNCvCFztTCJWiYPJo46xEcE/dLZpxVHftbgku7nYqG+PXDF3KIID
uNJhfeEFB/gFSX7spXuYQCKCPS63hEpAXFVgQ9k+VQl8YxRwIF4gCqInSzdksItBbGaNW62xBSW8
hbX1TaoohjmIAYgoCiEy8BcYjnCg8VfbgHb1yZPULBN2nyERjRPuGc1ncAgdjSOe0G+amJtkrl/j
YDiPmU/agJbkPKaDsCcjKFs/3gmfNCmktbtUWK9zvSnbvtnTK3hXFrxv3tjuPHic9IIiFfTJcFSs
UpvWUDsuDQnmmwYER9Qfo6dob6dwhs82prDacXom+4dEQHUyUz7tImCOOBnRT9wKD1lZ4aruFFbc
qvzkbMoNJ6712srZ0JLaAASQFphERbudE44J2dR82VGZrk2e3U1KVeEwnmGT3c5QGgixxMHaAq51
mRePWUG1gGJp4BSEKXcwao5v64InyTa+BM7OdXzjmFSRQIs01+msr3i55qM9t3faI2ZGwoPoLRWW
WNDYF0paXKf5MzdHKq7C/lJLd9P67YIDjrqNarE4uJjXcDjOR2XACoND9D5RaJpDyvDzpQ6KAXWQ
eIr5yMLS6/G3+nKA3Opkh2lon6so24gpnreknbHqNtTgOXG/bqkdMMWYHUWT24Rd64+2sGIkarzB
uYXhGbLCXTC94z65S2ri3pQfuSvBuUCZ82dGNHHTWBaJ2/kcWzomHsBSZFVcb11024Sg5NU8Y2Hx
MG+EEEk3eXgBEfsVT6TrcuVvDZsW9Eq7zOfBRTJ0iV9yY8++/i6VdgieUj873FQqXeSbpuBveS4q
WnDVmPbpK3nI4RImk/0wxBVxYRU5u1yl083UcAJ2U398kIU4DD5Se9qeTdP6tMLhYMpcsfoRxe+K
ZG84xdrl/rJvCIdylqVOvK9jAA814A5XcAHJayOid3bgzOadj4Chz0ra8jm1nH06tHItaudu0K/U
e1NZQ/cqTiIuC8GIkdQLk3/0hImoQ2SdqYIyd2Wgnvu8usdfOn9lVFEUCig8pNT7qONpFFF4qUh+
HHEF7ifjYlh9xIsqAGzeeJJfTgNls+a4gZap3APJK9AlNC1gzNqwzL20lfPJFRave5/TLNSWaSUN
LKSYdT6zsGRrPq5mG8MT+dK2St1t1gdHmQVsNfFngbKitjYkQdxHb2mV7auRHyB6zt+dwN9WjlwH
pF2hpM9fSVi9YS+h9GjszxA24A0FHISUSVXj7DzmmEsaYYwHL8ieUmZmURKdnBSUiGe16TqSQCuD
cH6dSvtJP6FZlWuLBfkoFORF5l1YIMZ6C6eZN2gYWV2Nd7OWt0x3g5UXcLua+/xXyJa0ybYyDPJd
Nw4/S0fTo942ZHyMbZwW3a117/XYzVGQ2y2DDeAjfc9NkpHpQQimEKSKdqKMLBghJZrHwMEylPf1
bGw8HM08YU3Sintek2DW6amLrP8Pc+eRHDmyZuut9AZwDVpMQ+sIBmVyAiOTJODQ0h3A0nraG+sP
+QZ9b73uMnuTZz0omjGzkiICcPzinO9IWqwygnuaWojvzZwEKNm4u056J4qax7BkBzOact1iPFz3
jHpQEyeChY1TpxvUwI/hdAG1yHhgFPWxUpjbUxhkbESTa9qoL6mABkORJefOj5ep5JmCs+VIbY21
vP9pffVcDzXEX1/gd2h+YnwR2wKHlgz1X20pjloOsBPHZ8f0SSekwIBKEeEbWFQO0OHBXYPUPXK9
MhHQEA+b4pyE1PyZsD6ssfjQqoJFA4zYwOM+wykiJ3bRLDsAOg02p5J9cwdS0uw5PATS0pJfYdNh
TVnl/mSiE43uOByTlWyyZxDbmHcxba1TvJkUL9KlesjVTPAiPEtANJ+4HDW95al1ow5mh2V7DgE7
7LU6s9jYJkHC/I98O5neGy1dd72xUSYEXvvgeTku7NCZViHJI8JH7Q/G11u77vMfXmk/MqHWS0jP
grwdtycDDv76Yx5iPXR7aEGCrzOVjL9dZVCRUr82ilgA+tr5OoFJDaN6zz2EiRHtwYm0uECrbBrs
FLxYRLYjC7dlLRE/FhQDa8WW2dPQoorhFhXiAFZmIIdKXzkpIwIoDuOyEfnPQC0t3TfNzY4pLCDA
lIiX6yuBMW+KJEfqkejWhU6ycRrjOzODGxpxrraxf9TbuKamxmoU5tl7iyYpyAEpWYzqeK/T9zi+
dqqSRLegbcdbuw1Ge8Wt8JLa0UxrkWjOMus0dDZCHUExSmYzoAIjoMUDh+9M4Sfbm4Yo5Dg+1XGI
jtR5RIQqbvdK6sWh6qt7JdqzZhbpcYi6c/YJxSYLh4CbDe8LDMBl7MIfdJsE8zT0oyJ6KhvjCdic
6M3NLLbKmWnwSfEhgnqPenVX2UjhhUp5+pUk09Qg6WWeX6fUxgBt2PQldLN/PksHNsitB6W0d7em
1UY7xOsecMmggs4HWRel9GpeHZl5yowuEi9VY0V0bslT5BGHie3apDmZgxxioHkEqFllzcib6FVX
mt9DJ7QDUCUi10Mi4cJ6qzlITKSPjoki2RoQ2zfprvQJqkoJVoSnZC7cbrAWQ8M/Kj+EYizEz1Uv
s4GcBcwYdKQ1Tkv3w4rZAFdkCixMQFZ5HZkPkSL/oWG2wU5MImxkO5hQ2QzKfLbd5hUfFwPgAH4x
ANnZCUIlV+jfbY7zZrCJrzYnE7yVJIJz0usV4+/ngth35OnuNbWcbSDLDSTVaRdFm659aHR9PDZp
Hay7GCSoljC6kO6vrWjLt1SPPl303wtLy26gIDwu93hc5qH5oMcd+U3kh5L2+hYi1Uyy/GZ02LYD
laLOVjLc5ZF76tv2KzV+ai/KqaA5RCxQ2h6eLj+LwaJLjogE5UVajGtbpxWqarFu+i5/6ES8HQKB
zWyR9NFBH0Z/77RIVyRM6nQwkd5NzTs0w3h10nWbGf7s+zHzBol/wSvfkjMU289Fjmp16D0SFgzX
v9gDNrTAcOmERj1cpIea7aJf3mwWIaC6t6ajPWITooQU2blS9F4ID9dlDyo7mJjo+C4QgfIE7LFc
hn7wwoOUUypOXzyVQNS3KgaBOjV2yIjfG+qrNnKKFQPTJIYHDtNflHc6AWc59oKFjlGc85gSx1DT
0q3aj0Tp+lHNzWDSOVuXPNOIicvCY73g9fF5mLpsM9kkjDRh62yKBlzkoCxUAkwnLItWXiFQISv8
oiVhCTMUykPA3mHnifp3mbWMiFtofdTEkfFozQYTlxRS1NzgM7Ng1WVZQzmb7gweXovSBL2F6eBb
95EaokvZMQggK1zZzT4xHHeRa5Xkdxs+8IvtEwblS1BtaH2iawaZtMdIfhJ2+ppBau5lFj3q9rBX
CLL3wkYeGOv1L6WFw757xIlUn+PVwLxs6dqa3PoKwSrJLpfYMEhiwC/Llfhdr9yANyPV8b7x1PVm
xdY3SwzU1TmQbKgPmp5J7iO/3QYBz/0c87vefHCW8Y1ZzE8eCNPcv46GOCSheBRUJIPPBeSEnJyq
4wbMGqRDjdGzbglK/G1yWOQofQ0pyOz1rX09OL+IoLIQsE/ezpm0rd82nzwONGzoGolShrZsW//U
lH2wZVn402nTd8UMEMpF/2EY1Mi5SIipa28jeplDi3I6C6iVihmZQPcK9cH20T8I/5yBE92AU3jz
umkRlckZ+g2Symk/JTReSXRGd/fC6JoRRwngPWFGpxrvA8eMWAlMyisjK4EOs/44BIwvO1TKKDij
dhsRkGL6cbmBWp6s69hINikY1BJ68NXssBUZxHCQ9lyxsHgMgx5iLz1NOOR39KMgrbKbJ/aNRykE
/AD3YRMVqKjAF7Xfaevw2mWMsnght9JvH3DEzfwkkNssWp5z7Q8RG6+x1dc/bCCiRUgUVuQM5k35
E9mftveTpxinfePqpD4a16bCsupSLrPaRPdTx4C/GWnNLB+eZeErBX+IJh9PQ+hkZ68Sv/10tLd9
GjK/mZsVrR03/BakYjZo8DrLeFJ+bTwZSbk1qZgBpQ6sl3x6dBggJdoVfbx5JHZgrojuPD66Pdt6
rgE7DkjBHbQlasTw4lC4XHx9wtJUTGqZQOHOozEgtEHvLsTT0ptF5QkMQnPRfJIDU0WHpb0QZP1D
rot4MUqnO3Fwk/vchCSzUbnh/Q++nTg5Ah9uTgnYvgaEMUR0ZPDADgvmlBVlO0P1dWTJT02Vx8Id
i70ZkxSiUqMBVWk4S4Nwi98JfrKyhjpmFfoWebezwRhpnBuHmYBAmb9qfF2dFR71O4SDVU1VeK/K
LZDo9s6iEC8qgdBVXrispZNytm63vBZXl1CGfRe58gqeR139zm12nU/N2icffd45tyRpkruwJuc4
OfGbT0z5/c+HRBJPGds07bBd9rErsktIwXynP0D2QJgC/MCQjbRwWmZABf4VERM7ZlTjA/Jn69Zn
tBLGL4mq4QBHSjykUCgfNArZxdCF/W7+S5Xl9kHTWrYxkuw4WeP/9iu8Ssy61NrpU7iCsztcU227
8YK0vQfzh6a1uQdjddFTp7kH5Rge+eXf8o7Y0yjVrYOAo/8Yer+jip6ZJTkych5nJxKx7VVj2fUJ
obXmqp7dQ1icTW8465MpH/PsefSr+k5PrR5j3QJIVE0CLjaf6hMMMtMW+WYMvK+y58Zf6kQL+gU2
Sbt5stPyJw0K/eTXbfPkF6aHjjEPNn/+MupqTu1oehqt5A5tMXhVptExkK7zXTBJ68kB+8gKQ9+E
PiUouKMBzIMLjlbYxaMZ8RbSi3AqRy2oYrPXljjo7Utuc7mkBAi/lYNf/piC+B2Ejfk5dgAF4eRz
V24SDZcgBlwTt/FtipKWBbr3YclZVM6Ga1k3/q5Jbf+hsFlyDNL9Cumo54eOzU3zMWTxe5To8rmx
hIE2wHtIfA3KAGAX9FPYWnCmFdt5fnqKIdAd7Fmrl9fmqUryCoEs3oKGhF1Pc/W7j8qeyEVNYjuu
CGm32BKfbItJua2pw5T4T3FkwX/VHLRDPbf10Fy8hLVyx9J1yU88blW3ZgLUPDddVD/OLAvDOPdi
lK+lEZYoKS/wpzMeB7k6jBHhvkZtRseOuskt0KoLlGOrzHnyE4t8wZIGGVbMDpbcHQh8eXG0EFl9
TEpJqqXmWcvkPsp46XlRcLSrvHvJHWNZe5PDtRWJtXRZS9kEvBhhFb46lFsH3Sn9pXB+qsSGAZiU
2j1NmqdRaebBIsOaoRtQoM6q4hPjlQfsYuYq1AfCUMRgnpHbGisie2zOPIP0vjorkWAV28aBUVc6
Tb1VteY8jG5WXBlAb4a6w5Ldz6lqlXeUWBMcGOUbnyHSIphFHmYfQRbP63U+dvdm/LNIMVl7+GV9
sqbcOdQ9xz6UfgSkIFx02z/mAXsPuKhyYwktRqVpFyiVp3fO33DnpR5AZ0GAmUvaSqQF+d3A9bFr
5h1m6b7hinb3ToVEuuoGmzsBAL9hvyWUC5eygZ4ZFLm/nej5t21b39IOgUrUxD+qNfzLnw8F3AOv
zrXdiERwHfrfBKnzMMV0OtXeJxYECmEo6E7hs4qFFnSCugMloG8uhHKsRzOIDqMrnHUTuLuABx54
QNVvfZcLtdI8D+s7OfRRpMihXSB/cW8pOOc9zzqsLXSJVYwKZoy0fEcKnTxN4HJWmi0qCE/VePQ0
D3qYK+gF6lnKG8J2Inym24vc20ZVbf3OC2tVYbrOjVZ/zYxxPLEfRASRYPl0SndlWAm41vlDKdBJ
a9FrI/Piwcsj+16YkUZk71uEkAXcdGYfBOCZnVm273rpwU3Lky8b7x3Wu9F98FFULspgHuxMDGpb
rzsVpAIOU4vUEY6om5o6KWqMYuoKJCJ2rOLm6ui6PAfWl56x4KfZaj7MoPsKrsakqnvKU9lW2QyN
h4dlG1hqxtHL0LA0PqzqnJSGqEfCB5Yrz7+LqNiN6TRezdStnkOlfWk1WnUtGS9Ej6mDn6b7SoB9
zsBWRqaTnHWNPE5pOfhlC+dU+61/AS/KLTpW5ykWz1bHhk+lkfGQdpjfYCClC83yIUIMkbEtQD+c
MbbioUt7ZtG9xQAE6S7KCGB3VTo9RGiR79Ifjk0JkMGcG5TUEDFBGHZ09lAm+lm/dk3prFMrCrHO
mQUzPIKinFhXq5QTaotbZnyYBnsfT5V3iYYW2lybdacEyg7RimqTzH8+WEWDDmJht6l9y0oWiUFr
TczmYZFUggh4A0/4uh2xlxo0lc9RNc/WE1udxsL2jkNjEgJSSRYUra3tfFjXL5lNRkZsio9l5xjq
bIQjUbNRbS4N3YNhlWnclP2Y7lWZFUTs8CELE4YNhclKVSGADXqU/37y6YfPvZGTR5d7rMs5z6Fj
Qb8kIIDAQkXm3cYI0o3Mo+Cpddvgqax/mWzZrvbk3yeDI76Y+mwjh8pG84yWcfTBbyRWdKGbpzes
a/HQ7ib2+VFmGSA0pXY2dLXpe8M6aGVosdJvXia23NvY5z23PH8mB/dMneoiP/k6tkPkPctxyp9I
WyqOBSMyaN49IkTbJjM27SsiEJOKiMl8Z7ZPcT40xzYN0c/q0avqHIBlcfQgMYP8+DSidRutiqKF
Qj45zuq/6hxoqXu26H+eCYTYmu963x8KVuorN8wxic3+ucqPEBjr/ZavBqjJ1ejiIEE/e0qX6wk+
BRzD3IYKQj4ou4VhYYMTufEc6jjfiuEpGChSGo/cDVdzD8RDOTfuK6jfOEw3Qu/DbZ5547q0x3bD
P4iOJDV7y6TrvCdXhltEDeS/cWe8RBMsxNY9WKX7nQXjNh/iEs4p+BY6uWqlBg8mcAu5I+vJFm48
N2fJlslzOKxd6T8GLBvx1DqPVsA8qonEB7wBpoBR0Zxq4I3nXif1woh2Y6M/5gYJS4oCadm8NZ5w
NpXXG0+wZDgQQ40Z7CSCA0vPZYdrAgYSfmJbZ5a9TMNgHUWMjlBVkOCd5czqwiRZTrhPyDNg9ZQb
KOKCOmEv4odAQLOpMq/BQGTm1MXWzs4juQsrnJM12MYbsjd2/U13+fOZGdYGHGbdh99RJIdShB+2
I3vkZ4PLbCLudyqeyi3iQGvJfLW610FV3W35hTa0uAbUDWeilNZkRzqnyKz4wJppOZG0haIkkjcT
odHNT/3u6FvOLbL7u+41xiUIM/Wkkicz1s3nP58U1mMVkHaWReaTQ318rpw5lziZgl9gWvY0MdDy
cpFtW6cOH1rCVx7+XgHJjgeB4z9bDzzH8mzTYkbgOyZWrdma8E/S7RpWL8QfBEQwOS3UM63+AFk5
WHiEOq7tBMB0MJshhFFAoe4jqMIjfsAwHvdukPsr8vX6DY+UcpHWMPg5XhRjNDQrsfWSJ1HGUMLw
lmNDZFFLgAOTlzJkvNhYRwbSs2Bjg+7eIwzx7qXdmf6kvFUDse15Lc9/PmgDy7BiQE7z51M9+awE
i/rc9OQxjPxVK9t2V0rfPSLKifeNiMUx8GxrPxIucMjbd0fyuOpBKyt+fkg4dtK95Xi5/uTpyDlU
JyaDCXiiMWDd9KmDuciyjWUx2bSIa0CzXDxnsnOO8CVRy5QSYWvovgx9A+CwnOAjTOluouSAZIR+
laaZeK6Cep6vY/+yvGCnedW8gtOPSPiMRekn/ha4ZvdaDAAjiSIvLpWaCJiWJXnQ8EPvPRPiFalF
3ubPlWcJEGodiV3R8GaGQ/LCSgb/xpBFZGS8Dghr7n8++DbFGM4ac1MeyzjLLmXY1SdilVadp5WP
VYdx/e+vn/9LNOy5qK5tz3NN33Rc0zX+cvkUwiMcaZ6PkKa5DBti6WthletPmU7ar96FGimR4YDc
4v9Jkg7gdcDhZppMqSpsNrxhycZLBxgx7AHPsQ9kkENF3EYP4pAV49KFxBUC0bY/SyDrtCYIJ+IQ
AVxlvAUtuXZFx/OrzdvZ7VttcK0ymq7ZkBuGdYvxDez//le251/pX+4YHIkBSAq0Gkbg2H/9lfXa
h3Vfd5AA+1IyRXXLVRpgnZclaGSDOIViQOTYmrTXRC3oJ69wVnobiivu4uQqdIRvJSifg0APVwVu
+zqIUjuUtZ6uIuqLX300rzzkJe+hNdUjhmK/5N9FsXuJmw+ph+9TUUGlNRv2kHWLjLQcrhaF42ts
9/oB8uOrn+oHIyd6DQ8KYVA5Ck62VsmRmcArHVH++PcvyV/tS56vg0PyA9vjVcGm9xeHT1SZZpxI
rmUNqvyCQdK3m2s/ZIwRga7NA3oDdYB0IubxFgydv//mf/xD//J+8N0tnzcCebdlWPpfLkG7CFol
BLyDcLQ/Mk28D669l5DMAckCmUgN7UBUxkRoCUtYhZd7+LAznwSbDqf83/8s/90LwYDC1F0j8Lkr
zH+9GzgGtaSM2DiHZvE1tA2VPXB5CU8IANzRjcF6ePbU78ra/P/sXf5faEt2cMX8z67k+3f1H//+
mYnfH/+2/C46kkx+Gj4pPv7Zpjx/if/jUja9f9iI/GcPqe54hunz1qnv2b9s2P9guKDzrmG34dxx
eNOKsuli/sr4h04P7wbzZWXzEV8eJ8r8V+Y/TFN3cBPrTuBgVva8/xeTsqf78z3yX1exRxmBQxk0
J6NxQzcod/710lGDO3f4NEDkfEJKX3dMaG5pMCFYMj0oq2nLvtflUSvUC1RvwPBxfiSQSL6YEJbO
7DQT1vMcl0QzEk6tmS+ezSg0BSMllAWuKhpesyH6akCBz/OdBcT8N3fU1ArNB0iL2eTLvMzaQ8XU
l66aPsugHi45Wx2vnJHT1vTV0lAtfKuauQ4mIkMzGLZ/PkWcG7AmE/3+z6dsf0jnShXOW5esdaP3
HuoyI3ttbJ7N5mVQyrlEClrT+6ALkmGd9Nrp+YiTBOQ3Scpf/H4kNnruHvFydksFP1qDooAEg1nz
AMkoJYcZYGj4TPNmEIftOeusksm6Yri0yG2Cu9LkYAF7XLSzfQmJccK6npSfYI7Z87ae0Y305zT4
Lgob0IioiPmguVO7aX1gNFUqBEmm6soTPjpUOgK1AIX1mswU6InMf/Zhll8xxBnsNPJ7ngwTCZ2H
Kk7WqTOl99mzaRBU4BsAO0KDLBZiZ9Vqsu17CFINrmDCGiCB0FQ1WJfcMN2kdDOHBpvzopmRHYSw
Q5aGMMrRimAFIGjmWcnaNmFKWjYabpLHrHXiw1hjbViu2sgGoBSxwq3YwC27TMnVNKvMAs/YpxXx
z/5Ykh5JZ7miJnQQEYP8zvLSXimcdcdQGuscQScyQvu9k4h8bRGovd51v2or/XAwj4SUWJ9wnxjs
Zw3zUFZWcIeHJWM3x2tW0kwfm6aqkXkQJzKyOkUqhUKdNJY7i5j+WDL910omZVyssHI1VDCMuFep
D8OlR9/OppO9cF7ATc7NcV+WADEtk34O09d6HGMa59jRVgKERIufA/isTtc7vxk9dlGMz8AiZmYX
mRiXMMFqocM+DtvgekYMHIGLHpnjrjzj0YHpQo+bkLTuBtU6KCQAqhbTDzhJTHco95T30IDOSLkF
kIzWN4Y2377iMilpOEJ2xlEeLsQY/vZl+xbWA7cSLoaK+DzwH+KeKLDvKDSSgAlEHd+n7i0TQ3KC
n7wfexppIi9wj8kp27pKwNGBmbWvTLK+tH0i23IVe/lucj8TQS5olGi7wa9AGRcKNkkFTKzQ5HXK
0ls5qkOZ++6ahvVql/RmIHHdvetqL+h7SG0mFb4MSFDFt4fQL7KemghYfc0kHmfwwk3sr4D5pM0V
Jgom103KbtqeanPjOk2Lcx0GiGbYLPis8Hfdsg4Z4rpadhJcLM7wh54F06bV8ncmHVemjE9tmb97
oaqObSvErs2BYEW0xAie6xKwHSs1TPVXvmjde9iv/fhgG8pbhln2w8z5mOdevEkdv8ZmxApUhuOw
yZ2eWs8IT74XP/X53oNxcIT1ZBcwWaogTlFsI+ZBhwdCj+ClRDuzG06AvXZqBBs5Qlwmz+PZn+Kt
VfscozLIiIgSyVHxaF6U1TTHQ0HzZA7hxvNqxObyRFNzYj9RL3RzKrbuFHym3LML0gQXkaPeLN//
UsrG0luyAKrk0my9dyPPs10LwZ+Auf4xGCfY0khEQB4jKzdQfyhSaZQ+26UIApB1ekNFaJ4EPzcx
GsXGTYwTTu/jyH9I0XO0wuIXh+NgMCIg6qBjigbMS76ZkXehW6AQRivLz1weLQVCWithREBKdVdA
UIMc/VWclTo4STY6XlhV1KGbDuXBvCdraVKmBYLbH84MZ5UHDfJULDCwxjfFqALEyrV3ACiIDADu
Xj2k/DHENuPWTunzkBov0ZCj39UB1mdCvOpRs1MlvHRPeeOmkKxy4qCmnyki6KjwJxgvkFIymWur
M0+l4VdbwnQa1beIivynsGVbTU17MQ1c+KYmuZer8B1esbH0O0LvOt2G891KxufY+iFxX6a+ex1s
BEpEOoNZxY+4jNz2NrC1PvUprRGDWDdlEtxO3kss7Xs5k+H6TD12tv+dKS51EzRrn2TipuPaXNW0
qhzY7pLW9DkSk7GtfPHTueX7VPbE+mQFwm07eC8AELMzdLegRd5Ynn6xUw23iXbQC3jlxV6iMl3E
PUK+ERdUbhZkfCYxSw4BioqO7mYVHSwFbMYQDjt/eLXhBHFXxhcRwuco6yc9RbnDsKbqOUjBJhKp
g1+LJLAQjA7RbAjITF/HHdK/oAHeNRqSYq+lBMhs66jiEX1pYwD/RUrmT+4+bcSKx5K7zGSNnxmi
0ViNL7FNthFsS80On3Q95Q8NLBCC5wuP3faqEB8lQ0h0s19Pe+wJ2ZLRI7L4ic098mMmafUeOL+x
9eX0XJCrBr4xqlkJzLx+71yE6GG81pZ7SxX9MTDEqWzmsRLA4kmRd0BWHTdj7D4kVRij6LKIMWE/
6UUSudG46rNjQViglBrnXdURmRKG8Y6gKLUANVPvJyJbIU48dToCXEeat7DiHp4M7H9uPqXYhSd5
khlSC0WwocjtTWbYHLoj7g2kjuywOz3cB9PXgOp7HUgTtJiOC1X2zRoaktIPgxtysOJQ4xGNcDnI
iJ/pfoZ5EdMSQtmabsvlaiIKY8oYC07oNtTqnQ8PMG7x6A2jVa/rsEQy72lIv8rshOKSOq0syl2N
WWky7U0Nl3Y39kRQ6nr3Iprul0IAvS2a6cFJSyCa9MC7Qr4ZAolLQK4lolhMDCLt5DFwntVkYODM
mRCbWk+yiYsqqlTDS2DarCee08YfyAIPOQa/0zDqCMiFt9cYaj6LIFEHE6kzWbFK++4Ki669V44P
Orv3aoSREz9FEiDfLM0NkoWT0HJCIxsNGUjXl7RUT/0kjeewDj4YMHFSj+0DoTIg76OCJDCCRvgE
GWm1NF1kgzpwKbTOaq9ig7SvWajE0/cWjahbEp75hVUvAl0Cm5uA4INvuRKU3q0guwoMTM3eyryv
yC5xxqiD1+rDoYvFyZ6lTmbiPGDrQbjmxmLTpCPbCP0p17p5lVVGGzaz14mrq0eXEoGPZWVcXCP4
Yqztv5P5IJhjUPeSLXU6InRr4u/c3WT+6J6pIVkS+fmSWRhhmyY7okpVHkctKk4n6t/axJTwABSS
fLe8FrFXM3ckdlLzrxo1OkJ+8cA6Mz1TwKOG8/fZTRqNue4b5FFexALT8l40ktlR4FDZca1hcXOR
BUWQ6T/iLlE7Twro4U48M76BfTudcSCpgpmnq/yN4bQ9SpgKUywFv9U5aoVatNmAnrUoOyjQEFFE
fbeV8Rabjn3U25HkRspyiRCaE0suA6UZaw8JFfTzxNgwqXrEHUFOMi/p2i3hTE9T2e2SLxZjyKZy
bCYxEiX0p2O8jGJpbrPW3GeiePbidRxl6dptidg2G5dsGbO76Bh00o6jVjgDz/puYygwt7mPnKWJ
kucGiQhHqdwk1gmVolw1uUy2QrPYA0T2TWmXWpxFGCNHTpW+E21Vg6fGqDEqojoFqURjmBGE/EB2
L+12Qz2h6+fSH7SF5kiuG5LZUa61xapiXQ82H1LfiO45COon9MnIS8fHvCgQ79Vefo6g+TYVBCiX
6xfYZ7wZnHsqBScEosGRXeu6zr+7sRc8d3QH4JDxMGUfUDfMLZl3XyZPRDYu/ILxvhZJuo8dg5kl
+ifTnVgHZROnkT2w7R+HNVx9chLExSnIZCPBjUTqlmGFBaMnLjq11ScfeYyaNyUgF7o2HRa9E2AS
G1tj3tf3J4tU462dire6QRZryR7ug2H5OyNgU1TYyFqUMbHRTOOtayTaAi1FusPOGLD1RzrKiD5z
V1IjRwEqAeZDkaK3yNN7HjdPGGHwYQw7zm/CBeKxQj0+tge8t0kIxRQU/NKdkcGMrng5yYxnbIVn
NKc92bZzGnXkXFHUIp4MwTBkdB/aGPIEdMsalSO8/JogLFJxviYyDEdiDjaEfwBhT2wWIb2VbkLk
BwvSZzF270E6HTS7GA9aRYgAPxIodrJ9+1Y+dcZQkoLFpEw3k7WeMirXqwLluEWtJ+6VOzUrR2uu
5qi9iaoAQ+v2IxR7bBgZoWbtjK3EEeDsqsE4hCVaY6Eb75Y2fJaJ/B0ZcbEc/BmNmNIYotaEBxMQ
/1g1e0/VRMxm1mdA25T5h0KUHDNs06vhaCfizmgUZ5+xiWuw90Fqy11XJ9jlpPiOoU56zK22LrFX
69GCQFzxuphtByfKAPLNOkuuOI6oakrR7zq3//GIXobFm03sJhQxDwEkT6U8bePq7rVNSewxEL4s
waE9cyosunrAf5mzvMVlOC0SRFqAmTMqsKq6uDmmKsI0MfbJZodOzN6XEaGwJiPViQct0BQYg3TB
7UhAIIO7BNHFjXgnkiV89WIJLKywZ+b4a+UBKLZK/WHcAQumn3S5KOB6o9cUyTN5to/K0z88zPO7
zh6jh4CEAuSexOsYojy5vF8xMWsF7o1l75AlUzNKTFKdN4VROfIQCiuZ/qQJdrwZEB0GZn6KcWbA
lQ6cE/IFwFI+DavPacnsV1siaz/2c/r45MXfjYBwDhl/m+ssuSKeVKQoYH9XCrFv0lJaD4zj/Db5
9AKkIcKC9jMMzs4MaH6GklLOiwZ32UotgAYMs79GkO2ir4gm+2bYNkUahAydJ3AT8JLmNsZJEto+
k4JeY0Aav0gEBjEIUy3cE4bxg4y/Gs16EGTZrAA1sdgHpBlxkR+8rNz7PiobXfGzOiBYO6bY3vSA
wMrehlN9r9k4N8ekYVvc5vZLqMCi8Vip2BcCMS79nmw/MgEwoNRL7H0ndk0zUdLmOWMggJkmJH9l
ty1nilWbTvcuaTHx2a9+qf3WC+3LVKdIz8lkKqwAMkp9SEb3ZUxpDlx3APnJKI76xeCQwYTTphGJ
T4K4zTwzN4p2e2EPz9o83tTcqlyRNujBk4uCcp8hT1+Kxnj08/42THW0ZpoB/MTljy22NKmH9tHO
2IwyquGM5maea9okneaoPNzQrf6pBubao0cUNWubUxK02zCK4pMe6h9+exHG86RnV3idn2nVMlYy
MY9FTIBbxho8f2CWaDh8pKq7nWtd2QijpjR0tL6llQIE6kDdMeAGv0A110CBHSbaeXRehKQgG46g
ckrL/1YENu960NGyxhQHj7xjFz0RavjB7VsvUYaqk2QHgXrgs56qV6NhtTm5w6eMdtZonpDjVVsU
Qm/+pD3LGf8rXPjfdaG9s0XMuBbI4GGHs8ecba3izkbbxbAqsHCulY64TFX9bui8SHUgtxWMlh2i
EdAWwOyTvi23ZHesAleDj91QQ0ftRFDVZFETpjBlfXx/APt90LE8aeJ177yVSEwiFGvk9oHJMRX6
Ll+EG8SZ324YNofEVc+TIW+jK74Qv2UrOaF+yXzS1wKEKTkDmpWetG99ATWckJ/1ICT0VPzKC1PO
YG+qY+61mTD9y88q1DANMLr5UdT0rHUncwKoMw6AVzmdahHgmlxbbpk/M3HiiR8t5Yh7LgwQRGBq
Y5zV/JIgBTQESTsX/hAPxJwuPzfAgIdUkJNsPwupnG2aBkeStzUekWRxoyTz16SfxpY1gQYiKATr
+M5KWKpUPJMqnRoBzGW8aUtFzCQGd94t62jyQg/e8DaaqCLSflqrWZNOsMFLhy4T4nIcgtpGIdjF
Gz3meA0/Ep1O3GhEsPIFMn4daMOyOnkSLFWF5nftNMOuCEu+vP5cxPl/cnRW240jURT9Iq0lhlcz
xo4dcPKi1SExVYlKXz9b89LD0zGo6sI5+2x81XvnlkAko7XLte48O95OsnBc+y7jrUm54Soc7J3L
FbGXA3eOT3hi3A3LaHxOixzu4Qibxs27t6RLvxHPQ0HH9V12Mf0ivy45CtBoyWdDiUPeY76304Bj
AGsg4o5FETMoy6ZhFtER3pCR1llh2kMZT8DXrU0GnzuhnKPHjgWahIVnEIeVZu26JndlEQsW5YxH
f1GlJ0MCRIpOdzFOWExY+0M9zF8SS/vtZEG0j09anGei/BkkklZ0nEvwMV+OhuSBn0aPmIupSX8A
T/hnFv2xq+W9x6jNhIbfiTfGMwr4sbbDuR96TGdZJDZd/uYP45/sbMIDJb83Qmb0+aTvtFlILNZU
x6sycrqV6jDd9ANOIs0azxpB7Zss5kRUxGE2suEAEJvBoaCFrUcWn0EP7XmeveqKXUErv4QrAzay
LZCAjd0TO06EU6RD7hicMOeLnHOala+iHHRUfQZ3s8sAus/KJVliPRc6D6Th3owMUd+UIh7vp+K1
YDxpzj7NhAeht1F/Ef3SEeUtBoTimBiISG2PGdh7Gi8KvFmzT2peFTn2Ipx4+6yaKO1WY8elfiwC
Z/Bf+8Pe+CafGzuSW6CBKtUdlyqYcmESZGOxPyT6EnQcrrxE/FkBCJjagVzjGlujIArMq017mRj9
o+VfDl39jt6FOdRoPCn0JKEY9bMR4fSrAonsajdwKuQJya1FtR+9pIK4cZJ6a60t4QQ3RjCrAH3a
OugqzEt2R44JOgBckmkC090GNbmKY/elK6O/2kuJgDSwGDtAvO0uCZYdBpA9oCInYp5RdAJfce1s
m/coMsWagW66iDmctbBTK3AC5g6hJHpp83mocQqiI/JXEWlfKOkQMLdECfv1JkbbsE4ci2H2FKKM
a7Gfke61oBd+6FFN2kUw/uAeSXnRNda7o9mlHF8Z5xg5Xvh3iXLvy5iAKbwZRX+GhvIRu8D3rTD5
TWpJ8zvkGHl8oPZtfe7ZDm/toZpzfxrUpLFGwA7Jy5V0b7oL6jUZlVjafrpnKuGteCRWng2LVdg9
Y2iLb4R3LWhDl/z8f9wHxEjE3Ap1qmHbVB86lH7kfktS6HlD/JGyP5InL4Vob5RVtkz1AljG+J6O
MIKo7sgpkpRVXA3LPs4AAFRMkuKquviCjpFkDuY73VMNXJ2LLSG7xLNJHOOclFn+1/ejtRJ1r21t
SSvqWzZSWu4RTQezUUoiCl0bl3/tQK+x7NvYTsStG3UwN83aDTYFCiUh10mAT9Fzsm0WT++JluhX
w4c+UdG/Nt0d8+XSE96w5Scq5ugkfu5BQz/QEWvjGdQIGQ/0iGlvj/sv25sw1LNoopOy3IPvVmhQ
XQYeTnevDfMkDDfdMd5Zekpd0y4+2eNwKqoEf7cuGOglRbcz2oMP+HFhpHZIw/ERFGO+J9wVYRq5
OwwNh5T9zLTLBix2WFpEiNzJBXpKjEh76DutWHtach5jQdRV/o9k1Lucl3VQuTgndUBU5Zx8I0hh
JTIUtJc13Mn7nRn9Ez6HzNkWfhI8uS3VQIRRTVOxSWziC6J8DEEMbrM8iw9yyKyFnUXvSLNYOYWk
OSVZYCxdrx3W8BpyE6G8mhLrRPoYAZj4okMcP32mGDuK5hbYzK3tgK9mTKpGldP52mBVY0u7NI2R
bDyWH4ntR68ZBmIiSIwPFZ31GPxpo1xtmaSMs/hfnCLpz9kK04sEo0ka3i6wg7dGV5uxi85QAqOF
YDhH8o1/heTxzBKhWmqkiy5tnm9ys7Tn0OEL1DT2deqaI0FYdF0ab5KewscXHa+N42Qj7eQS3P2u
emMcZBl8n0Nbe4s94ITdFD/JSIBRqxNEwhB3Hb3cux72wSTfo8Vdi7Hc1kKs8xRkPWJBDT8QQXVj
avJYiA3ox/YYUlaLvl8ZNMaLSgb/6igCqTL5j2EKHxa2tYXeuFvh51/VmF8x9GEM03p9Y/TEJWat
2KK9nkrmSbro77aX/VYsfVduF7+iK89emWOU2yjmzSLXAYEjuvkJEoHPo76s4jnRG2o9JwFeQh7B
WdG4s0Lyw0MHxkNq5bitwm1dc4KPXb6NEdii5ZNfE1ySq954jPHTnGam5SauNeYi0Ab9iO4eC1Zv
Jb8uAsPn4GSNqX1OquxgoXadDEx2mQtMP6q+zexZhUTP9wSwWY1pQEcFfxAbASEI/jea2isZVld0
0EAXhAPLNDVIy0rLNTBNnENQDkz/SStZDkP2ivll2Zi46VPB/jFg5LnVR+cNvTZbME6BtvzsR/Pb
tIhDiTFhNVHes5/QLseEc54jWzOpVzEJ5/aLlMdhIqJuIrJ1kWo0TVIOyKQ8cg9xnjOtiuWLIgaA
lZ+PR0ksIqN6pWHYWUlCqoN1mmauXdvIA1Lw38Y56gVTMyQk7P9wiS4TjZWAuRzQw87DeBaCcfIX
5JA6cgyR+Ddtpo2pd1S3zm8+Va6IigFtaoRJsyUP6c3OrBNqQaglGu01ST4rOiNzziN+JZwbIZ15
EBaj9pb1y5B5A6+K48DVA+KXCn7rIY+QQyfeExNTi/XpJjNQs7OXXVDwbjQHjIJX594y06I/uihA
VoxkJHe1JIrKraZdwE28dfMqJKI+e+LkJPYAsRqSKoAxtnEi8eU+A/isOO32KvTedOH+MuAk03LI
9VVn7B1bY/wNxWPyUWSBKvkgftvYCp3p9+QEAB6pCPS83g/RdK5MPN3pdFIRqdsF43R6X1IJLRd9
ev8iGnGGsc2QvY1vuday9TLvUa1oF/VH3d8He/odiWclefMziqofO0b6XlG2exYdxAR9ZwHRF49v
4v2FYXGnmav2KMb+8WrRD2tE/s4fehwo4ntmqhs9/sJGGw40xt17iidQCh/Os6Ao4uF8rceC1ZPO
Zp0qB1+WPhzbsSPpm0T10OmvbNJvpd4CnR1weJJZRGgNu1EjV9fSFRT7OCp9j13JhIaIMW//vIHh
dO4bL9jYBYPIwGzPqavhlWc7uooiErcSjDsRu9lpNE5xAzrIj/R7MyJzdYOc75/c+5n7S+146Uvt
u63CkzF1v0WoTm0wzsSR4cFS8lIyJE80/cpKbUWyU0/Z0lwahzqnLxnnBLV2n7iBYPxJTXsxNVqs
gOIkzSVsaA/49+h8F33DFWvtOHgvms7HKFQSnBnmRb5aMYr3D3NpzR/XgyiZZY/Fa9tiEvZ6gzbF
IYVEUERTyS1qVsrMf770uGC4bj61VExru5KPAopCaGcGNDMd4pVXbQopPkEgXbMehJwb11tHmg+v
rrFvN281KA00CPfM8G49ZPQlPqZFkiafWtdna6PWN8whPny6CQZJhb3oTVK3vOTWjsQ/ZvpryCi+
6ftjPuVkROZGt2h0/IpNAaWcjzBn5Qoqg/MjeHGgPy1MuF+LSstAR3gsijM9BAegDoKv+cJ6ZX5H
qJPnv+GzeTGc/CuOaAqR9C2nRG5j+0SZjhF9TMA+lC9sBbJ1FvHVsK17VJlPEmwf1nhtq5UvMU8c
GoTpnhvMhyJc8AS9IEDDVAhHZp022QummEWIKxfN3KsoQnqDeSXtGJRPAFQcKwPPPjKepQkw0izj
lhuvHTJ37BnFOtmEdiXAPf4k8JoiSN9uorq1rfFCRnf4oVje4lrGLnr/v4R30gaqoHcOqsJkYzgt
5+89PuotxsD3PqqNfdlSYVkDtyJWYTq5EKYmlUiRhwfVuO9lkefMPttNRXM06u7VdldxLXMMecww
cGxyHa4Ltn5JwWwmxL8emQxI1gkV/xbpxhPCn6MIYOWrpRkb87aSWSgzyrZH884JmC6RvO803z1P
RUKCOA2fKfmCtVfizT2ksOrFlq9Bru6Sm+5Qs3qDnJjmFAHCn/7ukXDEAtDK3zClT6jkGWP3z6FJ
ZaR3ZDJ57i8akDdgd/WC0mbNcIdXKVK2XyZ/1g2nMsKPIAmMiyfnDZQBDWw7HF0pmVdq2c1ztOeG
QYPweNyaxgGFYrJ+1pn2NE71qnBFsj/asBCz9mOIPS2brlE30DNG/RHR/VNA1NWucAi+zvL3GpnV
cvAZprU24s400P+mIP7xiUK32FQmtg0a2dn4KfsfTP0+lIo8RyZrNxzBppP9gF9bemb0lAw/hen+
2hCbeyXcVZO+GKk4TC5FG36Be+X3jyxn79QEb5R99yYjgQs04ec8t2EM+uP1nBPxtfKwroPOxoKj
rnHEp1/X2iLt64ejmJtHjwJbJXUSCiEAV7u8AiQS49SXTQD5stlZhMgVLQGHNUQMvXxjQ8FgoTPe
qkQnoo/SvR2ac8JJRptEec3WnyqglOWZqEI+iUYcrK679x2oA6c6jykuJdqYa1gNb1jT6+3/H5NR
pG+sludRwDXPTtMGKynBnRWnsWoaNG1jubILsrtFLT+8otz5QDiwlgfCIu1rOkWORDzx1ziZWiRB
QGZ43LyHevYahsEzvD2syIgQPFEAbAjejFHuhE0qGHAFdu7m8G4l9cofmoPn9CffsTh3m+Sr4MZc
EwH2r80VXQRTrqFmFuTyoqztUHIkp5bzYDT8q+ZU64RGlNQ9yF7fCSEbsca2TjOqT7dnNTx/Qlwf
ul68wDt/y4F9YENbVC6ECZbfx/kpIjfQhUt50JxoZ2TBuQvz18Qzd0TakZjk1heLZ3WVVf0RRCbi
B5jQWcEpnmDGh84nbFiUToHZrN175Yc+9UdfQMnwoh9b1XQt1b4IQk4iJdk7Mh6wYhApxMDlWvlQ
rn0sw4LhlHqMPXG1/Wi8M6tWoKqZ7GWJ3FSR91v7/BDDj8iZejL+hbopPiN9WsPDgE7amo/RpeRx
JwLEVXqxbYAKaHE4S7hgNb26iCh4bbpwoxnNFh2iB9im2nmCE0rwQDTGJnHTqxvqJ6utCZIXR8uF
JYQSj4MHttASFs7GtOXnPA8PajakjRucfVWutL7aU15/V3F3wFyJuWhsVtWLEuqzejBzOZgCmfJQ
8IFG8Su8hIn3bw5DUtD4QHVC90GpFzFO0SCLmBoO8zEkwq9r2GlyrBWqPza9YEKyK1CMuDpuSrg6
MrqBzgjkdwBFD2EN5IDG4Kz1snKF0unfZOF7j/vgSYaAaatieAAZZWhrinNbsopwjXtlkqFuidPE
fVo62U3G+slgNZzklHYEbt7CRPv1ApdL0pvj+ARPWVgli9Qx2VSQFeBdBCHAc4X2VSfgtmeZH6iq
VK8wIeinnqslbv09NpB5J8TbBP114VbG2md0w7m1zFEIWSR5L1BvL1CGXhl3n6kv8rIlN5KemmUG
ZvrEmNZVSfmjRVTpOPx2LnMFZWjPo95s7ZIcWkAGi1DDPBTa1N3GVcJjX/Dp4bTOfxHgvvXsH9D8
DL7OR28ykdGd6Y7WExLX3HCqq1XnP4gMJXcZedC6haqqjH6w+d1aB5WWlXTHBmsFYutqpw/+OfW6
h6qDbxcDPPXWpjclwMfotam5HPSQHge9oYPvyqFBRWXaFNxyLnyVwblVQn9H4PEhTSILSsj6uA80
G0aLwaKwOUeV+nCkQSygc7Y75rxdherf7naEsz8PTnNAOXOsQrHlPHLxe3aXIhzWbRP+BoAQeKsV
mFnsJd+yyXAXU++FWk5FgG6pZ7rsuTNtLjlZ2i7W4rWQhLqy1/4CHXwbSVwdiDOHI4puo3sYLJBX
ba8vkeXdBwnZbujsbW9UL2OhX32tgivK6y1BtKF1/2iEksw2xAE6+Wsi89uQjfyN8ZhbFvHwlbqz
1M+5hpkCM+Q+6gouCiUMuIV7UJRPMHdZpSTIzOogSFdp9JXMmmKH4gzJFe9E3y/gUjIbh4MVNdzo
WkekNGnKq9FuP5Uzfx7GH98flkfojxswhmtgWDuiBneTk2HuEWYAgc98jUblnNEdokeMkUXhMK6k
cYpsa+tBRjkOxXTuO2KOtUCig9VTe5/McFhqxiPQnmhRkKnLNPCPPl+eTJbLmKKvFik8BjTiy1Tz
aSp8qIhXVLtr04gw81ybNz/5tE49bM+iU0jVtkk1FBc2gZoMuwNBit9Cdn/hwFMXtvp3ntJnewxy
0nnsmXeqZOY5PWrJ+Cid5K0zxKwMnfvllIREo9WSvZZoamlZPY6qAsOb18LN06l3hRgvfctXODAe
87VA+AICbhooHpgP6Vj0s475zsJkKT2UigxqfMYAA7uLiYzrZrpEg/6spwNwv54ZSy5BWcUq+45z
XVsMo/mOCCLapL3oNzIdP9LOCN8874yW0Dqz7VnUnnsps84CBhH0Fxc/hOFV8S0qh45eUdtE+iOf
/Z11IMI1t/AWnHqGraKmtqthzbHWnLQxOA8erT8K8nU3TwWD/CUgF33jUIsOmRvP4sp7Kpk06G4+
Hlw2goybgi2oymqddLa9jhRDjDLy/umpYE6+Za2Y7FPHP18qttqH2om3jZfb6IbtdQYb4UlH4ZTF
prNR1dZQuf8kn4TRjuth/gJWnP2FpY9zSY1tM243FsOZVRS68RorJpmYyltlxDlsejp3EACX2Oqt
VdCBqZ/CkUR6UXHoOFO9vYg4/AjZmyMo/MojtleaNVxzlknrLHhNMcwuEIw+SGXhWkCc3temu2Rt
IFeRZIFQCw2tQZBx99P2RcU/w4RSFhTuz2QiUGgGdA8eejsdaQn67/yTTeSNaJRqKyjPloYZ8b5y
Qcr0lPmGPjOFCF6Iu1PtWv2WMm+hXIJK0IkxUffKix7ppynpAsbF7aIK70ybCF9GCbjoSndnpDiO
vCT74Y/bKi6gHzBfIqIAb3ABnpXtyQpj1XlwnzSLqiQyEV5ZIVlk0vfLdcwOz0Pss1TVs14MGmMP
orFAmEBHA4kTJfVlzNk0IRe8objZB0QwZYKNHEvIQ6rh/u/k9Mi7aUcGIGdKFqy9nN1gyTh5oZQP
W95zvk2Z29sIV32BTmehhYZYJW2wafxGXWGRo+ET7LUdBvUVWg/Uoz9JJg9Yhb8iE1Oc4YvXsiLt
MCa+0WgAjiJsUzBAOHwNe9lO+h5c0zOU1m1sQH7HEupxuq7JW2mXN7P78FFmc7T61apnqxXmwVdc
u9XB6eJ/LYEx7ODB8VQ9NlNW7By18sN0LSKNRHEcEJYXHKPkfOzQi/L1UvCWLFKTJQPVVVC9A+/N
0TjSpU9oI3OdZ1qhh4uUjk/QhmTgkhdfGfhf68I5aTDK0SXUS5JZ2Z6QlLL2bQRxhun8MsghTbet
9gFOSBxgrbZpnfak0o5Vp/R+J8hnq8Y2FhwJVzd2WY6x7VpaJe9MiBuLOMavNofmSQf1z3HTFsiO
S1amFSyVjhZJsXKxmv4HAUCi2g7rnsffJEt70SLtbKJIYusYkPr3GOWL/Es5K5vPQbI0dLO4PLGl
W4bDkRcM/jCm6UtyNm+wgCN6hJ7832Z6ZM48MESJGCYHhyiITWnFlMFCoQodmoktFTJzMkcU1NI1
+IGeNi/m7MgJjbXVxYuRfIhw0pcB0WZbS9E/R6WNGrx5KtinXnCRk2AwI0tYnpPua1/MJKGboIBE
df03WFA+M5I6enve2GTG89oy4ycrZsAeyQp4VW6i0VB49h1kIXFMHGzZbw2OpSibxI4Ib7kqmvrQ
KqWtw+sUgPLOiFjLCAomXm5cMMtpl0mCUsR2XgtXq3aZMwLdte4B8ngyJPyfacLlTfQZJ7076ksU
qd3eNWqf5gaftvOMclFfTUXZzA6AJxa2vL+JhVSxSF4wq0I/kx8uKiTmCWDzBOQbV0w+Q2MCDagm
XwcNSJINufGgjacQsJns1QqMBhJf6glb1FQ7YusWbLQKCJplETmLrvZvVbCIN06fv5Fu4e5IpbgU
fnxrFL8J/r5jbljygCzZ5hDh+/QqUVEIhrZuan6oPHqdQuikvLZkYWSDWhBT5i7HLPlTMNtmOQzv
bc1dY5xU3T88w0fqZfgfQU6dN1VsGbLgoxLep8CbryrtN88ZEzJ+ufQNEY4hwzk7CiH1de6xsVtG
bzikUj0ky4jJWW3EHF3h7xQ1PwL03iIp0W2brcuMxuqO0boNWuLCPORaGm1TUjmbvDcDnJwODRGq
f6sp6aDa/BVjACRroiNFT6GqMmiajcGgteudTRJb9z5heFfblc8n5NJ8hh23kPZuotDoQPd33jR3
XK9oULSl27Igazr3ya6Chx6MR/LOfbJjIepbBurvjKGYpdUV51olT7qyH4IezeOSUorKSsUGo3Ns
QXaMLhO24BKSOqsRbqRK0719a5OzxIWK9QvsgD2g3594QIHEa8bRIGV3KlgZ5aXurKZKORsJnG/+
xK9mS/VHbNdvpWiwI8mikDr8ird92Ex9hJgYqJpjjGDZtE3Y8CIwIiDRIhDJ9jC2RBCqTVETJIO+
opNxfShSMGYsbEeiGcbEOXkuSqS6/HWAnSHmgCXqNGDOs4xUh9JDU0RajrnWh+iObwTsYAVwoX/h
ymFeHhsYTfC5KrwLdUkv7iT6F+4weI0FTnmLVPaDI/11zEdK6q/7O1T3QJePVEbZTs/lT2xUJl09
wgNQfeyeM7bmmozQjqJeAqOM/x9pgS/MRd1yiWpNc0v57xZxsw4rFO2s7j7D4eHOcuOePVrkla++
j3PJqt5tjXW9n6MjcNXRDZ1fO6qcRSQitTaDBwkwlEtAY2N9YQVMK5nK2YuxiGhkYQf0JuaEqoMK
Ki+sCo7gcLCRoBSCtJerAj4V4B2TlQaT6V9f75JNBduclbnqN259Mh2Eyz1fP7vBtVKn/kfp+1fb
6Fny21wrgq2ArFJ/1cQA+/uMOeQkCdMDFR4hvQTuxEyhIKqzNIdz5kooNjlRG9Ev3uufzBSftbvv
+/hPzvUbfMdPP0WYrHVfDSewMgfE7KTytKW62rnuUrvUOD2QR050WDChxVsOFM4NORc6OwVOhcTD
zPUJaHf848BaKfNu68WoyrRa+7Xhha8Ts1k1Jg44dugkb3x1FWPczOYb0Q3P9MGIot/CHrEvk0vT
Qm5Cigeio+w5pZEFglO+jiP1jc4RXzV0tgF9hlPnX6SaQYITFujxhMFEUk0PJyV0JUCuT0L9b8Ow
kwgjjdQYd9hOtnmJM9++gQK7OQeNqAEEc/lngHAO+Bj+AskXltJOmJz2NL+M6zS3WFFvspq0mi3T
9UfFIgdce/np+g9rjHPmzRaiLFA1XL7zSZLzJpG+sMfpvbUNpgUIlrAraiDSzwkn9AIkwS0R+doz
yk+NVtP305/QEeWGxICSQYfDkPddDhU2TrvbqI611tzjF7WL8URpDGc5g1pcVYvGTG924AF4KX/C
ZgDXO8ehj+Md1SvvPsAfHqRs6wOHapR9GWX0J9r0S5DIWRXRY1KAHqrxzUu8hy3gGNsKd3rFF1U5
ekJI7KnNLHG3PG83aVSSSOXXQUt3TujVGfALg9ime0I1vy4yE+L2AM1vNNGPyXyNVhnoiMFjyVO1
MmznzU/nZzSEtVuCfq1VPK4tSBtceZCIOMrAGktwf21L3ArCrMEqPfoX+V4C6ekdTIQNhkE57YYG
1yUBY+gv8V0IqRdkEfGFLGgQUyM8tthUsU25RH9ARM5duQ9jxqrj/E1wORwgG61g9D5S8k5XoN2X
dVGUG6HmxLfQPvtxsSLJ6oK3CeWSC16vSA69yf3HpfVhW3NyltT3ng0/viC6mjHslxuAV+LziP9/
FOzwoxYsxEROFsF46zJzFY9PeaMnnLc85p1MmChqYb7LCc9cGOT4RFn5TUyOd6JC5hOwvWWl8BUx
qKyT/MmCXs6Yp+22fNXvBiCqRegbYgE7x2C47QfKAnb3msRVuUk69mKJCUqvUla8EoqFfISNs6qZ
r0m73tpdAVaKVmVZlIyZRHqZ5o/UrVCTcp2gmVfMZGDdwo0svNo9Wo0Mllg39k2d1s95afyzKrJ/
/NRBZG5vzYzWu8I+B0TOWQR+RGiUyf1SyGCHLmJBMlC+0uZJHSrFl7R3tINVe2dJuxAPxbBtY/Xs
af4BwqiLVK2jxAY0sQaNusiIITzlRYc7sFdfOj6ZAiPSyq9ZczsB8xR7aN/RsVMxYmfdNBGj4jpY
aG1zyGnBlmVaH3E4gK5Fr3EpEfiNVjUc7JqtSqafEHvwz3NOHUgNOA4K9qYsUHjVLjeemnk5XsQU
wKYt1si5yMyWbpm1/0qPGJ42AGTiwfgd3cpbTsxPGF7LXS9DvikOO1ItcCUqNPu3TGptoyV+hljG
TfAEmXcNDYAPujSy4+yJw33LNuE5yDjyVV1Yay9lKZmByGQz3hJo09IGVCWc/ixPviApwmyyvuMx
PvQ9T0A+Zs9xGcZrNtmrQdP2sd6mG1uLf90CsU3kcTVZWnjGg/Zj1uiwY13ckyh6MkSQ3nVf/VmJ
BXYTfTLJN1imR4K7tDYY1mqmVTQa/YVus8QkY17WBQ4j7GqT7Twp1Elj4wxPTspskzZf27HLPkps
AUtLACDNiQTpqnFfOlzUTHyfiX0p1i4wRmKafMakk7WuBn9cuXzuS3o36OUVGTPBdGv6wdoEGeij
kM9gKoW1SVpMrLXx5MnKvjjRMfXAHCKUeYeFrXOQu8hparWrIfQc2on1636og+6H06wt75ZEVTQE
2WvHzDPKmgPz47qiXjbS0mQJExlrJ5+eS+qMPYN24HIFMQaKKaKlhn3vqL2JJLTIEGaQBolYLJ83
Q1w4S8yTL3bho12AYWubFUogc9p3Y4vMEqh4I9VrLhlfYJaJLhhxusVnmfj/6kF128Tk/jbMz8hh
PGsZnKiOY9EFxDy+lhzXKcwlpMEycAHo19O+DMKIhQL/Xj6/pXyYZ82vklWRoLmWgX4LuuA9Nz20
e2HM4sn059Fitpx08Vdlo/aUZ9OmSqx0A2nlHlQ5+z1YdAivvprKa65BsQcH52zz0N+qcuiXea3H
K6OGNNiMz6Oc3iJr9uolOCl4S3TB9l5FRrHW2jE/Mahn2+k+K4WveobpptpnEc+nkJe4aztOvmC/
I6BOcJSYetmSZ7LqTJyUHpqqbcWVaPnhuQ9xShBo7KAoT0wcTcOXN0w6ERdM/TUsiKyv4HIGJ6H/
C2d8Ecp2+IxCCzdWm3HExC5z5B5zoYkHNvBLJGUcq8syiHQkKXR8RsE79j/L20Zllc1gRK9vyccA
xl82yDeb1lzVliG3KtUNjLlgymls7I3eG8fUSkgVZceQaO7NEhR3cGCWYV8/d4N5aHPzi5VmgN4q
MzFf2KtxKALSV8w7b3bGCsRC4V4bz6TRh0flgdQClSai/hQP/dUE9bvtOuuDp/NND6163wkgs0lN
rerSc8qJ5zEjDm9F0s++8Wt9B6322tjAxfrOcbaxtS8l5MvAKkz4wOoJUBWr9NhOz8Yfer113Xjj
tmsadK59s0iV3A9m+l6PLTOCCA8uBOFXwsyIqsHoNJnlZQxsFNE1RdC82GB7RUC86zGtYek79DqF
kz8h4O/MapNXzKsLj9UANFViwzXmRbYDeEnT9w0DlWOdqdWQ+2/kyZXbvuLeTtl+tegShM2WwQcG
YFQDXDJyWRCG6CbpUJT0NiouKJSbqRjcXTW0N4khg0+xwpkBbmutk6BhFCicKp4t1E3IrhKoQvGU
fno9OlHXCG8M13ErglZeyJwCDz+zsSIgqtWVc9QK/S2CTQ9tCu4SC41Je9Sm/tFaSHSE2Pz/nznu
OYqy8WaRZdvKteorJsYZeozWbK42k+edEB9dbwL7Yc5gtyDcHSCPjtnV+0zKc47DW4JM2hedepWE
O/A9Nnx4whQzfUkAQF/y5WByHmBYRwFFkZXrdw6Zfd8c2oxIWwscN0kOnmgh0hulx/uiF6uan0MU
NM46tA+RjePGNA/RVH7lyDyWdcfPashRRzKy0oUfbpA3dGBNGdUgVOC6KR1uIQB5IHZYyySsSwmX
aEPl3iKhXusXulHnleUpT4MNfirh6PaH4NQhwD79/2dJD8ebPmH//1/pfkGaJZmswcmZf+GG5wan
TotUjPYQVc0HDuG2Tew3qiBYAw5xNB383CzPzQ8u42f88vUNulfW9OVTguBx7mS75zQW7zzsHdLf
pDiYWOcePTo9UKgPbfSyo2rhLk9eYy8tIrnxwjg35EebrJ/uJk7KnQh872aWw3NHY/bhgUFbl044
7hCDASw3PQ7TXDujkL+mhmxe4qAyDuj+yTbx2R/HUTfiHpdfTa1++t5+qUfTeE4QN10To/onXFr1
JFHjkrjneBm02tKLmZg7NUR1mYaUxYglJALrE5L+1M3UE8F74Vr55dZi63tJC8Hzkg4zVCplpkan
3cL/k0KmRFcZa/JTtUMXZkfDxPBX2eyhqrxegXVIKVKUcWqUPGEZeuAhDRZsNfWLG8OgBTeWqagm
e3BAbal+ajTi+M14aDP/0KHdPPlYdbmamwFiQOtvxmxiQhoPDHpxZDDPtMaRdoSKM2r7CNR7SpRZ
Omm3FraK78zZWF1y8ovJWNlBI1asqDbMGqKj0YH1DRr6l9Z+dNrIRUt3STxbkFxKzQgPNQnNEJAF
SXEUVjQ2rDcikXwFs66S+J25+KbywIqG4t8L7iz5k4Ur/XzlMlVTMp/ODD0PLVHvYDMoSewGu08X
2AjyAx/AWvCghsm3M5J4qeeNj1CjTJ8as1mEco6UbxQDc0XH9h9H57EcK7JF0S8iAhI/Le+rVFLJ
TQhJVyLxngS+vhc96EHHe7evVAWZx+y9tjRDMk51j4fFvpvALNeyCsj9cYhbconvzJnlscBnR9qG
tAGWsXHJSxyaruGXg/oUppXcBzpRadXA1clds2Ku2ENnJvvWIVesfjH4Fg6q9e4oYWkIxbjBJXGK
8uo8IH0jlwcOvXZp68zhjzJQmurMB2QCCTH0xbIMelyvsQ34mZHeQIm5rXzkeiBR0hpKaDanN8hu
Y0UDm5A6vnkZ4P3MooI2sT8LZlCLXmMxGjOQytG/0jKIZuvFnwVSLRYEyY1GLGRjxgEOxGg2p6WY
Kid9JSS3lzOm7a6AXhJWZ43k8r0flzf27MayTsaPhNp/xalf42o11mQ9mXuWlsS5TOTixXr0U6cc
4ugdXvs1DL1p6zeYcEDyEGQzIIeOCvfJG8Chdbax6pwpOeiGcyPtS6yKKI9hb7z3GMhbj4vTaO4S
/eUuzrWvYizuQh+gp07F30CMUYG5luobTn45DKiC+Lc6Z3bZYxyuiVBKQuxHYNKJn+e0CvuNHrML
D61IX5Cb+8TQezSK3dBYPxr++vmDunstBypxKhcmSdbCbR325yBCI5mzgBAgzNuMzNrQ3JOEAkjf
b6krmq3rd+j0IObGSDOUXfzNzxvkYFDpGAUsL8q3VtEyQhYkaoq+2hjISkWVvxB7CjC4zteJo46B
P4ea2NPuS3r87pOebIZslgtiVoc3jxMy9F6LebWJZa9YuYmGBVfhiu2QV8B8yT16z771wefBSGhT
dv6tr78nNdvH4rMCYbEae2dcWYV5Q2UPdYC0NvJWiseQpQgvNVQXob/DnEXedWW99ab33OMkwAN0
Njvaa1GNf8hniiV6Ecu0wVD1Rb3UlftT9MgqklQHBOr8WB4PE9ohPLKF96rdM9/7ByBabbmFzqYp
L7llaLugC14LTvVNYX3HQBcRjpJhKov2Xzc4vG0y0XkqV8Ix6DabirdO4uXm4F65ffdthY2z7crw
krYFaQMi/nLdmPw13X9GAV6EVwer365kTLiyK/djgECfix/isbcdkvClMs2nTPdX+vx5xLib8e4T
ulNDsByieE9+l4UPszIP6CsOAamSO8vARzJU5plvDP/gNNvFGrWTXtMvIwDHWmZeiFAQWwJ+NpI0
s8iiix6ZXCI9nf55ZLehVKPdD8/dRAcq7PEvbtse6J/7Mzawm3ka5ncfrS+DAKd8HUnrYsTyjCbx
GFTtzPc2bqN45Uj48plsLbuROqqK/yWTfMs1LFLAirFSEkiO0MXDrDb/j0MdvPd+TAIa8bVabCtc
R9NedzO+hYDdcUNcEt/SCLk9zvuM9IhxW7IIWMUcvHjp2kXAe6sEQ/cosF9DhbnRasWudDPsgkyf
bCjrSc9d7PfDp2UQzDLaI55GNyMsITrIEulBBkao+k305qpV2P0ZaeHBLlIfZ0y0gb54Uwg+mhD3
pDbh0zdQ+jMSeOq6/i5HRjildHfuBJ2zdOFy8tLy2rtI0mzrJyqbfuGm/hmnwdFOL1wmjHHDvl9D
BlvONv7OrBGJ/fPM/lGZEru2y8gg8Q+xqx3qtiMY07C/QKXukXdX5FoH+/kzS7DfrZ3qPM0FKeXy
bTIV5hS3Xpu9fXSgKMgQvT/CxJnDnqHIzptlQnrdcrBLtKDtHUfbtWC0yXYj+1cJMgAoeU74Uv4p
zaN9VdRNbp8+GlRbtpuWuG7876oqr61rrCVF4RCHnOC5hTQ1/LI8MWzHBn+Xrv22ZvhEu/idh/2j
D46BdSvD6ma2pBOxLGCrxUtBTUfgZlhn3+GEyrXvT/rsfW3Qw/pGexLEdy4Qbb/5jUcoEj+vwH+5
qFr7tZ6cGLCO95WpiCon+QwwHZt99lnXMNAiiseho9AennpUhLClg0Uxh0kGvty3QcUuNdIvAyl9
o6m+UV1kd73kwtDER4o74loGKPmMafpX05TPhy+O4sw96pYzJ9a3c35hg0OBFMoagXiQR2DVyTLf
h8XHODF0cOCFmb52Mcae/OPkqeWD5Ss91EZJEEjTvcfavMKZ7qOf6SvV5Tjuo+nWjfElHcfX1J2Y
UErjEpTOUna+PLljt0/z9Ck0UfkyXWQNQx8+BD+BHxEPntY869V9cKHQWqOYYK78lVi70MsO4c5q
xiezEEyRY/UuO2vcRlOydZXVrBKQPYQh3BpffAqRfMcu3JHMAZAkEU9M4Z+VkDVWgZ6ECpykB+/H
GotrP2oX8ljRavs7D/7ZUhTN3yinT9pwP3E+najCVjXx4sPkGb1XPNEvnlEt/dp9GBTSoRTvFJeU
ioTEczgCQOuKgxHH1zjpXlTJWsiLpo6Q23cyln/rKb2zQATnr6xVpGvlFnwPsDitOjMNoGED2Mu0
lb1bkOYfjen/CrQlthOhtjftN0YvJ/Z208oS/mUYoo/Gqg6WxAEUKQxwVXrpstnvSw26iOruUs12
Ea9Q22xyrwaBbhoMDE+/Kyv51zVMeaP0pFdn/mvYd1pVzOyCYsFg5AHy9y/teWU4m5lLkG5k1m/8
QxKw34AbiLp7gR53IUspVp0Z7FqDoY1tgRYUGtmTju20u6k1AISEObYg47vNKn3FwzL3oEFPQYNG
gq1iV4gMC3RXL3zQtQSyT3n2OXQ8tCilXurceCYEfVMw6DERAi8b0d/t0OxXMfsSffC+5AhThDyX
02hJqBHz5tl2/XVO6gaGofxvqrEAKbdk/I1YfQFJEWmeOTJSJ7OgKwDBsyl3ZhEgAZ3JWxE8VKDe
Uq24D37+wLl1ydLms4tQZCKKouLJHm7aBwctsd8zhiwsT0SJnxJOmsBEEDFAiIZ2MxnpI8vaTe80
MDeCM9N/NAExqzQLmJo3vE+IVXdVFv2F88HOs0umOPL7qvoIGxa5iSD9pmbMi1t/O7AKY2aMb6TW
PrUKC2A+YgGP9PKdT4tKmW8uQvXW5figS3PYRVHwQZjYqCbvRfiZuZpHX2gTqDyrPqLgDetgizJq
pAzUgb94GKsHjWQIdOyEA3xo0NXWHSAyW1TMQMPVnL+6C5lum954MITTbRzslGPCTD8HuHRAEPM7
OSvRFA2lU/yiWfOmq0DNQTuQD1WzIW1M1kN2qMd9Ji3smNmwMmNEHy7hPI6kvyFDi7n7RPahge7F
ENhblcUW2iT1leV7dHLik2og3BkJA29T4HemtmB1YdxqVOz8POWfa/gsjHyzXbiTuFYOCnOCDnA1
IIdh38E1YFS/clPiGe1tmZJbwcgknqI11l+eJ4KZkhy7Wd1NBsKccjOgOi3l9DrBWdG85xrg/cZ3
/Z8Bw03WUdONkL9yTXsFcHBk1XWrgo1esBvykXcvXKJ3hKGcQ2DnGdKjdjyYqD6ytluKkk9nqD3C
i1rvE1ooEdqVsZNB++2DwKSdT58JoyYbyvVOpjTe/bwbLgqvj+305aaYQNiMSOxHgY5T7+Fi0hHE
GU2C4cwMEy6IFKvxypsda409rHVuYD9HKaOf8rTlIfXsM98am1WprlOFq67vWRRZefrjM2EEfEQ5
iQ4vFtFzmuH9DbGpebX94lvFRQpmCTxTCC2w3udy2kUDHke8388KfwlolvEOISGhSaiZQMcRYG9y
y0yvfYkic5HlrDQ4o61ZNsWR5Wab2AkGgPgj1b4/hOukKI5OTAiTz3QZMR2sCeP3zmz8JVfFP6D3
c2fmnAkHYGcJ4tCezGbdBNzzJoTMMGImSqj6l64nd85ioEjBU4jAIgFak0jjjVX8QRFQYZghZt7R
fbXCYZfMx5YmmZDzJfk2S4AGp5U9Vu+eOfVsgB3Qaq0AUpJHv/CcP3VL3xndJVaPZtLF0oKyFvvj
XZfjwZ7IMVM1ljhbXLsMcpuj6GRSA117kN4TKyGEbUbJ/dquembWZ+31uN8YZEUfgDHMqX39gtHi
mQTmX5MQ4qxiFIChbzMUdCdtpL9NzdHl0F26qr5OA6I8I48uLNT/+AYowFRcY7G8pFoMlNb50BiD
8fKsmTeMGwIhgrWIugtSZsokX64zUb+4nRauFBK+peFD8kFWD9fnEBs42AikOvl2ebI4C9Cp6vRO
/a1OoruJH5gu50V37X0zMGYCzrUQPrNEROo7kEu/YUjQrFFC3nDIHhgPFGRY0V16/8LdYX0JlzUW
3W3ojH8uogvINuqDTG1UTDp3pxp5eSp/xXv6HsYcXMP0FTvI5eMQ1aTWz92YPHZel63cjn6oq8U3
sxJei55K2lXfSpOvLdGRirNIxezHsxdVm/+60r8zejiYGr9d0QJXZHnwD9meKQCojD2JCbKpWAkT
IVDVR8Iz2Jt7r3xe/6ak2Q+c9mw0TqB0H0VHL0x3PTYI+gAOAUSlE2xccZuB4m7W/YN6+6LL/jWu
R35bK9yDnOTbB+cm+12X8OP6dXJhC1E0l7jWN7kleQhm/5vOzlPPvbcx99Z8109yqnS0WP2LLwk3
qA0bD4yDO7e0nAurpGfSeUAmDjMx3n9Dumgwx8+g0CbrKgV2FsRH2SZnG9CLZ/vTbnQwsbmJOXMl
dqKFbdBNeQxz+9d0a7UxquEwCIlpiCMWQMJLQenFTSnd01zVtiNsjWHMEQDNEzwHTrcXd2taeyzs
8XfIXgw4w5TvcANcAiM8IbZ/h6xFjhn7V7+0Aj55ZM/MCdBsLNpuuLoIwW3d/zEtecbTyLEg07/U
QAIc/AzVDeLrHXcRKs6WcqdUyVsseFpj9VfUcJdYqs/RiH+TkZ0KeOFrm+2RgaNl4eb4w209YI0S
88DH2KVSi/+OYY4omq2cWa1RQjlB3ko0+GIKcPakevI7qmZbRSGd7/glWWays0DNR2KR5/GteUVx
kMCTo8A9ZfX/1pjpQ051CkthfArLnIwmpN9FZr9gVRjNmh1QilbNajHSsTRytOqfLZ4E6uST43qf
Y23dx4TTDM4XdgG2eX4IxbreaUX5U1BUQ3U74r/97lLaLCt6m6Q48oguTaVWkmFs1BF4WiC6aAa8
iybKSn3AhmxxNOi/Uv/QcxsiayOeDSpyGhZpLTrJJHNOIaWfHgP+qro62CMOdT1/Cm3ES0O1kww/
l6S77/Oc5yUPCdpVzpsVfY30YJgG9zm3R5UlJAUh2OFnNdn8bmww+4qzbazQCmX3kOodAEfEq4lT
z0NsAuPkxMmHtruYvbfNeHdIhJYA8LoGp3sryH1Mgno5ssJDwaYS9I3/fwFdx5vmtWI96T2dE42V
JkoO1wxAQh+8jSnwBmWwGq9Fpy89+fD9VOyy9E6MNsNqe8VwSQN4TduPCLrNAOHhCgbc2rCgRXFM
l5C7RJ0l2pMeRjB8mO13tKJAFwhUqHKi3AhMQeWEyTnwXzjQnO3A1YVmKluSz/Tr2O1f8L9kDKWE
Jswcozn8FFC/aOCktkM79JGARmQqtk97OnQks7MTA8k6lXcxPHPcIVzMrZ9RY+qo8NPXfOpK+uXK
sQKgRXA4yB2NtkacvgwNTk1/BnowLWPFpz4tQuPXAKd+8dIxtBTTgbogKMeTAFXNjA+qmo9pshJk
zPdAKMCBuyWyiwBwRjfq1OJuUj87GnTOYNBfUF4AODI7rNJayhddKhBasEgc6f4IbUb0TtabZiMF
DELXXPeaxfJOjOMx1+m1fN2CJlsUiIe4AbUw/ja7KDmKtr4bhcckrQUWOma2fuispl7nbYT4MoEY
m4H9W0EBorUWT5M+7no3MYBS8ZPzWRLN9m5V7FJKSwMGXmWwDCbcqoV8ELmBj2vezHgjqIo5cUfD
Si8+Y9cPuFbV0owBXlAZwhAtMVVhIjVDkCmsyml4PFifPv5Hfzq1urVq8+BMBMNb11tnXyEBbobo
FHQ5ql36rro3H61CPsK89ZopGzQN3HIt/OjHjAlA/sgkei/bhr+ILLldsWF66Drj/8GGtOYKAPT4
h3vZoafy9gykoiVSVljkDgGIBEOgHv/1LG8nuICUL60tYL1k6wzPOsnudc/6hOXaZCuGo9wFzXSq
AmqcUoeep9QDMfINMc3rBNhymbTamy8prakSMQHa9WnkW8nRb/vC2QXE5Blu9+oylGpabV9PvnHR
ScBMGRM5EtmGAT/wNBDGuxgb8zn5P7rdzh+dUT2VIFz6OgaFzTtqetqLM2A0VyEKHx5etn6JOMmI
Lkg/Ezmioiu3bAa0VeV8mTnPkzB4w0vuHn/SfiN7OJVRCTh+es+0+I7/skKFB+xRqD3G9U0Fv6O0
5Ko360/djT7NIT1TUixc/+jUsIR6cGZZTXAg5uHUtG51jnzCwntYGlBL7cD/9uorg0BmszYSnSiu
mm1cg8xBx21ckLfcYbvsI4MOiI1nU9gfeJCQDmAFgAD+qFEs4COP/grmXdwtc6mHGrcyfkYS3hcx
D4w3L/37xMQiS4KtfpzKbM8A626BNSG011+nSnsB1fMv18bV0EIXUDWvZ9V8l1MzrCaPGyUoXpp6
RAFiaC/evHqtEOl64MF6v7mQhMxZJDjmW9FQS8X9Q5jF1alaZsiWhXx5vCld/MYMtQ5t8NY2RbWF
ccAhEWU7OLfOenDkLgklssIyeMXL/1uD8xMTkb1zInMV7DShvRBsiCwZIEuiz3xUwmcsX5y7GSJt
l99V5nKPaO3TSI7bRBB5KeU+TEh6BHCrZVe3q95FkUmostzZ7FYceOzANkw2ADnZ0RLpqzFE19iY
9Qs4SPrOOfe6vJNXdcaEQvoa/0KrOcJh0biZihYsfYuByQdz1Ps+iWX2HjaHvTDQZNSDSnaDu8l6
56Ps+2IbeHKfFkRFt/xsmqsdwYkCysYGAcnYW81/tYUmtWy49Zo+vFANXsmwOLat/9W02a2wrIHI
8fpTOhnMjQLBtLGiZr1oGM3csjhqPcmWgRye8ZbfRCqvqXkoDNx8uR7/Kn47N6oR2bU4FEv3GU/z
Wau/rXp2R2qKTHIvuZqR+6iCMxsXWKDThMEl+EoRn5OCZPKsjAdfQ85W9Uw2oxLSTuf+Ot1ULhEf
Aks4+bPyVAjvKtjIGl7YbkhCvdiDw4AHHXMrtXbbMbhjels4myzSXuseIFifMILgSjZj951FFgkL
fvmtoupz1Jm15SnY6MaM/8DPPVoPjJwMcXiJGPQ45uIwwmCJDp0SWaJl1X14vERhMERvJaOrMtp4
DTM6KjwolDbJTUO5Z1hUbfir97qNOtZWFSdNfw1Hr94xvGyZ1WT2RpFRpCEzXujtzPYPL46y+1Xm
y4dp0uE7OrzQnEYua0zM0QnEtZ4du52YyyG2L64OcyjOqSkjeOv/e9MjeKTKSR5NUP7GeIbRX6s3
qlToQG70Zjv662gMr8g03pMwX/2fMcgU0Nl0GTJfEetHwrsPBGit2tFjpDazvtCS0F61aEUTwhdV
2iEWsGMs0fF3zAgL51B9jQRbzQFolixZVZSqWiTl9OTwDq58FwDE5Gm/3ohoDQ6pM0Z/Xkmpwfhj
KZywOnItHIvYwvisfaXs2xYdgi4vJk09mrBWmehPDHzIvkO52nOzR7CcXvC4ryvbo/ZjupvU8hgK
dw/MJpsIQVK5uIVFYq4EdAC9jD8DK99nFfcXtmdlD/xCRhKuh1BfD+RvCAZ3izwSVy/ocGUQv8Mm
MfwBkf4EGBOhyndKioPmMcari2hYjNF3WpX/sA/xgYzqn5+o49QWW202iHS2/KeybAcohOBmQO/p
n5do9t7LPHtLZklHV0z8Bd72RcDzYiL54ZYkICKAh8vsyH4vGU+vbQXgXQ2HxOj6DRwKd9uw6kxC
FvmN6nZu7t4xbyVzx4GqeHDWUZmyPJ/Ie4BFMG5ojEpWeT2K7rUnm2zNAacixiRNaflLu1S7PlPW
gby4Rejn0S61vFsVJcgzO7qJxl709f/dAXoXP9ZqFlAOIurSBo2nrm1i/0zzhnVo3ytgsBBfmbeZ
BROQXGcHBzmTgxggLZuCXWEDufeg8sBSOLcQ/biQsfckcLnh6oEVe0Pt5p9mj1KjDG97Esyr8XER
61DaxtVFOhZESX1BpZTlxPCBujxTj4DuHY4qNn9rW92AxryKzn/pIQ5LslZRzjIu8LWMUEUQOW09
YMRwUaPMwB7AvxuML9NCEOCCkwpZw/8WzZ8grj41RGBdiuJaYmmFZrTXU10Q5BCtVYT3EvAviY4V
G0zGEIHTzMDHYDq0c1E3dNOXz4hmJSr3gA76RXOxYHot0vSe9C37yaeqPnigzI+jo8c7RN2HaELz
2Hsk1iHvuQVY5p5lzSljJuUvaZz9ZurAESvMT57XHgVh2Y7BBnL+AEOvYBDy0SXVquywuPtqNpF7
3Umfvc6ex7xAW3fCyYlScWDEROVTGCQLy3+4Nf7ixsDen7gJIzPech6rDgIywoubn5S3mV+0iL3K
p7F3mKp11h/YqJNVqBL7rAMu61UvjHzjOsyhXChMHr1/MI8FWHWUO7TW+wQZZln8opn4Sa0ILLf3
jSzWXRWloG6OwEyZnrcv05FNTh7fUB/shAlfxIEVhOo03RDDA2UAzmLS7OiD9GOfiiMFLj3LVJ2D
KT73lXqvx+lUu8bVGEpwYE1JUoWb32yHCUeBj6AvE6Ql6ZVeHJOLx8IqwvkEC6UysnQ7sJfurIBA
CwJfZm1KsKN9RlC+MF3CZTorGa+gDbUtqXFM7ZVYI5Z1dlnrX2LhbUPWSb6dXQUnTOFxQ+sDqlNE
vruR7jVrinQ92PGW7PnXgN0SiSAfLsc9mzi0TgFM8LZGde6Z1cMQRBkqgpMgg59TQ8lTQVIGfzg8
Dnp1Nad4X/EBRa0GNDcieMmAt+zbfPi1A4YFwNBbnKGw4/mp5mF5tXLnJAinoF33x+TVT1LisWm6
WCiby4pYKBiI91E3m/Oo5XcrvlM3rgwnldxXpLDYGHU0nNqbFnvTCnRtVmjXWiCcM/IeGq9B2W5x
MY1N/Dm1Pf7+YtgVhU1WuCEZXxnhM7/1xJK7exl8fW9SlrE+Z9c5B1UnwqtRj40npJlEGTlEQYUT
TewASWljagrtNIkk5Ck+wBbNzLPwWXVx9lDMhim0T8GY+gdkWd1zqAtt3ZMNuOaqctaliWxQy+Jn
qBIduEQu0SxkLcb2DIzRdOwn8Ous9TesyPGsGVr42uWzcboBczEHNmukQSE1IHieBhyhZzCRv9y2
CeEDNlQEtr/80Y3dZe8I3NCbJGBMmPJfp7q8WUVQbapaI33YbuQnnRpcjBuvCfwGBgcV8tFV79NH
+q5uHHhbmReSeEgQTrINYADdHXvI7hjk9kWkrWd/wa7NoQLOL03jt/rGNez2FsUnmhrwn2xpUrN6
J1IGGVHFHDmpXErHeu2QYTyaZbuUJb91qZxtjOLfTTeagfOtkuq1spzn1mueWlOCZYq1t/gSd/DQ
xNzAkIL4GSS89ApsOXYGDKkxTUwoUAp5sJQ8r9tkAyEYRuPgGyfEAsW43W3bO6yVS1bS/jRUh7u5
ks/96DiES69k/IFOUVCRF7Dx7bxbafq7QXDxim6h2apuwE42+46YKp6sDDAKMn+qIm5fTbfAqQFC
GpjQIifBoetFK1FgxaJPvxsR+lDIukxGw/CIYys9omJDpmwzDrJa/zr/0xfse2k74ERbDVUUVMOy
oVkn8xx6TWheYbreIgzGh5z502Le9yCKjQhvsl+YYQ2bYDp1btBeG1f/QT6KLZMJxsGglmWOiJ06
1i1mxGBOEhXDpY/Y8HocychNym1e1ehrK+pvnWrVdNlttV6/tSYMK64BGjSChE2wL/4TuFxsD9K9
PjXXKJ99yAZnWIQ5KG8nQpU7/Smuhkc2eRldDNi7/FuKJN4GiAG2SZ/xITRgdCI3OFXszsNZ1jr7
cLrSfNf0eJv/SY/j0mLFXyL/tXCt4Dh4SnUv3WZ29s2ZQQocVlc/x41o6b+DrsEyodMb6oiPFC9u
jeF0RjTtGeosysy70aDDLALqj46P8rfzicoebeJGzDxZ1DaNuJdGEKkQxVfMNoKguFYGcyLeYZge
4zMSo4iHNzmGKUlPI8dj6albE0EYEzmbY4cZY8+euYoZO1Ii3jK3tNE8gjzUsuFeZRj0JqitGlFp
XJJBtRRneFn5JtaZzdeyuKHv+0YSSr0VO1+6nb4p72UkWJnZFQYMK1dfGi/9uJhKF/V95njIpTAN
mEnEgh3QeWh8axZMJs9udETKaLoIMh0Pkw55vXK/aX0fYd9lGybWqPmYzsjovWdAHXufcY4dMw2z
62jIzRii4ddbm+8ewfKqYy+OgQgBhz+BShveo+bJcKjKLeQEYbWlIcKvmVifqgN0Zg+g9MO3yYbU
QaGI9dVh9wilea97zhfgCrEHUtpJCG0V3CNhMWYBZHsc9eh96Iq3MC7NPZHQqwyZYaap4WLxYnET
yV3jVZym6l2rqd+kZ25VFcRLSbwCgwzMMJz6JjiaKzaEkAnC11Bd3CT4Hib7s+2a9cDSc2GE/L8c
f15hxN05KoddJgMftEXz7lrKXsdT8CvlAV80z0MEUNj1m1cRUi6b1FDo9h5u2RzSitdHVuluDB2K
plzXtuWTbkttmyXOT2fc9ZCfhzeI/VIKQHnKPk3YYLE5zviRn2hjGQk8b7wTDbGIm8InPCtp+Mm0
IZ5tUOrcoIcFs8G/MWvIILM4SwONPVJu8KxYuVYMYfBAB+UPjijU0JxzA2rchV7Y5ioGvOJjKBKy
RbYPJasb82tV2lch2KFK+xpWHWtxXz2zVIW4E8P/hbd34Cgne8RTQM5bpEmdF/5FDjIIRh6LULU8
Rilu1bCiZGsSQqhnVJQnC/ZRXn8bkuanDzDJWN275dAQqJhRqX/G7jv7xYebx68rCv3dygSJIZp6
dqS/gYP3jT6xP8gQuYsxfsd0Dpxx+rSPZ7e547GfouL0m+Cs2+7ZDEhFywOx4c9wIqY/NHsI4KEU
mXJgVeuuPNhMZR5BiuQvXTj0KgQLPwUZOkaCn41N0GvfRSRmgErO5tQFnNhxNCc2b223Aus82Xhc
/eJQAjymJACeMTIoHNe1xhojKe5S7AOMmlr03kjno/F+oFnFtB+udP6UM5zohvFqm/LR+J//F6/p
TJ1CgaoP2g+HzUY44lq3+a4x4EDqcXJPo/65mtB6xkrAb8nyPb/usqd3JzDp5IcZis65TrZt7Tfr
5d7Ohkc+aSBnmMLlrfPHmym3ZmncXe0PCzIM49j4l8F0R9l01zDr49GxUXsKZ+MIxTwGfBcWVkpi
zd9oNQpPa17GoNpyUqg7UbZq0DaCuMCt1bwy9M1Y6z4IEZo08y0sYOwgEMYXW4o7qb8LWPUvmrE1
9bSei0gcmDKrDpPZn8ksYCxp8QhGE6QGe7h24Z1K3VrTW02oxsPlmBcUKSlW+ghJZTuFaxhyIX7t
J8HEBJhn3m6HxvFWuO9fJyP/58IluWbeFK3Kfo706ApkNhZTocRN5UZMpbey9fpojwzjJ638TF3n
FZLSo1Yo8aFTwMDeJrH/GpPgc0N8ki2wWzlXM02Tp6qsvvUJMy4etvLisg/sFSeqJWNjhRXyESZF
8uHHP8H4Y1mmfqHfPsW9MDDw0WmMrfkpy5rDM8jbZT6l19SFL8OZDP3UZyLGZmomt/nYcJpnVJj9
U57NSI3E6s5Obvk7pRtMYlosxFJLwawTa8MkvNijpcaiU2CXn0w5zkCuu2W4EctyiEza6DlHbu9j
PBzqRK82U6LVl7i0nuoEjZ/rISvrZLEWEB6WcGft+Tqgfce/9WdKXL0JZf2psdSh0rT2Szc7lyKl
Frygo7XO9cEk7NMN131G5FFH4uOqkDa7RDYSWw1X3zqps3OacqnbrBY9TI6IEEnZG/tVIMburyj6
ayJ88Jqhe3bLGkA5+FID59v45ntNRzJQpA6dk1rrVDe9g1HapBoF2IJU8lMLDZZm3OkMzvnTTXFz
1QcVxHeFKHNHujj3VrG08x5SLkonNDesQBmK9NWgONkmUqd5/gAV2786m007sOhJELeHpkBOKg9Y
ANCGDyEn94sqeOVm8qKRJOzCM4ENKWlWis1YI/jYosx0AAQQn862707U01NU9PwpuDjK35qtRp6q
zHCtYMpse/6t4yh1YviCipXaipgK5SMyzMAue4zzlYvf0BE9OoNrjZJpMdg6rm4fp0NpmWvmbXsg
B1CubyIQxEXmwJ1sI7xG3JeLcdB2uRU/qkz7TvF/sLbHux61QN1rPOgbWF+7wQGmk2vsp0ej3ReN
wKvTQXquDWtrmzn2w5EvMwrijREGV3xU8Z6/1sIT7/slCS+EGowBbNwu3QhCL9e44+gsG0gVZCs9
Dyaue1ZgnYuXW86yjRw4MTy0wjTvjYnLFyBfAQXAzsrvaEL2FE4W/U/5UCSJWAGTrtpb20RGhtqR
vmKP0vsryaCO+NmdPVuieIlcmalVVBnLcUz+jb17Rs7qrszguYOtsArd+pQBzlqIbvTWWRntXbIT
SHUAquq66T6vIJpzL4tNNwDG1yMUFXp+EYHmouXFLSk9KIEoD8uYSwr4sNymWfqW2BphZEuZlHRX
xJssxYDPZYTegl4B2Xm5IhTuz5l9U4b9MQ4j2M6Jyi8VgGAs9w3s+XcTZR6an+iDOISk4AAlOmhF
+ot5Sv3QoPzSvgJCfLURUpKy+n9Oy3hK8+JVaonmCabLk0fsbgd49MZJACkuAc9Au7QixuDH0PVN
InKkV6J/KQb4GLLRN+he4A7/R9mZ9UaOpFf0rxh+54B7kIA9D5lkrkql9qzSC6HSwn1fIshf78MZ
w/bMg2EDjQaqu0olZTIjvuXecwtF9qu+3ATApdpiIW0sDnSr0YKfkukbKW0MdAZnrpLnv2VVryna
8Xf98Pdg5/6v/8avP+tm7khnH/7pl399qUv++bf1z/zX7/nHP/HXC86Huq9/hv/1d+2/6/uP8rv/
59/0D1+Zv/0/v7vgY/j4h1+sC8lhfhy/u/npux+L4W/fBT/H+jv/r//zX77/9lVe5ub73//1sx7h
ufHV4rSu/mcgt/hfM723yXc7pv+Q4L3+gb8neBveXwg80Vnr+qbtIe797wRv8y867lbf95HFGR67
xP9K8HZI8HawPgjbM1wETQ6x22w/1gRv2/uLgyoUIZDDH3Mc+/+V4G1RQf3rv/zPBG/dNHyPbwL7
lulblun8U/j7Uiu+tQwdTktzsxFIKY2hqs6yV5jYGu8oe1bZbqljPtKzx7q/lZSxW50VMUOOkV7M
4wRmxI2awLOPcQm8CX0K29UyPw6Dj4ivfB40JwqWZFU4D08ZAozI0atf+ZPjy09nxI9mKOBWZX5G
eXQUAyosB2bPNvfMczwAEWohY021B4xXa/k46+ZLR0qQYUCjYmpsjRDAak//gLKH15iJRFowhV5V
naMBt7BuHSQ7duVtRiu9TpTHT5VubGOTEzAhJZmGrUDsoKrdgmPCa5rpigYf21iWnipnbc7z/GkZ
gR3lojwXeQc+3u0JputHuaMX9zey6e9Fw44OaX5pI5JyYPWPVuHuhiL20A35UaBH6B7I/eW68nMN
HpX1iwRbBlxMaD3nx+QDfBqb4hYZ9ZfrM6ReejgmfflraExzL2fOZDM7yLzywQSx4Jt8uYG4e/GZ
9GU0GmFEVkpAA1Toog4LuLLb1mLDTCYuI8YF7652s8qeq9DrdzDVTr0+s39GVzLHDC8L5xDZu7z6
Ju/bhjaBlnGOCXLqfXA9Pke0h4YXkn6Q1sYxQtAFrVsHtDBi+YwPSCfebec4++4Hjxoj+4TrteuK
c0nOmlthrfPnToIwgt8ZV/MOCfBvj501eoPcPQyx9RjJYSe78j1nC7GpH+FaPVPVEl2am4rIVqQ3
nuAurQxCqsdpg1gcdCg7FIz+sKCWot/5kQoq1zJx4bPvJM5s2lZ1fy0zaJ7DRMWL8PnUK//RWRDD
ENWqBYuV4QK6xx762nF3anCktj5ZdJzn2WkwECHyCk9njJ/biQY5kKXtrz0pUcp0tuiTmrCAneMy
xqjdzNuA0B/kLQattvGn1Z+2IGNfTvrqfEC4d2mG+A9UJ4psrzqOcj4mEeIBLUFbJlT8uylY+mQ2
bZ/Z8GrnE61x2h6dVl2gxN37cT3sBWMM1ptooCi+iXD5WSxSwx37QKZmrsfRkahbkITpYVZUzXx2
fzWLa2/hdbNK41NOyiFyZFArYFGAWnDPQJHBRqgV8QkndmhY9vu86ujGSAO8pmFz6dv0AKnuoOfo
X4t4JN0nwyfbsoYZixKtnLZXM0Y8O8OzM0dYMp27kQFNyXpxV4BoHu0VSTRzMuQkihGyTKeSAR0m
rUXcNIG8xRxcSJfdOZbNBfM3SkemL6RkYAyvkGuYhUeWPMLZTdlSuluOzEJzDVymIc+CxCNo3CSv
UUvPWhylu+WrcJLuaPUOSYA8Tl2eY3HOBqJ0QEr1s8saazEukc36PAJqCW2Cwf0O7ESzXRr/rqqm
KmTHYm+1O1eV2n2sSJdrjEuWjafehDfZF/nJtRR0AL2MAgOgjYYyg7wrCwX4y8CZF+pgp49wt34j
lWbDPiIfVM6Apgqvme+Pe11UBCqM60jAqpo9xqPmhLjnlBIWfUC2om9ILMsAye2rGPkgkVj2dhE4
fDqnoPJGDGJ2BT2TmK9lScL5Gu/n64BrbQJEV0agSR8YMc3Ez/FRpSgYaKOweyxXPsULudre0SIi
bCM0i92KbXh00UmKm8JFI4PHHy8p3Zhf29sCFZ2AMyhK75PIPrY5/oBpFe22TzAkNtN4fVMES0l2
ycUnM5BXFcknuhf0J3Ft3DE7J8RiHNTJvu/oRSPbeGgc/96y1Cc1PTBZU+phQrjai46goCGeYRb9
1Zji6aEgYpFJVX52JvNeJR25RNb4VZalE06Tjzt6LtLNqCCslG5XAs3BQOwrzqlpkq+u44F+BQ6A
qopBtuWxDUSXu7VF6Qfipe6jns+7jkPB6gLNE+MVtvc9oLa7aTTGQ5dMj6sKs6sw6JqdfZdnoxcK
J7nqRHIOSwF9BOFSOFVYX32z+BphBB6XBaV5zMLMz9ZIjlKd3d7k1lu153YzHNvax1NV2NhNMDjD
DZWgKAvUGYN0tQNZLt/Z2BDLS/uMxgjj2fKb5wJpgCvK64ReNE4ISmVRcO1UhEPPap+8yfBhrVpQ
NRCSgXfHtnpVDqqvqLfzsOmiVwZhbLM98r4lvP2BE02Nxklp4IfQBx2ElO9pj8ZdA80ie+a3iY42
YUbts0+ycguCXQYD6YvbKkUPnXdUyVmKfEtEClfo8qP3DC8hO29NTF0GQ4lO2lfNI77a8T3GKYm3
Eho+SL6caY14F2dUnYY13gEDz0ntPPtpvOy16ZwVzj3UVJJ0QQD6VnIs7ek9036Ubz0gHW2ZIsgq
7Gvj2YU5UJFYD0zQOY3rmja28Y1qdY7ZBAELPJSD4SZPopEVugKedc04VIkJ8xFDLRYHjCFOnuV3
tC4Ic2L5zDz3pe4SJhUTwnGRRTaTFM7xHut4XqIztIm9sgY8I4uHArqLBpttPyzXSrKabPvynC+D
vEYOH4XMWbAW5s5HKkToZqP4IJFo77Hww4s8fpiwDkAir1JA7wUZBBSVhmUZwZJkYjZVFRIrze58
cug9l0oPS6xtpSpNNpp8D0qSaRPx78Bv39VAUOCY2rBoKUtWg1ZxRId2rGXV342oRgwAg+sKMQMW
aLmo8qL7SOf2mXRwNvh9+raHsaKkcSSP5oO9WH3EQE/wUt1fppQA4piI8p2VwhRY5HQ3G6hGqizl
dJXM9JiHXNiaRLsmcvADTABgrLQA/w46ecldwD2F5fDxj0iF9VoEWcNRJ8QYMh+Ta1+fj70JdWLN
eYJ9z8XuEtZdMdFuEjY+kJ/w9HM9BNBiBafsMO0Ya+lMJUk3UIn+5BfDj63igvwv6x0wodpPUBN2
kE3b9VLVD+ZwJ7XY3vkWptMsy/tdB2vs0sTOvl/a7NZBsydNzG5DbUF7ki1IdQfqwyly52tV6fvI
KY1LLPwrFT4c37xgWJNn+PAVoSYYNo0kU7tmwKeZ+2OGStn2//5XlCPYT3CWm5TcC2QYho11qw0X
GwUqaoBwBkxE0SGyYWOXqG3m1ywNNIes+6KsWP5MsniyQWDAB4Xpk82TT6Cv3R/Y2G0NxqI4UaXE
Uyf9nbssz+7KODPaIj80Gp9WrYzO6J7kQXhtDHTiy61bn+TSJj6R23xHwji68Uwea2OZTkxl+lOO
wcQmbqJmdnnpazCLWsxHvxrF3WLB9Wy5/4lQHrfDiHtA5q06GA1Dv2JRH3QXCypN4wK575QvdnWo
OxoIMAQhY7SjPjVPhM55Z0/rjoXrZufSQfMb4Gofzw5j+B33LQizokczloKTI6B0h2a7P7tuER+6
xQb+ZyuQJTaZA7qOfDifYl6TDmBJw563Kz74RlH4doLpaV+xFDG/cYbDdatQENrN3J8zO3FRnrvE
QTmpto+M8bOX6cCSmKi2qfAOBA1pgZ4zjFik3d0NjX4ya9ltar3qwq7VrhmQuXvkdmDWnGCU4pTn
9Td8QLWUN+nDYGeWeVf20N6UwQxId9FHzdRZIAbemp7MkX5lpubKI9a89QJVZCT/WYwy3flIcOKh
Qr65lVIHX0CQbjY50w7J41aVygncsq7DIVZ7u/PJqNY4hieXagmSctykd0bBQnMADsS6kO3lzOlh
zAfH9jsgpfFG9PhnOlYxHSKrdIFcWJIRTBpBfRrIcmGahLRANBjJUpYRWn/NiDgljybLNxwM3yMO
PG1qv6lHUXby8yVsqTe4GVmLFdjjovYwaRivGEVD8o3kpcOVe0qLtxqcLUqP6k+6Rnu3HZ4NQheA
LmhsIgh3gjk7MiCxO6IvTZgoH8U1Q0vfNqSoMmSFm8DpBG4xiA1TA5Cmw5CJ+eAR9Cs3lYQXi/no
T2GTMimdmSx1cWWhOBLCKN+ijvyweZhffaRGYVSy+NQUUmATLiGp2C42V+3BZ/SSawhOTNz+GKvm
Eg5VN3AQNN0zAo6ZvsyCeIZcCaN0w3p0my7LdXaIZlYMoPk+cmJSYReukpmFma6FEClIOjcL3EF9
ipYUcPhe9EOVfRrHw+R5Brz66KXMyOSmiTyPkUEw5QzLu/mxNROdElVyZ9TM3TU82SU+3n4ygDhQ
VLfEcTSmCGnaV6QWPCP8zee5tJ6xceT3Gk5Y+sQf+9WmRgzkCtGRUoOfxJZFt+JLlGfoXgnlMfZl
hjcOcgjgMJWRT8Z4qu2oPWFLbNfvgLWat22rOgX5DDvVmn1kKkhue96AUCAFHllp8DC7HxonWDx5
sGFcxpgMoL6j39n0JlXBXFXyMyANKrfOxJovGycie+f2aAO+iiEWrHxEyyg13szordHhlcO5ZClA
6598Qx20WUyxi7amR4Rt+UbEXXMm+/UaQ6Q9CtWfdG5Wy0HXifkMGV/5OJOqt0mxf1h1tOuG9sPR
7He8TjsCZfepYq49tDvfNMaVts3Qcpo/+9n60cb63JByTJ0+cdPomCpZEVDSsg/vBR8hNn/1PkYl
XfxhzIIcfQC9kozmG9HXm6WNKcHi5XHKcmebx5JVf2axvqYNTfUpQnfMXlq0WlAL/4TOvTl6SuyJ
DH5o81VbMgHnnoDfNUYDKQs/h3Tx2mUil7t4NO1N4WFXzSmmtswJCdOt9xbgvBBe6FXp9h5DMSFO
bXWYEgYSelq+xEtzbXKHq8X/8FvtdydyxWmUf02O5pIbk17Ij6KLMPu7KG9eIs07WI5+3w8N3igR
EdYhh9DQiCxMx73TxySht93Rs/NfavGBx9nqdxvFdHLedCYT8qNnfL1lU0JTb2rZGY0OsVf165AY
X7FPOW/FeJLTBANXrAGGlE79kjR5hFeT8UyrMR0B0wF7hI6zmBukDM004LsdVx0NcWlwDQHNVTF+
gjWtrnZ9PGdk+i6VeVMd2LwM35HXNg+zwC1odh/kwCTIyBA5lMUEksRl9I82fjK8j9zFluJZY0gb
uNcdLADRzFTZsp2ATSN73eFBef5I2QqhL+OAHbIsRPwDmarHK44GkqO3fKvJlcMFCwXJFS1rOboP
BlB5mem7rnmuKtPig4krXKKfyAwRbQwq671g0KTFiBN6Z/pSBsvmnpoVGn7yzpIbPZhZHaPeEwd3
LFB+7bCdsAGKLHKNK6qABYdU1K6lfVr9Rr1/FU5PoHdsY7GqoAQTOkXhsimtysbBL9nhZS7SaJ26
L4qc8zBNR1LB3OOsrxGASB3IakpJqrPxcXDgFmE9njztERvAFLjm/Nz1UzC2qx8s2S6Fela5+6fT
R6CCGZwKz9TYGfe/43UhbxXniagTKx3A46eMORbxnjOlYQz3Y+oO2wRHZwsp/Sr0idNFjt6dp75+
c5B7Irmaz4ySnoAmrocSmUIOb5jds3UofdHwwBoEh2OvwazuIE/jd2B6zrZZLDdmbJBYvYqMXXzt
DrA+K4og/3fQ3gyolabiA4SY9RUQG6sN7nyqbZRWFP2XFrD0cbb7p6VfxtdiBLaX10MblmODRV4M
L2QkLGaGUaVv5WlCo576ZH3EOt3miKULW5V3dQdMn50dv3c2WuqsexN5/pkvBK8RtN1MH0VBAPJY
ADwpLJyNfnVPRcEJQiBrWDFDGyoH6yTROQwd3pPcyUMJ0clj57lzIqzrS+38aTXzT0SI+ZaVY9Dz
X/AZ/+7b95ztIcRrlD34F1zfiwKHAzqoiC/dl2X8QM6wQJZe7isj2YvasKg22pcYitrBbeOHwcbQ
3nVZyU+JGy2Tu4m8W+74SoWNOezprAe3zAGijOykpvSpNhjGYOtWd4mNpb+DghAMaRy6y5Tu0e3w
VrbrFWonSJvmYEC4cXCN+97jHvOgJuFQaqydZmc3Dtogz5z4shjagwMw7kwwAqQu8CyEXakflWrn
WYvlsczVrpDskkz4g8i1rY3G8AaKhuSlKcQm5rl4wIkLBKnuN4taoQ1Z8+yOZEXCekiO1B2MU/TP
vLX6jWnYyU60DYMIi9yXCeypDZNnY1NpzcBLea48O1had98WDZ4c7eilgiBs308AiDG9JjNp2RUg
HjVwItvBmdnb9HLTLanaI8UOBmIZNo1W3EYjOXCDHRBlUVmpm+XVSSBiufKqLHo3uz4DwMPmR1Xn
OpaxK4A3kE9DYzVlD3WmOFj5wvzNXBAdnhrBuMseB/SKjnezFwI7xlSuYmzqoBFp8IZ71E2SDNBg
LRFG9rdsXd1WZs3InTWlADrjszQ80+0+4t9SrOORdLVzcmfo8Zuchu9VxYc9DCBrconEUN1rfnSR
0NkdUs2YwRthawrk3B6cKomW0hgpxDJW7jYA1KLtb2M+/fS2YsA+5Kj5BrUb/O4dAwn2zp4St2xE
mCvYJy6j5K3ZlTuKczyZwwp/zxGitIKfO4JyC1wUUSoDha2LI6MbeLeyWf0QrKwezFw/cm6duCTu
zcqWuyjtg9aHx8deHb6twXhLlCs7q8nQuyLm0XHZgr7ncl6QFbvNszGS9mI17CBZB+KY9RWxPAhn
AR7XJzGX0yvdyCEmgTVIV4GQFNnPwLMf59gPe0lZq2c/PCK4/omRRhood5w/BBHRsLACQUumZxzI
lg4DLne3rMCLgze3DH8YkcGFx5E6RW0djCpJt6lvPFQR8rS//Uol9ruuAS72msd8FBD60lHb9rn2
tbgVujMuy9hg8uGB4YpluVNmc/EmOhVROwenql5UYRLQbWbkeTvnuu2j+wI3blGTvlY9a9XIgB25
yXo5WlP6hmrEzxn+6SWBHGWOHCkX8bD3IjOIE5ke7AVkX8yIAfURaVjdXFzi6QNodh5UqdolZnbm
01eHurDW1OJp2paP6CgGwPTqwxwp2/w23oto1A/KSnbgo+AKqAVnIp/LMnaLU47k20fUf3B7g7+d
x4OOpWyug9/yPFblRTfL/JKNs4EPp+728Wq607C7z8wHa3A9GDLBO/smSpqY8Iy9Rm4AOAcDAtlw
aQgx2nfKvKZG9OKs2kLAqnpgx5+EzTIf0UnanfCg7IUG52CkjzFMSgZdZU/QyDlWZNVgbQELX/KX
YgLFA14iPwWYaZNDq5vh2Md89BkoDRXpjEAdsMZCa2VSbm5bJwl6F8TtlGKf7xfzaNHYu8b83vST
3JlpVsLyw4ChyTvqATAtBjPYsZ7jAOr3E69wtystkyi+TKA2B5oIFe1JtlBL6cLeYzMFsI7ikbTC
YIhYbAvnjd7i4vjulQuPGrFzz+REe+CifGPPyY0BzCtulReHprRKQJ8pynhJEC3kl62+WNdoGpJg
9Aae0ImhusHsFcVMxCyGnBu1X4byzFyCdLAiR9FjqeXRLKznwiJart6JYQQS2GK8y335jrHm5jet
CpPuZvjAFViJuRyx/GmzeURedwNAxdYKh2AwC+++T6lDXZ02g1p+O/UC6Q/bQwz5/rYZ+ueih0dd
45YLwVRjVkjGNNSl/+SY4oAMF1ubxh9eAH0nUcxp6/EZyBXdCqngBk7zTOxijy6t0rolMHAcJn90
BOThsqQTc/C43zQjylsde7TOjdvCxcUsGRKPQvheC9y0ghsIw7s5sL0EB1K92jBzGZ9hjjGLm5FO
7fk4rSChPOdmKscKBnQndt4dmbFf6KwRy/YsKd2Rh0vToJJVUUiAzhwsErUvUWEhgqeZay7dQ2vm
rTKtt3K4Wg6rT6zuJE/ephrT5sK6B5uaeJLDRCAlr+2WPUAQlZn/MDDNJ6fRJ4x2o+OUOhuxXZKD
QUQOSLJ33Zy2ESHKp9Rg9VT3ZOyyfSkDS+9ePTW8GDN5UG1LZBDiIdjjEV5JIr32HCRoS6R1v0xM
BenEEQ7POL0txjMIs1k4lTQbzKnwSXW3xvEsSNFHjxLt1FChKyAGOsDzneRZlG75AXn4s3XbirE7
H7dEuO9eY2C00npIrRyZU8ujQqQMhEu3sgIpHI8eKSfkSPPHFePmULg3zyJZky1j+cB8/k7E5sUw
qCWxLGAJi5iDJgRxIbMIqyZ9T7Tmktd/AEOtGNZd2YlbUg73aC27PeCb9yUhg7PlYmqV+RxX9H6R
NYHYEhiMY/+n6NTZjBhZVeKXxf4yirrHQo13PikMh3yUT1ge7jTS90QHnq4Yu3PuIoOJEgEqXNII
+zC34t666RGdmdPhJlyvq3VuW9XYeyrRgh8kLmPrtpgZ8TDfJ8Abt8DvWbXbbrPHRE6o7QKqUYP7
k+IjBd+fhJpE4uj6u6yuTLy4yGkaI4CRN8GGMHBoW1MeuJq62A27iqYH1iP16NbbIx2Ubt3S2OEa
JnAAghlWyoh+a07ie74AWcvNcC6pR7CefEHYYRJgsjRjUXibdXCF3Qi1JW8dgp2a4nNY+pOETxv0
avwpBo3QZ0lR4iNN1kVrHqvouYKmwJX7XTpoMG0TmkKxKadDbtT9VhqIIElGY3LxmFOmdVxB0Jav
K/+aAFmDIN/U/jXVthG6Rs/slkNj8r+GSR5lxfNazM5nN+AoThPC7RLY/Fml6DQSMmlHBxvaYumP
sd6u6iEIN3kEgQFTNkRot/3I6ojhQfGyXnAMxRHDp65t7zkUAvirYvhd2S32/5GRZ4bLskzks9Wl
M3SCYtsIQfIVMX1zk544YD77CqpM0vl7Exm3m5XevneRdpvVTF4L1JvAkG9dobkMnNxrk1SP9jje
IL33HCOtBKOZIUnuzVMRR1RCtnbx2KN0WFf1AUvIapN2U0EdjpGKNVC97RbnWSmUwjEe865GJeYa
Ka7tvnyrRmYLuW/e4PL9aJl1bpbxLS3rXxKV9pYAPNS+7XzpKbLqvA27BGmBuRIeFOA1RgZfOiZk
Jvhg6MbPSjD7Bp8hKXmcjk7T7UxosOU5W2OA0qX8bMRAQDiQj1nE+g6zvgPphy4q9TGSU6DX4YiH
hGNvPGLivRIS8Jas+91R+9VFKNALVCpbpx8+kav+spzY3+foVwmVPuiVzVD16La22uol6BmPtno7
qCbAVHoVhos8sIA1Y8LN8vCXN7l2Mnq8Q005hmCSofvQQPikeSiypWAI48PAP6CXE7LClkFNACTC
4AvKLjQYL43pMR4WAwK/aYZlJX5EyV1uLWDotLJ4aJQdkP+L4a0QPHqsMdgyx5sBaXtGAPNsU8yq
vjiqxPsUo3tSDts56XtJiF0nDi2dXfwYj+3ZkBOQAMa2NXFV9IH6WUTxEfw8DYnFzzFJwpwU1UVv
5ufBpSVwNbbmhpZ9SUGqj7G4CQvg4Zfi2SFdltfZ9kt8kHYzBkJfPvKGSK8qgaGw4LIh5B6bAkhq
1ondWnF6KEqhNVQYtThdd1NbsCbPadwb314OpvPZOA6ZzrGZo+oVeeg6sb3XxvzWWzqqfKCxoUqb
BxCE3DscPqFJL72zKwD4aYX+sIiaI3XPDIlakqUD5wsps0lLQwlb/Ok0gdgmxhNGdCQNfQQZCI/7
m6nQ98A13NqcTPz8Fuo8N3+ulKfQWdaSjRSJKgnOmb3pRb/NXSGa2zwwBvIHijDFq2/Mg3mnYutp
0Q2daUflYwuNCXNZj+eYCzysyVYgh+gZughEe/QELAmpybw2CyK3dRiLXgcwHxAeyDHtEx6spO/W
sDg/wGdMeMmCuMUQWc9qhodyNoxNbQxwGRN8rz7BVBtbRM8uK8umJi6GceCNNA5GQYoJQ/ckbQmf
AjMCQofhRzTttUInyGRrIYisXQ5ZVwKwEVl8p4t9ZcIyQVVBWoNRHQ321CdQIfeGMt/STmJsKaMd
fNNP3tm97Ws6O+v1dYuDbho/ooLJxBSOvhagRgbRJ2qU6Nl7axj31Uw+ouYvICEhOpBfte9KearZ
oA1IfUJ/tH+x2nlCM1Dt2tF4hg/IpA1Gpf9lmEdxcRM0zbOlPfNGH8iRe4Ms8bVM5BNi8QCg721N
hOwEfSEmQv5VhiK74VefIW/wOvJkUByBPVLKuustFu4mm9cNzFxQMDguWqtrdvqYP1SOddGajPqz
Fjx+7pfes9is/eqbtWB0gZxHIjHt1Ahrp7NfW39GBC9QOPEhpE8PpUwZ3ulJFZgopjZGQ+p0bdnI
0YwvjbMROUZ1q5cirGw2DItCtVN67GMdmuBk+ZqgujlliUDO4FvvFv0uawdW6HBIorjd9Zpxyb3+
u+UUDpZB0HKmLQhhchujNPnJFndf5MI7VdGwQ4z6Qifl9A6DP9QBSIi3A+sara8x0zPaNKWwXqTF
5NFNWIuZdyWcFeZ+/YcxdW7oIKt3J7s8N4h3VelmoKBw1OjQ4uaF2E6aZzQ38caH5hvYAjIbLhzY
aorKtrZmdnmmQR/q93GwKDHu2cclU9HsBLsrfML+e44nN7PEG1SywPDrm4OUJyb/E5RKgH1wkxAH
kDUFPIG6ebXi6BOhiMLVmPkhqYWfmmU/IxfEiAvDBBLVUzE54minNsUPNL4tDx3HCWeMY74BA4eR
0GSEticmhBk2a7Zhlc+5r76Yp2p7zbYuhYOOl5v0a65tLVwYRaPUmQA2TeqUxWW81+Lxj9KYijNq
vnTrG8ThlzAO7Yu9NyqM08j/9ya65CpH2Ziuh1DnEfukE0cJ54mitJmeAMezb1gYZLcGInhiTrbe
5PonhLVnc2GKj/iR8gmpIeutfb/KMnRA9SVDLKRyfL6hXELEgLHr1RpBtXJ5sRaCajp5xAqHElBg
KZ5B/3ASMlI07OFL/nZ61BtzgrMGerzYjzxVG0F50ZBQnhFFQ1RkjHF+U5kN4Dyn5ogqmkdBxNlG
ct0aukHJmM3zvuvpG51pePUlVpnFJa7Uy8lbiJkVRnD2SdEiewisTNh1JkvJpn8yM1vfJG5sIOoZ
4f3E4sgsLd6y0Lqi5j8XDbs03+SvKmVs0bsh8hfEci6Xop1+KZN1SYUabIOIw9gUY0HqepsTA0lE
dACWHHC6/+nYCAnzarmWZOvQsKPfNwoSGd36tz4hAMFjuMeMCCAZC5o+AkYfKDgY2vqE6dgVdhte
EGDieUBn7eKI95hlbYudvl1SSCqN23y6mLg22oDPK3NRTgEWVoyY7XtWl7ukVowcapQjZWQt9wkU
JYQB7SXPFvzn9bHNXF6d/nmaMJ9SCbhKpneoUKBfjO4xjSlfLIeGye6SL4Q5t1KY9zIFWFtHLhm4
ZnHhxe+2sGwbAJjRvhp8bhnfOBLRMWxowqsA/XrE5/Gk0puRlEwEKqYBIsYHOBE3ReJIUDuyp0cS
53TqXiOJSbSDEUP+Giq6+gACstupOWnItfVa3qqJRN8pDUXtQ7ds/T/FLC+pYkoImAQKSPPqTEnN
ER9hpV3qX4m1riVj51gTpmMSBHO01wyNQqrbjA7gyBbHNdhPjbxBj8Osb1rrpZlvkUx+IYBAO8Cc
1VAo3ZyhxevYh+w0kzuZ/o480RwBaj5JJGUgW58ABsTJqmcYee7wHPbgjBmd6mjM7HkWJB1pCwlq
FVGL5E4hHyzDxBSQRNQFMfpDo4N6nNHEoGehcFD2eM4itidtQz8t4Hqgoo3PJj3syTPal4nkhb01
9qirEhE29qo1GT0CHcoAlS4VFnBOYCHMhBa2unmMIpgl8HpTDjhhRo8JWQzTqBK0kXAKiZr6JsLp
iZaBmr7vjwYnU1E5T8WC+A4BEkVeVAGerY4gex9L/5VBHuv8WWcBw/WhRY55ZVJIMafwzKHYg5yQ
fHYS5SyyiI0rmTDnw0jsg8Vgvc++Yo2Ns3BYD6F32Ej+M/NOCfnIMd9nQ9Iy2DfMRT8kjL6Vwi63
2kisWwJKgSBnIz6hh31eLKhBrNUzp0PKrGy0zvHMIAp4q7d6t5LSBr1PWCkXBT4n6W38GsdsUWVa
KPC5bFlV70ln5XErzJ0ujW4zu6SsZRLn7eCKLbyGXQY/GelvCr4KH4eZ+1C2Z6ACXFK6PoSWGJcn
it/lycermXQg0diZENUJcxpzCe9JwtwjjshiNh15UXCLt25W8AU0H+BJTYfLtFYFWr/CDsbpmHrN
H8h+fEqQ8knpozMbTOJHFHLuDs1krNVh6Y31XgEH2Ka//LG/E2sAbWQlN9mgTe3L4rfhdmd2jG+F
jbakyuc/YhLnoS728TJcOq43OAvBrNSe6/AYQYHpAH4Xgk1jFEEyy4WP8VTRm6Su/0r0+uNUwfMp
e6YvYwHnh5J/a1owNFvvffVKbim6WekxwJQo1puOsJeu0jHiaU95SjLVMNwButjZjBcib4Q1W5b5
vhzkmuCgaKCOSLjRY7Oj4UDtkwNqRpgnaRlmGt1gmjkMCJb6j+aU27lH0Iz3+0U48dNipw1EyI6w
jab9pTSR3FX4/silHI4dLmouonXl0SG5db4Gqc1h1GSIu9ds9EQzb37Lj6VFaGDJzeb86B9McB17
jGhyk6/wlsJEOjX2n+YoLy56I0R5CA9yU5zMtB93RFrwOaNcpS+oQB4zEo8LAgSwjLujsMPOox1q
ZXzT6nXFxOpGJvZv1fOh1YTOBeW6QW50inCz+ifKgFpHFZOfrNGscGHXubVcozhnzlyH0zwGZJ5y
rLjjnrHRiU/8o9myNG5Lzp2W7VrSaEwZPUfH9EPc4OqznW3L2TNKpbu1CwHXLaqYDOKmbXr+1cLB
p41NbgMcGs6M66hb1obl17ddpO9RqgT8JPsUmROcOHQiiWsjmaXLYXzP1MruT/4RIP5yjpHtBtaE
uEs9+AlP438wdx7JkSxZlt1KSY5Ls02Nqg1q4pyDIxCYmIAEjFM1vrSa9sb6WFR1d9UGWnqQIRI/
8scHHO6mT++799y0WOCUPhkAw6OqIuMzRZgYgBP5M28NT3U4FEEPITetiBvkOWyYmH4yj62aQ+ts
BVbXzfEMaEL+LBiMqxNgDOuQM1i1ZCFL+Cba+4SWf2UTHlX6M/iO/i5TyUc5MVfakZK/A7yFJ6oy
5KoCQjJ5DF8UDvHShNGOQAIaVH+C5YuZC7e+sj3FdnTRUrfTSI7JsB9b3RxJJrFvsGBDtoGRbAOR
14dJRO8L0i5vxCUs4RwnSQ0VlBAjFI53drDh0emHkmIAlOrrqNsPelofAUbQUoIrel52J2XUjFQ1
gKPzaGpZoVejZUzpkdkMbFfeHsLmafTj/aKVAj1ZDNBs6KeUu2o40ntiutxYRq9el1V8c0UQbRI/
+jKVZPW1zyxKTpGbtllr/zFnulVrBRCjygAUkxmMe65S8bR2ROiC6iRuYJnavJmju6MKwD/hI7vU
Nhvo0soXkvuj7tL9aPqwacv51WtBtag+/Yl9ZvlC8pTyF4uPaT6DEwuPWbhviIuJ10DifAiI+K2G
MoNOE7N1IYXGQcePhG01bU8Z+OMoZq9mmHe5ZAiH9QP4toKrZBgoKbY8jgEZQLep8SL2oM6I0c5E
zjdV5aGep+Y19RHk4vnVtPKVlyNdKOyC0u22mrF7pSbv4sVOfstK+43pjGcUQ+CJaYma2hSTfEVl
FGvHBcPYw6MJrS0m6W8Ny2kvWBiGM0N4FL/gmCz40DpcfAvWQVhIuSjN9Z4n44Jk3fcmHQrQGNiJ
Vt2PEfJgULX1mOBG4Xb8HQ0cPUSkSaiWXHFhm35pYXCkWUEGA9+9wCPvSMmhWE+cDKBpwMuKxb8m
e0yfwGpb61sUAAR8jxQgUROzLfZUzrCic+s9uODfbcKs3M1HX7Ci04tMQlbpoE0q81wvg2iejDA6
I7kJRawv7Si2pokHySgiukSNvStTmwULyfKSMT1snbeB8tnt7P+MwKiuJh5Xo8HLARRV7iv30kav
XR6das7dcFT5phPzp+sVT5EbfVeLvJ53GWr7WvZBcJpr/Uq+A5W03PmO/14plZ/+32b0/j+M39nE
3/7Hf033/Wdqb4kP/ts/sL2E5b/+y+Of6n/++2cWf338y/ef7L+m95Z//f+E8Xg0K4AIBj4iR0rC
cAPiwL/9Q8p/St+1fEM60vc8xyKmV+BzJXFn/dMzLMPzfYtEnsIwSU7vP8N4wvmnYSrL4KFvGsrk
X3X+8b+/zv+Wpvy/6cp/KTrohSBT9JLl8+3/lsZThjJ8j2wfxxEeHAOhkz//+niMi5D/v/xXGbU6
iaNqJ8x4WIcsJh8C7p+Lccj9GpOXwm6bPy47ay5vVvPczda4A3GTMLYFb5ZwjLvKwtHjl5N3DEpF
5qG3dkWKUOETdgfBzotzG9Ne3IZkUDdjm06puFHvCW+WfruDH+51d09W9jQtXcNhNNGcSePcUUUg
/A1jBL4199y77J9gdKNzpjTxCJtaAEWRlg8Ri4CCy1div+gupszK5g4Y09+nkwKchk3HUmpUbDt9
se5Ddz5rX6W01YQkhUf1u3aNYeMRaa1UjR/Fo26jiq03D4sls5I97lQDC9/qMvvEQuE4jOV3NRJI
6gSVHWwqD7kydoPTpBflyQZXDub2CN2Qo3N8Mov7dmyyo/bCZ3jNNOgM9jWV1BpJYzj3Pri/aTaM
bccGF1s+5iazxDDYQIrYLcXOxHz0L5i0jERdU+2RM2euORmGJG3srZFEXRQvlTSQNrmG9URpdPI5
9sYvaykernmsbhywXnQsORuwRhs3ts2nWb1HU5cSZGLwLcPnxBTlMXe4/mLKFdy16dBcRnepIwMS
sA/dWe7cMNdn38TEGWUC8mPS/pj+sxjrJ1HV4RGn21KFmnzaU4Q2XMPCaoaalj3cqqUcHrhDJzhq
u+LsL794tkPlkeEOt7grLiLzrM+cljVslywP7cQDXExKJsGfyyVpfhDhoTQpO28KPT97PeyEoOFe
5RQBXBrOb0Op65S640sZA8mwjx1XRaTUKD+FEG/3bTkT86CiW/O49sPsuykg7xQPLHPJbJbNe12E
JBpm1CawRY1JcbC32JZFS6U6K2WiLsRC0u4EbzZk1mDR7lnZRUSAT0VPut4tDX0vOxRsYyTfIXhd
I0mX9Nwy3OBLtEMAsTbhHa68sbFBkSZAjuMYuFsIUeTbtPhPBj2uEHtpIbDm6KkcvupQfLXDoUE4
eIAfwBnQ37jZT2e6qBmPhxL4tb+xLPePLaZ7qxjewlxevA6BSAJ99+rpBHL9WDvD038M26AoQg2V
haIaDcuSMzXXD/Ai3qY+/xH970hnd2FmvwZO/Fg0ycvgzBdHu68xlWMpCAcj+Zys8V72uFMygx1B
VKorWcn7yQ2+QGJ+MNg9+CWKUXKaM/e1dALGP59C95ymCZKJ7gOPDVhKcmx/97lxyR17X9LFMlDf
gvUQHB0E8KXY3PUIA828K+Fwz1lbbZSbEj917lz/OmAecSLrJXMLvA7ug1vTzGTEv5XWTzwDmdAt
86LcAt9+GbWPRHsyYmUrJ2xOHf/NxCiAL7Tln2oceBU1bl69MHAH99VeWD6IVIFHYKgsQUYFIRuD
bnaPNaa7lDDn3piNe2TY14wqO5ttPx1DLiMgNjYdLoM2KuCOjwyWESowiqiaiYZG1Irw4KGai2QN
KNhplUXjcQ5JodkY09Z5076QB6UB3XSofLOcLYx1MlL9fghnBO3AH9dBjAIQ67I5DnZOwqzQv3Ai
IucaAy4hyewfouv6YvxFqyKmt8hf6q6ZZAANfgxoFWRbCFim8oDhcQVAsu/iH3A/Fexs7HO4mY5y
mh9GcHaXpEqPTJ0EYYllY/ppv6iR6AaU8M4Z3tyAnWcYE0aVFX/ceD9Z7fyAGzS3jaTloU2fE3ey
SaNWp66Houz49LRxsZ/peBFW/5nX47273EqmrqbBpDK/Q7TxvSyjz+YyKCg/BTMatwj9y9ZfYxdP
L9Idr+2gUTI6FtZzQZ9iwSqhN+vP1FEY30KgoH2IqQG1dWvb9RMfA2cxRzzNM83QaqzuA82Gsxve
VdneI2O/eKEI9hHcNRRIDSMlZXIzjonTl7tOYdQTeFQJRyzaTlKaa4uOm7iuIOh0cXWmrWU7N864
L8Ol/8VpBNtfcgulqh8dD0YJJWbvjL3dzkPy3CCc3At+dpPFdO5zxdlgLWaN0KEZAkBr9h2pZpRV
XGyBEe8wA1Cu2F6YWeUP3dRvha2IhI+Zv5+roHuSafNbDWRiSrpeaIL2ObarjylaDL7AhIlcY/5x
5h0sUbHXoK1XSNZVo8KNpEGdIB5ir51/zMk4nsrZiR6pOIrApmd1/tL31TpIhpothv0Q+857oaXY
Dk77XbS47TFC2pcSN+pqFPmD5zW48bX9NONhvSepRhio706lF4HuK0R8Ugu03AajphYKsmqfnIEF
ndsiiDWuuxtFfD94bIq9jlNUyO5hJD9BqZDTs5Jv6nVgoeiMUEn4sbAr83jo5Aq30SJg8A4M0ZzD
MGYJBmYOTulCXakcytHwVlXVaYoBWI34RIWgB5HU4sqY6dPScQeNOfLu3dz9JU2fMHce3YTTY4Oq
g5upp/KzEJgiZAHiN3bEvHbxYTRUNd3IobyNCgzZGLTZtfvMWd095rhcA6g2Y4sm6w3wvXW/Gmic
qt+M/LeqlKZEYLlcEwhyIt752qiPXudMhyrCPA5/d/QoZJol9wsiQSxUsxWj47seYZWnrEbxUU9b
3k1nA2iv17vBOrjzJc9UHc3YzJX6CF0WwxMNqrR+W3tr6qN96yYCU2B+nG12dDqTG9Zb3G8MLmJz
Xr76qFJ0i9FMNVfxH9ZooKLi3j/a6Npzn5oHP5o+ucPsWGF+xX6hTpgZp+7NDCKi+RROsHHy9xgQ
nC1ajLfS/EThQHr3STb7gGVs6Gj7wtLRebaq5hhquRn5UE794nL2ZmSc4pHb+xPzYcwCE05UZPT8
wDz/zaphC3o0gLuqZeHYc1b3Y3/IA3Zf+If29SSPdh2eDWSnTd4F9SU8qAaWhClTgmlj8ObRjbZN
vRlTT2a/WxOrF2L1d3Uck8IUGdvBQO7bsd+34LXPtUdVTxjjAalYpKCviJ6+JLbnkqOuHvz8UOfl
E9/zdagQijEh26ztvU3RpyTSRZGe4QKJxvG345RdOB8g9Ix3c5S1G7dhnUVzJPVTFNHzNmGfC2Za
zY24j8TJs025E4aPao9layVyjB5a194x9uenLHlPuJTjdGFNisgLWVoS5A0mzOAq5TNY57x0LU/o
rVoAAOCSAZ4T1jxBSHpOYgrTIuIHfmAzfBlcUQfqZD0MHXzxFpYInjL9ZJzHuegOUSG2eFfwL8wQ
6NDDtiUL1Cuf5oq+8z5xoXGN2TZhg7wNJ/HeOK6180V4pwSu5EJjH7OGAGRd4RwHlfDE39ppG/0u
JhI/jk64OEzNrpb2RlspU2Zi+AfwjANWAGStCP8LBLY7zUjAO3TBHfjsBEwvUSvQZ+25dhuLvSFU
0C6HzTbJhoiDm52tBUJaSecQap5+pUazrKls2viFU1ydhAMqS5wXgxIeclDsCEo2TgTPf8398nK0
ubtC1aGaMcfhxN+6qkM89nEwpXs9tiv8D4QdTY1kRhkYYf+kP2aD8zxbiKphgBKjCIE31WNjkqPO
XfvD9nsYGx2rQgrO1+VEdCfmAdRGxXxWWGZEl9x6i3Rgg/2b1QE7Sd43rJhRTFVUmNsxCPqtETXR
YmHIzlOWfPqAircdT7cNS/sHFlDu3oTguSpGc09NZHsdHNtYV8eJYo/9rEkg2Uv7SCZRQZefeh2G
oFYUoqjnCZ4b5jfgzXyTFfLSk/TaNxPveYftkepM42x24UsjWyBWDC/JqPch6OGnSrI/4r+zUs1S
YuCne5EF0w1TJNH9Bh8v4QEAw2q+UbllXbHwDo9dYxFMNJwD1MfHVEzBAdzBR+8HB5NPwTaeCoL+
yd/ghtfvzX64aHJex6QNi4tX+87O8AE/SZLo3CMpWO0782S71K5MiltHS8m3gobSlNRozHH4RYEn
ryjo0RWSHaxOr/gxlm24GVS0L+AVcxcbEcDGVTlipxsb8TTOo7xjgVwdFF+hifuqqYrxifflq51E
yRmONVY7rKKQpOKTMELwtHVKdNCeDgmVUs8m1PNb1MjrPGMRyDPv6e8vifrCO3l0bFc9ikZU29gy
Fgju/GsKoQyPPlaAMIerOrFgXSWU2kwIpyiWHMgIAk8VM+8dDyV9DmK6irCpr7yCRQn/6J5gk70l
85luYP7GZWQcI/CPyKR+CZQDi0ttYHDuu+llSLrHzANy7bhlQLMfV+GebvVdVhXX3nKGO2wBT5Mi
kEKmrpYU1vWBdwdKI77j/d8uCmJSqRfcU8PDoMKbA17HLtG4h2pmdZMAOqS89QTwAbRyL+p91BYj
zWjC3GQOL7Ny7XZfVnK8mxrxXKqp33NccWQE9bVC3r+Qn6JUsu2o+rTt7A7vAlgEnqZECtzX3pI4
GWb/ajFj8S6wMx6j8bTFs5dtLBufhRiafq+n5Knmuz39/cXK9CEoEc51HN+GKuKW1nMoDzI5Ap+U
WzL2O6uY3KPMBgL9KW7TsI257przmRhs3vvOWURQY7ywuhYW9VKawgvXbXZlB/64nSgqBrKxjTsa
kkIVhxQDZyinCXIEgZh+02JvvP/7yzDmT7Bl4ZKVfzKyR+uZGy6+HzK4bubOt7+/DHA09n7X0MNZ
8M2EkjD3PA/DRRDq32An9Qnhif6ULL9YLsd34ozmZrJp2ZNdzl6iE/4qom8dGgFlNFmasG9h3sD4
3t9xJ2eznvzq6JeiSkBVN8Ks8a9lFrOThMIJqriezFOIHtNMrDQNW7QYd0wCLx0zRquC+DUunZPh
+AdpVO3HsICSDU9gEsjhsGGSJgJkJs2TCNh/Gk1dcnUxCKr0IP0j4QZUR7hbqNnwZIP0pyL+3cLG
+fCbFP01Hru9hZ6MA1BMR6uZzN3k4jZDF4BV3Ge3Wmh2w0udYhFrCodp9zh1zSv2+PDNIFNvx+5b
hmn5ODWv8QAyr/eC4EW02t0ryCH/8VvbsQkYGPO4/funTVsVuwDre486ym5S6RcT0MGeb5u9cNXr
Fz05tFs3U7P5+9vEgtA9zvnMl5Rzm+6nO1lU5aVOrWtlwy+iWeHNDph4ue216zAg1ObHjf+Cl8s7
zukwritBcTgxr+roMYkytqt+Fwms/QXSwhXa/Ex0CnR2x+uAMCC5l1qyfVYKpr3pYZao/e5pVEfF
eYiHRUwPGrLVQVh/cl3l+1K4LRx6A8pm4N7nXQo1hF6sTRUhHBkFepSDctWBmzwFi9dqGKJyP3Gt
0j2XTjmgQlldyZu+wP1BJSBCUElnptnRMi4JCh4713wdoTOuDFHoY+ngRxLsp89xYH+M9nwXO2N4
qmGSdNUZ8sIFwCgM1wYXI3tme60dr8bf5HE5mJrwqIP4qey79N1qxd1ULCL8DBHLx28qp4hYqUYf
m8KJg6uRe4o8+pdYU/fXWoX33ubzQ0VZkWqNeTPl/GiNoONEsDP1HNXYLMpEH4Ms4KHgV0tBSP5Z
N4wadowiN9ar3vB3NL8x41mzh8G9AXkZsgP0aBqmBCxL/9jV/TDUPQWF7Zv7I6xJ3oyRspq6iS8p
MIgVGHP6qhJXXoUFQkUV0bNjq+InJASKZKX3yq3TU+sN39J1qucpG+lym6adPcJCKDM97c3OMPZZ
lDxYDuH/IlQ+Ru+enQf4iqaI+1s3pa9BIsyLaLDTxWh5xMYLLrY8JQPD2qowCk7muPjKXbLigW4P
QU66pI+gawSBf0y7ILpm/JMyG+ytVjh2I9wN58DpPAJz/iUqQ85sOAX4EtdKss+pfCcjfWqIzWjC
PGc9rK+1jfnXzi1a1LDCtrmqD2b9mEkZXSw70NSyjLtemtM5C4xTHmSURmKJPqQ1iRKnmiBQe20P
iyd10ShpGihTAEQpb8uLy9hIIBAXpOOIO3Qy95IpJjxt4zAKVEZuMwALGWJbDOxxvNSh2hbfRmmU
D72T9dtQzt226+boMOFm35QNO/CORnN6pqc6dw6enm6GgRUyR4TDSxqt7Tnfurn1OrHLP0kfVy+9
Ph8Gc9pnZjJ/W4X+6AOWzYZdTRs/A+81So7+aiaR7bTqmoRlQTl5aGIsoiZASfvLN4AzIoiIfS+a
7y6As5/BfLRnhC+QIfF5wHJy7tz0vgkkH9j0DnIAfdZ2/gPuHFUJE4JsU8H+GEOxiqMIsLx9MTkI
P6PEfq3mS+yNaGFW5Tz0drl2p54GK9O7H0ExBCLB40o9CaKUQTN0Ypxmd2s2w3zk5tox72zMFkhJ
QwrS8rBlWB2mVqN2jwyJ5Yk7SU4/bf8ElfFUuuWXKmRxH0QuPSYSCWj2GloV2fev2JcfxhFJNsB6
awcGsmdan4MGsyIqXHSgpGbAOjoAOJ+9X1ZDboAEX//QarO74MfEEEB+dLJqvlHPDHZETPDJQpil
MMEhmNgiieXsrrcs1bBi2LSWz3ayAQ27oK8XDkMM+swFimccarci6M+npS0J38Zh9tAmvMdkQ7cV
wV0MSrCK8FzP2cUr+kvYExaqonPVK+uZV1NFb3GBPQ6BYazITXCwHCz8gSvKHgX5L44qkBCr1mua
Q0IOrBzsetdNdHmyzTTuSbFkyErsAC39LNuArxs/2taf/R1+qZkiw3BHZfF4x6d4b7UtOC/CBjSp
FNvhI4gHkDD1YHFjX3zC/tK46D0UEf8kq8MrX2PDfTHCrQGyYwVBGiBRG93bBO13XUiUbBlgsdWA
6yS4rZJi749EI4CWnX0QCzk0jGNVTut+psK2SxgRvbm4z7SJEUNpBLuCScqV3O3c0PgOZp6zFN7U
SIDFAx4xrv2Ai3fSw9aZLY2KIQS7GRwh1KxpVWiC1GVMbWTkGF+tluU+iYuzkUrmfl1AmqpxOjSt
vQvGEAccXcWpzI+JhBZahKxUM3yODlDNjdtbau27PeCwwGFFG7dooJOmiaaVe2k5t1Ewr459cfWi
7mcc9Q8Wk2BdmAFSW+T2u5ganaQR1wC7OD9M41mw657ZBKD2F3sLgz8LFcJQZt1v/D78NgXID59e
HmHONX2UjdjIHAKWIbvdHOkLUYFxP47RudS4vP7+QhCJj7Av2TL12YPBKb53ZgFDm8ftBHV/A8BC
7yPbBN/urQwpy0NiEr2MGsZ4cMb3lGpl65Y92Z4vPqX3Pvyijejal3G9N2OCDNGSFriOTRUfZMxd
UdaIsdgAwnU3YP1Dr+bWk13M0zhzN/Yy7rmTQ6MdJqNfKEr1gasn9Q93EZaaB8XupzTaZqMlqEg3
wD1ixMZWk2BfxYMlKDZUUBlImw7MsmZbifc0+2Uo6AMANV9yAt3b2q/fHPynlDIThkjcNOYHRyK7
SOd7o29IGnTea1ogOksWBxu3XFLQMwVFqSKSIcaORvMM4EoS5bt4CJqVO9UujTBcyUcSW9vcpuDE
idPgZjuLirEECETafIUT33NkW3+QMTCgmeuuovimacpL4bvxqrG4LHnLOaKJ6BhMeV3mwUzJwleW
b66t8FfQv9REpLUckKNgWAqAOnl1dcxHCkkqPpnzZ12QVlUFXBsOu/WgvJ+J4/Y4Zt17WQSYPDm8
XYKMkCklOId6q3JH4A4Hy9vl7YPVRFihp8S4H0yIl7YFoNH/mpP8M0oJfs1Z9Ltn5sPoSAbXMK+6
B2w2eOAHM9fC+5nmhNv8iRk5g62U4RZPQaW9AAxl4JMmDpbgI7AAWky0q/pGWm5tLLs8eFti6xaR
EZ3avxrO+qvwwu++GutTX5Q/y/+W/tqjVF8NS0ZeAK9Yz8GDwvlxFcR3VtninSwa1ewhTdb8FsCf
9kp+HPNL7iUOHWWZD9eyPovSlBRz9LeW5eRz2zKUtk9zArMkmaEMQ0xatNYbjHQaFiJGIqZdbv32
0UUyCXTv4L6amFdDgqq8f2aLg7IKMP9G7kMGy4FUIPl8IjQ0hYM640BcpoXurLTdUzZC8CIaveti
CY4GvO0wS0hV9PPL369LZPWRKuFsE83iEmiIk0GzuPBUPR9TYhdLGGQ1VT4QIdA+swSmI3kZoWYG
z4xv9+3cPAH8eM2wKFZmZJxUiHcu7YnJps5ROkT7ZDfDUYCq4yTmme5g6jgxvK6a2Dw0ZvdqmYrc
4oSn0rEQtKty23hITtNySHRykzjJazrVfCTLZzfK7vJRXJ1eQMBTI8EDAqTx1S7QjBu/undiMttB
EuEMN5cgGGGPTKNgJw1avbdPMQqBVT31lgv/xo+/sXi/wQPCdFJ1O9CW711W8OHxyUZGdf4OMPun
tBmWdRU8p4FyOCyBB2lCR5yf0X2OdX0ktoFm7/wxw+5p8LFG0t79aJTOK+WjfE8t03LgHdsslpfS
q+8zcnxkNdhRLa1TXAjbX8pvboGgDXLU2NYNG+5TO2W7YbFS2lXwbgmqG6yFkWmazQ1aIFvTST1r
CAtnfuCVVNXeJhwj2hlwpqaJOUlyLMtoQTa7Cyxh3UYN3rQDI0ocOuSkscSrY1AGBdDSPWTu9EoT
54t5X04ZH6Wa4j9QTXtphzvPpnasBDy7sbj1RgRwOQHIDKQKco0wfyasOEJwKDgWHVBpvqNoqwJK
FDebzBPzMSK7yNe+ByLq8gRDavX6mRwBVRzn1iQn5MXDLmeZOMT9Wyf9ZmsItOGIHDb92k38u7Tm
fDeX7VnyPy+Rl9AJqWGhTDctXPMy1Ol9CYVgNJD/R4KfWqaMS/0w02aINXPCmYT5m+6mmahInmcH
S3vkrCl8hil0HAHk2kp9R87wRi4Tg7HwEJ7dT2bcYm9YJEaUga/dxgznReBp6YHWaDBnO8CnNPaR
wyc/Ts60d2c7uyblspQ7hLX7Uk/QcboB/99EUHkb78soEVegtDaXRO1TjFH7UQoLPxc8Nl+VTLsz
92Dfi55rKYMLwigD+wRxIYXgqgfeWKZrRDsxixOJ6x8b/8Q6o1D01IBevfwO/fnOdUFL2TZPuUGy
Z0/NknHaw1ffq6I68028swx/zifrrhX5e5+X/s7OGrbHPVMktzxoGNBHPSv4mks+MLDSy9WUJvpk
e4m5szre6a5AY7XtaK3QOaA7fccZVc4okvdo9qvAMShpXyBXRhxsdaTACEMFdHv/VTSFewxrLna9
HdxwlVGsNQ0nI2OGj7s7wIeshKomhj+CeEwHcnDobTYuzScV5ocUtsyG9ccxq14tXK8oE4J34ZII
KawlDmZzo4AHeByNgtCuwAsvHlKfDyFe7hSqQjKG8aNT2fTbcn2CZfDm9/otmYKvJAYxAsHqNXG7
YxqE5870/0ywpO8pBb1p3ZyZJUPKP2btkvDpqT+KKC/CxWxVbGZZsbs2wXuFe9tngUOHNAup1Tbv
vTsAFJyaNPXJKbiaTWRtw5G8fEipWzWaxBWCMVppUnbk4vGjRw4Y44m/o0bZtE285VUZDBA/JkrD
KRypLQwQNBUYaFdutg1j/MjsvokG8+5MSjwUg9VuuxwFQXXNowC0taqrUe/sJpXcYbMaN2b8VMxm
szG/eMqx32vRTQrbrW+h7XJ0zdanxH8LiPXDCOrfAyaeI2cpyWBLvucwOQ7kPbd2p6yzY9IBRb3p
sM4Cy8FWENJ6RUvgNs0ZH7N5lhS0gcJTDIvZiBuhTPHOKtJIlGYtmlJNLD8Jaouye2Iblsn5knpW
ss0iseYhFQNlroZtCIYVGwCLljSb8ArMzWkiI8XbqjsJF52l8hzvAiOBSVqaj6gx/AzkHOEyJGMh
GLB2ZrOH4Jk+8gnc5t4pA5z7atOmLiVdIH6W3yXLD8MNEI6qLCX1VCMjdOzBCJx2d/4yexlFLgFy
tIhj8xCf//6Skcg/UZbtovDifMAQwxZpHZRolWOC7kVhgOnhGcDvfcq9ElMqyzBqQpMtf5mzdfJY
rhEQghdN08C6sngsDNwuPZfueUWhIs6v7L7TzsJGofQoCL+5vfBYY/F1rPz4TmZ4o2/ETJNfbZg7
FCW8QGp4mTpYl1HrPIDuKjfOjCUX+gaztKmK17ZjOAttoj9/f4s1fNy3xgDiePlTRfvAijzzd5G1
ctthYQULM95cNXwuSwCO/9SCr2SLl9GkqJo+K9CUzfBmM8RZpucdI8//Go3u12Quf5EsgqOIeFQY
xqshYdsEku+P2gQiNIPrXU1R9K9dl575BE8PRSL7VwrkAzpHl8F/APVAvAjPf3xfTOQMWzwWfPh6
L9xHPoYij3XCPoyaV+ptH+tqeK60/VXF0TO533DnTsNna+WnGY2nLp/1C3sBcESVzxJu/iOlvFeN
WmnssMDdFgLmIhv66f2I6hr0SxyCqXIo2C7Xjr6j5AVCqW0fhQE3ozFbEITsQlLdpwCCa6qKSVZN
H0F9smogI8Uo2Wby85259wAshSrLyeei2YbjaO5MOHWrun0rJL1pZctx7shpXXdA3Tr7mOasWlnP
MrWRUVHpQTc8zLkbQbPxh3VQqXA3cEyxu2ZMSUqeFzNPyDx9mxMqV0dStq7C7dTpdgv2csPtPt/D
ZMP6nNa/0SffRZqf/Jl4wmywiB9Kj8tYkh7ogXxOxJ+C+wyLcwhJgN4fw8o+qiE8uHDCp5Law7IN
f8fpzpfQSEwrs9aohdUtJf+cmQp7WvgESjFf40rx1pAx30RvxXseo9sCtvApa5InnUjugHrZzoQc
z+in66KOaCKjopBej/C5suw/6Qy6xg4yEsoxVmEzOTIk1+shxAXOoAPYzYT+WJfgj9Sn2cpPw6Sz
eMzktqmsbSe6XaiaZ5423bbd5oKwf0BDDVQQ5vR8JBiakJFMCveajEO97prurAl8VhO8i7H2/oQJ
YM4OnsvGVLzMfjc/JFVFKCcKMQJqnCHFa104d8jsxjqzsg6V3kOSFTgnasVdzhf6SOXDb14Y7ima
Ul9f0snQFzPocWpVA0Bu5Pa3Vsjafi6s7KrlcDfQ2cQarXtDkPtgWMCbAAUlbc+xKohq85zI0m7i
U7XWYBs8kEb43pqeGwMoHLHzw9o+I7DGkPxoeLXEzXLGYVfljGwqWzwr7gB2FYIasUxSNFCY7Dy2
SORW7d7SDt5sen146XEJmvD8oqalSikkOtKjpdf1hIuT2i6QjuBvQrd6n6vifTQBirJ77jbQtIkz
3dpx6ZgRFqx+MI0Pbk7sxyqbQ+r09xPkJfa90a9wLJ9LC5qIWaS3zmn03jThfY+kqMjh+CCEUuNP
05KwM8ruzaPIZwtm9Gj07s3s+RJGdsmsdMrvnkkjEe0j08STL4LrLDI2/4E/PTe5teuiv/E8a8NG
mZzIYBHjGYPHpGQKi5D5qoEyrURbOxpk+xtyA5l9i7d+G/DOBWQsuoj0P3PGK+A6RH8Bp8Mi2yGX
Re3DlC99U1UPklKQsDf0R3hIbQQTPJowJyFoG5mAX+beZjvc0iv8GeFowioM1TW09CYTzrOjvsnQ
iQ0xVBc+sffktPYl82rg0ri8iFbduMO/mJbzONARHja4JNm2UVaZtR+C+w6b1+ExU98ycG6VEV7+
F2Xn1Rs5s27n/+J7bpAsRsA+F+qclFqtMDeERiMxpyqSRfLX++GcfWxvG8ewgQ/CN1EaNbvqDWs9
SxJ8dEd11G3txj8SCgUsBM/b3Y440ZjbEgB1YFCGMNknf8Yj53WJHdN8ScUinY+ld68BPzoKv10g
uqsVLgNjxroZ+9y7zAjoACk9temdtMUrlnjFO2cyholB/6IRlaOFgkVruKkm6cphbb5HERYWu3cR
LOTxb7oy3qhudayc9FJqKPveWlridaj1bijtgtwuOtHmmtoWio74mZjGTGugub3rbGK9bwvC1bOS
oRXxgOlRDxRSAXT4RvjqHHbEJeRlQgvUfw0TOmM0L8y6KwtiBhSWuitws1avLvOLMmdH3phY+jx/
fvSnZz9zXvxe55dpBJaC9Wk/Mt1N/TneoWXjkHc0Nty4ReVQ//CvoNrPahLwAM3PwjzrCGsVbwbu
/c567ydzhNiFjHUeGRJABR+167HBzW8F2ar7rgChWdG1uaDgpRFu1AjfZkyQbQJuIPUcdxD1PGwg
+c7kImRPnz2IzGUNKeJ1WcDszpyShSsqRlcxBG8R5cSqvyLDQkiIdtjGRNGNzm4IpndvwVBVKZJY
65WZzBfH/8Wpp3SXNRMEzugGWi0FaYH59pDE9XP0I2P+NeTY/pg4OGae3TWZxe9GGZbnrvBfsONc
ZgI1Moc5Ogq79fJvsWxUvZRLgpDQFc02qz6L2RsKSoqubRI45rZGVIWvBNN968VnHFuMST7IA2Ha
oKlux55drkIra8yP+SBPTMpgWbEfYZxWP4XiVqKfvwv17DMEOfMMF6s2Z2ro6ee8m5fBbHKEIGPf
BWPxYNoQWBrW+ry534S/VbXZ77AEs5g3Nme7YTtBjGZz6BT87WoSjxFQP3b/cHhyiVI7FrHx3ES+
QxOmrpnRvgsYSF5vfwUx9mhc+dGm5YozGQUNluPukyh56QdjmXA89XaWb62anPlxMuO1wq4opEts
qkn+QjuP9j5JqFfG8ugYqdiRXllZSI/csHxHnQXUeIKK2oX3KhQP+IGQtttDgkC/4QRbPqAFxAiZ
mM1KL1CyKYiOslf9IZDhnRc77jFBCLEubeIPofU2x78f+AaMCN6gCyI4pHRZzO5CQ+EV2YMWcAQI
lYNR3no1fn8+eNZMKo9TN0t25EghDzy+48HaejakYtUB5ZMF5Na//5vBdT/2FYmpHkqctYK5dYT1
Q+lJVtOaKBvifOzhyibnWad9e8Rj/s8P0/JDiFcpHNGAqiUzSCKIi/scYQ2AMFiyYmqZhqFLqw6I
GwjdjjeuiW7CMgSxxxia2fnSj2XB9GcMJ3sTJcsiu6I/1/10TplmdvCpZdVvs6Y+eThcp2/EBu2m
S/U1DpOj6IABEAxDJoF6nD3zIWPMMjv1ISU1HJnMyUU1InMXhL11V1pfRuVegqS9oMu+n9V87jxm
r/5UH5qI6BRHElnqHxvuvlWDggKnoHf29UfieZd4DO+CTv7uo/TH8Fh911wYhlcQalPvgaHVG+PD
cbp3ZEs8z4KDNA9I6qSmTQtWZjYWi1VB9s1AWsEsaXvr6FCGRbcr6WhDHlIIi+880mhu+Iq9fF81
2Xlkm8qD5zB1Sm9tC/mA4dYr8qydY9eI8xtMuEbsciRl9YFypN1qsHGhQCsWeXRs80WYAyUsfbLQ
y9bI4blYOkRJOAbDYRKT1xly8JEXnoHfpSrIPci0+xXQSI/FvHLMe5+sLj6T+aiIkO0MnC+a0vEu
Dpy9GEI0VRw4Aggdwk329vpaFOaj6MhzInjkUETUUbgpfola70XDaoOq64CWhXYG0Rru5WpEId9T
rjJKeyPw8YYX5tBVGBY/0TO9kibDINCiS7ad4MsczJ10sGe2p9FjGGc2yYORcMHhf0wRmWumCyJ/
zOaXrhwfSYAHjhByhrIbxj2yuKxDWnaflbAdJqjbk+LAHuYrzCsOTQu9rpkay/1aEc+g3vMMw07G
QMSma3L28El45fyzDcsbChGIBX9PlLOiLVo+ecKs29HFdxgAmI9yeY2b+DeP5sMYVftIRk8I2Nhf
ChpShl4MzV66xvuWofVqxv6xSrG/L3nCc9i8Y5JZ1nC3uqSQzeXREdGLZlC5/ObSJW5G+LAa42PZ
ACJJlkmpwvSdirWw9RkaMRc5pAsOZ1Hfimq42r3/bbrj60zcVQWrimEnBard0wZYKn+cp/CcuYQ7
8NyjbwzXeTRcFUdc0YDWGJrzBEsWuinns188Gnm3nfvgay644XxGAsnAXkKpBuVceVBIupsaGVcu
+i3RBNeQrNW7rDvmddxyuTifQgZflaYYIIlohVCE24+dQGmPZ9+MXuiD4MekADQWKwtZ6Y4a9wxz
z2U18zYwlsk0luosTlZew9ihJfNqEd73yPcaLKZhXfyCLv9U8XNlWvwG5nknQglHJuL/p8ceyayg
ztdsPyf5JzUMj/VfapJcUuGeLdCyn5oq4DSlvzI8Le9agv+gJc6PCUZS720oqj8j5oG2CJ8mozl7
DAVqqc80z2hEVxyE96pO4nNjCsK8OAsCZc0bHYEZ8LzuGhTyrKLht2+np5TjpLULBAsYY0yfppT9
n7Owm3vRX0OewLJsrm0WsLWy0xuzvt00Oq/MjlISQRNKXFmimB8R7U9yukLdBBtCapu2jKdsyI6Q
jpHz8zqO3hzS4rG2ndLsuVTi1kr3tzHBpEhgPN01aNojE6TmmC5uosC01iDcI1zlEby26JffsKxM
Bot3I6VQWGueNWTqLnuWrCsgkvMWw/5MvY8JtLg1KIaSlFLa90KGxgFcTTJQAi2h9/PPRZeJ+nBq
bpaiV86L9zzxuZa5I/yBf0WCWsAdXShVWGDaZp4Qanf3FgHDANj3betdtAMMdWglV73D+CouzHNr
yVNHEhMH4bTNCD4naBD7XgCv3+zlll7srS7He7ew0DYBpXUXnEtjfStp/Qwz8w1HI5s0xBNT9Suz
jIONN0vZE6zs4TUt8odqnM+zMl+NCe5CbgGji1kIUrTdIdJN7zy8wrS3LxnhJJDbVsx7ESXALi8s
e1uGwZHl769p+vTs7rGVzN3JFd32Y7HnkWO0CEmAMfOYZ3vbr/blT86LRlgsQ0q4lBvH1cCQAIbg
e0XT7zjqcWgRlQ7ynq0/zTllLaKUzjHIDCZIhoObT8Il6rbBdySbN38Qx2DkrZqa1rDRLSyqvHp3
QoAuffucJ6zP5JKOw6cxJnFkBcelO1nsrmkZbId+wF4+MRS1J0MO3LPtQRM9gCWM17eO5u+Od6yB
cL/zdHewnLNUqBGE7q4hpOgKmatr8NX37rypeMnuoMf2GLcpzhkeR09D8xlnIEBI2TrYiyHAEPlD
DCibz0j4eErGoBGgOm05Vrgh+A6U8a/KwgLHCBz9apCzCZ+dC9nI78rIbimR0o7+TAF1RB2/FhAM
zExsOXL89MfPOXPIpzrUdfs5QWwlKymnitZoxfxL5fHbOgXwBzQzMxgee3cPburZa1lagV9HUG3t
W8vdRq5xAllmQpScXrMCfbazGPBhW7RIcO0ekbrreSciEdnR+vaHjqOn3uWI8MPoFYByf2+U2aUN
kTxWdX9PupG3neF6GZ0kmrx/dmAU3pFFQ6ZI+wQ55RwLhoLYja5d4H3lffnLmqDwqOCjK2lXYu18
ROZvaGqg5wLm6k1YIOblksziCR0q+n18SBxn5oBqGxhL3FfHsQzf2Vf6MAZMEITTb+IEjIMbODdW
EQ/EVaZAKciJxev1rRPjPg0yGvuh3dQ6+PEni/xBy8RxVThQFMh9sOJ4TVn9riLEZUBZPoD6M96I
UZfaYwfG7BKUmuS8WL0XXYdj4DsjPNqmzwWr/ilTfmPEyDyAFgGVnVMxJ8PAyfFzdoNhsO9uyAhJ
unnnB3QNDqJXdjco3ylq0T9bsKVyJsGwPh/ScXryzfI6WGqB5EqQRZCXLdU81gMvd+Ewv8tT+x1A
ISZI6wSS4YPUWDpQMWSHpBU7l8oFC8GH1YXd0ckcoHw44yTQRCZRXkcKFdoCEJ6bMKv2Woj4R08O
gLF169nqFwiR5Ui7pXP7bWr1HnTVDa8bZnRhvnk8suupnx59acFt9sxnZwDT5oJvnccnLxosiumc
4Ghoc3p0wr0cD0ZbYOWp0aY7lnutoBi22GsERYdOyLcZvTTduA2NlceVxolLoT/C/jR7HzUIZBok
RcUfHw3tDsTJWuLtM3L7IamtLVTUCpORhvZqkbDYqgevR51ojHW0adLh5JQG16eDEMpIFyYLqLOR
sNHeG7C/hhuPZRCDdO7wfuCqd3KiFOZp05ut8YRwah2O8oroAr24G53nYTiNDrdqXKLggJoiH1ml
3ZgNPYVIH7UbGscuQz3qISsOiptynzO3/0REYT1kQ+euqrAjTcdJT9HMq52E/nxIzWcPHF0VW9Zb
lx9J+iFyyhK/eqzL+zytLhgoSE4A2IZIDdpnNXqXoov+JPNm5vxYyxblDxN2c9M042PvAaWC5EHM
Y38GbUKbXCFINnCjyfwnSmvjLMl5U6p3n0IveMwnL1hlEt5vanxHbk5u2OISBFzYBPW9CWu0o+/b
esq5FIvxkEv/kqL40emUHqUJPnHxOSj0tywOC8LYCdY4ZOnK6Sk2+/ynHbsfY5E79z2pJY6VbVWC
L02St0D4DuFVwz14XbBc+N5UN15hvJ4azXcQf21XvKWzubBylzf+YnCWqh62cMnegKD3ubszEpOF
qQ0TrTJzIiY65tahR3515z7MoxstrsmAYCScmG0+nIfUImO7iiuKR2Ysg41yqzKuQhg4sygASkTr
jNHX0u1+AwT9qhNif5avqs0ptwHCGkmkWKsk87qOUNDJqKRZXY2J9eCz0SGCkXevBV5RlN7OdMp7
y3zg+ws3rUyTbYbiRkjMNiFcOdfyLglp03fKRq8PnIb39QMUHnvl9uCW7DrjnmipGdmTlSfBWWGb
1IRqCD9Qln2RBYsGxXqGi1NcdXwO8QChCLPGtWpQvXluxHwqBwmivEOYGNVuivR3Ejmn0iCuvJIQ
fV0izqPRvoWoyO+4RKh3ApIzdLSnAX2OCwDYXlsQsKCeBsDikwVqrEcvuO+LcDNPaXEAs8WUjBy+
dRLVzSliiGZug6ilb6rEK8pF78kNBdIt5L28TW9hQCptYDbF2axaYqpV+lkW07eb8/JSQBxrs5lY
eFJS13O9JheoxrVmyLXZ8P7vY/VDQmP4bIFwQiH8OdiRWBeKPSYCE7rjgfphQMLlGUHKGRp7K5OB
BaYgbp1sDjcOTsBn8Zj18EXihOsfS4TcMlO+5Rb9gQUpfGfWRolgwANDnpFPkY2Qhkw0SyuJDYGK
vxqQOgTpQ4D4gxHBIrJOaIm3MP7q/Rgyv3OGzFp39VOtyydSex6D0OqOfz/Mmf/iSsvcW9+py6lG
Xh420DpBl1RKNOKDsxPokTZ5MFqMclW+EayHSJYMfoizuZtdMEHeXGJtCQjwCXzJo3wPT6c91n3z
UrpRucZCz6UfPGU527+cTFWuDkAqMcwFqkOyHpkd3Lfo/PcZS5iDsRTuagK0Y1XTjcb3MGts7wzY
zmPRhlAn3Xg/+7zXWHa9ECf4VojSPhfJ1XJHwcHVIY0SFcNQFG49e0lkH8wErKdQlt4W6jHxe4zM
EjZtJ3j7UJRMcNLNIECjmFZzwTRp0sOP64F407WXmTbSt9w+DV72W7esbE3aIYzZxNa5SEV2RZQs
4zHeuY2dGnCP52iLwnEO1WXSkP+qXJ6m5YPXFDGIBPStWlnBvR7akKMsITBJdae/PxV2wSwYLKRo
nLAJrIduYj6HCYZh4ngvxSlaJK9O1Hx0ebqdsrjfcWGZd2nRET6x7NIn4Miox2cqChdJVxNy3jZL
HsIy4uiUP299qN6+1yJO8jekkETQkOjL7JwF/jRdUjgGh8gb1cXJgC46Xc2qg2g8HFmnsBg+Cd1D
VmiH6hgQQqwsxoaBB9NDWgmNcpFu4XK9Ee8AhKND2mvE9eswdCWT8fwFXdqwVn31iUvSvUsfPQYS
a828d+/OmjG3H6z8Xo2wnaf5nlDvt3FyH3IVTvdOyVijCaC5sqTdCgPVjI4q8Mg1Qq+4TF7BEeaM
n7bIUT50oIjvqIZwOwAUliiqWiuFllmZb1FlMqiSGcBMz13RZzYQUYBOo0CcBzwVPGPHKGKnYequ
AtisWxZgtrdvh+Sh0V17ki1ztpHs0cokt1L0LJWa5rWzyFhwiOCpkZ2uWwRLqxjrZdjEN7cZsM3V
zMnyylmuj2zhBPr5B/bij4ZUzKfEZ24zyvoDiSMMyHjnNRNrI+pbDSd/l47GA/pe8eWJ6lkyTwub
qjkkdryBAFYgxk63aQsPbM7EhFROFiMmBn6K7E9jQv0YJGiOS7hHvKlxPYVNneH/a948qUs6ClJR
s/LDkf7vNAau0k8AeO15uoh03jikWPNACaxVUbsdKpYDtZfex8oER9pFdOIMs03OhXdujImLtZh3
pjKmdx/MbNqtlNUJ4gX5Y7I1r3ZrXbzG/2pao3utgP4b6B8eUNnQbDugIz25yZO62zeFdC44p2n/
jLZ9RddbnADhk+jpzs2GgDIXCU9bMFL18ULEvNsFEbSeDsyDCCp/LQhwgqJtr4FC8n7wkhstE8vO
xNxNcST2RVc+OPPMVPxR4bxfy8gNHgxSJ7khMnI/HBLCxvQUSP07dHT/SIhcBuZsL42ZeGGdfinK
D65ybPVZ4jP70vnJX5aKWUJ8ZUQb3Bj6mltIOGhfcEmF40VH3Y0bDkNQZjvbdIw3RZ58c+mZbyq6
WoTd3FUYt7dVyFLFtwn7qUY8E2FpxCAt4CdI8wspk3yiEcKKNYUnAH1Ij48O+81Lt+CL57q9kV/2
GpZReyXutsa2ms5r2z5ZNKq3AeHEMjud92ixzaFsHw2VMaTpNdrQSh9ig7A2I0UF1UfRXmXkDwqy
KeuGiCJfIjvIU31LQSQEnkBraw3pvQIDGTO2rwN7r4S3MoK6QnExnYlsphJjT4iPNIm2er1oQMkJ
lMeWINZN4ZvUpN1fHbo7fJQSm8AcjRh9WcfFamaMIUd8SjisiF2koQdDvBmS3r70ZAzurXxAaFHY
sBFU98tNGYiFbrqzekYYKiPziG8ccE0ORVKxT7mE0m6qnnmGpl3FzjS71lOTDOTgptYvFewKuwuf
cpXd94O9vAwMH+CqkNcxBvgymPUEk6up7uaXGsTWIyMW5if9wahsbJsJ1sTi+S+Oe16Y3KpDOBfY
Q7XzsxeLeKKR8cba8EkD4m6HOcn2y0lKXF8xMmGNzmtY4md6j5GAI9dZOVpgiphXWxkO6WHc2bNP
w94zMcpb8Ue7/ngnSnb0IXox2QbeOnRtuSmU/2yPTLfQOZ/SCXRAFVnTxiZIPmjH+kAs7qvvdWeV
US8YfrOUotK6I8P1YtQdWGYbSQbgDmtVdhh6ql7Zh7hrjjb45ZWvMwMh5J1wWh75aYq2pgmlYIZF
jksOJKLl0gy04y5D3/hgBea9Nrg7aq+PHuFY5HsRdDButNx5jEvWoQE7jVtbb9gTu6vAUMCr2xoS
3lR5zFgXn6KJkQWeBmL67CPUuMYrdAB3dmm1XF80Dzx2YlcHpJD6Tn0siSG7Swfr1LrQZDTefQNi
M+0dGpKhgVTozv2HHgpr4Xg/8Vn1NcLLvka9wVCMO3u92BZFxJwMy/ZCFcBSjLvMjiL2nBSQ+bCx
RMayetCol532hNfyI9WJwkyW/1QSrIUD1YlcgW7YsOzfekKayGNmTl5kx13bn5XhHJSefvDuhCuQ
sSyfLe/YOZzQaevuHINpr5UpRkfMgVA9eweVTw72Eq/ah918cnLWnxo90c6Hx7CO7OSg8RKvg9B8
daQUe7LR+qdeNTniJjM6+JoKtctr5ny1QZmbGH+8mDyNPpcjpp4hOBr1YgZMwBXG+Q8NDHeD67ln
rUBRdHF6naLS/ShJRHehgYYiZ9AQNd9gu+u9JLXkodDzl4+bB6khct1ZwyLqA+OPz25pHUUUnjmR
LYDm0mPbI9t3KGpOzP+H49y5n4kgWWDs0akb47BMosj6m1hFefVBlJW77UYCMlSXvjAv4FwKyPbt
x2gVkHPw79jmPoUJ5Ib1nz6ff8VTsiXFBJoRshdzapLD0HZPvEMR4MMRaz+U4Vm7CX32Oustpvyt
kkdj+eDEMzP+vz+WbU4slwBxp+Yg2OA7oYRyS4ypfIj9JUDNNVEX21N7zxApedCm3FvDPBwDyotj
15VnagEOu4i/xSAdYTrPNYduXYUR6yDa+amLYVzbJJaGCKAZ1+aCaQ3yCXMz+UvkOVEnVuBmv5At
IMTHp5Oj4mTfX66qZtOjaDp5bMQL4TwJ4j7ZaxB1V7IfN8fcOVIHnmRFZWTPxZ85+ItAb98GieKP
kQnMdNegWw2+a9TsQ2UhjiXu1RPOuBZRkmxj4ziiol9lhisvMLGREIZjtca0XOAErz5rI8qeHLO9
MAs+Y+5YntSyp6Xkpkl6hmwDoXhtYlJQpJZixBE6r7lBeAEEJCtDsO5aKzZHzBkayRcwFK9NCFV0
BgxkB2V5ahMIXnaf7JkZ6B063jUDSHYTU/ANkuiYs6ywa0ec4oABfpCSTNQzqkyRsa9mmbFALvyP
we8xl5nlj2yib8yvHcF57OGo5W5dRYAy0naI0NxOm9aOdo7ZxRfpgv1QQCPqjIVdDoJSojS5oxZl
XZ4QyUPTH14GMmdZ1hFy2nUXH6E4jEZzPna2Ma1yE6oKxIDtZHaswO351TAsuFwjisS2xGo4DDDX
ZhvmrqT8wD7QI4Z66gSSzwkfICqvnnUbdMuGG3OYElKlLS7RmRjmRDY3L1DGMVBIoJ3+mKJCYYeZ
/pmmP0Ue48UJwU5VebqWRelu0dAcKnCxVaWrXbWUwAbZOkxe+2nrejEqh7deE0o/PWNIMR8JEg4e
28z8KkqZYOx1NgIYySmT4GLnMn0B5ebhyIRZo2sveRkT+gA1qXtcaCQejed8qMJ9LOP6JfcBhyt3
QG6euKz0OdeurUiTa+ogtp5srCBZ7BFo6CcPXj1sUkVWNPxBEhdZVOfur9YsH/NCPNSoU1dsg7Yk
vZ1MLabrSPGW4Om82pjul2jVtadVeiZOdBM6NTnZrrUm3QebYIKVCZh1RW+GcoypDxPPdM96lLsr
nCaUWn2yY1d7JNPhodbSOipbfscclWsyebrViNBzHiFPMWcHGRwwiO0QcGASS3ekYJi4+usQ61fc
7DuUandDCcI4dJvy1g3Zqx0nwMVMP9hOrfJfAc6tutz5ZDYgsbyijRjMDf2lDyWDiUDXNG/uT9qn
OQslSvKOiGIyBFrziCtSt+H827GD8SuSeMKjBF9iwLxwawksIfANKJdDHmKmxFuwUCRil0g7yUkG
Uhbs82SKUAyQzFcZ85m8nTeUcGzUUZzSXlCEiCa693LSWLIp+XKm+LPts+ISMLBb57rBd82QXXIe
KJK2kth5xmZjnBIP6f1oxvkLmZA1sk1cS6Qj7VQh/JsdkB4xgrq3++ldefDuo6aR65n8Qr+z9bPX
iX1lkr3cW4K+SVbiJWpidmYO0JVF+d9Dy4FIxdQCFSUkmHzHgZvdS0YebCkiYkdcDpwldnywKUJi
vkmO+yZi59WzRndPGPljmzQvXh/mb+SFTPtxKb8jgTnZzKs9By1LfkddE7d8HuGSSNRyu8nxwpUQ
vX2ew/JQJMNDqTOPGPdEEh4VGPfAIeEDgGxw6h9Bd0AfQwvlONCX0lGzzSloep2/ll3hY4rIpxvh
MOMDeYc26YHlg7BaA/g3ixIANz7k/XELET1EvacvjWEcOX2rFQjyAMp1Ml4q2hExYWNw6UA2btz/
0c1IWMqY+JiCfXuN7Jb86qp1t9BFCMjKB/EOq/KYDeETaG7/Mpgs6MosfzfD35HsjP0oWO+EfTNs
GkGvDH8ZwkQjLDi0H6jkbWZWcNCKJWBtdA+RzuprXvIUwlawPKTsjoOqzm8Y4+U1hYk1AZDtiuwB
RxoEdCJ8z4gpEO7kp2IPL2W4H2KChgJ46rPZXMwBe5TvQ7mxG239Fpn5RDE/39QYLYiOZGO3vSJA
KZzeE0891z0LfavvXOSvADgMbcYnNsH1VvqmvhGPAPrRaDc9zNtNwCqbPc/wR3CJotwaH1QscDqH
hXzOph1wDYzZLA6fJ0H+Uwpz7RhZg7eJJHhgEv3EYxk5TCGCbr7EGaApo7nlWaq/gxb5H2x961VL
kmcze2wesN1Ne0gBjKMVkPI46vyHLMYgxhig/swgShFnUH9HevxVMxh9LWpzHYfMjkdrrB7qzhl2
0xB7J6eey+Ngx/6+r+vhLIJzQXF01KUdAh7W0y+cK0crT+WtQ1J8FzTaPSnhezvXr7FP9Lrduq0n
dn1iO/TDanxBK5CuRlbrJ2KQoTUzXtoYDjoTQhXZJWvbOzTeVXtlu0b2lu4a2VFpGz3AJ+1fVA4c
Ddme4ProhxdVBmAnuY8+/Fx9tHPx6psivrVO86Gotq9Wgq9web/ZM5YVW8b9J8x63rbOpxxrthPc
GsfIc8ZrFBrvWBySl78E3IXN+z9RsuovavarxhJONkL3v/3w3y7plwQH89P9139B+v7rH/q3l7rk
v//rb/lP/6J/+Xv59P/88taf3ee//GBTdWARnvpvOT1/Yyru/oORu/zO/9df/Cfz92VqYP5+sUDv
lr8N9U/1v7J+bROi7n/OCn7uP6s/n//HH/h3OrAw/xGEnhmGZmi6vgdn4T/owHbwj8D18KvyTrZd
EZre/6ADG9Y/TNcOrRAyGr8MDJhfYxi2kIMN+x+BY1suvwZ22IXs6///4IEt01vwv3UxcTIe/vy3
/8JFyhcn7HDJpvOC5Uv5Vzyw28UitBz/isCnuGvtEORllNz74e9OUjZq/GobNc+MzvN5N7har+sw
vJAefA16gcgGbr6S4CDb+o0AehKrWXJspMcMG14OUVcOQr1APia9QD8Vl5TtC3/O5eCHZIzBNM3o
EKbNIEu6TrgdechOTLeUbUXUKcwkeoM/7QSx7cttZ2Mbef0f8g9bMgjZHKootM8w6La+oU9OEzgE
KWXmCjRI8eFgOLWjY2MOZ9eGlAsPHFYAIRmLicpyGARVNpll2BvWLry+3tHNVitKLSwHdyNQrG2u
6psbdteu6a5oIk9Nq19qVEN7CDzfpn0zwHqhbIk2rO6/tLX4IceYki8T6INidhL+PK9QOHhAXaJT
DVzXcuRzkiQYH4cB/rfxW/nD1Vl8yaoMQ4ZW3aFtXWbeHRozmCgF+9F7kfqk1qe6X2cxsTWTSosn
cuKSdaLrfE0MDWPYDtBrdmgm8R0M+I3AWFh3EuFvMRvJMbaQMJeMKlfoO64EFrcnzHI0inJllWRN
SBt9XYgAjF08MV8G7uHK95jbsBEJ8XQuET8Vh8wdQAkzYd2URZrBLu5nmspTUue/IJfMuBhMA1QC
kLmurQiJGUsuzZ70+rHt8CTFdLlT/+jm5aeWbrlR+B7bemKAx36xD8CLea59yzFHBE3rIUHODlWH
h4+FD9NVokS7GKn95ErWFJVINvFvLQvWCDa7RYvHcMLqv+3KfBuV3nQpkDV7BmaoEdvQ2nTkTiOl
vfbkZ6+nvWPHxWORjq9FEsmz0LvJyq4FmXUuS+Fmdm6UdsTG9Q1cURrlSALN6UcRbL2eur+PDWzV
GKVcAenTcHEtzmaEyosn318ekWRHxYaPqiYRlwQdfHqHwLSXte2T7I3pLsBnca5m5lVp0aKDJyNq
Zbn5CZ2CB/Y+3KpU6GMain06xGpnBf57lNXzxVKCxvTbF1SmRf8elYO9Mxtr2PWth427YCobqBzt
TBzssyTdFglkbcZLCY529DaI7QGOWj264nko/jht+p4E87sDbzX2UHsNynh1fDIBCW9bgUx8aOqV
AoW8pjJ8UKNjkGV9C+bSw8sTv9iTTcbrYG4Bhe/hDpPiHCYV4MIG1sK0wdEJAdnUT/niDVdDyZiQ
CZjlTPctSCVAmiwihwROdfEZehD0wOKYaLBQCDS5kzOKh0U1h1V1VFJsi5hhImX4X5DIhjE9xDsb
/blJn3jnsGgiCfYXy1cYAUwlaM2Mk1Eah7kYxgcrhEEFquu7tdWR3srGmlK/2H4H5GCA/zy2JYix
7zoTP71t2IQU8A6SBNSNiWKDAtC08xA+yupq+ZDwOtn9iJlwXWmAcuHsQm/87iYIVAYzSA4Spxyo
6PZqsWghKelGnMyv6m/fQuDlwoOz0nAtpbpGbCEES91Kl5fSJoxbjD7aqcSjGL3r3OLVjWuQ5aw5
cUGkDdoAuKZ1We9MpDHsHzNaF+yojnIehVG/Z7KoeZEh3w7uDgjILhATTaMzot71/7S1Ns61jdY1
NnwkdvhqA5M9aF4gWZZE2ESEHqRh8IZGub9jp2Ad7MhdxXbyqEMqTXMsGe0Ob3T9SzbEsoj10Q8R
6342SUNOLbxa8o2OvXtonE+dqv5s2g6YoKBrifrJQYWmk7mSfloey9y3X/Fw488tXrNU/jKWpEYH
1zaxhVg+GvaxTO4uQW4f4ESsgec+E9fytmBBWtAywgjtlYqBnrkWcCtH6HP4VWQchkgIbRAQ5q1K
7ssm5vG1zezwy6K9vMsnhpe+cYxacD4BeTgE/G28efydCfdLteo4SV3v/PG/U3dmy5Fr13b9FYff
oUDfPPg+oM+eyWRbLwiSxUKX6Hv8k7/CP+aBI13doyNZCoVf7AhF6FSRRWYigb3XXmvOMcugEyKf
KFzU7Dlav1nWadQpDB9RiDEjB2PR1ISaAEt37kWzq2UBtZWobgvhrd9cP1E8Qa2pNUIMFw55hQPi
qPbTcb1hOyJuUUPSIxtkn1ZlIG/UmaR57CCy+VPx0ujdz0U05gcjVpoTHkvC37sp9holKg+aaoRZ
asmvS9SqvjBx8xJov4aqxI/tq2aBTUqiFJkCDOZBfqg1y2GtUFTPaxyKWtldpkjbFVvCK6fY/nDP
NSK55DlMBpjhHPnQWadnI+IkqmjEiai6Sta3iUOfAMg0zJSWpliGZyUzCXNExY9WTT6nlfE+tAbA
VW0iHrHQHpPIfCcP/IHoOrhXCuHdtT5i2VwrHvT2YGDOZn40vxYbChctB0uVBD1aN0JmtwfQsrmv
FO3rUGHrR20sHlaNhrJk7DWw+V5KV64Tyu+N0WLPzH3su2Zcpzy9gS+ErjNf64HQ3xrfT4Ce+i6g
GUus8s3oZox9Q18Cq+mZn5cjU6WhDdXlvoPZhsZNr57W+/oIJEOqwT0TVyi6uIoPiARJkyUNFLOl
saS4D7GJ+qI0zIiV6n0rWYlflMc1vcSVcsvw5dVNfU5FQsmY+dCWvJEA6CVscuyz4hvmx2/spYEJ
7wtH3UM0ognPFxFOatz5k4xyOc4/jXx8AlZvOT1MQVlEozL13U+qNfrWbbv1yEsal1N7jWKckvmg
v8bDZmlq54dCm77Su/AexdiMNHL4mDSRWUADnMAGdiOrtGjwj+xg8yrC1mBdzVIWUY2bXhaN9Eyo
NIgGWvrNUJDJ0tEJpMqqouot156nGeIeuBMHrmKzi2eNKQja1TXhLhfjQfM4wWZ5tAkjlLfCimBz
Q5lihHOquiiDSNZ8qpVfzapB2DmeWajuOB9NbJrFY06GuN0IYMWpNOyJUW7SLI91vQjMio3UKYuB
fO+FMOmViFeUyMTaLYQiVNXnNO4Mpf45UdXZlrieLJPK635fC1czhWelqb6ocCMclvcVAI8kyr/a
okbMp949BfbhKED6oM/JhgSfUM6zJy3KrwtMd4hTYb4UH7wKYrPb8jkrOdBqT/eGpTLLIfPKAoiB
gZmnKCohVf0nOaEXZMkHK6/eDbUM4Y7eEBAfwElpL01bvo4S9D00aF9yIaQuRzxC7pch8cYp+4Y8
caSEaoljnnqEuVhn8s1MpU7I+eg1MlfAMCJxfryjvpfKtH9U16e5HSJPJLBugZZPb5ZYUEHci3lW
e11Dbzgb0scJRw/TcPF9lKGB0iZ5BslXuPpQyYdZ6fdQYP1RWb8nhcHpchMED+Hc/bxsiLEEQ5E3
48vDJTu9ESr/DJPkUZfHR7kje01Q2OWLFCn+aBRBU/Q4KeiGIpjeWxV5WRm9HXtU8PyPY/6RtIZB
Jyinsq9JZpiMmRY9Qv1+qvc94b/+aJArnVj3w72yDD5sdryoMSF4NkwVEsNJo27bA2BUmxg1VU1D
kElLzuwndBn1QF00rFRDwkVD3Ea2KL+3ox8iFVqAY4KaAhwFXGx0pB3pkNGcphc95cADd751B1Vu
ETveEaktCIlESMeuKVg8AA3S9HlFPIYnHGqesvhxF/3KunpXKbqwiwzxJc2X6IrDe8eqE9HbfC2h
UodZhOXCyBpflSfZlWrilwuxxygi1XBKDBkLaCQcoqnoITZxs9P76o7jXL23k7av2hX1XTn8zNZ3
VLzlcv/RFtJjlJQHM8FT360DJi14CSQauUQuz2hiaFmKg2rA/pjvJI4y5raSE1oW4JMs5cHSkuw+
ktHh8NsWlNrJdK7lAbhdytC7Ne7TqdDH2NeGFuOpUh5w7CGlU1oApiM9LMAIkVvJFo61sZYPiTD6
ZSoCzWmm0yIqvyTRzB5NMk7CdGFu3kbqd2eV8i7iTn4Q8wa0xxzvaoY5TgJS2CUbnEACdjO3FMhn
bRR1J4tazSmFsdVGrXEE2j+vOq5DL++KPhh1hrvzYL1WtOZnyJadRbRdkaAm0BV6igKp9rZY1Amh
2NGjIszviJdml7X1DsGjrI8pxYFkkTWKaBseMnwWqJ+WBHCzeBgnK/U61fga75TD0+bHiAe6bmLO
f1kAgVFTNywM2qzvWoCvKK3SSr7prfQp3+m+almRhKiUXxnUaoZ4NWI66bQYc0cx5ZcGBPQQWTra
ahz55fxk8FW654Ex8nlEJjZqKKN+SwKm3Q+b47rYpuPrkVPrcqwjIsRn8QsKjExGjN1l7GXqwjCH
FOIlk1RGyurgbY5iX1FY8Mn2xEENNlMvL0WuZQFUdXLk8jY0p7l9HAcgkFpBb7r/wU4jH7CjLcco
VuajAoA7w4VTM9RAeT4fFH7U5pwagdMhwcACRXDMVYnWrZok0oob9pUXCxhSZgww5dM2ZOYDu1+j
hd7yZIbLHB1nbseNYFvYsGU9LLgnS5+XR7HhHINeEiGkdbmpaox0ac5ekn7CVEG+7ozTftRHPFxQ
D1uCFGytRqS7onM1SxTh3Dwemji2Myb1zJvAJUNdoYO7haQ9StCCuQ37fdeQ0GkN1DyowUnflSWP
nJmYJ2we8XuIZXSKhPRC0mIQWZxxlzV/nkYEmpWML9IsfkGX3QL7HluFPIb7IPtKlrn5aGBFYr7t
SoYQloUBNaBAGixKEY+ZLTYY8jOcG0QXm08rOx64LJkIAp3ho3qPD1rHLP5eGB5HWY41pNk6SgsK
gvCzh1E0DmhXkaBJ6wfwuG9yknSWOvz1UBt/WgM6RblVwf7r5cNKdcKYn1qXkY0mnw1WGBey5weq
ipuCN3cSEAxNsKHtXm4uXZ6Q51kbMxMT8ojhhIAUYuZuFirRNeSrjPnsSU38Y8ibAzvrhVz5Ygcl
ZDjBckdVBQywUj70NL6YRA3blkQOqSDl5xHfEtPpq9Fh2e9ZHiSNrdpY6HhbGgOoaX5r88iF1Pn1
7zcq/29akDRE/9oA/Y/gu9oiwbo/djP/H+xTKqKlEz72f+5U3j7K/3b6aPv/9T//pr/5l3/354al
oMt/2vqOkigiQZUkqGf/2bEUdOVPEoFlMhhig3Buvv7XlqVk/klkVaXXqVh8XZZ5IX/pWG5fEjU6
loph8v/8y3+rYUnD9PftSn68Rr/SVAxZZBlQjT+0KyMjK3JERYrbecUZQJeDwDQwj9Y1C8XX6vC7
6/OXNLXfp6dJ20/7XXP0737blq32u+w0Ay9ZvSz8tphoRScOSRxzDS8Kq+Pi9k7qG+4//4XaP3x7
NIp1w6ADrMlc4t//QkiW+drHPUpGrz5ushNHfuxdEqB3cKwIYbzgEnclf9z+yk29xCX31FdCrOVB
G9ZeHyLlPhc7Qhb4yv1l9Kxz6lD9uwwoGP2SBOvzys+spq7hdvsJELP9z9+CQXP6764ZNw63ggq9
Q/vjJ5Rry8jiMmyfkGVbNkmzfueRRuEt19EljzdMz4fiYrlLQH6ybdysJ8U+SW/9jjcdWGc7Pawh
s7hAun4n/vYWiSjgZySuQt84oBQOdDfeYXDm3aLAdlRffaseEE57o8Mc12n3em8LLpHfvvB++FnY
0/7uuKlrOv/8jUp0pv/RW5VFU9EUxD6K+IdoPXFSScdc0J22HGDkYB3wUgVlhC/pxGydjYWAkJJ+
hT+dKczUD0J+4w9q8sVJP2ACzj+XjyFIzysgIrQj+zTsAkoLeTc+VR/6D+wjpQYu5qmQTp3gYSKA
RyvYOEinsLUI1jsu2BJ/IiHeklF+kJSHSVbHpmYrF/6mb9y89bHFzEJQ/Ep1cnoZuomHJJg7r+1C
ectzcFUHYi6D1e+O0JeAxhctuOkHiOGZTvndWRZvEsk12hNtituSApmvL8h22L84ECugi2y982Pp
NOU3gx78D4yVhctEPERpOPbBslwUI1xldzrnfJbaGeMsMnO7A3L1gLKNecP6SlLrGFpe/pzv68t6
HB+ifedwEvXyc7Sfnhu+zas94cz3F8/Dt/6wBrRjGHwrPYxCm5yK2Kevq2FoT3eY0gzMlAwznfpp
SJ0piN7Bjr0Ne3lPB+5lqM9x+at5yR+bx4IDDl3KX61bhcMv2jup6dJbbQUfSgu71PILT7n+UWiv
vbFPD1y4KN+bkdfGH3zYzPxn7jlm6Kg1kStXZBK65uDFaCZVH1x/Ee/1nEl6UNc7a/LzghQ0Mjl2
IiL+wo1Lj6ZaG32Cv4GwOv6k3x5DZDlhxpWBPnF5hT08v7h+ARy9GfMlF4gE4bqtBFXIGTH6OeoH
mkx+zLRwSR3YWO70WFxR98A7NFfH4FDgFf2x78K4DPrOo900J4FwYels3Eb2NTr/8FDIpuC+Qrxr
wdpwoblK04M5neLiTHGJP1oxw3t36ozDXeZl4DbmLpsc44urbpg72APg1ePV4+H+0HZiIO6J9LtS
JTnrAQMCkgQ7Po6hfINFM/4qKntwcSa+zN7kZ7ftG+4fYI4e6KRbGHdv0Bd964QbrQ9nhxwC4gI4
KxP+bmO8uVan4bR8F14F6G83sTjQen9G7uJFZEM7zK7PaAehw4QcYZ7ryxwCmPDIrTyJzzi9/DHM
LhxQ0XcyEzo13uQhY/IZefjRO09JHI7DT5WbRsfNhFMLdQgtFZKje5m0A9PX8j1paQg/V/lpFE+9
N+NU4bBoaxjkMC3E2zhCJbM9bFw5+dlSiaGmiAxPIQ1N6w716s5NQHpuhpqEwQRCere03uMGj/Ax
/U6Wo/lAX2o8YBVfw9luD/UBKylFI9yJh6y15VvygsqdfLTiWL4oQfPWuZB1ubuc+gWy1cv0NXxZ
zwMhRZIsYoqzl5/8AEBpYukILUghaJ17y1PTM20WgKOIlnjJgXDS9hq2fSd5vGMq49hztDb/Rk5/
klaQLfsf44k0ND00wz1xLYHJkps8kjLNckANeQ+pyNsXyCXZGaJoTYYuuWCsb4RnxZ8yrS8YQDdN
XgIDsxNC9BRSp0Ay4pJgEl9z3PYXCYaSdS7MYJgOef0UWxfd/OB2WemMFXb8UA7PxU5z4GgG/PgD
lJ/98FR+QCR76PHR7+b0bUlMh6bl0r+OykFwa9W9n5qweC2/cvJOQhh8z1WIVHO6FVaoHodbdo39
6FE+xxeaHNMnh43pM5t3OBYcOoBPdOl40vLzdBi6EPgjN503+kJz2jig62n0mEvQaiGOt32DbhKI
+Mk9UXBULajFvcaZg7PdN3oechb2uK2OikOogHUt+tf5hxxOx7vXf6gZN+HdTWNHeZx8YGjk1csP
TNGsJljXryFA4+HmQR1G7rQEFo+NVu5IBsEt6/VHuPoMu1x6Eby4oIRtc4wfRfIabOIYwyi8rz+2
LbWMHng4nOVCQig+nKB7E33dl66PEmsv6BjzqTomPCDED97i7/uFFNU9HRW3c+cD6edstRwb2XvJ
U/NXYPEueFuepDtfLrz+YfkWzkSQ8lmRHOlrXvxkvpmX/NgRU5TtuiOWs97Bkhf0bv6RgXhZ3C4E
Dw7p6pX40h/zheEmoykoXtC2yuckWMKW3E8kaR45Kcp47E3WAdqOEY3BwalS20SfXTOWeFAC2kn9
B71hlXATl4kH/v1rU14hU/L6+8WB5Wlrjv5KCmlymI5gW/3sJHkA5FzMuPmvbSBQjC9FE4iSR2d/
sehxk4/kYNz2eXRcRO2u5VqB5uBEdjjXhpXgLpNvliTVAZR6yW+Mddz7DiGeeMALYQu3SL6qE6gl
jyNoQTwB/Yws45HUuVd1uxYCbQjvUudKws8ZxdWyb25E1kDtMIzDorhVcm4mX2WoPdtwCOlEceIk
4I4BDmA9tH6MHyuQm+Zu7ELxYOH+Uq9RQCJB7kpP1blnNHZKz+MYsItgRe/weC8oa0E9uMw86R1o
jNHagHT2e4qU1jFTtKiu3niR6Vcq3NvXW+SQQ+gkaO2c/B2/vZ9IPgtnjZo2Cutn5WEEgy5T1ljc
jdJDSTvkU6oyxL4BiH29fcS6iAoMTzXx1DtOpR/SreM6ktb9qng1wMLBobhWnqC7SO8G+8Tq5mzG
y3Hhd9mq5U+sPi+kmQKOni7St/GBRwgos2mjSIP2zr+/B5tOkePvD0I0cD7hIeIid77m4Mv3zdle
WHs+I6+nbgZF5FGgJTyfNs1y7Yvojx0iY8LFBZd6qAafyWb409TB3LiQyKwUZZ0LPDQxT5p+meuQ
8mu4mi+S+kJglWLuBNWLPBYUUP3MQ1ZHDmjfc1QA/2bnFLOJcKrjwNxP0bkivqw7dtK1yW+FeY4J
EFDI9xLeZBjayquRfInVntQvMsSD6qF12NQ1nLM96zEzJp+Qd5vuEksN+j9MZ8d0tMcXckQ/0UYG
cB2etOQ0vnTc9L1DCt9TNNJTc/sT5dlTvd8umQkTAwd95VqLm10A7XnaYfoByJQFBm2kgx6e3JDL
5Cpef5q/y0D3UNupWE/lR/6SK7phS6z8mzxH4yCGBnsmr3B9lAQeiAPzdgfhhP6CZ8zRHyeSKr+U
hWcvtYRL8sIOyR7Jk5Q5Skwf7xiJdlfzAvlw3v9Fef6PjlKShoBGkuA7KL8JX353drtXkQKMatrO
IZJPtRA0Y9h6VoCfOZDQmBT/4uCznYz//uBj6pJkcjQGSfSHs1s8WubMuRUvHgF8cOo3Ma1PFHGx
ITvcsb1AN3eJdDd/rfULq9d2MWgzRy+qGczctG39uN2jOXsHfeF/9er+oPP57Sgr/e7VbZfrd5eD
lriuFgKvDp0HSI/RLZ9kqBmUHzY1Y7AeEJqRzPWNZlmhwiwDlCwW2ULb0NpWP6dXeslm9y9elaFs
F+WPJ2zVlHSJXy8h+fnDEapLO1MWLJWXZd93/VFy735yi45420UPCPR0uHtT2PvJAweVL/jU6G/t
8giTI9R3Sjg9SgdiEGgBUMSIeJV/mYQs3sjUORQ/EMZUUHapbx2t94ijQJgNDZNHH9cPWh+0Di42
WFglVvw4zD+S6ZAdox+WQv3zaYwHwm8ABogYXPT0KtD2AixTGO8F9IuCI9GPlREyEF0mWU2Q4rpR
Jiq2OJTL3SKiIsG/OvqNaUvfgGRbj/kW2F2HnKPBRRfvVPi0PKTSxwF2GcfgescCUnlmMPr14hMS
/tDiv5o8JKe2vifxptyR3vRgeSA6Bae9SALTWyfzc4IX2JWzC7/c7Zyp/mD1h+8TbHXtQCedPrRt
XvW96m1BDBYwio9oz26weMnXRMX/zKDdxe/DGASOC0OSiqGyrb+Nd8qUwCoOTJHyU7rHeZcAHw7h
Ga0UDFqALR6IVch7GmF8O9v2c1ueCI+C/0HAaWA5eJr7VzxDnRt3F7QfzrTT0NikO0zG1slw4umw
+MK+2A3mBfcYFQ68Hc1RqOzX1qmOMX1V1bUe8ykkOe4oYEFExBsyJIiSg1j1QXeKduVrXl/ZENBN
VBgyYigXZvGSDCGxfxatz5BMFVDMTqJdjEeS6Rcg9BAl6YOSoWKrvRvDg/MggaqIhGkpg2zcxU9r
kB9VF7aW/iRe1gNqot/OnPKTgG7LhenWAe67bkeXUsRT4BNSlR3agOSRn5uY56veYd721YDhSxfq
1+rAZhwXAemp3uSW4eg1D+xRrrK7O3jEyWeh1vxeoQZJ/qKGG8BX3Usf05HDKF2O2ZNdOYxZNgmW
chJbz50awcWJgopRK0Utw2GNt7S4EKppJyi2yES3vtx3ckB5I+ansTwmz+KhIcqP50LE4KI9pmTd
fG7tIYb6gIa460LiqI1jS/OooFp3ZVRDj1wRHKO9YdfIPHhw7Dksb3nj9z9jplp2Bk3ANk/ctzvh
U7F87cjzpjd2oxwaXiJSIxuy/EN/EB6x3EU+J0ALmij2MicNyAqCyG5LXner9yuLc635dYjh19e4
Mb4y5j8v9Dl0R9+3R87IkAFRBUlvadgE6q741iJXjBEvPJDCyZzDVmkUicM7SYC97W28c5cj55v1
nBoeGQ5YgHrcNt/LT6AMDxZnHqwZBGlmr8WMhveW3d8IdGh+oPn1+1sV8KgAlmz3K2wZLn3c+pwd
3MSjc+b1wkn2eBHxFRShOdZs/8TfyJu9jsPyWeQN2OsLhLoZwU/pYBmHzcuCoB+qS/Z9309hFx/L
2RY/SeKrRMQITvMZ3+rn2jGuHBG8+4nN1cUecUOjuGsd0y9uWVAeJciBdvuWVq4uwogkjBly2rmW
DkXE/xyGXmaxYxzlWjswcrGAR9AedQeDNpE1DFzAzVA06SeRa6o96ZYrvRfiZ5o74sDxio6TO2ou
2DA97H6mT9gy8SnjiPOLY3NEf+Ek1yGkND+Il2Ynb1bj6SA8LQfVB5PmoGexc/eOI9pueWC3e4uQ
US++0ZbKdtX552QjBdy+OIX5J1w291nhHLntg9OBW7cPqE9UH8aui47lF9oRl1PebvtG7dd8Ygjq
DCEbWO9LX+UXJ1xUp49gZl2qovhT2Cj2tvEmB+nnUHvJ4JrlLs8voK9B/oeWHGgv3U18zb5xcjwN
n9ovsLN9w2TVba9LSGgR9VtYZu4QQsHy9D1z6grFgLPe6iNFbn2Ex36owuVqXBZ6F+mlzr7u0y6i
RDzUpyV1U0bNopP/7M/MW2uKphDqAjAzIkWRAVImarb0Nb/HTvSZ+v+qISn/oy1eNTVG+yjz2Wr/
sJdSfcRCXRj0b9jjzqOPMUr8xZTcGU6E9vm1vieq4WPtj8UTPLjKj86pOwd1YLj347/sA0tbb/zv
d/b/ejVbn/h3BYdlkYVmZPpvfWCVbdQGFeMJTvIJZuaXFfTnPjB2v9V8fxGBP/z5p/9BlP6HP/7H
pf4ub337/d2fPur/D8Y2sij+rrDd5Ot/kaVvc6f/8d8fh+KjTD/+Vl/Ov/jzuEa2/mSIlJSMCpjY
iKi4/3NaI4t/knXLUk1E4oomUgf/dVijmnxJQ3yO5ltTKY7/S16uKn/SZQOcoCnR1GZko/1bwxp0
1H97TxqyKquqJhq6qmuIS1EZ/e1dkMA0kaNRxPNQcNDt0PmGvRJfRhEdWtMUxyKXPCuecg71FFpa
NB1Q7ZwiqHMOKedNYMayraUaWTVm3rjzmhyGoYBaIRfvMn41CPQLWmStYUeOELgWOWnTTby+NkVk
vKSmZe3K+bVrSGyWsK14RR6iVdY5kL8oxsa6Jf4MF+7XImvEo81APlvIDtZdxAhcUT10K+uAqJt2
k3doKaTkFDcSO5gxVt59sVgfrd1aIIDCNEurWdUukKMfC6NRT4JUuQiNAN8DWheKGeFLMY1er4/e
yGdzQBjlpPj7llyhC4yh3i9ztmaY2vsIWes2+r0tiaJgg6TriwoUTj4Nk7nToQL0TDs68TFGNJAl
8RYIRPMatoXhNtHNmqVXNB5EW89kC8SzSdGIh5mBMset2KBZN2CP1lc0xhYgXpZaLTAKvmHNq8W2
zPtnPM39FRZrWAKJcxMje0RltBvgfHqTDlNrJntaAdoyJqAjZGi8p9VPUapFRpcfpRQ1Bk5UTojR
HgiH5A6d+VqLeuwXeurdoQc6kR6B7I6Wo2jmsLP3mGoGuP73BwmbpUdq+d2G4D4n7aeUcvOg76NJ
16m3oYVP1y8EZjNmeu/lX1plVbtEGa55NZKmrC5hqh3ACqx220sqbIp4TzYs0aTGsvpd8znnPdBI
6U6xYX2TsV7Z2lSDfzPe5xoVkyHfOb9pw1EFouXAZ6QOqsW3ZrZww5WbMhrXaDtGKM1BRR1EoDex
jjYJuxTzioLB+SwoO1HHy94rFqNxEvKIqQnTHN7+LJqB2cIGZAEnWKoj6qCiEdXlH0scdyFRiDYM
i8Q1I2Pbjn/KAK3cTO0pDQYEE8myHhXpKNSSdTIR1K1FGfm9MqtulCLs7ZpMPcR5/z6hmQnX0Xyc
ivspjuYtt22kZunFtyE1sGsjKscLzT6BFhGTBBXwTIsD/yQHBfpViY6tkzg/rlPNEFHFe7aMtEhI
0LUVzOLEp5dAVGWkaQmJSga+yGkpS4yVVHvJfGeon+T+2gyto3RR4cMnQJeCWEFczAbdB83XO66E
bEMbLcP4RsIMPT00V/g+PiWBOUUmQsFDvfExEi2TCxtor8NrJQ9qAPIED3e+vplDBy7UADSEPvyV
iTDriPGcr4m8m6r+uebKJkIRe3M9MrG9pw/kK/yI6jdBmt8n0eSBqgjIZmcmFAdjdyk4AzQALMqp
5F7LGa+k8ISmGMHoWyNDRpw6LKZ5rYaxcU9DVC+NBVcDqlV0nzlCl50nMFh3FtKyaUJO57boRTq5
JcM5QTq25gfMD9jI6UYdUIddN945F00A4WqLfh0N/7Um6mygaYR226/u8o+6y/jAAeGBt17lGe4c
Ca9pthMzvBKjqdHM4sLNJSZCsVWeJgGNyl0nLEBr1DdJUy/rFD8srMwhHGtOlegvsgK9VTmPyMdJ
3bEqQ/KbkbJQGfVw+S1zCcVqZ2hf8WryQZd0FzXEzGgjafpGiV+n6DfiueTzGpGhWr1l+rMyPkr5
Oob3kVDJ/o4CTubZYZpKQyxtCA/Jl5PYNx+1ms7hJHFEzMXZnXo8Pgm5AO4kpQcNfdx1abHTwCMC
lsIRTxhIqZ2orYRF4Oxu9m4NtsolWYVpoQphA8a+rRrpcGzEr1I31H2hgIgrUNerkYYGC8R9WBRP
hGWSCjXc3+5KfpqHVXIlM/mpt7Xh6Ba26iimE2jdde5aSSLhj4SHyBQ2UAuNKTkdrl0tyecEZhsG
bHSAEyZSNW3ma7UouR9PlH1qAWlklojRyMYdr8/0k5hYkwShomsqdH6XgguY4UMIKoNWI1GjtyQ1
XrOoFo9dDQqzF4yraGh04mXGtfARPrUWnH9uRsRLj8PbuuKmAlaLDEvhdN6s0puCxZlRChUwKUXH
cSBut8/AOcEh7QG954PaOOMW7dFrmyZ8Spa9OjLD0HVUrJua8UQcNfddSZyIJpXDA7PHWWUDJozl
GV5k8dSUdJoxOQURkZEQRtvaz/NtxFXI6s7iru4Lth4lzk0m0esTc/LqJK0cN1o69CLijTMzr9dc
2UBa5H/wXK43Q0sY9apTzf71SkhWvL8zQ1SMOSHfhwiQ9n6V0AXZ935B1w4fy0317B1hMifKqBMe
CORdBVM5paOu+smqvoPRZ/S91PssTSyGgRUhwDjW8u5ZMVvItjNiZo2hDHZivaw/VOWJPCOOIYss
+YnGat/VuNvmBuaeMrUJHDRfbhrTV5WxeCZU+Cg6VTYqsD2cfLiru/Ke3+EPf0XJDKuPEiVceubs
Qjv3u6kVDTuqs+Sx5zkPhRYOYj8su34FwtMaTfkoygRAVrI+/zD0DktR7MXNOn7Exqw6kFHzkzxs
DAupmQKrA9OTtQkhLJASJpLusJCp2OQr6zyWcfZaJh4NzsEr07Q8qqqSnRLkqq6E6vCOUMzM9228
Mh1Et5gOK936hCCmXlGSh0ZMTrXelHSzOeh3eE3C3/7YFSJXSgB2T0RBdeoJfD+hqgWZXUH3wW7A
oHqLGzN1Fi0L7MdhmpY4YNd/B0o1HhNxZmi4/ZdaKZ6oKXx8YstQD8Y8TYJIViEjxPkpMT5x52o3
MIC1I2z+EU1tn1IZHGwJwNHvOTVUStaQkEmSzd6irWDdFf4oxGKMxJTohjjZV5O8zPYqcGtE5Pji
dkrVk4FFLZW1sIkZOQhF8U5dGV0bed91dA6UurusXa/u5q3uEuIzoctVqBXtSIsWiENP/06vOEcq
g0WLvMKZhuoZw8vQMPIwaJxQ5u2a1QpgSkwH1FCvcInZQrFBqxEI+EUC7iJxq1a3HoRHgRkdDexz
waoFYlpPGLnLoiOjIlWl2q4zBumyob2ZsnWJEKLbmjq+N/objdwHQoWcaSC4Okqx6USE2XcMBnNN
fxriWQ86WlLMoxklZRdL+zELzdEkoRcqzLEYF3cLClMYpcxIZFqKWQEAEqu5QWlWg6DNlIqFLwdk
Rl9KGCURH0Xv4mmDoqpAorIQ8Dil2bwmpcjDqEnfYpeLftbQ+ivk3ofTSheK/CXJeJrKjwQh/GYK
H3DaMCmAq0lE+mLe9xRySEkNp9ZX9LX5+T5MULDMoGm6UGNt70cjbEy6ncLbkNBysCy/JLlwzgW/
qzfHV4Msc0YckfQnQ+gJjsd6xFLEO9PHBx7FEa4bfaZlRYJaVKUVDBTDa/KlN2CPAVZqEs57JvNL
Dyw3ZXCI9qTYIMzNZ0OwUaozy7IepqWHJE7rYSS0Ch2HiF80ZXSw7sGAhRKZQrJmetvCqcI2BaDK
xemJscaz2dOJUfU5FHiHsCDcXJFs1iMmkINdkwvXtQb0hNyGdwZceB3w6eV3H0RLYsugGaqx+9Lm
r0wiHgOn1qbTXqk0RHQxJHTaXfqgFx/3bFOa0iVBUi5OJGnOAA9n3nBq2mPc2pY8nu76aFcMCuua
OW1ZEId0LSzOG5GZUZ8BL5L0/tJPuoot8dkQV/hs8KHE6nkpj13S28YKVleRvRHaSSQw0Vseig6D
IkGXcGVw2SXEHLfTb95J+oeMR2vj3EAWbVqSnQ3rRZ+zH3mmXLN7KngiljmbWhHM2xrcC3rmRZNT
nzeg6TSwrzqY3hGYr0oNKH41/IpWTM7qgA9X/tkrkKbVNwIH3RxCliYPu2kGqtrAZyTfSGhTJ65r
BO9z0PFgLiv98xgVDLXNStuzkYJkqAJdQwUyy1gqZAaBvckIdj4kahaFiow6aqu4YzZKjozzXuLQ
IFg9gX8DHuQCI52WdWMYVQlN2oSOtkW/JzeprZp8ORq95gnJaztYN1ldr8aW6loxYy56KonGPKVP
TZZcNINeXEOqkcv6uht16XnVcIioC76EpkPFwUERgJ1hZ9ryeF/rTytCBx/lTDDWGU+TQJ7iJZV9
qcb7CnhEdNgtJ6fX66sIrmAqUVrV6v0q/G+WzmO5cSzbol+ECHgzJUiA3ooUqQlCTEnw3uPre6Gi
By86XnV1pkQC9x6z99pNehWgLBGRXD7IZKZNpTomVDntfMQcltgsuhqequCfdPjxKyNuT4kICDvR
d2Mrf4NSPhjD9ATd53Of2FBAYFWV8hNalflsdaw2CqWaMkLIkuCi0TokX0UpPmWihx3k8L7Ar8gG
dojge8sNISFqHrbz33xKmftlhQx8z6d+V6NpDXZlXJU5xK4s/aPZ42HjNYyGRgbmqQBdKYnBzfyf
CgSdPj9mRoW+xLS4vho+HquBeuBX3t0PrWln6cW7SetmMwTpX1AK39MooSUqSrZCg8iSXUEKKWj4
r72Ew0TPoSdBBQtHpEe1oGytYljGEgPnRhMuY2wFa1kg0ywSdHFNi06AjBxUZIlo8jqkzjuTHMrh
dkZ0jeiFqaFaefEKLGW2THRDXxHE5gwGMTRRbKcJe2eAtQaGupn4oMdXIGBLgpBYsXjqJQ7jS2pw
zJRG7mQZ6Bovk2k4En8VFBbKAuOosmm0iUBkX4DXALbDSerHFGN4KjhR1M8mgQRXTDCM8Ls7umKt
RPdWboFNntD7L5voaZbMZPGHCJizeobB+qLi3YqVTwsouaf6BxNibhEQjrSR8V8MGKxD3gbpO2iO
LSDG3uWCmfjvreI20JP3rI/8gJRI9RT7t7y4DsYWIpkjxLSu4W9dfg/jjz9cLPVUtedx2Mbjs2Nx
dc+Hi2fuJZzNkFB0/VaHFJv+VzX9yUbJEgY5IdD2sfKXVIKE1u18upUCg7rsk3zOdRn2r0hnU3YS
mu9kPEE4RLFmLHKiAgEscZC2uc2vGMRXjc0fEoasXYORcWT/2U2fQbtp8Gwz3w8/GE/Q8wPRtxpb
6AhA9OCUYA9VGTfQlZNbQSP/G4CKDuhCfd6nLP/w48/Uu7WSiuvXmzd93771jFAE5GszfMTenyf8
8wmV7WU8sKhadWxC3D68KovS31S9W04rzEIJasV6eIO7Y92WLPLyUxu2Qn8hjBOu9KSurIYkh3Uf
YMr+TIzrYfB3JKOG6i7TNopHSGGGYyWRFkX/mMuUAAjRviVM1lgHxtqYw6vNmc96HCcYNrsUt5dI
KluMdip6hqjBOji1Ieb/hvw9yUlUhKWcodzprHJ2U/QRxo8Is0kLiNgRGWALqC865Tsl7F6oSWLs
/zpxXw39orI2g36VynpZFsyMvO9S2bYKC0vwP3AitjWOeQgNgF5DkhBdX4KWhDAGiabQng2WIcxf
XFnetoBX2u8KOSi0+0UvXUzrGJePUeE9Zt3cmzufYO2B6Jx93fyE8qmZw8fhAaWyY1U22HrymLJs
12HTVgc6icIEiPfdaCoP67vrMVSTgdnrzYopTnQfGCrNL/MrkK61iblDilC9sFUaLxrIfyoj5iL2
iPc6fiX+3kveXnhOqZHAoiyK8m0M0NBdT9nD6prkJ9N2livHsdhk5m4O7fMnp6jfYrrXjZUaHwvG
C97Fi9lc8SNP6gbfeqzZnI6MixTh7GMWL2KdoCpsxltB24mZU/ccXPCMbbHcDd3Ti13OT71ZAsdS
Dh7nbeq29A6T8dTjLyj+ierm/q/GmEcU/gRYW6l+boFVZJjmd5b6I6k/5BLO/Sw8VPbkNurCpHNC
Ye31W6P7SeOjDFTTb81LSaJ4Vd2IdlxNU2KTo8hR0QvXov/TyfXyepMyGdgPGIVlGYd2hfaYxtWk
UPFUYUOWJpu/r07ZyM1J0LdKzWXRm8cUc1GhfYvhdsAI6AtwLQYTPrJrRpsuJQkEbaCP9LLOz+j7
ba0tHaKWXLW78++k/kkCN9huWyScLJVnH3b+aMMNV7bXM4rkJtPCDq0sWuASzcKMfYOD6X9Y6V0w
rvwdonUkFDYRiH2BvkmZJzFCMLN/cnmTIjdMLzkl+2CejfxaK3elQR5AuU1cD3ki6yzu1mXxaVlb
XjI/p4F3jPRD9h618BcMvxaLTRnO1Ar99ADnezx7waegXDPYXXMbyNIv+aut80idGZ617lIV+8Ei
gv1kCQ9xpFb/LY2LpJ6bdjOOMKNYQgH2tdvgktSUqd49KQ9ZvRWYW+8M/R6PpxjcU73qU8CYS81b
VwpaN6zunr4tpqcfXyb56KXHPtoyQe0x7tH/FWmNNJ0jbC/2Lx2NgoAiiz/iu5OL3SiX4AZcmXhM
kxRHh0+ZAxDwy4K/2sRvP6CzUkwYIOpe8g5Wxf92o43HNtsJsWOoV8xeqKxWOgzHIvxuy3Oq7wo+
PlW65KlLaktzsIJ9BjamOKTFOS6PTbviFxTba1KvTcnlN9LHe5buu/4shK+m/62jfxF62bS7qMp5
LC6fGrMhYHecI7AoM/m78F9td+GgGdNTYh676JliHBivpfpZF3sh3/TsCIHnTeS03fV+n3OJdYym
0l/Dv44WC+xHColAPkgB7IOLWnznmmJ3Gqc9x6tvUeSRqsjYaTex/RP8W8anXZc/pQ/Xz2bGFOS0
hOKn2b4l+KE+eM4JjtlSCbOFMN4IIqIiJQozJRladyWR1aATq1sPIYDvMqOAM8qeYjNGRzl+Z9I3
Ay9+equ6YfXXjmp8TtPH2MUOn5ReOF57SmHiDmGySnVIyeNv73+2xANktxRQAzEbZGvSeLmMLQ3Y
3GgEw1cagLhl1JGxjYXAisP7hctY5XRwReQ1uVuEVyXcS8rVkmugCl9hd68omrHLE+z22cbb1D/o
5b9yuE/1RxK6WXyqI7qeeB4uLXpNQ67JcdMr62IEyoN17p/qfwDQnN2UPg9OYw1LrzzyjjCGz/21
hzJtcKzhlDI8jIZ4IUEOT55K7/D8LBnz9j4Jsv6OT12L90q1KUIMyowere+2uU71EgpGHGyN6cr9
xSeDfM5Mb3wr8LtsWVqrwdbsDpK3g9mZhiB5qHmY21nju0EukXM/c2+O5d0cLnF/MqnG+ZX4CsAS
jN0tSbFXNPOliG5fHaELb8b+nXLl8PzmT+6+CBv1pLsgXepkPQqfmvIr+S4JHwjwi2plSDaXqtH8
aXSsEgvO+ANTNbL157SD99FaKI5WOZigoscaPJJDfeKl89M16npP3OTjd4fMXt7PCi3Taae3R50p
/EvMk2EdVH3HXypAFJ0lc3tt/CfR+De7qXY90ALCyS+4xtCpC/yh0HZdJmpU7HICMZU5PFJMZ2Aa
MivHpa3Y3TlOE+uNtzHS9tH8chM4oruNduhnI27LP+jA3S2oqXq4c0Sr4Ru/UW8o4rsftknpQjTL
RNdEUBuz8+4wLpfhvViNPvw54luAtoV3majXZKD1p41EnMyL6hu86uiW2KXwNFBYo48fu0Olbnrl
JqQoPRjJVom+kkYU0RnbJYiAZbG34N6RS8K/x/cFpts2unNNal8k2HK3iUF3DyvRBPk4Kwduhren
NY8jl9QIzACJ8RUj7DD4sUjAatN/nXDvUbtJxSUNnExyLFD0PWxCEIX9sIJ3qjLlkdxePJRDStP5
OfbfHV+LT7dWrLn9ou7copkaIVMaREroqxpuQ39Ph6Ve/xOTddNsMFGgt2IJwjhtHC/QpUR0xWb4
qxmHpBdsDdSPuOQpJgsvydd5b9PfJqIbVtQhXIgCIM76b0KwQjY6D5RMYxhwruUk5K0CbaXUzy66
cxST0DKyS6y8A8YXXlm5X6qSy2Qk85e5v2m9YU1mk80QrT0QiikEy1B2PaIGpoNpHtktGvW64hEX
rzXID6MLtmxdWnceOBPO4fJnZeXBApfLYKrMVr58CAQ30Qk4ufj9piZqGA1aSSNX3oXs0A6YyV+V
YSwCdS1263pma9JWROdImf0X5bJCPLI13ajajAkH/a3Q3mkIFJ+E3bM4rbsAVudKMbf5sOEH0YFF
GjtDu05UCjIj7VtBU4jupU2WZvfRCutaO7J+WDT0IGCYUFi/+vgc1bdcdvgr6cwWgrDriFwJsda7
Ku8BjAf/qhjfdbqT0j2hKGhYV2TGEg+agWVRGC9Ei6RHdE5H30+nAVJJcpPbb035FxRfDVvBeNZo
ZmsU3UZwrvR9Xe+xxsiQgW6R/hBztlXI4urorxSx1NNrfejleQivSXL3iqPZ7HOc9CixiXckcc+1
or3ZXMPp1Km/UbgskSCX27Fb6dJNlX6i6BaSNLVBzB+50oINYW5bi5L2YjkGh2bv6btYeRXCdkLA
KB4SrDCTW/Xnqf+re4TrKic1OBNLtJl8QakCrdXluzz8XuEgXyi03g+pAOi9aEKnGB60brK464hO
RJEPlR+3Bn+sv0gWYvAY+I9e+ZzQJdM0kaf5RLbIv7Fk2MN6cKMTNjUdQ+uY056F0tZnHWt9NtGe
FN4QPLx2MnsiCvglUulpoXq0nkO6r4mcD9ZJcklxXBvDP4MTMhQeTf5UMKkY1hf5VTznYgZn+VRG
T1/YNxN9CplS1gFD+jA6XbtlVuGV9mCtFf3kz9N5pI9J35O4Boic3wvBNJ4QlXB62Miu3O495sLT
V2vwGXF6ZtZdEc+mdAh5ZApUkNgrFFc1drQqzPWnU6tip+Je7/DWoaRv06VpsJ9w9MapQYg6tXYb
2YVI3cxKJU6T4S5a6XJVqUxc289WeIQS+jkiCXM8XqP3m9IJVNEHH3jaf2AZqppdISxlG+VQeSx6
OuPid8AbqMccYtJZlj/k4JCrH4CKfANnwNZXd/HWGz6I7lmk4pNXElxHwCbP149i+iCawy7DbUJM
o/+XsuDJIow8/WtkeBz151g7tljk01pDw5+QWg+JPmJ+lF8BMaEcP8UZlrnG3zHaHW30kvKrCTz7
SwvveAB92fUtG8yQ0OxKcJpE1of8Wgp3RxUzk6cizqCPTk/OfybY7ju32UaNyHXzeH5MuLLtlnWz
+uPpoh0lxK7J26k8CBxH/jnISZXaqcTNQBkLPoSMRStmu/R3hqXx3DEsQDNKe42tFXdX3i5VO0+o
iRO0RuvRftcMRImGcuroszDWCqL/uaKt14l1T2tSivC8zWQkr/yFGko9kudXkE1iSCTsE1gNJOX2
MA+ut5F4NVCGMoteUufQqNrjdEl7SvDgT+QSGCAhg4zZWx1zW/2M+4ZbdDBfU3Oe6mMm3i1lAxgP
mxBbsfhcGnyS02KkPsV1Jpb/fGZMLDZQfTPe7767FsEvxlGDEWczfIIj0IabVrzQMAct0yO6r4hk
v5ff4ewTfmrcmyOppgZkCBxnPDpVuOwx6pHikcjnuQOCDhQExKlazyLS7LwHp4DMHBMGKtPoJSY4
/VZy/9YQpZkiQ+BsCSB0UatwsnR2H9HVyL7k8tgt3zJrLG1Fhzw8S8Rsgmvo+3HYS/ldZrBSv8Zx
Y95FAfTXNvDgCM8rCJJwZ+SBtMrz7wp/FNDW/ijoJ4sPoZZgpa1D/+JTYxQVEa6ao3nWlucK2Gwf
rBt9K3eXogGx8qcYN5GRcodcxmS7akDzKbLdFHzm4UPqf0a+ipobWLT7AG9B9V3LMFXcauCjWEvS
w5xeEwMwqoilpDExTl+CsbHKi598FjwHuSwwRwdoZ2v/FdCsBxmFWdlWE57zXExVRzv3EQ6OkgPC
eOWPH7wdkof3hBhGhbeeV2TeRP0kzKMtbysVH5BteHkCihjjnOi5DZR7ND4Fa5MvQAQ7sJJN40ML
yeM8xPo2Vw+cb4nyCOqLkX4VFd3+TsNuV9LzrE3zNeK0QNRYcX5K5Dr1jOnkmwnr3BMvouYABJ/k
94hDDUynrTK9kQebc5Qi0juhEkXDu+bIyrhHQ2hfWUOMsHhmsytzB0g2fUMh3w31SxuTNR+pOGyL
YqtRcXTLHgsD35MkEG+9VhrMqJ8M10btQ5r2VbEthJ0G/YMM60WHYQ1pqgz/E9wUQmhmJ4NTkxmD
Iqpd9fnWJyIuBa6YODpLfMpKTnrtQ4F87zHvL/hpyY+JN4rglH9itK3aDRKxOUM+eXfC79ij2R6u
PiYdg52Agp1K7u6RwPRn/CKAPMWK6rtVsaZ8ZRQExAPWrVvN+S8s6gzoQr1TyidCgwztt1ZeJCpm
FUF2dxi6oOODCMT5vyp+N16yCgkamDY6r0JlaxCg9wwI8ZCWa8pSwVrX4yXzLn26roNnMu583Qmi
b6voFkXgSr1zMoeDlxwt74PQLDtcyPJzfu8tlo4cVQca7fpP15fxaIM/hA/aki2SZfuhWnXof33C
UTBDsNBhcy1HqVu1W0CPzOWwjCLQzrI1vcoEQavdePnF1O85LEy3Rst+LVm1118K1OsgUR3Iywth
we/FM2ghFwb3f9B8cZ0aeFGUV5bcxVXMCFndqePHLJUSKG2k+RBPGJyPy8rciv2BgRMrol3GORJn
nzzYNa63gj6vsdZdcg+mmxV/Ge1CL6Emn/4eovmKuFqUeSbanNVhNVTrikY5LRnNM/qKF436KEfF
ERLYUR5TyekrMd6agcdCuujWuSkZMna3HkconeyGp7O29sPwgBu4UlMZZvZF9X9bRGC9j/YdDhaR
8vOL2sesI5STwccZLs6BRlGNmZUrUKZOqczrMN0mZ1qq5b/eFgGHO2BrnN5a9gsqJFVgiorw3TDI
kucKZ60iSyZmMgZEyk+uMIDYpIWrqPtSd1AlmsU9oQrzSs9uDIE5jL4asErWLBXCFdZJeuQ6QsJC
sRYrrmhj7eN7X8G2Li+G/BPZCHiaQ4KJbeJFmbqPZH65WS00A+trfd+OFEVOQzLNePNFvMrvUlyD
pWEgz2S/rZDB0fuDoAElE617RV+wEMW9c27p+8W30D+6FBYq/w9SZ73/kPJVQQYgQ8+yXKozBgi1
93/8tQCXzPAVDugNC9YO0ScejWUln+ZfB3pjgzcTVUeqHwnYxmmSLIHS1NKhni/0hmrX+9SsU6li
I82jfU7a73dXHYr2yUeld8zx1S0wTMSF16R4WuqanRj5O7wd5EdiL29/G3wK6fhUgx2iLYE2iL++
I7+rWuj9rld/JuHWVidT+9biFfg8H5tvP/2ojryY2mtqvVPh26hwnWG3JdmAGcymbNfNTt3oHWm/
fKIW82u67ZXmbfqVhH2RsXXH5Ev9k4Zb3N99xreWuaHGGuULH0OZrHCNlLTp3ZqYB1uQvgUeiSwh
ALO4kRmREkUGsmLERL1RnIgOpFpPgxNidaz37UzjvRnh1S+PtXwQ/SdLgD5cM21tim0GqL3a+fQG
XbUDkZzaQO/oVtfehoqRhp2LUeQ28Uk8i/AHQB9UVORURDL4bx9Xn1qyvxWOKu7LsLkHEC8ssnTa
pLVrRtIlBCvEZ5hiYoIEBWFEga4vQswADWW63t3Lleq20TZw8zUhPoXbI3txe+uijB/qbGWvSEWV
riLDiyT8kUEYYhfFrcd0r5CPyGKZgEyIzJXwBdQixfHIfY+3kNgH/BHYC/KBnWm0U4H/RmtP2Jva
02pHuy4f0YdanIPxcz59uvgu5zsVp5KYuqHxTDjFCStcEPnHE1Aiiv0YHKbh5aVYqkyrEKpzRzGx
dQByjlvdw4QqcocYL32AMuF2NWW5ZpIGxojQI6XHoE9fRJ3NWrs6WfIKKBvEOTG75sOHKvx5ys3z
Hsq4V4gSbpFK/o1YJfN/evilYB3xesYon0ny5+msDI+/GQnEZ0YODOAs7UBPSY3hD8yoXmH2huiL
iu4XGeh/OvfBc1ln8JPnK9wI0cViwhKk8qpog2WGU6TO/pgcUesLKmE2aO4WkCSn7bRk4x4e2hXp
ReAx2M8B1RSPAmMhjeQp5jpZv9JtnyXoQKucef/8+lcc7qV4GpXLAM6i5lEpud21Rc5m66zpbwKt
2RnuGHDYfb+v2G/WNLyoW5aMRxndYdyCTpu+cuEwjp9qAoozW1QmW5birypUVrdOmz2r7KoNz6k6
eY1jIkNQpB9AkQvsZYyEMw72qNnU6gfZ8gwpLgQB2QSouJIg70jgcjkZlw3DP4AQY8EgAH3QmRsZ
OArt0MmkRN4EbgHWs50zZdjHdHAg8oxIxHXr7Yb8ABmbAxnthE8OQAF7/OE7geuXK5wuTv9j/Q74
8KWG85IRbMQqoX1CNfZQS/WumJ075Z8olKDClGWYneV0xSnafptcYR2j/0r2AIzlq7yWlzUDskl4
S+2zMa5UvIBSiG4SgS8YpL+pV0KbcUBL5kOnq4fiTe3iKnyBTbGPdVexRfbaMngLXhBJ35T10ys+
ElgFZ51CBVuglGdUGPPAOLarvl4LHtmfBz/cIIzniZCQnbY7NL84Dc8WKmae1I4I3N3AlSVZJ5OX
FkO/rTFpP0cZtkVItIDD1RUsUIm/PrnB1FvULOPUFysgpDeDD9XOztWFka+IGi/CTSHsYwQdhMIu
xOaQKRtdcIOlBezXEbC5mAJBxsg9OUsoG8AX86zdBjyFKspcNGdusEmhDywTt9YPbb0LaJmUf2r1
npVmIqqltuU2ItBMHFq+SFIqOXb8Tx230/yDS0xP+nn2y84vIGm+mOvnFCBIpcCmIFOSq0ZAVxih
LVGqaluSOCGLGHJ8QDhfdSw5TBrRYawl452oBD9cY8IkVVfNvwpDhP56bDFkk1JjHfoeTdB1HpiI
qbVpUlrrCLZKea/SZ5rNAxynqkBN7pL0szV+WhISu7coLzvy7vA25uSwLE1u7CWfIlMcbIJEyKC4
X5rLFprELN7QeQR4bMN/avBI28v1syOqCUdC7ErwmSh1ZrSIPifNcL0BW+kppRtmsOatUaDSGpBB
F+mFW8FkvJdx2zUSBwkQQyKEaTn/xWx5UWdx4Fp4WPkSNPzuXAVVyj80Goz7K9W00UW7CFtZGyFH
+M8TH87fkEEamGyHp7IAEMI6RWLPXUi3LGS2vtXYteMtlGbIC/sOhtUdzQJ/KYgFtNrhVmbAo1Ly
G80zvBrEU/SMP+qVCIYIHCJDxwlD4AVS5MLr+qWMgSGk2hNDAiodmasQHUS/TwEHVcnZZ9g5uYGx
QKHb5UfPIUNO38uvkhoxQPtooKNP3m204uMNoyXXgStZLyYFLM4/vOSfOIT7wUcWkV2F5szkyw79
TXMbWX1T3HJNmpdhJDMXSwd2K1IAfvTmEbmcvsCu4M4hRadDAJIJD3nmTmvv0r/yL1Ntee9S2IGt
lqxHhlVbBts0iTsPy3td3EoPnJHINV/aAdMH0SkqN0EYEvUUJOGqE4lAbKpFrjwT49eomQaK54Yu
PNQcUIBMjNM3A+dF9FV2NuKLhcGrUWVLqV974alGsG1NmpsjrK+mgK6IJ4IfquL/dOboIxxQH7My
Ql5Luefen+orqO/XvXUgap2tGAdL2mo8B0sTdtNfb6xQAJDToOrQiBhjwnhI9/OcJ/j9/wUjP9AE
RRvdTfrbfxcqy0ZS7oR/Bc9ZPvxTCpWs762Z7Qpr4/MQt3+B+uUvWHWQQM/4iIEwP3R5SBcnC5kU
ICTJuCOFRLPm+xw3iylf+yA8oh7QdUvCDn28LHxp0daAIMXDVGy7m2VxbCdcAOE1DA7xdFLwo1fV
M01+Z7aBgFyDPTlrfWhX6knpLtJZpI5g+oU+Ee+94ysuccwoZjvbz//oYgcWDfOF0jPThokiIWng
bUi6QxpZi8L/Z4g69+smXScIXD1ENysBcrj/a/prNqMuFZc2gne6zE8TCIeIoguM7TJdfI3/7epQ
1sTsapeRtpmYlAlJQ9QLbyJeoOZtsAYPYAxZJlxZxqQIswaDnZuDQZpJa8Hu/SE1RNnE1iIHXT7k
333xibploQRHgRLF4BrUlhDS6MREtkMgI8BwFExNcdkgTof4QfvLNHKaqOKerXwJx68y/5Gxr2Bc
18WPCpsSE31jqVdHqjYvu4bsSTtEAfPwTSevOqOzE7NvX1g3NcrjcE8kVJP+ddJrRHGc+p6N0Iyh
9V/NI0AspN2WXz4tDOMsWXyq/HratEPBijxR4RNGwM/QTlmI8EQY3DGTSbpP7WcsP2Vwl3W66W2y
dPviASZuUdRETBU/WJQqACoBm/1Dj/qE77psHVYePol46Yvg4hADuGF8DGtz46k3IXvKIZmFhI+E
9cIkXjfXkEhdB85lWqEcDwxjeIjM7Ksu+XCaJ8JyiFyVO0fzHzKGUiH416XfBgsIkjmWArD7JP/g
k+JEnidu48uA6zUeZO1jgsOFYXq8zX+0JXyZTBgy5ECDSYAtB58QXK0iWo40ddIGSdUi0a90CepA
94pReoc6UpeeKut1VqSx/zeErzebWn0jOUjzaDZSecsFsCFqE4j8/CNvrXo9AKiRnYoMEYUjCoVB
3hBjwICO1VEO06oHM7WuGBHM846RdfAQOxkTLEENcWLdjexBL7BIo1WEEWMdu2nsImpnL0VJvBEE
u8SSgqQZ2SpMrmzTs463tvOvEhhOypIjC76Jc1x81WyoJ7GxE+WnRSFmBF8TnfjYTRSRn9OT5WEd
f0p8vxiNEGgnAQ3OToCY7ecOBoGpSYmyyIlbqompO3bDe6SdHmEUlqyk+UC5DINDtRyQgbKJythZ
sloALseIKJV3/K+64V+H5GRuhJJCYJLLfFk/z1e31h2/kMepbMjj/h1XDz8/1+KJ5luNfwKBkgNG
7HSl15eC11DdEiRL8/iiTa/sJAEqLrABLRoPpg9QnwStPS73nm3dlh6OXbYQODGXeM2RwN1adgSw
9f+0qlvOPwsDVvRrEmPL9jT7V8t5aivMO6HWP+SIeQskuGp99eVLzUpT4mTu7mzYqmmP2Q8FrLB+
M67UqAh4E3u1Zfpe0UpmDFGZyopozmD5QAVG8OoKNdh5TvSLajboexHDN98mlCUZV7ETE7q6lxg+
B9qdXbxo7saCQjM9VsJHSbICz5s3bGdomHJoxpNHrVg/RcIFhFNG85epWyPZtksUzNapw5cdFhe5
XXuTArpu0zDiYZu7iCq35rdk/zHPmlbTMpyZILiNcDcNqMflPzm9VSKktFK4oowy+Jwh98akjHfG
h2I4OvJlVg6MO0JzV5ZHXdyorJ1yNVsiuZcNjgyROmS6Efg6n49q6s69XQApEniSFu6K6GyA7Bpd
I29XWEGZve2EcgNXUY7XeFYohMriGuMhJ3Fkfu+kgfHPp6GfQu1mIFmNQVF44UMxXy1ubIOR5NmH
b7RkjejbLIjmGgrd2RB/xahUloNThptkfrGeEvnaS6L9pmWLswzcTqc4Figt6S0EP418Cw3am3MU
fQkY5dIGhz3Hmpl5zHxRM/iM9spXgICHI4K8RfMLKCPYFxEsoZO7bcE+y6mzk6HtJIJt0UCzw8Au
MT9laLGYeaySgrdkkzMpKXZCsq861yASgw1yXP3QBfLERzjUxfAfLjFiQ1vrJGmI4PDnU5rkV1Nz
wQsvYzJYFiJl9hLrrKVum2w9Ek/Qq589CybzI4g+ogHA0DXX16m+Z3LEnmlAbobUxdpgxgmvUOB1
+RLxzyfgazoQxTBexyodezSTBCHbDM644mdBb1+v+Lb5PM3NYEGAKBhlD9ume1DFo7hZQIycC+GY
jFuVs8Ma4bnkFPCjbOtmase0q/OByz5WcNhKYyvhKxiwpJnzUw8AG4H8YmgiLKC2X+1qbWdxgGi4
pr7xlWHE3bZEofoCYw0TrEeFPtEZJKbb0x9xT+z+Q+ta8XpVDXnNlGBRcevDIz9iNIMAh9/6Ikka
Rbpq023H+V8E8kTYwjyWZWc0AHVyAlXldmK7QjfGigmd1W3SWYX2B4ORvpQeqBiwGrphZvA0IGJl
wdXTXq7YxUR7Sfjyyveov8YC4lfcrgxPXjQ1wzZENI+Yiq8IamwZrIKBXzXTzFs0GfJKu5HHd9SG
tVqSit79GERY6qTGH7He8OJ28G/IeSmpTxa6O66K4WaNdADZUQ83I9tX6ZVQn7G2Vug8JqrElgEr
DCYIQAKMnXSPaUwhb4lmaLoq3Q8kGVcrtnPLpye7gUEEIQBMeJC2l3T3NSNmvn9EdkH8VSlM3azD
qDBBhksZ4tcauk9fcgmQRsE0zG6zRU5cO5lVainCbrVWekRwOvashM+FLmSi/qEgIZq36dhniy+p
3qb52aqec8FV/HDENeErMmiyTXq/jFd+HsMPEH+JHwa/rwEipx1hU+5HCMtKjBC8erR3qInE+gv2
j01EPGALl3sIRddK02Bw/jX43IZt7QW2RDFbeedIYGmxyNB9utFb9X4RSOCiNFhjHlGCzxf4PLK2
37CAaW5BVMwTtHpf6e8qQcgvv5SY5fiGdVffXXkM2sQdv7L2VqdHEWkq5PEI7VWChr/m4GQxZSsB
8x7weUGwn+EMWXSdF0emiaMBsblyzg3Eh7QfRoP66i2PtpaQTDIrcVKTPI7SreE3zaVZSA6LgFE4
YR5HRBJKmv+OufpeyqzVmHLO/uclL7OkrS3zJxS3QXbxmq+RbXuGkH9+TywTZRAtUrnok38jKcjo
qEP1VkMWGvkeHaYV4wL9gKKs/GKlheeZdNhDjJLvQ4dmgs3afJxOTICaehaG0LGPzRckQ7IViBSZ
F9659yh4IIQR9VTBXpXfndcGFd0KFOm8QwjIYSz+SogrI4lOG9U4D6h7NH6m/qNFP2I9eGHr7Jve
p1SuYfHBlAobEKD1lLG2151h6MMiWQbN3VS/v0dG1RAwVPDHMLZIdXJ6prI5BqyjvyCpGmZ+wCK6
r8mItHNtWV+SYNYiixLTP5Xl6N1vvxqkJPrABzoT//l1khbmjvePNf7Unav00BREv/9l2U/rqRS3
yO3bt2ltZKpb6jepVm14hJzBG4W34jNEco859FdiCVV4/sowma7wOvB4CU/OnHJcVC35Oscod8rm
N+q3fX6kqVT21ArcrT+Kzgr0Us23364rT4N4m7f/4VosfbYMTA37CwtMEV6n7iHK1dNVXyEy1LYx
J4nKfw8l1eQdmsUaDJmKjb9u9ef/SDqrHcmRLAw/kSUz3CYzQ2XdWFlkZvbTzxc90l7sjma7qzLt
iHN+NLx3AjHY8QI7AYAC7l8olKkUfRZWOtNMEBttLlHfaV5182A3KRj3UWgb+opHtXs4yjyw56zi
LUQet8rYYkri7+eNWBB2hFZoEbBMgJUGxUIKhKECkFEDz1kxnAL6KOXWcJA5uJ+28jem7GNLNByT
0dujQgNxSabfNSFKq3rVDZt63EV4rbv40PpiAEkDVJEfVbGOpGXEkWSSg+qw9hfXGj9bchasi5QC
cNpItuB9nqgCqOUp8AgW7RvAzbDWVUCt1KoL2Tf1BWIq3mY7h/siEY1DPqTfQsjuNcIHNYDydJ0O
Myk9peO6jjYF36H6G9cu/2iAJjEndXoK5G2MWst8wURP2nrL1Bacy0yZ+WXETgU9j4Tfo3a2G898
aH24K+bcpsNKJBm6zUP2UWgogjBZIFbwqxkFfezDOTxPTvLPyC3kWTsng1DjdH5GSHS7qznA7c1Y
A6qW5clFtwhhJ5x+By7lERmXVN5i0BNWMZe9bNYOqxIpjXrWlKXZIJti+mDqErMf6vJuLpEtDUfC
E4fetUwIDgQDai/5uLUI9JRZ7hgOh0Ob79GvzICVZdhd4CYp/iJhAtfW06Liwl7gyCL0EgngFe0w
wL+KTShuPsw/lVZ08t7oAYBvHCm1m3HvKbjG01WIBNzC4yzTz6vVF4J2CTXb29Wyon6GR4yrD3OT
Yf0Jl4R0iFR+fraNCh48DdDn+FB29ilWv3z7zCPZq/RO5ZShmRxjYJgTGxTjac2J7Oh2AYuhDDka
ncV5ysXVIlbo/vx8rXJMsei1M4knSZ7sFcjhCm4m134k522XD4f0WMKJ+b+kq1qhHap+t0jsgY99
Nl4j+20WBH0QDAl0CPSBSt8FRsQW0Lo2x7uNVe0b/+USdpH1hDC2KU52oYtrkqWGvKENyn2VfYvA
R5KcSSpTtU8B2TfhzeRvdVvU4xeOfnJFEM5m4NMd2CdGBcFAyBe/jBeJ2i4iFdWsJ8CX0SKYzU8P
soNiE3yNBFnDOGokHI0+0h6Cl9TiB46RM9gy1iZ/YgpkKPc5SgEuWevuIObylyGDerwNg1/POavK
MHmTTqGdGmdljluXPLZv9ovm25O3EcF4S5u/AzBv5KzDTu9GDTAq0a8ZJq0Zus2SIY+JkUb3mYha
wLQHyP0P9gNLYdeqmw0r3IRAArGsVihJnfxWZb/Do1RPWbHoIC95FpS5GcyUcW+g9a8+SlSb6sOa
suPFF1CM0kV39E72Q/ZOZyTTkkeJMBZrZh+dDQTk7rdDQVYHGQonJoKLk9mvLa0ZlVW+ppD2Ghzn
bMcQohJrPfNZtA2RtzMwMxfY/8YqQz4hVjuWPGF0S6vIe1ueirutlSe73g8n0o1Xqb6ullRujVuu
fawue2YGV8Ea708heNqClhb5QQ4CYRKf/G5yu3c19BZE/c6gbV2mOc9/+81XrXz+Q6ede41ojXSR
iYtmDrMID3cRnPyFM1U7Z0euBefX2eSdTpWDIu37GaMGjcoFgldmJoYEIz72LrBkidIxvnEXRUBD
ieJOfRBgwnMmpRYLwFvC5iYkXR2qE8XYJ5+BwyqP7wIAA+mMSFVFT1ovCDonql9g/OBva0wB1ZZm
lVkw4ib4cfJ34LyGcMOuHAeXTlkV0kEASvw3pySWlJGzJhuVtRroTyfWl6lpz3SDWXk31Jc6fWUp
6VsyIoel/6sSukWAnvW2tVXrorgJv4PmIKV3MA5Kuof3EHwYjKnFK+vvHRuwYKqFrjPo3kg1OG40
xGmA+cVToSrW29GoTd5bMdVntvPzb/cHkY+kPyoIFq0JhcXDh0KdoQrsu5qPC1GwjY0couI+8PJL
50g+S8SARSsGPBOB2sFtX5LxqSY91Pow8SlTH7yf0PiUkuzqdD8ZlU3hQqL8VnDMnfQnJsMk+JHr
Y/XLsAul1rCDp+G9BYiSumvDPT0aFzTDOkEq5sYNDpp6lNttkLyIN0FN0y91/6Cacxn38+iyuwUn
2APugbgm4OPYaS9BnlQpZwRjt2nNSNVgMErWmJSp7twH8vIPlXT9ovkJrT6yDH0fcbkVUDser1+J
aIhuOHhe4F1WPCGwG+13Jd/YZiyDKI5lB+KEJpDkRWfu4RjS2sfg/6iK0ITjr3kW+sFJ12L46dOz
EIEhN2rbzeCfTdTJtfR2hm1cyJM6uQcGEUaY0+7t+JAY7/VqmOlgNYW1q9pnJW3M8OLEh3g0gEZ5
87qLyGeO6Da3Vrq0EEcAI6MDa1MSuf5FrGRebKoeSGJX+H9Sd+qrp4a6Tz8W0ckbuflWebsgHFcp
d/EwhxtKHOQE7TBNEcQ1UEhzjWJbAIxqF3TIbdyFVx9HmQl3Z9mXxrwG/l8QPjqohAZ5F/Alj0hp
wIKx4ur8e3DLB/I6g37OK8Qv7hU/bT2HsefAeFcIFJuE07k4jeRdFmQknk3tJMl3HWrPQhwvFLdx
dTWZzn3/IDg5sQw50b1C0RhpZ09Z1fbKGhbFnIsElvwaQaywUdc5rgPzFGvXemCIiL6C9idqUJef
YAHQOrG29ZjfjFKBHf4zpVVbbRVEz+C8BV14ayd7iTVdri6udf356E0Su+fAFcZnGQA3N79o2QZ0
FmdsjL26S7jeQ+kd9e/sAMsfaIzb06/c/BYUkgWGM0J7WSSORiUdRoCjwrbYEHYQOFtNSC3mJJ1k
aHHKbRp/lPmzwWSZ3Vu+Gk25n3L/ZWX2vANjV5m1m7/GsMRzrpAu5S8t9k6xPS0rZpl6B8REcOM6
QKyNppXDyfN4uu25Q8Y5+d/Q2yW6aJTJGAoxt9R//yplGUBq587u1PuM4F+4ZqwGSFtBaCGM8vmn
Q5iAHTeTAovtoB6k4OwUMPecBQJs7hCEb+rqlEf7Kl2k2cZfMJ1yAfRLsA0zmg/Y53KuFoGRECgt
0t8hyNFtCmRF4wtRIvz8KJPqbuMCFgiZxpTPq7rKajQby7dszpuKfEhfJyceZfk9DpltYhE0Dgi+
8frbkHHkYdQR1E9TMNCBDaozMWJAFaJILtGKMbPp2UryV+BHRvlplz2jxI/Ccmt9taR09ta3VkNS
TzQCTVPCqAqwFk54HGGjf+D2csCYfZQ0IG+BhipmVZhfg/WlARaoUT5VpWPLO2PkD2BXLkfktMWU
2be4i+W6hRvp00+v0+Dm8onEv2CafI2wwqW+g9mtJm1/qnUG9Qn2R4uql2KthM60xSAR0JlpVX9s
CEhRJkqRzCzf55PpgVKJVjLpOnjaekt6y3b84vcXsIPDhcKuLQcdzwFHaMlaMTGOqnMiwqRpfjL5
3pYfqbTJ65VPcgUwJvI++FGTZAZKw8yJxvzdp3vTu0EfTBVonoajocx5qSBx5BLsHXFGiUtRkh+D
ezLTX69k3Il2hrRpCqwrSGrwFi5oevsqpgK+8K4e90TLTVm1y4HLIpwRwNKfk/BH7MAWp6BN2oYC
MezyO8fNTw9sFNFp0n1KTJcwzoq2RrDtaQufrr8lpnCQdff4T2ExngLGUoJmbPBpxEiy9qrAd9wb
VGpKRtTAgi/Prcyf2hzRYVrP3RpihoiwDnG6ZQOckG822sYmHlF7l+hPVIVj+aOtmwU75YxMnJLf
uCIC7t8Y4JTr0F02EMeeeQ3lnZAU5lEHi0mwf3V0tYs/HL3k03Cm4biJJIlhmcNpClmNjJSo+ZIk
vAnmCHVTI1wSJMfMlLvJ73dJyXVXkUIij0znYItNL76WPDrXwwVkLANR9a1zo12DyW/L9I+LGtkQ
uNGiWPnrXj/F+b1wt5FzQKnJR08eDsbfqG8F0CCk3KMrUWTxYfm3QP+u1duIbI/g6Wwe1CszXqjf
MZvdDCELmb3ujC4EsvQEGZ2jDO0ulrbT2qUfxejEjRmNvRA7O9T+aOSx79Q07IEe5VpAhC9eCIDX
CkktlhMIo9Srl6oyYhpE88oxvinyB1+F73Brc76U/TQpkMUOwDk9HcHYh9EQNA0Z8H8MMKyCQP4d
QJ/SXKg+pTeVBHcEJ/4ssiD7Zh00Ht4sdinIgZW3bNvfLr8HrB+2Oc2TW0jxdGCcESfj/Z2FbLye
OJ+Yqkt5omfsynPWbNImALFA2hAZMrh38LLaZ69/RBBHba3Nu+JmD0+TYEeZoqnxN/G3KZPWnGz9
7GeoC4R5PK0piAIjthwBD0yehK0UaragFZiaCrQsrKJBnq1te1zzrM0a9aBmZygRCH8GrbX9Qlkh
DjS34JO9dqxN6nik5BHXEPuCn+Mmzj+i9ijOVxflH3GO018JPYUev13llzbUqUpVQFPt+fRAeVHx
7cxyZcAI+f4REVQ97bUcKrhFbd/OY8uatMpFK/Fz9hcrW2s2/TN0wMLD6mQtXtIe3g8SxLoiwSVd
jKM/3BCZRCTbx1BzdeHhphGEpEeB/zvzf59cqhFKTaMTE7Y4Bu3ygA8Q9pmrD5gDvkDggjq3brGn
VYpi2JO0IPi5nRM/rsZ/sPNm+CROwEOuL+tnu10F2U6i7LhrJo5DKLdJTxE65ESZD1Wx8ClHZHnB
rnp33R9/oF0VDyHiSl360Z2/ILt7RCJw8/O5alQBTPj2tE2E5kZpRNfPNWJDxUw8Kg8xNWrBZzxl
ZKlOP2jLspIVJKAL6VLCZAtBV9wfAC8aBCL1T0aOdr4TX0Rd4NTTVUJ0SIcpnHkCcPgtuRiyeSgc
9FyUy+C8jogOJ3IKfJKiUkzT4zbjDKQph6AKnRT1YCpmsDRa0QUhFndsOY8XPRHovSZvH+Ual+gs
5/YmAQyw3545nPCF7VDlQNO7Hk/XvbB2l1OvAIv3XrQ1Im8lFZCgX42NRr3p7oa3XHrztPkM507/
E4O7OABePkCunVff1F0SxkS8EG+9T86SsI0QqlWyhyAZfUkRZ3y86vPDCBLQkpztdU8U3KJeIYN6
FIYVKGMyzcGo6+CrtoTDlMzyipqTDiajkrDG8KpXo5DNQx0ijMMOuTTddNlaZz0l3RB/muVOiUAm
EmUhCEvz3EcfvSBLOGsFfFvijyHXl28x698867y6gB3mFqbGhNUrucJjX1yuGvH1dOh8eRaYXv3H
ZcVDFMyrcGC0V6caKpUI8+bQg3UwoarVhzkcxqW3rtQnZdzL0dgLIKOIl+6SWxd+T4iEFDJ9GtGc
w5XoSAhbuLps+xqIH4K7PiUKDszUXbjlpyrBsmhoLkncKTFunRoPnYv9F9UENGh/HpBj9LBC+jC8
GYF+LpcFwg97ci/dQzul16V568YXsD2V2Li4tqL7LhLJ1Q7p1so4Dzp+HL4/8g/x963EoeEjLYXI
YtiotV/+G547vGDwnpq1sSn6MoAqO1Ax9XPQTonUrDLLQvFQLTuV/gF3W/nIc07AhjP24qlic5T6
qBNnFKWP8VrLUc7zcLQ2dUlM3npx19+t+S2c1WbwTDH78cnIcPqxOCl4PR+5w82eIRJiNQPjIMWV
n9QB6K1ozUO5nm3FSVBaJCHNY6Qu9vCldnwSkSi1/0xL6rErFEv6lxSdHOMU6gcp2eXyn5XdNBFn
BN3pfUTFT196ZMrw7PrbKjlV7PUsnySUFBsjuqUJ7t/lkO0YmQGoA5l1lM8xQYse8QoD5fC+34t8
XxTnxvi2+YMP47geURDEigC9qLOIaoQLTMATZ9poDFncjvwVwjWlcLTEWIK3lBkuvfg6+heCfEKE
yvXWbek/EeAqebL+SD4B7GFBwAOyHm89bqwGQxA3QOVTbodEMR+jWQc/VsAJhAfJSEkWKSdeFc8t
q+CgHJa2LK1E3peBIt/kuOBXcCXyEjqHvYLZnpSrHo6/ZpiXGa6y6bctUHLutoAEMfH+wIINaG0R
dNFR30AhcuNNFSQmRCQxhL0sl743BHtpbM2Fkmt0UvLY8WaA5gUKu8iDVDij/HCVV6NR4XyCqNfz
C44Zy3lFscXfLy2GkMWj9SeaPHXgPuuFx3bppi3ms2FqQzC53RM3IcAxiNwnmyxpViCMTIxH/MMF
Nmd+Zg9zcwANrKo3w5T+abyNEUjuUKK4zSDpIrWdODutqaCSmglrkFlsxSbk0iLUbfIYteeU6FJj
byJtg+Op1FUe7iKKDaQFSb/yYzRW5PWaNtsv0lCeSX38tJCCxqt0jZtD3RE8KJYjTMYDUSmIOwna
t9p67QQXnQB5u4ZJX9HFwdMUeLhm4brnnfhZZI58hju7BQFFFd/mMebeWWu/WPeE9SDjWxbzsOqz
KEovKV9FCaWf3q2SrsRPdQ/bPeDQ7AIiModp56D3dsKJQ8FPquZzjdB9tLtzCyQIiN81GL+wPMxk
b60X70b6y8MbcHianVq0HB5AuYFUUIGJBTKYd/TSWAjLD138Vm0mTuI/KzAb7JpCVWUx2JbDL7Mp
XyP7LsSu+c5TFi5tL1Eb31Zc7W0AxFLg9ru4fB/xpx+ilAGJbReNtYvbv7y4qqg9yMfi2SLrs89n
Jy5vQppQrxPsyKgFC2vOMiQf0pLyihGVD98+3iDmNMJLVqqbTxO+fSIodDufDBmO0XePX3Dy1aV/
mN5BEn5K/qShvVvDVXwdpfnogn0ODxMtnXKpq9jMNumwiwB9NaE/hWs0ZZtyCRYxwn7Dlgsxe5Yk
J0ncURgjkQOmwUJ7kjchjlNF2sA5O+S4EJ0NjvyguNLODo0L0+nhiSfXusAsR0u6SVXBV6AxVjgU
i7zL9rvRQB/TEokSib0VNRMQBrmFhBRFpOd/2+SJcU0iTbnG4jqut2pxcdV9kV5dhAQugV+CkvW4
ajv2inROSCBaO8P8BWj18gtAhs5NH88150AKLLItkfVoTOTvwX6zSU65chIXwO/bHD5C9W3I9cwo
n7RfQ6Qg4aFxu3UCkgoAghCvCtjTy//EdxpIT7Inpz02D4KHMFGvOZ75Iup+IwN/4qhIWOaNlR4s
Eiq14g9b+sidP1Pfcipk0tNFV2Hl8mRIn3wyUl1jgQahaE9ZeDBzvvmajYb6M2MZUWsREsQAJaOh
nUeZE3h7zVpbxldGeRyzS+5fRgnAgTicGQAXuLiEKLEhXZVmJjYNbQDcDNE+hjc73fGfCBgoRI/Y
MjHY2lMNNd7bdKLNSJSyfHAYeh1XSrWms7ICl7HGQ9ZqLDERSvmfIEE5jqKD+SG29zGCs7jewjKQ
/JMCOoaU5QQRBawy/4h5TW2vQsbEAR/oHGh7rb5Zxl8A4+DXZ0gW1yMWDCmhfQq6ne+eveqOFQ3A
e+6y5pi5xN/LZue+yLwTihSQRYgJroIoe7vtnuIXrTmVAEHJT0Sm6bCqSsbK2p5pFb2Ryi/1NnPb
/UGgOY1ZN8MgR5lDyE8oIAHkzsYRvaTYeNtKxUaFuS9FmlkjeD6pRGcV0qdWUTJhffTGaxzLtWFq
SCrHeWqjD4lvoktOsWdA5kmBfx0lHxsFmvDUuFS+iuGg2sUlWDX59jkROaJ/JRodyLXfPPhzjJta
3mT37vwNVPPCsTBE1hOYpU7Af467ZVYvcZBxbEwuLZGwXwAcxSb0QBYdA35gL2IwAjwNEGsiPsz4
adWZqW1wSYTs0hPd3EFUS+6HUK9b7UMbL6rxFH6+kRNLrb+xZomFnX04TD4l/8sfHt2AVWsrIdrm
5eChVFEHVzY1nBzVKdZ75xpUOJP2fX+2hnCadN30DlsX/FVoRKtHHJzTMiA3460nhD1NqBDtr8SF
IwbB1Lci3tr9Q81IOinxiiak2XBL66tcfgIsMIctRg0wbNkhsc/kD5oqpsPd2Nb2ueCK1lDt4UFE
uc7FLB3riyo//erHjnZ+Okeju+u6ZdAK5NCbmzOpvPrOmT9FJtqi0CeITSYqAgB8jUZwJnt7ZuMs
cTto85Kraa2om47EcjS6pGJh1+A+myrc1W9RVHiQu4NLRooFEwgRjkBiYXcfFZ5NLipxL4MWINFa
yOkujsnd5Twj4NP7Ua0e8BxjHu9Gb54JEvQmJx0BrLTVniQFlS5mry/ZPcj5Ic95dwDWpW+r/hid
O+hpDddis4H146EEY3FB/h9xcu4AErsSW8d4H4q1NKxa9ZZgZgupGaWwoJqNJLxemJlm1QudF4Gb
hHllS2cuVB6jchkwVQKzqzVFOGo7cyD7UwNaeG+rW8zNevSdq18Wy0SB9JG/NSV7DJu/SoRNOCeC
UA53SbVGydTm21A6EI49KTHTKqssRqvOaWlQx4AYUHzvWuBMNV00P7npq2qcyeB4KwsUSwh+KSQV
6jc+ODF2ZUQOCK85YgbpKTAr3A4TG+pBdw/ik/DUV2JtM+p3EZuQLJ4F5azqXpVJ/iajl+VsXXPH
1zv4J7wPaJVLlGohWu8aXsKmz6+L5hpyCyk/SNG86R8W6hYy2ieR+7pDXafnYZZPlWhd5MeU/sb0
KH6BMHhqMoK0GUSvcocSIzwYZoMjA2GL1X/3qwD4iGUeaewJOHkakdRYSKcKzwbqeIXQ8ZFGGht+
YULBbjSeY9icExic5nFnOzwgyVsyCE6spnLySvRLQmasQXqUp3+n1UHLr6P+6SNhU9HENXcGKrQg
0gdxb0E3YxAK6oXOC17s65k8lUYAEooSNKI1HeKbDV50GYnuSBeZdqnx9dNbBprsYkSK4psCgFtR
D9icYK7uRO1ODOOrkvcpfuJ6N6ScV97HUDxUtI7irlV5GFMNha2BdB2ouoVbR5uAMo7DtEDqHeZr
KzsaaMKDJcUUDA2QzMQCwt742zCZ1fE1kcFqp2/HpgmQwzUaSkZvtnf618K9xJsLbIvWbkbcgV9s
dP0qhCty8CE+W6fDfFTe6uDtJPgDgexKYmdmJLpys38O+ZdibRqCb+KvUl31wzoI7kP3TKoPKf0N
66/U4BaCbxjKtcXtFLrIHY6oqUQzbl08M/Bp+hj+bYuKSmL3vivILWY+5m7PihPJh175Y+NpTevb
CJbE8j7oKQTOl6ccs2Jr6APo7Gekv1q0TXLzJWdbAAcu8DR4laa7b5GK+BvRWxfqO05uNKu/hU3d
HSbShUU4orryxfZ/qrKj1N1tY57ZBA5k5zhZ2ROWlfwY6X+NbE5trITfVK42d2tOVTg9GpC/rv/T
9WfEnqP4SK1N69wKjC00PoCuvHnOigJJsrV0A/ZGPoZqI8AhA50EjR0sWZq/QE8xiKcd1UDxDFGW
D/GhSjdmLhjvdniKFxHrxwCOiYFZIY2KDUQHvLW+Qh4ISXkUMK2t/sM3M8qHBkWNR3Vfr+KRWCiF
uMG2arbX6O0bj7L2yKWrhrchYj5GjgG7tFAIRzTmyc4wPrL0FY97S9tjKCyjj4QjLLfPqG7IXl0y
Mejq0rQQGJ1a6qL7U26hXHAWUX6nAiFFCcFaXpG5/b8VC4KEwz6JNwL/rzmedGMhGl8i2kfmTf1p
ZwRPWp9CBomStKEflwmX4hIinaQj3oMBqzMTk7MLlWtJp/n4qkoeO6ETFVwkx9d8NFhXWCOqsF6p
2U9vfuVomyPAt3k2T5pTn1GRsu3NlXDyhZ8a7mPcvkTpukshTo78fU/xFaWtLUQjKRooi3PvVCOB
Yvr5tj6iradthaNfqbk3hO5ubcsrT111+iQtl5r8RT2GU59o0itQ7RCwu5BtGkjuGbwKwnKqoJ8W
UHmorn6Z9WtMSuKQhsez2t/Mu5K7D+QWyDA43A1BdrUtBKmwFdWielh0xQGxeRTLXyzjiFMj/sqI
IJFBxAGgCu8fsulQOCh0B+CQ8pGMW3Saj4H6LZUhhZ1h0ZSfCfJbYrn7A0Rtq25oIIDhWCPQRcoA
7zSliR6f8gzfXbHSKDctt33zywiHkBRklx82SC9xiBazA7C4hxkXDXeV6QULsCYyMg5B8s314Cc3
i+Qf6V/mStTtYFvRVIXgvcpyJEfr5sn7nIfYhBy2elyarwE0w1KB0ssz4qlEXqWyiFOVop2zYImp
rb1FRGPY2qzi41T3/sr2IMQBJEIg1+Zz+nc9HQUGFqYvi+4F4WkaCec1sL0lL6MDicJyjeVz3Cf1
Jc1vrkHA1XddigCrQ45I3QS1q3Syd77s/ETFLI4Xi/4g/wComURrHDZ+QLrYsdZ3zEpJxSGEMQkX
b76U3zIFQcg3HJH4QPgPtRAggDfSAOL+J3e3NpM4hQwlKJLMtVND+vTkesBOM9mlqFT2ZUAikcBE
eP3RKuKj5fNcjJTfEi+E8jQ311m7s2hsHO8OUwEpAzlTnKNyFUD2a4eMB9tFhLIB4M/R7zVgYzrA
mVhn4l5fBtmloapRRl45Vk+ixNzkSzzQBY0esQawNSct0Y5PTUVKnJ8C8S9F2qADnCayWMsBk0i1
8wpgiJNmfjjVFy897dTEnc3EAVkjDtWUz7LBFLBsmj8PkzXDkkNPNopllA64bgWbmnpXjU/Hd069
sh4W+sLxsMtnaIfquWc9fr9l/n02w7j70YVWo7TnZffjwoGhkpy1KOc6eds5G9KnQ5qcEkTVzk9n
/YmfwSTTwi28aVWdK/r9oNUYEW/FDM1j9i32zobQsPYWglVK6pscZTnf4U8ni0gdyMpxeOW05aCf
e+k+EuZsaZS+bzzvjEbRlveaJpzUQCLeNhAtFxQRbsDteuVeN4/YeVYO4tNrJh88d50HewvwcFoS
IbdGwTaps5+I63usLoU+17VfK/1LNeIZ6OxZ1PVnWNyd+Et1bjKVdV5zprFhOiy0aZS9ZFgFoXM0
0TVYfcq0lWFafTYUzBFeE2ytkLV0gbvOTe8t2IBSmv8eI41Hg8iFqWedNAMjBl2nhGrOEC3PCH7h
lMXKMnrzBkwKzN+vNzozgVYvjW8oVzJr0BiSBiQM4+acF8H6BgICzUWVQ1+AubfsW5Vc4u47GE6Z
+tMF6rquLnWpQSkTB0QJj269Y8o000MFUxtz641QBLlyk68m+odk/e/qhBnzriL5KjGfBnrDfkWQ
NI/0gZAzrbza2a5lfSidfEHgDSFZwMhiT1Gbbx3DxvAU2S91t6zaYx2fZYLAsp0MBAqYZc8MrB+h
B6bHWemmInzZYPjipUyW3Ndhe2iH3Viht41JOOaVAjeTicE6cASYzGAIK4KLb/xxKJCZYukrKmxc
75fTAEHd74hIowfUZVBxsUPqvy0z8wh62EE8RuqLtAEDGrKqmOy6bRRtmnGNuWAa/MUVIqJn60Jp
fffVWoGswwffzXPkefoz5g/WT0PwJSVblcOiI2Kwv7YgKIXMNEvUgo7s1kl/JPdEc2c1IkeC/NoJ
r6uKaadYtxL3tcWZffgno5JuoEfTtCB7c9HEW9Vb29JDNeiJWWLVWEe4vgzUHA0vUHwm5E9rUMyL
UNrzGBwzIGCWBJHhgc9UOAE6mbC+HT1a6S4YCBVdIo+ckziRts8Oq3uVbi1lR1Rcme+t/NxMyCRE
i0A8TH5Tqwusf47l3EJvPguTBXcoOqm6O/ThceB+kRsKcpgdIapJu/tomBiz4lZVHwPzfHWxyovD
JaqpK7IDE0C6CI2OAKoK6WKod/qBrOYQ+OU06V+tzoE1fkPzi9DuGrUM8ny7rXDCbUhvN9fA3137
omFhikshBeoDmMAdyEqoFWfn6g74C1YhAuG+PVvun63vR/TReccly4kl+/3Ez49qtcg1xAnMXSs9
3DrNyel3ZGsOEO/kt4NmRu0z8jjvqoPNIq/SMdEGRxO0Pk9pkgXN09ZStkn0g3Bgj+VSnSdzbM9C
s+AdJLQOoRAVsF9EiyRdko4ufDNa/7SAWSMiKKZIYjJQZ7KOu+1orhxzZaYnpdiHSLWkk8kGR1Fq
9DCMT2W4JNI6dbYG+V0VAKlSLSS/IA3KJmADzR+WwPrASDhNzU+FU8ByX4IvI64XdaqVfgTdkZCO
iZbsx2ITYSqJ0e6wes877Wy//32AwxVL7Zz+v9Ddy861a98kvXDFSO4eaXWqIO9DypwuxcqkR1fh
Zw55cWSsnJX7VJx3gNSlIhaZV4KTsVtYBh69ref/iMS5kmSAbJPigXS0D6+Sl+i5nU1Vo4wi+9yx
pvm8SY5+dckr4RYyNw1WjkF96u53Zf8im5nVCAIt5N7iVNHrIzSIHbLWzpiRSa8ixlbrQdNxLCsE
ItLC5KI43vQaRPml5oUxd4n9yJ99THqqhWOI/UImYo9v2ydLx6ePpEHA4vJY9jppGRhOUv6ntbP7
jd//dHYBOo2Dhp0VixmkSkkmp7BQJ9vKPow98vAZU2nEU+Uu0f7gSuLv1pgQYDcC9eopW52F2zZO
JuVWQs+HUIZ0XH7ezCfWgGKnaWtuFHOTADikwGMNuFne0U9GHKG58JJ1htvN3oljtHLmygJ65qMe
nmGztlmP+htZkbFEpL0BraRBA4wDx+Oe+SUBf0PrH5dE1p8hGugTPsjWLqftYYbyuLVerljUSYCC
fpo7pCHTdutvtYsaPFL8QRa2O1jG4ERq30B5brOo7AcaGmT3vI5YWp3hogQ30qUdcFPVdw+5+hZl
LZxADaMKWQINYCnhT0l/lpqDHD3Qq858cGZipqItstLAPFVTf4Fl3MBgbkwHd+XVM5A6f1GvbP3g
s3avdHseRkdm9oTIjQaxsYwSRtwSLemaDh46rgi9ITwRhyviaMP2kQgT+/iCNNMCIh2YxuwnMnTu
qCY+6cYzzniVLOTA0TGObwgpyPRViQB1CSWwdhQlizdKBfEQQzJhwv/0Qj6vdHRo6gWIFVteEmMm
WHjuo9cI5T0MzYoYqAhFU1eurL2e7a3Znf3QnozzjABGuBLMMtTnLNsILHhDqIbGsJ5tWv9mI3mX
nFnn0qr0icgwnAJIBmexy6MpUwFm1UNpAJU/aqQP3grSLu93YsrHiSrxtvHG83CO7UYatsTU8jBq
ZOqRn2ZYq8cnVYHkOsod4uxT3C4zkbBFKpFzp/lWuP/yCwXnpGxza3z98kmMzg1kiFeHyGxybf8F
9iHXJdQWItJCPpPJRGrP/f5E3gJWVs+wpykW/4xge9nW5yY3o6HVVBlMmKMnrJILcvNYnnkmW4fa
uVUbnaFMnhr54CzPiBjJi/CMZ8Yb4o/fUUixnvA5kPKJG86dZf1+8DdxyfYsIFmSlNpjZSF+WGo9
wUhkh1BVQ/Q83nrc1Uqz5NcmkaZLnkO4t+MtEnSXmAN7ZSN0Mi84R6ZVDeO289DIkwieaJuAAGKD
ksoDRAZ4vKwewgqkF04kI9IjzUlS5hcAIY5R+XcM98OsRg4j4EkkKl20HJOPlMA7p9oGw0YYkJVi
LszMqr3Nq3OgbThkcgdxJxE2PK7lvcKfq28ThnSZ+sqCdWHjWOxpqAcGNiuofY4qtT3TxZEPl6wJ
p6MHFymCKSAjJIPzAtH8/9JohZGIb68nYZQg9XwuPXApt+VyvJEU6aEyTftrqRNX4u2D+qt3lq1w
zMI/el9pslDyo5lsKIfBIonfFIn6bcxnAnhxk5nEjK/u/+PovJYbR7Ig+kWIQMHjVSRBb0Qn84KQ
1BJQ8N59/RxMxPbuzGz0iE0SVddknoyTt56lJqACTawFuZk0e/SKJiiqWcw/intrvs9erOgzR/Xt
TK9zN2fLk7KMFqI7BsisAkJBnkG5ncTG8R/DM2PoqpwV/1aVe9s9qOY6irA5A8dsRgQX12RWc4fM
YKK3J2ABNv+D/iPdi8WiObY/onW4hnQ4yX+lwtGWW4tB+SNmus83ZQvOEWFwXeDec6+Zujd6sgPp
4sDtntRx66pLFSjEOGv9xLFtvo+8DQ11aV1dwB7m42tJls9gnCPyxZHYGhfEL0nZvDAJmK/fSN/y
8JblJ/k0fNQxC4OAEKoZLxbybe1Xs68yr79SYgc1in5OTXBoOQIDpr0lhWGQrxsa2Fk/qZxrhB7K
bf4DtpAEUnU9Om8BUaYS66WWImGBihhvEKC3FdrGcWPGnqI9DUYBhKDMgxcix5GS0QjZ+BzDLXly
Lw1NIMqzTnKXdW9GCBHeP0f5WofjOrhYILDtCeRuAAaZJ3YJN5RztpaQ8vI3JSbSnUOUweQMLpgn
SdznKXZKOa5ZjXGVMsFZt3JDbrBevWJvHujoneobDt+shHdu01yrdKxJzeusYx7cn7nF7rcl/I76
02j7VYZd85unxH/t2n2XHoX+mG3DTGyDeG8NO80A/7wkd2Vqfo3yvbW+A9QOOWJbUUNgZvRhlt5o
rEzrfWSZCvou1NZz2ybN6+xeMsqlEhwr98R6e12jPGatA6ZgrpOF89qLd4b3NtqAABofS2CO0PKZ
m16f/Zb9g4IouVHpRg3c01nXK+VfI67Sf6a/U3T+Jom499BtZtNv3tHWzHLWfUR4Q7aNeL9U4qgY
u+ntrkgXtYsLTGVZvQNMBRGSSUTuXCYubdaARG12T7pjZnZWeoY1EgPQRLOjZmcySryEL+lQX1X/
CN1v1nTBWKOO5rdJxCseE1iyOPiq8VHMpZyu8YgdZzoUY+gCs4yJop2V8lumfDTuHQezyeBBu2Xh
Rw201bqjM2jnG1jiLEcfvTMcUh4earxt59GAhZq2eU3KXYZ0BmyxQVU9fuc1IlR3yX4p+O3JW7FB
OaLnmaXhIOIoemz+L2JGh4gjhx01FC324/C0Anma6w01/mbhD/sD1Wq/Zci/IuNhZKbVHlJ9XTJh
1ig6f+pwZxRIZdF2JRu2P655BC750pS72a/I9nqeaNPiW68VCA4RAS3Wn3q1bdqZm2wmXpfygsgY
+auWDvRZbZsEX9aMHwmOFOv8B2K72ZIfuS0Ac/ZsZR+ZmLGaLALse6MB1b3bgcYOjWUc93HAEDnK
84VGR27BEO7dGcCFisuLt7QKPqpFGnp5UfWT1vC4ZVA+Dw4QCEYXoXmcDdNx/Tl/zeMVv73sVzQ/
sJG1nCUGyEXmx9UZjPs83NTllYACuthGv7hAcHOqAB2BAySrebMQ6b9ac017Gh1W2IiWwu2yOMjs
ZNpnjItExT4CtnLUM4uupOVS8PzaNCvQryv5VPRT46NN7FmrfxrJOgtYTkmMUAReg2hQDKRITOTE
YbTYuTD0KrN/HRwk7cBITpeP0Lzm8cbSdqVyq3O0FTsTpQvkSGfnpAh99BVzZdyKnBl1tC+635H6
N41OSYcSPKMdtb+qmEO63A7EBJFWNndYuviq0gyMzEfC1WcTotWxMIW2ZcgRe4n/rKzySxPsOonD
3qIHY+3S44yM9pUFUqqoeBOXeR/cK9M51Ur011blJ8kl3FVBZixNRVymaXYdUSummfqnG+4lTKdn
qgKgqgSQBub5WoR+LFT2DRdxVWyJez4JezMa+Xc/ffakSTp8uPpALlegnCxY8lNuvdUpeLSwWzvM
c8Iy2Ocw7qM0PVZUklJtWamKB3rxRYuLH0xMf3VQkoJdRVqI/y2Lyd3AZFlCv/CnQx9qXKbYQEpj
47JMaTu+cFXMoTl6tNYe+v+FJvXjMRzaU6e2J9sV66Bwrr2WqixcWs7fVYE2UA8VdDMYQrv4Gg7T
WhEGuFF3rcaUm8pw1thFIslwchcyke11jeUN9Fkza7PnrKnU5p9jRKwa7FfbnXc79BIJ+ecI31x0
Y2Oab22JXxTIHzLzkKmTVVxLDVLsCIvOGoAvDqsohyZjj+t8QudC9qzvIL0CLekH1bqY2ACzimq0
bw5jpes3IiVzUB93vaockzA7FJ0kOGzaJMgEW4QPIuDeZIswpj3Zay4PFdIfLfXaQl+39JwlgFdp
0Bvn8WVKnUfnYvXoLPNSTP0xjIq1GQD2RY9sJ2I5lHNsTkFDN6E1TBA+KkdL7oyUbwQVVorvjRbM
Td8T3CdDMJwCTEHQNg8mDAE1LleNDVMU7uO8xsgj8Vq7YNjIKCOe2It5jGRYHnq+GhQmAPQ0Mi3L
dZTbGM/AEoG2h1vsdQ4gLdYXkyC5fhYBVWTRCG5Kgefb6Q7C+FLU7wmgSjGfPf+EDcDGJoKghqdV
s/RkYupTURhcgDGVEktbkI4f/r+5LEmQrZjs9YdLFDItZ7UUoTYMTdoklIGxw6LcZO0HtZG9hcHc
2IhObvJe0FeNLp0zQRvDSWnQPxAMOVnQaUBrNRidTQaqFmvicUIn1sB8TuNl1NLhDOBdWasXqbHQ
yKZwwIWN3Nka5Yb75aJdKkkHE0gJewQK888x6LAK98On2G+LdhXG4sXEcMUJHKj0xnSacvL8aT8m
H+VUe7zQFTGbq8REXjdR6Hb/jIaZEmOS6OzYB1/uM1wfDFOplJdIk/Sa3Trnh41fYZi70fAemhtb
kAHG5pLYeirCz266UnSn8bPA49uSQSZtRHbMJpChSaVfBmG6rkl3cHhHErweCRkALz6DMl91Ijx2
NkKEcWsAcAvSVY2202AQoqTqg4liy7E4v73TzLUhCkGBgW+jrrYN3ja08/OLkzS0Sc75oL91ZBj1
s/ySf2FhUapE9KGzpCUhbZDFGIkmY4DkHbvHSE3VwtsbsV9zXXf5MuiVlSbR2/qDlyHBm/AK2Nmm
CFk/1ozXaCoRZhdIFORIVQIaSEPPngmAqZgoUyBQ3Vyp8VWqkGuhF4AggOah4z03so0O1Kvw44NR
iVVajXQbNHAMBleldasK9mDyNwd8bDHD0PiGz3Qvs0mXE+vcfI6AdOmja95ADnfwhdV4lQ2dMZ2I
sBm7ITPNSc5wkToUaNdtKHY2BOOQehn9VfNnpF8OVuKZTlFrzINZVs4VK/t7kbxVHchZfQ/D6w65
vqYTBghEiZj9KJJJMSNy0XOJMdEuakpDGx3YMNarANxe89WkexsA2sC8q2Y3p3Jr57xWHRCJrtqb
vlNfnKhBWREtMGPhasp5UpoKFe1nJ77DAJZoytv82jukmNJK1ittwBYyEQ7Qa/ukem8sXGGsEfrm
u/ffuuHkho/EPRf6M9eOtXwX5QfQCqd6KMmRL79OeykGqhSThoUxP9KEQqMerMEM0H80tAQDf58P
XlsbXBlIKAZ/53Y+66l/Rg8GuP9tEa3NE9R5JqJGz4R7prD5AuGnfM34UNL4MpRs9LWvzGH2kIhH
EYF3hTmC1WIZQVLwM8wGOaEEyDZyKOKD+jNTLVhmmtZRQJQabWDHI7foIysQ9Uk+u++pv9jWZ4oa
Opn81Wz+cA2JruTbhKjyF2r3thWQLZi5hQxjISY1uByl/JI1U3sioYg2yP76FvGkhdpBfNQYDQrA
IeJXxH8OU6niM0MGGtHM3dX0G5cCVwDpkK9KfBYVTK8Piap6NuFpVxmBXce8J6p8GWuA2dKX7YQj
tPzqjIc13HknerwgrIxBy8UKgVxykZm7QX0NintKkC7wo2hPBKywyBHiCWTrTeJRvh0ZD6nhOmUz
G19EfO4gar202rsqaP8VL2QhmPAZAb+w6eN0HGplvTbRs436IpX+wmET0FCFhiX8aJUQEaWAI4aB
VOW9wCndsC0wnXf+EUI/rE/WV8opM+RULc5a50v/vxQ7QeuHyVznxm6d0NMDa5/R75p2sQwZxfmQ
bOOkZq8EMXL49LsZDZi8NOyBNYYKNIUIhglFZKHNr2AkicDPN0NebuJqOeeH0IjYbNyRVZwZVSkx
YSongxg22ox0Q94b1GgQyy92Sv/QH8m5GZFQ9l6+w+c4pR5s5rli1x78TiVflePFig6BvCrg9dC0
t3sV9yKuHiPf5i7cvkdS/ZvAvSpgP1vGFKa4z1/ytPissKUEvOTcHfilkKwLQYR9OBGykqlTQpcb
pdMmQh2ErkKje0pUUPoShbrx0KNyqXcXw889XVwV46GQLqlr38K/W+m3CD5YlU9W9v/RU4c4wS3K
dqRQBbqnZvgqzI+sOrV2AP/IJGiD9vBX5wTJX2VG1NufFp4MEknnxzJLf1X7odnf9bDX/HMBfMbe
ZwhhhM508TepCm/UnnF8UKJtyftbBytdOp6lo4kQfx3Db/8N1hlQ2Mrf815K58A0gbUdy5hmr7oH
onjw3dfOvsJumd7K+ZqVXwZ936jfRfGRpohs//gzu+MhN248IeP0nnPNZuNPj5AvLT8B/SbxDYXh
BBdTPRlOTUA3acna1h4eNXVASvphrRtHh0UKM/9GcCJ+qFw/Ec72yr2oLTOqo19erfYnKzfl4GDw
pW+RmPgIjc8mrn02U2Xx0EKbJ+aR5W/jCA6qv5nNda4QhIoW18uxb4pLFqdLKzxo4tqZt4YZSgK3
+NpZpJvtHE8LTlF31Sjex31U0sudSEjn95bOtgdtMV1C5iO+dtOdj6oQC5M7NYnPGNrYJ7oqu8Bz
xelV3cbwJ02/RLphp9ka1xR9N826OZ21ZosDT9f2KmkhItr76oipdl22b1JF7HhI4ouT72z/GjJ4
g2rX+/uKVWV3KkrPqIEv7FrzqreILNXHZN179AsiO0FBr2gZHcHwpj7nGHZ4433x1mS7ujgm4kNO
J3W4GRwErXzwlREcA/ifS/dXc82DmBCzcWPOfxydXrTOvjvWunZ8Z2gChl0Gf0r3ZCwvxqOMWJy+
FGARKMkC/WCxrMO8yBIlwHDI7LLP74W4Ey+EAPZsRViQ8B1OFwUs5Ly0uFvOtmEYZBwSvL6RV7is
K8wDu+2xfU/ZyPc4fuhsZ70rdWO89s0zf1HFF9W9W4xiHZMRZcaJjjQhuZjVw7ZOYQVz6DUs92mI
in87TEgiN8D1nPASIl8kMsLVz5HpLH2VKnzNJcda3Eb1O0DL7/tXK/kG7JDwieYtujyyXIaCWovT
s7sRhF1kvwl8zfJfzPWXHsNArloUC05oL4X/9I1NV6FB8UosS+6XUn2PwdcUvVkO3lTl4KYXuoPl
mgokhG1ccZbm+r+Cu8bBgzWgpqlztDx9tJJst/LgyxzIh6bUIw0HbWeenMaQnHo60Jj1Qyi+4vCZ
d2+W9ShGFjCrKlthBvLHfdMdtOTTYDufnYPwavLvIGWbgYLWHo3urnKvRD8cjrW51AI8CQvJWgqM
XnMujCMDlppJMQZCZKYIEr5SFJSOf3VZoNX+NRLUT3A3tJvm/1P5APIH34gyvRotH+hfwawMESMf
vY5IF8xtuzMQlgd8ay/OsA/8L6PeFYL5WP45Bj+NujZ7xt/FsR9OEXEx3TaKzvCMaeCdfkNGHeZq
Dvj4d36a2kvdHgPtoFXv9NgqRM8oelPgb1JGGfpP1z4jdV2immSt4e6TnA3xVmpPvqtJ8VNXW2R5
g0PmaPqSI0EiWAInCanGDE+eErONAGsnXkuckylncQcbEpwtpPaFBec5hR7GKHRJWVg4wSJyHGZV
v/MDNg8PioZZ4TEy95lYc7S1xrMgAwD9opn+VazxJRmTdIALlCigdXhlhdgRhhwoW9Vi2oUildPE
6Xd194EPopmYce18cWB46OKqjoJ3jRk3FfBL3WMV5tc0GMs2Shd01GSqbp2WwFH915gDFahperR9
Mfxa1ZlV9pyotv3qZFeTwUKxC6P73KbxYrvqmy41gOfuMIadC6MOxahdkZfho746ZMmvjiOpY/wr
MRaa8t6P77R3OeVPdInSV4LaMt8ry9n0kAZstQ9OfDOS31aw3lc/BuOnMH/K/K9E0J8tRE+q4C7s
/1nxsMDgOveHrfJvzjxM6cO66mZob3DBaqoQhWF+eMWwyhj9U1cRbuIlJUsq2frOLm22fg3KbC0I
9LGBV62HiWz4axPfHIdh93vonpJnRe4CVEUVxh0SOyr57C9xby1K3+KHW5Q/fB9cczg4gGpmxiwk
40vBVESyTDzwci3LA2pACKXFE0dh98JDE5ZvPAOJflYwZuXPkblestHMzZgRjnqXwcGGCU2NUu0q
/qIkS3f1MLDG1keuY+qPCtw4Ilyy0SGT8emUOBLY0LCPemGDB31DIyVIrvmLyL5HDIg4J0Yb5crW
JF8SdVpTAPtQtvqIi4KDMQkK1ig1FwKPzIgUXtrvG6MYV8YYoQdxP7t0enMt7VmoFUMmlpXa9OX4
3cw6fHW4BDQUzm2anUZ+JafmGTN1k7Zx7HRso70DNija1brOI5sj5vjxK5MKYtyaMYw4d0i3qVPu
rYHaoMgPPir61GFL7ADTUxB9IwUYQFXmSXWxbP9yKNr00Jr27MZahWpmot+xLpFtoJwj34pfgn4v
ghTQSE3bJPFGT+v90OuHXonx0L1Mju9NY+EpDCldOwJhiIoyhBASvg8+LYqNGRBtAY7WtWk267Qj
hKIqiK82xbLorhDINpMdnoQfvNZO+9oMEDjckZb70KS3AKh099W406mjOGpCQAKxumopTdti2JXy
U0UxkI7UtfCdWm2dyeSYEsleZmhTTITDhLpZ3dnnrBc062p3wyBQ2OcxGDYpo70mBCKC1GpkqaPD
AIqaLzV/neW7EhdMTGpcFmsvJUtERbvH1QgHbHyLowznznRo0XCIAdNkc3Cnh0yC5ZQRjZSTyEOe
V2yMC7VoUCWP2zr+7nCFMbKJyZTA6rfho/TyBKOKP1vj8p8AGDLtaIF9Jf4zGYaQCQrVSkNeF6xj
flCaE1JLozsCUcdIvDQ0hF2A65Vu9Fzyyywiv0xaQ5NirEDoaGu4lpFV1OTNdCVQfntFNjPnER80
s1iNutEfQE/45cQOlwCipu9uqoL9r004d2qrv2Jy69KrUk3rXJJU1gYHXYw7p25v+BOnfDggzzyo
ycgDJc5Z1rzSAK8NUupw1uAahRQxkFMPPyGPrirZfqWjvCVjf1Oa38GRm942H+B1TWe8akGy74pg
Y5Cj1WDsbRL9UBrVXSmjXyUh7sqa5b11f3Af9lB8lT0xvVb/HdXZrRB8d6hLsfn3TnvpleHUC3HK
rOkUxkiMOSWbkJg9NmGuNduE9fGnhu/Ukmw0a/DVFcKHjBSkpEy+6qrgEGFtMRDJQEHj3FzIYAMt
OpK5zr0KaGKlyZIc1rKdyfemZHV0BHT2xYRgJZT0k6RXzP3LXsb3MVT/El0H/BV3p9r9G0R/6xzj
NTdMSLTd0jKmTU/yd2b2S1cdzjjMUEWo0MZ0AyEe5UXHi047k50CKugcCagp46XPd7q3FPCz9geK
B5w86ZfuH4DLsN0yZwmMARmzdoluEvBKlDdNljdCbWBC64c0KG+ti/ksNbT3fIy7vXaGus9tWubv
QT9V2Kh/BmX8N/QEoyBQ3JZg5w5cmS5TeZfxYdK2L1U5lxuIdJKccLYyduTB96eHLVOyG0b5SgAi
wibFeMlJ9Q0bHHE9J2hWErCrs28V2HKIpFnDobkZ1SaiellMBasaw6x2RfSuE1LlIqwHPEBei9w4
WrgxJn+nO9W2GiH3QltB8tkU0V6jpW0TVF/oT1KHdbuT7qbQJN2oh9ZnbCzoFK567Eib8nXcdzBI
CtYjqKt4h9ZOLbd5Hy2nAqd9U72qI8bxKAR8EixwlmxtvT9YAax8VVn6ofUhgXIlfrqQPc8Z2bdq
X68rqyUyE4dw3dGFRQdJwzbKfAdW5yoIcOfLv5psLMmGQIZ6L412M7ZYn1p1J6K3oePLLSpxndrh
Qw1rcj5otaPwrArxUyLSzfaO76MsBCJcDqsyabezFICxfMubxtyR7DUA8kP8ZQUs1w32HVF1CYpq
18npZyIhgWf84hrWdmi5K2cEm8UNbRTLrOuwK+GNRw0j0ulYK3ze5nQwQnVvBtq+taF7SOj6FAg2
230j+uyhXSUwllJkKuFIjW1B+ukPbRGdykjuepCTg0ByCxoB66BfjMeBYWNoNht9bD0lgNZk5usI
QkDauCe6GvxZ20ApT/PfdoBSuyIiRbhnxSFPZuufG3by1TCtEkdhyDds66hGI9TsJlaADlPPEhQ+
kfEeUCWiSIW1aEDtJ4G4aBVgnXOY75LQ8/UT8cn8d2hs4T907UXLaaOZszQnskArsEdS/hQD+jxw
56P7r9bfqrmNTL9yZW3774X6sM1XvDUivA9SMAQGaOEfKubfVfktGUcFcceQncGW9dFU1jJheDBe
Qs6xENZkKZSFDanDDQWcVRaYkLKwAasCB4V7wT/buruegz2Qn61+meH1ps8MRd0ZuLy67DlPNgP3
6tIv6KA1hvrSNfMLMpiMliSv1hX4M/sr4LBtmJ2zYafBDltyDmGZ6PK1wT1GVdSM6NuPpGfhyacO
OoQETwSAs40SBHHs1conP4TshfDpZPeCi6fAb2sTs9ssXC5Jo3YRkx/S8dUuV626mWhnqXwbEraN
6hmLDR9HnewU/yyCr8r403Tk5Xfb+CqNm6XTu0LvVVHu6jdN/uP7ngYQrz9TsJaB/QbTDd/RVKMZ
O3hyJskdc6CEZSiXIPrbgWkZs3nLQzaOCUZlRRzHpwGVlxlCH2dQkGFgUGzSWNqC3D8ecFd5sVq4
hPhRGigcjQ1tHWt2T6rulLxHFhOkP/4gjIBchXHsTnt0oCM1rjHnqCT3nNmx02EIkfjiepDN9eyP
fq8JG9UokLisy3nWxlTYnL51QJgFEzUiewxifBTn044Ro7EvSgMkTn61+I7CgWM5Xoa5tUoI4qlY
z1lKQka1u/Ivg85CLnY3cmwx46EJ581FV0riAk8R+5yhydamn3hRMztnK89ifu109AvjFukHiWgs
iMnmiHHw6v47qGVSH0DCZkCKgx3Y5IEJux/paJGaRWARoIHt3b32zm+YcimqbMMg7xiMks1gYOn0
4O2PPIm4rSU+K9+I5FXRHn6UsqP4SqNfVXsXLQ3FxR+2ZOu6XsRR4VinyPksTOBAwY8xXpz0jO+E
FSKF/FRAJZbfM9pNw9LWHof2krGDGVlf/d9v08k56UcgX3rxzID9TXRLHRyEpHxmAa7vd8qo1PkX
qG+WBk/kEXNUi1vbsYVp8PRbKS0SUvP+adkHm48h9Ou9pfxLGuKEn2H8OtE2E5Qx6Q+eDsfZh8qr
nO4BbGoGKIn2FbN0CKb3IMf+CqearT4nzSKyzAUXKjNzNs/KO2FQiNFvYYq7SYES8j6wlHUQ9vE4
ul9trnpTLPBw3St0MlXyO5DO0gkOXflnpiaLP1bfo4KRc6EYBFUxIy2SOzr4BsWLaX1GCS9tCoBo
kmfFULb9jW0I90g7WGdid0FMv5RNsmSH5+WWex2bZD1/ldqwXM0MskasAmqNefRWO8XGDNAwDhC+
REceLCTUGPUpwlhtNWnhiqkSZpkQGw/2Py1buYW2dRVSB9HzDhZXqmiXo+nvQqZNfm/sh7hYWexT
CwWgGTmolstI0ui9iCu4h4hrRANJIPyzerbh70SpHvugfx3YxiUmDwvm55QEzyGMt/TMpBeR5dQ5
rKxvQcR5ORknaRQbgXxD8VHNU2LYIvQcNfV41WSOZ15eUSv35TqLrNXkJAhfxEchYZ2UA8HhkO+c
9dibp6DCq5WHbEBmAQQrmeARQLVwYoR6jH171B+UB8siiFZNeTPDmFRGUu1CNDfSCye2fNiVfROF
HQLfhAZaVRVog7Gn8UeIBp5w3d+X2Vk62QELNMiRUvGsyX3yW3vonoSK4jm1FpOKKkCDC6JBxCpj
2NfEXEEKMQ2ocIAQUoBMk4YeeOAARh6ZsDDKe1ZtWHCKZAW3aFHDBTPn0XNTLnNKHGqzsDkMJMBE
WX9q5LRKUXlkEeS7gO1/J5Z9M6763t8pTIDQ5grgUhU/b+jtjQThaSbt2hltoJ6s2HX13DJLm/x0
5S4q8ksM31gpzrgaXfLV6bItIJU0OCuz6Ddjj+0FRUbjSq8DHakidZW2hnhpwoVztCyU6+y+c1Bv
QeOsSyZBjCxG5xGJaJeWzoa+pFXzpd0S/abY73XtLlUGk9Tp/CKogq9JtBmmehc65H8uJuVg0dBZ
lFUxy8eRGYgL+EellgwITv/tmQQZKE762aL8p8RvasHUKR6WPb7Y2GY/hFHRldjhuu8SJk1xhkzr
sIPTrUU+r6jjFmEx+10i2sL43S4JKP6ULPdHnKJ2ezbaN4stUe5va+samz+G8tnR88cq1Yx4reJb
hHcXc/7eFLGnv4bBMchjtoRTx2uqT4Wp3GVUbZnP5KuYJOqslse5NSyKaeni1xkIScmvOkCZzkui
cwdSIZEf2nCvxLedHPXu18w2g3xTFS/S7w4Jntk6Vi9V9ZM623nsPub9VqWT05VD1C9BmPvi6UMM
Ll/NNl6lJKuI8idmZyYbBHfOVysOs+koAJeOAlR1vrMeRfjVZaNhojL0jVlyEiyaNl+5NqHrH6Fu
LnpGeTG7ud78UWdvJgYmz0jbnVTwzUkKyqerPmpFLPgfgPewIsy14aJZwpZgvpYZHsR0bwmyF1DH
0QZa0CcpSSyBQ1CtCS8iKbwiwpgt2Pxj0hTzhD2ynnRpMOaJ90ZK9Od6R876TXcvYwRjn+KyAfaN
A5ENBFIs1Ur/tezGhV5vG45QJTZZzUsvYRvZ4TVSTrVA49c3u6AihSWCbRAEDHDh7sOKzCFjVFqz
rPDvGQPrMOuRcR/Wbsv+vV6LbFoPrr7qBxVt6uAVRX1T9E+fY9pm8AqmXLr9Qncj1F/12i11r7P8
pe5LTzTGsosdrytKNNmf+khbAhfHdU+1fPha+DK5lyS3kerbUD4Hr8J7oDo+h6qO7yH5aVoMbzEv
n1XeUFMHglY3esJ8iKVOznlsXBgNq2PCGz6XGtg9yNjrXYJTUBGXyEjZ5IKbhFVPNgmNdYbOJQ3H
deoztA8+MuROEbKKwHjT0AqjsipJP5vKfDM2LngUczXE8JlQW8iJfMdxILAd8T1m16Ik24xEDXJ6
Uw3RVoZhnc1Vzhre5XjsVCbTDSqUv4EKtCf1aD5PIrjVA7tf/G/zmr3qRm7hZ8OGKHNYs5jTqh79
xVDUxP5hpOTFNZgtWjImE7bOEkWLttcSHmXKa2URavwDrjpa0XUsn0WE+g0jB+Vdo+y7DpzQv4IN
Wa5hvEn/tIbSW3xMbUt4UrBEaTYPVAuvq+wXgw58GoiuU+SmsKcVdxa5QIcGbrdF0mgRtIeqd/ZO
jcVCa9eS4IwxBR1qFILlBnuY5NDFIUlQbcclMJ1Bzn0gBUmZOpujtstFdtTs+ix54XTEVUSvZ5v1
JTGMrzEtjwVQsEmcDQEbxubReNFKfBHzRW8mije1XDM1o5JqOCV9uy5acpUScQrc8FZ24jk7j3SJ
yFGL5N5JeCjUAlsIEfXaaX4CRKRtulH9R3730c8DcGbOplJHHrQGxpcFZk2eLAH1Li93/WRdJuPo
u+H3FOc3n8FUqtRvzOuYPOeQ+BuQEn77D2Rj2NS3JDdQUACc46cqYvyZB4Nt055iF75SNPMCqlNA
fHXycFsgWy665eSRutHKxhYVR8OzzWswJ1Qr/XsCtKVWjG0ysiNHEYWsCnNhPHp5UJ+1sECkntR7
HqBDJyx0JgZnGpJkU3wIhBizzUCpPlSb3ZXZQ7qd9qKItwxSUWAhWneri7ToNU1usLGqjhWNqIzI
srOS986oEGcE+r/aKT0zCN6MwHz6or/67OJc9U4AwDXhTRoVUFsu87QXudYszhWH5pGA158eTUNj
MCVLrL054gOL4rVa8arz6mSK+XtA2ZmJe+4ihhHjw1WIcxk02qZCJm/2FK0dg8rYMv76IN+qSemJ
XnpV71+H3H7yY2+xEZx0FFFBiViwR7upJLDqUop9y+rProtNr6WUZ+P1WsmaUwfVb4DhsCogLyLl
DvWfkNxfrSI3yFYOReJ4TvEKw3/pkAcR87BF7Dnrsj7YULHo1OetWXENUI+PbNH0tsRLfNWn4TJF
WMWw8ykVKvIZbxoSJo+AiGF8lAA7YUXZccMJTR7zbnpHCkd9Ph755qNNfFexOyeMN1lbrkZS5FuT
Zm6ybzECClWLwLnGR3zUngNQ0cpuaZCucZYrwfjeIFKIQsND48qil1x5v7pPjPHbgOhLTTuMsXs0
GyZxLVPifO9PBIb3MEyhK1pgRa0B4Y/OsVjq3xPNnMCc5ffqX6UmK9Gbm6jT92OsP5JA9czW3BYF
W08yWgH9ozzwUhncRdOc0EH8Bbmx1MNm28CNt3uv4+vWEaEOoz1pwm2JUiREmxWRLhZriTeZzXfY
OF5vX5H4LbsyOVXUNjI/jG7GgoiFB1NZmOVbGyvXaAaMQ9NL3pFNUPqPcciUJQXJubcOwhVExkvA
P4KmjemVarWUzGRJo4vWh/TkRPXrkG+IkYUjOfjKKc2AhOoIUr4dZ9joPL9TitMQ+IZka+wQjRtz
2WcTEpdJHMoeW1yrIuQ19/iw38zW/hv+bIJNNYd5lHFkMyqgXzDhWxjOueqt63/Mndly3EiWpl8l
TdeDagAOhzvaOuuCsZNBcZdI3sAoksK+73j6+aDMrpSYHKlm+maqy8paRjIQgYC7n3P+bVrkm618
XaZrduKf2eALVVhdVrM6mr75sTAnpJjTrh0x4nJJxi76y4U8UNFVDcaMJ3R+qXPc9XIsqRxtbIXb
7K2yuQwGTBkQZ1te2m5pRk4aDAOswMekUOHKKLYt1gTW1J9hJ9yped07+nNRIwX1wW+KpFkxk4D5
Nm/0xzyHdq2pVwPECehWEgdeVFveeDDVogy2AdxCcS/7ejuSecBpBdwXu6tEd6c9GDQe9taUYFvj
EXqOiiPxQMQ7/7qr6CLiblhX2XQcgYRIfH+qWnLimjOdZ3vpNUcx9odU4M7MzLKX8bEOoWZ2hLnr
82pEo3e0QvhJOfjVIAnIKQ+tgasvh44RwfpxmeO39oo89QxdX8EhSOZBCVzQdu1H/1MKYTGenrsy
25aTt8JKToztPpuLbQJ3aoocoq403gICmwl71dfu1jT7bYn9eiH54jOwLr/ZmQ7kl2JcZzjwZ+OO
ZvLQkLrbMuN3iflu6MjRYR4rgqlMurIKwUKRPCisExsEQNiY6sdK4+J+b8QFnRTcCAtGchCu+Yq3
Ueoy/cvW/iKchPFXNS12Cw8j2Qz+muh5D71ei0vthM34UnWXDDZJjhpoRCVTBbk4LqCqi5iTiIWy
Bgm7emprWFnQtyKaWkE6ax6h2CjxdpwZg4HMRwhsLZqjjPzqOURB3cfbz0rgq2NyYLcenjcV0kHo
q5AkqRmITHnu62MO0K3Dxyn+0sz3/TIiyrAxdBH64OfHx3zKjW5dUORydKHSK8Abi60WyDrdMxMY
Kqo18xkG7qaEnX1rR+HesK5sl6S+Ompx06ZADIVFyk5nk/ucLWGDRDQU3YwOwaMDsxy8vkqj7A95
g6LPi6AByQ4Taxev/bG4V7UO146gXg8/Z7P7RcTtQ4olzNoyo7WaEfy2dsX14+BR2DGlV25dRDUZ
P0onMEo1/ieDwbvF+MhOIHM0jn3lVpicZZphTYHRXMVHKBJJGaggZOdmghNNVn60qvaywQkyqCJI
u12utm17NHyOMNsZ9UplsDwNAlX7eUFVUh6y0MEvZY50uc2JHxGpZe8j7E68qmRXsyB96wQeZuzk
MXgxZecorXDvcviQhkoxicOvHyTELUKtGt1BMdpO1o3ym2OBuNBWDsmdSJkN5XypBoVV60iQo5/e
WorMCiPpnjHtW/epu00se6NtxMoMmFaaBiGPoA24L26/mINE0ZGVtLgguxjalv7eDvHjov5F2kwm
vfYgw0aPrcovktK4TRyJ0U5Az18cw6E9xrLap0NJFe1CJGjm6ajRb4Vpf+DGWts4o+Zxxkvdqps4
93HosP0eK7r4xgvDK2VlmyRDqz+7gla9NYFLIAeg+cdoEiLgYEBnsDRhceNiPUrwQOTiHxJE6hCg
abYtFBtVq8+zBDusFit7k8CNwWZsbcsQVuDyP3keA5kqDAqCkTPEhNQrY31ad8CqYXljj/KrcK9I
5MCc0ZBE/wSXs4nveOx+7omxtV3c/Xnn8U1rZ/gxjU9jRmQCSHKxyx2c0UTIQxJUtyIukaHIceek
LC7RDGeG6sXOy8+iNs7Oss7facUYOVP0WEFqDvsxC45VifVKFPnQxteac3M1Bvh8xiam+HlKINic
pltrCjH6iATG736/aWt0ippJ9UpMTrerWUXVkngk6y9Bp5JNEM4LBz3bJ3Jxr8H9cbTneT3NaDTd
heVELpfVRcO2zY1xo8vxZaiy59YmksO1Glp0pvg2Y3ozvqtJ/T6ksyaQKxWvPraUlQtY3flgtqLJ
Ts0Kkphifljp6txKKkD1DjfcKMGgK1EtbmEoKTSAwEp8ooR+CdoCBUsyQ2+wnvIBivZQruOc2Vsd
yOemLIdNjSWkKblNHf5aA04l1kzmYkY8RZOlNr43CdxRD/zdjR9QJ9/OqrMRqmf0TwShmTMw92T5
DxIiQDEHz3UGozURJNXFkLe9LLsv+9jdi8g/5gVAmot5VjVhvFgrd+8Dsaz7nIZOOM6NicMcWN/O
Ilu0VBjrM0ab92VrvsLcmNPbaoY4NAXYL47RLKiH5496YKbT9APqWotaiEihLHqSKR6tg3/b23jm
hsCbVgHJsreCzRgS6mGw7p3W/RLb/Vlck0SQz5IoRYQTdvV18P2vk8U8YKQuiErIc1VCWwpzIA8i
vJLVx4ZWa61M6Pie+egz7RlHKD2xba+daWFT2wiXI+GdVgK7c8tQDx6+eT2ONI1zk2iaCSH9V/aa
jAOLQUVzLdGaWP30YonKwNqEeEFcs2yFVQQHWOqbM4hISk3i3Q0NKyMfH2MXmXE8kwtrOeq8KG8T
xlNu3FtQvvk6HMX4z9gVVMUnWrkrUQQY8ZtECxs1IWuWkfvHAJmawFFOL15sc5EB+aTDfe9VG4mZ
lZ8ZNGxwp7vAprIpWrS3fQmnoqmoFq69pDhTDkbXDTHccRJhZdPDnvULBRdp2I65A6A5xRhPzOI4
atwt7DK8kM5DJLAD8H0sR/2F162JjcAhIcaK2nK4GxUOGEqN160oj8KxzXU1E2YKutUoXGxsIGBN
05+m1Wdg2otMF5gC+8bBxlLb65yzgjvOzsnMqUn9m56HB89PXFkNgYJDNtV6VuvRp4J3DfCzPDq3
DWcmUuWq+nYnKife2LU4TTrmRk1NWFrXQvKQxmUFrS6l7GJ+imahy5B3jfQ2SssOPuh1xYwhhTyD
hK0j6EWiPRwqtO9LJZS08pPXQO70+oMVlOhOob/XAVMvq26vUwuxT2NTrGT1jCcTdj2QriyneHDC
ABRtDBDVJRFtVI3rF6FD09weRNSIdW6ws1eo6uTkk4jN6MXIod4M+jFuICmOZg5UL50KDsh5PxMI
YmuPsbyB4xwU5KBHhWji1r3cR0Lo1y4ssMatrxv4PvgsgSw5XnGf+zUomGBAF17WynwFHLjRdU3A
orcl2hfyvjdk8EFR0bkuu7uyYA76KthHIDlFQw5ZkhHtENXdKesSsWKIIK1ZHHVGGxcMfAGnOIfd
3Ht6DQPgLjXbo9VKbIuIBGGvPnUg/9Ks3ecsU9CxZBVGZH2UjVlvTJOY4TZ6kT2pBZNd0fNhxwv6
Vq1q5sWVIfesOJCykUfdH7Eh78H90zgAdkDQZBfGpkgUP3csOHzw3qqJOCOvfoZWy2S1wccxwSk3
LJJPvc2U1nDRGEr6JxX4UHqZDfUsH2Y0106ap+se8SsFeLEaBoRFXtwFoBHWDTaihYrMlay9lIBi
5oo52bQwFmFSxwzqK7sk3tLyMJCY+w0aw8nPzHXbvcjcpwh0+nvJLlU1+Nh04Dyydm5ySP69yDEq
n3p3M7UFXgj6KhjVEjA+4zbQg1anUDbCxryPBZWRYw0JRGiYeR2MWurueWPn7T3CucSJcX1wgytR
Ng4bGfSlJFRnbgf66wONdXNSr3hIEWX3H2OTkbYtJbptW2KzlZ4Sw4DYEECrN5rz0ZYv/gz+0MtX
Y2pM8NaR6X/KmMxx5b5MD9mAg3zbPJcGBJXZWzz26VQ68x7y6wwOKL10Z7j6MwUDrnERT6KTEZZr
RHdWMnkM96AzTaX3MaqvUrNaMkAwhgo7dENDP96WeA84CUg3KnJih+x4Xl3PbZKi+fSRETrQaGUU
3kktgr0rmFlGvefu4iYF1OrRQHiVc/A5Uo8GrnFpFj+IXF5OtUncdfUSNhyZRmLzGu2XqCglT9qM
60h0V+bWdKzzy6Dw+TZM5jTdiLea0jhK0bL2QYG4yg6IyEQmYUYAInMeMQ/ECnMsAmJ98RWwport
gNhMPTNgS5qzwXbuGj/DiMdB2xvlZr7Uijw3IPBx15ToF0c06VPxqOIlhDEDZ7DRUOC4yzjdDK6F
XX4Gd5lcyjkjxoenryUDRf8q1cJHNWDd2j7zzioZP4a9JlbGF86mH5LzpG4ZW+nowk5GtFjUXUEE
7pDWDeYZXUcQDPPp0nwkiyJaFa5dsi5HVFVD/YJ4EXbsjNTI9MUmUWF76qfuVdm2T0WfMGmDvbdr
oDX0nUtXNrqXSkEhHooCWRRtiJdqa+d3VHAm07aSTd0pyPBt42CZbRiEr7Z6OUYxvhu96JPswhcl
2mlr1sc5QSLUUSifuADMdDgYTbWSFckwIOtoJuv23JjLi9FQqFtFotd2TCCbj7tIQ4cY+xkzogFR
k2iYMCQeHNzp1BUtiT2Wx7xFmxeJSQEvAvxWcxroOoUdiTjQj3KgvaDbk4azToSBk4tF39vZxCoP
8aqEpr2yRvFlFB0wKUIDb6bNNGKxKZv+FLv2Jzv0EFrXQFBJ7jEf5kBBOuQI2s92ocLVZA84QWli
Huje+g787ijUJ7rRSALLOVvbxiZX030ffjGq7CE3qoc2ZljgeyhZiqi512GAuK3l6w8a586St3GO
uzdur8QFKvajod1Yif11pnRlGXMixEa9Ckk7bUc8DJNWeFBpsl0aFfusaXA6RGWA9LMw0MCZnrWd
yJJG8njShLhv+OflUOPbijfn8vOhoEyEZkhox3FYgvFah0l5AjFvjbW07+Hm25TGIV6YFuHCTQ59
1Dpyqa9npsrlInDvmuaRyPVnBYfJnPWZ1afroZM1fDWKEcYr664nwlIXVMjTYN2MAQA5Ke7MDp4d
qS3MtXh3mffFzUZiCSdCKcMIChADSXwxiLaNlpKXOSIgE7kDyrpotHiESfmlnKsb1+y2MfOlVTpc
GaJf2JEN1oDF53zEwiAE12qCGdpAuvSBIwJpYZHX3eKZErW7DuMG2CXNgN1kFqMkcYetF+DlMUUG
seEdAKzCaqmzjyS5DVhUVjGtX9jTQtshcHETt7itWVBNnIMdlwolSp5tcoPbq2J0zYl29pbBKTIM
9kj6bLDXnYZwbQp0Ulpv5xJlHKSv+zHLv4QF86a5BiSBMvlZFw2SM2dnjDFhn9oD8mDmGOX+/tvv
tVGwIeb5usjMWxHYtyAYzwjUzzpJZW0L2sIs/9Yl7cMw5zaDRfZLvruNR6UZfw0696KpbmIGBRjU
8JBNc39fGfNrLmDFmEgU/eRuHOh9nLq9KwSK7pyyrJnBgpIru3JIB0wfC5IddVWsvRlPgJwJQZdJ
OCWe3LU4yma8+om7XFkYuEOZnCYTaAjhGDPDosVpJUnWpWXQ39rDThvEDAiBBC/24ByYJrsVf8W8
6ksTOs8ZbNYoCu/DzMO59kYO6DgdN3XXnoR2V0SoJ0tohhxcgL+AnWwFdaeDdRU2jy7ysjxEP1wJ
aJmh2z8PpXHXeHG4Kz53fjySvXZEC/DkhjMtZoNJSwVsEBaMoIJwwFPRS15J8bAX1owd0fswQ/9E
z7pPIEBCcUocyr9V1yHtxEDjzOn7YIPBK7ZAyiEg3ixI7j0iJ3zt2/AqcszTNukQd1PAFBK3Artr
HJTIkIaS0Qs2mcvREm5al9RLhRih9L195dG4lIPONlJycKvlkWrlLbrdC9sfmnXW8515ur0TPQSy
WT2bhrRBt3AcZ6+S02MboCWVyPVWQcslOX1SrKCyjyKhuZw6KzurhvY+8+6ywDlN8nyVwlOb3JjT
bkwZAyIKL8BA07yYNnNFJ56O5deuVvdWsK99cck7OksCBIqjC7ENh2Lm19G2mEZKj44RzZBYr4I0
Ur8F35u94jTypmUKiR2a0au9UJCjkgHX9JlisBPBuFY+RbLoKbbDwAePGtcVvqaOcu/rwcFNVTjF
mhNpBN63wTE5usD12HObfloJ3hLz4SDYEEV/K02GmGCddwFuPkShTOAcC5NPpvetZjhSj8UAPl17
q6yPeOLbyVhX9OxzafnQF4YX22CvqwOaoXGe9m6J5WOteNq6ks7fcYE4u/BMptQeY6Srk8BMSz79
UoFZ2zI0PpkedWAelrQylti3clhcOmB1+MTTAM3EKybLKJet4utcQ+bIMotmXja3bgKdCMLAvhjF
ucemjmKSO1P53DlXpEj9ss1MfAsWogMOnaVmcJ5i45MxEa2qSO9KPDDHEuVUKrcjbg4iNC9zB6J4
6Rv4JY2EVXYtPiklXrKlCfbSymkz1qTFUgtaUb5RYelDLHxMm7tZUvYniUAxZ2N6IJCsogZlrUkw
1DzDVL/BRSOvCwgLrOnSKU6tkZDnNoB7ZDTqQGu9DjIex9RhFjLE+BWFAROjoQUtYhSHJmKxfAs0
BMZ8Gj5pW6nTkmZfxcynGZHHM0xXFyl90+XxedMb1y372C4ZqydRAbdZiteVblecjcD5TSz4vsyC
itWabgJVFAdvVGdVVywE64u8MNVpBIC5koV1NoXsVWUY1Hvqw71Rkwkd5Ax5Td+gVSAFKg1wp5WT
o7Zzw/Yl0vHBM+G2uqoKT7xCawb4yNAg/m5kzPKIbNyOiw7vjoEnE8jLvMDvIF6POYKz2iPCohhe
5pJSr/Wry85A1JQAaxaarMeCuJk8gY8XdW1z6nTySk99cZNDRgPE74CwPtLr4KxvYofsh6g82h07
/rQxc0LF5vKB2RZlltDMbCjRpxmZp5miZ+TAJ7qwPoFxwzda3jCG0vSz+kH61kc58VehtGiUa7Uq
ICmskM/sGUmiaN32IaEZo1l10EoYFs3lCI9LkmqZ0KCPYbi3pYtBn2U+NKEwYBZ0p7Nfv+YLdyE+
qJhOM0+x+lXRYtQ5UCWJE7+wqWYmH1eCst/4rEqRHBKXf2sbL3E8OeoNfH72L7JEq8T5bMHU7AyW
mRnJCby2+8o8Z4bDhe0jW20OKdrLji3ZunqwtllZ7NtMvMzFTCxgxg7vGZsgUddmRoqLMy5WjaH5
PLQYJRWDOB8s6L5W/uoH5bAaR/yRBaJDG6NHaUUAPxNk2JCOuLKKlKzbcldKDTU2aQA98+gsxQYE
G2UUNaVSt1IW1S5xxjU+JcG+oUKGMOJ9TVhpmzl4EHGd74M+Wd4ybTKt1lUZCKDRwYl3RSvIByfg
AWqXYa+bMCOnVhjZXriQ3ap2TFclBmyasTHJvpTKk35GWJX3Fq45On3mqcIibO7Z+/N5NQUO5vMS
EVxAt2cNA4z7JmPRN2wudQODn5VNFFCP3mOkYTbkCNOWZgUPazhufoZ1R8I05UTX1DAinwgECJMG
2Xe59ZP20ezojaI+/DSHfb2PiOWSzE4axZA28svzDB1dWEGTDWZoBdM0DauhIjEnMW7TkemNbiqx
5+wBD7TyTUB0eJ3F83nkWKjmg/kUv5cNagpyUXPvOdafxgoHateEu1EGyWUQ9bfZpHGxKmzgF9i8
uWJfmvOFnplmT6VVn/cRiIyV8dhUdowdSn4VpnDabW+R0ofirnXj3SimT13uPmcW/ZKfwMh0RjB7
vJg6wmqGmAcTDCSbsa2TgLkhlAHYT19NH6f0TJDAoqB0eN64SO26aB0D1O0C74Ets11ZtF5IaRhO
dXmy8nT9IEfObyHZ6hvLvQ9b0zqrFHw8u4ExH9lPnFXb0cHAUzp4CCRhCZcKylxqhA9VQOWV9Fuh
m2JdeOtBQp90aWOLmkKbcFzNSeYNxN+EuG8FmCsaNXhBqDFvX84WFDFbBxifJNSzKO2m/UwXtuK3
DzKHhJmxn+DtIb9CQ0x7jFiGHCb42MJfnu4q1+92MWv1RHfVIZE+s0CP7he15GWu3DsrdduNnBMw
x9DZhAG+MZ1B+KqCuN4Gc7zx8OcYQx/7R9cB3Qu66ySFhYoEYywmXDHVyygYwTZesa0loo0p8G/H
UJK0lHLQOF34WtqNZF5pnA6BTwx9jECGWMOw9jmtJ4YfyUj0pk1ljVs9rVzdMXb0ru2MttRvU+5+
CNOnd6dqV41H31MDJ7qJBb6jCWLL9KarFhSvTv3dNDM4m3I0FTrJqr1vbvpiOp88NH1F7hxcuxsO
GJ1c9Oands5JQe9ziPgFBwhiLEYAqthiFSRLVlRNUGdDOBWWB88jBrZVWn0FYIw3IjD2crDxAPaY
rdIPOXt6B5TZDIujSF6pBueFEhEA+nr4lNNF6FTuKSzK/jBP9WsM6wMv09RYTwO9XWjdMYGtYVi2
7AjUwn0ryTI01/4UkXjhhptyaOGvk0MsDOXzO+nlXLT9NoLZrTBuaj3uJ+QxIi2GfCNC63MWlvkG
1NFQrkeQX3M9ErHW4DBDKgbJ2AoW6py2rxFVz6ml+iuDlI51nXr3ie9/CZo6PoqWrIhAhf4hMkoc
UCDKpQ6BaOjpYPEV7PChzezTtYLtnBaMhnoa9CZ9hruAPaltY9/gjNXe1d5LMriHmOXIvtRcDGTV
dGaKnacBjx6IQ6077yxzuIat5VmocTWRUyRAGBWmR4aJ/dtcG5swS271ZGNWP2FJXYTPdQ+tL096
bMdY7akpPUzEx4Nbn4XOEFyOM+rsmWoWIl7KOUVOUJCANwcoYbIiv3AGM1uPIYNLHz3AaT226Ac5
wWwmWUj5JkwTYK8NeCTsVI+pd1s6e6X7bC1hcKUO/g+27WM6lDOkZjbhKlxa3bJGVAogiiIqeXAt
igins4e1q5pxK7Livn6OZm8XCDQsDSrdvi832XQ9e1G00RDL1zZ3Uyd4KgQReXFBHq3nEvoSB/IT
6/6J4LCEqnp8nRyH/CYDfdAMvuxZRnkMDYpUA0eIBAAoseePea3W7XOdSrGVbnPrxPlxRt85d0Dr
yJnAB0kWc75YyEQ3uklw5TbG62k+1w39YlHNmN+lkJlG+NYWBoxFYIkbj67eCQl1kLE8Jh0NZuQM
562BI65YKNmThEZNW9mS8Uyt2EFpY4Sp7NXiG2LYL9ky2Uaoh81O+iVGDQ7ZATs6Dv6FeQxTNISb
6bVMYfIY+lXjCndPpxF6qLu8pppP2eX3sQJSZT7KREzmV40tzqtZUH4OMDGWHiaFgYlEjla+qOx5
HeKl6ljjJdqrB0eqgj0wRFsuS5zvajiDA97uHjemaPpD5lsTa/oy7aC8zwYCmtZ38E31oam3mJku
NDEzrn3MAsdtlbgtBNLwFI4rds5+wUDd0qgGhhq7dxjcXkBYjwPlvfO5b5mV5CjlazxDYwvrRZwE
E8n2AGOOMJqoaLZxzfYxzA2TCZ2xXfjgn+jstqKGP1VVTDzbkEIUb1qIn7TR5TiQHwhLTFl1sJvK
9i6pcGhC7tmvs5r/b2jsuxrcJGyafNOr/KOBYdy6jjcVFLU1tOoIsgXHUeRlzdEMt+QPB8ced2l2
rhpGY4dLWs1ox4h2ZcDu47nZsI/D9sLpFdtU7sKcdPWtH2SQ2FtGI12FbctUj8fEVvPeNQF3USIb
Jx9++49//td/PI//GbwWl0UK0Jg3//wv/v2MmLCOAmiHP/7zn+fRc100xdf225/969fe/NZtkfHf
n/7K//GFlrfzr9fl8n++vfVT+/TDPzYcJe101b3iX/XadGn77T3wQZbf/Hd/+Nvrt1e5ncrX3z88
L+3F8mpBVOQf/vzR4eX3D7blfLtTf9yo5fX//OHHp4y/u3nKfzt/qqO8+NsfvT417e8fLPsf0tLM
nBxhwobXlvvht+H1z584piNN/qNc2xOe/PAbZ14b/v7BEf/wPMeztLaFDctB6w+/NUX354+0x0tp
W3r0dADJH/77w//wLf71rf6Wd/Dcorxtfv+guHr5x5e9fDhkho72POlariMdJZSn+Pnz03WUB/y2
9b/aWOZUOUyavSKnKp/Iw0rws3e/zBIRnWrQN2O4lS0R917SH+Pp1aAnUTmRL6OL+XfWBluDSMgA
yMkCOGIiWm5v60DAwc9oxQllq1/Jddt0XvkZ1fdzpcZ6n8xY/eJ1lgEdKEkiGPMEur3iOQueBrd6
Dr0KE+PkZmq0w54Px72Z62NLuwO5cwwRCbGF0LZWEsLD4hlNgIFY25m9UQsYI4DZ3YUZaqqvChM9
oJEMNlx0VqDoHd1pm8gIF/NaAdtnPeZz1h6rlSA7B6D86laMUlP881nX26n56A3dmV1TXrqUHpmg
iJLllevbmC6b6//7RfY/WT7fr55/7l6L5RFt3q7E/x/XmMPzzW70kzX2KXpmub7+Nv2GZvy3Xf2U
P72QAt78sOqWl/lj1Rmu9Q+LZ1uYpqVM7WmWyZ/LbvmRQ89jup7+trbUX+vOEv8QWvAX0C+1q11p
/2vdLetY2PzdslCVtFit//2G/411Z/FC3607LbSyhWVKh2UsUeRI8eO6q4cp7YEm4Ethyq4s8zOm
1etgdrGeGs8iI9i39adywpd2SA+FwdzH83bf3cM/39L3S99alvZfS//Pt7B8Is0nsoRr/fgWslYF
sdd0eASf98dkc8vEO1w/OxewS9d3cHh23hph88Mvrrp8sL9d1XGV5dhCW9L1frxq7PSwZNgXiCEe
NvYGqdhptosI9EEg9SXAxPzn13v3Q0ohtWtpsFCT7/r7/W1sPcZCeorhbtZQk+KLtu5WloHuJulO
DMDcn19uebm/fbrvLrdst99tp53vli6mkvF6Kj9WwDYalEIEwf/wKm827XlwZY5OM14r0P6+Qi/U
UhojZPn5h/nxbPjzAfnuw7C6vv8wCWGzTRrwVRVITMwedRBsTi2jXYL//v/LpZRp25b0XFe9WQ4u
LI8pT6HHAMxtrSY8c+YW0hzpPebLz6+0PF9/+4a4ADuDtiyl3tw7tIEqz5YHwtkxatr1+2GLA+ou
3v38MkuV8NPrvLl5cO+T2TS5eRgfXzCV2HiZs02YxasC71FR3LbMCP2IoLx53IjFU5mMupKJJKEk
v3gr7+41iiLDNZmhWM6bNeBn/aDKwMTU6VxsrXVz3u7hgK9wkL5Kd79acNa7C1xBZ+L/tGZj+fGp
qWOdxUmNtWxSXJaHDAa9c0iOAEoJwS+b4ZBs9S8eHuvdVffdJZfv4rtVJ2tY9lPFJRmXbTy5KbGG
b0/ElXdeHQBZkrWxXne/WIPv7+DfXfTNXYU9olF0c9F+C1I5rvASW6dnaic2slsz1frFt/juc/vd
5d7sLG2fagowLhcfgr3Y60NyMHb2Xh5+8bAsu/7f1sd313mzPpIUJoUxcR3zVNHlcyQwhloBEN0l
F79aJL/6TG/WSFi1SurlUTFPg721T3ZiR725Vb/4TO9fRrnYK5k2SPHy8+8eD/D0tscF5o8ln53i
aXLqbIEDfnEZ8e6S14ikhKcoHZw318nGgnGR4jphLx4N51W1+GcEhPCU5nVqkzoikrMRgsAAYF+m
D32LG2LhP6qmJMzTJwMEzwuAidZLtosOqcKRZXKfJf6NduWuBiyoglBdMq84GRVxcAlMxyUKFE6M
B7dxIH81nG5LwO9fPBLvngOaToVOwaROePNIZE1YdH4mERV96jb9rU242421D7flplo6X5ixJ/Yx
2ebnyZefX/nbZvz2YeQ+Kk84fxRfP35zljFBi/G5owTOdVDtC3NmekH4PFHXJvtoGoZfyjSGM/Ea
Q4VxIdr7abILibI/Sc3xi9GPW4muo8Gq2C2OGrJuygDEmlxoqRhcOM9RAPY6MR8nt6AYv/idPiKg
OGJQf4nlA5t2+dxWOSw5SAwYddotGRpAm42Nu7++7YZhHafhRqHEDWvzHGeZjQ07LFiYzrA9QiGY
K6CBd0l0UOF5AwHICQz8oqKTWX4OyAvOgvzgTqyzItuAUB8CqY+KUbOVYKaIIIZbHCy+SV63E0nP
HYc5qY0bHUS3IRAFwox1FltwvjAqG8xfbDqW+c5u8N0X8O3n3y2dNo+MnodiMfSBUmZektjTz+lW
lTCv3Qc1dvjb0/TZzq8uvJwSf/vm+c5tz7EVJerb4hTc0AodiLfDCpe3VbrFwcW+hIG8wtb3FfPt
7BdP+bLXvLkgO4TikqbD0PPtIWkjymyHlgv6NIwxa4yIjtlv9rF3K3q5Smh4f/5w2+98ROU6puey
97iu9/agtDzfzRUQFlW2cbHIMHB7x/MgQv57Qqruvjr3j9YOImG/WdhRjGjNffECmwn0z/3FEfrO
1vXDe3lzgoI8zhh0CBYaOLBDrolIPv78475/BceB2I15mv32CzVTPwcJRyCS2p8mPNFjDGh+foX3
TmQ+xF+XsH/cLbApsrCk4RLOzt85K2T75/6WJOlTZ48FwC92+/fqnB+utny93y2NUliGDJermSSJ
mCQTVq8BAcF49Z40F8bDLw/md3bhH6735ivSE+rssOZ6WD9u2ULM9XiGjPF0/OQ92ttgRZVzSD5n
7S/u6rK5/21dfHdT35Q5Yxk4cTVw2Rk5hgrZ6+po6wMh9W6+y9Lzn3+H9ruPCTw2B9WH1CzHH+9q
arV1gWMIEdmbc/lM6uChOms2/m74WFxlu3yPd2B2h6Zv16yndfFSniIIv/75exDvfuRlJ1CKell6
b95D6HpNK8zlI9NeGeFZXT1M2kf8kdyim1rHZOTRsJzK4uCaO3OO8WX9yuhsn0Ljc8Mb8LNNhT1b
35jXbQiMEcYY/ronfUUcaF6B9UEqCKBg+4h70L9McNsrqAdhlVMz99etJHs4aHcm6EYZ9XBC/PXP
P+E79bJyFVoJoSjRvbedf2KQtoxtIjfZueptsraHM2DmX1zk/eX43VXeLMce2QmqMI3k4ao+4By5
WbJ6p235cdnCmv3PP5L9/pf212d686VFfV2aE+gpphif8C1iyr8aOvvEBtsuux5CvyZJGa/SfFfH
2TYtvNMFODQx8hlDcCrb3OCuqwJm7TFoUUcagvs4xwdSa04GJLAgsSTQ3pskO/z8jVvvFNw/fBlv
1nXfBlNaoLX8FiqMyctSoHrnDUGgJ7/uIux3DvQfrvZmOYOfQfCA948Q5AQZaHSdv5D3vu+P2QZX
0QMBOSB4J5gBY4KyBdT9Nzrjd58+OJgKwaXpmO7btyBBfAqfD+w/EqzdnMBV3MCc/d/snceS5EiW
Zf+l90hRAAq2NU7c3ZyzDcQpOKDg5OvnIKu6JtLDO11qRnrRIr3LyqwImMEAVX3v3Xvuqj1DwHDC
tLfiR1j+/V3+5prufIaUnL5Mw/y6rASdHXoIphI8M+DHYRYFeFEF9vW/v8w3zzz+ZYP+IHpkmlzG
l2OLo2C2yiFMqdKaPS1xoiOX6KwPOmS9Oen7h4fn969lGjq7Al/M1Y3f2iaSZUrXA87HbXpTQY80
0wc+3Q8X+f1k9NeLfHlAjXxIPc3mDNiH7XUzUn2k1TpLng1OfQlsUohMP1zx26/lOXRo5+mH+/Ws
0JCi1wY6VwyxMmqmXFZz6IfsflqhvmnScMJEG0KH2NRdKb5UNgINJgkl4BJy6Wztzj3kXXOjsgSp
mLkfoabEYI4sFEWdxaiaIovZ4KJu0vOyvU2Zj44UWz7Y6FbD09pMV5Mizigl191qAPBfZQTKB5NJ
iWYjoYLkDwqdIe+uqB6m8tOOb6fidtSISsQgWmqYohXjTmfjlejsfEQ3/jsxSS3wUS3C92H057UU
oFIIiCxu5AzaQTaXM/1sGIlUsCJbsFGtDrcLhkxnfvQCV5yvmM0o8qXIFkw/FfRWL7eO0kuOTe8d
65FwJQQ1vrv2SWLWwc3n6exWRo3hdXBCy1Vs2FvhPUtpwqgGPetel66xHK2XabjLawdnjb8davVJ
jMmtZ8iDn2s4KF8rqR9iTF/Yic69xH/3s2YzKgK30B4icd9Cxdz60E0anu7Zrf3a4oxPmQeR3W06
xTYMoxWc2pVf6/uxJuBmsu9dqHPF4CKb0dY/vLjz9vDXYw5PAg4yl7CPuRv+5UkIMN35ncYBWD32
1Bs111+4q25JTD37lTj+1Pr47qUyuBIjBY9t+OvhnyZkU40NNfVcWKEBW6f66wgvICKhShHLi1/5
pwPr7zskK59BG1CaDD5040t7opkCze8li0VUYNCS1knAcI2067iJVpGfL2ecot+EQHpI81DWoa5O
LcK90cTekL8hUkf6av1w3+drfr3t8zsuBAouCs0vn6ko/czzAm57354prITx9JA0iGYQEgWCUvpz
KO/+/pf+pqcw34b/vCTj17+eMH1jyDO6N/HKxNzgeNXKLK29IfSdweZbg3gtTgUulCCDL4cFzwuK
ZVztuuaqiEeQOPjf9WRdW9lBZxYI/wXgzYNLBltFRJQtkA8nCNzwp6ioJRjzfSJATfT+SrTOg0qv
jc7GQSEPkxkcU19DeUjcu9pFJFYqY+l6jFmHalUGL3gFb2rX2kZOva6datE5M1ykWkd+diwqY0Of
6QD9bTNDsGLVPEjGsvlMn86qq1CktxqwVL+9oSEGshT3bT5uFSovKvdFTqCLmWfbUIhlHfnrDIHG
ZK7DHrMAykf65tvCStdmPf6w4M47xX/9a9OK/uutd+C2NJXk1veIHkNud5D/UD98fwUOtvafDf7f
zha4mg1I5ewcWEjj7iyMf9qb9O/eXEqDf13iSyO2BUSojw5foiHuMtwCBlxP6Ds2yYGIEI5NDal2
R0BZz/nS/+F48XsJyKPLkF5Kw5rnJF/eliEyAI/OxVFBPp2MyI7njbU+pP7y9+/ID9dxvrwikC0z
t7cpgNSI0jkkoc9ftC1OqdL/4diu/1lrfH0m5lGgNC2PserX79RkMUtRjIWqZBkaArQGhrbN/YkV
0ERx2zxGWnMmA/gTZb2q6o8iLhcheNRYtzDFPwbWo0m7wpCAJRP3WMvHTENqP43LDIGQoLM3YSEJ
sHyXSbZtkRHpzVG3ib5WqwwwfojDURJyNDEOhA8AMGxDe/cA/qm1CIFuiC8rp3WuoPvMpZxVnBUe
LAWtWFmBWLXt6wSQB0MoFmVU6UG9MgZI0Oa71JJ1YtXwkAHW4mub3AzParApobbpFjov4yZyHkzn
rdUeBwcq1k2nj/vBk8t+IFkGo5enI/eDa+hhydNVeRHQRxQmAOLhJkyfNJIJcU8j5UVV1kDAN701
gNxtaNfAXq2lxEQWpbD5WvzmaYcHrYWWAFx8Ib3PLkDVqCa0z9qRD7W18nQZxvoGUSVO03w3jQ2h
adkKZ9lOEFkjpyd6dOte9ReInhHKNTsSFJHwnkUqIkJwxAGFyQFgS1iIC0EGspKSaLpZ/w+dcwgv
lWHua1c/r1wC4eMiXkgtR6sb3aFEv0wbkpzKYzQ81hA7A+u6wVYX2CAcYCBa4MnbWCPCNsQKUC5F
bS6CQG6kHhyqDPJk2qyCJibzGLVmvDFljT6ZX2vgnDH47SF03tP6IRl9MsJH5O/Z9Pj3L8t3S84v
D/DXl0XDBtwZOtGMtfU45i+u99Mr8t2C8+sFvqyabRv0phdxAZDLFsl/gEyI5bvEBrpkzBUvJbxU
ondvuHXLeK2t3B9Wne9O479e3/jrqj1Jxlz+wPW9HDPhZdCVmLB+6A5+I0aY9+R/LQNfB8Cu6CNP
z7lIFTANEfUqH9DQjR1OONDNGKqqZq8315JjmU5uTlbdDY6/lOzVXr4ZoFU42k/3ff5ev61MrocU
RKeY+8fK9UuDr+96aIs1HynFAV6f7HCfkZueZcEqSgg5AjyiPn15KFggm+iH+yF/uviXm96Wtp5a
SCRX4UBAMk67xi0vUrMHHjQCL4V0wcRoELwjWbiPqmolGhIwtXDdIm/q9WJfRd1l58mtCJClRnPo
GKiOkDNC2+4qlLROGe5zokKzkhDQITpUvb2KHJ3lx9tkCHwbSYx3i+R7eFU7qcl7MQv3Cc9LZbPV
O7WMAU5gxPr3XybmTMwf0ctJ8+tu0JPJmhQNObxwXqGfMt5o//+u8PV1LeIkYAPnCnNWpMI9pdLX
v/8O370vlpT6PGvUXfF1DAikCb+lzwHBLiYioaHZYSVwveKHL/LN/MA0frmO9WWXxp6J7dXlOu45
lmC5lC/4XFrcbtYyO3TgNxfklu6bCwZixGAYZ+q8uWvPGppv/75QhE/Cl+XTeK5tG/Md+eVNabU8
cdE6caTWs1UXvQCO2EXYhkb7h+Pd99/5lyt9PXzF9jiEirJpPMBwBKAEixh7OVKO5FC9KggW3sJc
ujsg/2/2GTHuC7aCZ5+tIF78/a/87YrFKMMhlZkv99tU2bDrWiHkxa1JFtnS3QZH66xGA1DtGP6e
+6fpnpzEXb713n+48Df7AeIVakdPZzSKkuWvd7u20lJPAHmsbGCgC/lZ0zLUrjkRjv0CFtrnsC5W
YjHuWoGvbfFTywl59u/roilMF20qH8AUs7Lu119bKg6oNmJ7wMsGMOsE3xjoP//R9i5dGx9CeYsY
a5EEp8Z91ftqYcP2sqS21klEItJ4Ox+NfGxWQ4xFm8C+KMmXCTUViOmlUuee3s64lvrAWRH91L1O
IFCg4YNtqwOyzIUwCDEmPcz30yPQoHXFrE6jdwEfi5SxGqEpBkU4uoQo9Rg7bCqAuH4yrfy26YdF
34NpbrYY6ZZRUj4YRnE5dMWhU/aBJsZi6I69hg8IjIkcyQSeoDdQjwGC2YfxsxO9yZZzno/GVQe7
BHAUyrOx0IdyVTXxBc3HReGUJ4Ji8RoeJEzmwY7PSTa4A45xYVrZytOwPkn/U9BsihNjUxjxNg6q
K5+oX7MqbUALydElliUkgDMxxxpQpfNilfllLsr3hsEJs4SGcG/jY+q9TzJG9gQRjBBc2qNfwxkx
0GwEDiFPqfkZjumHV2JKwUbpRtFR5xYa7qUkGc4B0NVS2vrxZyXxOeMv7sDUj/zrDv5P59iEBQNK
nI758D4FrxYBtRqexxl1lfHKDQD4oHGuFFlr1rBwGkDl8QzJwtTk4S6ty42LTcI0LwP9hAUOxEO1
d9Hft1l7LrDtB2raO8AHdEddhEZ8DNz7AEatadK39+8nnGWpjFahdTeWLtbDNyxDix60WKublwnZ
ycWcJGVmWAovPYUKQv8A87LvW+h9Rb+wiVQPlbdkekX1ThiCZl9qkrExwNternE8M1b1QRCE1rXK
W7KXvKuCQASMbxuo1pxFiFGdQ3N7HBbmusCw2w8flf1oCOhWZMA1ZCWTrxP2ZFcn/Ci2GV9kIfw6
teu9SyHjc9+oeYBc9zogsCHKUVdOBNxgKdnahD7aw5ksFETwcpUI7dVoUsCW/iaeb1qT44HPpous
7c7wvC2ZuC+MQa6ziVCWec+W4rHKyBSwPydSGghA7DmCN+31qB99OQJqvBE8y83Yr/I5v9WtVjW7
vEPbRxn2Hi4J/kIHAsetWV6bWbczsWam3dNIezKOScMOz7Afb1WJ0IiWZFI9OjTjOlIGhxhroUXo
CtaGHDRE/4KZCB/ZcfaHplhDa71kTtZA9bVnW/JaVBhzYRimyt0YBqKlikCChCiR6T1mtwqce+mc
O9kxHsUy7rmIItbI7w8jhq/BQxweXRnjvWzvR/rOlRltsgyfCigtezAWJoSR0Lkg8Gtl1d4uLc5a
QxzDiRSSCrcdYPNCv5ui3dAjpgEc1sVv+gRZwkPPFH3OedWlvyXtAfkIWIRpXMWOi3wMkpeN+Zu4
47QAX/M50RvJO5CEtOVUDbXG9q4bIgQCxCXu6K675qUxCCUn+bn8SOOUVk2+slsWO/OqdV4w12fT
G6em9bHxd1kKin0le2MR2BoRDuHK8t+caduTcgHiOcAjy6FPd+6FozYzjkqOA31Sf5ULBjNUtPo0
U9EgflPzZW+9GZ6HWKWCCP98dm0UAM3gnHjWg8iPqu8WQr8WxZMySLNqodBgwIzcvdE8MjaAPQO7
Y7xPxpspfNPaM7u7GW0FxHhYxZO9HliNQkxCPIGGuTUcvJTYOq1HC3D5DN6e/GSVkWwvaXBZ5Dfz
byTnVE7ojd9fBwRC1Om4zOtTUpkrT6mNLZ60EHbCBHVG5vsGx3OGdsnFHYorLcXjjPLBmN58rbiv
xBwJNLJOGWujiY5TQDi2E55qMjUcnrm2+KxFsPENHgErxVlu3oXRTU92g8mxEWn3oxG1WygCyP+q
hSvfq+YzbPyzbja8OskPZ7FvGiZshIx9mCXo7MlfGjNJbIjYisBS6bARRYfJFDO0ad6S9vFDVfLN
4fLXK7lfDn3lVA51Pl8JVN3E9uOYt6a6++GEMVeUXyof5tu0pYXD8dVzv5znglGDftmPCUKKDJbh
zrt4w7Bx217ymvxw574Zf5om5hedo6ODU/1r4RfYXde6hAzSTsNstS+XjMzWFjrA6vynnvt3B5df
L/Xl4EJkkIq72YVFGwiPHcHZ0bXS5CpNWMu1H46q3+hDTDrIgrLWhVCofx0FRrYNjt906Atg+9xY
m3rb7Nq3bs0A0uRg6K/T/5dbyeWE7VI/MYL88rNVoPUmBNspV+xWconN7YBFbaOvi1P7w2P4jeSW
b/fLtb4cxBtkGgBQuRbdF3sR7dKNuwofrHLbPoEm3lTb2t1At/jnT/jfYEM7qY/8hiXkozl/Uf8D
PDB4xH55S3/3mbV4zF6yX+0uf/6Jf9pdLAxj/OhYWlCSSZNe6r/sLpb7B68x/A+eQ90U7vyf/mkz
s/8QPKC84Mw+kb1Rsf5fu8sf+GAYUGF3EZZDu/nfcbv86Zv5ZUXBX0baAkhGJuN8QMG86681Q2AY
KJd0NBiDXWJwV0rho61tm00SKhg5TXng74vY9K8A8VZXY+GorcxNgWREg1fj6qki5btvmXF2bkBw
hnCGM90AwVwnpX0km8TYo1NqTxB/EGuYaYdBTA77EtLwLkkn51Wi6bsHwAk+32+8/ZR5AVnGpJMX
PoxU4RFCYaRjctQHHb2oW4abspVQIZAjeeeZXqol0svpXCuRfBau4V7FXUgIFYQla+M7NbDFzlXT
0WlbdXAiO3428FhGhE8VJeELLeD3MvD6Uxza5VIxitZA7rTDdcg8BJADMY8e9I+FHFpK2j7FMA6S
2wbZU6dnJmmupK2VnfMQun27dnPZH6mDdbUSGbGrcUfazGSNMHS82A8BzEQtt2soXSSitTxK5ZcX
cUkUKSbuodrmEFSAVkUABmSoh3exMXGcaWw817Od2SGF0q3kq9t1AyadYgr1TWvbidoHgEtprpOS
UkLFzqfkSvqYq+EVWGO2lkED5LE3TKCr5SSyZSuc4sbU62Gr6qx706HKIhe2U0jjTg4nAsssBm24
0ZOO4qOS1bZtGnGqbGD3ogOoX1P8rlJMtsumSWJOuWZw1cZzKlYrgoci9dAV8ZNCGzKn+7S15GvU
tXP8Y6uAFwKFOQolrfMwAxwaxjlMPjcwH2bOy97ry34R49ReCk9Se42YMHcURaiE4Cwdylzn8GwG
GWjqEq2W0QE9C4FFnFt5L64ht1EddMHowS7S6I3Copm0Q+MkGsGpmrC28cSJ1oOAdjHFDB4Kg1rL
HcDLlzrs7jwtpmOYmqTVZ0n+XJU+qN4BJkyoDeNhMPXpyouD5ErviTSiRDTPRSeBXHdQCpleYigq
exldNmXRXDmGzSnRldXSd9jXsrzEyl1nQ742ombiDsTJPjdL88rUm+TedydF7HShQfpphPmcwpha
F60JNKUR0aHNEm+TumRQhnhSbghhUofEKOVCtDDmSRbUx0uvzaMz2AGUUu40vCdpCtRGI+s4a6bh
VCc6R7tgmvZ56jo7FQ/0DQmN0KAcxs1etnH6CMrfBsMAxhcFSKoWAqzzse5Hb21nSX1meb065aHn
HCsNz/6iArt8wNcZnEOArR5CBzHpArHXeJxaWz6Udl6+zyqVaw3+8L5Kh+mm7sviNU4S0ghj11iV
xCF0y2RG1FlFp3GidOyt7uTqzEbRBaDHJbrHKl12accHbmKCKTkDXTreR7oYb3y4cqew1IldhW5G
i42+kP6sW11GAIQr3ps+cM79MILxqLQWPtbANvyo5YVfcEJOeCsY6DkrTcc8z+yTtQV7e3Oyhio+
qtyTQGex7lBu2imbaauBMGXhkMlxlBMTYKEFF5Beg3irG5JUyL71XPgsQ1zs67oWT0EgmpPbmT2s
2DYjVq3pexBryJb55y4tE/iFJFnva9OnFNZV2nvLviBtg2SJwN2EVUHV7PhadT92ubzVJE70Ve37
bbLDm+wEh9ELx+nA44qSj/abdgOlQFEZ2Kl3VTrKuzIEXCQBDFOnlzxqGtkLJBfkwZTXq14YxV2L
3f25jeNIW6omIeXEMJ1oWpGxJtXbMMuucX9B/1kWNrgXsqkKbTOMw5WwCXnG6p49GQRlIUcDfX8j
/ZzyMgUZjF0yQAiv+kh7KQY72Iqk9gHUpTywY8Dv6j2XIL3W9PBeZKtd9z7gzq4O/QfKV6ZEQ20q
QFC2seeTVB+F6JNjFIbtMRz8F2xi6zFF9tdNl6OdMGrRyeZLOyKuNfOCmL3zUNOOU2Or/QhYBCmO
AttBOkdDsJ1HzDOmjk1B/jXuDW+dy7EG3q/dx0H8pLdgWr0pjjdjVeubnEdl49c5UMY8qXbDYDvX
mTHBaGvM69ZJTZpcuTzTM+jnNNxsMsyUZJ6Vg5Ba5qWhXbRSG7c8J+GFKlxWtkwCNllMRVVu/cmD
p6RPY39phz58vwqCiISIRU4QgHFFx4IUxXFVlcVbIjAsqEzKrR1U/bbygv5ikjwHQ2XMwQphR2LD
1G/8At6GEY7ZKeWBO3q6k+6CxCWyBg/mvkmGTTFVuzktsR6y+0n65/pU5FuNwYnNgzFQvMPFSM8I
a7ozx/TcKPrzgCX/Wh8rNjXbbTZ1nJANYI47v63P06Ib9qFHEkSQHZ3ROmvbkCgm53zU8suoJA1T
uqTARW5zRNh34VR2eNQjaBWC/RjCxzQioYq8pUfXtKggbsVucKRDeBka1WcW9peFjPeupN7s9IFm
muh2AS4QKyB9m6XhOZspd/QoabdmmiLJmFu9iEReGfeySB3J02sMrCBD1HGCaPTsoYsakcOhLRPC
UoiTCFZ1lzpioQZBNygl3oDXeHKBUecT/EnaiiAb8HgZ2D0iK8h3EYPZsyopKbazGQUAZKtD6oHw
QL26lepuczxv9qrPa0K8h6nn1XMEA+fS0iJn5dm5+xgxWV+rPCYisGaLXyg7zdFziYQw89jsrW0v
XaCytstHt+Muvuz1mimqLHkFF1Ws44MXgKTW7hRrp4E2H8uf3brnObkBiz70huvO00iIS/rJvPBA
atxK6D5XGhCsCcCjVzxY6CiATCHCWWSIbra9LasN42NjXc1YeIDk4ZmZVMMlMI3gwVaOf++Beb9U
sQNdIzXd/mAakXUAdFGEK0019eVAgNmex296sgvaEnBG4w+V5mT1su/GT9NUajeJyBjblRW0jHOr
YoUCMGjwaSwjJMbdpVZf8CzPUFAvS68TLwOc26TeULzq5ugHa720yG9KIvvTF3iKSXT2OEaYkebe
Vj35LIDH2ct4t30w05kloDKLZoqCna/sxLslJR0zT6U7JdFgAPmepxCg03VOY7Jc2kE+EOxSifEU
tMmkrTpNhj2nEFGe+Y3s3xKVZA9DWf7JH0uJE4Xim5xG+rd73+CZXvUsa/nSNjPx0EPosUi3TYqH
enCKi9xoCw+cmOM+mN3E15zauDkZgZ/t3MYv9pPd8tdqDkM2kMEGmaLC0p4nvfHOOr8LX+w+IBop
qgM4l52f458sgO0gz/PiW/qmAV2gtl65jW1fSLMwz82wDaHkIKBuq7Y50U9gYh+EGj5h4Xfe5aBl
yanqwmg/1VlfLx1w8XuzSeE0SFttkUk1pyhQpGnqBn88SouHZihoYBEiIdW6tyq+XlFXxcM08idl
ZfNpBrtITggXEQjUaVjAsQph+oRV5t2zq9YEo5A0Th+Knw/LlnGaijF4M1Kn2GemznAsctMIHlMy
Pwwq8KeH3MnqfKX1hfJeaKaDmOrIBLK3JVnMmMbNfnroUk+9BJkjs4Vu0zidam08a5RpI43rcZAJ
Y1Z89cYH736xDIEjvtfCHU66adF0khQptOdGda3BzDqgC5lWpoSyjWQ9RQ06NesBuvbWTsYefLc/
n8ZGSRZ4VBlrOevTKkkYZaAT8DV5U+L9Y5b1v1X1fxg2TZ7/mixBBOnry2v78WtZ/ecf+UdZbZp/
CMumZuZpRHeFFuA/q2rD+oMTCpmuwvAMHFwOvZZ/FtWabv2BoJjpGMNQRmSYu/5VVcPg+kNiOjep
0yHBSGEb/05dbdKI/2urTp+7MCjAwThAfxb8rX8trAuvID+37Anb9OsA8hH988pNogvWJEFtvBsB
79OdT8ZV6MDrroeaGFm/jXeAoIgNgCLvewTNulXTnnzDSTcJHGry9lSxIbslO+Gk9CF+1Q9NN6c9
dfTBccLJ3ok3Qzje1DZRBPDGh2UQp5iPBklkhhmB9RwrxKTxPrZ6NBzTqQv96NrtdOzn2ZSep8q8
EhMxLF5bY2iOeoMUI9JAsnpjm7U9R/GItenybzrrnbDc+K5JyDRnzMBcqpbaGSN2TiAQV0/JlJ1J
5JhaE2Zscea0b/XUWY+GeshTUd/Q/31rTeNOJZrat3ZrbPFLbiw0Z2QJgngP/cy4IJ+FFIGmYpfN
qSpSeoTtwPIIrizzg3ihMbKZCMp6imHkO/6Lm326mf9SamP8DFGcEWfEeIL5mXFAvYDUsoaHLsmc
DXRwN6DS2x0KsDs/0Qawr4mkfHc+ezsong0d9L+ySVzLRt87Fv3kwlogadHsxhbOoCeWw6ryR+vG
UgxyFBbwa+mWybpBhAYkvpOboUjrjTFU5dFiShBVnDAgoEXnCS2Zpd2KD5LpxwPTp4+giBX/96zd
GV7K/mtq9Y5gUH0rBDCygnMflmxI327PhNDRc3o06qMwerGvigkJeu8SNFXyZGUkr6ycYAxuvJlg
HumZdWNO4VldehllTGve9phDwQgq584ZCPloq9cS6d7DmJLrrNGMXosS8KbbmihTHAxSc95hEoTP
Qo4PAPQIrSyZtUD+XHRVchvV+SOhBWKdeCFMwjlJU8Aaxe5HOl0xbpzoKSBT7IaMxWytgpq+kWQO
ZHQJsZx9AyEjvQpkdTRkOrMJPXCQpUPcc9CQLxg9F5WQ2zrPDm0ARQN/w0Ukhnw1iihawv96tieC
GNghyUB2HZ/SK91bZLhujXQY2WM5lhcjTgASDM4yAw8AgEsJk6wHRGBsGwVsKDL5yQavsha1Zn0M
BtS21i6KexDpyPp8+Z5PMBGJrOBtS51N26DIYyB5KflfhHWQjVuxBqwmOMMrhk/uiZ7TRZGFMCPS
+oL3J7wl1+Yq7OXzEIEXI9UFjtzElt2M2aqyW7UcR71G65vcxgwOdl4kDnyF7KJKT3nnP5S+7q5L
WyaLJiU5BhVOc8h8ixxVOcsnDGIWbVHuCpXv4kiJKzus0AeG8TrTmi086EPZNJzLg/qGlw4z+5xR
IhMVEmJpnRFaekTQ5y5xTIJQVc0nbnXmRGc02wSoYtc67wQsP8vD321W114UdttYutW2L91jZDBB
FIK8Yo0AZVV0aDSz5mUIqFVkdK+RiUBELZJRa6DSAUZ9yC0P48hk5zz14UgqUEbZCeAqn8L4QdoZ
CX0ewY2RAw8jZaUSePGWfp+NPEwc7INEPnWyPJZphf6akthu0gufNQbyChw45QZ7u5nWcVldpLJ7
JV/yNZhnX1NUo130b0UWtRe9H51iW0cx0AkwUxzvypYbKdyzyfMx+Saq3IoRyYpDYCF9BRqVXaRj
NWkxvPjSeAAKTaxZUmy9EXUXCmMnqa6H3L9tpgZHdMM03unjTQ3rcuGZZrJ1nH0ct0f+RDh6h0wE
t0Wj4XUbnWxL2XiqPSKEAP3FlzrA7J2bp+cJC/kyAZONo/4QdsYbzRTuZfXhR2RyO5edJbYqZ86a
jGSlDoS8IoovP0dB75ABm1zpQzsuUkMn81QrxcLNxLxYFhuKsjut6K5oD5IcWGKz6zMYhw0M8mUU
S5KEAmj/uqKqJqtX14IbmtjBysD/wTq+9RLnKtSHbayMtUakpzeiMUn6amUYRAxlgVnsPCfxLziC
q6VTQLYs8Cck4yxwn0uwtL3pArqKZqLZh9bzN45EK0ibEHtDEZMcRMZncD/Z5Nt3nIUH8OiibMrL
oh9XfYPhVOjDJoYZQUTPU6nl7jqjAbbPFIDlYKBGJQjvWKvkYnKZPjddUu+q0SGAIIvttUOCfVjs
24q3By/1i86aUzgmYqWSaEzXvlNlfAXSfZPxN61pP0vaokisqwp5btL3T+GYvBA5aq/tUD+HUEDR
6p2g/IcE8VkdX3NANlGSy5ETOaGkTYKRTfxgMNwXMNZVFukHj9d/LKGZT6r/0LOhpXSrbsJOEHtF
dsXK57i//vOfPBP8o9MCuYy6e2DkAZoQgkn72P3s8uoCCE95phq1M1iqlmPdnMDjwjC2GPu2tEkW
Zm8T9xIRLOeRco+IWr13mhXBbDThfKINW0R+s4yyTj9QXkC5GPRlRNbPxtePBpkjSaqR6d677ILC
u6gMzd1kwOgWmZiyTWCRBZO48WusD4dcpzE0R3JmxQdciGUJKJlIM33tRi7kzqL/RNV9J3p7yz1T
TyDgL12UzrZeK5TfU7tuezKPm5wmPfassjMfQ52WuSyXtV+aazcLfSbn07SWDbE3HV1W21MaZbW3
4FHHmRnQdosiO9vFACWQLBfVqp3NfraA9j+akjgq3yyXid2BDmC1Hovx1Gek0jYF7IJBrzbN6zT7
rPrZBVUNzofjgIkOcEIDhR+XDf1yNYT9vmwS9Avq3GDB2Tl29Yg9res8BtmlCVu2jg+i72Jo5+Ux
JC+T1kiwNLpi1ZT1hZW5KLn7QxjxU4+6vfH8iv/aJDs/fu/GAj5uQ4xTQbqD9yeN2syfdC9hR6h7
7Tx9l8P4pLX0dBm9v/hKN8mbEydaPyRwBV56IRrnKXdwsUUi2IZgSfs8uR6b8By8MTmjjTeQisPi
TgTPIqmT5tLSyndaErlZGQsWn37l0KaJEs5vcRDR38ljxtj9lHESlSmBDqgW8hZpBUElqxINwIbO
lokN10lIG3IBv/LwlTERAZIwH/Ym0qM++HWKmMmHxA5Hq+cu68PgPDdWQo/qpacwgzC3QbTlaUti
AuinhUQocFYgKsX0UDO45IhnRAgThwlk3s2RkrHqT1SigcMRwolpeROLpwTU56kfnwEgvrEV45RT
N1lil2snCl9oT1w3mI7Jb1BnPR1XolWv7EheaZX9PtVNvvXLj/xSq8irNFIiFScsjeigLuLANM8K
68ZpLJhrwqwIb2FLcL2XeHK6hWeodTupdzfo3kkyjiXHbmuZC6/cWJp/FVqERQfpsjVC8zx7GdGP
lGQM2SpZBn3U7opJv8woDnL8r6i5EG9pst7w/qfrjm7W2ghyG1D9WnHYWjmDOYDAICOlFu1a951T
ocfV6Zy4+6VbecbaS6Nm4f+Zu92sNbfM0L+EMNa1/KTFsmGnct8yS1tbvoUeEylEZkfNpnTPEq2F
aB+QTySpeA+CP9TFJDx2rgX3HYivVeVLvffjJQ9EtBFE7nr4Edifcf9b6ba0AawPKDvWPrmWOskX
OjXF1lfx3ERD8mW0r4lWYvWW5pPgNyY/kRNohCKp6RCQjx12hAFuCHml3FvHXjih7q1D/SJC/bVy
J6tGeWUfzHKOg4+yjGAgGSwRaWWJi9hI5PiWkujG6yDI4Z6Q65rQRHpbd4TO+DtJf3ox9W27NvVL
GSbNuqn+D2Vnthy3kq3nVznR9+jAnIDjdF9UFVATqzhTom4QEklhHhOJBPBOfgq/mL9St09Et8MO
+2IzpE2JIqsA5Fr/qD/WhtSanlm8154f8WDejhYqoKp1Hjq/v4yW+QYX825X07BZjM7cjLJ8lzmD
v5VQyf6NXWKNk7q+T/OceiZrFvsUP6aPLhopnuaWDECIC7c6+2QeV6Fp3yV29cNr5accKH9ySgo9
E0gVNE36KMqRytPW2BPp8i3tMa7WgTHGqYNqEngYCiKmSvZtPiyAzzxa+ZJZqpzN2ssY7+pPVFZf
+WRcG0ELoWc89+T8gs5nUFscxjiS5NWSaNWbxOcfSjvrkCL0mlKDHg81PEASfjn+yg9USfrkUnWF
0WXbGUhlX/3qFahORXrGkAJbZmwMHHQHu88+85ZNAE17Sjwwp0kOoZoRV99Q3LVVnQGnk3gYcLDV
7aosOFQjWLjI2qeOiKDtyFV/nET9pmE9d+FQ/5oJOCUwbOKrcTUosvuN3PtNV84Uk+pOWcqqTmqC
edQ8H5wwtZ6nobnKTORbq+B8TUsyot30uzJ8cRQ5lFNfGvvFm5MdyM74OKn0Z2W9DgORD4k3cQbe
ukzq8Mm9SZFmUbm7ceBaL8ZJ7tj3nkNPL/vME+Y5zHkMdk1GxYBpMcHhg/VvcBgTTn7IPeT5aWq4
qCsr40hv0q5bk+nR8fX4oqbxW09rtKbV7KQCoyBJuo/CXNWHdOESbrEOVFoEtBAE8uBjOZwtf/ye
TRLKMFDfERDMB87HLYPWqemNCiL8bfbHWzh330WIYTFnFuLniCJPGGTmj8q578Dd8sr1dhMxsBiT
0veW6PZdbQzmpnJqoPaWV9AWP7Vyf0FR/nLm4ADcTShTmGnGZL0eqX2AWH0yhqmC+WIJnMNmPdP8
8Cbn4HxLLd4R7vjc5tTd9s5y7BIPc10qUsogHHuXcJRephkZHh6vW1o9XGXgNPu57CAOiRnnicYr
hlL+w6R6DIckbR9J8kC5IQ3IiyvpEdMOHTjbnOIKSCV/osG6P1VBgOCyJfQQdHHYjjQwLda2s0by
5FLkaq6w+UlQuIiZLgIrNZ+rgX5YaBrIT9avkDYLN0SU4I5Ywv3GPSe+/dG4vXUoDCQKrk8zHZZc
vR0ydaCXJAlEsBnMREZuo+l3T1Ew0IpNl89ropLsLEhF5B1YN3kh32/Q8gEY5L0LKKusXNfbm0O6
vgbSIbg+r+Se6YFh0FGXsRroZreqO9ufv62TfG7smfgNRpZ4YUi89+lgClLbZGwR3u9h9j68m+st
d56JLhOPOPO21YKTSy3qPNTuzBE+J9fG04zUk3FPZrh5Z0mAA6+YT53VfYgWL7Mm8ps3cm++M7QT
ohSYOE8mqRBqutewR/q51M4hr8xgD/tmnwpaVGDpH9JkWiJavfzT6NfPxVSbcYno+ZTEy2iGJyAw
zjl/oAWQV/j0jw+mU0WdaL8GUuwNAcvf0BITuXQTpEI/NdmtdYqqYvCZeY20LKkPn60xNjyBjapD
Uxj4dCHn1UDpzkJZQUAneiKLZ8OcPkJNKXC5uF+JHs6NRPzLHcrsEc+BR4PcoAs4hLcJejeiEpng
4ZWxtGsfhko9iLT+zVRnEtFPqj39igdbFS+ZvcAKKPdB+dN1HazbYgQdhgqOnBI8u1PFMQl0AeP4
ZIWPSKfzXcfCuJEmdrse6aLduLvJplZm6k42F1U9p8VzyLKYU3Ho1nDOed0So29RPEShX8jjTdYb
zObylNHKEXVjQ+SxDKNEcM9ZbV/cmYv9QXNkhbx2fhkJOd4uJkg5+FXVoVdL8GjuiHG3Nt1A5xE7
+3QpLXZVhIj9fvRoFkMgEu6y9oaPO+bVE057os+S8Obc5Nqp100zds2uLbMSY+YTIg3aNidCBnhK
AXf9aruyo1tIUqcmmfJMer85cI/hwBHejdNnn/u71WGPLWGY4MZeQzTBN2z0qBJBqmTHcbiyf9Jk
Me9p2yp56vrFtlgcH6bq1lZUBHui+2jbMoj6tzXZL7LG0bnocoi6JfiNxuBqWt1yrNXRMAYvZkA+
O+76O8iW2EjOtFIhOkeBO3sKQ2hN8kHF/YP37D7Uybytx+YXbpC4cyg0Vv6nbymOgxCQZba+04q0
0pxVfLGKL6ibWk2n6Tloa37dJLEt9cvEXHfWjpi32kPTbRb0GAhE3kk3UNpl3prPQmYBT0PH0+W2
1QsbkPa8BqBs/UirBtqqpVF0rNB3qKkc951+GxH53OV+VkcBZm4kFTsK3RgPWeV2Xe3tRguhEf27
n93UY4sFEXDXSA3LmbJbM2oKTaxg3XSnPx8a2lDlNOPwKd0ARUz3loK0xWNOzc+fD4PVthVeOH5v
2x3P0NvfT/suoJr2a/QXpgxP5pvGUNzQA82k3lLtw9AakZ2MVdwvDEGyFluv8z+BndFA6J7IiyR/
K7Gl96auzl2OkzXsqU9t/LSM8GKMHoWpgYGtdjGKBwplsn0zdNauw8VODbW1mdhtKA/zD9NAgYCV
tc99UPEDK/s1CcDAKWKvYh4NRUT+4bW1MnYTUJmhWCkAkjZeBoWgIUcHRU5DzWXt3cIr2ihfAuuo
px6bvUWRiN++rPBXu1voNClQ1OWkKHqiPrHNo67fK54KFBDM2BFqDrkipIij8dY7iH3KPGrS+2go
BlYwiLrgcDvnSfhD5ThTOoGS2y6sE9W4TzeDLWUw6eBiBdXiTvl3XjNFfoihDzVEiwSA3uLaa1U8
3rhvuHguVukt1Lyv3V23jMlxxpJbTp5zprLruA7KjUXRHRNw362pzDfXzu1LihRm30A3bNqWk711
I6/pg8jIZPbQM5bHxjD6G9qBGEGKNd0OHSIfI/HVPnmAgE5PajH3FEVKbmc8USsAkwcGwTvr3HUy
+FYVI21zvJnghC7tKU1pnXA9fEiQ7d1sAHilCf5jt2vo9sRdwZNq15Ecv/dSm16UJO/jZrmfM3N6
01my9dR0tsg4WDidh35lSdmKwDpQJkvH/YjhxlSY2P1uIvEZ5dvqmhOxJsbr2ij6QxPAYoDPbSfv
8LHQ7i0gNa5tFji7SSX0DNoj1HzAz6ED41LjjpE1YgN6kZ4tu1aRtwDW5pgTIqMzUuhHTFCFcL5l
rRVVtd2/Yeff0IMXwCOvj2XQ94cynCi+TOwzV8tbPuNENDM/+YHIKnYqRIz94t+PDvx7M1sOzb4D
XIfhO7jUGUJVjQKhDZzrOLXvTFPuVgFeGgGqX8G01FvGwQbj3wwL9rDQlw/OTGRnlbb5rlnKr1Ia
7xl+vc2SlrG5dozWhb610ZpvotDfbQT2CHtMTiTLP2BriZOVl3CoaVitSzavsh8eh9WRd3i3HvJJ
3qvZnymekcEhIwTNaJsmYjT7otx9AQ3K3pAkxqUrj8gMsatm9U848ccqp32t4Pxx+/uudmBtzZV3
sDhzaWyAZsydaLI1yoP5S4sqPGZUXm6Q2u2C2TP5Uq23eV1vIKzfce3X9nCSXk9MhzbvWotj1M7y
ZOda47XQajcGjqL3uaXtAwMrqm36mnSebuvPuc6c3VJm72hkOc99MHjldVFzq2/M5Jtvy/7QJctP
0OmX3Bl2Q7PQ65i3Lke0pgm5DwTEmvxADfmRshBsZkI01hVsTVXinqGZJuORANLOvsh27eH9K8KB
QwqQeYf2ngVonJcU3JQaT/Ni2ZEvc3NzXW82qM4rxaFZEja54Oinhr52ZvJUymbe96rw4rq8Q3QA
sZyZpIBXPJ2TpC+OWNveB/Pi+2v5XTeOfw5ns4NMEM790MDODD63EMAd/vu05O206+Kxdgfr1DXG
D5Y27ncSkIYLQVek7fHJ/PZBGcPwYIvjP/7An/8/9vlumSv7+ud3Q7YUj4bbPgJ7UK1cx3lX48Ea
cu/xz4ewfWNgPFi9lX1P5IRcVirvCW1jHy8l4Likc/PkJbciuHbOH0shXTplq+aYOHRQ5lb1ac5S
3lWZeJ14Fh9a7b3TitlRepcbaJmuAX12PERwCOZjwbKQEQZrXOzQrF+a1c5oPHYvFOXUL5kP7WKa
+uomQN4LhV5h0h8DHbJ/URQJzMdPOnkHS4T1ubRGhYqWOuTGJuvPUHuvCiXd0/LL+80FqF/QDjxU
Xmdt9EBZcE2oPi5Cbg/DIVpfFKTK9Wjvgs756gcKvtMlOKa0bkTrzJyZWhzxusv7fdCKj6n31/sW
u1hmaPt+MqFe68nmvhNGcmmIm77XDfgs6RbqRLQQVXhuEmf4smpNJXHfZYcGzyGVXCxGJRQqOCPq
Yr8P+4vQQmGYTdzdYBNIlSX+aS17Y1MbC06mVjR7L1PUwK5jtUe1Qcri9JwtmG4GlyS9oYSgNdcV
ySDReaY4rCKVr34TXrEWih3L+xNgNxoMwHlp3eygtfOdfUxcDDf8lbrs/I2yLCITcbfxZa+jzWkw
AfF9jITODKH+YVPlBaJIS/Z3WLBx61eqpUqvCh7K5CYRbfnHVTlkBxckyoI9tmxsfdUkrnTWYKiY
8xyCY83ONcCm1ek6cpY8HoSJxa1ZXm3EXVfGIVxzZvpZGSMnlzfke1TxOYC6cW96/F2yqH9VZq5j
35jWfc2qfiWLwEKd4dDJXOoJgw8eKraDklIRn584p/U97b+kyxjX9cnnIlPGVztQz76xjvuBCnXA
e3J5YDHhPbnfYWpoPU4x/CmbThMPEtxaUc+qnp5rqqNp7Ayc+zW50rD0aFXNHIVeAp622vZxtCDI
hLP+ZNmiHmle4tDqOMI4KbIKFc7DpKr6IpXYoQX+ChTvBLn94KRj+8NoRQr1pKO+ZRyHyBo5DTkX
fWdqIzRhF68lzMgvxXjy0/W3GY9Dd4SUj4yl4QqgKjW1x99FGqIHqspul0HTLJxeXWHEhp+pnXT1
U7uAqBsGlEpu35leZx9FB5yZFA2ubJtbA7XXdATEeBh6y4wFaJ9N+NcJTdDWo+uGTtikipu+udPy
5u5zb9pZQ9BvSSWVS7rGMiLXRTq4lXou4zb54jtcoR/8cldw1aAM7aN+TeFtOgOduf9YmHrceiSu
iMbLjqsAKXSDqFsRjAr51HgdKer9IPbCI/Gqajr4pzTEp4jeH5dCZE4asZxt/1iyj6D0S4Tp9odt
2g9s2hS/Bt192hm/WTSDDRMD6uIliRGGPCxL9hnSoR2ZVn+tg9cuINEbmacfTwmMkT2SZD3gaxtM
/64cREBQODXRi3qb13Vbh3SK0ba7ke38YmtUlyM+N5UsFkvQyOFGGy/cOhXcARDplhq0CKntb8EV
jzsRg2abHi0mhQRcnz5OgmmbquN7qx8l6YRRkbsf5WLX97dMFZq76u2ahEAGBGpIqfqT1GgJEye8
6lruNU0oBNj9GBUSh9ShsgqbAg8SkijAnbZTjs2eRJzADfcT/laMJn1UuaLd9gRp7iotiYde2EQZ
wZhN0oWvjlehU5HtLFeFbDaim3bX1tWHN7Z55Ob5nYL9SbRl71vQGPRWGDNXpAIDWamNu146KL6d
6U1kZksVC/k7qdM1Eo61HyYuTkeKp76el50ciKujsitxb/pQTrR06n6brSLiLujeAIHSo1sHX/b0
TSDV2bHf2Zucc5Ayja3Cw/mH0yfM4SB6/eRAdW/GIosKSm5HHAngsbvEMrLtlPFQWyd4qaZxmMBX
Z7uuPNb0SZrwXbXXs0IYJGnYBkaCtrqF/xTz0R5SVMXErk2Nl2ygw0kXagFRZYjzeGq2OXBnmxf2
oUVEgSw1p7M4+G2O1GznZl7sZdhERIdmDzKxLioovzca0bDHmZzjsl6kLDfaVe1updYyHZ1f1lJy
66tHFP6AuWTtafdrDllYgsJfeYsMj5rEKMBlEDi0CTajXW8c7+SxEW4Gy77YWtSx1QukxnUfF/YC
ZQVsWQIH7YqgoglaZNS62zEODy5T5dmnwX4ccvOu7uxnX1o6NrLgFbER82ww7WxX2Uej/2bmBvQ4
XpvdAsgRZBIsZIZ6IzNw4pFRHGyXFMGllyMm9fSL57zLS26YPL5ZbcKZGRci7WKO059kNmqpgu5o
Ng1sfNYd0YSDDLhPXuj9CEqK54p9Yjco9HJC3espw7nMziACZA+1bwNjGIfWlJ96pQxROxoodFVv
FfZbXL0qJARPN7E58ujUdlFERQ3519GDZ3RuEAtU8btgcMaNNxEKAJmFnNgZ77qiNXfWROhoiNQZ
JeGvcAzEvutmvj287WoR3zvywYkTID3MXVx+ZOpBOzvO/flmjsgJ8+DA2tQ0U5POp+9aigvjQFg2
4nBxV83JtnVIlAeEDdjMoJNFSChNkL/MZiMflOQF6wnTylaTlC2L78obV7RPGI8TUua1gUk+n6dP
nuKHvCvXt8YrvYjEgh9NI+QWAMPbrkNWHTNrFHtWEqISEGLMw0yHFqSbrVvETl3BiTH45xrTVCqG
LZR2/u7T6XIYA3QSiThL6b5Zbr8UW8Wv9JwmQFO0UlZFQziWXSa8UyYwFg2hm6Gc5XfDMKi2641s
t4asFiTpr9Gyynk31jdqPZXz41ovJforTpdEVFF1A+QGeog7z9izmtOvS1yPxGQfOuEIzQ8vtvTj
tEuqHpcwEYghdCKOGX8vsA/Fdk1yRU74HVLRgnCEVdEqVqm7plTNxplLCEVEOmXSRv4t1cKpl09v
Lq9c2LtxKcwXlfQ/m4LgfxQt+5EgLJ5GxHilK1fMUq7zfsycb7PDFd8P7Mo1iXEZ10VLnHbi1L/W
sgl2fTk+K/wBuJP4x2ygTrP2Y2UGVAdQEMNIOajYQS1uBmb9WIf22Zno0A49682qeHSNbnJH2Wcb
qaLsGFrUfPBu9a6+xEPWoGPqwF62Vum/lULLE9e+3qgS3W698l5q5U3wVJSZ9xAQ85igWpAmjrX2
t5WClwkaEkAfY537vyTEwV55FnIwf/7dLnAUowwvaWD87LtaUyrZskuEBUJEXrHEEHuJfnXK0Fyt
XnslDyxeX/uHpZhZP0HoUXsMP6SP6A9aF9osb6q9azs7cDrvMNckAtXTE6gKTwLO503X60ebXewW
j1hErr1GQ+VW+3Wssx1Bef4NFrimM222qQdyqMzyo62LA22Caof/kDnBx6Th8EAVigpXGU5UY9oM
5WxsL7VY19PaW080aIP0h0/JbJ+DvLQgBCmOUO0jhw0nXZe+1Fbr7+lyBb1Z9HkevOxiVS2l7bY/
XkTLGTCvJ73Oa1xpbs1hLo92ibAYIVuXrMZ5Uc9ZglYiCyicrUdiI0lf0XDHND6YbXlhjy4voJve
xjazbyHYaRRMDyG5tfdt3z/mQ2HvmiF49PtvqWx+iJGJRY8Dt1Qx3vZre7NgbIt8AK2t437TjUtX
B2Dqtlfj7QlFf7Y3SIjnOb+35oQoqIH6bPQnn0SjQ1Dl3xlW++dKjTEqAIIVwNCO9MkHjXOfur9g
lNHZZeZ32dy8N2QfKJYuttfpijYtXiyQqASjhMlT1KiGizebbowcsEEctTOT+odDeTeIb/5A6/xj
yO2QNQwAk71U935AwOIok6OPnwkVfcTcwcyRJMMVJdxRC/POrPxHN6vg9kVo7By/8DGHOlTXLAMF
uSVRl0z48z7YmiKgBAzCUvnCiHVpfFoFu+rq5f0ptTA6uv03hZh2N2FW31nj7J948uQgP9GsvP7O
byHWA1l9VSNMUD2qfYuvFMjCPxpT9z3MkfRRrb7qCuDSsV+aBQtknRTdpgqyX5rkom2moCF6Dv2Y
Spq9b9dn3GPZ1qseakvm9Cjiu+L9Sk41R8dqwjbMpL/Fq/lV1DmKCJxjm9IyB2R2+QPYlRALRJZ/
DfzwG4r1u3RujYORfRXYkDJJOErm+fQ5q0dPBvtypeW9SCBR5xxJHBPoxpPwBOywl6Ve3rr5LMJu
QNXZ+ogQWrJciKalvLzfLomg2vbYQ3MQeZzMG8AmtanKX2QO57TCu2IUR6I+DjjenEiYprcNbrB6
a4zASGLeYL3/on3eId8Hv729rLxC+IDUMvMjGuvBqKqTWOhJbRoQWVeiNakds9xPY4AWOfWpb68x
ECJUTgqAPX/cBJ0B1kdADrDJQE1A+ruxjfexGy7KHInGq7qfY3hj5EbwQdnlY2TJ5WfWj0eAXSY3
8ih3ufmE5D+4aG99b+2Z1GfDuKnvma19DotlgcJLXIO8Vgs5VhGBbiM+mhBtWE1zCNxWv6KRQY5Z
FTwG4RsdXEHTOKxnTME8lTQXxJRtaYzVZ5ap06SA3R2Xi9tKAj6V4FYK8EEXSbAJApnvPFsTbKjx
PxuJd0CPG9mGN+3NMXsvBLB+6rZh1DvTR+YgZqBzHQdJElFd42yn+kS8sdjj5bkUnaq2ZQ7OS3De
3dineyd10ET50dC8Lxwyx5wA2LJejwsyNsQTvjphhKAreqgPvp182EojzmmaT2GvyElvqYtYOnaF
pzDlBOFVWbYiU4OCXb+qv/cNqSUmUZKJR/6lBaAs1aS3DYdx9KkL2EbDHN7bdLyYE7XcGP362IHJ
ImwXvdBa2cdgrs5OtbTEwpjZqW7LN4+8nAhX6tdgZlCUdXvppPyAWX8aXGdrumBvTUUKnrvA6ExN
ZLi2vL85lws5v3C4d0c3fAmrEkysxS88FVaNXCS7LhAsMQpcpMOyO+Vin2eE3w/Jr2ZN0SU4+kMm
+SNa0YvV4LaqCvDybAb9R2s9JXNGTKY4WI54qysQVnR9PZ3IR0d2VwNFyk6BfWxzgD+Ttayw84IW
+0ftMZvZdhM3XY3k0565vYjt0RnCl94vP5dFIFvUDilWIiQ+fFUAKu23akSUyEXyreto92PPqwku
SeIph2JUVfaTxvAoJD2DF63H2jnxtxznvQ2YRSrXF1vbLl5KvDMxOR/37Zp+DDwaPX9N93lbEaCj
qxm9i/FkzhNtGp3pbv3E+J4N6VuQMXEbpjscm7L7ZRnLBRMo2D2bk8wnl1n7TAPWGcwL41qH1b6e
QfKZDV/pMTYja2nfmxBPdahzj3vcPDcszUcsaO8Vtn1M2FS/CFoWhqFuD22hX8PBOXIDcsBNzOiJ
0AQVSfqvZ1Uu236hLj1lpvLdm+u1cLj0lhke2kFw0y7+YzaSFFuE7EsTWprdPC0XHvMRrxMXuNLb
th4iQKNI9shL6PZ8BiCW28FuHtWciJjHwWEBTTjUff5CaKLwF/tgNGt+ErNEPKHV06SZAxxtHCwe
ZhA4kKu5DJ9sWT4bLAp//uuovLUW0vgcKpyL8pqxE+xc8AU8tNnJzq1wb2ZyR0DSW2k4yUHeZkti
bXWdhW+rLh+M4q1cbZ+Q9LDg4mifEvnIbthsu776TlJrcmCFu+DEPbR9ufd6ttXKbp5lar1sypzZ
JZfmec7kER7/xaaLdzNpwr2y9fvaqech4DEsx/5Vj6SxDctr6XHXN5SvY1Knm08aB9yTDiPGhC4r
QWug/CrY3e5ORqgXgVvPLzoibhP/qSCZO0mpB77lsxoKex1RU03UWFxaORpAK7NfiEHDaRvI36sL
EN/3LidHjldrydYuLpcydlhpz0JMAGklfHMfqM+58q/kGvln1z4Wvg3pVJDYlSDrWlHej5JkUHaK
akdz6rpj3oGmOwyudNnLgXJdqBrdGV9GCuM+4P9jvKaIHmHDnPc9+iFR3xV+/jbAZm8FFZC7zGqf
xpoK9KkivsFY8McEtwiGcXpN2/rBJfZ78TPzbm3lL3e2ec/S+qFzVUYS6Tv2QKz+afaW9bO5sdEA
xqU3HpLKgLtPlvviltvrNte5C/t9DRetycgFQMkod3G1c51us/ENaTbLYmuWLqDSuK+n4h1td60g
JxZtv7oDn5xTTKFwXgcP7mPvJc2XAisKSsCeLDFk5JW8mnB+e1jAuPONB3RrIHrLp6Jt8zhV7UPD
SFHBAh4La4opshHZ9Dw4oF9OOp6Fp9+meZojvHLuRpmr2ko3vDXM4yOW8xjc0AuEuDybag57krUd
ZLI98pXSaW3Sl9T3IaXXspmK31UqjWgdgAbW+sPKjDb22VGdLs4EEej+qF4LXz8Zq2dHUCMUfVBT
D750NwwpqaO1e8R689GHaIEpg6aavtQx8j6NPFgA/panyshiUSUxbGSkXCo8Zt7HuC3DnW8jYsRL
Ly5N+9rY2RkPfxjh0uzioEsaYrKHrUpvc+nafcOwkYLPvyBMk/ukKB61U8tdjUYmwQuT35yFPZRT
OQJKrHgZHZ+3zlHdkSErO8450UtDMB5m/gFd3FE8U0aewazjmIVAxTquh2ryD7XpgXCZ/s+2Lan9
zNLsQCZFts0J1Rdz2p2o5m64CCU7NSGtoizr7QRAXGM3u/MFuIVtiiioAjLhAdZKRC0jZ9hm5Rlb
V/1Xj4M+6oL+IaRK7BI+S7dyntiRTwaqmb4jcLTMxwSXAtYULk1a693kEGL25PEUwtOrfNh7dnXH
VJNuVK4eHBfINcGfRdwZ0YUKXydQw6Mja7Wvxr7EyYt8I8kIViMsgMDAxYyndYxXOulbjaYnASea
zfE57BGQkLlRw0PwXxDhRkcp5YXwGe2ak/t3CgdrvliUXtSZ/wNbFAp+IV7nrFi2xVqxjHK9F978
OQe09mjG7g05KlTxGJKzkNRHZIgO2c8H1Fckf8tJ7Fxs65xP34KA+60KmOl9JJrVdA4r0sWmkZhO
XX5OOtkOWoccNf0pc8ce3W+43KrtbDzIu9SByAmk1UYaeH/z50NZs3Osgm8qr9bXIrVxZ7p0FdAj
8IaAAnxztit09kw0OuzIrbttiHArNGE0GMaZR3e1RfCCg9YRr5LmF0Z7Fw7zuqVYpYTaBFq0cGhl
SCoHg7k2GZdzAWZONCBTZUnnUMK9zbLQXdMxj/1OU1CoyHWa1p/5LVEbf9+4I9pmQhDLBA3t7ubm
dTTak09DKy9d8riYdspzSMejavOzH54dGSandpXfQ8yv4vbsNmg/am2gm7ICw8kW68r1+lxjGo+k
Ieg/ie2W/cnCOouM0cV41qgjEn4O5Gm+CxaJpNIy9+1kAXYmmqKJEbN87lhN5JPAh85rUyiRHDou
uVsLiXXMFv1GvSOFBwWvNkM7YiXD59WW77UcOzBugN+SgXzCQ2NIM9hCqC/byaooTkxQ9ya9hwDL
lSRlDMhfcXcoFgzXJRjILL1H0wG0Dgp1jxOzihCI9ts2TEKYjOQyeOXeXY+BowU1j3S2lgIsKvCb
+TQL+EVyRM7QvXcYt6ZIBjqPKMg4uunyZlPzswlMPbA7DahjU6RSgNN7tnm2fuToqFj6YSur4T4r
WmvbJE/aQKtLjPmng1Ed94C/rbvqyrQIrWQSem4G1WXNW2cXeAO9E974aIjknKB2CyroCE1RpJGG
V8Qk5bb/iaS1POIpwI8yyA1R8Dw06nqhmIeOjtAW5GKPBmu4i0KNpONAiW3idXdLckNwl+k4jvSz
JKW64+bh2Vc+ygzYQ7opEX7tZUqd71rJ8Ig+5yGrh+6Q0vWpHdyAaf4DuiXWpKts/L6BwfKMbQiA
SCwEd1tJwcVYILCr1PITmHSj11Gym2kW0JTUTpGf0plIvipBRmUV6qlen8gvuEtHHh5iqkNUW+0+
RQvo2NM9hPneXloq1nyqusl6P5at/5N5Z2QWYFFVvfjhDT6J1BXoSdphI1hkZT/8+ZDk9tMyjMZ2
RJi48SOPduRNNeLhQXjaICfDTVXjig/IdEG9jfa82hl+SkBD1sZ926gLeyXHbohW0zERUGXJsHFb
GQeESxG+14lDosHKGYjp3wQZ6ISA0/C56oN298eT/P9lz36BmG7rf88x+5j/20fb8Y2k2fj3S/4B
1dn+Hv+vf2r/1V5/1l/y3//Q7bv5r68l//7n0+lXewsi+5ffRM2Yj8uj+hqWpy8JWPb3/+Rv/vNP
/r9+8j++/nyVl6X7+ttfPlp1K7t5+iJRtfkXJ/ate+P/bN5+/tmMP//jTn38j//+83/7a//MRfPN
vwYwP+TKc3wQKC7wT+svOf7tL4Zv/dUUYeAIcUtxtkkk/S8Lt+X+1bJMxw19z7M8y/FJEpStGrO/
/cVy/kqKge9QvuHafF0+9b9egId/RCjy2v3jBfnn7/+jUfVDmzej/NtfcBX8q3/b4bsz8QiQEEik
s+OKfwtzLmeMd6KAJAOiAenN3lxfRa17Kn8AdBwzepgU+l38D/deA/nUrbs68MC5zdtTgqYIo/Qf
OhDFkadmPRCNHPbmq2WI+7QCXe2Di1L10bF+2zSuGP+TuvNYjhzJtu0Xoc3h0NPQkhEMMqgmMJKZ
Ca01vv4tkGWvM1l5K637jm4PaBSdFRGAw8U5e6/tj+whqYJpyrLyHKRSzUaU9cZkrRp9f6HLJ6lF
K5002tymlpYXS45Vsxa9vBkoK3qQTyYn6iQWN1pYrH2dWnLwXozfNSYOXJVTfRqFoFiUk4RGhXXl
4vFE5E7JiHIK7g7LX9mc0wo4tnmvrwi03OE1WcSWRSMeWJqnsE83gOLcWB3bYPucYRDzmON6u59F
Tbg2aFyl7cM4PhRJvG7Tlg08l4f2U6u/RmjxFEQMhf489sYiIrGKiz7TID0WmIqixKeGKOZxdCnU
e62+j7sX23yMLP3OSLw7nccduM0ypG7olTdRU69HtEhDVqFVHmbstubUvuaxqSxkhNYeaxBS29JC
b6dglmJ7YOYXuwnWKqlcFUkBil7Py8w68i5nPLfrHj91ZRiHKIIqZ7w6+nsyOux2zLlKCV4Gwbni
HWtdsS1ponP0Jgs+mwvXPlaRh9273I0cBLTJ7oJyK61xkkNdi9F4J/nZBe+acXi2zGOoRGuzBhgT
4pdx17X6kKVvRscWVHVnkX5uCS5DNcjp42HM8Cpb7+DuZpwiaCwSj6LFKyXp94PcF+h3vYQuHSgl
y6YkSx1Ds2EUsYtGczP45caz+4dCoC5mBGj5Rlg4nfsUbjZ2dmpICh0QRTbLOrrXdVC41XPGR3Vt
+PQUqQNRL8tqeOpRjXTmc1TU765mIBHzzpQJz/aQPGsBLXhHPwEiOiktHaZ6O+DlUbIS4ECwGEW8
rGtn5ZbKtemoi+B5880Ah+lTQ5upNd8zKn9jo7LkoHlQBZdLRTy3daryYAY7jspbi8sxtthG4mBt
sq1LkvfGKU4+9Os0jI/W+JDYAlA0ezTju4drPK/cBZYhxiXQZaLQkIzOkNovvd7Y11BKvHKkBpQv
ShzEFe5tl9AYO7dvi+JaAsvDcUtUyAgVvD/XslnrCHPYNMziyiYTiYNqCXlESzcZ0rJ+RJxDDbov
j4woECLavAN+bFhs2JHKOeuhaddt9jQOp4ya30BhNwmb+6Q4G6ySZvid0YTwQaVq+RZ43wPulBIf
0fuG8KeiqluM/qvC5w+Kd7vel+jnMOZL5xIO1F2ClzJyz+5UxYakOBTfRUxVxTPOQFcmdvhSNJeq
2qdhwEb61QzeJj8mlulFUBiXyFLWlrxTmSMSwiKEOaDQDBZm4KP/PnPw3TQqFZeXwatmGvDwnt5S
0e8GNYe/Te+WO7GK7WjrgCKyUgUn7E4zbhv2VuNA/rQ3zBulp9SU7lKlvRbpo7QpJkq6Xvi9Ce3O
RbIAinUem/cgu7e8pzg+2sjLLXZcSnJ2KMsrOqYfyj4CMd/AvwfdT1CPb4xIbSd+wNXECSqN3UDD
BcrGWtPecrwnHiPBbq9GD1FPoz50Daxtb/tznamqrLaOj8sZVsJUnfKDV8V6huFAmI/GRb506WEs
nv0+WZu9oDXS0p/jcMbpuYdy71g3SYE9OqpnsgCfiLZbSWHjt3cuceT0OLYZcEMHhXAY3qX+vTMa
y3Lo50V/boMe8pq+ShiXUYSvwS7508Dcx72favkj20+KPXGdHNOAxA/7CSk3qaavHfuakBsQqQDy
goLxhXpLh22fXK342NUD4pk1eKzNYH3L7H5JxMOlgf04C936PozRxbmgoiWEBRoKo6IzxTZzvF10
szUgRfcZJ97cfA+RF1CYsZpxkUdPyExmqnO1CsrTjU816Zvr0YoiwKCrxaZLQZcN3S7zknlkc27r
tV1MTzjCCK0UKN8aIo+QZbJNhOFhBzdOfpKaj0z50UdlpU9VVC9nnqs3fnwo/GClNupLU8pNlPeb
0sU7CRHcDYy5p8h5Ie4sMCgU2Ldl96pAbjKdk2o8SmS2gP0xUiVnSqTUw8O9NkI20C4JToOyfY/0
cZ4SJR94ycKqjAWJlsCwaGNr0EJI8p2FPTeYkonCGqmHBjJj9t7s6+sxWodFvqCUMXM40TfWnW1c
FbEzK1hC3UNCppRpDZRGcALkAgYlmhP6iLXzbKvfq/hhlO7ZJJeqoQxrYau3purwxHhXI4oFrDmu
X55FFp9EA+yxjOYtza/CHF6gzaF8tmZ2CQQxMSmQ8LTIjPxL9NtU/rQBFiHnNCyaeGrMi9kG5zBD
QFZNOlB965nhyoFxiSJk7iOMo7v8SkDXIhuNaYydQkK86tJeRK0Pwa16TaU4V4gYVGcq6Ua7bmAG
45jlGDZQEwgbnM9yHHxO/ADhi2PrC94gLgEkAAqMtvFUwgqsmnFdDOQijicreUs5POhDtFRqIpRp
AfQjiKy8J+QGY087rENsj3F/HyvJUqnyd5XVnwwrBNbBStBh0ipOm/WJYE3i6JZlGKFaxI2EYy3E
ik2VcN2a+qZg2kn15ylzK82cszeIo01NbnLjaunFT8CPVHM7rXDfw/0wwdvJeWTqN4OlQOBr5pLm
LrgFYO5iTTzXrFD2dtrTDDfmrO+KpT7l8XWIXypBRaUx6FUHd+P4xNmCwuAqx/IHYjAptmh11yKD
q6DBISnmOvTBrETc5jrf6+alb6mKk0gay6ecrE/OKtSMHrz25HlyrtA1yOrnpnoph+7YqfGybBj5
OtVR+2nE6lshw6yc24kBE5TanAIndHQkbEzVgT2eHBfyTEnVGlpk7I1rT3fPTRDeenGzo9PE05od
+bS6BpAegt0kkHfx/9Z1tzR8TD2c10oUi86jT5BcVeH0hQJXElsmTSiGurMddPpfzg/IZvQAf5gY
tQv7kohup6DI70rjEA8DHjtCbAKVBRx8geK0x7KxrrruvXsuQIxEpUdTqCvNS05BRtmR2TDnU2qZ
cfQ872SQtOgmhBVE0b6q2cjRZAtr5wn/8hISKrInsVNo4uIqWOP7PVsWO+VhOFROfRPlwVnv5AIP
4CJ3xEBegk9uSHiUNh8Ays9DRZPfc9XlRDKdKSiykQGTHCs58OtvdAnw5hN3nbOjrpuVxI/SgvC0
W/PW65JLiITH4lypONWChrydMHlzNQLHRqUv8PnIR58NcNL3yz7fxy2iYFm9OWOJ37NaIBOn+pUg
U6DZ0KSL3nR2flyvYq87O6w+mZJttaDcDn1+zMk6qQfGJ3ep+6ionV3QgvzGjsn0cw9qiCNVe5AN
WzJUCk102zi4OFmR1ELs4Bbia26p+8W0I5lee0w9vv8QeJMyAycOsOBnxAhzBH7L0bL2ilzHsP56
gSy++FY4KjxF6vilskFwBSrIJl42WaDn31Rxhy62hJsLAI8yWQUM9KcT4W8OWHJiun9B2ROMDMTa
FIYJzf4LeFqlZaprdj0x0enmzqmPbLXzlBdk7ON0Fu+hqewTfYZUYIbidW4/4lhnJ0Fsz+Gf34n6
u3eiqcLgwMlhVJ8w3D/H5sRjZDRR3E3vJHm1nqxVsKNBMBPv8EtvkC6t1e0fXhF6998++0+vaH7J
CghQ3qhq8fGKw5JTxqbdoF6a6yuAPQvn/g+vNp1Uv15pTQpbN0yTbZH55UoLhqddqLSJzWO90FaE
LyyMy7g21nIFx2Olnv+Xrzd9+p9Cp1Q8IJ4D6mvRzacETkj02YYTV/vDWU8ZV9IFqrv859f8TYAA
wDVb0EnXECOLL7dQmMYk7+ewnqBGCxVlzkFhki3PsMksQxbyf365L2y3qTbw88upX+5f1gBMtype
DjwClbFh1mg/BP2jf36V32WWgyG0TZ2+tambXz+V4htDlfGUL8QuPTfraF0utR1N9lk+91Z/CmJX
fzdMdKrOsOA1R34C7X66bbSXcBxDfV60q+AyLqo56F/sKzwJzjpb+bTt/oub9vMLfkkqGIK8Eej3
qbCAtlQif0YLkcIyOzPzVJEZ9V9cTczfSPwpHFHa+VLQkVkw0gQ34sWwYw2eBUtqcQqfLttCWr5N
/qoN/o8VpN/ePd2WmgbWQjdsYxqzP13PNpSUP11er1oWD3JZrMvH9LGfp6/miqn/j4Nleoq/PuU/
v9wX3qBjK0Nu27wcYUALf8rJXkRzcOcb0og/y57/40f73fD/+aW+PG14RZHIBhZ0uQzcFUIPN8Qv
dP1v7te/r9/XSbIg9zsZBz4QDeo543HG4WhnLa015o6d8afRMb3nv18+w7KIzqAm+TUpT2SK1fAY
Tq/WLtp7dZa9oOsRc2OVr4ordQW2eHPzyQWfsErX2R9SO353RU2D59xgTWSO/jJWMkW3/Yze+EKq
925PHYDCGsS0P1zR3w0RS0iebcsU6t9mySQfrECHFMbE3C76A3lZe3EeVnKhP/4p0UX93SdCusu6
45C9Y4svwzFwBy21I07EKLP6J8ENtPbZd7Q3P+CoH8Sifgn+OIXJaWX59SaixjZ0zWDW5EJ+nTBN
6UeqO6EtggfaSNkseW0P+jK9o/u0Dw7s3ftd4C843x/iZbBCKAfLZBH96TL/fT/xy7v4ujo0ZViF
mVfQRGf9C59BMn8+isHZXumb4I7W0fIPd/bvczcvaRsfpXT6/fLLEt+0hCi4DfthGh+37no4Zkfc
Jy/FFi/hIr7+ca347YX+6fWmv/80tzmZ07URwvnFcDuuBIkOC/aP62g7HBJ15i//FHT7m7l0+nwI
57GAOuAIv8w4VQSKBqx2wtPZLRHksja1e2uZbbOFf1t8Poz/UVfn9H8spIZ8pp+GzN9Cau5fg/g1
/Ra8/tKOmf7NZzuG3e+/aJ1o1tR0mbC5PK6f3RjH+herFw4LUmeEwXLNX/7i6UrxL+i7KqdDiw0R
zxyj4K9mDP81VQB+ZGPPZEYCqf6fNGP0X4c3yTSO5N3pnMTA3FuS/9ovw03kTe6MvULVSIFSST0B
6S0aB7zVMOU9vb3B6HShih+eDMyVO4YRXpWkDCl3u+bDGClHj7gMIjPEC7KZ5Qg7eBUYrb/tFIXA
CtgHG9G01zoIVNDnuqBlXtIKGEOImJB++rbp1oXiFC/RXRdZ7b2sAW1QqtEFlX/IOWUHqTD1+2Mo
82xH62insek+jfFw0ImSuItKzJRBpHvgtLvdTzfy/Dm7/dypkr+uXNPF0djOaLYKv1iiH/yydhig
PNs09muMtyEWLbPpj5jl+loox8JvaYaMKiaQNhzOgZKua0njvvHU6hLVnstxvwMyWNbJuiwifaaH
znDnY/7jmFsTDPjxOUke1Bc2kZ3HsirjddXqaA3SDm6p10PecpXuLvXQ1w0f31WZ+6cJdfoE/57W
GVyGQFCjG6plwFizv+aaWlnbWG2TARkY+WKZbX7QQn+T566yHkXwSIhS/jzGxj5TXBLejLHdGKGf
EyZZjMBGNeJJ7IT805ZiTdqZch843o//8C5YnDwky5zG+UpIVf+y3kWOM0jsKtYaZx+KeAsdadU3
1Snz4vaQx4q2Ler6RNUuORZ8mLkLnP0yAEsttdRZlQa6XUVTqUdN/1dMQmfYN861pWWPybxdQVWP
l2EkXDBvrTuPjBSBeS+KbeY4/dkM1UmtbS9tyAKr0Iz123/+eNp0ovn1Fhi6NYXo2XRW2UN/OfHk
EasPqidjDWRf4A4IK21d469YlGUQ3yGbIMvVIggFDUp5SdNeuxHpaByNRED9ge2+tKpw3ErRYTPG
0DQg+92DQQCeQzX3RtaMWKt2oosCMLnPTEChhtS2VqtSNdcd7zi0oblX/B6OS19nDuTZKD0DGdTn
//xBp0b2rx/UlMyDthQqCBjVEl9WUg89pMzsqF3bmF9zb5w1hebfhWUY3DWZOi6QnXarjkq110OH
KoYnG13yt2a0Tg2tgcdR5O6ytHNvrkKuRSvUKhPv8U8LsPy1O80jYUpDsmEkbNh0ONZ/mRFVB36A
nhcYUTy1W+YqFofS69tlrETF6mMOMH2JL9KPdcaaEtYvfu1tupJHPlTa/ox09I3+VbD7fMTTIXXW
0MQsFTGqXwzxDUrs6rbBElnAAgOnQTSnJDZr9TEPVD1AhH++8PLrHE/rXjVp92OHYt9IJ//XOV4W
DjTSPm3XDTzGgxGIYV3QewLPZCbv434K/2A696qTAKMF5KElKzhN+qM9+nf4roZ97cAKMyusV3WM
om90PMw/6rjLS1ouBe6fOws7/x/ODdo0Hn55MKYV0FSlEOQxCmAUv77tzvBL2fiiQSmYpTfIFolw
VdqDyy5tkRQg3xS7Ka++2e2kiMfbTJoPZQ+z0jXSN4qdpH44invwG6I3M0T/L5nAZWTiDjKU7khP
1t8Xqb7yTe6Gb5n5ypjI6E5nPsihTN5jOCqshhuEoOpVLUbMXIX6p0fi72ONBZygOE7OJNjZXxeY
IUjGHLBBieFnWvYgdgahdnUSnKeDeuFfVWwA0/RcDFW6basJl+oQRDp49i2rdLEuUrs7poD3UIP/
86D5csqYHgOGv9QMdBqSbYr4Mi2lmTUi2RXlmsVeh+YTR1sPSvDOl5BX6jSCpUMIkIbsln5g2qC0
zJ/60uJI0scoBuygWIJbcfr8+Z/fmPb30cxRctqpWvzPcawvG2SP7aza1ORZ953EeqyG1W3Vp8aM
A4cR9ccRttFhGLvEpTVKySrLykmkOpOZZd1mSif2MZGRi0F3xldLjRZtLJ0FiQHQSYyhPIjCLg+5
pJ3tJ1m6ZONv7kUkbwZf68+hI9NtFeKlCxWBh9KKrW+6fhoGYEty7I8+DJnVP39cm8Hw9TlwLIeG
FsU3lmrzb7sQvytclu6sXSPtWjTdYrCGXZCVEzsY+keKTLc1+js/hx3R4fMCHDQ8ELILVrlItqYf
OQT4nE2nbDe66NQZ8XfoIKRTLae0niwT6DCKMAGagMpPNZ8QiLLWoO9bwiFfVaXRzaNEgLWrWkDj
gcTsAf8CUWtwh0gUSn7ufddjsEndgJKcSA8mE5lPFEnVWrWWMBcVmdk6nsIjiJRLFAGYlgJvuOFg
Jwna4tEPzoNWxIveV04eT8vMQFGqxRjOOz39ZmT5S2iBdJXOqWlH9B2Ff7DUzCfxWBhLN4fokdqq
cbB6o1/GEhcw0AAcjUkRrgBrk2biI6CXVkPvMTZWTuCd/ZaXNpLqm1MrJzcdkegB+4j1b+aUueP0
j8oweAdIsZsAUc7JGM9qBnvVxUbuQ0BFEjaFXqHfXNu+SuLLzgO4oZw6BOKyqIgoGAJ3C0Nm39S8
NJRMkg0A+QeZky8xG81wfnkZLFxzYsW6oDL9JMAa0nczn4A2QtHlPh0Qh2Ymex1P0Ij1R9xZHvaC
EZt10AZ0tNirpUp4Dar2rRtNl8ZoQkfK4OOq4H21oF0DM8P2Xb66pboIAHURkkjCspZy90JxZDO3
GjLlKgznrVbDVZN9L1yvwaChFrMeRIpUm8cQM8A8azHE67nzHvfwwXhgpl6oM2unIRdV2Sa00isZ
AePczRq6mCTYzVJD/Oi16kHktKAVr5znUWXylJAG5JkUJG0jFNuMB8cf0oewgZ0JXLwV3b3wCdAr
mjNlYGQcDZFfeti8+p2zMwklH41DCgeDCCJXDTSIuNnE8mUI24F7tFKQEm4nUXNNg57ARnryL7Ki
OmFqHGrjCIUsHSuzcVDpmMRgmEQXl7ifwxCZkiNwZCr3ld50S5X8AgTf2rOrg7+DFofBg0xOz78d
BuwphoaAAlcbUo6RZtkQYD0klDKLWrlUS7QIZlEepd4/YtTQ++pd1we00Eb5iIWAqnb5Euj1oSyM
ZFEH6bVQvZestR7KYdxyFFtSiIGelCGhyuttkeVvMIuMOSyxR4+UrkVZ2xtzMCFbQRCYgeZZFkiq
Ie7CehURyKgoqe15ZzHUtZKev9Ms04qdc532+yRA9Nq47o3PO9j1PYlhdLEdU9zHXuMvWkDduFt0
azaqcKczBz1a3W6Gmrfv+B5CeB7LTV8vRZDfhBNBp5LMD405PtlxVN+byUNomNqCUhE3j2ZT4Dyl
SvBo6HjDbE5wMME4GVXmOzvSfjU23hHs+ZnQOGR3nTNcLDXeQI0zHvQAUoA6Vhi3yKvoY9V6TY4i
EP5bk6QoXqrR2kEF1Q6aNe7CnlxxpfPkqa71YKuWotqkriLORYVyukqFcV/VyYqdLvBcry435bRn
iUrzXp0mIuYN5Q4IR0pkYWJ9myjNsRmi7elv3RLhiNn1/i7ScvPJEJdUl8Mj0VrqHjMkwoNOM59Q
ohS45KLs4Kqt/tAYOPhZwlZqjTbL88xmk8ejQuRprj6PHISVJvTvi8G3DsiA8Op4lngWRcEDX0pS
S0dItJVrb4ZY1U62hVDMdfBH5na7t5XqsUrr+EDV5ikvIvXiNbq4WH6hz/uuata9u7cCT974sqtO
iiGG1Rj7V44JEHqmqzeowyvmgPCkF3p/dtKeoLEoeBinhTr2KI6yyHfPlhIujdaK3zvLUmZ5FRyw
LwkmhCHaGdAjF03tydvKjpcF927mZzXNtr5UtpGrIhhKdmngG/edkRw/jhhmY2ir1oMBWAG1M93J
F6o05WHo9PKgoBsKO869Ur8MTL93xMgQkNJriGayhZFJjAWRldwXGnqMEott6RTRqhlVc0mWm0J0
41rzhbxmtr1tzAzVFuhxJA/Ceay74MI6X39XVGvToWHbB0QizCyZUNvgZIsR2tSOo+bncDL7bCOb
uNxJl6HfxTHDWnfN89gX2aYN6eUz5CawZpTcR7b6YOeq/2YEkCXswerPtm5FBy9zoK/ADgIdZ2VH
x5W7oWJmmIkugXjVW48cmw9k50G0Taz8FoJatgPoFa0cNArrmtVt1eDMaGSSvtJejpc228+dw3bn
PlWUy8fv7Wps8eOBXC8AVUNRcauTHufViR5PuM4Cn6KoM3LzIyM+gC1eN75Wn6UkzZfTEww/t6zP
3fS7gv3ATgTaoz1OpOQco21YePZNPH35+C5fOZGm//SLckRiwvyAAGgEh5H5EDvqzA1PhRj/+jIS
LYeGDL/4xx9UiRHIy+J+Wdgj+WFZMRykjgwXnTmRdEHt7T9+V/P4f/713z8aSAOduMuPirPyqko9
WzHLbTlo6jmvtRDBFKEGYaQLF99fyV4AQ0MYofqZdtEkHnF0ACy9zNgd3ERGgeYprY+VrA74Y8kA
SeIgp7SDyIiswmyuZH126nwMrHYvg1sn69jvJIkPnI2sQPSpt7nCmvSxpyXX9bNuYxWJf6xq5di7
Rf6sROIYjSkIWIBuW+FG4bKzXLHmwmvoXWJ1Mfkx28gaX6yGmJ9mTKx7iTwUamezUfpczhNhp1fA
tg25pGdVvyJ/r251w4CY74d41C3USz3wIBL9jp8/hZ2dbhJ2AnXSMFnATGSc2xKLfs2yj7ewRBJn
eHDfzLnmD8WepyZGT2jHZDzkZbmwIdDtP758/Jn0GH4si2rn5QQ1IMWE1wEneuR6eKB53wF2wRak
lnAOG+Ox65R038HJZk9TfidY0j7hJWDfbRp37tBC5hxif9HlXDrpeNpV2pOHkBQlEMMVGLDPmQiM
a392O29YpZbuYb5lb8qBrF7I1pRXoZgEhlYxMjW0Q5amoWT0Cu197GFkckK6EPhYzoeULS5cphrk
uC8jxllUXYDyhBeJIn2W9TVnGId4ObfoEWD3SXWr9taVSKoUvWVToo7QOsQ21/Hj+FBBbkDN1/h3
WobtzlJw25Ed4C0/phs3C76z/6VWRst6TczTHb768gBSH0bCdKScmAbIYMd5GNMp95OOAx7QNUIz
Rk4rXYYuTlT1VS/r8UwO8XcSaH+QgxOdhjYoF8aguzfw+XIY745/aiKD0IFcEztynGIkpvLFC0Oa
/3gONmar3dWd7z8pudYtwBpeRirKiz5vM5IxgDV+vHahauWuy7Js7gkzZbfcNY9pRGR26+00In3Y
lNshabGgS/KYk8PHj62XXD//uQZHZRlN16yyxmbZe3AySnjO7C/DYRn7eXYMquAbxbx2/fGTsA1Y
lj1w8EwRBEvXCfv0OnZ2mt0jrIdjsEjSpr6QpHYRKlTXGrtXpdojiGVbTbYx5mykck+p+c0Q7riG
RGBu2DYGZx/r1VyrMWg1/hmq62yMguBY6q26lFnT3qu8B7A6uJS93LXBoaBK/KigFYnzmmea+U1H
AGqRDIprPx/VBb5QcXPbgx66VDU5R9P6EGrg1T4/Osz24NBhKUfGVZs4nuFXjNmWGyMfRxMFXWuE
gC3rVL+pa1u/8VPKKtOC2jpJ6kID1u7b3g62qYEWCoJL/qCjg64Soa30Ng0PXrRlUtdRXeK1SlW8
O5HYREE/c3Wru7ZKWB3LKdJJtXhgOi92N0Ek6kuVpiu79Z1Dxy4fiKt//Phi6OH5s5xg4XwFKTRt
1Hn4DF+cgjLx1jq8PKTNxmvoGPxj04Y5QZVtjmC03PuCEuERb7XYNVyzbVU435S63Pk4XjsteK5c
M94YftjNraL8FheDcQLq6IL5JSAqdYc79vRE3elEA7OrOXzc/0iKH7KDYVbLh9LBIKoJIC3uEC8+
ysvs4jAtNDWmv6h4tlTyUVSfAOOwxrxQlWm3M/SedIAebOlYSnflMckvnMAqb9l3xGxPOmP78ePH
8Pz4nYoqd4sWA4Ry7PbwNJVx4Y9Rxb6jbx87YqTavHeeoJT2KG93QwGChRujXTOe6c8fy6yObysv
vu26ziItp4vvf/cdFa2rkaTW/mMNxu+obhy/qPY9l10G/q2nZkfDI7XBixCRGVPQRn7Sps1X1Bne
Xi9Ry5MwlOzHhMOelybqMSmGa6gp2rkH0rmmioFOiwhcUtct/dorKShckATXLqvyeZUEf3338dfj
59xM/rWzVrXWZWulJbvP0U/Iar+U6YjihDi+tZeEyPRy3WALMnUghrawZyhRg2XcuUPFKSIRy24d
JGwy4lLjXnq+ekhF8tiFbbnRamlhwqjwetTRuM00bAMgOgDfDGG2DtLmnUCQgJIdR+GjDJAoiuwG
ZZa3knqgsEAW2c3H72RT2uStYyAcig3WoOI5ofnE41R7dIayZEU3RcBap/kyqhxBUi0MMP9jqVOT
Ij0bdsSRoeUUAnQRariuqQfqsNXFsLMXjsTdLi4rehiONasjg1BxF469Ody4TffXl8DNKA9MdXL2
E5AejOH7R508Hctw3YMdxyxa3+H7xNNaReEaEt0uGgnESXORLj5HOGfG27TuiILRMBuxFbAR8lKC
gGmRxYFygzX2u0gm4yIU4uNgBNgOMoCoA15DVINg5rxQVzGt+jGDo6KjAnJ9kXQgOPFOkFZNi+vG
kuBNusysl7L0LVT51BpWISLfBSa/EfSHdltEt05VfYuSwdwb09IVgW7ZZelQYt0Qb13P8TAccrEr
LNs/piZKTjcnlSBHSYgbw2dz0lnZIdbRNX72I6JMY7YeR+cU4ydfD3CpZgUF15uRZomtm/2qIER2
EzaK9aS339skDe5T2z+NaiHXMHUjyAcOGKi6YplUWQpXn0VLCF/4pKZ+V2eH5A9NCeKe8LmhEhe1
oU5nedg+N20s9jZggVOs1ukOLAyu6Gmv4FmZteq08Fwasc06iHxa7doOjqYcXiDD40eNd1GdGdew
hNY0aikxPWoNTLetjvl3oWTeG+WDOVlV9aEDO8+51G3Dc2OglnJr/41FEOJC5dxkQLmI22K6UWoF
xVhMzEXOeMRskiJGRmydz9vprUZ9e/fZwpMEwQNrn7t2FJ5HhOVMQzSfUJ0TjQjubtlR2p1VOSw0
vZVXbicIB8O4S7t4zTZU3emlmKg3JAHgAHOxS1csdx9XS3RjdyjRjUeGHO4+dp2CmE1wcZhlEtyi
O7WcZPNWFF7oIbfzktilVdiq4eJjQGDQfvm4gN2Y6Ye0hsHXqWG6o9xZLT+XX5juFaGT/SW3UCAl
SdEuAehQhZZhvA2K1nT3kZ+RDW4RLR701TZEjXqk7/GQZjWZ8bJ/EyisL8QY6YdGGS6+7bVzrWzL
dT2dZA0Vk3YykrU2/TRShiRwpJILhxLEznG5841bbtuyUm56EX9zVepwo08YWv9xmz5afp9Dx80w
Xnl5iS9/+k+VEkyD39juxtO14WU0amfRQ2Sb67IXz7WprAbPI52g9ZuT4QQ71bSiR9WlnRBG6Z2b
aVBP/HItyB5ZwSXRHoc63PuDzd5Dce4Td9zJjvDNvum6vQ4b5QGQ+8lM3PgWkOaAl6U0ZxWBCHs9
zZGLyLB8jH5EQ+qzINJpy6LwrfDdcOd7lU52S2LP8VoQzjSdLShBDViRCAMC8IsYF9/TOpePmclh
sVPN4oJ9K9zEiXcPJQJuFo2y3WDRcfZKPlZFiBOx4MBfpu9S2xq33f//Tslg4VnV6C5jQf2LeHYy
FTHwkktXYKUSYOEo61RMPKw/nOUSmiREzMTXgCyIGXvybjnkOe1fON1T07vadSQbEHDZeTyzqege
HCTh2DHbhurma+CK8WK4KLHjHoNjyhQ0y4il3X58ThPa21yLI2MNROT60WPVjOD8sQR9fOkiXqlO
8uMI7IeupHbwRrNfBxUVWpDPHMGpld/AdFR2Zqqs5MfZ3zLOThYSL+FyXLFREqxKy7IPQWVr2xiT
kptWxsky05KKTvrCVdSw1kVEgEkDQIkfms/oxHCWho5/IPkdFAIy7XCa5DVGxMoyKGchQ/g886EJ
ijdNH3+3A8n8Fe8UigahvSocMspTosCXHgeJhz7C0EgrOk1ybaFkVvjXdx5oySh36S1ast8lhHMs
cxajF4eTZ0Zf7i2M5LMRBDZ0Gu2H0owCIIhfHUT+/zg6j+XIjS2IfhEi4M22G0Bbes8Ngm5QBVvw
5ut1oI1Cem80GpJo1K28mSe5RqFF3dI13z8gwmv7LMXavNRcJybnLGVCEwm9WKGxlG/KhkpDRyBA
0WFT92mqC6VtnOuidSPq58tdEHtZ2YbonR7ZFC53dmtmV3t6Tul9IYPwykvuyyNZuecYQrrRxRHU
6qNPrwQ7BlTWCvwoej2o4aOwN9jDRGvg1nVbOrN7HFzK4QOO6NCwuIiKNP1g6Ux8MIAfW1pfWtXO
kViSU74JGtaEWmilxc9qV2fDJsBvFjSysr3bFbIQ0NfoKi7IbCpNjJcW30ktjno1AoHswMgyYhLg
8UakanHwiIuRZCG3kiTF3azh+veQRDm9U7pfpox3uKIjkeMsoxvDQHCTS9So5A9WVRXRuQG/bKv0
1IpjbrQ+HGgh4TkBdyK4xFZgfposddcWWnYGsUVyI+Gu5Zuh09PHQfhWmxSUK3ZTvj8w1AKtbSQJ
PG4xvJzg9Jca4u1C4YPbd1ShZ8WXozPYbKzcsP819I6GF0fGfdd5FzAHbcJGgSGQuia/oZ4O/mQC
uB8VIY+pnCBURXxLhwJMH8GExI+ykoE1BulO90NOIg8N/zT/FgsNMyPbEcBVoC7bt8Uk1QdAXuxa
rTk42RGF5VWirK86Du8BVBPJqseBMsB9Zfov3BNkOK74Dn164oHKV/EwErPzx+7FwyWhB7N2O0mP
/QOkN7soraham7PMvY2LwgJOfnPp/Uw6ECyj9VVqnEh65l4hwmDJLLYsN/8e164xSrbTiq3a2yjJ
bWndzCKnOrVBWbw2LBZ2ehu8t4g0h35Jvp2ebm5HInLDM9tgxvNxtdOrcpyfeaF0fpFY/3O4Yxz8
xrEwlQQqq+8q0d5aCv6QWszYhBrEF0IfgIv3SQReGuupeu06Fadpf9vZxMDWk174r6V0DDZHcOb1
zNYOmsHclDLDBU5Bbsf5XUR1XOa6C1nPXh1VvlH+Rq6Yekms3oa4rwKQ5YYti0O65K9JOXxTQbqE
mtd9ZbZ4sTbhXHpOEvuaGVFaTTNHWRaxpBqtMeRHNifLwVpWNnV868su6Q6lNt6Mmfhmp/W0iL/t
szJwIPqJpu1yC0Yy5nPsxJlP2E0eFHItOJx/aeGxGuqaE/Gxr0mqvz6dsIoHPXs5H8zrAAtyb6bA
AZMquKn9iSIOX7LBm7MIFogVuiWxs2kOh1HazyNeJ/qS6QVp1Yfu+qd+hT3CrfMta6GWGnn7aJfB
yScM9LQADfWc4KNJ+nxX6zpFDBAZjfGfW8ee8lI0T3b7s+MQd8vqLFzr4kNfGIn8zKLJjcpG0uGp
UT25hNcZhlIQNdUaJlxcjDp5cjTCdEnKQUXNkb6X/6/3RfnStDaoq9r41GhFSqcKMlgBEyYTydEy
11OwgdbTZkPVs+mrU1IV3Cc8Wm2Sk+lTW2wW5SP3dwDUBQl/QFQzO7K1ivn2sPD0nDSybTvkgOoP
Rl/+8PGmpIzuQX+kWBUh2d0XHqq7R402PtuPU2+mXzOWEu7BWNy0Rk58M04l+yF/1QDKNZu0woJq
T/N6JqspJNiH0uGUP6NJNWBX6+/9BBmgXVRUFxpnF4s0oVUpKNH8aM/e1UTFgQOcfQDqys+iqr46
/SQsyoih5HaoZcCyiEnOk1qYWjwWZSZUM1j0UdDP59Y0mZu6sTuOcBemwSJwxgYMtcjmgiqPTHov
+nkkW05zYXkaKkCVHRuj3dpqwb7HD8MiiQBrr2V3QrnQ/4HY1RR/xBhp2M6hS+4C/G0Ja6WwwG6z
0rK0lt3j7HCKKts85NBs9kQ5sxrUnWkj3C7PC4HO3TrTKzP+jDJLeDpt+uKa5i5tCdN16EghaKp9
q9OaOJVTe+2y2d6VwgGIiEkzsqyNeDbRNZOReG3tfzphRjUMDt8Zysy0rWB+qRoaLsDzdaQ2qfuE
+sW6yzcf2Pp1x9yrfx0/+6x0WX3MIq23S/OuWPLlXKXLEnXZqO0d0DFhJpwXvD702MC8KvlxgM4i
/GWiHTeBFyWu9sJBsoStMQLUI+waUhunaqU9TC0LGGLSOos2OcMm8j/kbGphQ1dErbEZ9qC7keD9
nETfEKWjNGPUlXHohf1ZGNXeTEho8j4kI4cnXUeIdfHt1Oui7RxKdA9pwE6S1eUE9VyYBEqTkT8H
k92t0khhrxMThen5uyAFI29k5Q+lwPuu8ZBTVvq2YPYf5wGsXFlEwjdX+gS9D5C8NG5aySHgFrki
ibPCNiA2TzQ/edafs/aRv0HOVeXCbts64zR6aymKvE9xe+7t4FYWk34VhalFyAAYGgLn0HhJf+SB
Oa0A81vZdhfdoZSp7+eD3lNTs+jBhdTrDdRd626ZwVdwBCIbd/fobCf+9ANNTIkZd/Q9ZBqYm1XN
fwOd8OPoX618qk5cGvGQawRsEzu7Yl97yAbQap3coovjuucrt87d8klfLQ3HqX9D38Zeh9l4bItx
DyERVtyMZFcuJXd1R12pKFhj4cxHr4LRVojlTFvP50aGgBVa7wlCsBkJZrT00jzLdOOnN6CnpvTB
9mnJaGEB0mcp4l61V2rc8mjGdLXj+76v5xV7FgDHUMunXwjIk4AHYMLky8CZ0r6b7Vlif7IRpYSj
BT9l0a3UZarZWUFByZvOninVMxAp2f1MsxrRY3V2stY9pgHEVal/14VFBaNCnYNHVkfmiBPPKkHx
d8Frt/KNALz8Db2oxYuJCKNVoavVlCo2sMq6ctqvQfNQbkaZdUkvQeKyNNayMC8JtduBR9/HZPxO
piniYNSvQUYZa9HJPz0x7nNN1w4WJbmMKwx+dp9wxTFwqzT62xwwDtgLj6oG3WzVbdyLjHwtq1uf
7ozT2uDBkRqGQh7gTuQutRgtL121cMDqksai1ThOnICHsuRUaV3jw67EiVM9OTagnZyc0V9xFY6W
WT3jlr7WsNf3PtPgTk8ZbQiJsh4BVm0R2O8hP+Vs6kLN/E1V/kXOBrAcDjagWyhECxelMavp71pz
KtjHMu649UO50F/VRAeSDOQ1HXRrH4xeG85jVwEryKsDbHVKu4KXVRnzY/WMQve6zOuNEfdpz9yf
OA9w1A+uy23aXkxOUBu/WJJ++T7vBz3vLtmCsOcNOqURqP7lTF6AjiRqfF/aQKVsVzNGTJNXL17U
YlekPEU1/mSHRsny3dTKZ4qpKZ/JtZMjfvAPvTHTY5iKKDy72pv3zZZ28WBUW3Sn8pI3c6zagyqW
EJEaBI7dYwsr5cfijhtylWwuzVUPKUQRah44UsBrhqhQG8Z/rwdQSXquXWHS0uA9zoTx8/lrMYxY
EpPDDrmSSbIb9ogD/1gl+b7HHEwcnNjvwE0j22h2HJFHhlLGV717LIrkoqV0zqk7ve8/NHQ4MKzA
dgMqVfeFYyKwcBm1trGm5n17gHdHdNiDztUHI/CbAeSH1zNgbCTHfkZgnjpsS6C20pznIEs7GbHP
a44kkv3VHCPwNsXlpqH8ZJcZSkSlh32Qpe22JLPOJpwEGrvTg+slXFqU4P3pZSfL6p4RVNy9n3X+
SXOdD8JzAnBCQ2zIoOM+0N91q6RIeZzv1FJSDVvODt+9guuFa/OAgOYWkmNEWmk4KPFscshuxw2K
qfNIijo/NhMPJLLou1vndmwlkwtVsH5shT2hIYHkdmvtPDqPs+mM+3UQ5ZEzNE5Nqip1GJ5VTk3o
VN/M7nidqUS8o1kvcric7BfDRMFZzYr+Bk9swhcbYOWNRwE9a68Z8Heq3qZiJx9vrBKdfmzfjCXh
QcPFpMQlwEe9axaov/5CUY0xv04VVBfFxmgFIrOzgJ23Xf/W2+6GhvqWZvBRpthJAOeeEozwe1EE
Levc6UiNkdoH0nT2G/S1Gq3vYQ0u+Qq7n4YgbptacU7Ld9Q168bqaARyU1ZQdmAxChjE3lf7xumb
Gye4oztCnXvT/uc0zzlT67E1bJcT0MXfl6ADDe5CvYfTnaZmlfumPIMvhxfu42MyTQ39no6PbIa4
RAtXbGjpdaiGX3vEkCO/8lrWO15BU+go49X0ZWzPYJVYhUESaajn0cCyGtrMcVjBrzf9rdSr6MPq
5NBcQtkve6yGjx4TBsAHDO4Yr4IVl5f4okgCN7I5tbtGDd+ayVZzxdwnG2BC0gaf2evOP83AF+rQ
FLwb5soLt/8JK/Mx0P+UtVJJZKZ9aLgzjYdZceR8m6+OlX6zT6EuuDavwv7p3C3vv/1+5pIO/MwM
OigSICeCemcBQVbvMl6SAfAk/Fj3lCPgSMBQwu5l/EjSVlymHjBWDxDbQd29BBg4UPe2JrTG/ZgL
fmFHFF00H4tcgggqal+YMKktGCUOJYyJ9m9kg7IPICnCuM/a8zjl7/rMPqtl7Nyv/XqX5/avVLMR
6wNicyPEMe/hwBdB+TdnzC++WnizUt7TLyVdLFa2x4D0rTnep5yMVycpATPqMCf5nEeVnmkh1AoE
6elgCH3ZT/z3OYrSo9ikZwHmH0dXUIY6jLFBbsx609EjL5XlwZoAua8TVYxJ9bhkC6zqSgu5IfLW
b7pr1zf8ajn/GA6T5pSKNAxwNzP3fWAkbfYZasa+55uvFxqz/8x6njdgzbiupj7WLV2LJawyPkr1
SRrvwzi2O3OV3QFyUo6ZngN51T5JNTcA0WbefNtfIL/grKdZNdq6KFcBANuRJH3cCfyooRTtgWWJ
3cVwsB6yQ1DI2o47/mEY13eusdIIXnk8TFCPW9UenX6ajhaelm2i2qUUITGT8bJC2vCGymL94YYu
a8ImWBCe1vkNNR5dxzx1xPIhgjGSThW5yA4oJ6JePqXMsUbZxtWUIQsBcLINARNKIVEAlyVR8DQs
iq3csZT+Kw5CjfwlmvJtv230S2yTDDj9eQV7H1eZ3cYUA7XUmFfby7vKLHwUCR22soFlIUCxogwZ
kVOUcBc2u2SrcfzWREcxUX/Ww0SFMljekM7KuPP43FG0edVL9VUZtbcT7Hug2GOwtTB46Rpy7GkS
xl3t0wPVZDKquGLuFZ82fQLg6Kw5jH/vUTfViucY2IYytpGNA9TWGz7S4tcymjaCcfIyVI8rOnGM
CgeQrVRnyq5e5VDfWkkuQryWL46+NY4vALhzdnPllIESwcuZ13WCwmHQC1BvZDGXmYIMrv/gWsth
ohyEhk7DErS8l/W/rJkthJnZw+L5qewmLhK+QU0LVZb3BuNTyQxGSMvbF5i88ZySaaqes/7YsBV/
XKknD3Q2qonADUjdmpMnqHkutYaGNdANW3ng7bkBUkFZAIfRX9iFjgez7XFtpfZhLkYTEAmL5hHq
GntEBkDKm2VVM1S4WLtAT82suPYlxP2ppsyqAWx3cAP/i4V0DqA8M4CxCS24Dwr+RluhnbVpfsXf
yW4nU6ELRV7L2+NcMcWawOGXDS6rOhWVtnmvteqtTV3eo7OZh3WdfZaJeMF155+g74JWSn667HbE
W76bBQwc7hiwqOyDHHnsimK4FGYpdgTpXqrA/xdAiAlm34cMOLLIqo2w4uywLfO6lGV/HTmjfCoP
gaarYKcC7xM0DcUS6ZMmpv5qCnTXQZoP6YgYbBvLjUYNNz1GWKeScTjxhHZRknrFkauqFwEaL9KG
+iTei5EjzG94DR/DRB2zA6Zzn1fzVej5cDDJ0Y0tyERvSHA1csCo5qHt1sfV7EEldd3RtKisLhb6
1DrhPKqpJgSVMOBPlo0wWI9sJGrI5DnEz8iBz2p1qMVBA792zr2LjsVzLdShbof3BcVsSKkeatxr
1wC3xvw8wxRK1HEhNwL41DgIHWaq43Xd05+36u0Ti5WXQLXJNS0B0XjQUEyvZ4sob4H7G5fGcF66
Ft9kx/gN8/EadH2GVC6pZ+Pi6JSBDLHhXjIwtqeBvdEWzFFRYptuZExDcuAqFGJWqHfm5KE66UZx
sDiIgahToLtmHstNP8qlaYLPRjm3OuvfOjg+DEYMMYpBP8sbmIuKljJZzbFm808exVXcdMyYgoEu
0h0vP8zew5TaAl2YSm/JgcvbQYtzMimxIz4oYMN1Vz2ZAd6fJLWKYzf4D3VFFtzhIqeCoYkp63zT
C8WFqK9+jUbiM0pWE1O0ODIdcu8iWjR42hEgYnoQk8bMisnnZPvsL8b8MZEgx7O+5bzve/c6Kfc4
+xzwWU/nD6BbrEh5e1oTGI0CqW71sCIpTGx1gUi/FP4t24hYX/jcWz5mV88s8msBUxJGtoU7raM/
oCP5wdUe9CzDPeaIvhrrU+UPR7tJIubEKpxqZ4BuiUFbZmo5wLwB36alCk16CsU0BPe16ml0NVte
5c7RXpDIwOtXyAyLdcEf+qTpJtVyufXA2HBhgTzEY+u81dQQYQvzXwoTV63mrtwkkHhphRnP6WC8
j2X5Urgcji3gsNb1031Wz2mkd/xxagd5yJbjn2gGyFXldEeoA+oNoYKwUc0Cahg3ps/+LtZbImer
yIaT4pHf2b3ztWZJR8ODOjaetjBcG/fYqJBL82U9loP7p1vmYxDwEwLR7uECn2mUv9DTGTBE3xXe
9ONiw8fKaV2accALy4+m9aR1WEmK7fpCmyLX8g+UkUCudB57DzhWoc91xFeFAa0RE0Mkl+Su0vBP
KLaxouXKylYoSemX7cT6UtD0vBvTAL1YrGGrlz1BVJP7v7t5nQIXK+VyP6g+ucxrcpcHZmx4nYsq
UJkXUbsP6zDt8SZMB+4JMg4WcKUmEE9rBKpp4XPFu/HGBDXeBx62AcXLNTcwwstArc99Upbbm+V1
Gq3gYHdYBQYqi+t0ciKVGEd9wksfaP19mv3kBVcydzxmSoCUH7MXTOg3ykHHp3ghIpVqHoZ2qU9Q
zvCpubx26pYHtdE9/2nt3TjPKIyh4+SMVG3eM534bCjHRxsxl3jnOr1J16TX02e6rRJ1GcuberbS
a2aXB/qCvZNMBBZ+/TvHuhVmjO+cjNYrj5Ig55y+Thm7bWnNNCWq/DS1+kgtc3kz/aUFO740F8HR
UwypeTAJ1g6DvmsecrXe8kHV7xqfD6czrhIW5UOnN08EobkttbxHuvzWZ6uLDpQul0oLnpa2M2+x
xpw8VFPZ6/8YIW4WxcrMlxQumdxsqXNJDZIebX8elUsQZPJPgckOLfDobfVzg1ZfBynHEO6z7ycv
aUUwe+3n9xyFGbYqJW1lD25Pr49LPT0kvdHsFSfxAFV9PxAlpheTdtfuQtrwoXLQTLxcX0+VwBjb
Zd5HzYhpjdrDvIizzUAQl7WRHFIKPQy7o6UIqkPD7TXEstnsiUT9YywIgHkGzy2Oea5HwatvVim/
1xBaWvNO1SCiYG/FuYUvggqv09B5eThjgUX5nffuXFwLrWLDVDFq97lPkyqW+DYlhmXXj4sSLlYG
5TG40UJkwG0n5rOnXn7IfERspsSldBjRTAKqLlR8jEV0pK8dJmGMcnQ+j9++OwIy0JBDwfm+8Th/
duMHGwH7ax3urdYucc445kWZX15uLDEhJnZPnnNFTGxDRoUfz7WaHdua3xGfA16Ujdye6k++oY4Y
YbhAeS7tXZyQ4xzEweC8GyaFHC3sujmvf1VuP1UoeBfN8ePeKx5sUEP33XBjY+cK2Vk/lC2C4c+0
tNAyaMbxd6qcWwB3gOKkRQveLMV9O7te3I9pffbs8zQGFFHgWnNth99KPs4sTtnjsKSes7HfJiP2
CMrhu9t9uV1t3WsT97I1N/lXC+5MTjwA7RWeMqCKFt8LbSqZLPnmaQ1IeyHhKHOj7xJQyGk73pGx
5LFjeF7Zb6dL94aZ4N4taUhxHGwmDdfHs51it6pWHyv4SBhQTtqJ/OhbvdwOqk7uS9ugi0kBwDUp
BwOsWifuA6EdXkAz2SFu3Mvegl++96oVcGGWnmVAua4mwwlnC57Rb+lCqy+qgceYLUMcODrhBL94
bvKvLRy1uegtddi2TnS1/ZB0PxX9NhFRT2+1hIOg69EfKXjkJmVdi8a7dmNvAYZGG+/gs65DJ2JC
a7eZW5N48ytzby90VFWpQ/VDf49vKfRVHfOnhLYHDP/IzA7AdP5LsXuElpD6Zcc3CL0oc20snPkR
PuiAIT0gn0ccm+z4xbMtK3KVQlexP5TbN/tAwUq2hvLAaJBSTqcZ4WJ6h0ECQbRVgxcDjObT3ED8
LdK46NCG8Vt+15K1SNCr5UiKrGNFIx5tizorQxIQlyln4cIBtx8teQdWIrQl6+9Re9JzPXvutC8N
6zEwUfI20waknj1KHteCu1BNOYQ+DC7GMv4D5aJzPhbDbb5STdWwzt1Xui5OjjlwDM3NmbciSYRQ
ZuMMFqJ8amE4+ixczJL1xdqzZQyCS5VSQ6Mmj6ITXXtEyhKxpQ8vVs50T1rqxu4K7c79RTQVcTVy
uOfTkYUJu57qpNlb3Qa7iaaDBDpbQf2uZY/WSgd4c9v6N5kckMpOlq+eAkQKyhJ5CjEUOhbITUti
XWE4+INqsE82G4VXcnErJIdpaZxF576vo82WuRwjb7FHbupMycTB0ty/cTQ2dXrmpyFN02SiqwlF
zPvS9KU+p4l+GVrvKciXOrRV/5UUxhnn2Rr5WttHY/Zs+pmDV8jiiwi8fc6Y9Nwu8mbNytt2JcPS
TSU/XmwyVV9p53LABc8D/q+2hu5iNMVL6QvnABODUnDiK5qxknMvqecadb6jzRcwd17lGZ2tqU6T
LFXK6U5M1TuzXc49fuzgpGvXbfFtQjpnT5nfKY8FheeuZ6dD+rYWlnp29spijCvQOk5XNPbbQXNf
UWiKmAU6c7vx4k1/CkepW5Rnn16s3cCt/kB9+G0KPnDpyekZeliw3tmRDMPcAOeHDptlJ/KCLwij
2MqdiAsGX4IVi8X08fKI4URolxsJJMfI8fpX1ooyzim9M5Y2dFPoA8DMRdP3B94iT1YaQ5s89vb8
wp0qXIoEfLZp88ZyjH997l3Zot1a1DlR5KJv5PGSqquBJ74gfGMnQ5TwKdwH+LJtQhe2AA/c9tz/
oRvpxw7hmJJU1A6b1pNx1p+gVny543Jb1N51IRG9c1nYKZ+3jnSercw5e0P6ZWAnOnsFb0NN9dG0
FndBrg59xuSij2jEGISe3YyGjnRrRtLr5kAOEcQi/VFRENnGBbywOjTmcLVs600Wxk0AGHZcrqpR
9+swLqe2tY/2mkXJKqgyWbJ7VQxpVJjFraAZNSpsBqLCuzo5AaoZcXLQNHy5C6ZRSuE/O/zNDWgV
LPXc8dkE3ch1vB9muzrA+MCn25rsji3eSfPcRUyAfO0rxl45oxcH9SNgC5an1QNO/Yc+Mz6z10zn
V+vp+uBJ7yV35+UwqwZAd16e9RWES4CvOvT07KxMamdVcMjJdRGRJY1rpv7X2sPl51KXI+aZ/BH9
J9NbH5Yg+zfChog6JGKKlaKAXL2LoVVo/r2ZeSu1yqxrE1cQrs6RyzWq5Kv2dcstN6BwILYzMUGS
eM4p/qH9y4apkC9vgzFfe3I9g0XLXerRok2EtR4lelstEfTW/AQsYOu85+M5Z6fayQc2MX3kaVws
7bI70gbyD4OIHTJmU6DRkZFu9NeGRLKw2otWEfHEDMfwlKWvbpOiKHcDpsTxp1seLB/3P+vsgT1w
rrvIJ5ULGjFHuAFmkcNrHmrhxS7wLMZWMrAvwhxpmH61zPkO4tQdxdPmrjPAQauGqGywmXlGXE3I
Ti8/7syXoa9w/tOlJZHUOCzFFmi7v3KrsaXFZBN7eRYUN1G9Cz6E7acHii8J43c8/sPDRAfSMg+g
fODzoTr2GL4gwVKA179n8FsjOeTvTtn+09N7z5+4D/R5Skd9bOROWNh4l4Lcfei68SWfjTdHYq6d
2oLrm7w0mCU0mbz7XvpXOY0T89E7k/G8DB6GxDZ4ocOrOApUF0t3tkV9EqC34Zo173Rz+qkoPPKQ
MctGe6tnjkM9Qf7G6Eg+X+J6N6AApSspWr41lk8TeRNQlCu9y8ihjF/X2O7auYfPpX1b1h8h/TCz
t4HBV+C0BxwfHMO+jqDv0Vpz/oJ0VXMTS65N6/22QBBCW58vEw0LcSuyn8rX/xCuPrOgOLEtFlE1
4W5Q800Sw+P7V6c4z1m/s05NHjl7Fa5e1SAzYgFqq4MNgLckb9o75pkX8i533W7P/ZwFMcEvDXy7
Fpjck70oW7KoYttmb5fnNSdl2yPt22166KaPXFZ4NKksBL4s9unSxy374XD7EViN+ZKa48sAZdou
0x98SPGYtXdpLYLNjHx0AzQDZf1L+hQdMLVomUyetqc0a9z7cfkHoAGbWB/crMzCy0jl18w9sBn7
t1kjuQ4UWkNe4tTjJVnMfFacHGG+KSISvg/Uile0D1BF4AbNq5eJe7ID2GiIHVdYfV7sdqBWHPXZ
czMKJ7Eq7StGLGwydE2RWmGJJJ8buq0ithUDLxB/15kmaoKLekDpHg1cFMq7aMO7KR+rkAoGfGG4
BWdDvEgKeHeM7o+jnGCvl3I5meIPMeV1dd3fruLXmshphHT3CfZM9ijgEpbr4GV/GGs/KxMpZ55J
kQ3578rJttdFcFdLT0QwxdnVjC7BKVrqAR7f8Zvf+ZN7MLWkgNzNdYwChSBNqZkvIm0LcI6IJk21
7By7+2sycV4HWWHOeJAed4ApSD+TxH2xH+xATx719tsjZ3pYJcAeGwZ0VszAjGVZXktBmL8ZBeF6
1zS3K86O2Q8ZxEj+rSyRY0UxFCW95RWSfaDeRgybYZdhTUhgCrDDxUzY2e6pW3hXjtpNu+TObl0N
ltnmLRyCmnWD8zbQ1RoF2nYk4tsYiF/x0NUX0LzyWNy7DsHzRE0suSqaNCf6BA2HZQHDlzUjokuL
l3HpooonNdPsMB68pT4W1kL/kk1zUH6iXiyqFDWo1EgBCqGcno4PaufxR896/ts0XIjNhpbKfHFi
z3zESOBcDDHcepN+w/9BldfYAXsdaUKpcv0uCVCNspLmvhxA65qLS+92AAVcfsI0ry4F0lj3bfgt
DFom8RigRNgMVIE4XK8mPj6HmdIwn+3gUepZWPacz+VS0DzNPpSuKPdPJfqToRVfNS9r9mPG00RM
isa7uoRgUH81yn4PqqNqwZzJYaJ6wJk/IZ0A/enxhiwJnhsAUTdLuWl/ecKYu5btxVk9eBLskaT+
7nnTsQsW2NSYYrh5Hg26mh7sbPzKKuLFViL+kjV7qjPLZutqndpS79HDwU5DbVWAxA/mlNT3mvPj
GcWP31s3o6WFesmcZOQYfw3g3fhCvfP0yH37ZlK5c+SBFGGpJfkhSctDnXALMDxOimZG7lLs5Lxx
OJemro5kxWSE9/3FmKA7dJZ7ssZh06LPC6JMZTXXYWjs2wB/b07aO/JMI1bszNa0uhgkqHhNJ+cm
uKJpBrWSx9ws71qLP3zZUejRt90XDyB5iiIG1vbjOO2CVsbltTfzU63Q2ht1nHJk2MAdf5ua0yjn
AsaGjuDfSCmycYM4zv51kSxB25r4ULBSTkEaOF2L58LMYuxFL+XIvSMfx60Wg6Oh7IO9IPTMUsdL
T5Yp3xb9JLfteit0QKdkbnZKpqxvtALwfcPtdesfHjXskcDl0p1BO5/N6x83GoB/kV4NFJLcoqKo
w+TTcCWkf1Ume9ekAcKc60tDb689pQc1kHJZLLX9pCtaZnX3snQD1T/mQjlvRajXGShqtGZ9Tzbq
1vEx5qIaqHM+0bhVv+kuNQhYbG+B7oB/c9STC+byNMGOr9CiCBstr8JjcYoBdYoGSe1bQok4poUU
ctlMA06LrxqP6iVIneAonfokahpICewmYT3ID6njYrZSTbDFdR6WnrVMUqtz0TT3q9pEdX7fXe/Y
R3hOKUsDDHwy1y5OvjXNNK9D8+VWzh3tMkU8dMrmx9SdbTAN+MPk1V57UFKWaUWLV96hMFH33eh4
1ZA7QoUv/DgAEOASxnpg7SIx2TNdd7XLzvQHh8DB91tFd0+D27AkyVS5Y2zTVzDlZDTJX4hdYK7U
6hXaC5E43mipmPYG6cjIC76LHooEJsqL1Wyd4gns5rwyDmVa7MsyueX2mMWJV868ZKlMM7eASp0c
4I5d2E1T2hrMH2ZG2REksX5owoXnkuBds3ctg84W2X8VxvinV5WIeelxvVyWZxj2EQ6NLx9Ri58Q
x7zdPBiJTT2mftP2zJ9BnR9IuVM+OVPQ4RDN0Sn+DDcv7axYaIwupAmDpLFFdoJXcbfNGfQFqFSR
Ws3pi9UoBkJAQJTSsbpnF5t4DAa/4E4BMcJB0TxoziwOVv7kzSO3H6TUCH/EvanghvZu89mu/eME
vJD93YzzcF2icdH5eq0b1+eCbw2ZwkCCPmD0N9bs17wa4QW1+nEsZf0ytND05biuN5ykb5M/jPHo
TpIoTXFxJsIatNFg4BOHOvehs5hMKRwvWJxs+7BONEH4WzuwyPO7osZglxS8fjAJ0oJXH3zHXmi8
sdJ9ql4WrcyxegVX6eGSnP241SrjuvjiQ2txtNo6Xw6RuP84Oo/txpEsiH4RzoFJuC0JWpHyfoMj
V/AmkUDCfH1f9GIWM1PVUktg4uWLiBsNyxmmbj5aQVW9cqw++apzNjO/SvqTC8qMDylXEtQ3xkX+
WgHVbwlzFpvZbopxhPqTc+so+qRoD90uvkNv5FLhG2QAiilThUjBI8KStZN+cpOHH3DNuL+GvcPs
wlco5+HVDNDVoFwWkUjQetR94cNto1TWjlje7VUXr0kMPj0wB89TlsRbN4Wzs8zSPwcJmbImuEwr
HFOvzdhj6j0GdQ/isZRMxXHz7I5Di/E82bON5kcROsFGW+Mp9H7IFxFnh84U+Vn4ylJ8zYvSJBV0
pEekSI+TDlg4lOrBzgh6BOHyba0WZSm7kOdJFdslA2eG6g+RRaSXJrHu5StHecnUlVmcbg9se5u7
ybeY7tgjWbygYnYLnMieechmPnh59mIBhpLjTTDj2rb7jggqo2QtvDNdxcoIx8tsBS1y8D9GH4R7
EMV71XonimgnNlMEhQa7eO1S+1IGBivfNSFnduc5fQZal9zin+ZzQ453SgklYG7H8yRhpJct/7VX
CykvzQc0kdq+akovKLsmVETyhZsjPSddsVY2j/ukJksK1uGWIzY8tQHtS5S4k5NhZtp4BYtcnTUD
/pmCa0vgP6sq9TddUKNMFlfbW9ABjGRXh3YO0UAB7+AIU/HwT7W0AMW59xIYeCpKbLN88Zlnj/KL
CZiScfDU8hTDLgyFxSRZ3mYY3iKmgAojBxdgtzF/AixO/WR8aRNXZTB2MiLqyHBrfcGOkhuvsa9e
TSi6pbvKDNHH09JgAo7bE7qCKlxm8nzVkMpXr1wq7tV8MNqZPdDEOgMjHO+j5ZJIapdbt/HZm9zo
miIi2Sw46RP5bVRQcoJx+oFH+stOGlOUI7ZBT+fJAiDzPMP/CBfzviUGn5nNu2XR6uwveyn838LA
sIp1q4FSOLINxwFgN2t/cH8eqoGzMpb2BlfMorPfcootRrr4O3BC/gdS22IAPc8C+srZVN0hAEd9
KwA3FfUtvgbuE8iRSUCybuGHpjrmGwMz8T6m7bSlHpycaB1vxwkOlmklT96c2kdnzeN0gTKIk7LS
if0Yqw6Y0I0EuWQVZrIlvo/wS/ubCcdNEZ9lt7rsFomBPts5o+cdfdVf47hwd5nJTEwV26Nn0PgL
6sbejOIe8NA2l+lfEORvbbh3J9qYeDv6YKCK385snvK0L1kVlH/5qCZaws1bz83J67tnHs9D2Nj3
Q6O+qHPdzfUnjbrRNBW7vulvtdbP0ywO5AkuzA73dTK+F3hDh8FkF+jdBVTHz/Y6sUr/mmic7DJ7
WsM4Tcll2ShJyDXaw+DZ0sczvHsOgZ3KqD6myWKb4Qc/tiEjnHS7OUvOCe4bQ5bUDMioMhf8LKTm
rM64pHZP+U9gPVn6W458xLL0gBr7XijjocAhaLOFFs2LTqsTpkjmSP9Uz41zRoqOxixpoqxz/U1Z
1efewgTERdqoFm5YUPlSG5poSR95wiKWy/EEjKQyCAWGdyIwz64Z/loTbUJqeaN3D3JHRyut2/u3
rMMP8cCSwJLMAH7JMgLL06E3Br7c2i5u0oF4JLrHWDBU8qid5c+S+2lAlUCS4+6G/GVP9YnSCnmY
k7bkBk1I0cqZ21yLTjsuC6NaVFRbZXcMgN47IZ0oqWVFUyG+Q0c9+DOFUUgZnP6JbB8T+FcC3knD
5o5HnEnJAY1tYOpioyUiHpv9MqW0SsbVHPU0JHXD6iI6+UVTnijrTcgrKB2Zove31UIeZ7HPgR/s
vBW4HAhYLrm+GLF7dQZ7gnv65BRDeGlE+CQH5q0wKJ6syrvYmvG3sPjVa6sGTtrZHxOVwpCG+30y
0Sgn8VJhN5kK3qzzQ2mytfJD+IYBjBRRFYeKyuwoFO7GzXE6tw3t22V7pmfuJRby2gca2wtxHtaO
m3pojAOvDs5zyYql8/hVOXb4UKS0KGov2VmJsd57/4ZEXxKzG28Gc4IAFbJV+wlZVUWASJOd7vau
8C5eAnm2bTHYmhOakDWn77VrkzBYbHJNs9zTIfw3gB5G/OrriP9g7FDlc4WSzquuokfIzZgNUmvv
O5nkibPnKG7Zi4TEFdd19hSORDzFhNSjj70r/1gpfHWs86++n+0QDn+wEv0rJDTNqgkPrvqrm+FV
eTRqzap7hNVDMLhtDzGkolpeoU3dczZx1XG5iw/jcZDdTdYzNLcJjVM+EVyFw2f+Zjodb8oFtM6M
SkO6AR0ElRS0Zoxh37qkmkxA6bp/avFwmVT5jOOPfssBs40Hdor51nxOJz8FA5cs+85mPxQYuM0R
S1nQ0iWEaTIaVwHa7wBKFOUHi01gifwP6ZiykWWCSdwV3TeoSxzbxUZ/xinnJCnt9hqUU74pfVKF
1Gml+wrWju3x7fXW+5AypBIJ3oRBqHkTn21N9DHhkPcIxZwwjNzCXAP6mJSnXjILhGOd3hqZvBiL
NPZBi3EsyMfIxnxADibYtq1482JQQ3xxx3wh/acPXr1nUYPCBxcA6fw706QZRZBRp+1ioB7xBtWF
upSD3ezHUpz72ttjR95BMDLRkjaO0Zn7pELzKG19qizO+XoZlsuYqPOAOHgtWqRcJlNquuG3mj2w
FXcmG0wCpmmS68B8wN3mTdEZRvMjZVUZMXEQgBny45Kf5Gwf8pQ9dcO9nl48MUcqcnTCOGkkny6m
nHEtTyPCERV8i1phFCcugky4lOVBtDwhdfxOPIkdIB+Ww9jTAtWlJLCqYmZZwUsvi8l8alofWXLv
oYsRJcQRb8BxkKN6bLv5FHgGNJZCHdIZFg75ntAasbRN3tVIw7eQ+xoU5Brzdy+eG1T5pcCK6Rlk
trJuJL+AN2e1OfoK+k2+sPJJ5/aNC/be67MXHZLVZp9yKAjMxIO0TzbaLfkn/nqeccwNlUuPvY2J
DHfAEHYExEqayEw+BXqZCLa5vj5k9lM61e1R5NZLGdhsgjxwUFPtXTOjbWDBec4+DMuooMqPd7XD
x5oPQDaAN7QUDuguPymLBac2kc3ZVWIc5SeELYscXYEBYtHdVhT5Ss3SX7E7H4O+f8slQXaWw0xr
cXxphpDsmSA6l9uHuKNLa/HZ1oQFroEJ/A8epuo5rx22UVbPoGwfQ1Wqgyb0DpX53SlHfVXuTzUy
LpPLzjHg+qX9MCFp4pr1n2rpyCM/jF2ZUdHb8FnArDntOyuBA8bvn5vYo2nhKaqW+jDH01dezj63
jw8r4aF1l/ET48V1TlvQqou6pw3rRSSoBESDfgc7Zl9AKKzp2Bj0IdCxOoAcpFvU0Lzc1XMQBZgp
9ugVL0rMn37CYqO1+0dKzlGI1169IDEx6VH/G5vpTOUfW416FAmFjvlbzvdDfSUAC/ARj5pNJgZV
fgipfxt7Et4tCuvN0vsXaV9qXBe7dKFoWMBPi6d6weDMqKfS+2Fs7qrQuLo2TY7QnbGL4VYoE3/H
v+qK9rQu3tR1u9YRfz23czyjwOxTnyq7DHx6FKasbGI53nnxEFI2VCGXu0fMJGSLFyun7TMPuAng
TGxBD0c+DkvVLsci+2omFXMmcowF/GETVwW2pOQJihYirkAANX3/Ly8S6sdZ75Q5Z44X0HjVh8GZ
a9PGSuRxxHF04NcLLH1CfMPetBqFyo2dL/mRQKzPQrp7zCf0gLTirpsVmFP8wD0IMd16ROfxMBFi
quJpL5PyifNyOeRqIllBm2RopvZqQDp7IybdruJWEBd1HqUWYG9paqYAzEgoOA5fHi4gygTiQboM
d7JOWuT7YdmZdl6saWvw5z2uN0IdVRdSAAVjAVdm2ZDDtPm3DXYAit5lEb9MeeDjV06xjtGMO1oz
9rnOqSJtqXPRGHfDRCUfkWh5hNW9sVgbRS0o+017zFbore1hOrMseC8ta5va59rT6xSZvyb41nkg
RbIkMiFxtl7H8sdvz6g0hyLxvAMmX7Q7N7yqxDlmhvfUh9JmHc+719W4aWMH1TdIi8fQsx9ZeRPo
ycEHOFnDwYMvErNpk8eUt/Ihb4RUD3HLkds2tt6kSSkvUzA/GWv4a5i0zVw9sLQ2THp94cYaOGcI
ZJ0MD6taV1n7wKN62Er401z+2pUMUm867t7XpQoiZS6HIRSoQE740OaUWJsUz7pOjugvWcnFd7NJ
FS4X6aDiSi6LCZ4aniAxx82ZrSAbOxjskTdTnGvUn545uqA/6QLnakqVl8floS33cqIjVi7Drand
D0StRwLe+bYJZUq2i5+JXVJc3vSnjgBMViS/eib8zAtzX1ocXVUanPRclNtcYdNuQOxt4/yikuVf
UbOdddn8b6RxQsNHy6zjb1MCixpyEC6m9+jQdLBttb6mMT7iFHbjPuN17uNxbZTNfa3y8KoUmLLk
c9xxNfPblPeAiaThuVAB8ufY7k8orncWwGaMpQ0SMGEvtJD8rh7pICxSGmg5QriWId30rhUzt+Xf
OESTC96kVAKmL5WHIEdcH+LSYcgzguLep0Wgd9eKfFlX1kdGzXCjvK6GzmW8JpSHbiZU2xM70Khd
U+UmNoPN6IOENsc/oKHpLsDrMmbO7eRlVycnAQlwdCO4mjCW5gGRBjvEJ+rs2sTl1jvl4bZz52ul
QAxzUv7CU38V3hLA3yXjZ3XLpW6BJKeuwGngi3cDy8jOT4t/gY9FCLib3El5ZjugoJJaMCGchGrX
tkO34wFyWFMmHotV0bI1M+frmMX3DuS4riDfjeBP3YVbXRrXBfwcOOewADJorrqFprGB45eG67Dh
rFClbr/6UkQm8SYS4ru2qJ4Sm3wJPYhcH7M/u1f7GSg9W+2zqnOcGx3FHhT9flQCAaJ3bjklxx12
4uelH3/szNp7ATZm4QArWNyYslXtHFXFc5MG/Xtngk9rqcVYiQQFhzVGGQkJJCCgjLBI9rB1DZhk
ODYMWjFnj8z1NIL5tdgzBJ0CfDncWZp1aFdD7HOL/tuRMJBE+9ST/9gslYW9mGscUAZMU8Z9iAN3
23UwkfOyPgsgFRUnOiN7g02Z962T/OO8x+3eDfU9wNNocKpnwjPbyjams68b2Hvpiq8qrA0YbEJz
fEtagiDVQc+KJAWnGLoQfMlq1gkO8jb3H9uA6EM9PIiRlUZYsEqxxtImYV9w2c7RgCzofBoRdq3c
DKy3Fiv4UEgohuTwwFGFKR+OqqvQ/EhyhrN3W1b4BqQH/vZu8Aiqh2Uev7GkAqsKvm+GUlFi5qLU
d6txsG3yjo0Ea4MXQRmIk2gwvAMhVIPCavxurJI7+CD8JQ/W5E4axg9+3Fs3XX5GySUUz6odFbiC
KWX3MGG3N3Xo/8ObxetI1MMuEK+K4EuU1u53QwN507omDe+ETRQHma3Na1XET8Ukv12/JaqmNgiI
L517CyIZ33jLx4fw9J0uYI/2Vhbuh/YsGvKoCFLbdIYnkVXy1p9xT5g6vtO1gaemzG+sHLxfGdxn
S4vrJUgfcv5l2YPOh3o1Q3HPhErpZLyEHG81dBxlGlAQ1STPydxQ1izeWKE38XgemoXtQcDrsaEc
N2sJ60ESeKnmsT+MIU0BnWY7JtgaR25cfE7kgrYiZ2+lCTv6/opMTTOyziAitgLPxK3oCfsMtMSh
U9+RUSpYpDEckB4davk79a1iIEfa8K5Tw/t4jLPPnobswdEng6vmoMRHoP/1bA0R/8Jqx2HtZ3O7
FWvUK3Vg/+jWuiss4xsu9yYNifmBd/8cSU4uK/SiXyBuu+4xGcYbXmhCjzJS9gz3MG1JXs64CPuG
9hEufVgqs+Vm4XrZL2rrsz2aDH22ne6PXMGzi3dhmIuf1rfXv8zplAYxPbhteC0Ge2Yh7Gy1jD+V
Q0CXi8i/IaEuyAice+mS02gsTEe+WhkpEqpqCxZiqZ78yutPLoyxTfIeu/yJIKxxZwfNc5wRwau6
co+4eeeiKjhgM7wWIo5v56/gI7gL3ikwbpGIRZTi02APCOvFaSACJUef/2dDUI6uPmaJfhB/rAY1
qguBjd+5kPcDgzVShXVXFS1BrrE4l5AnK6e6GU0StaqTmInkbV0x6IFB2re6B+qP70ZmoclyZL6o
Jv022K1VRGRxAt8U9nMrKgB1GI10S/ABZXKTJPFHNcf2Bjv3JWnTu5hvNMbQYXQTZm/Ka3Le/ymx
0ggf5ZYeDB1V9JLgpM4fvJUA4WKOLYC8lIJDZSgLDunJuoPX8AbqHKEp6b9r3gL90tJybF7V2P0t
XOBzbyQ9a8mQX4r3F875b5iTiCIuDz8pZI3sxt+No27n0NxjvTxrsK5hpd+XfMqgEPOes/a2F1Qk
Cggq97PvbBw143CsOwgp031nttemrfnRdx373uoRbwBwGMmomsaHgudwN+XjPXGee5lyQnadZVDA
4JKgpzeBCKlvYmZmn4Waw3PJwts9uHHPsdkLLgBIgN7BEGsITWfvTEN3dcnWktfaczwEL3k7mbvW
nOMdeQrKmoKzzsyTWF6teTiVYZByUWEmManx5MU+W+xV0hKGkIdDEcT+PSPMg5tNbHR9LiXzeFIA
9ibZAdX3b2zLvssIAGTzit53uudq7qnjrL/ZHj/YdA6H5Ussu3NchujwrHogueElfhsHIgaGc+zl
tO8l0kVv75eO5ge+DQya167y/nk+YzUa/C7Lxq+l1ddwwO7Si13pLM81/AsxYx4zLQgPrrur7YI9
UPoTGtNbDGTetAy+mMtFDc+3XT9OnG1z8UDw48T2cqShtG1WjUYHzyrNrsbQc8WIccWgahnznnr1
81C6L/zEX3J2vpPRrtjRGp5ylb96mDqgtHB++O3HZAiiJtRr7uxFwMvtp7eerQeEUO6v+YKpkjyk
DNQUGUQWx/DkKRXh3I2qBPxbzcfUnHBvL8RUXKCrSOzrN2fSf+4O4VXG9HYvrPxFwoozIPOWB8G7
N/mfcZgwtWbjX13W39YQTFGeZHem/JhgH1Aesq1UcKQ00tm6NpZo7b772iNgCkVO0JJj1eIG9EuE
2vAW6i7q7Azh4zh6y36Ox5e4au6zfDpqgjZe7zb4v9p3Uo64X5138FLXxkx+SHCu5657QIZkokUd
wJbURQihTjN9tgufR1NdTZQfnjP+xJiiqfjJ13qdQrKjwZyNEBbIDfiyjW8Zn6EEAjvaUB6GpiEv
Jzvebd4uK7udiZuKM/GkAjAXGIDS1Hisctju+MrPebUwoBTWm2GMH///wDVCNX4sLK4F9A2RoxPY
63HR4eCxWUORFUTUf+ko0qoJxPnmMRv+LdBYkrx5ErKEubfJR1KbUwprV/is3UaOgIEMNSdxZIzL
pUt7djNkiZ00P+Ua1W/9TY9V9llM6YvmgrVpewJIw23a/9hQk4jfjFGfN6+W0EczIIMgsIiYiKTR
MNoAzGR7tqv6cWjyHRisY6LHrTM5vLvlk+Aaz408oGbaNL9jTFW4cB1v30393kXFvEpnuuBYwiMs
3ZEFdPXQNLC4SZNiYhDGDggJUjoZnhaXlpTzfTxUxF3L5Jr2434OgcC0ofFi5AimvhBIVfhc84dC
z/Np6do7AXiSKW7YewLnxP8bjrGvPkwR79LUuXVjrGTs9a5oPd8Uq/OPbt4ValM1DD4UoDCHW28B
NyjnZyStPFCviatB6fvJa7AKQZ0DB5PiPQyD937mHQgkThvtzLs0Hsga/E+XE1hCp5NMvIc8nQtK
ALeOG/4lig9MI7tsGwTix+hgHLAjeCm4umwVWmsBrNEZrqkdUKnR4f52nPzWU/uuIysz+fFTC06G
HTIXqDT+pVoNE/gNt2J6VuxtJ6cj8tNVUp+LXPIwll0ZGfX0Vj8rzzutKCg1QLRolXnDkQ1Tualg
/1EmgSxTfBll/VB7njz6+aPf1A+jSbECdeG5uIop+B4DcHaTIOAvPk3K53ZUA/BwOvgFeWDrqX4u
rWmIrA5YS0ElgJnKqO2tF+lWyLAt5Am6cs6ugfKZ1mB88Q3j37GeW2mNN56HqA9JcY6ciqGNjzfG
hCZzzk7lDGxZ9Yce2lOA0xciLPUyKD3hyYZPsNgLaBOwyBtLM1hVpvhn9/x4IHZaFwyhmzqcb7oZ
dwyUJG+Tu84RXtHFdsYv7FfMm2n3187P4ZSzzWeZhbmi/+cVCZjsRiNBP/VsdbapmaobbCKmtH9d
Yzrh0UYTnJTEwtb+SQySqxv2diQohdMVej3fBwZ5C6GkWvv92MkH/6+a0yv2fHnMFuvZVlOy16Qy
7e6OYxlnfcq02H2nqOmR4nW269l+b0nmfaqFyBVpzlAk4VEHDKdkWGM96W05xBfPgZEwBBwX3Muh
R6SHsoS9TNFVznGIL6uM/6WCRwLL4Wae2GkmI/pYXLCi9rpz0XUuECbgMbNtPM19d6tdaRx4mT/k
c7ZLfffOkJ3eWYbxuejyBprvu8ugTbpS+lzX/Ssc2bV0C4peexDBeB0dlzRSpW7icbiEAY5J1dG4
zdgCUQc5fRnNPV0FzBSl/T2nCS8OjE9YN8pNxmSxrethOvm1c20kfT8oq0d+A4XJVVFY+blHVsc1
g+fOAr8Y9JkdLdnR9/SBE7PcSL8jyAicKTPjf35b9RsbMe1gGdydutk6uqYPuEUZBLYFKywhfe/W
XG7CAct7OmeR40CM4Knia+BpYkIyiXLiG2P+/ahz66917PKmckZ6ZtJ867DN3zQe0Wu0svNsGsuB
qY/yFbMlco2tR/gd5udcsP0DiYQtG8HBWi4T7wwKlwYSt9vOyKorNkgMRShewBBYafCeobBlq4Le
uzKmn2VAi0Lo9Tzh7viVmvZz35OLcrpyNcWvbMo7hyz62bcZ+E13RJIJxoXMXn9vjtPEWsZXEQT8
f2qe9k3C3dBpxAmh60779hMPvgVM2CIhXVVPcEG+G8s8QIZgsVT5027gRbpReZAdiYaiD/S30HgY
Rk0Yd6S47gLjzjRj+KCzdRmW5NtR5a1qxxzbGEWdCNvbuUDaAF36I3BMCOM4KAqOyLiwWs7v+4HH
a+lStc3c8CYzufS341rn5Yl/jjm9eBn6PNcTLNPdySCgu/HKxjy0QXqj5/JELGKrbEPdTrHed2yB
GUQrxZIKD1qJWadmOm2UZFtbx4KtAMFkMTVvUEb1QVE5hZ6FtJgYGAy6NoicursjLfCsAoOZZERO
zUWqdk16T5wSbcDE5284mt96C7SXRxo/2IYOLxxIwn0fTPfWX+40CTt6PGQeDemj7a/gKLbfzC56
JxAI6aSx4BbAt3YHeReX1cILbToRFmlwChrGdrkpDFYFcTFu8x74QV+6Mxqv8YOpnOI67zMFYbMT
q0XQEzjUK2SDzO3LUwD1j/YJJNEZFuTWKNvHAbIXHBCa2HJV8+d5hxMxY9DRnv+WO2A/6kmJvY7T
O3YnT670ne18MGXwkmGS22owlZSPSmzNxBaYDXD4jNKPzLCEfwPwPpYOFgc8EF2owJcTSGinkTiX
V6Z7IIC0aKyQVsPgaARWHFZWvjMtMsBlc1uqEfetT2G1zZW8SQrmHtHXLJ+RiNwmAEsEUWd0L44a
0mOOb22TYqNNZyJxdGAVRNXlo2cDqKPf0soJWrW1f2lbi/ROyM4gRMkYi+rBDki1Na7+anDNrlmk
m3lcXoLefhgWCSMj3vcqUAc6A//NOrkbZ82BPbwjoz9YYw+6ze23a7H5IbAp9IVuDAGfz26Y5GeN
/2kkTBun3WMzhm84aWEy6lRs2y2anc9iGCoN7ApMOY3+JUvAYgz13gvpyMMkJXgOjC1DXcE/Lgz3
6LR0gRE3nj24nWQWRADX00fUDx+FxJKfctJiFHcRWRfjnx3IL8dnoM7iDvOlc7Rs9aJ5R0Va9Hc6
jVmisfwf1Uigt7NIpiV/JMZxGmVfvQOvhXcjvJ+kf2bM/0XROrgyP09qvJe0dUEpK35Q6PhpiD+/
rO6q3pcoQcsX3sJkb3BLB2yWZ1kUQhR9cGOUuy45lsH061rJeBBm+mZl/HRT49VsJXxuN9wuGv5Y
B/Fs40hD772w5qJI4nezOjilm/0os3+oDYcyZqLvvceqB8eVj1fUJ1jShMThPftTG/FNp3i6EjRP
LHjO+0BULynhazoFrhmJbrjJWBfhrJ2e8AVB1D2E3LSR/9TCr4YXnkJmb+eQtw7GfPSW8z/ufK/G
GqGWxsdSTI8cOVSixUg1s0Nec2KHY/PFS2wxXhIzmQTyz/OML16dkE3tn25xx31vCT4VdnrAbvpe
s0CoLCxZtTHAyuCMky58Und4Ef0CPwSZM04+rFg9a8GVzedkIBiNtTsr/5QsQdbzg+oKwGDc+F86
SDBxkH2+NNDNN6GP0w5rwkeXeQN8hmzXV+vSZwIClXjVqRX3suXD1U3BoQaUyoKoZzeacxyQCUSO
eTYzeeOGvR8NIWODrJK951TJ1g/iL9HyyNAZ9c9DuOfXUp2Zi50Qbqs9cqMj8MJ1hnc7j8Q95ISO
Xb3APwtmaqi5SRjFtK2c5ZQEOFh1NYb7EtTXvN6CJHs4320/PX+k8s6POSHi+KAXYscYHpl5eblA
f2avsSxY7NP0ts79KmLHAlvRosVwEsU7hUz8Zmbk4HaY7noTHd4NeD9Smf1ixchNM++RDfnXf5ag
2sXNCImTD9imh86fn7xkOqQD5oJ5CVCmHlIuoXt63jBQiPzLNhGMljb7WFamHps/HlIYBFVWXFx/
YLPOR6XGyVgF+oRQ9dSNFOkJ3dznvsT92dyGDiZaxC8S0+ZvzBk2WqBuFq/AvBtQ1kUT8aVQLc9t
dhyA9pyrHyIkH85ADDb3V4kATRAE4xLvOQK97JZykFNns8RlGc8ytdHvK9cdoX/DkfDsg6NmeGBB
lzBCFDEyh2691TUR7vHV3XHxO8jKuy9LgAYxT9m4xKDSBWE9jbfv/wtvQI05Yi8rJ4MtoT18V1N6
km0PpbMNj503Tjv4iStIkUUOCgq/al1vqcr6GUobahYbAtBh9kehHYHj4zMrrGUfKFJUsv9osu4n
XN9AqbM4gGOXG1l+lmhUdHTxbvTZDO9wQt0RtJ2cIcK5C+RD0i5ji9/EsfBmBOVtnNxQOUNJ1bKg
yNvqkMPOt/inIIu4J4st5x6g+p+TnboSf4ZdsAo3bRcuST+erf5x5uFk58Y3m298PtNc1/2KTdPC
zSRV99jVb7wFBvdgWyQemC0zIhRsuO3vhosXH5qhZ39TJRdVU5ZcKpeER1UByzOwD/vV9NA6sEVK
IQC49IxbCclfyVAE+xdo6yrIYp9MOUu2AFtyQmL80vDfOjm/O8MfsXlllylMvf04/ZgOgXcjX9ef
DoNh6Bno6i5n0SzKl9YZP7plwiEdzNsgHbFRTdSwl3hN8AAyOhIMhH2X0ZIxuViWVH+piyzZzXb9
RmQ88rDWbIc3PO9vNQQQ+H9TGg1JdzN7iDWQv8AfygEcN6Izzzpau/TJCkDLJCVTYl4A7XFYfLg2
er05cS00Y0jYQcjOfcih/xa+ODbdvMO/Wm7nya4iTiu+dIcxtyFG1Iv22LG0YTTloYJZNnbZrhrb
RxcKjlUk92nafOWyYG7r2h8IWYsI3Z1r5q9EqJcLYbOotLmBUKEMR4W6hjnH0jK4vbM1DbbtoqHi
s03eO/o27yb85bZnPKpO/5ITX/ZofX3Ui1vKuqtonJMvdiKvbvi7aFirY4w5LjGFpvKE7MEUG/e+
iThnMUg5Tv9imt3j6Kbc99YsmR3rj/XQEBWUwDn1n8o8v/OS6sdIzd8F8OLGKRC0kJN6H009HuyB
XdybpVmUlWCC42x8sQniR5Ocj7KUvyUos13tNI9+V34OQeayNC1gFtK1FRVu/a4mxwNYpr5dlro4
6BLej0xaLtuDoH6z/FRFgUeGSWP1nucXCsQmRqjilE5fFudwVusHcn/vWAPP8bqT7+zmK674SHTC
e9XuxOvJCCjI5EaSu/45UW/26gifm8kHR8meaZXZkD77LXCS/FJg6TaX+q0OoTcyknxXtjznNaKu
HSNaBfyOTDOwt3wU6Z7lMaWptzLz24LWFjafLFs0uSW3AWXPLXtcshqrOEgX4WSPTsgaTlnl15TO
t5Oq8g2dc9xdF38NbhW7uCel6hTYmKTHmdgkai9y75eiovqQEombq/44B1BeZ0VShD0/2Y/nzIG+
qJsfUcEFaywSGRIfmD+YERUQkC5q/eTCGkGHDB7jsX9XbO7B4PgYA7dum/lcOngSMfxnW9mb1Q6b
ejz14YaV6b+WEs+i1i11JHyyGaz7jUbRhlPu8NPKfmqmQqzyDf/0rjsqH3gqYqKZ11+26h48Tb9H
ZvyqEqoOG5Kd5SHFNa0mQthAEfKJW6px/HGh6P3/X8bUxSfaAYWbape9Kb0AiWjvBe4VYMz4QLP2
0jhc+YuZt1m86DfKGHeetsi4SonLl2+tALR+YB5HrC8PbY2333CCbyxdUa5YMTk+1xEWThO8ACJK
KIVcO9CgnOWbzsotPi2oHGH32oFJtpX6W3rU/fUbFS1JtKRoP11GhGgRnLNGHe/Cxrl2CvUel74R
mKy0STFbPpzHgt1eiW8fQhzu9PUbNkVwbMDxE3+w+NtFe18g0Zf2OY3713n9yoklq53tGn7k6wgK
wX/snVdz3kiapf9Kha4XPUhkJszEdF/w845WoijdIEQZeO/x6/cBq6e7SM1Ku/cbUVUhFQ3wwaR5
33Oec9Vb80OBpQd6HX1RHopjBlprwiK+qSJxH7KHwJB80BK+GY5ZD/+P3ElNik9QfrfZOV7ZA+cQ
OziwdHlKJ7yFzrAWI7Myq3BUJV66Mkv1OCCPp0Q43Lg1fZP6uh2Dz3g8IcQp+bUnH2XOwTf5mUbV
MnYfAcFsYIox4VLEM/xG7ixiJv16oSrSmjYD9pVGVaIdVdhXfcs/UdnCmTqAicyNgHYGzWPmroGS
LnLXZmUuFgffzW8IoKHWS55DmpAu2S/BOxFO0C3S/itnZmvLushg8tHnSq4sU5U08FFy+0FBozKm
SksjUW6NwPrhyWlPvQmCQBeqLT1LfNnwczwaiRroLeUEAckXP0KjokfqQtG56ndDLt7Pskff1I4P
urDXnZ/KnVd7GbMv3LYRsF6Q4xS1S8gpOjma+ZiuNAtaxYi+jihm7rz5xjY0ueFs2UGSAxrFPnA1
kugDIoW77EUshpXKP1KNmK5BBY1X9fy5LoZyi3Wypma7VJCXO5WlH70Bcb/fLh1KvDp47Ua1wiT1
A/YuO+NYbuqR3k5RfJJucfBNQoSZT9ZBy9kFBE5QM0M3EEBWgbtKOR60EUpIdp9IOXeeOJJwB4+D
ACLY8LFczWa9NiHaXbURDleLYQAqzSep/H7VU3fWHddeOO3Hwk1NIN4sXWqLQoA1P5c6u5niuVqb
nYQQTbvTqCYG6fEHWqXnMK8oe48hcRAUqNqKM/UIHyPoiCiklcIoN47BoarUfRKTT0stkzAunFyo
NDSu75Dsqjqfv4Cj0VsxEI6ihu+lOZT7ABVRYc5wZ1R1oMiU86xjEs0RFaEpqp8b+lhXYvbyLWN6
b6Crk0F7QTMEkYhOGz3naCJ/NB3aE3+4UKVChQb5mrnnuiw3dYL7P1SdAmbBpA2IFJlPFrBgO1Uu
BTFV4DDwq8ygvbaIjVLB3aZ6HyHYvfKWhgTxRO9l/qPtck23mnSikCg/tICQwccNNst569QeXVfw
VFCS7FU3zngqeJNWxFwNm0iyVfGYxZihnF3lfxiojMoOREj0QXZuQyNWPViIvWQfbrocQQ9V2Y9p
lT+wL0ENy1UgW2qcnIV1sX3xrcVEnUwljANsDehkO3GOQvTRemQsLzXrYZuqO2ut7TgHPJmec5sJ
sSGVl3IbtvuVYVHCNcWHOTO3sZ2V+0xKaFa9vmpLMtfp005XQXsiahetX/Sxi9hZzP733GpYP7Qr
id/vTPHlo72g/AW+nKu5Lb5SIX0u+kVBaoG7JiIwwwuwRcDdpWjAo8Xv1o807NmO43BqrqaUDhf9
CXfg/QzYDiC1J4UbTAG+H/qDYrFazYlBqSqObtIYprKFQ3nlsHtguzbkMNgbcV8N1rdM8Qa62UQG
zhxVt9JOnb05YwizSxzkotHtyfVkdYtF7t6Icc7aBf2qPPbp0BLg0FUQz7OJQWdixLEnmspYuz9Q
Sh/WfdK7uy7wANP50Rfirx7r3u3eBzPtita1biy/6N+3XZLweqHgRcF4YCfYf6Szd+pao6XSZUcP
MRJdK516ruUA92126STUACMry9rhTh4/E2FbbtKGEgkhvJ/8JTptcDp10EADeGihwWJzPCV23Nzo
qaHY2C8GixmQwtG0489i7uJvdWxee2RHfcyn+Zs30lHaaM1uzEHf8CGw+6Xo1d577gguMY1gopZ9
WW+k0ep17gNyJbZLHrEllPcz7QTHodMr3PDZT3oWW2Ab7vlgX5YMW88y/QN9KVpSMSG2tE7jc4H6
9xxO06ein0k+qFr3MOWxZx8NeXKXsMSX/wgVPDUvoWzYcZG62m1wiSxoZcPEgjycA3omntJA6hyD
SqbZzbTZnsTgNjhhgB74GWUdFOkUbAS5nH5JbzOOik2os2zn9sP3nmrC3phlcBEGWJFaYSNOK3DE
y/9KLMPYgbh8qAgjPtVjlpxyTYEaiWjKm3jnu/XeFzM+jk7tlCA2ShfF0a+IqJpsuFuGgtVomUQY
OpWh7hgA9Z3lWN4qiCJrSwxrAiA+qzfKnvrrNPf66xj4JiA3n7X9sAQJhnJZcbzcGlYY5Y5Hydl2
qPcPShB5WzV2IKk9wgb208I/lXBbMOGx13+JUM4DCHg5P7clrbG89idQzjN+k1XitMu3pCizbfro
WEOjNflI0XNu0ypXcFL/vOizpabTi0ZGOk5y7REEoqdw2petsX9JAq1zUrcTq8dn7cRsM73wMmgb
9PvyJ6Vm4GlJm+Oqm8BPC6hI5Gg8JmHYritpBicx2MuElALedSziAJwIXzXJqHuRLoiFJYRQLjme
3Bp5DrkBOw2Th5q9dpihkycmpvgw2sZ8Z8KF3EfKQClEcTMQLhvUGkHuBA2R/k6cv5+0F7zP7qtl
Qmss4rKwSnUfZ41pzSGW3u4+imCsJHvIrSC4HAEIY+FLXFpghcmpaRBHLgGbATyzdVbH6mACUoWj
gVC8ZeF1lG2GUMVogupWJdNjq3L/2P757GaLN2V5qBMcffvSUw+BnYwXFZFAZy9PLrKV+Dzp2LhO
x/oRafR0G2dNdHHchO6EnKLngQ7LVVSi20EEWOz7qKlPORQ7nAb83qkHGZthKxlYpgKKlmA1KP2x
8IjD7Z/vPnQUkPYCHRKV4ZhhzaRtGvSXP08RqpO/eYmNFFZQXsWIBbZBgRAIpP+3LLWmjxPsCLMc
8d966GEa/CKXlwex1jXiICWyPW9zj8pzjA/0oSgm2TNYF9VhjSzyb0bcMsqboXr/7z/lQYJoZblq
vBAklQUL+MQq2v3QVN+cUNqbjHimleBTelgIzsy1OWmkdbWaMUDuwzpwj1p8pYkxXiZZZqcMPJYs
dHMTWtbDyz0CcrO4rqk8kFpRnGfT1O8TGwFbWIpPvVO069RkGxkhAVTtiSeiwJzp+If4Q9zXakOC
BPdLxQSeIyK8ssxcvx9bYv4UpFlE6z6lqBbcVJhZKxtX9A1hCxRFIK+6sjrW0E5vso7Vh+tVd5hU
7lmo27eF7bQfKragYVauZ1HTb9Z06OCo1mftmumZcCjwRdMWaTLgz3GqHmzSTCujfI48b3qqTNuk
1TKQduF0m6gJKPSnY3LSsqIAo5r4zvGqa6v3vI0w/eKO+ifeAGJp10GzXA1vxhdpBuC82e2uEEcN
F3ykBp4HcorxKIf39eDe1T1ZXWUz3EMGtA9s2RFnJUP5MRt/+OG8UbBKRrwXD4Hv6QdbuWxYdPwZ
+JW5ig22wEFbXbsC+71SMJ9Ue4b0atzkjJlL6BQ9/dgCeqNEfvZLH0EtRI1rWKHmbYBxmoX/LK/A
ZvX+luiha8od7EhE5ZQA2r8OuQwPY41ZqbTxKvYB2U02fm72o3DwTCeYPuMoYWkb1rvChQXX187G
murs65BCtQV5JS5S5CTKjNVHrH4AIGMYg4FGnh9Tkn0A8UEEgJHF3+gd7KYxPNZtaX+oUNeuWmhb
t0PS3S3q1E3SDyWUJ+z6TlGQqJnBr3l5LQYric7+NJvnwTBH2jXEBALr56HplXcfrQ28RyDZ3eSa
WhXxkrWOzjpMyW10IQ7WE4mEqVTsPgbnVCjW0Pjvs2NLseUoJ8Q04XuTMhlIZLtezdVQHRzt1Lu8
hHirc1UwUKIuAym9o1eo93PiuhsdEMyEgezSCTY3cSgY5jEPxm4MKbqHqJhZI0GwFAQGQH9h3t+M
KBtBqCKVieKc4rzyyGVlUEe8aFxLjD1aJiu42ZeEQO59SgwIwqICiIZ57hkvdm07mPA85xtpFgOv
IbrNiGbpBg0zL9MACWAYZxAqnrOqaoJ4GxKJN6OFf8vGbRYb9a2TgJR3keCCIIbU0Hb7EF07WMX7
GrwEvJVhPQDROKPh8vYJ8ygZc4SWoFUn/TLC78GMGkETHc4ulFKA4WmyzmhhqbQmDMfKqIlAXKWE
E5JkWzp7iwTSYqxZ1GYuW6He/9C52cb1/WV28p+NOpsXlBbFsq7ZzJW+r6UX7Czb01deae2cvHH2
bWp+yi31yDoiY+lauqvZRSDoWZB6Ja8GzhQAsn2yz3gY8zgQl2gk0WVCrU8zzUXQaZ4Y2wr2ZciL
ciP6kjFD6QZdlCtY1vdNtrN5KDdx14pdkRboY6JP9MGiKwZ1PEoYLiFPP3SZ8Tlaxr+pkbc9gziF
1epmSuxLONHQN0NzXsvefJRUq1ao0xftl5NAWjyjPB4fOR26gqh1CpIvJtidpCupWyefoC3YR3Y1
dGAUv3SE+LGYY6gUIRjE1aO2eA7WQaiSQ8qQm+O8cTLjR2HALRS6AgIypO2mAAMwtihBZZSSW9IH
x7GPPpUs1BFHQzTAzPBhLAu48zOBgcn8YxSZQ1wlh2V22sKz8NeIdi+mhZVsQXwQHxYeInPAUzhv
C2dg207baWWqkRZe5SwVmZXy4/rkkfs8WhgbXbO6r6S8sOAteGvqbzXleifVVNVQIpW2gZWab9M6
dEm2zpzDLFzkrdWTKvybVgzf/AETadPYnz02bomrT9zRduerZC9GifzbmR4BYREZmgw3Rt5Xh6gl
vLJfupVtJqjXogiuKQS3mrSNuMd9ALY8ZLfffBBt4W7gNhfEv7LsskV5dl033PXaJE6V9gjcGLSw
kgZFIxOqnGW2ZkNPtMTyS9tqfBylwSY5FYpLUBfEzhFCTuZmreR+zkscM0W8k2n7rQWRtQqC+8we
2/MYqXJNG+esipwEiIGGkWGf+gRadz/fZBkS/1pMx5K2685LmsfJso4vJ5LMcGaIZ7i6Y+FiXvxc
ZGulCXkkDZRh4ipKMfdTkiUHvOnvnISrbLg1JEo0AVnV32HGT9fYs4/EFD0KYBBXsgd3jouUEMXJ
fIjl9KnhIV63i2/FiREyuhTEkBgmn6qOtdESo6IThdo/vJsKc/hkxwhe8q+xpgrYJxC3nBmjsm0e
EqN/JEHs0Z6YL6OLCwAbEHgJl2sip42ReJl9n+gEUBdeNNtzBOjbzE9tFX9tHChjk9iqAbuGMrzH
joyyfcmghnieVkiFYCPswrt47p5VTVGLNL90jUv4U64dTGKZuLUn84NtIENlI0XFp0g/I3a0N8QD
6ro75KwOrqqCglBhUbvyQbi5WiOAdimqw3ME2hZTvI2X7vDe8OuvDU6SYNJfSJyHmNK8XD9XC5TZ
UbX1JM6zhs+alBUFKQf8F32Xl5esqKs7eihwPOaMZAnOxwvNQ56ja9bZdKQW698H1I5aO/peKvYQ
Xh+8L2HlEF3OHkQVJmI/gl7f/fEf//iv//g6/mfwvbgt8MYUefOP/+LvX4tyqgHstW/++o/3RcY/
Lz/zr+95/RP/uERfa9KffrS//K7d9+L6S/a9eftNy9n86zdz9H+e3fpL++XVXzZ5S6zSXfe9nu6/
N13avpwFn2P5zv/bL/7x/eW3ID34/vd3X4sub5ffFkRF/u6fXzp8+/s7y3RfLtSf12n5/f/84vIB
/v7u4fv0lWBRuuU//dD3L03793fa/pvluaZ0lWvZtm0K+90fw/flK4qvmJY0XVvDpdBk4bz7I4d1
Hv79nSH/5gi+5rkYtKSjqf+++6MpupevCfNvFmQ6z9MW30EDy3r33x//1W389239I++y2yLK2+bv
75x3f5R/3uzl07mWcLUplvNQtuOYSi5f//rlHpAl3yz+V1xHM05viGW5DUSscdWz1vSRGIOw5VUW
FDNwQ3+5Qv88hb8ecvnIPx1TSVvSrHRME2f/62P6yPqV6F0fbdQXdAqUnF02q1DahDkYt5XfXczM
XLD3E00Tifl3CTVJBMuatim+zbUlYQlgfa/hXP361PRPZ0Z2DgmsjnZdk8uxfP0vV2OKxtZvIDQT
70EgVZQtWzHtPk5OMm9/fSRu4JtrsByDFbqtkT86pnh9JKeqwq61SAoVsV1Dqyl+kNZW7QHqTf77
uREn1jrxbz6d99MxQfB4kja26VLgcuTrY1Ig9WqYNCgEOrQTKj5EdWK8H10KtIkDadhCmL1kLxjK
+nP0eDV4vLrlP39cT1k8rC6STdMWrvn60AROmF0UeRwaSwUmdWgJZeShLpUsYVuUdwi2PxeBCh6C
0dvIIRaHuKnuAw8OtOUwBpppR/teGIeplsRJxuMDCcvp757M5aq/fhs87bhKsi60XcHu7vVpdlVb
Ig4DXVZmVLx1FJ46Kg1gTgPUmAb9g5jWbkZroyr0TkqPSJqgan5zsbyfn0Lcw5rnQkuXt//tfcr9
vItT5POr0fP3YcjkYOrS2wVkSnq0GLVPjHBgyWdlFt6JNctB68G5ihGM7cwCSd7MMpCHC3IDLBs5
6oPl0ZnC9W2HbBaJgrgvu9QhFnGBK0w6P9DMgk5Uvq9tNFGWN6CxMOMH4bhQMNoBxChxiKYdUVWH
33agGjwc8KbfGpQxD9bYfrFlv6VGhOXQIRyOXJKrLIcV7SX+fZwWmu1U8l2VkvV6Z+iDE38kuhJn
aUdQFmLIaOVZlrh3Qv3NZcSpJhZ9LH9RGvplutHs9An5qO8qJZ5gRrLkYiqvewADjrxNetWsgbfG
xC0sGGcklqkLr7swwvfpROW/Kw7snqwTCR4oxk3zh5lyQz0TIE3ftiyIw0eKBSfdUicZbEBoghFx
oyrr2YxRs6Z0u1eGJCOX+hwgjYAP00A1cpuKdJqAAQqXPwE73fibd1Uvb8SbR5HiGYO8Y3vKUfab
AWLU0rJI7gghasiGRiKEYGWl+MG8J9H3bOhE763oC6DljckdInO3cei5JvN8m/b5+y6mDeplCsuc
p59pGNpmkD3EHruBzGa0rwoyJEJPrB0EBEh9xQO06Yhyp1w6F6VRYcWwcJjmGTnggltva4O4Ipge
Rkc6Xc/zcmNRD+ic6F5AV2U1LKKNQOS8hdjH+lfrj+XkcINVeJcIV2xaT35TVldjgVnQIv3Fziq5
//Wo+j+McDboYhiF0nK5Zm9GOO0XvgM6jGa2TXFc1J+iAlESSBfoV8t9D1hmYUCsImKHfn1k8T+9
tK4peF+Zll3TfTN1EO0b9HrhTOq67I6xrz5UtgecwgOyhzMMn/9ofqQt099g89pWUGWPfqhunMo2
Nm6MIcSxxveRhr736xP7H0be5TFyGHqZ1hy1fP0vUxp5UrbtIMhcpYAvsofK0fYB4E8DvyafDtOM
peTu10f8eUmxLEqEKRhHuRTizfQuHBMcgY8Du0AECQwS2x4aeAchtV/V7tpQjX/89RHttxffMmEw
cdU97jlT6ttDjgPun4idJUTElqKkzuCwWHflmOqnIcIsGVCPXs9kdeiua2/NeP7GVt8+VgSpXejX
l0Sg7DHQt0H8iNYbllKVkqRrJzDqoLyi+em9TU8GIQbEFXZ/MoYjLGxWZRJjhG6lcOOBvRgNefTl
u4ao49F1jGtmV7WlIE25l8AOcDXNBbAajkyhix3sTaw4Q6I2yoPb5mVWfAkMiaJGEy2/kB1PDYHc
XavMs6uSB7i1EEAQyED7ApOAASAaNoLga2foqlVLtMXO9h11mBdmO8kPMplz3KdUTECQeRujc7sN
jY7zEBXjTdWr3a9vgXj7nNHgZyUnTam0K5RpvZnhTcR3JaogGLTuFO2UxNDY9+zdzMjwtgveIIhE
faAU/T7JkOXEU0su5nh4eS3LzGj2DqxcOhXpA3In/HMZvJiZ2vevT/NlBffXYZXTdJQJPZ2aGCs9
681rSuYyAl6PrVyUhSmJJnFz1zUoE2heDjstR2jlpFlsgwDccDbNFxUMCpF4idulwPwc6p522NA/
OwRIdZMDsiHzHrwMFlZvl8cgti6EteLQD8lcYbVPrwlyw76FMzzTjzxF+twMOIJrUXo3tYXJ2bXl
bT1ioSTKslkxGtxMDpBfwphqUaOsXbjSYX1KOk0TAbHYep6mCzFG84FrhTajxrL962sk3o6ilmmz
/qG45ynvZSB9PWREga17xJAIu0sTv7cCrDXO36BzWbtBQ8Ziyh6OPeLNAtUgMsyYuMy5BUAQMpdr
SiawC5wPXoCI1+lRN+UNGmAKSTRnA0qnvznbn959oU1PS/w0nquW/dTrs11I4Ihg8QS0AdWgFP4t
CpIvrAK6y4QZ/SrxRo825uyuUEw/1zgvNsmEOrZr0YEOFu0jdBpfDTcQvzmzt9scC5SXRY3UsqW2
WYy8GQcbObejW3nw/4lDHTwH/VND8QWzO7x0lia/vg5vR93laK7JVtJxXYut5pv1wsAJAEqGwEU7
l+KaWXoLSRPIV/x1GhabH3kYvz6i+PmQHIzNi+VwbNaqb155lr+ZghnGlGf506WgVdI0zcWIZkCo
LOmbgRgr4k22RQyogXoSFfKOpaaWqbfXQIri0Kb4B+gzcnxjo2Bo/eaaWD89ycJho/wyJdB7YUp6
/WwEgTNLOy8Rrw2Rd813fmuKkuwOdmXH6bFrZ1SkqX3MCQxpgGJd9bbG/Z+AyKq7Sd0RSAbmnd0H
cJr0U2o+sxafGBsqh1I6nWJIBIC3R7SM9gLAQyJKoERjH+fBbg4OmcnMSsTXGuPtb678so55NYoJ
16Wa4Eh2KcvycHn0/jKpJxg62mSOglWUUiumF+c/hGn9IaWtQToGr6jvpfDcCD9f5T38+sq3y31K
bvvsLg++1f5mWP3pUWdYNbWtbHb1wvtpkWHC3SbcHN2XtmtK/pJoBITxG3cu7a2Q3vnXH//n22pJ
RD6KdQODueCgrz8+z/SQVFlWrgbJos4MoFdVnSRXTcwMz6AjeJic/Rixa8mH6APNUfKz/epCQRz4
QOOY6zJBqtwO870N5uuqbApzQ1PAp5w7Y9J3/ABEX31ngba9MjIMpW5rVLgNlkW42z+GkZ73MohP
UWLav7mUP71U1rKA1DalH14r920JArZODr4ApLdZQVlWfXzImnabl4vX2vXcXbvsmn59PV319nGy
tFIuW14ShF1e5TcjFa6otPR8Ga2aUkLvzEpYPDPprKnApWGoFCqeI7JDiuOVlzRZNo31uUwSSs12
x9ZClvSXgbvsG4Doe2M4gT5tdrARjmZhJbSve9Bh0Qj72Lduwzw9hqOd3fkxqZR5UmcAvPOtnZNg
Bg+PzRkObsaFT0KV/blV/XM/1UhZZIQHj46QR8YVW5HSSNuLpSyUYQGuMQs/3FokjOvSBP2uc5Ec
2YgOS4/7IAqfdgUByKslcmTXRthb4O2El8mUd1Gg611UONkh0xTvaR7u43Z4CoEErKOJXKFmMXnB
miAsvglo1Plxd0LUOxL/Cj7FGQuNFDaNUVq19Y5i2p4bSLgX4QjIwNwKnwFJTR5gNoeeoxV9QALo
7SUJdusxxdg3uU57ia1hE9QiXCeovX9ze/XPt9dh1vXodZmMG+bb18Vh11GiyIBVFpIFFTs+vDYD
mkzo9vUlq0t6UNZBZuF8iz57FxDGcmNqAout2zlEUGKViBam2kqv27Ph0JIaaA4iJ8YPqHkPiry9
zxsjReE5DVuXLiDBsznC4Aa5AiLbY+/N17AJylOYdy0rVfqYukiORPIKAVo99v1hlxuhXDX0qWiZ
MWj5TQVJGkmlcp+tShY3EaucCkjN0Rq8YjXLKr0vuvme+K3sqjK/Nhqgj+sb0W3vtfTU56dxUe+/
vCb/vwT+uxL4so2mV/B/KoFH3+v6yx/n70X+5VURfPmxP4vgxlKzXhZnpEMyRi01yP+ughtC/k0y
ebimuezeTIAh/yqDCxYU/6x623+jBmQKit6s222Tvd7/S9H7TQWaXTAleVOCV6e4IpT3dlMM+iOs
KY0fWP1lD33Bzk2CGLB9qLhEmq79mLZK5pMA3/iE2XYZfuxnJ63Mdd/gXVbOfe062XH/l8t2++f0
/apIyvX5y6z+claIztBIKewtAqXK62lNC9EwGg4HZ2yyg7Qwr0bE+bhGe5OOUceazqQt5rJFaX0y
uSxRoL4OKndNGPmT4wN5+PX5WMvq6N+rDE1sJP9Sm2Y6IiBOLw2Kv64yhGv0GIrKQ4fgnwjj+hbn
r7sKdP7Acmer8BKvZqIvrdBBlN4IH7T9mXB6Qt+CGFJRr+5VNySrSVfExFSInyeV/0jQZPcBxuvI
Er874WXB+fqEbSXZe2rhaGFxd1+fsC/Yhbqz2iemAWPJ1pco7Sq8HMwzAg9ABYJqTQTRF7TdcMky
0HNdO26bqDO3bT1720RBt+vnS5ThQYmSAlELFtWIFvqqd4zfLOJer02Xq2tjLKL/wvZFURR5M+m2
hVHUjm/t3cRgy2JQu0g8d4W35iiFBbubIIX1OD79+p6+VELeXiKqyyyaTDpObBheXyIxD7yeGi5O
5+gTNqEdwLxqVWTsR4An44Cp2i+l6QPg0HG+jwf3xrG2sZl6v9tkyrdPu2b7LSgZsHmjR+q87C7+
soYlCdsy6jnHmbSQEWlDwRABVNn3yUGjwdlZjb6F8mWcX/7TKzgSTUwwXNyF0O1N7PUhUUcO0gPY
7zu8v5guzZgYLs89uKNhozAJVi6mBVb7OGEE7fwGESDRURk8WpVH0Ejt6wGg5XVGwbL28oMB9Wlj
SA2UYKit3WwY9wSynptmch89Q8KpE49F72A9xg94XRu3JD7ZSzJws/UydwOW4ghoIzqbLvm5lqjP
ESqFpuz9q6wf2Gfi0dwNg/vZ17Lew2e4HggOO3ZW3qJydz/TDOh3woPlabhsG9pqKziW05tfES8X
hHoFh9QcQzQXBm0i80Q6jHkGllBszI7wimFJ8ilMa0cBId+wY7aAQwsfXb2Ge8q6YEU68HhXSDc8
Glb7LXG+Nl463NuZGW2FZd9y6B9xXd1IUd4bUQcSowDzM8Yr2F804YPh3k9oELgqAH7QEvJnSOup
JRd0L8UQ3riRlKQhhOAMGH0RIZI9hSDiJoVqf4MoH4/6qIo9iAC8YsKZ9xGaz9spCeSOsEyXcotb
37LqpG1Q3A/WqBD7trjk4sxf21UI9C5I5ruOUKZSdvWqFD0u1NrI1hbEEMQ/pTiXAi1zOow3PQir
lWpx/1W82L8pN9Ku+mmkEdSQsCgxebAJ814Kkn95eJUP+YpV805MCK0MPyccJulOlp+1K3TEGEfS
9rZKgnEXgPAQfkxsqfWNZBekFrokvgNW9z6U3imu+3uWLeXWD1EIwz5/8PV8wVYBOBg5ZZXHeLbU
vAOVfQoyb1VAiW5IRbDiysd1uyCeUcamUXccQ7kvIa5hNGVYP/pzQ9A7abpxOf+Asj4MYpHt48+c
rcekg6dndVxzJhx/E5XD05BczWndXPckRnSDebaMPF33ZfOEtZv4tGa8ztGWX4VjeINlvnTwA5cm
1gK0eFcqx3pM7+/7Jba9YOPi6RODxrsqoWVSsriavOarBXmN9Azkw/h1FjPSdVR588rqAKMVxtfM
Nh86+bmNqs9R/X5kXkbnF0H6HfYo8pDTtCez5DcAS9/ZFbFLcTd2u/Q9J0JWBBmZqE8+6KbE9JGR
kDCbNmJB68LrO+N1gkmQjcZ32ukEC3nfCoWa3tWsiGmLn6yCBIUwKs5UKDqw7zRGBgwuKanXZrVX
i2HfsIHkAaHw2U1ceRUb3Z4mICi+vZWwVTD7D1Vllux+k2jXE8NAn4NzmNibGEW6cYrhPtMBIiM7
PrPax7jtegf2LFZubqcWC4Pu6qOoLzVaYlAQ4mlOTLiv5ELE5B27eN/XKIr38UwBzog98MpUVdyS
Xv282H7CtdOGn6I2Q0iW+xdc0IufnUU39BbMgRtZ9w6RF4N9sHSzMZr4fYVDmsocDcViekoEoiXp
5D98l8DGQsMSYmAhWdIsj1VX7OmYogzEU2IlD06cJhsRBd/ibnjf5tYBc9KSlkciFEzsdF31gSTq
c7J3Xf8lXCqdU+IQyKICojtNHsHFA90E7qPE5ImtbIVmJ9rGeE+uSngmsWsADrO4zwVhz9UU7KbJ
IELAfJAkBRpwWVywYdRpzUctG7y+Xkl6rep2dVNtq5C+LdjvDyzhjkZYf2o6Ol023ast1ZRw0yLU
okQVWNkWmkNxTN1nPYFqHJzaoslM5mu9RLcV5kgWAqPuoaaIDGrQPI6aNRfAk8jtn+QA5HNU4PGA
TGCc0M64ox3iIqSC15p2fZPe4PEojh7CSeoS2MkjlTsHv8uzNWbSZFcrQkgUpShckgiTwlttuD2K
ahBhUTPhlMz1E8Tuq7rCNuvWdXV2A+wkEdaUrqtJC8YIsPXnigcjDU7ohd1z6l1CWfyQpm+e5wAp
ZnMTF7DvszQDtoTovbD9Yd0JRg4sbehr+21rxR/DIkO/CMl+Ew54eOGw4Wohijtlkdt1BAU6FRaW
aXwIaTmvSBKP0sHCq+YStJbmm1pEn+fp27LC3tuoBlAc4ruzZnFomgT/G1Oj1w8E6zyMILjo2043
UqXRyYwXOGcyfErawTrEPnLdERHtSs7FCB3aGIiZjH7ESpHlqh3yTGxnlxjDDXEE0QX9HlGRrv+Y
6p43z/U2uJ9JHBkY5SK99idEqk4PEMpzfPyBuCQTBytYDvFpaYawBS53NXY3YAcCEKjoTSj69iXu
cPXrwT0ZSSNXXe27G7w4H80A6FIqZbNJRXitYnknhmK8wvjY7fJqwKba5adItA+Dw/8xcBLRCEU/
Qxq1s018osaV6X9CdHZFcSGCsk0IvEUEAAzbZmWDpRFT8uzBFokdcpmABT6lgTZ35Mtegkhx0zXS
zNgot7Mpw2Mq0lVa1fomYv4dPzZp0axqBzRxltEMxhTFOp3u224gxoaA8Acqwf6q8eCCK1RuwNQv
ac4FQ0B3r6iDooNkdEwg9gSZ5RDEgnHWn71b2RZnL1vsIUzQ9CWtby7mC1aZ+ZoiX7OQ2dWucseb
ssKDLjzwycEoqa0spjDegXp6MggyIZPrFKXuD6Af2daOjtRkIkJ5f0ieJRJWGRctKa+SChAP4vpr
x9Lrugos3FP1kSLPs2UWOzLMdjgQz0qQD9D7a1pfN9jRPnSVuNXBjBhUf7HNxRs0ynBHG52gvQE7
uGf1j7ZonxENPgGA3UNe/pAJNRzhUpS4LD+bKFEq6ON2Co6ullsFqyH6YWjrNrCrfEGFbKY+KdcC
USgLCZfJk/qIHxOlFpHwtUzjV7KhSTN5H1IFdKkPZm+XVV9JOgvR7g9olMb/zd6Z7DaudFv6iXjB
JthN1VC9bEuW05kTIk827MlgsAmST38/+fxA4dagCjWviZCyE7YlkRE79l7rW425MuBelb7a02b5
x4nbP7mCtbKwJlfj2TWI4SFm5FzSpqROdCMsFN9rhzSYhDdFoNBE99diHKfImSXZoGKmKksGEa9T
zPMj/jyGfyVhWv5lJPlq4waklNAkM118S5IkBERTpAXOyMaRVgCxrB2Cdp8YFwOaGGoBOozceEwb
F7CzTE69oT5A8PlUpFlhUimLlZzse5y4/RaxEupc5xMvZIbMeS5Wc5qTXNurbV2EhAEMU83wuxzW
PaOejV3N7wTel4CJsAq3ffMIs2zeEUJ2sxJ8vykG/akd6u1IYMrOSAFVTPNJhjgWB3GHl3ozeg9I
o3qB6/7PnLF0FRL2i4a+JmryCDxt3TLUuVNurVmpn5oOnJq5DaCYuYNDcREpX76ZZSW3vQpOnj2L
ywzKbeXN+RjRPu4AO/HgWXjytag+izqAvib183IkCLsgUarOClLh/PF7bfbeTjmvCfipawIhgMoJ
yS73UI9gqfbtz8ZEPW7nnl6NuvyeJQ5EV384Ek+Pb8zaVs301urhXXBajxxSshFkBPt6avX6mWcr
x2YfS2BcXia6Mzv9W9aNf7OcfmgVLG1EcFiYdKxFGtB5CG1qNXhgeVioLoZGTkozfERYiyfCB8xV
2Z+j0smW5KlxM049bpwZgl+aHBP47r422YpUbK4so4rqZVpz7V/yPvkLN92AXkEqVckSOtQFmQsN
YWLafw0F4bPQ0lsurwS0fGsRfoztbTfLCp6e+i0GagQYZ1R5if7paXgiIvkTjm6zz1T+V5nLke4O
4YAWMQaIQTheLNVvQpyCbcKiwmTvzqqrj23/u+7TfTByqcPhYMDIH1nZeBHBTmFL93rx2bNtu2lb
XRJpRqiZ2ys5UDs7fBp/wyU9gO7+AF4pcBs5OM4tDg5rPAoLQyr44Ib6aCtSKuZLbrXWeWpDKE1x
MG7c5ReBEhcG5nSwFzQvpt2tUHOLlbNQnVdlsMaeEED/KYCFgtQTDQLgZGh3rABUMBh8Ac0WUTMT
ulEby/uocACi8pc3/nKiIVqWEUP+Bik/3jGEcZAlEuWA9fjkzok4KnACR8+QBUgTKAVZYsj3RffX
9yUgZmDxxY0+aHtRdfGr7Ioj40S6UwApN01jnIRdmOvUajiB5ITsAeY++BRim8YGD4p6p6EvC0vW
pqRZZoMcjk7s7BisU1pb9ziajZRWbeuqY4MP2A9NeQBUNB8N4NX7gH4I0zpCt4RUAICVkO3Rc7U8
ECjVS2c8muADjlyBv5gZRORCMTc2yVbqng+xYX4LYLCuO1O9Vzp+hQdlRLSlByYJCYuwbTnH4gnt
o64KN71n6aN6PrRlR25XgXh9ttxVp4b2aJluvJ7w+VahA/m5y+ojOrqKJrNM4cfZ6fbrKbSp/CAy
kpFrjKbIsMO1HSeM81UG2mx02h0JZjvi0J21MTXbMeO8wSjtZ8zFtioDOe1bN7fYC2JxIvvopXs+
YxyIn7wNBP0HKKCG5U77jJg2o2r/CkTvGwbqRARgFrAb8coignax1L8r3m1wvGRy5miBghGnisMk
is/eKgFeM17sLEjrbp2CcbaqdwMq0Iqfy66rt8pBSFOMyRW+BO+F2wXXrweGCO8p/B0k4+jV+2k3
4Vi9fj0sdnYfS2QtlLvJKskfHrSrCyhaQPYbaOXOqTKMeT+WUkLk4NoGFUgT7OYLlqyiVL8HC86B
kU1HWeyL2DDeOLoDkb2kU/B91OrQG86rlMXNycUra/ol8BcAwMaMuZzdVODuzNqM+n7xNmPldtHi
p9d4wtQ9BYPcYEmO4RtI0my3KidZC1wB4YHhhlHsJl6YIZbM81B47SF1WSsnmdROgdwaUbIk9dmi
QVFi0GWuC/+i+wGD4CQl8DbmYkQ9l3O0eOGeHQvs3UwWSWyWJAUqeyWycueZ47ar2ijx/IOgDDFD
61uSUbvESE58D/jj88cT4Mm5gbLaT61XykRcutYbTvLXaaruSxC8MCFB8uC0/8g5/ZGanbPp+1+m
AWp60B1qIrB15Apfk5A+TThhPDIgFkD3W6unH6FqbD9aZsp5RnHsolVy8Tlg9lKeK3i0tRe8THX7
HrbrQWJwqZT+p4TCAvx52MRDc24t8+G3BKUs/dWbcEM5zcDdMTQRg8VPp1+4TlhanxSS7qWfvUdo
f2JSOGBZ71fagfTrXXDIIj1eON4mX4QoKhot28MQGyhj2unuiPCT3IhPM7c+rKDhyK2O+KIjjQGE
fBe8bOZ0IM3UX/kWcJSK5oOY2SnouNzpe2J3NMmvqYuBAyJXT+4Cr0oTWHJO+i488kyGqukxr1m/
Y7P9B/fVH0OYn1aImanuRQtlgGaO9CnrujfRcvfCS2AjFtCaZjKUiVlw88u8wD1xW/NsBVg8kilP
KZiDQ/qMXAoa64L+6BZA+wI5pH5I77MxQpeMPf9GNgl6LlJ2ZOHv5kCCfQ+BadE1vgRG1BMn1vMz
Dvi0PI7X8Q0s9lsTTJEJWipAA3nSs+I2JNc7KyjtLez+WzsbzzE9oBm/4VuWM1EQBdkjNlaSJbUr
iCyN3g1V8NNWXKcTWBqRFwrqjkX+g5PivfQP2qvHU+LTWqgs8KVUVQllpwaJoIfgUiEi5MQEa7KF
pjHWxOSKJ7hzEfAKFRcYHirqwexYVcuPqcusQzpKZ5v0mrJevCWpo6KwT4CMpE2ycRuw0rEhfix1
wTqwNOLRtA+rLc2jr221jRV3kGictfiC3qjkV9j44tENYeQXWJfQEuNUM6D49f490fa174YZSjc1
Sf09L9PmYtnGoy9YWA1FEm+O1w42zNaXBAkMyjMhd9S3UiVomLpn6c+uDVp9G0oMNPXo7mNHqX2R
ctIvKfs6aYSQO0XDCgXMhpbT+rlCrxufsncJuU9MxSyw8dqb8o38VY75Y6m5eByDq4Ku7NbpbX3G
ihy22c4ld2bjavSriwMoJ6zrbt8N7h9FCDCRs+4p9StiTBOV7fKkmkhUE6CWQH8RgTAne0fWR3wR
GXRl7gCBfIQpqCKtLibxoCf6KlPhFuDo7667dvkDYFjoPgErXhOjKxgQoLTYKO24vcW53PHycZvz
Tu3SHNxZ+gSRVilZ0iDfYBDBQFr1gVcc6CdNr0vDtMBC3rAVlKe9nOnomfjNUKH88pPEQaZISl1i
tEQwcXRw4Detpmz5hU97m1tdeQwhZG62oU1sKSZPa1eY5IgTYE+o2vCS99MNjl8VTUqSpztyGID7
Yas8u6Br2Q593wCBeB2oVklEfFKEIIiQu60Hn+Aagb9Nt1y3Zay3wdjDqeJwGbVxPO0tgEFr7fnM
1oETLzIX+1GRGeQUSX4J8+ZPEVpbXNj9xtYsHcofsGi25Gz1nBW0Hnct4nSS07iBG+dNLzACxTCA
mIOGgdOZDYws+2Qa3Q2g2ow03fEd2EC1DTv7sypH9xIiF6ja7pfsea0kh8qo5kBOa4Z+el3Um7Qf
Qg56AgBhO7mEFMd7Q1q3uTNLMN3VP8XYkdEyz08V+VwcF7u8z0YwHVU3fSOUTq1oBZd7ZScgr+ZD
ge2b2Cj7GSHUnAYvgMCtPmwdEENci2lbKH/eZiImUakz58gfp2+9buatGeQjaEWQ/YMZvMLzyhn2
ld9BQDQ73wCUNbI5R0Yn+fNbQX5RE+ws+u5HbeMnt10UlNzY2xn7ANlGYNcdYMIoHv29AyzmQIY6
2sSkwjbqD1dX1B82aW5vaWzQNVRnqM7u3tXHMC3Ha+KSK+keETU5R7abORqonYlrC0+eC4lgCNLw
QlOkO811iNR1+T7K6UxSVplJc4eUvnlxAAVxFOXAMDpTc7BtBmrIDDgSPotrLMywvPL2GHi92peo
NhBd2R+tQCMckHK10pgV5onfDkk6uYR/x/Y6ZZBNar9djnmxdYfn1WLkxNkwvY2ATRIcKvLdBIi7
kqJ9petsYMHcTkxQg4SuQOeNQTSaSiIF9D8MauxdmONEcGrb3nuCG7Pt1bgrlBeZ+FCOCIf6WzvS
NVRl3EUpRhlVEHVrlXCCahrsRGhCpw8W0PtDjMn7SQ3VHEFzDhxElHJAg/5FqLdtGtu0Yow4faF4
n1SDCf36W/pM6Mbm8KagGmxAU6VtPb1YyEKF6cAjSoP20OYODAM//V0IO/mxEDy1ItUzqk1yUMxY
5ZEPInrOB/tIT3Egy/T0J267YOMT6nUqRrAcy+AQa4HDUbTOwRNxGJm44TYBkxpHsT8FDuDCaRzp
VOZko1bF9zk1gMbATJocaIIgfyqGAgOy3m5NopHBu6a9KC2JCdYDaOVRtUzJm3s21+bJVQ3YpCW4
jnPGBv4c/mQ9kFXEdoWOl8gKOKeMCWLfKZ+cw74Su8lTMppShrZdxtwgn0oOdjGhPukgI5mAhnLr
46gNHghNM8Op2iNned6o/UMYr3OJmYH+WXozFbCkaiJ8QDckPRhOt+4DqfahMC5tT4xN9xOrlXMe
2vHkgOx86bpbhp+yzesfgYc5WvXU9oC/SAh4BRaKlRTldtYVzEkDdPNVO23s8RkKlmiAqs2MBNZ0
diawGqhd2yK2ir1XT5LZ48jAHvoG/N1kug81FE+ZVsegNYNbJ8s/CavDwaRogCXs9JHXkSwTGinp
DmkLsc40OUgMpLfLv7le+hvlfLJSRmeuPRkyBjS6LbQeHN+Bv5fddEg5xZyk6U/XvgyLHYtdg2q9
/EnGFMBLNxHvCbkrJsijNandrMQkstF7XpJTVROvaS58ACW5GaR2HXxn/qU9RiYGlABIbAa+cNRv
kyfpNPWZcTIQ4Tx3KOOajjCo+y78WTmZeR8fvOg0KCHDVQ6VWuhbuwFAY1h1r0Jm3feeXxUwbaBL
i4XJ00C0J8IO9oMR9veiSk54THZT4HcvopvO/gSse3TbcOtly9PonS/cjA8OR4Qn/DRbGn6JmPXZ
HNuLa5kb19OQRkfvd2wHQGrcod00udYHt5gYqwK3Npl20EXpnXNnowuDalp4fvnCRn0GP7EniT7Y
lSNDiRoQ67Ua/3R21T2Qh9HMysvz0i5uNKANrRrjdyCWjDCm5WjqgtvAc7Ort6vYhM6W2fiU/6ol
VFb8nlTVIviHymQsePjDSYN8XNgYVE5CoeHvGCTdqHuMFXrhrbaTls3AuasuPvTdNK/HUlFTmEm/
H6tvCamAXB8bL1c5fDxgrAjH4Q+Xi7GtTeJ8hkCiNHaNA81KFs9h9I+gefsNctCV1wSM94GgIZTi
9DrUjn3K9/Xi80rtYDepGTVeVdDd4Ke2FRaWgiRVs98mptmc8obYFqCOcTEP0C+D/lzMbnnq+Lhf
W+UnUFKnU1nGwU5QgOzmxSJ2bel3eIS+ORzvVrKvC0bm5laQQseaV/jkG5g/unh0HoreIWVU+zcr
4LWYgVNsbNpwC27M1VhLpl+jiqm4ul9ZBzx1iAUV1WLsBOy6QxoUMhrwhOyMqWbaIbSx8cWzT2qP
3pouGniebKlev+z0Sz3YF+NJY6LEbM9ur//JY+t35voEExY4CzvkoCAX2EVkxgFldohUky+FLfFX
NW4MRoehT1uYGCmYXkJzMA5Z5e5kXnm3tjE/4L4WL0V8HKpDnLqgLFRzA4zcE2JOAUb25tlTGtiD
XoJNZ9mAHMvEA1gjgl3hFu5rUxjO1e70GkwnBI6OVMmgicfblLf6NmuyWkOtXqRy9LYemfy75DUf
gQs9m0uFdWufD9CxHWSr+PG+njIks1+4ZLZuuJgoOxOSGbuU5ZXYLHEBX3LNukrfu/0ydPTggsK6
W89ZUJiZy79fG2wia+dZFBvm//y1njO949etX009H0SrpncBIukQW7Zch8SLOeM3FK7jdfRJDkgW
OX6z3NDbTQt/9dd3q6ekJlANRVLmGesxJrUYPv09Nqz8b8c5rmvNb0JXqECezdG2qd4qE8+IHO5q
pvE+l+IN7QQnB5GzsjV7pzGAs3UtKy1eoy/NzP/X/f3fdH82kqT/k+5PZf9T8Pf8//8K/oT9Xw7G
cqRYgYM3y3rabP51vTsu1nafESGetPCp5EMJ+B/Xu+P/F8Oip4MOr4RAfoeT4z/yP4efZ5nIlZwg
FE+jkf//Iv+zYbf9D6UY8jokGx5hpUidkM/7/7t1oYK/l5sVbuuOKdZCWUTBchrKpoiUo8xTb8zp
pda4ahvZXUjBSu74It9UYV0Au3l37gCDJj24EKhBW5fxwkduMZWtsklFjSWwjLujvWYLijhqBLuY
WN4PmoIIefLgmhra/wjxrDZtp7mRrPhGxusO3tHLM/0MgFHqXMxnSzIlAPtDEFB58IoBxvfzqakH
/INdlYF9Gl7KsHM+JB1dShbRHovccz7myvyTuw2T8ec3jT7c+AZdWQa90HvzvHv3+d2yEtZHk2Xj
izs1nwT8WB/kCkn6F8z/vx6oVZoTbg5uQgL+trqzlw81QO1tDG3t+ik3P/Alw77JCDewS1pmpq3e
EXT/dpcQqnI8zKimvIiEE/cGxnx5JP25QR+Iamv5mWVJ+WY7zTOzSH/Iwe4umUti+n+ecsRiorqs
aXv6O+XZ2XY02U76uOm3A5/DixOnH97z71rEQHjz83WHyg5RKdTOqZHEIIKTIpnRDu6tVRSv/TTb
gF1+ooqrHiqU4pa7cuep0v4oLWsdhwtYKJ/MmYED6Iec2+YoBQj0r9epDHYEuxsEY59ev8jO+jb1
BH+X5IkTlBbMH/RN6ASktjh9ve5Z2B8al8BLPThEqdmWjQeRsnfUBLoX+kcgrPQxhHeO+M2HmzjJ
LWit/dezPg9zcrMQ0hTN8K2fk/oDA01wBuvKCAef1Yc3+s4RqWO1Rm9ffwAa+PGcU29049dslV35
MVULfQUFb9QiP/SjIet062YFrkjtlh8xvFlO5puaCeoOoNcC9KyANeJGhWRsPef9jIYimLdOyBjz
OfgqY3d+OKSSRDOy03//R1CGTJo87zWk476VZjU9RFjl8P8EGSsMBx5idgQmaWLAvp5WpdeTpsjg
u576aiNdd3jkYBAOGUzkNUHU4wN8TX+k4sn/feqFzYODkMGZjVEqSOz+0U3CP88DmcC4d/oHu728
2kX//evZ0tQ77KXW2ZT+1cr67lE6k/3WVkGUtUn3UHgrN31OeIZyf4FXrh+d/PDNLrwzEoXPLOc7
WSHVI1TTMXzq4f99lnc/8Yb0FJmcD4biUTN4WTlxVT+5V8Wjmkg7C/PgGUDhFw/pp9i9DPIq2ORX
o+VnD2K+uNTqgFmeaujHT4l1CGNkYl/ftSu7Qzc73X26F7iY0kcCYuwFy+oV/DyXCQLHO+bpf78V
Tv2bAgQ5lOG6mLLu5ijbeM9V+HAKp79+PZMa+uRQmsaRujV7I4uQJgGR9qXFreK7efzu1RiZyKXo
t9mg4/ew4WOoBAcwuweSk0CKbHDmnx0B1QmuQ/AeL418k/xeQ07Be2sXwbuwvjdgO17thZhIWOjv
np/dJQSIKymv3vucc0fAhpxItOYpjUdGO7iht703beLMdd9lqaiZF5LVJN+biqB8L2DcXync7uPz
2deXemRUvdLZG+3q4p0ot3btEJ91sAndep+z0oe+E+5yczYQkFQjtn9BIB6vHaDAB5JLlEZDccyH
yrzHZTq86x6wPfN9ffY6da8A419Hp3Y3PqvrTim/iqwMPhCNADzTIO1Vnb9nffypnrqODNodejHx
mM0f0tXtjoSCiRimUDyK8eYE8fJuFFo8anJ2xiV4H+hDvDFGO/iMG42Myxnyw4Pz/KSYxusp2Oq8
DaIOx/QxTafq0pe4QEfTPNLFdh5CVgCF27D6m90mULy3yaCIx5q0i70yP2qmdNShPKSliZNCa0Rp
z2lY85yLff3LD6AQSejYWPPbE2Ks9vT1L4t1+t9/DQQWE5Mu119fD1pPH+yFWZZdciwC4GcbZXoM
irE4k911GYhVOdSDCC/2GF8G4vKOetDpWYjvplZgU30CkUj2PonJfwza0q9JechpDLxVJaw2bTxV
Laa0Tl8PQ+uaLZxktIQIhDo/4dDUdfqgGEvsOCoXjzyefyR+SeSnW6qd2yNsosP+rQBZsx0K3uay
nyfaAnha6J04cuV3Rn9ynw+6IXhVzC5f/HrePl+aMRI6yOByS3cw21dj03+TzcRBqtHTtQFd/jLY
/R9Nbgkes29xbobXsSSNibHm8C3LTGDFdl9twaUO32hOTEU1ouFpR4QN5U7bJDTAwjqPjBnJSwEU
b8QNJmiEr/O2KlOX9tCcXRYVZBdVDHJfV8QWP7+U55AaXdDCG6p9cfxfD3h0MHtLK91y4lR7226N
iOgO8wULVf2MaOV0U5o/M0+iECAa5gRrbL7VTfqHPOvlp8MpclXFat7R0AK3nIOWNpqOBEuioi+O
14b9RkurO5vTSxGICu37NoszgYzECrOdJsEEuYGH8xwuxKXVcRTasjsNsoEJYTtFc/Ba++H0UrPg
dg5UXbB3Y+gn+7hxT2XN4r/oxPx8aqUCkZs/g9kwN6kep9Pk+B5xGykdI+D/Y9qGj2K4ASkmbSvw
hodecsIvIMMHXp68Y8FE3VSk+gcJTh905QlKE8ZvYmA8KPOy7cUpRxSjVRyykiH3q2f4pT5vxnfy
P2me1P18DhpkBBmambXsOvXSaLHsaRnuM7RgEfuR+YqObdn05dyCE8W7EChXf7P640CaedvBK3It
dK2i25rhWP0kn9Fd15U7vzBb8Bh1MVe25qy513OPZ05mzi9uuqFIfiKLhIGdusF6dlBiZfU/JZGB
sy724QJ8vBb9utTDxVvIQ1+Sd8LOknW6AOmM8xKJTgoEiWCprUGCx1pqmW2Vl9P8zL1dguuLs1+M
XB0AL/MDECv52VANOP7lGd+Z/VM6ZCKRq1SuvTEDehcSBtrF7iEXPRLBTm/q0fS3Rskk2mqPpdFT
DpXlp10yDIA58obQEpT7tEJA8ZwEVtEsjb+IcNFyjOUN28+Pskv+Mkd9zN546gfvm6fI4uhK4hxQ
ObzMSvAuPWWRKkJXfna9t7ooGtqi051ck19pzn805Jysw7G8BEs3HoOaJCC/5tPCsvpNj6754pVr
3YLGNF3tAvV8tsgXlW3SYKlxOQOdBm29F31x8v2G6BWVksfjFsGrPZZb5c6bKqYUGDOBYXeao0CT
VzANuFs0wk+7s39qTR1AAaKY+1Vfsd/ZlrgCRp2BnVNjpMXVfD58/QvutIOg8an7yikdyIoprg5Z
KNcAo8G1i4XemMEIxT9X3dGv2PCSzjzm9LajbI5ffTXrE0tINE64Zoyk2/leuXEEWc31DNyhzXPr
TWj9jZ2ATKLBJAgw5+5Km66nkyLy878PtfwmC6eK8sQmp6br//Pw9TQhHGzFKpxschc56lRVyFFF
GdTHJN7PFhHNTovKFNCMxfhvIbluRuEYLPtqoRHt0/WJGm1tkHAFq8n8tfgLpsux/lzsgREkk+yb
6q/TpIhIsQdwt6O3HCWQ+KHSe9Nzz/TFjAvK/ORKC2pYMa6ysdFWKOElw4nUsMqz8t7UEPmDmC8T
mmacGo3YJ7Kl3z6HKdQIk5+7sOV2WolTEWfvjh5iDKo0r2VlgU4kFT1nhMpKBEUxsQb0FMbFTgnI
ilkigb+cmfTALWY2cxTxUdhee7GfcS+6GaHK9y79qEntp6aPoyUTv9IKCZExGdUxnq8kRvyUINOO
YaGvHV2zm190J9c90eadt0kL/982PPFS5AWbTQ8ZKUeXFI8ktkypeivY6w8MIwgK40JFdfbaANCP
ACIrZsywW338JGcyTdVGiDnf2LE3RrniYFdpUiCaBS102VdcoYJNyxx6wsrpbSFCogCBGfZs6kE+
SF6xotOpCsWBdf3pf+3jD/q0IBq94pXsmCM/l+2XaWtWp8XFGgHFporBjZWyI2AJjRIz1leyeOga
pZhxOqfRK3vJg+3cuskGJxpzjKW5+KNVv7SdmUauZbTrkrwUAnOqNdOcDdaV4Zwl/q8BPORpqRYX
UY2BWLmyOWhV6oEywDriykAPVYcpo55YHNmbwLfH04fbjVYEQASUACpT5HSyAaVIMe1QVbvWe0Gc
1M5cku+eW9wzkBp7kETk42pS0E3fHlGA2MzS1FyenOx595N5Rbu85by4xJdsnNzTEIgzwsCe+JNQ
bnpAwuuiY2gCRXVj9UO/jePBQpPexVcYxZ+WSrL9LJvwnGaxu0o8RrEWSb/7IBuvBUhO5nho9HOp
UI2lSJ9LZHRZkJDZRrxMRSraEp6+HuKJ8azfmEz9E86+Kc0SdAe8SvAmnMGYbXIVpUdLlt4lrsJl
Z8zyn2ApPoMBKxSSLe7iYcGY0Cfuixki9Dfi7EA3lY8sfbYBsQ2u7WK8ZohekZ81KelvPBit3qeF
E+8MJTaL1/fHBMj5GvVIvGbSYB2hERuRKNxrPzDWW0FG6o9htvcFp5+i7OgoBOCjwHgAQR5A5NY9
AmjC1z3e/wsZK+itzBKgtGTWYLUMqauivkFofq/YmOl0Jwh9yM9Bxt1eyTrw1jWpiXuW+TbC3fNO
ihXJQ4g8Xtlcr+DkzwyThsPgMNbMVPDP2FZX1IQcXVIoopr0PbOdiptnEDjrFero1/6FEnF5xThw
ajOjOeM73Q5hn9JSYTISeuB2oFdH2vTLTTNuUwdhyTIOAQ6j/rpQwOwYiM0nrtK+bBEimeY1b8H/
tjOhMprgDHeyx41F5hMHbe4IK9SrmhtnN/jjNrABq7UURWvwaH/1c80MJKQrGZ7dEOSplyGkl1V7
wSpGNWwnd45R+X1p0Wg4bEtpNw0cWOjZNJwo6WNIu39UesbAxslt16flddIJ4k+8QxZitpaz+Wqy
kjwa04ax6khHIgNBDmUJBa7AbxP5b3nmWS8YjO52YDP8M4Mfk4GiyiKaK7LTtD0tJroMpHavpTmH
566wD218tAYOvglhzhou9XGWePtnW+4hSjTRANcK9d2qHJfi0DRJSvYZe0Vwxyvrrb2CytDQaR2l
OfTXSlbmuQni+1KkcmvMHNV488mEt+ieFzG82VmmJ8vBHAO07NXnXXnNKfgZzKeUJICm2e3xKqVK
X+WUs4jLfDO5o3lO3cj0zAW6BhIgqy82xM8UZzsNnSjrANh26Zhc8qyLCCVrj4bmgBQscHeKmmAa
twSHF6prYhJJ2otgiEL+2lNXvYRIP4/+EENrFtWbKg3x2g3TpfRKxhAWEoQ48YD3TDap8h5TUftn
X9LXi0svY4fUf1EZ6a0zyj/BMxN1ccSpzd01Y3gMcjS9pPCR3jT+uiMZFCGBOo5Eh8D4svawH35Z
OeL2OmVlAxNdTeZrXXXYbKq8R4zdWFe/Ti5VrtV1mbm4bf+Nkp9ztPHPmKKt0NaUvA26udEO27dW
KslSrIztJIyfCtvAWnFHIZHJuPTT4K5gk+yLeUaN/gQHV6oI1+6CYrrKUUsbXXZ1W+P3lM3BtZnq
/zzcUKUse095mHiDKrgRm2G9deJ1Mlly6MS028LPqytjPe6QLskPTiBe67F4ThZGcl89+jhd+jDs
8mBXBdK96eDJz6AD+1lgp5kVnKfcR2In+p+AFuK2Lz9ahzDnzHjJ63CnamveyMF71E38xwLixwIf
TRaaaOY1j6pfnjIEHUS9fIbMoyEucP44SQAGN1h2apv3tvHJENGYPNyeYf7OlDX6GlVaA4oNIoBt
gqu6v3ljf8BAKA/S2tMRDVeJCpM9g39OEhig8HHssoTgIygYZCc5RRe5khOGsnKyD0/MpelrhS5w
/NpvdnN3b0Jg+3gyzS29LD4pj4opCIeHtBEIjDr5AWwDXxth6YZh7lG9PGO+7R9LzJysRGlJWDoY
ZUAGBuRGinqEPMmiTyl5a1gySiSMqMrLFq9j0jY0NHpEzNo5S6f1kLNCr8pTlFfEOdkg5sh2pw8I
9goTM9r0QSJ7lGhgBlX+8b36TiDbzO+YiQCjTLMr/L4aYRnq/10X+gb6RP29Sjp/TWfx0oQHyxZv
XqgvRj6faIkOyJfXAViLZUKe4hVA3zjFPHMS6UGR3wNM0BcbYtbIGZ+Ft+KiC44GYqCCbFKyKXm3
9RCe5VJ73yrj1i7xh7OM/s4s+88knJ21Qi8Iu21ZL7aV7Cabxiqip9gZvzOL+7Vw/Fp3tvmymIgb
C/dMCxiiBBqZysR/BKx45djDnyTwIvSZDJhdG0ObeW8DFFJJOEWBI3900r2RjWAdDSu8t7X4Q+ay
XlX9WCBQCTf2wHw1CDikAk/ZZ5b9J/fojDv6nKYwF0FB459V8xHJqHvA1nvqnHZZodTaabMeIoPr
fv3f7J3XktzKtaZfZR5goIA3tyiY6mrv2GzeIJoO3ns8/fnArRG7wFLX0dbtKEJbO4IhrspEmpVr
/WaIpc9i0OHLriMPhpvPTkKI1URKgCqzZs8hCVuO0hfq0Jns4SDQuVEVfhnn+nvfQWJqmgkEetfZ
Bo6naq/ntDcz1eliNl0ZI0xGQkBfEvn4uanRNanITScZaJwOjmxRgkcRu+lIknBwBYCB0Vq0K6R9
A4fWaQq4soZUvhSRhf4GYLE0mG7EnuJ3WktYg4691+VNsdfhbe2oWvJQiHcSyFonirK7Ls+MK/we
DiC8Dm0hWxccRiKvabNiH8Gs0xtuGWws0EW8kODnA0HZWxm+VgNewMuMiTJuqi42rRBlm+UKPNQu
VJr8xU+mzpn19BKSMigZAwZXM0QXuArDWy04URur7neszJdJpYREXgcFoOsfxRykk96U+g1VBHwH
5KFxdWFc5VaC+xRmQRRds8oRJG85gPO8oOMrST2pEC6/4ereM2gPQ40zaioBjjVX9ctESOHrdiWG
H6PsIPoGcwscSZANkrMgbeYGcnZbhc3bmFjKfn1JQbGF/VQl971g/ujqlZI7GN+aGOoqsPPJDc16
hs/jTRpyxrM2L16mVQB5TJj4He17Z0XPoKU/ubhYoFVUFCaRHrICVFSepmzrqlwceUG7PATMJlOi
tMW29ysz5e6SK2MnW+2bajSfJpk/71Bvw+M9QggphOhQwsAT5xmrBAqEvpWre1Mz3grcOm2Q9Nrl
qDQvUaA/dyWdA5Rd0T1KByyBkVsa2vJi0EPLrjVgQfFtW2DP3C5TdFPMxg0wfyDNVYjjgvjdTDuL
TKrw+0hDRpWHORiMdvANsM+YCkJLWNrARnUBLAofDRP4DmPYOrsT8IKiEiVnd5HwEFnWj3JOOSNk
kEXhPJPatu2n+Dv2cGyxlRwFFQbrB3NkRpeugr6qF3t1TutHPLr3NRJ0aTiXr3PZY5bZdNq1yd24
RBQAa8pVVA+0+pJ6DGVmUbRhpee+GFqqPy7YDOYlSDp8YihirnutA8hRyeGluR9W9B8s4YnXcRth
+PHE472E1z1hgOIlgVL5CFNZ8Ay5E7rZurRAbNgQdvBPmfTyKhN6VypX6tqoB17/WI3NI/VmiGlC
Gh2Q87xoE31y8wAqfUqhAbTmnSnfSQqP7DrEfNk0WxyO+lyHDApvuG/QKdGRDuGBhdMGlYUfYQSs
h0sH/7hyudF1MA4lkmahIWW+aMG5FdRickJtP4uyG5kIuNVh2PhLJJLNdDywuhRYkb6k39QYhL1J
YUgJsTTF2cbOlqx/IF9sLiAsfWkKEQcKQXgGmSTfjLL1WncpdtOCIbsh2iIQiRGVFcfHohx1H803
r4tX0LpgKo9Zpk731LNxQcPNaGqgzwkwmOtG/DFKcM6qHEwxS8QwZQx8FVebqRkXVBJuLBzD+lmq
KdvTaC0h1ifmKLHwFa9VA0B0nYwSWcKuLcyX+C2hLWkjS6HvKeFSvVSbzxgGL+gTWquZaXS5ejUU
IHyheAcVDTOgwTMuMLtuAdsNDaHDJmkf0O7B/sVRenCZa7+sjoN7o+7n60K0eP4jhbRLzeVNGCIn
iUcFQYkWZJ057I20VzxjxNJMtTw1hn7fD/IDNYEZ9SwgS1GKpWI8H8gzJ1cJWVRKPn8fspwiRzRe
dSR1pjJe19psOHKKXUsAayNUU2U39/WD1mJEoKTYBFRJB7VXuqxzrJgloPRgimlVI0mJk69RXXUK
GApqMngcz1AxkTPVBhkzpDRv4awiHFeUNJLRn6GzJN4hfgnO5TswnFdsl6/o3VOf0IvLirPJJgdt
2NilauNm80Uykp/IBXS7qJQf5glHRS3trjRC7SYMKR8K7Nj341ra6yEF8KB9TZOY5HXIKKLj5Rrj
Ni0r0PINrL0XY3iWUAu3MyyAkB0tvQTMiW3yeCjCPZJzSLw0rchKYEeNAKzWfbRHWuqqGOCGIOp4
GKJ433Q4iYN6Ci/ECpEuqNjIL84oVQhWCwa8kp4HFL0u44G6T7lcZXEk2QAe4SwUBSKreDoEQL6E
bl78AXgaHt92nlGANck7Mh1CA4XtMBqdqg2tqwS4MFI4NDrmSUeTIHCq0NIvVewg7S6I9hYpsY1O
I7DfpVPcVgd63/Xiz0wglQ1SgFNKKHJI4u+pxheCifuIxpdfmhZ+QwVb1mCP0jumAYG/ZgtcwrGQ
m6B12/SwFgv0DH8xUwCTRkPtJ4hjD1aL/wSnkqDRZITP1obqdYo0w8ECBdY1NS6kmmHsa7m+WSxK
qIC7bTMsgwP+5gaauABNOVvEB5p14x6ds9eGhHInF6QavCIiyh+A85QaX9JFaDtY0RI8dVXlwSKB
0x+Mr9OqojCW9EOXqKb6usDASpFOb1Mu3HwKnlLpUrVq/T4b4puxRvujVkdfRyRWRXDPkThjycWC
u2wswB9luCcJ5b1Ik/CmbkN05K3+wkzRScjmRHPk8CbKotDJqlUufZEHoH0R7Zs5e2oqWX5qIeCr
UgmTSqu+gKwfMVrErxJ+by9IgDgpPA14U6b0aG9lEyKPzJMaF0O0WkoFJyPIg3bKavAnkF8DLtN7
oxbEHU6vT3lb9y71bIxzMatV+WmA2E2nycLnHk4WVAV09RpDcam2XZRdEuL2Wcge9foICnp1XXXC
Z9xOaBIvJGfwZuxeRbKulHtkiMPlOc/rxBNM4RkAd+lEtfbWkwhiums94a/Cdl+6S2TTdah8zWFc
1Nsiw5VOxsuskJDE06n4g7oFPTWQwXRIAVvCdAss9NBGBnpu8GrGGfAahQs7NOFDUTC/oYoF+ZAM
Oxizl3kmr5PqULygYwSeljHps4ZEwwhpF4sEnm1I51QrzaRuvgwSRQ0ztwLk/NtrdOAbF+kF1NaH
kjo2/E3Efw4iPqQIuCEf0dbJE7C6fK1NdbeTwSYldzeF6roGvAfSv7Cu407R9lNffYmyEBWMcHqw
rKI9rLC4MEE9FDDz9BDNkEFCI9cPKm1rXT5MWW/s8D/hTaC/KB3SWYI8QPlRYoUEBM9b1KLDZQ5d
XCJ1ByBb79Q411P8h0skL9zFIaUaoRYkR5y8qadCGpvJ50RVnkaQKDx+YNIY4yzxrrIAFmrRnSxU
sBy5b6kmKZhqfZU0MALKAj5RpwjHIcJrNRo1+qq4UGWqJHpCVl2aenFhiuX8Beddpwy/5umsX4+1
eIutDoqCuon5Tq6PV1BOSRNElDcw8gWDJCvSvqN55yLZ9YoMOHJEHHBYL6oO4rSl3VN8yxpDu6Kn
v0ffHw1QMjl7QNOEP8NTIdZmr6txEu0t8Zthtp8A/8NrjMoJA1jTjwuZIhK9XlKi5ZWGA55QUvYz
TXqFmnP1OBlTbAciuI+5al/6ukptCnNPqoC/Rdy0n8M+fazAiBqgdWeNouaqnsz1ENiy2bFDdO0H
oLCfCGtAu5AP0hRcSxS2r7qkf17EpNyHU4e6UqpcGU2vXDVNKBx0NccRoUHBRCqfG2ktJOWPmRQ+
LWrRu12l0oSo00fRGl8iFdnDHJrORTMkkj/L8Mvo0vrJ2igaEitaG2mc4ChVI1wQ4jci7ClPiz/R
gHWXpe4dMeNfIgDF1DE/leDtrQbLNkl5yLG0AExc4DtvW0qBiBdIUVjwmsNBcQncXbxkadEUtHIP
MOah0sy3oOC7jOm0UOIHCm1ZbzjA4Npq6feWea1K6ndBsb4IKzvU5K/WDXJyRdnXgfmzLTDRNNL5
DT7fY55215RVvTKvv6oTvHYsncDSP1tB6SmZLrtyJKDa0dR+1IiTXwY8PlvzJxzRxVvM8KYL4LIs
zUWgl1QRqbvuGmrNZpJaGDDzJB12VfWgBu1FUOr5a2iNHpcWSf6g+7AaFD8r5NfKEGdXGPCQDwX5
Sy4vpt/XmKeRTcPEFuE1QDg0pDh3hIjiM4IUEhrXRXExjoWnyLA86mV50rL0Eh59vytDHes8Ibqr
Ilqe5YqRq6P0MUct4qKri/gpqazPsajfUngeHmpkZ71FNUXHbI1rnV4MvWGWFNQWjhWw012g7cIk
NO80uIuuXgCMx6L80BejdhWpj2reIJ1j0gMbw/BymGuIfZAzOYFGUuxI/DamyURbVT3ERuhFPYw4
YRE030haFxKPdiFSsbn89Y+0gDP+69+6KdYv8EDn5RrvI7XH6ZBVJg2pctAE+UJrCvWRVM0zVjAC
WP9r6xEQVX4raYl6zZOCojpYXCvMeUsDzf3/UNb/jYuT+jGStYn/z9VbkR6hWdf/y19gVlP6h4kO
IohlTk386I1/gVkN6x+I9Yo8jKAyIJiu/9autP5hKhpalYYuIbdnWiLiif8Es2r/AP5qKQg9oh+G
lCV/3/8T16QD+NuH67SB00bRT7dkdf1dsmZq2C2AtduIHo7LSPl14sxTfeMziJR9Z89eekditMPS
8IzE4sbmgmgayNwVwaui5CkzsGP9wFjLuzCnReTWLuo5O/N63sX71lfvpHsqdC69Mc84JxV4DNb9
I6a1irG9E1urI+qzSaY1rnE7uqjx+3jA+4h+2CjQOb39DsT8z/k9UuE8F21VxXwXTQ6opzQ50aIL
MPn78IAtlqMd1mjn5/NYBPLX0BTDkBG+YKlIhrH5eDxSAGMYc+0mF+E+PSAP6KmevE/8M4Na/57f
so+/4uBAJgKr1rVfa/h4UMGcxAZ9odLtnPWzodHl5j6+Og6SyDseibvuPr4d98m55XJiMo/ibsT5
Z9h+MtciSbUnebJLQ/YFkZYr3ile+1KfE1A9F22zOGmTVEWXEg1hf3dxqPiJNhQuu77QL+dL5YyA
58by4o9JVTfrEh5iJlLuK90M0SNolrFdOJkn7IrLxMMh0e4dHcLwrvHrp8Y/+0mP1Vn/jL5Zp00D
fBNXyHWwgyN/opLp8wTbxa+ISZ6Z2PUrbVePJiINzirFWWArTKtmQVlItVS6cv8QDAl12jehI5NU
v1n1XYFO6d9YraZlqYqEnwso/Y1IqdAXUynLCbqWB82bimvtpf4RvKrO4GJq5WTPiHpmitffCa/n
zhrVPJYl/Wta38feiN6aabksAjmn28o8zOw+FkMI9RAASXCQwp0qepnkZNF93eSp306gr1QK1KjJ
iZSPYzmgpx0IX8MkTz9p1ahdoAWwoJndLN091s8zeLiojS8gtmpPuYp6oG6SMO8DE/RFm8JSky2c
fuWlEr+Am8IANCnmax2p7jvoNZ2DjuASkjEPlFwQ4CWllzuqHCmd5q+GqmIn00fSGDgk4xSEJTqC
AppcTZM4khjHSHGApwHMKKUv+ADLbmBqCCvJ8qzfm+YiazwXOxMRAylsRkooKbJCarCY93Gmwwha
6Blda7ygDHLkvPyqL1Nz08bKfDc2cHFNJEKRrMXZuqlx/BLrELnP3lSUH+Tk2M/ErQyhPtXzHC4S
UF0LdvTQQyqaA56kyNBE9XOYc1D6otEOKKLMIkUutFvQmmpl7gCY4HOAMMCCe1lbKiGap4OMn3Da
8vIwFeO26CydF1jcwg4dKsG4p6savy0ynE1XHMWmsYdyGq+BwU2tPcnzUoCeNORPAWLFw51qDaAr
aODQCpvRprCNQAFVjCpFWe6Sbow/j4naXzWGNH1RME/z0JguH4I+U556bcxuE0lvWhyye/UO7bHl
NlnS8AmCLE7YOVp2KEAZbj3XmYoKRwF8AksOA0gVahl9qneH2crSHTDr8tCAAr5J9WgCKAJzII6l
xAXfwktRq+MrtdJbB0E30uwGwxWKAI03Zy3XPRPodGnTPOl9oN/T8q5uk7jHSboXlIelrGsXIoJB
R3WSbgLwhE+IGUx+jeiPK6px+qLGYkVRcg6wwlDkYUVzBaOBEOKQlogBa1l+VZs6nC4L9f3Rk1AS
c8agBI8XIxUlfTdXxwpU+HP6nYEi1li7Kr1g/GyBpqV84XYK+08I+ArGp76uAWlBxkC2J7SwBdpN
qri6yE6rzFwiqDQ2evR2Mh7eQFDDMUNBX6dqYtOUTHvE5Tj5eKt39xmL9wuoucitO+pwNZYlnjxP
cYxemGl+hQobmysrFe5pQx0Qa57EgKijg6Mag1D+JFS5BtmHNC1zTBlN61kJhS9Iuea3aokUkgjs
EUepMIYxzIuprrTIHQW8Y9oOIzh4r5Uv1iWleEnlPbw3FTSw/EROQ9WBCqvZA30PV8UG6pHeEo5g
lSBTScZS8FpNJeUWuc8FqTlLplWnFfxQqxacdNHWVnBQ8xoxGtgnvK4zdMNyCcmQSRT6TygQAa5Q
kfeyZqQqEXmqPsdKHqj2oCuS21iS4QIRoYkVok6b9T8j4c5S94soX1u9YWK5UDeIF/WD9Bgh5QG3
SEdxFrcQalwD6FGnFsM4Q3O8na+yCKTuLocAfFWLcFx2bSKPrwFGXE9LJCmoPsytBRJevKKMmaS2
MoY53AZTwUkrYstLDiiQ5QnjZAXsYaa7Wt5nB0kPUesTErNzRby+ryYdnM1cdNNXIAAimh5oDuu1
MgFKnaCru2zJ5jJILBN6J0+11NHrPBUBgapjvF/iiaJkU6G7FKRhA/4Z2Erfwf9ui4ZJkPu5hxu0
mAgK53VRlbeYzzXSbQinmmaCBoyjyKy8dtsmC1jYjZhdKHUa302DogqIZuEwD6W4kzl4rDDCoFCu
wMcZiVE80RqZ90lkjZVjxeO4i0C50aLDeXoWVCw1UY7eaYF2P3foFUIEb3wliooDKPn+NZmECccc
nJDFJV0rOQtbLKGpCA6Pfl0hPklpmH+ZpxQTF5DxB6NSrpXOpFMzjtpuYV85iB8l1y2bwgaxY+4C
bPxAO5cIEFjZvZJS7ZBztO6TSsdV1Kqe2jk0d0Df7mLIGk4lmQez014p2yGzpVAKCFJV1Z1IzUtv
TORklbZmr4u5eRD1gYJwUmj3KMNQMtUzrfg25EV/F1lJd0hQq72kUK9eWah4H1LLANICpfzQBDWU
0yBDSbESP09SMHNct2TxY11wksHeF4NMeBwQNvxpJGXv0If/uUAQ3MWFEPo1eMzHPqddPOAUEu/i
iEYGUEvhALMQERuT7zYFkvmIvho+2lPw0LNDqDcAEY7qR7mbpQvM0ME65mgqa2poUmKiS4NaIo39
saKALsHwtlWNiddNPgty5EpDh7Xo2f9LApgFO07jR0CCiSBi3TyMVTPuuxglu0wV4r28CNHkAPcK
v09qFyAimAtfA6O1EGwBiKrcI5mdrs2FIaeHs+goWtHNU5OJ8iF8LSYO+J1CGbVVs+amlPXKSQ1k
WZGmldxhYP/HAq05UOuSNy/DYAfQl2MQIlxMcTunAD2myAam2no0uUfqk8OtPqO00avNPZb0pW10
dXxoGkQwZHNE3VWyJvjAsQXuXk1/xuyhm1AqkYQcgErXKLcrXzMhRQnQSJaCkl5g7OecPhZsRqQg
l3At+VMHWxSK66EwmK4MwOiuhOzgLQgxgtbu0gNSIFF0CIt+Fq4AVQbpPWKh+XBAxLjYidlUvdCc
iW6SjGO4TLuUkmSHePm1iuH3/dzQZPYgcoL7TgVA0R16MVC+m2jel3GC6niRqKUvBB1VlRI9uiWp
sq+w2MG2DDW8gatRTFsg/zU3jxbE17UhgL6m24buaVW4kQT8dD8oVXzToIznnslhz+WRm5ddl6HQ
hxDRmp7HN8a39e1Dixoyzw5Iy05wzj21ZIizfyTpFBMgu2L1heX8JiD1ATDRFR1R5bb/NPCcjD5n
XrnLfemm96f9N9prVwvBp+cGTM4NsukvqDrGZ3L3lfP7588guo4RJx4W4jov757PSlTk2IjGlatf
I03jQDdRgKyj3Gpn9hpeeg6vsWy9yNzoECEA6BRXyfXZR/yfs6+JPB6oUZDwqdgrHP+KvBKLaorw
8zFCF3QyOgAufHuHTQo+SNl1fIBzTwd5fRkcv5KISZHIwoFNw7h18yAzM/qyY0FMkGw+kKrrzivB
ar+le3Sxr/W7Gb3qSxVZNptrcJd7ENtt0UNHxR3RODr3OF3fSB/9mvU7vfsOaQv9JBkpyVffjFvj
c3uT72ugCvZi2Mu9jvvybplsQF9n36V/LgCNJFJh6hVzVdzcTEMHKabOqqagHsUa1Ha1v8785EaG
Xd2fr6CcWPfEw8hClxRFZJVvPjXenZK0hGxoXi+IQrnSfq1pgLvdUVFxI49au4cYAw9xEEOUqEqn
8YWL8uXj/X7i41trqU+3YLyrEK02042WkmHSMXN1iNBhzBKI8e9M/Yom+ceRTnxY/DIUS6GIqKvy
1sGybxSUk6QaHqX2Lc8vDbREhNn/OMafZwnkfEp9oFBFTHu2D/5pQbdZlafZXXqkIMWfeXsmwK9V
sFmeRxE2z+yxBTmC+crM8Rg+gMD3zOv0Ic/tBr+OPbKasAvs7KZnl3xGldzrL5E7P3dEryvjo9+w
/vm7LQJjg757xm9QfWo3JARw9Nzwvnn9qyyGYFuNFIxt/Yj/Tk3zeIY3hTF9ictQ6YndorRnUxTY
WzvF797CHZrR5y+HtRR1PFRDxMLDROqAz4oz+fFQuWFRK4JB6vaH/E39GV6WnwxIHQ75FwBTB/0t
wzFZTh6ZVbib7WJ37n76s9LJL0CFhXeUrsCC2ky2OUPWrBK2qXhAQG+f+gDuPIDZZ0pVf5bDQW++
j7OZWHVuR92KiJNdaN7wGLrWDoGvg+olK1btv422mdegy3MdVHTBMp6c5WqdSxDWlyg8u8mXswv2
z1vNQEyDM44Z1FVQGcdf0eJ5NwcL0VQfnaSr1A3djMvVtfzBp9F4G11/fAycmkwkObCgNcFo0V/Y
DE8du2LodXBFPGMd5GhsiLGBo9rBbX837/OXj8P9ebIZ76Mpm3pqnCZNV6pEK43LXH6pRDdM/8sR
KZvbCbHWtq7+GhGOe5etD2XmimR2J+/HS3P38YD+PEaPB7S5g6MokYQC4KqbLD/hDEHvMH58HEFa
f+9mYx/N2ebe6esoRz3HpP51MH3Lmy6RqXvAIIFexbkdfKLefTycdbjvzst+Wgy9h0DIakDdfxdh
jn2vzj6qSIJL4elTSGIbI9RbeRLOWbJ7NrU4N5/rAnr3A7gxeDDW/IDJE4B5f4/wQ3Np4e4QATf3
VNp38NadMzP8Zz5zPOrNTQXDWhaEdcWMu79G3f9AHJ4em+klX84dX6e2AA1FumvQgEUO6uMRQqeU
y6CyGGE77Mz8QY8fxlE/k0Gcmsb3QTbfscpl6KIlQbLgeUrvs/n1zJSduG2U9wE23wm9UT3IRAKo
fnfRX+e7wRauo7241//qZ//lNHj31zp/36xbD/Pt6n8faPNtOCHxnK7W1Y8nHbgY4HRVhcrAfGcC
DwQn558Z2ant9j7g5gRuoz5UpZ6RoU7mIeOww9bixvCFQ+yZZ8Z2cmu/j7W5yfplTlY4WOFavR34
/X30iOIHMOSdbFPrPHP2nmjsou9NywXxJUVc08vjlYeLZxfrjUWnTtnhS4Ps7mV8KF6saxSo7+rb
5G1xO9+4ODOfJ9b7UdTNUsyTWsun0aTb4koeyZebKHtNuaBcb+wMHyaoPw37tvbxyfs4snxijfI6
lWiZywaIye3VlqM92S4zkddnSpB+R2hYUChe6vcAx3btfXSLQeqn+C7cTbyrQZk+D81bcX92Bk6s
qPe/Y3vpdTMgTaHhd/zrUH0xXJH8Qbj7O/nDUazt5Yf9nRzNfOOelqHk6TveR7epD5fVbu/S23Px
/nwT0XFSZAk7JlW2eIUfLynsOqRp6mECUlC07KxH/+kpLVpAoZJ55kj7MxRaXiJVKV6cEpz4TaIS
D+ZAjRP7beQQvITegRm7Ig61rVGeudNP5ERHoX4trHeXUF4apZ4qWuVWNYWEBnfhfI8SlIwIRRBR
WrqNRbBCl0L3zRjObJc/D+7j0JsJrZAUwPeNUUYSfKykp/MMkezMAM9M5a8Cz7vx0TIM4TMwPgoI
jjpjhoOQ7Auncg1eLTnz3f7c/8cj2pw6cIjCqg8IpugRSGiaia7Sf/l4q5+btc0ZI2Ux/YqeWWtR
Z11lgJOlPTNnJ4oQx+PY3HhI2ydZvy4KAPVdaVvfMHkoPJ6PF1ARuCTQONzJn6N98YmPp9vKfX4h
udJzcS3/57fG8S/ZXIm4WyrVYvFLkot4X97jKL3TfECCtzhy/Jcfb3MZwnhftMFQGXT9A4cCL8q/
U/h2Pv5655bj5hasG0HCP2Vd8+WrkOKXF65aMWtV+fPHgc4tk80REhUJwO9yHQ3+EXLVPWXx/PRf
hdie9QhvhTjgMJYikj7pIjw9I/9LrPLfZkQnRmFQfKT8ZkqSQSVqc+ai01Q1UgHhszNjm77tNf7k
3sfDkNZdeZx2Ud+Vda5Ojf+l8nYcZB4ifTL6uuXWNu/NA0oapW+5FJif2u8YAd4KV2cCrh/5o4Dy
ccCyDPIgnwiIFO8h8Lsn3hdu8Ao902Yj+dGN6CAA84We6bn0/8TyOxrq5oBSAgF3zZjIhvWMocMO
LDlnPEz88fXjMf6q223GSG0G+hF+ir+28PEYgVEEJurXLanl6JLzC7b1mGKi50evy5XxGVlsJ3A6
24QnZThX2Y3kjl73JhzO11DWffvRL9kcIRZN1sJUETmCzHiXyyU/YtIOaW+8iOqUgAlY/vN9QakY
YC7lRnFdvcdDN/vFUKLGaF3dulGRGEBw7+PJ/XX/b4ekiGCXtFV3VN0WTfE9o/OkB+g2+Vq2M74p
3vCEvrgXXksPqd/ZZHqBbRwUt7wtrtPuzEF5Mvxar7FMWVWBhG5OSivIpATLoO5Xmmvczm59QPwi
PUQe7e3KXagAHvoLStiLQ/D/BQ7vxI6FSyyt4E2SXh6YxzMs0R3Xw7Hq1lKnF8Pl3suvaHv4pcN0
S0BmzlYL1r9xO+PvIm5Bm7ks4oaREXFsUIGH7mB096n2SaYnpd9M1ufKPFefkM8M0tocS4UhVQXy
lJ2LlPhLEUqPmph+jwHbF1p8qCL9ki76jV48B5AA8LLC3S38Rm/VtVbpsMpPJR1LBBnj0SH16zlX
7P9bTEK7MoU6d6FjGeYXs3UW7HbibOPTgGriwOYBtu1fJJpWZLVed0Aki6casQ3gNbRlPBgSO+Wg
fBkdZFJciEIanN+zleFT6SysdR3LdIO1YW1rikMA35FGaOd29fSG89RjJSKeYbU3pVJ8j8IIeI5Q
3+RxRm0zgHWypDd6Ujof789Ti0VDR5J7i/8q236DEMqI4QgznPfylq5wyjSU5ZtccBRSn6OXhGXs
7uOQJzJPxv075OaQqzJxUE0Zmj3S9651Qy1+t1Tn7q31XtpugvdBNvs+mmpVlTs01GW/fMP0iSI/
4K/YZu875/Oxf/Mtf49pkysRSyllnApdaMfVxXq+FV87W/GVg+SmXuB+PIOnron3g9ucKaEypj1v
BT6aNH8eqvAGa6wXrEEv09TLznytE7VHWtq0Ltgp6hp03fvvXiWTUEDuSnuIF1fwxB5kOjXpffpD
mZ3lIb8Cv0zxj6SwchSgTP7HAz15sLwPviZd74IXAlamaUjw9Wq2IrdqndCkcVLe44h6Ee3wLeNm
1u1m2cEW19AM8DAXM3Q79c7VQE/sFIo0tE9MUwXrv0295AxFSrCjLQd5vEetxAcJ74r7c0M+kUYe
hdkkXOMiSVk3EkbrHkdl9VuSzmz5E4nVetjp/EehXyxuXkxWFaXiMi5EyJKd2uKiFd6iGmjL4ZlN
eOJ8PQq02egmZny5UYtkcAIccgNxU/Oya5tHdA+K0EvKM+FOzty7cW22vBV15DIz4xpz7XtZ5PsI
wZyP1+OJowvRcglWIAc3ycQmxGyuOsMS6RJyb0+4tPlRNXtt80/d+3/7lDgdRsWHhqxM1baHsl6Z
lV6VcuvWov6AgY/LA2lvda8fD+bkfBm/o2w+z6hagVoFrDRLamCkghzF9ag4k4CdC7KZMVFrg1k0
pRaKp2qbxnPcX3w8ilPnE9/k9zA2Ry8d+wiDKiJ0DlSA+VN6udjBxTeubH85SPRUq11/gQuGf+6B
cqJMTLvgXeTNMWxI4zwDgWAj/bNHFx4CDzsuZ97rZ0586eSm/R1L23To9DKJITQRa9wpn9OWN4pU
cfbJd3Trk4ei3um4sNvji3xTfPt4gk/uYprXJNDIguEScHwER2jTRFOmtW4YgkMv8ptYilE9m59S
lAjzElxv3ktn8/aTW8CE78RzxwRlssko21ZdchSJWrhAWAHYK+cJCxiwPFgxg2ZKFvs8sePkWl0R
RCAvtD8b5TAFZVnVTAx+JDQLZPDebX5mz/16b2zyEjjtv2NsVmuZKHFYLpwgso+d5xWIXrt6RFiT
/sLgopHiVr66P8+tOjmdlixCOga3h0PE8UcMLbHlYoGqP0tgvyUoomgF5GP7d3b7uzCbI6U0MhV8
N2GE5QWvtl0oZWciSCc/kqWh4Kmoigo78Hgkqi4OLWY2a0GiuLBKu/JKv7gcDsvOOph7lF8c7W+d
MO9Crj/pXRISRklcyzF7L7myHjGZNX2kVQ7i3coZS0CfH3o6v5KbuIJzjlh1+rv9Hu3mu0XlUCpq
xmiH5aaQv1XKa6k9f7y/T54s70a3+WZhW4+CZBCij+muku030ltaJjAegsPHkU5+O01kffDxyCm3
tYCkMYq57DhKVF8cn81DelgBY2nm4REt7gMbrrKTfj0TdL1htjsOnNoK2OKfsEiPv54MtcJKeQa7
nTcjPWLXuq03tua1frdHVaDvSeOyQ7AT0CY8W8Q6tVp1WiO0u+CoqsYmOJYYEC/qhPKD3uIaXSB4
bFTfPh7hqTXyPsZmecJMQQNEi3jv91ftgNAFRG3z79zjnB0KMFdDXNt2x7OIXJlE5THrXMHaj9lb
iDnQx6M4VdrkZPodQT6OIDYRMM4yX1/jKJOhPQapzwuceMcNA8mhdBCbFs4FPbU43gfdfB9TmBuE
XRmWqiEbjxhn0KBOmw33PQ8aodBsdWk8tRO9RWtvA0P5hHza3sqxT0uL4joqlJsJq1NUy89sldPf
9PdkbL6pMQsJJBd+l5y9lON9JSLj3H/6eMZPx6DuAGyS41TcpC84/wHpaMMO4UpUvso7dJj8KTlX
ZTkTRdokLmLYJoJeEkUvkNizWseSECVERe+/GsyvXO3dGV32La4jM+Z8U9I8R0jexGigYjXW12cC
nV4x/5q1X5WA94EUAcxrQCAlX1Bjk170Vf4jzKKvYYTuXNyeW6N/TqBlwFkHPyitedD2/GpC5EHT
bpgxf4ZiYvhLFdiV+vKfTh9BeNCIEkBFRdu+CTsdSmUloigBw83TmxrtNDxmtTMtsj/nbo0CUBh8
sgYlenOI1LAwY5RuZzeLxF2EoauB7JQG7WFGCDMo7j8e07p+jw/+42ibAwXidVknAtFk9C2S4q0R
VDQ6wYVjUyKJqoP0xVL9/Djmn+c9MQ1ZRJbAMk1Mto4PsbYOASqjf+smk4qMJEzks7izP+/roxDb
DZVMSKFasTS7geoppr84ML4wKKBL4TWXuEdj46M8oUHzFJ3H7a5TtplSknEdWQUdcIG0qi68z4QE
PAWQQzVX7DAOhainu8ul4XY/R7QJgcacK7mceNtZFm/ttaP26ym8iRfGQz9UUYthL4D9L9ot71Rv
bel2h9UZAUXX3eggJfQ1I20+l3qdeN79D3NXttxGrmR/ZaLf0VMbaom49z7Uxp0SRdmS/VIh23Kh
9n39m/mW+bE5kPvaZLFG1d3zMhEdDNFsKQkUkEhknjwHxhVZ1Th4F+5xYrxuEWmiZ3Vw8Jwh+FOv
eqV99GRj02sQ5wyPrAtfh5htmpY8ATz28P5K4n99MtUGTkOq8XBaU6flxNHLxRjbZXQUv7MomtB8
+VEBzVUXQC8GTEpdLrm6ly14txkwEjJ8v8xO75lNJoML2GCjIw3g2TTjb9WpsPov6Y62Nrrqn30I
vNdmvBrlJcv8qL0asAr4CAWvBTDKUF2E0NzV2kJ/cVdriYEGta3oKk6/Bim1sBlPP8BI9Sdh6ci4
2asTg5OrWCmWIVeGAosOGa2mI04iLyVPbx7ixMRkCSUgdeo80Lk6ggw+Jw9kPzHkdMBjo7pR4wZQ
9pAXIYA39/Urm0ggXc8jiLoo8jh8j26VLYBGW3HPG0EgfqqZ9IjgF5Db0GQnVIHKJQTL+1OKppxr
2+jfJkmILBm0JkdIp58N9Ki9vy1uw0Q+PH5EGSqVhJvsJVFUDS0Y6oD7H6THAxBq8J4F0BNCe82p
LWEN0rwFk7OjujA5uSGNEpRHocY8vOV54m/QS4BNxRa3na26JQCIi5ml2b1wYXGyF8QerPpgv8e6
gaznWXb1l2pFUObXxvWPFqpFdpmbU2UyrZPNIEJiVGU+xthZ2UfkBSBX8JpsGZLrvcWJcE3vCc07
fx3IMjE72SAMzbIUmoyIO7TYjevQDpH1RBrKXniEN0HUtZ3poUkNksfIb2FCt9BZQG/yZ9D+f+ka
EzUUoGMRkuLyN3xZepCz+//Xc5xGpWLrj+DphtlwU2844r1z2Tpxl7DLb1//xnde2JGu910HpQtI
SWC9hJvsCEH2deOmxxq5kCXg0RtQ5j1LkwtTUwtBHhWwFO+7U+8i+oBqjRWts2PiVNgKngUSYnRk
oEQDiskDyr1fOTgdxJR2MJxBBmcjLFnaoDdx5eTp8g18EZOnTFXQ/IUvpX8eEZJkEFmx1a2/k9co
6QYOB8h4IKBFq4EZuEvuYW7n4FYMMC0abHSUcq+N95k6SmmK0Lns0V2ZsSdfaIM9ug8CN8+0v3ov
xEgvjU0eNBoosF06xJce6hyqFjqKgmvy+LywXeb8z6WZyVNmTNdBWwQz1ITKwh6gUeZyTyBaxkdh
Lyz2n8wu4EuD0ycI5gAgSWGwjz8IuWS31FgNGq7lIClh9eccioCljyYAJi+snbnT8tIwdxwXS0cC
f0Kn+oim2+o06kCSgmAGWlyRKw9nKYf6Qt58en9y51zRpcXJaRLHFLFdhvUSIajSt3Hz0i/FjrfV
grdlgnoAYLkysoeTNUl9cOCOwYBORTt7EbJV9RntyFaBXtBEQF+fCYEue6kja87Xybip/tvmZGkS
xWiglNIDYQNdH9AVCTpUEPoPavwgjHuoSFpytFCNmzuXLy1OVmlb6GENalxY7NqdTErwMJZlvhBw
LBmZrsxMavEdMCzot9ri0IGWs1u9vyKWTEzWYJgwIN1GjCOPkH3tYqvPP7xv4bbsMFkQk0U3xMkA
1leYqAYTOhHjswpKCbM5jU/lLtiHlVtsAA8HSGidWouR/byH/LUyJtFMLoP5SM4whWwPQm36DHmn
D2lkRYcBhPtOIZndPnPBXhculuiWZnYS1cTAG2WZ9rYmE0cF22xb6QsPb3GvTUIYD3f+pgAJrYMa
55FAXy015QcQSNjDvgGfs4vEtgWfstwfNe9Ifk6rNgn0QZku64mCwUHI3sxAvk/znSLfvb9yZmcQ
9O4KqPLe0jbX/lFtmcdiPoNe8bWK7z2oAf/fDExWZtMyH0h3uCpRQRtw/YlTnvwNCwZ6nsEUybXH
J8sPfN1eIWktogO2qWodScHOft/C7JO4sDBZZpAN69HiCwtxV4CBFMGHkJwiTV5qoZw9li/sTJaa
AemgKu1gh/dAgdrsx92nsccRkU1u+fbitWDB4nSNQYxbLzL1zWKHdQZ9DJNfzcGovAVBtvZClk3y
s2kaYcq/BqlNzq4E5D+eQLGfJLSw0V2G2BHIARM1/O1ifok/+qktEGUg4QFwJn6YeF5VL8HqHCDs
ELbgUaaoM79ACGAdWV/jF2PFdCSX/gzT5dxReWl2subR/KRqaIFCk3/VbFu0NhX9To3YXStDireS
iZlASXxo++/vL1P+Z29HC7ZUdOoo0g1BiNbJfR41DUYL4QEO/FC98FRXw8dOa76+b2puRyjCL1Pc
rVyEVZHWo6+5qhFAatkz+HihhJjYoOU5v2/mtqKIcw15SA3ZZA3J6ykgRwggjBOhXQAVxSyFwo8b
7GIUjaCMaXvnqnYS6LUuEkDODc7QoXqmAhJn3PBeeE2VpHJPkJH32k0thckzVEw8EC5/Wxjd3Dox
DAFZSGC1QAA52QpdTYYwq7E8lRWYh8JNvun1jdGg/zd2g1X+PX3J7kVxJX4XP4L+fxFIfMurgtm9
tD8J6SBGVUAACM4fuAFHtn2HZFuNbimQ0/hGpvEBBP2j5ZmZDUFkw6ZIORs2iO9X9CwcteBYBwsF
hNnsz+U34v7qYl21kdKFZYkZ4ZDd/jHrHJTrrGQjO9KTCMrzxdvdLQJxMgeTlRx6UcZ1ungo3dvZ
Q2X5W3WfraTX/gsICj+PEP0A/T3an9UHDzwrNjCSpvFp/OuhLrDj6C2hhgo60Gku2oCqVFdR+GFB
hc50on0WZBYsnMQzy5qTIiP/i3w7rExWm5RnLKoF2BBViEUUUI8Ay3BUnBYWNZ+wiRcSRVEHrg2M
LRyaf/0ImyZIGPR4+KKOHpRkS+sNqFvRxg5BBuj+ikc0Z60WDzK+VN+zOjmiQdiqBq2HxxhmuNJ6
W94iBjloYILtGvJ168WUzMzJeTXMyVkdjOCZjKB3jKMleRAfQ5tY1TOnOxDMHOpzi5mZ23KFCnu/
5lWfhINJUwyewJ1F68qu0T43K2DpMall8FwvusCZowRnCGhw0C8vodI1GV0W6RlNIxURjwHxMwh+
ZFW6AuGXLQ3x+v0FM7csRWiWgX5fRB/JFDSipVUxigZfL4RzzCkQcavVwICSib7QwbVkaXIsQ/9I
AR09buaFDrAxUDAQ/JOWAuo5F4ZqFgBmaM7FLpvWOdo2hYaPTrlDEd1xAw+6iw7ljj+qzPWJtRjk
zA7rwuBk6ePQh1wVN9i6/ro9yzv/BFjFXkc9h6ySO2hZLCc+bwHxfDVeGJ0skAIUk3JkwGhnoZpj
JVuegIDKLXAc3ZfFBODsZvtpDQWCa5+SxByawof4RgYDthQtW/N8ueQOG8AiK0iFWO+vypnIEV1+
nApG4i1/U7oIAnklSOlKcJbZI/WPEDgze0U3a3bumoUwYPb5XZianECU+FDzMGCqgHAFQi5oSnFV
XrYwolm/fGGGf42Lo1UVQz3ONGTCgH6/04TiKcnUhVNsflVc2JjssCEtRch0yEjzuT5qDECFu8XK
cADX8B8FsINBbu/9xzTrpy4MTg4biFYT8EFj7tpEsET6eWw/D+yFLoHM+Ba6OV0uzEy2WJIIlCYC
zGREv0eCLzBzCed0Sp0AKJEG8k1J/7f8IlAGBsQHNJTCJsEZhLBrSR5gszIqiwBQA4JOU4SY2fsz
OO+vLuzwvXexLiA504tQYEIG4AMFiaCN2CCyyMfW0bblg7oL3KVE4vx6/zWw6XrXNZ+qIQwWoWq2
BpiWoPA8dkud4zOLUVIFtJVJsqFquD9MBlaq9VBGKeWded3HBLfar7zUhco30qOLZBO3uwvGeChJ
Ec1rcPvXsyi0ei+0Elp26J23gv7pCUS/9RstI6+IBKAvsPynhSd3G/Nc2ZwWvQi4n/s0EQG9EtG6
S9fJARTLIGHU0Nf2Z2iKbh+chIlESZZzP4IJYjKhXtczURbBvpv1BATj4AkKgI7tNu8Pa24mL61M
lkcUqF0SC4j8uwK6wORODj6+b4A/iuvNDLo2DADlnDkmIJVB8x5k8y3OSxVxIi+mSa7yN5Qh1Gs7
k4F4EPgUjOLNTm+nraU4Ka5YwG8id9i5g12icwGZvT/RuDAzhZokgzQRw0S7ujpx9UrPdPB+Y2FU
WuNvgZSDkJ6uQVgbMopWykjnqHUB000JHh+wtHerMiT+GbzHkZtWefHBEOJxrWdyu3AGze1JfqDK
vBFbva3u13HFRjVQOQg0fJScce2jxRyiYigh/ons1u0hLukUeR8Q73BU07QBNDU0ZDeLEq6stvKN
bBeFKXwqULb4JpwVswdhJdn0ITrOTbZMFzGzzHQKh4CmOqy1G9ofaJXiIBxhnJreCXAafr+sHrj0
J6AadmZpTvhSfvS/sREEibihLLnZ2zMLg7+wP1l+Mou8kmYF7EObN2bADIPH3k+efajYSjJuR2z4
60cJN6nIwJDJYIad5jOMRgkUL69beFxAfBMQ8yImRFkREqM/8pdL5eoZj4QwG6SgcBgaOEInXhfV
MTS/RyH4JFVlU0Jt1PRFtvHQQLAwtNs4AyP7ZWiaJ23zCKzLadwi4RRZXVpsS0N/1KATbPqKv+Cf
FgY1TZCCizkcuyJqHaK+GB2UqEEJLSwlzWe3xsWA+NlycernmRyVwwgjoqFYQ/YIIBz4x89a+uQl
xcKun3FHV5M3OTcgORtptcGfUgcRrhidiOFCFWNuynRwIRkCShngqJyEgaXXyoXCAiy86Cxp9wqp
7RQio++fG3NTdmlkEgSylOS60sBIXJ48gBP7GmIpEZRaPfyM9+9bu0XqAYUJZQ1ZReYTYirTRhiN
Fb6WQ8IWHVL+A2hMTWbrIIiEUov75/SZ5ifxl8GJw/CKHBiLDAbD8mQYJzZCob75/v6o5vbR5aD4
d7hYdoWuQZSdwEYm53YgxCehiOwwST8Lw7iQiJpbdejkRWSL6YOU3yTdFRdJ2UggGXEKWp3SEmKN
UBH7P9qY7KJWSGQUMxgOGJpZg1RDztdfWHVzblyHMhC0gQxcuKdsaqVqpLgcYhiZJ1seVC86rd0L
8YtSPwF4dBe2gvv+I5rJuWPh/bI45dLRQ1YY5QiLKfQtY7MEsIk4nlsQ9LsPNtuVVoMAemGYt1Bg
vtwvrE4el6+KrQDxkwa4v1Cy3xSfQjtYFSDM2yQHXiMaLWqp6wrRgisuxJwzWxs4ZES0QOKih26a
7lI9Q+tYWvVOnACEByFSk6XFN4gPJVafZXi8ENpacIozz9VAgIa6FIf/3rTdhxA0YoboQXbNSOkG
op/MSSNWHtNRTDejABV5aD/6a+LRpd6TmRsfTkUBjZfQmsMP0wwViOLKfAj9Hh3/9V5wOrBg2Jw+
QTfHF2jML9f8ZkIhTC2FawYHjXqDmhclmoiMFDDoe9saYp2R10im6gVbqGJ8HUvRg6iy8S0foer1
/mKecQLgpMGNDNzhiG7fpuLC3ygFASowFXqnlxtECEkhOGklewud6TOeE/wzsgJ0GBrQbsIQzu84
ylXUQwlJtesyX4Fb8uh5ixn8GSwC59UApQmaK0BVPPVpRgVJQmjXcHCssq03qgW91cjU7zmlY2aj
QnznPQXLTCZ8701uTFdmJ25O7+KRFNyssOXktCDxXmkOt8i2S1HrDFLseoiTYKGjvYQmhBLpiCbX
zZ5Fq1GDPmp5yMlz3CdWM/ofqUfOqUTWf32tXE4uX0sXa0UMIj8WY1jWimfNk+xaXsq1zJx+XDUB
RzpcDSj1J2GKNlJ1UPUcpW/oSAegL9k2hnzqhzTZjRXKTH9jPCqnRkIBFQXhyVkrh12pBxKeWt5D
1UZonypJW+rquyX7VGXAtSHUycEjEMycGEnkrstYEPJqjw4mIGfcQxID4uwJBBGybfEaHPyVYr6l
hQMXQLHlCt7MiuFfAZJ2XEgURbTJikG/jJSyjAAdLtLC7GKVHkfIdq5jqfL3VddDUNuDrnuR1eKq
kUZvk7O+Xzi+br05vgO6WBDn8rzC9CIiQQ88NaQEG5M2rSUrSCd0gasApwqdGHOMoP3Ux8WC0RlH
fmV1eivJWqEK0T6M2q3ZQJURyRjoucORa6thUx58ly4YvF2/1/YmZ7RYal46ohnSKQbFTtD6Z1XQ
9AGuAkLKsQ401PsL+NatXpubuJ2qUQefthG6g3TtMffD3hQS5oi1ttTz979MJEpd4EsByd+UxB9q
XzkExlNAiA7as7wH74EFvfKV/40zX/8Jaqj5kf20N9W39LsQkvUi7HFmCbFCaoITGDWQTLYKENBx
WirjfgnIPG8Ueh7IwOCSPu0B7JssYomP6RxT+WTQcQ+8hmmwRX2e22CKP7ZfdvgquvCjVZcrROph
hzMPcyhDSVcS+MQt1eRQAvEjzg0o15vCQ9r9rRXzy/TEwbZ5Syi0/mDaf9aA7uVyXnKlLFiZOYav
R8i9wcUIx8IAW4cEM/zxBaBMEiKHC6LwXAe05DwTdCSQCE70hdB8fv/9Gt4k3QEFJ5H2FZxtLB0z
b535TwFDuVleQGEsLJRpXhkCe8zwC2xzkOJufUnb9aNq+0vYnnmX+XMw096JMRSgzKlhMAnE/pB0
zK1xKFyv8VYkE77ElLVWC3X0910KP8OvI5mrJ/eWn7x4ckVSEb9L8eT6KHgicqbbsaAs5sFmnxPq
ALx0g+zftPIglrFcji0mEBIkK7UwNWSaP4GM0MqPcmJTQASMjbQCDqxY2uNvnmM6QCQN0K7Ab75Q
lb1emokH7mKvxmEoQm5+z7zGt1jpQ0etFgfPEkIPcixl+0HnyQuIrh1S1kaWnGavmZ+fILg2oMQE
9c/EQ3sHy/rshCAUop0iuvVHRTyrhVDahJSiacR6Z6aJFkMnrISEZVygGDsS3ypU5VHo4aiVOPKA
qB6SJ5ZA/8wY6/4MsuDRHETafO0FVDkVPS02vtYpJkRr2CoPCPlOc9VYuGvNeSRcoMFvoyE+R4x+
PSlC7Nf60PtY0NHXwvOgyzlYGdTp4wBCTTUi6PcX2cwNGrkosMCAbu+Nn3tir8PEjTRqepRaC7AW
+aVxLKHs5vQl6c6e3/U2leR2G/uK6lbpwMyCT1BtDPp9pVcQj0674S43cn8pXJvb2bg8cLpOkOCg
QnA9EcD2l0HXjxCoy3Mzzb2NnxpmRseFCZjbZZdmpGszuqpGUBrGrUvugwJ6Q7XuEmjdLsBl5xzI
pZVJ3NfQNhepL+JuFxNHAgygyF8o2NZV1WnA99h9fP+pzm1qdFvKmsJhODeRLmm0PGkEqXckCQsV
xIlxa4l9aBV1uxBmzT0lZO5VXcIzQkw72cMZ4swiEIbe8cWTEMtmYSALow9/Y1NQBUAwtCCjHDNl
YIqCAVy0aMx30nJ0NWiN5sOBKEh/DE9+shhhzS2JS2uTJTGWugE9LVjjLhFNHFCvQ+oUt0gfUE7l
WbQAriD9dimtNDuVF4OcrBGtEfVeyWCWyQhRe7S167pZpAsrcfYKQlUJDDSqgubmaf6ogDB8V/yA
qba4AHEJpm6fuMv9ebd8t7hvXViakr9KZS6NRoAB1TawkSP0rfIziDc4GXkFmgUTdJS2sWlXUIBy
fJc8vr8HZp/ir3FOeWATL81CIrDB8cFfjNvlkbTq6/smZmNxrHkgFcELQEEkce08WNd4UZfiBOMr
BYLFbt59Qwpww4PiKnBrxQ6VhQ03u7VBeaDBYWsgTpyYJEpDul7G7S0EWoC046ootbNEPTANeqeF
4d3mUgAL45RnAtSfwLo22dxBVbCgLjC8FIHcNvCCciVJQ/mxzrTCHZI4s5VRjb7TmombwKiNB4IN
vK9InX5b+CZzpyKQ1bgya7j0SNN7sxAoRpBQHacUdDqGg/5Cn4DTbH10WqOfMjP1HZaSLUElOF1w
PXPLCEAmnJEahCUAJbh+xBhklPkFXKmuDcGHwo/8O6NR9YWnymdyEgoBU4uUIyjRkNS9ybaUSDmK
qgQgQSd69+JQVF+G0a++MwgRh1BrBO1ELQYM/JigWKJ2T0nhLkwx92rTrwCvh8ADJwZgKJOHnYxx
lfrA9TqQknLjAaTUgu74iXeUwMOTDpHdQ20CCsZu1eergGoPELpevf8dZjygiIQ2XBNyr7yb7nqu
IzU3jDRE7lUtgrUgo2FWYXlsifK4JH60ZIk/9YvYuh5FX22VEllQ8gQlXLMKH3J/iR9gZqteDWey
VatA0bOhwnDCtn9l4Fc2Q+lDHRJqAnq24NZnbQEoAnYeDlWYll46mYHhlKYQ2ByC3skbo93LhURO
KjQ4rTwocuevPyokqYGM4PndG4B2mkqhUvKwMR3IHfB6H0sdu68Ms6XTeO5JaSiOayCGB1XbdFky
DIW2DQxJpI0f0P5V7AaPZJmpKGO+sAdm9jqyYnwP6Oi/gX+9XhVyiBQVBNCx/gSvMpsciIsUlt5m
7j+vGFWrf/0D779m+VAGPqsnb/91CL6WYKP8Xv+D/9rP/+36l/51l7+m57p8fa0PL/n0/7z6Rfz9
P+zbL/XL1RsnrUE2dWpey+HhtWri+s2I/5rx//PPfvgfr29/5XHIX//529cMQuv8r/lBlv72x0eb
b//8DdiRi0XE//4fHx5fEvyeUzUvdZAGN7/y+lLV//xNln4X0YusQu8M3TNg24QD6l7fPhF+R/WH
9wNAxBfUn1yMBpreNfvnb0Siv3MwBXpu0I+A7mIdkTdqoz8+036XQSOFs0sEfEoG/elv/x78/Q/P
9+O5YDL+eH+pMkbfTvNfHlIXcQKCkorXZ3l9Bqwf18tD6+gINWyBoC8K+JTcH/XY7PBVXC0NnxKp
r7e9X0qxqfT5ifTNSVCHDgD7oXW8MDjieItXPUJ2EySKiV30SbQrQ/0uLhW2UhpJW+sEZ5lfhy4l
5ZckHr0dUVKrLgq2HYJzSQnZSuMo7+q7gXPeCY0O9FzXqTtp7NyuIv3GyyNpUxWJI4qNbxqp8Tkj
R6EZ0bg2JsreoyG1vbbEBVfsQX6f0jWLH4C+0nZk0MBcyYjZ9222wY47UVU7eOgMcwWw8aJletSr
ux6EilbllxC/MF5EpONiq+j76pCO3sdRh0Xc14647pu9HChW3qeS7bHMjkSQozQd1OCVAof1KKe5
KWWOKHS6qXTStuiVlx4IdxOpgsgpZVDYvb1UbTNsRx/UAnFbvQpSZ4sthMm0rM4sAWekWdN6sEUj
3Hm96q2g4AeZ7a71rCL1N2laaqueGc3WEMpmK6VxYlY01W0UjRF7sq7dyCLk4IMI3cfZkPs2CP+q
dUNEIBPVod3nI8TVQ7UXHmPxoYXa7qntdUeoFPTVGiP4kHE+xV9jUWR7OfBWuAjl69KrtG0TdZBI
xzFnG6wgliaS2PGqML2D8pbmNKTKLYZenk1ViXfIR0PsQWLbvMzXIe4afawfoUW/13NqmENcQ6hI
LMR9TdlWkiK0RnflY5OLxUqkqWbWhRqBwSznyRG89F10lscWACZftmvEaya20Ws8Iq+fa4+DJBRm
oGXxSiOCgEy/Hqx0shlCgg410VNOulrZFRJABFN6kGshchNBxGSCOyxkEaRUazqshEBKbZHje1E2
OmWekpkiab6odcZWZXzWwsgWM0V0qlTKbRoZppd38acAkuRtGqpOji6loIp918ONQFXz5qzj8SUg
e9bHxm4C0GCOaeSZ3dgOB02K13UQvzKjLJ7FdvTNMNc/hEaibmnUVyiuoUun7NRPPi63Av+rJeiz
XFUXc6dOkwcD9Ih2baRmS+lXMU0Og6fqe8kYwmPelwpyWlKzgaZM6UhGumqwchIxe0CjGZa7WhMb
MKvILmv5CA5ggGKZsS6VbkUkv31s08qNWaivuvA+Ql+WKyd9+ymXylXc1uORaaDkGfuzDA9mtkL9
TRT6Dy0pD4yWqlPLmNoo2GaDkFo9KhTmYNCnHnRmNgXzhD0S4eQbjWyyKqIWzpcdAlTbxxdEpa9K
dmAUz7BmIWab1eWdCn6MTSfLWzoaokUY6IllYTj4RRtaqaZ2DikCDANlqZeWgeYpaoNvqZLDEaGa
7w+Vts5l4Rlxhbceo3qdgHZr1UeiSxp6n5TpwSBZch/DseSktMSG+oAuqYNb8B6bXj6NlZcfgvRD
qYTM1NscgkNyUK6NUH0dQBlrEpAnbaWgMQPd6KyoVnt70IWPo5J9FROhBB6FjHZOu2yVBNn3YBxH
M/AG7aPVRT2E6oNBXAWJ5kq9oX7IDT03tfEzEmiC1ejdY5RFvulXWniPmssO7QI25JqhLaE9ZUO/
kgqi2l7XSeeyTtEL13nPXZbJuzyXwCJE0weAP7HJqPKUJLhrZ6Jv1nEirDQxbM2G6JAuZ35rl02y
YXrxXTJi6c6QB9egfmyrle6tYdkc0pHaNeMwCKF5kmPPCbxKdWXsFquJx3oD+onHDkK2ABS1+9hI
u20yeDuR0M5SPClBDFUSVwUtsomUZ9jhYKBysA7DqHbBu7Y2lBzM2ro4tOu8ADuQLse7SnzSGuZt
w+o+yQZjl9dM3jSyvxb00rD9UNbMRDRVwCcOUtKE21pvzq3eRRuVjAdgPQ4+DmF7qCOssYiu6lwE
xDfDXWMY5B6EIzp8m0ZDZ2ROq5ZkbbQZcwU5fQZDUsa9RWjLegQigUL6FEa57ui0OmMbfB/7YG9I
A84o0UeKPOpMpZCy/YALBIvL2IICC7NFSNGYI0KndRW6iYtLpLhGuvcLS4wW4rF6YqW6YFeIW60y
2SJc09e+UEqOTJF6z0c0DA1D5+h5QKGEZODJKaKbNWzDvKG9E7IWuBwtzE9qiGuMLkFLx+iSXVhn
4GQPlcitPa21hIjZBVWyE2hrniuhqWw11oV110ERJolwFkHK3S0qKjsRnP851wvNTMv6DjhlN+kJ
cZRAghRnc0w1RTDbFGS0TWaPBYPMWhmOvLBaOD4OKMdjLks1x9DJVyaO1NWGtDu9vXhdaBpR6VKA
M4UKpCFSXvP4QYTeStLv5ZBAJTvWT3k9IoiAYKvpl9qmDX0RHT7dByEjgdM3B2wuaY+eyTU8SHui
etyYqdfGG4L88ej5Ppba9xze0YT6d+xGGdrJItXS4vyu1b0VoDCVJevaF0XAcZsb4HSnPnOppxV2
qniDOZCm2rJYNexQT5F0711Iuz4nCCTc2vBLpwKvsdlFkWVQFdKkiIqgcAPpqiLzbaNqbJoqONu9
oiq3I03vKxT6TbUqPbPRGd2qbfYH9dsfIe5V7PYzdp6G2I9Zgv+mUfNVtP2/RuH/H2NrHm3+57/D
15vY+tx8++//+l4GX1+uomv+S39E1/rvyAdzMDtSGEAg8Bj6R3Qtqr8rlFJEtigAAQqNAPpncI2Q
HFh0RNACx0sAH/4ruFbU34FWBAZFwMGAGg7+4L+/3dUDmg+ugcC4vuiBXh/BHe5eSFqLXCx0mthS
ggptiq0EWiyxb7Ze2K3S2PPOdRL47mCU58yP6juQ99I9AiN0gt8pOkPfdVdmuxGyi3ZWSMPnBv+u
dkW/Fj0JOBLSiPej0JdbP1I/v73rEHmtFRzRVpDGZF3k0WvDEDt2VSKBRgLCS2LbFZY/Mt+KoXy+
SctEONe66m+HGM6ye/u4AA+mp1CEwqL2qcUutJLEG4+9hwNOSfG/CWUqfyCx5BLS6DtIkj4GisDO
cSUzGwF2thIVPzingkjuCgMS5KX3XJMubo9RNpSmbzBvo+uZ/xj5NSLLjhErH3RybiQlciSlE/ZZ
FaPU1UTFi94jLVNGloAWFHVk6oPgh/QOt2aAq8YB4IB4SO9HUETf63ES7uM4WYdoed6W7RMQoSB7
KIdu1/ZatwuIVGxxHkGCk0b7zO+ifUpR5wSwm5kjkfOIt9RmO+r5uAIR+liy+qmoCTuOdKCPYQD3
3qIGuylJqT7qdf+99drkYAhq8iEd0RpPBO9BL9P0Q0dQ0S8oPZblc1WU1Z3MpOpOGKiH87eCLJvR
gOCooeBQqLruQRtyhyJSXpVprFhagDMRPb+xGQ85UuSxWKX3CTySWoTptikyuoaG4wt4kood2GKK
HUi1UELSBa3Y4TinaEFqz0xQDknTe+e3F10S76Q874+l5stbiN7hFGrje9KVyoPX1MFdV4WA/H1j
NC7RglEG22HESRRjyE7pK8Haq1u2Aj+N/qmJzzjEEifWfAEJyoiOto4kgSmxoEMZVdYOTWbcEcTT
d1pQG7aXE1Q8+7T/CCIu1DrR1t86TTe0D6WisnPUiNRW2CETqvY45kluRmoV4rwK3DgvQGvnS8VH
MPAartYLihPxt4kM+yrS/xYMH8QyrQFjx/RtFf5SaYm2JqkSknUudgHgxmOFWVBX+MbDU+MjvJR8
uUbfRfPSxYG0YlmR7t5ehnxMd0MCbmkcxp7tj1Jjct/gGBRHTiuSljlg9vD4XS93Lt5X/D2Uosot
7Zoziqvl/dtLX1ArAPHyUQcC+h4tC34Vq4eSqPq6FruHwZO6nfDzhdG62+WR3+/efnr74Ne/NXnY
bIn+2rRJsIk7tg483KAj/sLJxc1B00ccapUs2bFareIw7sHETDnyKVHuITDamZ1HokObBi+NLHqH
MJYMU0eAkAUFuU/4CwWq7770tm//0iqedx9WIrlHyLQBD4fgIJGemmABKfagTvkgMqVfFaOa79/+
6e2lEOrix1usQlzExvLTqIdDZeqDgURChMOz8XGl/rEHaS5nuIAT9jkY/Ah+qwttqZNaW8Mt9Ij6
eXJEoPPHTzT2mdP3omAVVUoF8+1jYJ6SY6Pib6d5hrsYfxvXnuwgRImtUJFzyQwpJN2MPkydkJBY
tWVcsg9Kcc7Qb0QVxCpUbhie2li4cZMrtjCISQZ5BkgU/Py0//npgL7TbZZk39R8GI4R4iLEJ5su
ME4x0Z8RIqTIUTJwNOYewhhQYeJHjbRWQ4TUEbQSb/vxcQSOaldDl6kA2vhYqFrhSFEKv651q5Ay
/YviD7t2ZOKnLDcKUNd2/iNmS3RDoHq3jTD4xyZINasQP3dcJtUUkK1xGdq1LRL3BZIfbbWua6Ar
PAqxMFzeEUY2oQ6V8wyMtGj3POoB8+1RQ6TLPNlDvARalV3sjVD21SGNtcp9sjKM0Om1qn0MSto+
op6/8Uke3b/9Uy6lxPRlBYJkWhSAqR/zP6IgdmiaNDyQtgRDrFFJ9tvbXx+A5kJcZ157RE6D/Q9X
Z7bkqM5F6SciQiDGW8B4ds7jDZFVWQckBoGEJODpe+H/ojv6XDjKzqo8mTZI2mt9e+0znzk7u10E
GfL/+SMseDcLKoKzYjuoB14L7wg16CMu2yRnrUtvrp5uoZj6x4Z0+o0GTSaXJhkwyhliT0gQn9jW
AUajCPXVmyS33Vr+IUjMhdiuJhwLR3YZgfUikGKYfqB2CXSXx2zgGXPd5VJHy2PHQzy1k+cepEdQ
S9dkzRfEcmPHMUCnzRSh7uZ+CdGndYPs/kfXoc+RDdVhqHrvilAO91rPFQph1zvVYuqW/P5ayGbv
CmkBDSUMtfj/Xtv+ctMvJo0SbErcOt2cDrXvQ67o+7R2vOHaBLW4bJMtfGzbD5SLAsv79GxIOz0z
KOcFwuV7lGpgZzPj1P9Z27fn+1dVQky2gHGHYCW/I7cNXwk36/Pc8Az7afB6f8ltCC5R1uzbUUTp
fecKtp3LH6O+oBSy1P21WOsJe7qOiiBSfcr0Sl4sAgj2YdJ0R0lZB3wFWhvktWvTWHJ1o7F98rth
TDH/QRzvT+8P3cwRVwowdn9/ylbk4E4duZhOvg+YhPTZub0p2DDo/f3pWvXXbnGblyokaeVU7a3z
/V/PjdvPyscm0fcD6vratJ+86RBG4NXTA9PKvhLD/ve6243VaeybIb//q8QgmHns/ek8qrXBpAnm
3JRs0EQ0jO9LSTmuMkelVWTYJ8Jy6sK2et7DC0TSh2u+Vi/Sj7Rv5xe3cQ4kkAum83VxjhSDMR9I
592mxm1PoVOLvYin+DnGAJjUCyPzq70T8Bh9quIVLamYwHnTHjk2y4C1x0XsaCYqz9nfj1XgYpKb
xVdnKuqXYAzdvKqCIGfBUOatj4K/qyBhkFhFUCYxqDhuw/aMQUSswI+sj5uc+hqy6bH0OflBUAbG
9mEKxU0iRuHGmqXO4u0LzaBfkwpuUd2T9UZxDNopw6B6hSp5lWJ9RKPrd9AT+tbiTdlt/FvhmtB7
6xrj7GwvVXE/F/7fp952TLz/5ftXx3UKnrFOFP3ooEcH+SOPfozz6hgl/FCWsnomBL9Cq5X59XGl
drI9mMXFDCDM386rwJYocmn1rNEon0bMHX6WFs0LzRSsDyCf6NHr+aUx0C5YvAafThk+andq/pup
xDxy1v5RdGEZi6vmWdZ23LcYZXbq1UF2YXmyIdJxQkyaP3lNqU5Uu/OxWrvpDOWPHGZZ2YsHnBIM
WbJe17gvi2Zog5tHkaYsuvWjjJztAOSxB3Qb1Dh+r8HPYPnzOlcALUceH5WzdDnXVj2xQLfwH7kH
RbMiSM5d9IlVwXwOoCruBU68nMTiROvAnM0QLEUQd+wZJ/hm8ZANNSp1mrqJvhOP4Bg5dp+tH2ZU
UZridlg+0Rzv5qSdyZGC3v/sVvQcI/TlTeg2Y920TRmfgq94eMes7u6HTGW/mxR6Nkf6NJFwTV25
0L/e2u2izlbfKHOdfIGIeIk63tygV1U5Vi0/LT2xHhDJa8+67P1snsfpisNik2+DzNE1ifG03ayO
nV7/DEONS7PU4m1YmiaNkLPxz0Hgm/HGb2PFt0t/ASGaF3wjAykC08+SqV4O96eLK70zlBMMydj+
CmuTrIUZl9soXIs6OYYa/4PG01Bsgja6NrEMLnHb/teQoIFfrswTrgiza6iIHhofFylNouEG5VTt
ddRGlx4zaA697cy592D/snIW2SCjB5dLfbs/rNufSIPbCRci2v7C5ZsSM/wzZMwsdYE7VZbt2Mrk
L5bBfxgo43xUk1kyprl6DkhcAoJ1Ifca1RxjzC7Pex5ohPtXzhG3f3QOdL3uTamjm7fwdTeLtXsW
Qw9IkNHkLakgdUWRqb4RQPvZkUT/Qpva+4EBtjfDLOeKpRqyXVgS95c59KMN9XDEQPkyx24NHiVZ
yA2iBz9TK3hRtnx4Rw/Wu2rC+VeV9dVgfsdnI2236yJuLiaGf1tjaG4eYw376q09Sn+cf0eP/wlm
rd4MKeeiXpU5eS01WCVGk7er1Cn3jfi2FisK72lyFdLYJ8UwInKuxbfX6gBFpxCX0oT2xZX0qXES
8W1gmuVEQkXFyk3eVGUP99fHJl53dWJ/bY3Fjk9l+WYjpNtw2vwEyTDkJmYJlj53fG7d6vd/ryuv
TBmIsZvP/fqhtX6U8qVtfzzi/FtsVD/bqMe0Sorar+Tfvuw94B4dOy8Dxjn1Xei+y3Ui+0nIcXf/
al+iivEdLEX3r6pO4tQcOt75/rQmwWvpKufh/iycmnQiUf3UYsyjgc14wMGKnuUwdbhMu+gEuqE6
1QiWPq68jk+4KtrjGHj+Oap9dSBk9C66ZO5+BDZ+FYEuC5NgE1HvajU6bUnPzlajDS41o0TbeNu7
O2m4eIaQQY7oUkUYnyqni659VPpehHqk1KSYMYnuTS7VX6si+0thzQTePH4JGJK56GEblHMyXZYy
wrhZQ6CBuvy6JFMATT1uL3PSmbSqFGqEavLOGE3o5xHlLW7qB5uo8ttvRrorl6o/4bpNnueB/rt/
3U8g66JxgD2HtYtD6+JlwFycXc2JPtc9986OcKOCRMZ9Go2/ZE0YlJ8BqukyFqpK5aWrBVZ6ubKP
sFnXz5oS9DyZQD7VHtwYVY76zIzyzgIfaOYN1Yd0Anmbbcz3YdXaa9cousdkYvfiO5U6RGaMzoKT
+ujAwDsnUtFjGfnjiQkswLVP1yMcyf4ci61JBMN+L/7SiYOSUMs7uirkrE/tC0V21X4WmHBzf3p/
UIuX16uvHnkXtC8Yk2kLnLiwTf/0QVK+sKhfbzqxj5JO/StNSPfqLphbjHroUY+QeeiaoMM3zrzQ
LR96CYPCogvzPDvGO022bQ7OaoKbVli7JbJvXiD6tFk4VM2XG5ivBu/Ev87qLIkEYL7BjLkry/C3
77o/VT+6n0wlOOKqrntBE6LZjSBiU8T7YdyHMM6ezKiJg0EEJxYv44Esht1Ww8tdorrwqbQSc/6G
5MZGFxVgVGMucIzy2qZiRmhXlHR1FjUdxbAkrGn9FCdY9us/7UydB77W9hUz6eHT42XdVMGpnGlR
zVvL4dSa7yEhX4Hy5bPDaXxZLA7uE7LcvtXzwASUcQwjcz14i/uaeeaAOu8pmeNEpUuoX9HAuu5h
GNdtrvC2Xu4Pld8+2lA2J3y49cGV04huq8Y8TDTQD972p9Ar6z2mgQXp/bX/+wWsp20RL5XM/r8v
jDIZd+MUYTkGJ45je/VILemeYWtg/ih+sOL+9P6wDMsD8vHrqxBV/+wlUM3qwNurQGBF315qgDnt
7XDGJ479AfTMc9t78zNHCZv2Semc7q/1zqRvnUOP92cakOEz9bCJGWcddvd/cH8QvDs71m9u92eO
B+PaTYIzhsqVF5Uipju5rGwt//fQj3yR+dBSZzdZ2Z2VCg5N24qMrSQCBY2QyZAiILDn/1wduruk
KeOTYwGJz5OPCZAbABDAIc/VogGiNcl8amoHtABt/KxPyFT4joMbuXxtSNLBEgAbaCo6pGTR5nR/
8KAgYrrQ9tybpjifBExrs6z9ySjWn9yq8rMV7wyyvaLxZDrk9RgvPiBvmB6NRCSuV5doccIUw2CF
tQC2udtL5bunZEKakFe91+g7PQv8lE9s1UiKLDGmNrKcpyr8LYXtD1YBwi/DKE9CTN3CJA4cJkig
swVeVsTYK3YnVWg+nMIqgMi0qCyxiARxiP30Njufih1coiENNqPfbJY/5DkGU1KAeAAOMKGWzrDE
pAHy2W8EzIAAOyA3iKBDpL7YlSL6iXFVTo7vZTixP1iQDhiI0VG1FBi4cvXBJkxTL44cDoJEQ+J5
FApaQfAUbEADwigwuB5zIMqh9HOwxPSiOiMyn9xmDyLwBkZIEBKdE7lHn0O56bTBAbUPz+sGVDCI
lOl8pRto0UeegzDeF7UhGLxGGAsKinOrhj/JhmlE4DVwq0aHWc31nrbhwziDRfC5weFrAz2CDflA
PXVzG4h664aDlOBCAvAh96sF9xJwkRj0iOB9XbRrDfknZj7Kj80UMZs9Em1GCeLkcJ/CO3E2E+V/
DySRp94gVL9dqpwgUzKlY4vyZmmOM7yYaTNlgmrTTdQgCw59tJYFAo1hv29WDprm1QmzXda0I/OY
NzqsihHeT7CZQOge/gOdXmUW/lAMn6iFX4Rq4Ed5tC3cmVWp5/xHNmupcso91Ir2GG6207IZUBRO
FN0sqUVf3c2iWuBV2c20quFewT330nEztHw4W5AhYbLC6wo204tu9pe7GWEhHLESzpiDyzje/LL7
A9vss6BL/kLa2Tmw1TZ7DdDQuBs2y41s5ptBqt9mxq0GDVUhv6F5Pcn6zbCb4NyBh3hAjjSKqM3U
k5u9RzejT2yWH4qNNNpMwGmzAwP4gnIzCF0cEfVmGa6bedhsNuK8GYoJnEU0BdVFs5mN7mY7wrg2
DwOcSAlHMtmsyWQzKZPNrhzhW/qbgSn82duJEHuoo08Ac0YMiXfz0KCXhW0GaAMnlGyWaF/gKiOb
Tepthil+uxrqDlT2FW5qsNmqDvxVsIwwWjfLlcB7beHBJpsXezdl4c76m01busAyqhnWLRnbz6Bh
0BpDKMBOlKNogM07Y8frxTgXYjOBB2xq2RTSfQgpGPl+xs2RvHmN4B3bzUTWcJPpZisjEVNee3yw
m+HsbtazgQc9bmZ0v9nSPX3s1VieYvZZbra1HIIcm7E5YIUdsHPjoYOa32xWN5pbUGaY5oxsb3zi
awoCxCmsHyMPzZQ26/rqMhBrTzSu7aVS7i5m42unogmGAzaLBTByIQcHivz8Mdb4hefNmFcK75yC
+hCEbZsHyVrAQPEeXHf6r4/7ozu0mCZmmvpAeY8PFlNl9iHH8bAHEeBi7fuI5gRO5fDs2mBIoc0C
H3CqL4psgFQDV3vp4ibKRbTsV9HFH2gFq0iY16ARuJqbx5j1Vdrx9bXGgSeDtpw01ZiWiOl/A0BQ
TCpw9yJ0aVYg5Sp+ZzhHpV40/ocEfAwTRrpYHvBQ7ugkcdHT95g6c84UQ/Oei3LCZfS0dIqm4NP/
2Q27MNIAwEDzaaqnt34U47Xlz2Ot0bkQVmsxIIRwFxOusrk8QkHsoOMN11VHjy6aotAiJfe91YeG
4OJoW/rpGxIdBA2P0k5o1kX88K905xTJof4Pl32TRxHCGey08iyBV4xLBJWOYF5mBxyX5jE6ot6S
D3LFWLwNWtEbvsK9ECkKYDUqkC06nIIMM0gAilT0qRUYwdh2XpyzMf6wGxqDofQ9Yjz4KYCSkDhz
uIvodB2S9U1K+yuDEDkj/vqSKHpqNvRGgMHxNhiHg0coDPCcDdPR4HXgoJvXcSN4KpA8G9JDBQqh
DfJZNtxn2MCfFgTQBBLIBRGUbGjQsEFCYsOF3A0cmjeEiKAo0GCKFPT+eIOMFGijYMOOxg1AWjcU
CUtXNm1wkg9Kyd9wJbaBS8Ab3siGMlUb1KRAN4WgnMyGOy0b+DRtCFQEFgpCUI/15RxskBR2NMBA
+K4C/BT04xDKqNglG1qFPTpFmTYA0C5dxFa0uZlfRgVDCo7nH4t43LQeuPs0YEMgbdTnrVete8Cu
7ZGtCmMhtZfxKNyGXsDsScrxJYynn3WoSOoAHQQ/hTxH1vSPUHB27gTzSxDYC04QDceIwdkHihBi
7RRRIQYCTIiOMnVXf3xo4ymzUfPuJPxb478CENQeFXtZVNAVStwmOI4jVc4d9clW8S5MBN8ZNc/F
1pLbtH775FbBldA2yomVbi7c/sXTrtxbEpzAP/onzuZr7Et9gO7lnVn9YamGBOxBe24wfwENp0Bq
bFU2aVVbNy3jAUDbCIRvoPUugAcE+g4tfWZsvyikzv2QOBnOPKgPe8B1Xw2GA+waP6lSB9xS6jD5
hXyUhwjcLxLaqjcz9utJTA7OFuV/iGZBCdSST9rUFwa8Mg1MV2XuCp5nwJuD5eHg1eGmJ7NT3Rc2
suuROssRV//JBdZfi+Q9hv6UCS363EfXRTbWEdv7dnj3EHiURnOnc3tLdC2PIWBvX4D3lBs56Gp4
DT5pM0TdX4Yh+kTZqg7BYZ7RMedikckXPWcV2M8iqeIDTLp/HSp4hqTQfGr5jncr8mpNAnJGkr3S
UbwXQG0W1YF/UwZEx7qLmK3wqfV1XgF+zZpueI7mCD3apXsscdIZCTKzlIbTyx0f92BIX5hZ/kDo
UEVUugUCUMPjIjgAOoazVIuOUgTml+eyHoq2Md1hNjLtFgPOhy9z2gf+0ceRJFsVvHxmMTU7qKoi
UuQByi8/CMIv46q9c7QF70gJzqpHJyhq+ASZu+KVjPCpIcJwNFX8aagH24YC5ppoklP0ceZVrEMc
qtqbC6h8z9k+MVVw9O0Dj5PgiMm6aQnZeN8o8TbC+76VLA7ThUj0vUcSwedoRg3rOsiHqPQvQ4KW
mG7yHwUlhYHolWl3mVH4hadyGv4rbTM8MTe5TEP30TMtbq2UfM9r/7p6TQ5zV+K7CvKJttIujcII
IlpUPjCKy0cDMJ3w/l6buXrVGm9Pu4XUkhM3Sw8v0U12PfGxDikvPgsFp8NXZVFXb5hU4KTeGkQ5
akm+Z0uMPTWsyt1cek1mTPlYTssewnVyRIoSssGwOsVfTif8syaqy3DVI8O1/5odzzviCdTDaheK
IN73DOy9jdwvKxYcpbbqF+26OAaEcBOoPlZJ0L20HaZKaQVKNhZh9MD5WFReED5PEA22sVZoB4vn
OW2ABeaz4yNTEeVq1Hgnhjys8/1B9X9B4fknD2QhHLYYf5l1V8vCt5GvQLhQEvdekK967HcO9z6n
aR7ypk2mgjnDp3Dj9RQjOeBgG4fd4JlHOyarT09iVa8nTBJzOlVnqw5VGlrundAYcBy1WM5t3+7i
ide3wejLiEHFOC31O1zwwxl9Ol+uEbrgHKayFvCo/Eno3QSGNfUw0eI03kww7IbRtKmKwnEXXOQK
XaqDuI9crwV7vmTkEGLpcZyQnNny6sHUclqN8XVcwSh7Qdw5QSuulfnqhf0jLpBhoSBZxj7EfBUP
VqQKz06p0UcXNRjD2gP9G5MKZLO/okaK/87OHy+xSMUazDNjVXydAnsga//L0IR68k2skeQSa9zn
5Hvt3AsYF3Y2ifeNvpERp1+FMt5ojM0EG5yzGve5bumTnbl7K32EztA5OZdUXunY1cXQx0PeseXv
MIcoz+fRP1m+/MUhcH6SiZqfGMyioyibCQ3M/vwkum43JKoqQOC5aYtKADh5PxfDgwR2BpspfoLw
Gz9xpWSq64btYreD86wKnw1s3w5SZl2SlHkYxHoHsHg8U7q+O39w5ABNOMGmUnGWiJziQ82xH+N9
4C36wxQzOSbW4aYcokMyU5wGcUBgpUzB5tx/Jo5zBjRjNiTT1Y0BJvYJIGVQJ3lYHoBDgW9tuu4g
xm26h33tpsQ5hmjSQ3OoHgOejkY4meeszwxC6eP9QYzwyTuICvg+iIyCwvatUZAhKdHF7FoR/gC4
iI9uqOFhi01XXfdRMD1UNszKrt/DkEHI9gQEXyh16dfnxeX6uSvdrJ6hPLRtxE6hqh69yj7N6wTD
aSrTTi8/mjc2izv+jBHQ/q606HY3XgAafexPs8WKGbC1gPX6PVraF3WNqo4PB9DCjwCtkuO6YBuD
SOKj9Maxo04FZU/E0089ztsXWC5/aj6aIwtbgMziEmnEOo11kxvPP3Skd3JEI0XZ0vY5RLYlRY8D
bL0Sc70GCLEa09KO4adeLGzpNrpVAQ52bZUcHWxgVQxgI5iQ+iFlSpigOdxLQEQCSbR2wFna8BtU
njBbI7sz3PmdHTtCdXpmXLjZ1MqHqRsl9jLap2OJAYxqaPekqhHI5vU0jQeFULi4dVJwFO/TyI+k
lZjMIku9w8VxscgKOMObAJnq2FPj1ohVK3EaU3aMdlYe6QyxzStx/iyTDEcHqMwkbDFAD/xSoFna
cIorvFnTUTsInkmwWXpASwOjcMeOwa4vdWbdtiu6DmONq4nEmTUkazHv15lWHPmhYQJl/4oWRPTF
I84iofRwNobRkqOx+j1chHvENerCgVvLg0QHLIDoFO0JwDcmZ8gooNJ8MMBZAALuk0WZPDFgSdcB
5XkPsxMWTeE5jQetxsH3QZuqE2V924+7tVEvibfeCJGw1iGPYyOH2RC71b5UfT6s6hOKY3mKkrPW
gp370BYr8ar9MJZPEeJWwUwLrKKM3NBQocDTsH1jvkSzTFuA4ogMBftDuXZ3njaXaqgLHg83Jxmn
c9tiKSCIDGxK3udlYM8YjY7frKxfva33NK5xFyVOcyzlvGZoghWXSWACnq8xRMuVGPG5aSFwZ3RK
aHJaBBJV5mTgOzKg2EdQV4uCY21zABvvVRSjo7uCoMfb9Y1EbZ+1nZ2yyscbfX+IwejtBIOt5Pnd
pu4+9i70dxSWKN1KcQKUBgbRlpljm19iJkzFHqOMzNMZOUe42xaMtCPDvkF+jAYaEYcDBLWGIFim
ROtkSLMa5iH61yYY58Kmc4z4efB94tAE829fskOz4odaar5kNIreOkwsypAb+g1VLcfyN1/75gT3
lx3B1pc42SZ91lMvBiRHcpxVdvEInkYOL2VMrgMowZRAOUjC6Es61b7ii8mgdWLq/Ee8jlUaO5M8
jG+xIv+Vjr/3mIepfB3FhSHZTUyGprIUjzRSj0JX+x5KvC/jvalAKo6WvDvRRDN8qhaZzRgK7HvB
XqNkg2g1gH9n2NpWXaOrFAA5JVfGK/ExmeShRRdXBuHka+DrPmHTu3VxQp2CEqnTVVwsL/A5GAZ+
7eQSfIoZqyhDY9phXeCEO6iH+giywW6BRpCDj8H7GyQHpHjgJm2b71q0DjRXF2Emwb82NinIcGiA
MiZowTotqAOLKjAk9To3zFvHvED8xWk0RgQyev8wAAvzWECaHeM5UHkPG/gy1O7BRuUTAdqUmRpL
s0X4gKJsVzrJlCpStxmut+pxYwdH9jYHMTaugIznMBTfcsDV6G9MfT9mA7imTNN5Ssu+koCphz2H
coBeiQhtLd6z53TXVlNyAHb13dT7Tp879Ozni/9m46BPLeZXBQIy9kBAutC6Kuy4ikdEbAZpgAU8
Hl0Itg2fj7XTAlVZIIsYqfIL8vvdDOnAW9hH989E4o8l1O5nAvWYgvuckYZUDNJ+11X9nax9/LIO
Aih+8lvy2M8x+ySDWblgPjHHSguRERK2l0cWYhHiSxmW+uEYjBCRkNX9wKM2OEL9uAmEsWA77vEm
VQNmFkU41A5d0h4sCTGfEFXtjldfXsV/WjInBdz98MRliruKnKi3gLGPK0wrpyTBYQ4RVO3wTw3I
ioEkkkUxLEAorFjq6xytqhj1iW0YndzLoy8eFJijDJQHznihY/MucDiaaeTLZJulmDupdhjIN2SO
8pDAFosyXw1jCIVxL7FZ5xTVupP2CpKIV1p0Rk2fNUPoZyCXN6Odc4fA6guIkwTqBZpemqoSKUL8
4dwkAK0mKFXPwGiOW8eK4K2b15Q3e+ArdQoT+1nJmeblFIuC1OA+idvc1mnIV/TIae8n9gFFdA5Y
g67Vn9pNXd4vBzJ0fzt7m1z6Z3JUvW/RbjJVXnccmZa7GachI1CsB9DWT/W6vK5dGB0XqTGwtglO
pjLJE6YbvgKxPXeue8GhwMtmqd9BQB+WEWUXo6+s8/70XpScKHP7tHTkfu6qYyQhCnLzw7EzZtjs
oTChgybAePeiivyj0bA9bDR99m6IdRD7+q405RbvT9C30rHMDKXaj4lGg5YH8CkMx794631M3pjq
XMXyteKhf1v0k5/gaO2R4BCwscoCdP9lQd/JnROTTyGvET5zX1knj8gY70Af/i2r+QCVO8i7hRyG
bUdr1798NlfW6G84MSRFHuqzRKdV7k7s4kFeQXsUu0gCmRGr+1ssoqaY0QDlMk9cK8wOKj00TgED
wukbG3+8nAHrYkvWV3SYJbg8EpBFzfRJNlrZwyHMLtrbjYhlyzD8+gCUF3k1bQMphpRjGqzLB5fx
i53J17y6YcqJRUFWsaPXfDeVj2jKcsbeQys4PRJdUlQTzJBvIMIPSHuSbP5cAv0EPB+1i/xVM3tX
I0Hh8Rki4xkoCT20I7YPNYiTv/LrAOIO3EZYpUjUPgJYZZlH1IeoXHjffPi2KuQ7HcAebSLyhYPk
0Uf0+oYoPE3uEV7meu1p/DGjsTUbpwA7h4UcpYA+DAEI86TvjpNepzSGiJ4ph3wgrWREf6oekZQq
MunraqcBXuF/D6ByGBPEDL7SWYzHAJZ+6lh2iFfzVQWYCOWznziE1zPHzop0tyFNjPNRT0lwEGgO
C5yHtZ0LJZEZsjjO35hjbrZbzmAnOnynEn+3ByBQzDGOJnwER9L8VLbGYDgT7RlPrq3rPSB28GWU
1ZPRJ3foprzh0682yBNYlpHldCyID0JPRkm9h/P0WAuIZJsbn4dy/U483M3Wg6kifo1S5uCupgdW
t2bjkYPzKvyK/rNYy1Ctu+zU+vFLsnhvjV/9pQb/lATTiwKChUsSjslQlxEC9Kofn08+nP76h9Ql
Gupi/2857Zq6vvSV+bbh+ApvBu1ng/lNpu5FR8ALekf/9Pht01GSdx3oZZPfprQL9afrYy5C672C
3P5Z0doLyabKHGf6cpLgb2OaR1DpaPJaye8kgs++0n+iaXlGD05RWV/no4lQvZW1hmCRsWp9kMo5
A9NYfxQ64VPPenVWL8GDP7korad8tR2mhwXoulO2j1PRFvBuPwdDAF7z/lI9zjr87qj3CbTgYWYS
5/R2gF0+AliN9EOPSJG0jqrHuPP2UY0oalMTsyMr1egJAkAauj9t3fQpNx7IyRrAOxH9Ix0wg6UM
lNkPzjAfDME5Dw1W0W4Zq7xhw6urygNnBgPVGLQidPgeKe8+tk2r4XmUMJx/FUE+wfoaV/SA0WSY
XLjWr8gEZUAJYMMs4Qsf2+4S8je2ABEcnQ5SUV8+Ya26cnSTwJ+g1wApXCKp2xOKjW/ZBb8Bcx8T
HdYAYdmJLssXShhQIqx/HqLw3R+hR7haPXEHt8wijz0ifm/osziY+BP/y/PCCrOEr0Q7sGeYygfU
nwUfIOjLxXfTZq1BgidU5gGpvx1msPNBeUSg4QlG0h/bTgx2GEMHbtxDguirj8CDvyoD/scJ7YWN
SZ05AfviEA60m2BdmZpPMeCEldgL7SKdQRJjO+tJBW4Fu/EmoHltXWaIeMUsCIxecMV/QDoBX9Rd
+1jRHgfwqOgdHy2ilrzUMUgFoNXo1/WHWxNDrl8F1AjR1jALJAQkdwC5XEk34zV/EZYY+FUxLoEJ
1u8awSmWaOzM/g9b57nbPLZs2yciQC5yMfwVqSzn7D+EI3NOi3z6O+g+5+6DxgYaRsufbMsyQ1XN
MWctRmLggCtCAqTM91RaHXtHw0f8DhQaXnalZ85HN7fE03Ujv0qu73Wmo8d2MK8LYd82hTK2umGe
12traRnpppJdtcHiMwRA+OFmzPicVntiC+ao+Jm8jNHh8mm7ymfotKm98YQb2Dlm1ngn6ncnsrn4
ZjWkuDv/wkT58XrkerFjInI+ZCPCTOipBx1xtBwZLkhN35oh9loj5djSCoRwNQwb9KxLKdAWvb58
SGl2A6t+w89zoLFqiGFX5znqUT6sg21VOQ174WsD54reARgzedFwkI7zJm25tln4ODojeRoAJtBg
4x3Cw1PeWWLXdXddFI17AnZpPtqfptUY0BvLpjSzp4XFydzpnL3ouNaicu1UnHCJ6Gy4vMUzD1Hz
6EjoJG2c3mfdTA8cMmeoLlzhQjEyd8q9nsn2Xp/7+sB+KXI+hu7ci30hhf5FvchgJiNaFTSZo6FW
PR96sgEyb58thMQwgR9tndeQtU+EX78pbJ1h2w2boU32YdhMPvfp+gy3FRDAEV+aogG8WRmixT45
vWSmyMmVNM6CcLxgBdbb7Fwb8wuK397tY0qP9eeHrOt1GET15gGa5LdW0G3lwUlUGYAu08XDLSo7
N66TztGvrU5dYWmgBuce6Vs9RSh7Lbd96mDorH4yPbvQYBv7Kc5MNmgohpsJ3BCTpg0FNW18Ywaa
afyuK9jF2OV3rN04jKJA+TLkhNiWYhhPy31tFIiiKtkNuj0EpUd4gF3HG53A6Ci+OKB4gXtItTw9
oQTwZ4/KYK41b1/UozrMCk287C5N3zMFGsQjASvj3rPWGVybd/gUKnXO8toPsWnGdFQc1Qh3ZDEV
m8YhbYvXtXTgsv0Mz9MU2OjisPJuRSrJ3wXX9WU3P2kl6nVuGYccdx73tL4MljrV76ZxL3XHZ4K1
3C3KdU+RV0EPDN3P1KcN8iZwjqrz9DqnrjMbGMu4yZ9a97WWTrozRf1SGeDm2TIaV31Mc5uVP1Fh
l1dmklVcSvmAZ4npX72qmIs6aUJnDWY7DL7ey31mp91NT38aTSZsXTXeyjFMD3ruUovH9WscZeV+
nhp7Z49OvomjAhOUqVgW07JNEDjnKRTk36l58f55CMSQQBqxa6jskQ7gPfcWPcowD90fB+vHzHzO
vd2HzzVFuxbjglLDdIFszfeceD0sAUayBFbjtZ/f+4FaGJXF22tLKEFgBjtwnOpcAlmnJg9mE6e/
Fq19Z7n4hdPdiFybrrO6w8PeFPbV0tpEKcUGsQMNIjanJXwIhMNMO0wUIauH5qm9TwDH913rluew
au2NNdlZsNiPaaswA8iz7eLyNbLkPh9xFnn1Le1cdEh6nQMtHk9dMl+mUXQ4gm2cLI3z09sAO2an
6xdHDc/F1K4GudvFjKzAnumP4RESIPmDx1m1UdWzxMLOSDEuA43isDUcaAhP3ObYAWeF7l5B98eh
SjhSuWUtZXljYUxXuf4RDXPv20vzVkdFz4ipeC1A5raLuR4KiIq6d2ePUbuZI5fR48p/Kscrg6rN
t2uBEXf6R1g6t22nrA3xX7avtasdozedHZrcO1fxHxUtRHtmmAayoh1PqnMf7TYPCjH2myq6h9nm
q5T3OXBHAceJESbHZZdqpb1TQnYIRcm1qSbeXyiaqhnKjZVW4cabRMENbkZrzeKMZbDxQfCueQ6E
+lT3D6nqefrAH85t20O9fBayvNNi7uhGia0uQchOJmxCo7eL4oIUQYT1Q+z1ZsCIqVlc4+hEcWBa
MAPjcif0orq3OpGdCHaqNuG39FRPUgZP6Ts/HbPvSeB44u/MVMmho2L+wcAwUAaNdOz53dK3XJ7Y
JASz8Vwhe5lGfz+5zt7mukAHwitv+svYNfe2HeOYLI4F83HyGvDjKxp/XUtRRNFygpRA1sALjVvN
0uz3xfjsemz55Wupgzs0offpjt7IxKil+dMvJtATYVYSLil8HQ3SXhockVPqXQNKRhvdmX9meYt3
bZ958VWkiLCNAY6pFL8FMedVkr3w4+8Jy7lnbabfTESLyEUnC3YZfGkWjPHj9GBKfaY4yA5TnNzD
bUbbKkrJZwrdY2hN+abqhyNmrI4xf4prICbDHW0TiUnj0XzM+pCSae4AxTigRZYRbMHNqLpphjy+
tL330o2Ly/h6uMhJczd1E11xd7o02vQUTrHjT7P5bknWSoMB7+Bw2apUrCaSYu3LR5qBEPNsl0EK
Ol3k+WN/afPmhpoaEOlei8rtjC3FrxtGsktRf7kjoqo9vqYS4xrrA66jobmaJRMbmfp25BIjhIAu
pf2q5fhZKRYJQqXZrgpkAmITC4Eyqeb31pK3UWT85kpuytj9jsqaN80wHlyR3/SeXe4EIoJrpkT2
tM4LHlNSA8ijqbzorGzvs0JIUvjFccZOhPEwG0np/9POw8pZaqtfohiuJ1P/5e3ymYxhyfRMBs1o
h97sOUFL5zkl8Ars4bDT7ynJy0NhOA8UAyxaLU/ORN0SI+KSWQeiEc2bqDJ2hkVqn00D3pn5Pop+
gfwpz4SAPFLatuQ6kS5WsUkznJlJe5s25i1QZLRdXkEgf+vBeMiSwe+MSvklPG0KgjbBpMPyb2Id
0bzqFe+dODc4Fuj4ue5JeDMz1T4jpCsEEzfyBcEEqa19zm074p1GwXPLuwyJ5DDbxO3PedgFTfdP
NP8p3LVuhwPAswE7469Ub8pNEUODhdxu26K4dYf5u3Ej+nMZ3Qvgj1bclSaDCzzVuylEE5BGfqsi
P8yjB6eqb3O3IS8Scb8el1Pf2t/VWiCGSKJBqfPuUlx/QI5Sctr4Gcsr0cGJl7XzWdY3M+apThnn
ufde8QYXaFWCI3W8jyvd873C2MPe74ZFPuHVZQBWhoGp4VVMymMsot8ZGptaF9YCYAGmh71qRufs
6/YhkxbEsrPNsGdh8wGE6XF4uQ4AV6z9sOG73JEg0G9kiKCruuw09sNthaUmGOualovIdpDp2kBq
esyd9U5WspcvaigLGBT/gJZd9YO6LI54J2kgSPlC6n38hiMreyKBBzQ8ebFxgRJKjnVJjc58ghQM
PPQRCxAPkO4MO6nAIotpUU8pCJY24Gqs/Abubw///zy7QP+r2GEZHFSm5toBM0wZK3k1eBimFJ7o
TWWMNCnOm5qWbZsAl9EfvLVe/KhNGAfZB8iwIbT33vooZvjei+GjsLznRoWs09KqsyBgy6/X06Rx
mSzPhiLvaozwjdTupRrz4jQx78Yhw7Y+DdxGNuhTjmt9h7X+1gEL+NQszSFCbtM080LHR3MkTdaA
NRAmCr8su9powJZms1h3kcUrYk5FgFYxM9o0loe4hfIPs59s5A2Y84jTry62CKXH0E6mXb2ODaMh
/BHtE07+h4IEq2JKXhLmCDaXTD0un/Euo+db72k2dzezlnFvKCbkyPCLYIL7Cl4g6LJW8HL4Lfpn
vv+8h+y7A8jrZohtqvkarnevpS6ObEKqvKUBokzQaTW2eKSwLlDCSQHhIE6u5TbB2vodGozlsGP6
gx0Nxml2v4gUejFty4GKUszNTcl8P2Xw5K3t+cLpHY8PUT3dWxgmGMWmTLOL9KbgWGNCSp5iok+B
VjCKdOuRMWyJxmk/m5Nf6y1rs3OMIF4SfnLz8rDvzhHopfuDIryv3aXdZ41eB3Xd7scYnNgesbXb
dF1l078pWnshI9AbR4U722RtVl6PWL3SDBlCe7FuCrv9oXWFDm/FXg+H29iO7uo4GnbJzPRriFOb
TtcOptTsfORuojtHx8R8nO1k+0Re9rs5bbk9JVsnzp9gJa8FUQB+xJuxj0niXiROrH5CpqzUPl7S
78Fgpgf3km27gfWQmHaLkSIqWkOSeowvgRDEFBHp9DTQ1vhpCxrMFXOUHrbquHtsMKOnuL31EJLN
GmE9ZhVmPtlJ8MVd8evEB0KhbhAZDB3oukuOWTN9WU3X7zyIZJvYPqKS+poTX93HvU4vRisdhBbN
aG89kGqZOwzrRRN9l05+T4FlCAAba7CRJ1pmOYuxK4wiDSZulxsBSlSsU7HMth5zK31TFmyQQmgW
ZTKfbYzJMEfjJhum7FT2A2qZtTeFAWIbg5kjr/sWSgwjNuHsGrM42Bw49EMm5/ckzzEE/kRyzi5T
2SvR85BM85kl8RwBoXZT64BG1LmvOkkg1BEF68KsqdwxFw6BL79UWNKcOnnIQY7mAbw4sQFqHANX
5+ZV6dFZNNmr3hmP6ZxePGCAOrOHna0zaSfOg2KQYmnuONfG/mFYBotf13tlI17L+WHaeEvCdrtY
7YKq9DinpXUyCvexnqiRLGn4JnbDGheVaIbpah71PbwuZ6tiK05plbvCJEikAFwYs3uhR/dGalGI
ASKWsxVeSU0EWOvfBm1hoNx/TRV1c4HbkLklVUodF7uqY1TdtlyjB127IsSzI+NJ3xiyOBX5JE5h
VNGcUjSR3mRsrbRMgPzHlL+H/BnSErylGLYqkXcMiYYNLs8ja3WOyxK9zKq4BveEtkzhlVP+hpXA
AlJZtMBVIcAUe2dn1RNeR2dgna2IlR+39MZQNFAiAAApLrJEBkhctq+X07bM1ytJNYKf25iWNBrQ
GTjXXbjG8ZzhZPbJgUllYBfGFRhJB0TGii5vcLYKJTKY5sSB9Zv3aW8clNWagTNk/bYx41PccQ6m
qt4Nddz4kHqMubOPLNIeYsu7w9fRb0Fwi5pfHyQ/v6SYGan4cluiSVABnOmGkX2EfCwTFcSCY6ZK
OvJJqnU6bV48i1wzwdB5X7YtAQ8iurJtFOueDA0SIGlvyE1bf1S+uEFhUzhLvQcuKzpuAy79lGqX
xY/Cxt7Ps0ftaC5hMLRaEhBjEBBSxzYymV6csKo3cKpJ0I1y9OPip1w9FrOjogDdagzSmhc8GuZe
c4rs6DStCsgssZCpHCsQDaBXbtB1aKVH8mQZfcyFRTxACZQwUApEXtJxVCrQjji6pNXDDHS6EWbI
1DzllB2mc+MxNey0+o4rC4wrGYd1p7sbkUCXd3Yrt13JNSpmlEBbf8mK9LXsdIlPhFhDnWGA/HAa
XYcFjTin5WMc18+c3/RWLTfaAoExhadqk1k9KLu2Nql2OyJrbLm3NYH2XmbkDoTGfMdeI4Zenofn
YA2rC82ArumdHALUkkzNG5Jd3XPE2H8DcHvDKu+cbCqSEyTlnOhP+sKsTbPywJX3Nm5SdNnix0j0
T3OG6DVmjeyK4sEJ6zMTkM9lcX/Dxcn9igN5K7emWxonbCCZ7yrh7cES8E+NX86gDycQzBev99Sm
kCMsQpmvRzZrdCwF6geu4ybP6Pi3cWP8xjH5gVUFfM8QZED5eJ2T+hAOXbPJwAMGpQZG+cmVO786
uebcdsZv4g3NtWtj0LBCV/jmpFmbrk0wA5XkbGlW8qCFUXkT29C7prEw61oJ6rx94C8zBD2mINe6
lZzKd1PotXdtmg0nK83uOznB96ZEdQ0Ob/z4Ucv8bM43jIP25cxSDAHYbuKlOzcoOwy30w9854A3
rsamilHTfSEYVGZG+KwXzKNM5KotOWjvKhYHnEnvKYXXrkhxwBhhox8MOb80xUTxCtnOgdD/jt6D
irRsz5aP967VwhuPMakOR4ediOJt5HObvr1UNnxqKOw+EK7x7dXf7LkvfCbB6bmruKGU+pqhUBSw
i633nJfg5onWfLEY5FDa0p+iimNSqFuT9jQm/gkt2+poxKD+YqCkYJzYykPW3kE5mnUUjnOqzXZ/
ryUp6qwo/6w8h3KO6IRF/WVkcC4ERQ6kNu29nKWJud4DXiepG+BYseVAFA3tAT5YlqRWWdAkU7oB
v813uni1hIl5T0c7mqPow1HGlUiLUz+H01VqtgXWdlyMfW88YrmzN5PkL9wW6JeL4e1qeigDDctx
aJ3MEs/abDP1Y7IL4Wt/Nc1w3/e17iv9m5tmt02oauDdRsvXFo8xos2ilL7f6mQn5rYw9uS+VnhG
XGeDs2vXYb1Df2GUm8jf2Fp+J0vYJ1V6W6rl5VyIFBUsj12S9yjMStNmTulkFwJ9H3DGtiIBYsiH
TzfvmKlg2/QRrlDgRq9hgSsh3542hdzklyt+kLGKoPehjv1Wq3tCEOlr/Lo1WSA4LUx+xT7KmFQa
5NZskL9RpLUCIB5QfzMX/SWRyQ0xGnagGvdKb/SfEAGqtakIIoslWczTUDXZHu7VD6qW7Tm1ngmq
9LVyHG+cyc129MJiYy0nOIKP2SMfISNzNVxsPy65/88QtH1zVaYeR2OF3wHGbKiWOFi8IqjcfN4h
EhCMhGsonYtfQ6/wDBicR2PDRZxQIaAlGrfO6B+10bsO4yIQi/OMoL/sK42hPPIq6fopoI7KjzrV
g54l32Y/gizkRySBl164DJ/ZHQJNfjWkTDN6B34JL7W7NbNkCtyOJeEQ+fs8nN8j0qT8mqSxXOeW
0djYh2ITYGpaO8zCYDgdbngh/ZG10sz0Cc2xC4fVre5y1FX1o/riTpd6cpTastPW/LIEdqwZmaUV
9fxSuThdo6QOHLIB/WSsf4uh6YKpgrSW03SVjxHhoAtbSovk0U4ZtIqnHCfpfdLeWaHEe4N/htpY
foFrAW/J63TaS7lGsDGBnYxDU6O5aXK4hv3Fjp1lWyKiE58rQ80y6Ke2L4JigQkzuLRzAx4phAvd
RFFMJKgA8ZgxPtlxip9KmR88rUEb6iJrg7cYy0q0LFuTQ22G1SYGj3HeiOrSs5kiK93zgisgzLbV
uEYCTeFd2auS+nK4VIu49fICfHxS37PJIiAt5jRZxnWwYh3mIaEjMd0HRJpxNzjByA3OX1rimBvn
bRCZvRGGSSgpZuaE7tbHXE+mJWEUu36IVVCjERnJW+/oLxjCz8SmXvBu+U6ZnwCrUt9lWBZkRaW2
bZ+sExTyebNVJeASPzXGPszme+r2g5smV0lXXZvoCUuWRZBMzeOoz0ykSHTjThhi8uKvn7vhz+g5
/iBHjZ4zwqZIX7eQsbLI4VBG8boBonuxhmbeeEt+6Gg8AwzD39p12+DYm3nnqtk41ZBgx0ldhVl8
Hc6pcUBBRr8slnY7l1xVJtdjc0uDkzw8DAsWBg1kpWjBta16HoNZTix500umlbN76Cp5m7fxm22O
15P7HBoJegdXX3YC4HP0bPFuV+o+S36odsBThVqxTgI3mlLeJa3FKNOUP5ERmaT0nVyMbOBPCXNE
jVixhXTkVr0mIR2GcRGEI2JiV8+dSZPsRuwP84LMXG4IRb+icHrSiwKNHfAxWsZrFhRcZ0Lg5eIt
SQcGgazDNW2WmxkOakc7aECEoOOLbv52ccspz2w+JqopNxgLzEr8TJP9yLSNJL58N42d5ucTrDiL
RL7yNrtAu2JxZyIyE7ZhdC7HIqHdZWdD/pUXMdpsMuTqHgibDg1kjjelxEBlWfnO9Ewyebjup91T
CkAfxOXSIlxSqzHit/eqpw8TRYMNUiMKGgQwPrGiIOhV9JELcwiANyZCiiIil+Rwzsdx3k/I2VyN
va0Nx7Zh+nkzNACkRRbuiH4+rQqaU32t/5mKa6PrvecOM6cGON1QagXeiwGUTn/JreET8pDkb7sn
6oKKfg4JlHEwdpXGQsK3Hvsyw/WfrnFdUUy2lGwtYBNCT6dEMuGdw52b8BfrJh14wZD3+dQ1RzKv
T6o+JYC0t3OrG1uENpi56ZCPmBRsAsg2DkehK9PfZeDYGnjjtkVn3IsCfVpPYHdi3PFLbcpt2FYJ
ggxnQabBSZer6XqS9EWqay5WkWu73sqqU6HC57hgiPb3bzHRmthO1qf9ffB+Encgst3uubDlAh7G
nRMCAI1i/Y5RvuNceIhXUzdlSHlK1//7z0Onae6FudzDCA/+f17F31Ob8ZwTBnEMK7s6Lal306XR
vGvXl2S1fXXKcrc8/T3swnxC+S54XdVV3jEt2vx9h4pUg80MqBMwgcFB3uX/8yEiA8I0VtC3nlYj
uWbzD7rAVCy48vx97d+78ffhPy/rX5/753f+b8/5+y3/8+z/9pS/z7WQ/zhR1zf+X8/5ew3/+sn/
59n//Oh//fvft/jPj/4/T/9vP+G/fQ5dgddjG729bzRr9++n4DEuDn+fhKgAq/vPv4vUxSP19/jv
RVmoiAuX0f/9xf7+rygm739+W7yzaUcE5/8edv/n6//50n/9an8P9b8f8s/3Z1dacfj7+n9+zdnc
kjSyySObII1xOjBXu9EnoyWCgva9SJOniOyrfSEA0mUP/S6SbCTq7tbV5mGPa+EZ5Tynz3QPbDfW
CGF6HzBR+S3EEBI1FIXxmzEBpYGHOlraMD+l9FaL5XZ+zAAzNhJs5QtKJoSzNMfV3OviGcdki8Jy
dnQpCSp0wBV10Bh6xYOpV1QtVeD1g7vPrN46VCXSA6gymIBSIHR8p271RzXZx6SSX5MsGEb7zk/c
q+waDeGFgvqavXGUWFPcbvopCtope8k6qoain74zoRkXZ7KPVbT0UOupsYu+u7k3d0xrusDMO3cr
8DXvLc/deqXpvJA8RfuvtyfuMubV7IS/qpv600e0Rs3kXkXWgPFFmzqM0yf0H4O5ubppPas7xsTd
7z0Mh1gcqq8RPdgc5vhAoCQSzDg219KY2BxRy23E+UvS2C2O6po8ULSozJ2iHc4tapW++7RbTtoe
0y7B5sNEIkt/1dYEzrntcbBhIcdyxS7GaIB/lwejW6mIeMITLB1r2zs4GA2JM4yfvmlJ3N81KTzt
2NlqNe7jY3Sou7IWfntavBemajNBG+IzynIiTSsUBjLPNiwMpm9W6eRH+btXI1ANAmUDmYbJKHW1
b+BNDMaUnF5C0FriWHdubv6oxQqS3qkeliG/zuPpFz0gecrBU4KZ2DSKP+MrNKH6+2nE7aA/t/NN
5Nm9H8dYQUP2OXhmfduoGENexjgWeTT1w+R2IFXMZzHteEmU7lPnxCAySMeJg5o8YP4cDTrV8jJm
eIZ13XvHw/jdWNpvYdciIGTu3DgQodJRSATmJAMzNPYWDi3eiFEDwxe7BjxcHyJEt4ZyuCd/KBjs
ymQGxJFlCB3ARSVfOprjqU4Jv82yQHOgLaVkID9lKMkA7QYYhtokEUM8jqtrpdUj5kbrk9i446KH
nyTejtvaguCOk0+jkuLQpprnG0nNl9cDfT1T12VghOu5D1rsusEEYbkNmUpKh1YwyQnEbRaiO/Gv
uP7cZCv/2oig6Wm5q5TkdrJ06S9zT5y1jO/ap23ny2VVXgbaRC076FPxTAP80hOFdXTCF+RM4oog
MzbhFF13tZMHZUjAia6Zd0lM4WItJd47peFOxkl2lsW+YLuRXylyL+o+9S5azeqFicUoJLjh3iFj
Imrf8YwpTGPDvhoG9l7YybfVyf6AxZGwXJtMEycMsZPMCDoxby5pQV+RzbXXmZzHyGDLhGoWEkFN
Nv8UpecrmWPwuyw23U/DlGlbVO2zoxh1KV084wninW+/cMESxZHAiWgHYgNgCEPC5Z12PtRxrJ1G
zzot1Cp+Pofbqoar18ghexHHrEB8mEko3iZwYP0ACICuNBxQDFgYwimrIuvXcFmWIHFuYaYpz/w5
eT80Zxd2cAF5zxgFvSJ1jNfBWlhVSNce0G9czdGwAFxi7cjxoqULyJuwpmPnMUTR2uIRHfqF23e9
MRRXN0BYvjZB+U2+PYZzRdZgrzWXS9vpfdBijPRnZj2SXR7YIaOa0d7E2NeqjgUok2/QIeu6OkfV
m6j0pwEojn0yjM0Bm0VICZ4l2p5Q5JtsiL9HQnBJr2UlQzbMl3lk/0jDUF235RMk+ZbxdAPUFfeb
1h1uGtG+dJ2H6D4TRKCjfO81y678FEipEPreVOORBlBdSTVzMd9yjQj9OCdu2CO4ZtoRNCv3y1B8
aH1eXWhIn9h1dz9MNS0CQ+hNtAWCyclb4IRn20Ltux1LGI1M3o12DVGjDmacIa/o+D9Qh7wz+OS2
ZW68l3Jdd/KhR+FJ1ozn18BSs1rIoNWSx7aedmSByG2tqghwiMlQni8+o/uH0cufRciuWZuIu32T
ga4UPXSo7jyNjDhAuqDhpmH8SBoRHZTRPpV5frEtyFeJJrqo6cNyblNbLMCg6DELcYx2UeSbUWOR
jDEwO8rX+VjeGltjMHN2maTeNtZZvNBMh1ZDxu90Jt4lzIIs1K5pC3VqAGw41KG0pbbNDAvfTTn9
OIZ9AyEezR58eoKIzR/imRUOK9Phpj6HuQ2+jaLbHbExFphL6+5M/3EXetYtxwPJaJb20OrDQRa7
OerUdWI3FUbrPvFd5J3Z0HeZVqxMMK1y4+KV75qM26albTXNdfysfNai5IWwhmkfO/2mDJzZei7F
JJnT0BoQeMLcX0vvlC3lIWzlroytmZg4nGAMsoLGoNG+b4VenrWoPxel9ouGJYG4eBmVY76/xQOe
HrsY0PfcevHd0Vq2ERYiYWRH+OzmGkH3FrFxI9v6bWhz9+QMa441FUsvVoZbPXkONzAs7WR9lK/M
Kr75fydwFTfSAjiEnjFkSI9PBPHWOdZzdFMy2m4qgeiRk3CQlxoADmqEsAdSEPsgQkpFvvR8F5Px
GB1DUurZawAQQtQXNPkU23cIZKY0nybhIRekizyyQdHduzWTDjtCxa0xpTD7Yw6b6468KXPAVV07
gGjNDINz3xHSPtbJhFClWANa5vdkJH7ZJtd5O/5WCPoHayqeQCPVJl0aHfq5e5wNEW/7Qzu77tkZ
J4J1NeIgrBBIxip+nLi5tLN9jzWRJefz3FIPXlpMrlfWjNFY75JsF5lwB+QmbbqlrhFKNo2SUHCL
3KagNjKCZ6mJFTbHbsOxRWllipMscUBMOuOLrwJVOyrnB9QWhIXE/lwSRkIte2wIJDBYtKHPd1mS
X3LrMbZBZ1xtp7E91J+QzNskRKkgYRXjiPuhVcMNB+QD2QjrTYYu306wM5r9PlFYxjXVX5ST58dB
VjlSrPGCeVG2CfqQ1RlYfJBYNS07DXK6AVUwN16ICKxa0vJNm+gU5iklzwq5umfeL6lB3cYyQhJK
DTPiSOP2OebM6uqR/pM4DxdlASiTciTTSZQaI9Zuluy+5P7LAY28xI6SQ2Vb8CHorZEcxMET8auw
nkc7fRb9Axg2o7Spuo2tjAA/iahfGfItbOOLiODao5kJkFSU6suwjbxP0gnZ9ewl0zn1KKQjWJ9k
bt5ib7log0le9rzE5K8B8BVVwIoOWIKEgaMq2RAwaf4yOe+9EG9NNb7pCzYkW+Zw0Il2QP2Gvmqo
MDnAd1nDYMqqseHqa0yWCIQ5U0NKQBNiuyVsC37MUntZzbK24i6s5zPR2F6+I0Cw3ztC3TFsYvsK
X7F38uw5X7BJcj1kbIrwbQ4peS+ZySqDuryyc5hi0UnMUoTYJ8lSbry7sSJ5JHf9JRSsTqWb8MZP
9k+mmP/sY5HP1sm2R8ZWym1uMrKM0H0H63Eh8BPTTSdPQ+zFW3iQn9jobPAFt92OXgIob6nyLMIC
u2CEUDxR4u048E9Zw7zXD5kpcOz28tQaUb0rBwA9sKGYC08U3g2t557HirXhrpd1H7nW7T031p4L
Oe3rXppQLtP40CGT3FCDHGvhjg8YV5Nb10yuDG63VZhQZFfjBJ+hdz81mYyos81btGagFaTO7DuR
W4FhMl77+8AIRD8QVnLSbYsZeAr5zCIK8WQleIIcq9e4FKTmU1VX//NwiI3xTHQfw3bsr5jOUv1K
s63xpXE5UGz3pVYquiptReeXodFHur4cwYDrOzf2kJRHR8NizEOGbfUdAUk1BhT2uv59jh0x9R2o
gvA5MkyaXR7+feih/wKoJYbm//9zRFmyqCozZtS+/31eWzQdBgD9lrXyxGCQz/vQZakO4zJ+Gkw0
MG/J+ajaZr6xtF4+mHbiBCKJP1pjNDZQcxPYnD7d/P2fp8o3/lT68V+fH2r7xIYFgFnp7BZi9J5J
XbC2M7rHLiTG+LkdDCsooScPxvqvXTK5fi115o0RK21we9AZO2Z8XQHBnIfV4bY+UpWDdhVqT4IZ
IHdzOkm87s5dnTfvtZWEbxMYOmGypnuisoyey6nHP6+FxGMY3S5qVXb4e5rKtlPS/j/Gzmw5biTL
tr9Sls+NasDdMbV11kPMM4MMDhJfYCIpYZ5nfP1dYGZ3pTLbqq5ZWZQiSVGMCLjDzzl7r11+nRgR
71y/tDAMhu6Gf8ujzi7jk1cowEwc40Y8HHvXKO2zT/tyrYH1uLVK59hFLsHrHItQ0SV4Bgb9aNqY
xbX5QzE9lxyC+SFsUrWWEwf4FmdH19v1zcwC/+bVvz2x9Ky5FYi98L/EKXbJWVWU2+rYe15y7H2E
L21c6FepBdEqC+p70wjVrrSN8skv1XMNWO5Sz8/CGG9a6TnG6fOLgIgBHlQ0z7gHqV2T+iEcoIGB
+qA7x6Qaum2mO/Fd2Wnl2u6U9VAlqJHDmkkguCAqx5BpYhyKq+1aw0OGfY3q1iaEzyssSn4HVUo5
fVQ4bcph+jFYNulWOP0klSf03fKVTn+DoFWW+Htw0o5A57gDcuCYysK9byKayhgYOxqVsY14LENr
Lq1mx06YHqVVonIw7HLvaUN8mmJqReLRGNj3vX2P1cS+B46wUoTO77qMJV9WdvechzBjwtb+Cg7d
3tiOGLefTzMDJTd75SHFwIMGStQPbcwYglSD6PD5FN2ru23H7iMPqhc/iYFPS8loJNeoHZLBeEyC
pKDqQOBZe0wXYq4XI9PZQdI7Qd/+UUdqyi9c/8A36x0nX43b0ZYPYHO9Y1i17cpvsFmzXVUXe35I
raC6TE4P693G5fL5Bavn3ohmhq9AojiqgFlt3w3bzizGVQxmY+35cjh1nSQfZlg3YFROqTFxbOmy
e5E42DCLtFQge/hj2Ad3VYErlxiFS5SXxX0QdN9zEyopmHKHo6XUjiAk5wLMyYH5iqdWzsPhskQD
zunrTI/L3OdVdE2g6q2p7YtjTpLqxSV0Z+Xiy+RM62aMo0JvXeYqW/ttiHGB+yRiO0goiyTk/p0a
evCQp13KR+cWb1TK30RoNFchXXbCZOSuWEKQcNJYXh33Pq3y+OHzYZCRufcchrJ1hPzTDYvD5wMT
hOJAWFBxcBgG0PbYUHhbc/ZQcKlHmdEYDruzp0mKG6Zjp4gEHzv2vf0IMvBU84IA4zpkrrn6WTiF
h5gm3YTwukZcchnFHe2BlYbB8slj/s4YjHqCdDUsx3dDQkBFKZlUWs27hcj32UgIFeI0xdiBY40O
3HlruL58MrvM4Oo0DZSvivJgaKatlicwrqJBnEge/RJ/Znq4tfPsDMjqcxyJ15RrO7GAzEEGQSIQ
jhzvgSqdJ80NdrSmxLEn45cWS+XtLXhyR0/Jec6CK6mtp63hsw9mxMEt+SDzNyNW6NIL7zsv/paF
4LErpuPSm4K7zweodF9Z8VSZraXdI2chAdFLrY/+pRiHAScl4swSYMz9mONG4KC/pNNs75VrNmc8
fVRH1WDddGiDCznEBkC6pjwW8wN//dgM4sUpC/+pcB13Y2ojgrig1x6xfV5szqaLbt6U3SDcFFJP
niu3UIegMo7VmL3XnRZdcFKHYoVFfOCwwLHFJ7NU04v+ng1S7OKykVhd/f5rmpT3A/TyFQM2oGCh
Vh8dGqITFvszRnR9A2O5P0yd8C+NG930zPAf6zrZMnVv76AOZQtOC+bzGOZ7SkzvKAKYFGLCxMV8
mSLestEOpAxpYVNrhzS3qhN7Qb4BfqI9cArCJR8iv6i7+Gs0Fu0tDZneJFGUHFUW9sTQWHBgtUp7
zDTD3OHPgyymK+2xQKGS1P7NGHif/R6bsc2VqqX+3P2CzG/Wh8q1YOhMunmEYUoJn7KoGpS3FxCJ
hNkFRr+qb1WuhksQNeg95we9l+MFi/0tE9mwd4vXlPI7RbOVpAXYUKi/u7q3XJhkLC+0LGhUuXQf
eD9pGHQtXiKilSSWkAWKQ+dSKT29R9P20eehtsSx6eMLTinBfPsQZzEWu/khRzTk6Hp0P/YpKASa
qLVmcJmNfnhHPz0/5hKLy/yfPh8wWMPZT2MDqXZvnT4fkom9LzSsaf35NPArd5OiF0c5GesH3yue
PgOkaIZn188HGSDR6HN32FWQpo+mbk7rm8civ5sq+nt0AKJtju58a+GUWo5RsvergAM5lhqiXazm
LMHLwDuJBrwkGJAUKTlrhzAnlCIkCXz+ia4OJ14fL3Tv+OehZAFbrnQ3YI0pKS2cRWuZxM6aRPrp
wWYcOWoUi2JK9Ye0LNp9OwCz+/ziGKOSsIYOUy4TnaMQEy35zz9O826Ut1EDpV6B2la6deltRe7s
UMqdVVmYvhD51eBPXZjDxIbGTlSsDTgB12RKUDD6QMZMWfS0sTMH2MOJ0yNLN/aMI5B974U0XkiW
wnuyu9ij5S6ICfOr6hZBAViAl+j3oVfExxFV/SIp7ZTELcbk3DyGL0NjFitkvIAQ5Rc2ctiQ7csQ
CQ0Kb9IsY1Ve/DHbRb0nz3kX41YvyVQBB6HO9ZT//hDXesrBSowUB1N21poUmADWpX3mUQ5oFBIh
CpldhfRoNeLROnIYoi5uOeBPXf3kuk70XZvGdUvzH5k6k1xFAYhqNj8NcWjfD6qMNqEMsY131h00
jgKsKoBkCVj82pfwX0ShFDiUsTe2dodZr5ubFpxZaUlW+YbbEXw39qMRKRr0An2kKJeK+XgW7xWW
St6uwj0gk9W2PYqyix+LHcekt95PS1ikJV3M/wirZvRNcohgGdJn7wMOtyhmTCpA/8h1/JFKA33R
FO2YHn9jVVUL2O5iVTUevROMm9xNt/ZoVftoxCjf1+SJgf+j0MdW1sr2POn1Xjpptend0VpkHfpU
zpIGiskL7V0mGpnFMKPdOgYrM5/qUzVQnUrk8QzHVnXFlqt8k9g5N1phHwDtKQcSqFuuUGmNT7WY
ohP163vGEH6jEnUYxjzfO/pon0aBRySD/rydOb+1RYAVx9TbYGjDssdiuWxyTnV1zh8YJkk/sw6G
WbxzYb6SevoSaxNY+bSOTnm7suK3uKi8m3KUe8xpwlL2Vhunn3vFUuiHgeZkGxWPEd7HJHTpuitU
axP5N6G7z8zGWQSBc/LTNFozv0HNnLnvQcsBLxnN9zZrgToQH9BFpTrmorsE0nmqw4It7Fj350na
2pEFm6w7gJ4SQ2HjRfha9IbYu6C8aXFwSHQkLSCTmICTwdTG3S62gfGj+dwYpSe3ZLt8xP0uGCUJ
xAFKYkTAy8a3wIfUdLSmKdbWkW0H58YWzmYY0ENFhnyZ7BQBYtuALrYAfQSC02/l3ItMbRsfwlCT
Okwhmugja/pvoXvCJwoYOWa2lZXVujStbSXQlGKDvWLZsgP7S2UZpMcKlx1GIQqjlX1yTJ+GlU0B
lCsK/tiHIJQa8VIVxUWh+97iYP1gOvQQW0h9NFB2eeXu7YZPDuTQG+CZXd8Xj5Zf7zkOAYGI6bv7
R81qnxzToSdap4s2bb6FprPm/bYgy4U4GrBV0qZCWzTpal+S+IV18a4/xz4cOCRl1ZIWZnctlzVc
2junzPM1RV8jRyzMFi3jwXK4fFQw7qNsGPYZv/+pz6dTWevchDm0Bhptk1xhc0EvMkjkDjZDxoUb
tUeA2RvO3tnVyTkYRegAGxtYdEF7xjTS8VERn3oWKnsLtPLU9H17RABBm02LH8M+6ZeZha6rDu18
UfqAVHp30ray1U5upBcbd0j7dRgn0zlSSLtpcxXrCFyGysVZc8UBpEQOTce/kwlsDl+HAGNn6zwA
65Rq7veSWM4F8G1MMgS6Z5owyNwCqmo7xhaRmboOQfLWIVqfOgviLvo/VBabbMz9vej8L67+gCu9
Tzlc+E11Y5e52BlawEbQNYjvQqMewd1rX/O8ecc3ido6VISywfEv5fx3ABdZtf2EOiNfilY/qyGy
IAq0BzKpcS2sJz3edsP4oxuic1+lrw7i171TNV/RDwVMKcL34QsVN8MP0U1bXzKV8izeoxiNHZ1s
xmwGc6dUf7NDiImlGWM4r7SXAe0MUc8gBtPgVajxEfMErV0DDjR8uMh5KzQFQkTRssob2rv2IG6t
dhu92F64bsX9ukB5HwWohae6XiTFsEWzlBli13Nk6knTWpvNeCXWN9yQgYELNvKfjLSymTbwLvVd
uShLxk+GPl1tHbS5amboDinsSC4wn5XNhpbgV45vPmuevX0ezNgNtgGXYf6GNL0IewpWma6Do1Rj
cO+8GBkXLmJNv3aecUnN4DWaudM1QQArZl0rZp4cRcaPoh4nttvpPiO1Leu4bWueIvvXfUjs3F+n
Xo6eutABnuvJRYQ4pyxOZZ9lMK0P+1tKSpubnFRcf50QB5OeNrxyyDi0uGPI3VgLqJBh8T1r6xg3
O1A7bujHboa+pX7/6hmpsbM6ABoh6jKL/LQLuhqxTPM3vRs/kCe/R6PBPusk34LNGBUASxzWUT46
x6HqnGMftB9RiF2PtnW4MhuTAI1QLQKV/XB1MqbYNd4R3D03IjEwSnM6ZuppQ+U0SO3mloaOJm7r
ZVNV66TCglMyU9JdmOGpTgVbai9ES/4QOo6svLlGPXVjMyduGFnx6uf5PYf4F9HjCJYRiIjaO/l6
cRJz99HA+1+W5vcA7zLk+PbseZdBRWiQi93UU8cRjbsaA71eMwlDfM9A1ywZv4/xe5+a34RDJ0Kr
9SXhYTj4ItTppVZ+aULtStvobDsVdZpzCOyIdIT7qHURe1figfOIuauGcgPLjQx4wPeu3zzWbnRy
aPJwjjcC/xyU5uPo+YcmgOAbuVhHSEM4pFWKJLQBbAyHndfDvKUO70Pb4ToBV21vUu5kXP8RXq+x
7hfBmCIF6y7URFA2EqIz7R9awPZRupm7crbsUPvQRrEc4oBFvm9amIDRkhFL7w1nUgUeDLSOrYNU
3ja5FQWDNq5D4X/zq77bFQSww0aB0K/gHnU4F+mVZFIdI7JvygiEVYwoGRXnk+oY1uZ2PoufsawC
ptwxrbw4LDNGoHgS9QcXhS4RM/3BTt1X9Evl0vJAFjuMr5nY4Z/q85MEdAYiGNq4yD+SRsSkAHun
TPm01YeWlRjIZKei8l7V7tekLW9lhIM6bZi5ZJgkuwy9LaDoxaQXu3pKvrWhZN8LUzR1vnXnV8va
m2+1Vci4z4Z9ZrstcmKC83yH4R8Vp0kFtzUrg8sZxIYO/qxq1Q9s28Za46ZEhO26M5K172Crlw3I
dCIFlxkqnz0y7MK3OvTmBict8sCqKUAgYicfRBgvA1ushQeLrmr2pkTSyox3WwXpV1y7iDiqcp+E
r23hfUuKXq5Hv/uWa2O0zISGxC4xM0IDCO5oyz0uDpBXpftR5+Q/c5Zsm/FxtJLXwozbVVWgU4wi
wueNZy1Gt2I6nPl0HWRTwyodgVVzj1FDTJxhj3Jh0qvvatS9VS2ITAxVhwc7OtEEOOo+1FyNqW9K
HiKbqUYqvCKMKJfpXkhglej5dG5de38iD7mnF8JtVQf3WzHhI3QnXxeG8x0hZQGAQQChzjmmNIJM
GEc8E/AIktKfTDSV3drOUnlC5RdbhBXZQbUWJYOn+K2Tqt/ETJuxxaG5GAp9r8nopUYr7kHP0tAO
zHrtWsPiUWv5dSqkIjPgMe/xiwmjv2GygNUNYjAIMQyEpXYTo2CEMOZfdPfm5lqBCMhZyqHFhwO7
cmPy76bWdAunEhBk44Dy9JM16IoWzojJLHCg5WkYVIq6ImGHpnmQvHcFfOuAaOYFmQ/+xStLgHJ1
jHfhyUm1c2HVBgM5OKdcDr6ffDYfq/mwBdk/KC4Jl6/2pRT2Is8zF9L3ccoMcJCuCV2ndr9VJdtj
YOGndQvxtcIvssoDAv206D1EQHPQHM2nRTYyfa+yt5EjQg9TgPf0zQ0op834jRNCd4eil9tzvwYW
gMia/rXW0BvM94iKU0Jsm3bbjfE5ra18g4SiXgghH3QtqAkNgTc69fIjOVslKRsmMT7LTCFT7evw
ws1iYcV8yA2HRoA83doJknAn6ewuwaylX3IilMqiuzNa597uuu86+xkzzfl812B+Rq6kmvbZGlAl
eZG91U2qsQLkTegAPk0DJnJNjd8cysLVLqKKU6KjMc0ZdxXtq5XEgbHy225VE+Z9raV7ZWIFt5ve
IrcN/QM5yIYjNvkCzbRqPGdY+UGAhTuk8+tE7b3IjeHkKNAPtu+84beYVb/xPsfuh88r3ckpzFdV
bLz0znCP5Qghz0BzaUqgQ9j2aZgP7k2hmi3uOGRTIl3WEbkH5LIABIgHfQvlFG+9ApBFXvHKdNzv
FjUbW1x5mCZ1JMLuyLHlVPvauxc1R2yRa5NMMC/vPtA0FHtlha8IePQDgRdcJHGwxMAb7EnPpa3d
lbtJxx7u9MnWZEKGVJiDJuKyM8FPLwh4kBST4VVMxSKiliGkgC50Ayuqcn2W7MSnTFQwCgioGZm5
GcybH6fPFt6HRL8VCB62ZZR+1UKqpVI5O8D+hwZI+G4gxabOXvwU4bjhVQQrSPCLbSBxmFcg5dRY
bKEx18RhYFmuyCdIm/eMPDEKAQRFdiee6KZVS7I2SdIAX9pmGAFi6LNJNRJTYMKjr+1Lb5QEjIyP
OLxuhuxRaHJio0Wc+GQNPuMNtIPmYCciOGia8ZrE9j6pZ6ahsJH0OB0ZlEwElmEzPY+0O9N+eigF
ncN4Qn5sAsnKZmJn38wppk62aK0JpbuYFQ6JEa3JMX8ySkbDht58TOBiGezv9bC5G6vJWum2vwNb
OR5xon9lO9zUoGtjbZzYrxgZOJFzdlWLRWzEO53H+cZyRwYRNahKkXcbOcnHPDa/Wg0XUhcO1J2e
665Kxz34Bmr3wQMuOtBoWMpRX0IANbZiZLISkOmTQSRICBUh7E6DolaxcLX6kvkQGi0bHN801dRt
hv/ulvQDAs/jc4XFZQlOMBUAgKjoKZQrhjDAWCi+9R82GdQIyLx90Vk/ZKyhMUYg4CQ4BnK6e2Su
XOAgvvReRXQJoVl6qGLe1hEXiMUQtO9QbvSs/njOcwlFs0bKf8xI/1la0mFiHNbYQgAXTJ68lsT1
8VMDisRJb0C9t/wK5FM1KSZ1HWhlQFABRBHn1HvNcaaV116uwx90PSBWBj3nd9vIgzMSZhb680Ba
JHmmb03hujCnEEsOnvqmCm74dKQRz8yWJz5kI7qklekdWnQMXdxWRzECRhUN9rEQaDbuunYFwMxa
mbW5jt0EGb0e6UzQ6epjaxty9oNeZ8pttx6iVwiRY3/jaCmg5jBg8NbCejPJoN0Qieovq4FsLXQr
+Q6R5QI/XL+KSgcBhpk/WYw297U+Y3lZ13uAGOukWQRxUGwrilPsXtR0Lp/42herMM9eAqNpd5UD
3yYIEiDSihHh+OKZGixL5CqMRVcS5miXuveuF6enGNxoaljXoaI1VFPmmX0b38eYaxnz7ZnsP3RE
5xQ1OXjSu45aPsOHqrfAn/yDReKzKOz2VHcJ2T9YpjtiujaSl0iqVC4Xhklmbaa/MqcB0yYI02w7
hIRGMZ8RhKxXQVFQmdkhY+dpPxYeY4auekhJm0jgTNJuQZFrBEg6OduWJOwJrn09gNnRuiT0MrzA
gmVt6sxLdjgub4F0SYxL5FLX+NdF5h60MCTbADro0v7KHIHgjgx9omj2vkPricuZzlI94VBsAA+h
N6i5I2hQFMJ+oTRbskb0bFNktk0NMJbL0lTnwoc0jq3TwenVvhgupLcq3nfRAB66mJsQOWOi1oru
Kq0jel6K0+c/3KccaCtLUZ8iAGHQU+ypW1iJuHAdRA8FMDkgCWy+sMQfxiLSNpnOoUVK9U2UxFK2
nIrYEDyiDfeBGX2lLXwFhQGGUTREwOthtQhtASFggnqKxItvj2ij/fK3//zHf78P/+V/z69zOFie
/S1r02seZk396y/C/OVvxW//ef/x6y+O4UhddwRltK7wLgnb4uvv36BO+Xy38R8oJvrYRk+xjIOy
PLoAOS4RQFLXpPXPiHc4BwAVPWBc66AzT55G401MBk1dSayarGhmugB/wx4NZF/Bjka6K/ek4T3Y
425oo+quix372liKF1lleOzlLJPovLt/8zrsn1+H4tc3pG0oUxq6CZPf+dPrcMY+KtIM1Dvwlo1e
dPUOW3e3EEHaXWHXRsBoVb4STOHvyyh+gSCBzDitz66wtUvpeO5ukMVbGQ/aJXA2ZpX7p8QKb5Hj
jAfiDDIwEXq5xviG9QQDqGP02s22Mu9ijBkMxKCxV//6JZnuX1+ScF0ppKD2sqWlfn5JPfcDrCBu
uAZsFvHGMmlPqTCY4YRH30v0F91X257jK3FAgVzB/pyouOp7GJLJ97Avt0ZnszWk8YWqQA6Guvvn
A6m/tAXC6Km0k5uVNO7p82ECQ3GiXV/j0ksG1d2BPKQJjNL+cS6dlmVemJD5gTV1HQlEfYrHbKiH
epcX9bKq0+Za6aO/UJzg59WUPCFTpcyy7enAKC95LmyuHxoQTKPDYd+ItqDVHIWX1uDslARkTX0+
tTM2/clMEIIk6Z2ZSmef+urx81litv7+853+z59WQf25Kt5zXn3oB82fnv7jMU/533/Pf+d/v+fn
v/GPc/he5XX+o/mX37X9nl++pd/rP3/TTz+Zf/333271rfn20xPodNw879vv1fjwvWYa8j+ref7O
/98v/u375095HIvvv/7yDji9mX+azw3jl9+/NK9+IYw/XJLzz//9i/ML+PWXW/v9Pfz2l7/w/Vvd
8HfV3w1Ld3VuyqZrWbbLgqTi5CuG8XfdYSWyr0hp0EJhKWYE7wW//mK5f9eteQuqob/z3DT/LqWp
cFDxY2z+z/zlf17t73vXbx/T/72XKfHTgrF1XVimclB7mOQ+guH+015mDMgJLGfWSuLfOLWpNlzd
IUHciVE4069tEGTvacEpfxCyufBfYKbSj4QWcfMTP3uYxuNkukDknFxsp3ns70TEM2IaD3DfJ/Vd
V4/ennn8Q+ZNtHAAU2w4hoVIPzVj5zd4Q4kwITYgz/pVhiK/7yWO8q7YKiuedT89xTl7PrEA9lbO
bY6aLz4TOBjEdHo7PzV3AV3g2x8+tf9jj7fm1/3PPZ73xSSdQbd0Nvv5A7Pme8Af9ngrE+4wNOXA
MJD4VQpNrdiVLmcQxFLjRQWO9jzLGNIBFWqjRLY1pFZDuK3LDbMtP60Ie49q636sZoFzV5pbf1AB
iVccLH0KBThDFKFDreO1M4AUOGUanL3ewktgp8PKUHm1ndtAW+j/OofibDwphgf4wAx5kmYjn6aA
fuLn08iEHOjZL4gLjqoR9lnMD7HB3kupwLnC0Mg5igl9zt2yfGR8K45ou+Z6XUyPVemRjkyz5fMZ
TBf9UUvtNQCukuNRqD92CDkWaYNgwJ6fBiMciQAb6xI5GqkRk5Av4HL5QMBxnD+f1lgby2b3rz8S
9dePhE9E2g63LVPatpwv5T98JMEQOXbOVgaIegNk/KMThvcydFa1TaUeb9I80l7MpiF42XXVOais
6KWN9poog+ckeNIMeDdK+kW50LtihE6H4573sVl55FXr4tK2pbh8/qmbn8oc7B8YffDmGN7mzZq5
V+7k2Os97xxgwn/xp4uh2cVzzAK+wwz1qo/CegZRGKBLOeuTvJsxd7dWJF+DAUBGyvVdWPSQ6G02
TzGE2XNbbv/1uyTlny9cyxRKKINgd2XorvrTTX3wRWTHLoLyyjE8RjqIjRrSlPaNFZAeW2WS83SS
70pMJvyiKl21uFn4Il4Bp6LFnuuLui/kUwsLBcmPXWVLM+rVXcwpgpsXmmzRtaFNxebByiBPig/e
rSAD28mxGKbu2WwTf+fpZArq6qNXnQEkPm2hWCVqP6UN4XQh98d/86r/so1ZFhN0aVsmr9m29D8t
VzoQQ6cMrV7plYVDF6kByyqrTow15Lmp3JICPrM3MqApR4qVvTdhLi2TyDGffbsoCccaxk1oOekV
crMHvSch66noYn9nFvYljsODOTXiSVRVcu/H2t4bmal0Y+NdwEubi8HK6luv8mxDyHFJNqAYIIZk
2qGtIHh3KTznf/2CxV8Wg2ULOe/YJAq4umXpPy+GqNDtQpKMszJx+64iJGYnWybtZnQi/IORV+6R
Mz6Fwei81vawjzvHeSoNEjTcmYvagxNnpTanLGgaSpcIQCPULlwL8/PPh1C3wl2foZ8tXQOAzmiQ
m1WLAyi+Yg3DJ/43r+jzN/5px7VsxY0RRoZkWmt8Xth/WN5ZRfSZMmdXVZjspN24l7EJxT7KC3s7
cuJbeRDEiDxN0FWolJNybt91RNtqk/KO/3woOuc1KjTsbA7zpEKVYJg1MNJ1yDCEzKMjNOrgzHrs
HhxoG6L3/WtFYOzScDtIMrUaz3kTTmckqpfKnqpdMrUPDEwnyBFIljQvy7ZWh6iM28I5s5V/drPD
b+sgb3p5KYpxUVqR8+qiDEFo0Ji7Ps8P6HO8c2riJ3VHI9tnWpU/k52A9ZQDfpuXxnkE0nFy+pYI
DmQOL0UoEKPJ+kO6wwuM/3+zmwrr56MydziLGa4uJBWA63KQ+NNGATSe6JXASOn6tTOy1k7X+tAT
tTR1OA/r0Onn9MDhIRwcrIGdfIHCo+3LlOy1tpXuY6vo6hPHTR4gjZJT7lWyXQ6DPuz9tH0Zp04/
0XgLb5De8KxPqOdDpQc3RxOPyuyfCjJijxaTxUU1VOat9821qjATdK5EBRvgEaisfmegtNUWZhCS
O0Uwp6qKcSfmTcyNAaMGBS2x1HFKzI204owgwjWmw5VEiQExRtD/cqpoOcRBuHbZyu4B866tyHJR
wST2XqfjtktHp7z2UYvhKWmOcZOYt6yvh3Wdf0T0haA9KXh9WiT3g0nnekymfaJc/2yYJBA5stvR
y6IdYuTu3edDN03uHRdxVWxGlbWvOV6KVd66BhJk/00jqpnBKU6YlkP/yokL9k8di2ana3j800R9
ATJ6pm2HYcbLxcqKCncLmqBd16E1bRpiA7aNYcfrz62cVIFy67tGjEIVPFThMqeUxVD9QMN2C9KZ
LT94ZfE1NEmwjyrzqY3sZt+7g7qw930QNaLtFRa7i1t2G9SwX7yipjMT+T1AoWw8yCblRxRZQnhI
2lUnMks2Tnqr26J4EQSTXAQ4ygUJjOOdPqaMnJACfoUznc8QXVinOdy/NOjrrVT039HlWlcOGngY
WXhtAtu+dd36kMTTPcJXd5F3DnkHoVvBWySscHDSV5oBGeGaZIX5MVw8zGrHcv7vmWUXMNpGvGu+
7bXboCJ8J9QNe8kNoD04si+elULdDj+FBmvpk8VIR3r8YpkvMLOAjtVWu9NkWT/EgcCoBMZ7DPJL
WlqEmH3e1sCa4F3FJuaVHqGACBfAMUqf5JSj3hCjXHXl9GIGAaIx/m2rQHDAxCVcRVnhQ4Xt8QNx
5lKoiOLuKspOPU1dMJEclUaPYVDba0XyshnLYh+6jn9BwpCshOmRB2bThEPgiiW9JUPDSTpYJcpf
Q7qAFDM/FdPVA3O4MualkP3vN7QZOktTJ+bGhnvi1wmO7nnlthmZqMkEdWHMXhVGUzZ/jFdWp1iy
EEXiY5yR4IBOHCB/XO4tITsOtPqdY8b9pedEipHTD5Mv5M/mK9jk0V2jtG0eAyjKQ49tS4eJWHOg
GJUNiN4mArPPZz5lH6ttmc3tdTneqraYjJUkteOABDe9htDNV3Wn6NXgQHuHsemfNUQwZ2vD6mxA
je4+l9qAZwDNI2nMnzvIEMyB4eNwdQJCKfCl37XzmpuMnsYTO+YmTysHVQ7fESA7H5YO7cvvWPgh
Pw91smKn8y4cRLzL55/aEEkM02ocP5XxW5X8U5H8x1aRaZjzjfiPtzXDcnC3ucK0DERMpvrTjbr1
mtbWAmEs0f3zbuPQlCdB22erl2wMc2jnYzIxQGA6MXZPE0aQK/LODJ0qm5g3mHARG5J1gPRQecQ/
XCah+UiE/dR15ynOMsbqxc0PMWds9B6adjzfpYax9I6N7spjlC8Y3aiLFsbqYuCtZg1TNs1cM6PX
07NECwxmWe6IeYHj32hIAlX2RMItQRq+SIgfq5q7qX/57VeJS5/PucVWBQXrlpTwOclzACFluOVm
Qu40x942G0FL8svUJ+t+Et0bInGMUg0xbo06jWZcPIhGe3Vm3ynChosR9dmj8mhp+3EbnzpTbcgG
wQA3q7uFZAyIdPZSW4wqGbGPX/Dj4QxwrW1H5JlHEYMbu+f7LeSIN3LFT/h9yk3kwm+Cf5rsftsH
m0h3uOy0fN+EoH6mcSq580ECKFBIICFNiQSLymilUCpVYRo+EN0hmBpBhtCT9s4KuxZvBO+3p0Pc
yeiX1l2dfIzcq86/bZP2mC2LlLlppMfTq9lhuHKZLq9JDFMbnSHvOm+74N7vQGqmdIOxnnQ4Oky/
uVO2sA8ywh/nD+mdo3nv0vaLF5oUGioCh/ZU4ai94+T3JREDOFJY1FGawWLIZ/o6n2HExr3qGiEu
lVTWLrMqzD32uIwI+9php45uozO8B1RW19qaPiR2033aIvrp2T2I3dRcSdzKfBXBB/ryuc66hJLH
BfqMawnN0NAvPy+bZr52GnCHi99edhazTeqiJ2pt/H9UnVdz21i4ZX8RqpAOwitJMAeJyn5BybaM
nMMB8OtnAew7d+aFRaq73RYJHnxh77XV5CPU22qfzXVR0CCAUeJC1YDzJ4Ba5tvmgJCS09iBwIAO
CB10Pf5CwGIecgnSoQqKkXl27N7KSLi32Cr7U65p1xwQWYiia4rBUMHfTY3wuyClQqAnrh1YGZKA
QP7wuQqop2Da4wDGkVOV5hVHkQmTiRzyYTnHxrKKtqlOQTF/UZYHJpL29vFPCTArDmSJ61wDs+hp
RAvu6zHOv6gL94Haf8D3JYi5aAHAZzE7mR7KDjulag9zoPUoMykIsxa4QTLetNExWEq0IcimehvG
E2FlVIC1dM491cb98aCPwDIKoJtRN59LJMxM5RAC7zDVtYrRlxgU818gjCuz7PIdg+vKsOsETXSx
s+3ualsS4vB8EQN3IwPywM6E/Jui0++h0O23JBSax9RpE7Zhe1Abu31qWtBQwvxRtTb/rqq/zWRb
l1JjCBy0v1PhNL+CkDAVPyMDhCRo4q05sUgGIKUakX7f/EaqtlGkGe2jkehahuHGFfQnlQMLnXUs
A6I5Eh1nLd8Sw0egXPK5Xh0/dTfQO7hQhshY+1ZWfTku9M7V472XSCH1GaRaZ+PAbhMecV5o45ZK
792N0daIsXxNYVNcMtsqPMUggz7bJ25JYe9q+Jhz4WCHzaIIzF1r76u5jWX7/xaP9d8+i2iHTZ/k
C/I5rFUzdM0tC1u5l1EuPLJvN7YyGHfKssEbG+QjhPwVe1HpmMzTpPpKe/t5svN7l/X7kP3fe59g
2xdR9Bslzh9uZwx2Oib+liN/Kz0QkcJuftcqp0yZ/xqyBoJChZlYDaP6lguhQCNozW6daw5vgIki
g+eyHJ8LDfr6WLbPpGCVX4+vmIibEYcbVQ5+0u+8SgTb6c/l3jGR7b2vG/ikj1uJ5G2HNxiQDeoE
BKmq3ctyjpI83QNDMUL46xQr81Gp9e+Tigh0iH3nuYnoGwsZGteq4wocksY6Sr7l3hR6jwO0Y4N7
Vgo93CmQkrxaMTEjR9XXKMKLUirqC8E50R7B12uMnM/jRDPfAz+nUrd3KYTC6wLT7PrXYiy+TT2z
/44s40wNSlc2utMJDwxrbS6ZW2NU8m444sk2C/fTLVqBIzUiTd23nM8x0C+kGK+Z62ersnAi8mcr
e6sJu7ohGeFvwV3DD4R6GkObMZA7NTdmvHC3azN+HWwVxXGUIgEQnfKuqOo+7yGMThZu9ADVUTBZ
9ZfrFsho0H5vE9/wahN8aYRpm+qMuRs6dHc3Tmga6lrceVu7c6v/dKQNPbE0J19i+JO0gfSU1jQ+
ipCJXspxsYZSCEawy6374+2UdkKc6KDLO/H2N82cXim6XpohLz+UpEG95NKO2OGkXDqto7Ji3Vux
EKYILUhSOhBG5XsZB4Dj/4EgiT8g0w0uaAjzuRKhtuJuWZu98kstzpYT6M/U7BRfdmy940rKn9yx
FscqiF6xRbH6Ny1MQmNprBNc8CtsLg21rhJvBkghJ7e2sndDSbypE3NkX6Gjeuwtn8jE4GlpVYyA
WVfRfQqZF+EmaqbGc8mzWsW6bG4mucCw3dufurZ/NVoFUGGIo6cAAQU7xP95JnNhea5l/1D6D8iI
0YTVWtqfwjD6J6swf1Vw8N4DoSGWiJVXvTXQm4YKp/x8kehOi0bG6K2jTm7WZ/IGclO8FE3yNDHN
8gLR+Mcck9xVgGFY2X1YnRCI0/suYzAlrnQsSJZ5C5GQUCaTll0qIiZvakRKPgUZWkzoh1qAEjFT
aW/yrqPznGvI4v8WkpC80V2HHZCX5W4YvBcm0mBq4cIJk4/lGQT37VAXYu/0JbVLNBE8ayTBKRn4
/zzuaPOhWZVjEuGzVYAHVhpSq8nMXWSkjbtCD2J5ThLWyMShHxRwNZeTovQxa7ZxGW5qf/C9UioW
rrjGI/MOxVdp1vAqkDkkYCOu8cSXF2f1rCeUJev4dyOy21e1IG2ZsEF3P84douorPwh92n2rOGfT
McZP0+oRe1ofhQ4DA2NxelQhkxOtACc4AjWQOw4+x+6oBu10RaXZvACWqJWp3pSqOKeGZmAjih3t
tDwU0XMtenFKAkIOhB0aOB3mdrMhQMoLKzc5W/aUnJMRRLsxDHcnybaWzS+T2UrOMQVFlPG2dcx8
5Z6xU7gkBtOMqHS77yII1rJN/Hs2anJVV2hBe+DL706cxwSX9+aTFWvJrmajt86M2L72VUIYAnuw
o4lF8q5Z/hMJG82oAqJvLNiNjLPNJGsph50AL5eRvbZKG+zLPvvtY+1dV0THHOVU2Z9JtdabWDuP
Ez9ua7M+WchU16mw8veyuS3dUKIk9LEWAqJCZM9TGsONmovGHvwHXSxDjtbsv5woiS8twzy0Wjat
HIGsG+4U9h5EK3v0zFSOpBneGkrLS+VOw6GX42noAkKk5ofSAU6B87aVcBj6zOLLUwEFpUGqoYmy
6mUaY/t6e7VM5cS7TIpv0GV8EgWc0SIvD7UbJZt26c9GEZSeBTKeTbf1G7sLf0PDGUmydTO4jg1T
CAZmF/R40yb1h3iFvc3ZquP4Z5ImY1j0kV4a0xY/qj4AvfRcsuo9fALzg3CpkOllq9I/15q8UPS+
WT51YFUW4r0q3ySX8ZuTl8A/XAKqQiB/NdLBAP/Esy/B908BoR/caqp5mkSjjY+9J5NHKRTzxdTD
6vL4qpcAIu9+auWvdbdGt6G9mo2tvcqofFJb5egUNTbyBM8hhYp+MhUo8BCTqY2dWu5pzKJzoSnd
Bn6LfYtUtyX+TKO7mjNUmipk4oRt22Iijs1pJFVguec54IJaMr+wmVM6m1CfzklQEPBQdkxcHRKm
6roC18WfjvZR+1wGYgHa/Rcx/1bFEN6CCDe4IWdm5jJ8KuBhwCApjo+BlFu9476IX5Jm7i1cq7lj
PISB26QWjBRSf5arK2z2nVNiMWr8q2qE0wshVP4qHyZ5ILB5epFtSlk8oR4NfV6SfWHM5N1wqzEL
yBE8ZftAOVvWF6HFCnwuJUTVjJp8tTxNl6eDBRBZhlmx76zhoJBd+BGFKVErSrsahoo8t/ljNqmt
QEHXnkbkzjzBQd1UpqGCeCjLrR2bUyI2RUzNPyaAgd3S/m5tOztABj5IkiG0rZ2QZPkom+pO5B7t
Y3DULQzRht/QCcxTr74x3y2B0nkN3uJDkkpyAkm4daUB+7EFbqBWdCgYuIazplTNviEkd5UMfIah
797xCmKkVpLi6mswUbKBtVxYp+M9nFhMTlyhe7MXw121hwCSC2pbupdsTVpMtzbDliyNsLoWTRx5
o5t3b62NwVJII/oLLQ3NpESYF+ZkKlUmGJGqxxOSpKcWRikxDaF4oUBaN5JYnsf7UM7CvJQ82hxa
99aim/8oBv9NbWR6ICbhBRQZ6WMQeaqoEZeUgxOGQ0IceaoX11YkP2Yfj0+PIsCozOEpydyL21jf
DWGKv/QCEoKGonmtmWayMcrOeXHV8hLJXPtq/cz1OmTre26RiJayzLg4s0yrhoF8KZKK/iokTMjF
chooJeCBPDsRQnwbLYbCXpqhQkcjwYfpRrR3jKNfKDRLEoPt7BWiSQ7SSaWilXWwdRwSzJmExXeM
P/wfnKrin/KyIl4Jxyr2L0WlBhDIOTn4c1JGU0YC9sDRWE8GDNCoyteNjo3EDHrdEwbXV0tJYxvS
/DeyouVPVG/gT2ziNzNqK2IJuJtN0K/8cYPgTl4Nxit2ZcJZ9LnbbLpxMGnZCi9bmtDlX5lfkhpO
ikWOs8KfNxAWkNrTzJs+hEF+aBulx0Xgo36tleLb4UB02ulbGbNXlovf+JLIZ0n9ea0NkUXt8nd7
dkBmZJR7aEWa9dAJA/RjbF66ujfgRdvabN74ruYsD+ELcVqedaOLtH5SK1g3Y/28vMFtqvjbuG8d
T0gNVR/u+/PyUNjO3o+q6ehW4VGTKfFcFlkqdII7vFk58y++mrWjZPsRGRDwGpVloa4Rv7o0FLk5
sDwjqKJOxovhWO2EFp2cEIPE977RmdWMXGTrFOb/FuqAynqKoKqGNNHBZcwcs4Mu/W64utFU3LOm
eRvsKv5aipdxsofPCpkzKuPwHUGoPGcN2LvGVZVPejDPskD36jg+8cTU+zwn+oJfLDpPepVdBqWw
t05eh4Rhh/89JJo4+WkR3EB4/lJi4f9wy13hipueHpsBf4DpK6X0ZB+of4YUASNJnPU7iyF2pxhy
ZgEqKX8BlmomXFxCy1Nd0mfvY2PEyhn68W/bbvcdxSa7/AGIhQvzEOxdehqauNvm09gShWeN/02U
gyBI0AE8Fw7aNkrD51hn5ERJ9xzLIjyqwjXWfDawo20meCd3fhgfZWBSrYDikFE6BemTrmN5bwSB
Pm3cOceJDw6XTRIf/QaV9nJ8iHrHVBrwCn0O0ADFAKnynn/4kxieuknxSqeZLiF04SdVhn8fLUmg
Ge94YLhanIyKTO9wzEjm8+3ICK6XdCg6N4gCowRCx2m7nBy2/u0WgfJpEV6+X35MkgtZ0n4v/a0x
CvdkMG0lyaT7MbXsFGq2/Eph0m1qqxgO5pJxp4g1jvLgapidecKS3oMEjSbkS0hgExlV97Tm7idQ
gP7VlHvk4A4lV/P/GeAMoaN6WYX7MpS2fYmmjqulUQl3nF/CQTnHyH1WJNJSc4PkJxtFQYurYzNi
ql2f5GyemO+rAA+B3s1TRTkxnV6pcbovKrFGj9rccNivB8ksG9M68SS9U29RRvrkPyLfpFBlRxpj
XoM9R8owBtHARmukTRslxhezDGhY+aSXuGtf2D538EHDgoUOo+tlcZQhMgWXNG/RjDA0VlZaKZeM
ELLVMn9oHMZBNc2ubJ6Dug89DKj941mbYMIxWN2dMxIBaWPe8JYYdycKd0TcDe8wrtVr61uk+DAE
ZgZIzMM8oFse4EwK1lcC0GPkGrtcJ7lkGQ8YFUw0Q2ifrj4qd8JB1Dq79BhjvbEPyw/wJ2/x/LHG
fB6RhCaz3HPLVkNJMt81x+pctnXyYvXOFxUUJepQd3cwCOug1LVXMI7/37NhwOSn1snGb1Tjoql4
XQiwxBHb8y4tP1PcIwwomsq8k0/GgLOBIecN9Vl6w32sgGB87gylOzzGmGK0T6zsi2tEvmQxxlVO
Qm3e4KVF7zAZuNnsgDygpflA/KadcwWhtItVhglj9lrl4EqnWuqnUI1J6LE7xTNNE8QSQnhSe8z6
OSMbC7fnvMZyCOkQpMSsDYq1QxUAu0VvoDyDeBwxYljlzoB9iFWxjS+Pw7TUE0CtNH0apfWmqerm
tjyo9ujv09Gicq3n2Z6bPy0aDjOTV1LY/Rui/Ab/mv6cOL56W2Y786uxS6bz49J1zBfL6k74Opk1
hOVeckF7y2GOoinbsP55Xn5kG5p7FAk5wctc201NqP81Kub2EmcC0/yArIGTHQnWMPrRIRPKSRUY
joYwfFpGrYnrT1AUEsxgmG9Iemc5gajtFJl+ca1q/HWPTdpSe4x1WDNPqKHLN0T5GF2rwtijoUyg
bwy19WMmr0MTcpLySdxA5eIbmzSmTfPmotGtcBsPOd7xLv7RlKC/WpZUDvkAww0InfYFEOyrdHLj
xMTlE+0pHji3s4geduvv1tTg3ubDW5Aa2MZYJ28Laa9D0JhTVCNCTt3kg6Jvo+tgoaosVvd2VhKp
TZ71ttZr0tWZ1qpJWFwmv7/p9JNeD9Hy4FjgAH0jbs4CH9D28f5HTQ0GzGF2TCgTfLjHB/44EXNX
GXekKSbnGs3SOWidYU3vyWhlXi3Y2D+9btSaTTWpjrMylfPjZhUrJhduyY+m2rllltK8OJL5KN/5
bN8TDYruA2kc7OHwDDyEnHJbCpyLVrgXnRZ6emYkL+CLmCNF7jUNmPA7kXLKuqG9F2pPOd0OfU24
k2iojQr/uZy3ZxYQ/KgdnJ2Yx4WMqcMbA50V0EBMFnBfAmYuvcCH6MZML0fdHG6+Qt75srtonHKr
Z8X0MgWIUh9d5OOdwCKa75cLl8o9xfreHnMTNbVKmf2cjSlEL1St2yhUD+w/wUMFTbN3yNLwwoE7
K4or7O/dnMbG6G5buO7wRKZPu80Rz17o99SdElviPGUwnEWF3XRWaghf62FyjdM6dQibsGbWmq6M
w04vCa3RxvZHEbn1l2BcLzWH1yZk+max0yfs2mQfmrEZNolRTZKi2i0qyUrGP2pQ2oe6qy0SLkP3
IBHsrIF8jGehknJfutwkOXK+2KLCB7UIAf9fhQDxVNu8dNxzXOrfvtQ5w3IuyVqr5ClRHP8ZSd3W
nLKzgpXzZ34yNK32EQQFNLO0uCwPdtn/92z40qpjFMfRETlu8zw6yT20mjzZspnluih8/YBW/pDV
ljhkZEcuV19WxT/Srqft8sotsdMs4zDW/8NWJ8qb4h7kPZc+EdlY+RSpHZimia1oOvCmEhSM35d/
kD19ijFAqNLKFwDJguV1wdYvVzwkAef/Lv8w1B/CCd9o8GQE2NhQ5LSrgEDFbVb5lbd8Tl0fdVuG
EXhGcs2/kEEX7/73mRk3jCgTQx6rEmE03fvyEGWIlli43zLwDLi5wtILm1hfCcNKXwzJN7P1+zeB
1dpLq9q8x1P7L6cUfCV+KudypVJu1eFxprntbnTddG12kQJMinEsvtsLwyTtpijmJWhDYqUGjTwl
U3E+RMnKxXLU4KBIfvRYOWAeeMNAG+0CbPsbUas4gEO4VfPAZYSDdpNQ5XKmsMwR44bmdJ56TX3G
CQhltqj08ReHmV1b4VcATmWVCvNfrDsdN72MPTIByy9dHGyLWVDbs3te65pAUFsoR6kX9TE2MpLY
tbHPdqRzoI2BGHytJ2FsYx+7T6c1yFMqNpFliDghStvmYo+NTeXQEZ9tGtapiyCn152+W6qTRdES
AnHbtBXCExcV6EZDCXop3WcLr/a9UknVLRr7JXeUbu/MF6UyX6NOOpk7U5MawdJaerSSyvAa6Qcv
ZV+9ifkbyHy7uhWDdpRznMY0yos/CwOAu+VPhD8CBIaFuR9FXewGDryVmWfDpVQ0KB1OA2tTTtqJ
IDbGipXb/Li5Ni9VycPAEjTc8wbfoo+M5YQJjn5w2bEUsv0pIj09BUNUHpZnkwZ0sIjaaD+ExqeZ
hQlbvchu1iP2sSJtWNv62gHnXb2JXbApbS2BoqALaYu+IooPWRkysy98iz8kEgluVX+BRrFSVZxj
rxNd+Jh5PcZijWTk42fEvla17g1xRS62TnHrVuVN36FRnNFg5Rie/Awae6IG9p4GlABx1+k2pVPh
jx5cRs9aXF8yA/Co7ARUzba+NNVMUKqmkEZxXh2lhJGsFgVW7pTV2pa5AV6BARRzJozb8wEvw1mW
NH/BzamEPytHqF6d+FxGnl3Kbc20CAqZK4ZlFq0m+nhRYpUlq3SvpMdRpS6yl2Wi0FoZGGOa/rXI
G2Pr4Co8AqGoDuTBplfFDvDez7g/QBikvrAiI5LVOdWqGV3NhGHhfPxrIZazgCXqatnjFPKvdLrs
dQG98cLto+xVn7cwvDBZzu8lfsHVMgXEoa1tMYByJRbuMZdsKZabjDSm4bS8LHOGwV0/EdY3d7oJ
v7aKwTiX4q/T+ueE/vYsnKw4VQDYJ9lObxO2Hcq0KQWHbsy2RR3hkDEB0nEiY1uHg36yGyUnGI9q
tE3NfFPjv73ABkWsvnytq75xjqaK4Q2YiC4PJCd50SIQYrXSHB+ikKU+SuvpM/b/lfO0A2Nlcq8n
E78HGBKIUsCNgghsmEoi6qXNAC6HAaCnwE3ehOSSsqHEeRhqUsTNgdi3Gpv9wTYM2B2x+WTWMr8F
bROc9VJP6ZKb9LI8U+eXj2durWLNhoELzmlgkUMUmxmr3103Zwnag+01MMd3ZlITn8gwed0zGcps
LTguzSJhjV5uY9F99I/jpJ5tlEp8ikP5JS1iofUFoOfEuJPxCT1EOEVfXmBL5qtYCf6FCU16MTxn
9TggvZuTf6dRe0HGAa52QKVijJvHNYLYA708EUrhaMe3ZVqqC4z6ROwCxbIHsmOYjgamMf7Km2Hv
W2FHftuEj7H392EEJlybIeIuOKYgiVMKdEN/mSHLI+GRy6Uh1Pzff3V674TPDMN/0ziXlLOsB1eG
Wj+XLjQN/jsPLn723OST+YIyY7VcqH1MHVBkrJSTOX0ozT87QyWDqiRaIYmq7FyOqCFHU4nvQ0ft
p6HsIX+Kl6VjgRtW3fpCZ95txtzvDqYJDCrRyo79kI3RorYbJh4TJLT5W+6elmbTmjGqdZrnd1GG
KVJ8uFAUIsMlV2jYIHDOaTcWWM3OvVcijk9RorRPEbtVxK95s9Xjgaiy5SVTa8TF8VsnIhYZbf2W
6grAhrnMGqJR2WnzFSXnayuMRo10jjHzxpZpkx25qLuEIV6GcDiU+ojTPksubapzO7IVbS0LLhtp
O58Iqyl18mF8iqIOlf2Y1DsrHfOnPJqh+biJ/2fMzSe93OGojuER0Gt5I3ucVTKqpF3irj1h/ba9
gLdslSkl+80wbFYaUXccOhwnTtiSs+xgfSzUOXY7hJUaSCLai3EEhDI/W372+KeSOrMoSbWIIbg9
d5AEuT407eBAi35uROU/k8O0GWKPMMJqwPgoRceet4iLa96NjPqmSruxpAugKGvaDXU26DNbAca+
bHB1YDvtfC8mQLWmGZ3Zl0GnPA86MX5N0L9GrMNelSk9QyZ4nB6p/rcTbroh6g6tjIxjsmpiy7oK
0b6E6li9cnh3qxTFYwsdhuQ6wNvuPjHfFvXbY9pblz7fuQKnOR9murdqbTppVvwvGaInMsrdG+KE
/Nj09GRB5oYasHKnvATJy1I3WI0+ehBGnEFEu1Swjs5NdIpkFewjLdW2Luofr0CF82pGvbELFAD+
OUKve9lR1IwKyTh+xxCkkr+B8w2bqHM5owrjUPKLriq9b7ea5X60EiNrY1nTOtL5QE1UpSoXDgc1
TLDG1/AlaOhJ9YH9CtoWlbje1CqfS1ZXG6W1EGcXxPlkKFB8k312VryYk8s8PAJNjj74xZ20BOQR
pDorn0M6AbDnRjOtfKCuxDlEv0NI6q2E32GDDWuQ9JLSwGQO3ahHrOW+cUPGGpV2VxpgVPw+YV5N
WPdpJbj5h9ug5rPWQDExaA5HDCAZCK8IcElZ5ayDS0Y8g7V3DFAiLmiXxmXB3xTKCkH8Hz3NnG0f
CpJCnJmfV8cgX+sJ0RSxpvw75SxMDwLX2BZ11fP+X4y443drun8a3ukVna94d8QivwHxqtB9pvOV
BB2KvxidS9sHEkV9tMZCQRp9F52FYjYnjRnQllU9Q+Cpv1ld9MU9c1OXuTwZ5G3z3hPFLcmidaby
2wwZRAWgssMk/ev303XKI9UbEE1ycJ2wu60SNQ52puAdqVX7MBqK78VW213U4KcRxTYkLGQ7Yu8C
dfJBj5tt7ayQXlehgevMfhZiMweJ0MyjMMeDohs70y2HbWaiNjQBwRpT/d7DxUlHxyJAltC4MMue
mP6LzfKgtKyPjEFJ9/rkHqbBCM+DmuDfJGTKD6bf7AujqzOKG8CEpqdxm7J+2tg6GfBAz88MpeWx
MxWKx0A2W9MIMXDX31o7XKuCGkOMzU/vM/vBMvRP5jbocwcmMZECHZ2rO3h9Iu/DZHoJ2X87IfV4
3cIoWk+C8yDqxa8B0o+dJJanzvkBSvMxBAH6sUL/NmpuKtAI9ogaM08A99s0ykc3aPCWG6BvZkkr
qKlPYauOexXeFgd4A8EG2aVaIIKH2CHaQTsNEPlHEucZFcj+WoZfEuo01CItvRdDSuqxYrOR6ylm
VOe9roDjV23nbNxsIqFAcf4G2WRfhxke1jQgUQLztE1K5TUc+Ejn2FdN7f+4cuuPGfJzO4fUw7TM
T8GNjTLBaVrmu4PNSP1Qt80LAgb7OaYTg4XSlbkOUwGNJucVGZUlm78O+hVUJnI9ZaJuGZS1nk5M
blUnTy38Ca6QcR8hblrrBiLuPHD8W4fPfCs7AgBw7k27pNdagt8UA2Rf3HmVar8ENP70yJGxbwfl
mxTEkIM6Hjw1n5pNnTWSJW1jrOrWEbty5uY0JGmtpK4XB0nCsSe7TYQrnWvRljsSW+l3QZ+E2M7j
xMaw7ie7MVO/GQT+kWaxY8aYMjesXwOVJe5Q4QDTkmc5tOBffGhueqVCPZkq3Nt5eB/zOdI5IXC7
JNAoElVzKILhl26Xzraq03+ZVIAkyuHYZ0WylnBwudfYLXnPyT8tCrjh2d1uIExh5bT8TlpJvcEi
IvPyEkqJGA11YzN95isf/XU6roVU2Nom1dDCBkT8hJMGWb6H+2SElG7KoHtNUGEaVMkQJcfGUHqC
Vv1Q30dQuY9uaF9SnzudNNkqCr49m1rl844yo7zY/R/sjPqJ1Ti/qtAIvKgYMej5GbXlkemHf30g
RerkGlT+Lu3RKjqWA4ojPyqwpIhfolczaoA1pMNcQYFzFLgkPPcIexZhrBfK8tKYDfIzl+VHbYFd
0VANaMgGScJUr+gDtTVh4cQxGDrzb6vA5RPzF1Zgs7OuPCmGYT3ZUDlmW6T+yr0AnIwgnUvzEwOS
MPmj7Kq4e+4xfSMc8v1fWttpe0pVnSB2ZBfS7H5GJeJ7GwbRBsY5qaLjRxp3sQeIGCEPuWjIB7eO
wh5Sq/KTL78KluuMXgbgLlp1hegZZb9Vv1EOIDCJA7NIDADaoMJzD57YFJleVPTEwBf6GVYc+A29
+JMU2hO0GAhBFe4lp3OjfZm0FRVOBRDCJ9rRD/Zd7N87vXc2eI0xrIefRVcP18aMdxO4j6e0zD+U
FByWWYZvcPN+isr/G9DObAbHuTqV6x75Jm2Kss5uRahCPxtd4lGV4UsVqbMhQHpYte3RLcLcQ6DW
HjKZbInI4eZIGsZexZNu6lO30wUIZxFDLikbQnoggF/s+QGEydukRr9aMfZfKaPQTg12tWjUe6Km
Z3Ri2aFLU7CkJHqvRYPjHe5vCiwFy/6spzHmzkQ0CY1/pH+GdvDtgKS6cHMSRO20H2niOpeIQnoj
3FciyA9WiQAz11T5XL2V7SQ9UblfY9H8gVj8rMP3JnVNEPrO7V1maAoCsM/ewNQnlpCrSPXQvDa3
5bm13EuqwTspNBLJhybLN1ocwkGu/L02YbnHCffSh47/1OhtsZsc9s1JnRPozMjJM6iJVz4SIQBD
PjTTiXxMrHJBAy6aLBvCPWqwJQGowBPxB4h0A7EJUlfuAiLDz5MCzqQVdnV0kv7hRU2SSmxsywLg
Y7isttjCYxLKTulAxqpi7goT1l7fUOQ3KZSadkx+5xY2bTu3L1P7hF/I2A06vY/KibqBmvZWCNK6
3JBiVs9zwnAjRKk2+IYGZOJFPaQdAZh1i2ulV5Wt63eMwiShToZT7Xu7x7jU0YlQ4a0TO+KyMW2O
IlY/8x3hqsj8SO2MFSFCzGkFzsEYO/RmqSDQmLkDYBxArYzliE9Bg/zUm+RgYfTAiWsV4urAfMGt
7MCAtwEKsbWJNora2Ddr5CSH6YGpGngdRjzgjKr+hJOeYsihiW89f6PlqelpFakHGTcv1JxwZX07
Gfdsyt/q1FDhJLlAP2X/2XVpfbYiEFPdHCGQBtkxUXZ9pM6xpajPgjmii0T6i0EKDYQ/m1gt291q
xjyvjrFItVOwnfjroehUlbUx6R3jUUdAp+xw/Rh3Gzb7tmDOv+rgVa+FnvxxTWVaw2Y3CYlGCI3d
HtZzUP2m4TgEeifewoIYqQFp1k5m96IuEFFLdCQT7h105cLZoZ85QidZ0/UnLG509doL1QGboxH4
RWDuCRzvrHTQei+zWvINiaBLjNw85vi21h0F2KZjeLOOHZc3igoTVduHwY5lkypDg8Gs/mfT6vnA
h6yYDENNvGfYO3KET72ZYQvLUNfG6rEsYYXRLDHBbZydq2bpuo+b7dDBEcswpx1sna2oYRQn8NAK
3eyxtuNDOSIbd8Z9EdgrwUV4Yuiunwn/TrcJOQzEV2Qbeqf+lX3IXxkOIdIqX7s7szobTdJm0skj
0saJE0gfv22yyfYRQ7NQWupe9gDwm/KsJrkg8TCH+kufsCkZKXhp0psb8s+5gSf7oGp/pJ/e0B6Z
68KgYA2nwvOF/Gp1KzqCA6LDklOAM1yvdw0DLyA9ZHMqpszW5BXm2KXolEtraL1O0QjC0msGeO5w
rIHVJKWWEoiXP9O9Y0MPiOBin7W3mjS5uAMnT1/RMg2NufPzxOGzDG9TO5ZbcgS4VC2EL7l1KkMd
gIBKZjL+iWzLavtXOLS/u/n+ltulSnDfj4yfmqiyL0Ya49GWSXsOCDkuHMQNWNdlPr6X5Cus0TPm
O2QwfMOnjsKtJE+MnMUU7Ig14LnKaI4x33h1HR5sLs9V1OvpPuAjJ6rIsTasuMeNneLJ0/SW3q7F
IuqKc9bBBHfiHs8kwecoFor4Ygrx1hZZe2Oa3xViHVS2emjCYVg33PiQgBAisTxoRrudprI6JGnG
8pCIRRpEWjVbQ3ZjKkRVoKAutlnfvQjSFDZa1n+w7EnXvs790xEOwcZKyXdqeWqkanmM5yPr/5B3
XruSKl2XfSI+YQO4Te+3tzdo7zJ4DxHA0/eAOv3Xr9PdavV1qySUSWbuSgNExFpzjvn37nIrR2EH
c21++n+7Xy57WXlXWy9Qv/7cpbyRnrrY058psmvPKcLPmtiHh2i+l9fFO+ciGQnzvSRjeaPppX3y
5ryFtKdYIFroPMujFYcabWA5bDNrlI9ZUCOnMvudaGmtVWS6cNQEnILQ6Kew3PWdHDeJF90MpC7X
zqj3pZVOR69Mu9OEXRHy862wnjEI6G9D1AKbKAEzk2+6NsMWcHQqbqWBcFlGeb0GAvhgY+IldouI
0waHQxTH2Z2V0zDRZdxsQRc4pxySLoP5RnlNPBOXqm2QT8kGLQzeKIqr7404o1bPd1YBys7xOsFZ
CuZS78s7f5TGfQKymwyh6LPqux9N1l4dN0EQEVf9LNJ4rZkuANfT+0eN1ZyDcqKt+/piecVt0oLo
Ydn0o27eZWRlGA6xfK6icufk8V4SHIpuxOCTW8YQnyhD3OpeypuqkoA2hSNZJ8Y+MAxfezM18e0H
96Edmi/0zYxnyiqaKF/7cGTFmejyqZiA54neX1EQK/csgfWHIBrTE76BaFXoA+Q6CqfHiYC7zaBo
G9kDBNbCpHw9oVDmtMxvb11lKtDT2i2ixrJXVWhfjT7zd63ts/TT8tmxVJjIXsfrSBXiaFiTQ2id
7xnX5YE26PWzpWaGBE/7u3HjwbwuT9MG+l2oL9Vq2ff3KcutZV8g8VplY29s/z66PEDQow2OAdFH
R53z9K8/sNw1GoPrtT2z73gDy//4315KXBLBTxmq8r+v/fvml32FZuHhMaZmt/wFpk7DwRzrhx5g
cLFqvFCcomrOZg3tSpyW+7ABOliu80OBxU47It5zCkaE2PO+5YnLA4MeR9uKpJA1vesysinf0hWg
luNCvQ51TBs0J7zfRqry8yK1xAMRUWqbzsWAT9H38yeCAAimscSGy4130c25BkuwYH39czO3bci2
Q+puhd/V2T4B1Ssd8M1M62ih/s+NrFRxJXg6ODh2e/V6InqV7xZAh6sRUUAdQrXuHBs9YDnB8ncc
71gG2AuAH9/M7lQVCOtRkNXfY9UimEbCwPABcsTpf1Wekd3KpPmRWcQmBnGZPDSjbyL7aOs7ZQpr
pw/SuKZR4e2bnkAJR6bpsS5d/aQ8gI06vKdj2sX+OUTgdiAusr8mhuXtepXY64LSwbGbK5NVxyVw
QPrpz8VKURgW7rl+bVJROI0NWZK5J++aeTNJiaurZFm+7BN0/u9iDuU7GtzJiuT0N67szSZCEsAp
xSZgtXlb7gK2ehTeYGwSSvArE4UDaOiivdn/dUtFP1SniiM561eZ1dGN3BWCBttWj26i6d+zjBlA
ZGFTRxtHrhJZL/i9g+e5BJaY1HMGTNQaeLldpJBWgENw7zltb9lExEdYGVi7BmxIrRc8xWREsybw
KfKycXwW3aNJgPTffW1r/1aRNE+J2fkoZJJPj5C6c+3faU4KJc9R/qMWVUdYQME2xmaH7yIekZyz
mTSXpgWKm72A278zcigf+WCUd8sGElB15/TEjLjdE4ke7YdtIn10gNVeta7On5n/npb9aJunHbW/
cZ97WfdhT9lW6GnwksVSnDEbWityVLZqLP0fmgsuwqFMDgR2Vybdrh/j/IUzeB+6SOdqkCP7HGdK
5KHYIwSpADLtBy+pOUdbUD1bGXmNJS5w850WpLRSK7rjINmUa1fkG1dfhkUoj4eOfoqAPVsJk8VM
SQJXA5coB5uMtV0G9BLP8IyNjzQyizCt7MZA687LRito4LIyfvEruIpuMpUPeWR1B6F661D4nbjX
4QCv49nWXkMUHYvwR2dFBw2R+HvfjMVOQ7oDUjLzHuIGWrIazPCHixJ5oKn7iuYn3A9Ci44RyIwn
xHXRn7/h5dOLnsTZy0C1n16ISg+1dM3nzq3el//E8r2ful175yTSkbgodzpXracxQZ1vppYZ7XI/
PwK479cErFtrI44Nkjdk8dASMvcQt2RDe015Z9vZtIMy0z7WkEMfCQve6Xgh75ZdlAqrs96rn8s9
jRwo+iZSZ1EPCUqjs30S1BSfU6yfW7IPMwzFk2T8hlYJYzdcM5qVLH5c57MyP8ApzCmehXNHnMIj
tEDjKWiGr0mjY1+koXMvfEu7yLBk6Rbb5Vfe97dwYDFPwAOQ4hIfzGAWOtVBI/3yVb4SdZZ/VHjM
564/EVhw8t5jA2B1m3zQyZOQAxrEoaYfP5qtqA8pi+RDrHXloTFc5oqwLFZB4MQ/ylY/x6P7sx9T
7UJjFN4E4eRZRKRS7HTn3nH7J5b1mOlZ8hEK7j1SkqmfYr0k78Ab+tVyt6rN+ikQ2Q5cEfP9zLrl
aUYWSQDS27cQ+VC795+CQGclPDBVE4bxbU8O6RhIoQ6JN37ROrVummP97PCdbLRKBwHDV3trqon2
WofBw/L9l/lXtnp71aVu/d6TnpTFIVXJUL5giaGNTFLlMcNbNJZgZjVEjPcwQdYZRfUNv86TAp9+
X8/rkyExIAbOd5d9blkSUSrKl5oz8IRapLxfdokckC0/O8P8/Iy/LxiA6ABlDs7Ly5f9aPE5oENG
t76jO7ZaHgmraOc2tFiW19MkFUzsZLqVndJPy0bPHfit8+bv3eVWhSiSufz/6WG/CjAXgpdfntws
T17+zPKKZeeysXP3a5Jdcc5RmOpZHF1icCoBP8GQbGQSOFutaY37ZeOPWXtsmaWvhEi1divqrSa7
7H4yaNtSn7JPoT6MJ9tl4C2QqT24nGKK2Iw7sGZ0akhG+mgaQSKtrpmcnmGxtlOyH0bL9tehRtqJ
5ddM0gaCfmundlnk5mjMQlNPyV/w5oZzdl02Q2j8c2u5a7SDPMPNoRjexmd08/9sGsnPQpQt94dM
RGe3MuojxvbPrkwKckXy8jm3sInTMF7uuMHIHhs3Rk8cw0W9w+EeDiTsAPMmWY/Ysgaxgmc+Lhuv
b/gCmB1vJ+HjuXXtcWclXHuJFkIt7bXNvWuN2TUbcTiPZdV9TVWGMS3sX3pyEI5D52IPnPcbEKXa
4iudgEY1SLWPqertF7d0QOBN/mtiFwfhA+UVTarfBWEZoMu0ECo1hvkWtuOFQoj44af8115uaWB1
LFDgoLUOGDX8R5/sitXylPkP9bHy3xuPjnnDRZrmJ5XgMZXNlXhfd/ZNtO9jVtyYjYS/3HC80xoV
v4N41TCfWMk1FuCUXB1sq7QAfDWe9bY8teFPd8oH403jeYMuaLj1LsMtw8e4q3WGJaK2PNanzAOK
Dto6IPJqm3uYe5LYTXF3u/W9QF51P0AgPJfUTUafsh22Xh7ITcoRHRKI5RnLc8NeHcBPucwhP+s0
si6478UVQS6Y5eUmeJtqOw60gKgdQGnxwV0UhCrHIdLsMslCctnnnVEpZLFZbvL9dxe5X247eKU2
hZdqawqhG8H6aJOMsrm1fvazYZH5HdFKYTFv/nTy6uhBQ8HDg0O/imIbB1+xTWt9zlVQX33UQreX
EvewFNmr7PIztUaNvIfin8003132sWzbK4OSTpgkvkQU4/735/15mem8hDixDmrMJet8jzJcKkOk
OR2i3GUTiji8cPkOL9NoOYfSIlCSlMhLmU7v4RQn+6Gz4osGOTh4WB5QyiM3MQeJvdwtnOql4Eq/
x69DMasREPWGxh1vBa77MfRKLv5BFe2rbWlK6064L4pr+X3aGiR7EBRwn9fDPnGg3/7dn5czA4Mv
SR+nbt+MyQk3Rvtg6lH+4D2hUZl2tqPTMjMb6zrV6B8ttzS+0dWwIGm6Txiv9Nc95ZwQXtUPngLu
tzzDzSrOs9h7yUdl75NouC/GOXsaZ+2LFAYi6bb7TqSGykKV6j6MSutM0dGdK4PdN6Q3jZ4zXFtE
piX2c2l4e93q/XVRx83B8NDcKaSar4xQdIxyYzZD1f3Gx1X+YDfYZmtN7PwqNp5xS+S7oCbXoZzV
iINdpSeNXxbLGo9aMa5Rs/1kbf9UdFX5XsjR2asMwSF6neId0z9ur8jvb51ozDuj6s1VWQ/xQ8Q6
ZkdJj+5BpSvYGBxuLL+ZU7dps+toDe5ZmhB7nRj9ZkB7+tSj8VlHydC85gKbJQZEh0VnN17y0blZ
JmnyXufQ3U7qn2GUV2Rrdu0lbTxE9GWcbmNC9u5dJik71jgohLVcoyCcd9d4IMXQ1GhY0aEmAcBh
7OTIO4HMl4eW343YmjKlvOF1z9ogKW4CJvqKpvEaQ6KGcO7vkPvEQOiRCKgqntCltTnOS0olkd6A
v1age5Iqf9biMjsHAfH2SBf1TzM1rm0rjWdDxYLvlLbZsr9PhjPGx2LdEYsMLijbe62w7iFidM/I
Az3S57M5PFp1z+7UVTu8Hd3WZuVAkVCSdj4D3zUmyvte2tObR8VuBYBUzhy/DOjaWvMz/c1sK+da
hrJFwRBMe1wk/b7wnX1ghu4nVuOJaqre3vsmncasBiJgWKl2bXPqKSh61oVOJqiuVedcBdNrKjt7
P3UdM1c771+ZP1yWJwwJCpseYfOdk7XxlcZWxNvTi++UxhYaufxCoVMxcLrNzpiy7pjFSXlAd8Ds
x+w/gpJitRGm5dnlI1gkIXW5QaZ84opbrfubv7tw/3AciPJuecKyPwkddUJEw7qQ1ywbt4Xe7aGY
WXcD/ZqInxWZlZamFyR9d2rMood+3sDecO4K4/PvnqQU4UNBJIqL1Oa27BduHJ1bM082WWz1u3Cq
5JuBohX4upAXBOjyrWnn6lBnP9OIdu+zllNk3t3hwj5aXlORQsqLEj9XyAKq4ri8iKbpa95P7b1q
RPVitfYqFqW3QYMz4jwosVgO82oFUEy/bizQ9WFSYYWYVzXIFX85LpPRBiPrjmF1+Bz7+3oQzhey
ew7hlHItxpnxMXfC38t+FRFI6E169BCneXypkTlt2vkFdaOtUUNb71i/4n2QGM1Bg7z/ykF0crzG
+dJcga+utUhZj5jUsBR0XkAk5Tix4vDaRb79In2IR6Ys66sD//eFysJvo8mNPw9WcsZLlttmxBjn
9hDlabrH+26+i47rWRhxe2VaF+9giQBI88mV8NvuEJbQT4Te4x8fD5o2EoreN5/KhfZVGWD9tTJi
4W5kPzIYH7P/3E3y7QBlJ8qT71xZn1HZ0+LqKBmbWEjny+6mM8ZvO+jaVWNNOiy2ZJs4uoUOuL2S
6F2cqfiGLM7OfcjCHzsJNb0GsVYaueve7q5j25kHk34YPGB72ui4iIktEYfJdeRRSqr7du1jotLO
gzNFp+WetOpwo1uJ2gTo12+hwUZnIFhb/kgYIQS1k5wK73HG8JgpcwqTVITMNrS1rAzwMnnxwUjL
ehpN+S3wn6si8jk1k/Li5cN7PoJcrFDod4FNRykdnuCxbt1+/GYq7JgjHSYzuGH7rMj4TsxNZqmt
71iQcbR855T1pyeSaScp9qxjzb00XCLfjDR8CCMt2UUjVfKZbfHpCIl5BNOY4QXFqUjzkxSh2Lhm
or1ArjjHKjO/zB5LrFC2dXSC8Aqnm+xUM390Y3SJrR3trSwu9llrPrvF8AixcW130YtIhqut5Wdk
B5d4bJ+1SANxHnxPQv+NqxMfvz6dg0n/xphxhTxeXX3kX5ngq/eMtD3M3WzSqbNzY+qwWYjj1XRY
NGNgH1RfIc2TCDRynZ+8K5FreUlCO1tRmeDjgt/ID3VJm1MltJZ0+Kir1rPKNTrMzYj4FDtpkK1L
DQVlqd2AiPjbEXcHjb8CckMebjpWCE2fIgtpsX2bJButW2y06zyJzp4TkPusUYoBPeltPNKYCRtK
qX0zE4Q9RCZkg9cEScjEYB12qxGp1KkUzgZLoKD9WhGmnjubyCjjddt3ydoDM7BJR/Wr8dV4ZbH8
Iw/gDHWO3Cs4OhXD3zqObH1LWtFzAm3wJZ2S5+IxoA9wCjSGDFcHvjB0ZYEexZN7yntvdPHMa+hS
NEj4MLAIsz2aB+KpTKqd2WYMMd64iQUSLSW2BM3jKuGEXAcR+U2mR4LvYE3JkagYYsa++lIEJ2Nk
0mPqgbF16h+q6LVVaMVqXY4F6pb8hSAegeKNswK085aYwdsoigoNpUkYk1QXFk3eWi+Jqxqs4ehn
wCionwJleIwKCxFV6CQ0aFmbG2oqT6ZKHi0f54EejMehCMkPCukjgeXaMNb0kggyR9cveqTkBcUr
jAzEf6hhToPfPXtmRlRHROgXBfCnFFgXgYU9I9YMVCa//jeTrYJUT/krnz8ySvWNFaVkSDXraKBV
KCL/va2T37ajHfQoecV1mjLfpNNWxdqObqdAdlcTepk9uUZAG00vnj29jg5Rje3MtLNt5VboLap8
59XJm1Wn39R1kBoTQpwDT43DG/0/Vqs/YD2fW2RghZGaW1snjDab1EWqDXmaW9sCd4s7psBoCbIg
9nPiv9KOKGayjzRNHfUqOEITJkNE23dd/EufFIoRqV50NWkrqowEEvuDvvNdsznJYDjnrP7XU+qu
6TnHO69qg3WRdjc6N5tBi558g/BpWVtXf47mUp3+wcDOFcy8H0dF8IuNHKMSKAVzgnbMpA9X8L9v
BOmSB7IuSvOEfgGfQ6Dj7NOJwbC/O5Yq6yzvXuI4WYdDOqA8yKI1uc8aF3pigyuCVUNip80x/KGl
1cP8Iccs/hLBFdglq6CRGCPVMNk2i0PZj58GIZJ7fIiXilxYLtpJinGwwCBoAk61ndiEAXZJ2hy1
G2mOSlDmj1H+tUW+oi/SrQNNcIAnQUDuDlerk+6pt0ZNP4N+Yk5bAZvGkieU/9sz9GBVGlAzwGn3
q9bmJHU5utPJ+OLCihLQtKOjFg7FXtbG2cyyZkPqKhMdDP5X174ph/irg1XyPsbIf+5KdREYwtEe
Fk/dLbMBCZZ02U2PDKD5WKgtikGpgAonuQaz6JunC0dAUAcLtS0GqW0Gcyts8y/PRUw8dIS61kWG
bSTKvyoEVM+x1d0cz3wLyvGhdavrlPX0gGqN7KHC5SueU5BjnPuWnR4qo6T9L6NXW3FlobZP1n3s
Pgq9/jlo/kURLpFk2ZvwzYPsCJEsahwdaKmjAG9CVaQAX7QAM/CccPxhARUEOAg8LB9bZBA2QheL
UIupFmQ119Fai2kf4RRepyo4111GinvqfmiIJMwuPUbpCHKrvwhs0IPkT1XK22BcOVI0vGRTfjfR
Lu7o79pdfz9SFVyDcllTXdnEIo3mRGNMbDBBI4zbWXgZ3PIapcODsDv5yDkn6cfpALPzn5Aukz0H
UIi6ZE2Y/VOCUANxrU4UixTsiopwYwvr5E4T1214r7UWDLupgPNWxdmurYGwGkAJWj/AstjqKNia
n6gwqIf66C7HttrHqr+p3Hl1iRxfoQjmJCUgwJplD13wxXT77Ik9Ykh+mEcIWgS8jafAnAxYFbh+
BwllGb1nHw8ZJblxbRbJc9+TzWSVrFVsrf5WxDVtebfPUSPPAcGBJUGFpJJFFbAdMq7ruS1UqV8u
OXWNVn8Z02NY23cORggnVoc8NveaE943zddktleQY7+cKr/TZfSVoeLNpB/t2hTocfgLETwh44TT
rmw7eNUokSFmPvLWFNLeBrJueW4Mrr3AIcI90nxi1XRC6Q3NQo7cki/s8DugEZEYXUYtcoHeoeTw
Q4TOVkC24GShX88U0aZTHvD1ESZB+QcJkjMUGMWpdMQ6kXNl22+nhuy9sNfNVcsouGqwbel6tcLT
/wtsBWgWoY+rzE9sUAUAdbXmQ6ZM7X2t+l3Z2caV07DWPb1Z+8S31TXCC+pK22rOWKKmdgTPuqmY
kx1al25SxlXe9rTvdpKo2fzikuYhWmnKPlkiNwW14DPENybyMh/XNqSlO6EXzcYvev+NPMXXqG3a
36mqV05f9p9/jKW9O97TqonwFGfrcWiCNT/hge9C2/He8uPkIbbRcqhm1uwgs/O82ggsvjheWWZK
aEah59E/mt0qhWJRHtso0jTbc1/C+RahkoSrzI/mmvUZG+ZeCNv6PRXdwUQA9cUcaxW1Jc1GPUBf
O2pnLRnEhzLRC1GBHfk1s1/m7FsirjO/FDnHnqa87yK2Gnh+lMw92hGOpq5jZerHtoVbYabF/bJR
REubxuMfK3VYOf1dJ4LxVI2TtmkGtz0YKFZeQw9gE/zkr1JKiJQvfhtmm2h03O/hdxIm+Y9AI2s1
A8v3WdnB+2h41iaxBFaymaYlw/zxj/nTjElIIKS03pPDSw4d2gR4cJjF/tiHYTcUF18rXpNJjZ+J
41z/AHwbOTYXxyjk3h4oFttiGq7gJctd25Qeh42W32uggq/5zPrM9WGLwmV897hGrzIcCWBIVeJv
ChB/e9G4YKtbqseG0YufpJIzOstXr3aZzICE+rtp5MNkgY4RRP6eCUYcrnL8iOg2zb19jHTVoPNT
jqmirzVikfCQcmpace41k97hQoOoOrA+IyXrLnB2cd+OHwWTTy8zpq+wA95KmA4G834KHzra2Jho
eu0K6O3LnxezQ1JZb9ieGDwAlGELje/yqkkvLKTMXVv5PxZjrZ3/HPAuanNoG+DR8UJLWDwP/SS4
hEPkL1XrPCNIaneEczqMigjrE5cwYG9GljsmyitHzzejVxB9BV5O3FsOSBrg4u2OeR1cnbZ0r003
PJNakr80zvSuwmK8H8iofIra/hhbY/uKEwJKpkdhVsXTSQ+a6mw5SltleFbIewRqOUMQMt2/OgW1
gc4Dv9pldD5QpR37pHhM+TCX5UkNetIVvqhNOTNn7NwjnlsnQMqtbs1ME2I6oSOMF+1+HBMkqByn
teO6922U6A+9DaR6LS1kh0tWyFCjI5K2TzcC0MCEMmY3QH846E064hbBM2iVDUO3jmAPkP1nW2Ds
/WObAz20IrQQN8/8PkhHcvaUHaDqqUZdwRa/tjqZSIXTkm/i4eVeOLOBMj+x2Pb3hl810GHBTogr
KE79An6T7lPS8986rDLj0X6E0+xgYGj0Ndl60ffUGnuXxqYTPC5csTaKrSeMfUzmOfEpLNEJoB5n
me0mTGSM45d3yGKm4KISzYfe73KivtPwlu1Sm36G+uOY2K9F36lv2vmvmrTf8eY1j+AWxBpqQUa7
1YYPWqTVAOnI0w9dXakHstD2SSv7bVrmSK2WYyANbeSVGpKbIhu6u4Dm/2JG84NfhVVlz3/8lPIX
9Qt0AKzd6xmU1hNJjCEjOmadIB5PzOrEvPcgtxIbo3vJ47KhDRwde8P9lcGE15WmnsZWmICVq46y
WFzeSiRzzE66kxzd6mOKSH9zk4w0LU8DuroYb/PU1652SEK0PwQroCHGRnS/TQKxkVA4FSIKPd32
Sru4tetcejcocEflNb/KQRET8PzniwhVbuN0KpynPGM2Qc8z3mv5tB47fKMLHx0l/oebdcO9TQDH
9g88q0FeDa8wpzkyugAXE8V3ig01PFXwjGhsjE+TQXPUYnV8Tjz4Hq603sgtyA/d5G91NYxPTgP5
IqhpfZjiK69s+nBz4k9NtiUGkQmCqISlRuD1w9ipiF+9fy+EGB6RQ0Qrpi7jq0UAS1vNcE5REB+Z
QhkBEmSdsO7doE95z0MVKwi8XnoUqKC2QRz6FFZ1eEczFWMh38oSS0zfw3LtYkw9vZDaIRpL4/Jn
dBgxJAZlYa/a1Oq2dTfA226pbq5cs7Av+nJzEK6iil4TiTKfrBAsqXJ9GrUGVp78yiIcwgO5aMlZ
0w4AXvz7ihiMNV6bfFdkP6a09lhkJmLYhz3HwAQkE060+KraPlj7TmPeWg+9joK4ua2VEq9a7zzK
ElZrxBHWE+T16HHZxC1786U/m+vQASxfJeS8Hu89g6xuxBlN4rJ5UrO0zUNnrkW2d+rL1jiMzErX
PSbzW12T/2PPcPowz9NHPLYJilQYlmOW2hs+uL5251ilborFwTQKSFtqqoCoKkhJeklWunXQcSKV
a+mN6baEqfvHdufBA7OGOnrQ2lGAiSARt+9dDKY55AgdoiPlMHppcM1M3XbfJwPlXht9K+qRa8+T
WKyy8UhTPXyVhCtOTbaupkB7A7lm40bFZE1VCWosFJbnymAyGOUShXWUMugzvIQUXmABkyz955gX
9L72s3//hroCif87ToqXxCMeFD7myRnEsKvoaxwAGdLBH/v+Ge4i4dtJUu1COp8pvn/w0mGMAKkx
So6LjKBZ27bKbR8O+Lu9logpLXBepclgAv0BO8AyyHqh/WwdPY6jw0L0/rsBZ+Ps9UR8RQnK9sKy
CO8tANqCD4DWSZBQ/n8LXTT+nXhjuLSEXdOyvfmf8e98GJ8jLx1NV1s7gV+dRo2Sy4jXYrGv69g+
zzS8fzJEoMkfSFX1tHrCimBQqIvMFrRQ0hx8nUpM7hMcg4DFgBqPvgbWDlwBklq/vLTZ6/ZzP2eb
LRvLoT7VmEI7Jk0SP41weS/tOH78fYZeBsNKGk14UsR0MPzKSyp98+K6nCRtYFefQ6DPSbLV44i+
4ObbwXbKU/2mFeR+dNkEbd/5tfCdgtS0D01QTVtAffWH4eavjTFiQ7Ws4s5sSRUa5v1e4BabCVzx
qdbak5XMEuTHPM4yih56feNysfOkIXdCH0zaOFi33IDqU2XCX583qT1oeAH7XZx2cu6JbUInPlel
BMHPqb1DkVOdVDpLR+l+res2D798TW5LtAI/vWH6CeG3eXH8CrqL08dnkejFzeg8kBKQUj5SMzyC
3At+5qp/c4ZIvYYx1Id0chWWrGwXZI55X9H66rEjnDDvxLdQD7H4DPWt92Kw7+M2t8PyF+b1zx4o
YWcL/wCcFq3zzDCLCGvpCW1cybZgaj2K/Bf+D8d2Siwp+nRwXTTopP+igSByrp2H9dJ21Vkf3tBb
dbrMvwIu1FsvBDbuCygAsKz4EEH+1XtBDPXjqYjzDOiUnp5tnEd/Nss+4UcY7TFl3ugpP/6RqltN
ggrJ4H8mXsMUWfyaK8S2ISHUV+kH+dmlCM+pR/qFjDJmDn3Y/Rys586hwolG9qcaWD34jvfaDyQ7
V62ZUa9uIxaTibEnkKB/mGB6rFn9U7cvMKH2gKelHFlPywEMij85b4NLiDac9e/UT4ggyPr8QbND
mDmTJw6+EZfnuBzOaa8Rp+pkzmGwdfk8me5rkor+e3BZPdcaoeNjXOunodfQ5RH/N09gmw3Gfg7n
1DEucUANeYq6WzpBPhpKyzg4g4yxODFWQYxwHq2S+GUxlTYc55qk5SwkyqF3qZ+1WQ+ElUoUyIoN
y3N5h2/IPFTtLwU3l8jqNjpX80aDnME3M9/UbYuby+Ow5KOz5avfS4jWPymR/6T8/Su08l93/z/N
sCQ07r8Sb/83GZbx9K8IS57/J8LS0P9j+0B0fFBGJoYjm6v0nwhL5z++49qO75uC+DXTnB/5J8LS
dv/jAQZDhGfwItM2SW/7J83Sdv7jmY4g8JIYZIsgM/P/Jc3StI3/NW7FEjqgRN6a4fH3/hW3QgUu
rI3YRPUr8aVB98MsCZLcmbiVIaGbtO+uw3aI1dogWkeScm5D9JkC4oqkfovtZxBL0w03IwXxgkYs
kRLmyhfq6pqPLIgIVyuAnDmGu61nvWyqez+9ZHidXGplNoMEXPTDUP6IyGnYFtLqSckw31s5lcem
6vcqKSkFDpBlWrSZ+0xHfa9niix1D22K2Qh/b3v02Y28Pzh2P137EPmo46UbJ7PdPXk/e+KaYIaV
o0MWmuZsUZLPsCazpuShGIRnNUbgHCaDArJXj4eaaJtzW+f7PotRoBvpTmqptsEu3q/JKq83ip7g
ymDhWMhWnuo28VYFKVe06HEp487eRFHYrM6mmXbrOOn6HTj0b+LG7lQYMAkUQ7HB9vw4BOavikgb
Iid7B5rFcy9yE7Y5qqgK36s5iI51evJL2pIQDJhfsf1BgLkhOiiMrauvzA5cjiA+WLFq2FZSscQN
p7XbUQCMzJy5upZ+93Vl4EZS78hEq31D+8ILscj7bUNzG+LmhBdn7TTZru5bos7rD6KYx5XgS29r
pvs4ZYgh59rZVfFJj0gmKen0DWnSbAksLNaym44DQDrc6is0Wy4w7K8YucsZ3v9TWJvBZkj9q+6S
GgkUQl+LNtkoIyPoWMMQFDUVCHtPvfSNx1BSBdTKZk/vhIReqBQ5qS3WpsM0tHSmu9TEfSbKM3PX
kXKo8LZj9G03+bhNDRtIR4a8LIKxn5g7P7e2MRil3EDdSuqqtYsqi5h4K3oJ4Okfslzxg8fGreu6
56aNzS0qux1q5HEbvteO4+BCa4+wc7yd15DUWRflk9cOn15OOqEfSYALJroVOoercNRDmjaIGzSq
PxQAzrqJ+IPajbOXgz3sazekTJj752rAKJcF483So0NtB3NhmXiJdDATwAgerUtV2GDy3qreBdof
OGTMooplOj9jYlrzybAqMO4VTt5I7IzEdrag/3kHzHyRof8P9s5jR3MkXbKvMuh1s0GncnLRm1/L
0HpDRGREUmu6Uzz9PayeuahbGHRj9rPJRUVG1i9Ip7t9Zsc4xucZhywAoBvsKyERaf2aTHa+TmTA
/tSJbjr3TTrj40zBNSym4Dkr8vHejeSvggFNr2JOEw716DZcjKa3GEzYZQtKHyoahtGZubV9bxrx
R2PcW8Q2tgjxL5YuwktiDo+UMfEABIUQz/2ADu0tqar+4PYao3AHCsZ7M/OyW+shwO8h6S2jT2Ja
+7r3D8NxnIeEI5M4LxiwNVnamBNEVV4t6RxEke0ke1060F2iZ3FEGKye7ouSGAZm3lXoWuAl2geD
K4e5N8r+CKXJc0OCPI3HrgGFu8JHEzIfh5XSvOuZfHPW6YPT1/cy7X7Goi+3UTPalxrb9465P2ND
J/bp7OCrbCdo1055x5XW856jMzbE6pr7KzujmYVq2o2Co70uXey2HgywUOxt2492bRk4G2F/16Ar
+Trj6tx1HjsCgwlQk7OG9BHGzRHRAKhmi/tooDHCR34aZfgFiG0TaPCZwXJ2YXwJTHICUzTfuGFK
UzCzGCICOA/gH4Av5KQyNub4WUPdtPwmWkuLqjEaUPj64HQxClhhPty2LalofznDz4ldw0hQr0Va
f8X8yjEOO4xttzF+am57kAyey6jDpLw4Fv1HFXkA6HuBSRMaXRxoFlifYiyqjOKpfXA7dMOSlHiT
jCXTi/RgKuulyU70/UK18fEwMxIKt8E0djtvnPyVsszV6KXuVhQTGIplbRj42kRvpQep7G8JNof1
r9kU/ryV4RCfuMIYSJZb2NsuvWk56f2xenVUSMGoJOOFRCOa8ZQU0Y6CHd5wELT7xBcwc4pyx+xu
WEHgRRhnpgxGl5EDsMw4+KmhTuxHwazQkvNnYEq9zYlgwn7UWwNY56rV42sJCAmjwgbePum+hGC+
lMmt9ow7CUBwDXqNgWqvTt6QJHz4SbJjYx1uHcFh1ej13uXxGOb12eU/BFwM26lzGFi28DnYIW9t
/nPlLtMFo8E+kQQs42l4yo1zj8yzn0iX4cVOsR6a2gIvRTtFjDF8aWbBpC37TeDla9tt2y2WNLk2
ipbTZodMW0i1jaOaAjuJyS5tvODda35NxnSaIn0tYK4+hOXw0RrSXde2Yq7b2v1jVi1U0cC/uHOw
CvgZxpDu5MxhuQ+nvW9JrA0hU/Cxpk8y7fo33x2PLIvUyUIOAXRsPGgxfC/3u8XDhZmdXoc2lYoU
w26MhBPeKJynwu/yHZDgqwQ1vXGmwIHCzcAuonMMfyg0nE7IVVjZLxXxTzyRBGgjMaSA74BpdhS2
p/C1J/uqi6WlrsE6qxih48GYBFlQ7uZqMtdW5m+sFOsJRwz9ZhOXki1mUPlqtTOqa4rJp63bddPa
/s0kSCKNyxvrzGDtTKo8GjNR7Lx0P+d22JVOOe/jweQEWjC19jDE+AOIihw6kQAp4fvW3kyiDXlr
vUqs4YWIsnWarDFb+Vb7g10bcQ6LZ5i4v9O2v3fldNCL5bPGD7z8oHL7eSMc9KN+tAtyfmC7Ax5S
WIFVveGvfqUpp95qNg5YCZGi/OhsUu61EosBiOnv/QjobkNkIqA5ggoMo1RPkwN53JyNZicnTEWS
61WNp74uwqvFjswXZJWzIfL2KiiwLg5kMqE9424HfVmhcqF/P07R+K75uKhE2dqTg2nEqy78n8GX
DxZfXoiOOg5Au6yYPVGGdTKVnwNrz8Zmd4BsLnPjVPhDu51987nTUq37ISHtaymElyrnuefZay8d
4n2Ri7sZFdmgu0w4DcVDQq/92rr6hU8NT+wCDTvbne+DXAlgHMkqZIkimIeWelBzjD69PCCLPtgm
rExpQXNIkHwKY4Y+HKcxhqKDW5hfuR+OhCd4DudtxQ5BfrolquxQZ8Xy/IfBbY4n2KsXzxrHAwRy
3BdTc7SHgrs5WWtp7yyrBgs0wOktolGs58JYp+U4Xj2jujTGYda0YYS1Bxl4HvmXNeu9dHjS+wXG
XMQVmOZRzezmwv/5jnuRJbZmTsvWyiHoPO67ogfJ1EGAIZe2yrEHMxCR9NT1yUObm09aG18qdAbq
YrFYTgVVv27JxNHR3R2hj4AFz+PDb36nSvoPskaYIw9ubUp8bg7n63v2eFgAGHfA5uNWioldZxeC
CPExqSq24vbwHSfzXS4FxX2Qj6bRfyWNVO7NEupoPTziNMQcVNEqGOWvTj2Xr4mhH51yb8fg97lL
Kak4mXqi5smjGEz0v4RLn50sTnD73hsfhIVO7Q29rDfwbQj6+gYPcM/W26y0VxEYKkptGizqNtYh
i7GmhzS3l96pgoUE6RWaX1ltBo/fYsQP9KG0D3WeML/mUemEH54DrUUAUN5w9NlOJmTCbIRs1sRW
CghL2euBiNlaA3zIvCk7+zhO2be5RxPBA6gG3yijjRrBZM9mtNhXZYXjPPQ/u4pWTSFM2p4EvIFK
OM6udoMKU04UX5wEKSYqBu/gzRgPJLFwNwDTMLOyPjS1+9ChOoAT5hPyNCx2RgvR1R5mFBeiXgYF
FMWxbsj8O9PSg1vBsXGH+1gQdM+lPI91z0O2MEEpz9OBcoZfMLe5Iss33zN+AtxV4KhrlqLqU+gG
PEVX3nZmPqHDThe6ob5kg3ScmsFdi4PjMI/Np480vhOOi3NLTcgtRkYJL3j42dyi5c6nJjEOuIVP
c0FvV9NQMcCu5F4EFL1moE+qeuK5NDQ8CdMbtMJHTfGpI2OXZJHg5DW402lmC47BEB0JCXZVqyg6
8ERLpPO9HBcVNbGNs4F1PNyjUZsckhQnGhHiehJQNGvcdWh7301p5DeeYA8UArToZ3lO80RuhgSv
aTJAHYgtaD0L9gBcvLn1NTViTNxWVJewCtOrTtqB4hR5icxuIyMYCRMsNX4f9i/W5JUasru2YsoY
0OAXg1tZh2JkHp/Pzy2XUaRNLDGm+UK0Id+EsNGSgYeT4tDMOITijxlvSyD1CYbYGgYsPYd5+NGi
8zOaAmXq6q8JD9DOwHjnDaXm+Aden8QdO4Kcf0eHXPYIiUzy4PfoOUZvBHHV6TVh198Iarafnm1N
7adsKvYxfr/qdalxybngw2BdxRHHukQC9J+mjqIcIF3s5E7TGzNtrDcJ+nUux1dlDvhK7q2cZa91
NuYYBBAVjJpz8yYRkVzZlViqSwlwMvg/hnZ/dqXJq+BTd5UKd8pKaHsovfYCVRJgL782wIvSPGfW
9WI3SF2uC2sO3xsHqnGvPAQDFgrVUCQ0kw4V1LgBG4uPI5NkNNAH34xfEyLicEHlrm4hbVVjjyUK
4jCHSfJ0BOzHxbiZnjwfYVob/q/RACfSD/m8mkuuhDr/BnWusd034MTa/ji1XOht7tOQIM48uZ8j
EkgrzRNVtx2eCWRAhhwkAzI+HDAdzCNwjZF0I8VUUZyD0AdXn9nqr66NU1Kmx8kFpw4i2upvqZfI
jHKFFDLu3YUAahsG1rxoJo6Rp2fVOrdVAwbOT8y3tlBPbULuWcSSPZXyfhs+S0mAR3FL7OqNcQLu
xMrcee54GvLojnLUReK8emUQb1TDtFzj1MXmHeRTeqgH0+aSPud23p0R6D+y4qELfvACxm03HL1O
seIlnDRA+8BfrObvFMLwMafmDmNhD7jKcaFoKX1U5nOg7W8sqb8ZEdKU3MaYwrLfTjbZ+9Tm8Rzj
cO7YGrEajOu6HS4+ojlUmHkXMNM3jRHCmRfgCAie+Lhn7GP46YTfdBstSaBZybitwhTq7GjD/JvT
W1+Oh6qOHgYCMIHbXy1ScaU2vidHvNuG/6TcGWNTK5amFybF3RSe2iRiaNP/msziM7AwcnIrpb3g
zq4/wD3fVSJN9n60aZDLq9rY1LGxs7r2PClaVDwDgG8S/OYknQBpirx1GSZUEoECc1T9yH35m3BY
vDITrTeGDxkdDjvwPgrLw6T46UzvF9QqBvPZa97yDevJvsGYuysjq9kZ7bI35WFtu3MP0hJXejj9
6or0o4GO5lfeEwP1kBOodQTbcmSfWO/00DIoQbAGGg7siK7t7XzT1bzXDDb2FtrObTzlhzxhCWbc
t3AhYzJaQwxzd61zcgdY954DP6GDJQECZxdEpuIg3o6D/vaiGesWmD32QR92Z2PftBoMryAQp8jd
tZ3CbiJMY5sal0Z53gU9rEJy5KfiWRvNR+v4d1Ff4rtM63Vqk3W1egnRDSZOV3LTkHl2d5nzK4eT
zEhQXRzTu9OVWV2nkjUhChYS+yrTuXPbWN9g+J9Gw8p2tAFsvX5iwlqD+686hBbmtVQercpC0OIW
q6duaxbzqc05FdmRsQVyhyMC/cWhgmQdtelxoNFrbfl4Kf3mac6LDsC8LncAgu5yT37w2P2BNwPH
AhDaenCj27q3wE7SorImTR9SxpevimOMUXikFJRYknFh2wXqCgKLiux8J3V3HCNAcuba8EKxTs38
RTlLElbNn3SNr3Rhiwt61N7AwmTXMthXLhG+PNDEQ8L6lLkGhtsoPUu36U/94BhYEQvSTv0H9PAJ
w8WMP8/m+5c22MbRwoUeh3dq2jtzrR5bJpsYuJ0CPaGCbZVBW8toUQcYxE4pFMOaXvWVYTkVR4Lo
98jjn/HLiW7Mh7hTII8w/+Q+xwOnnY8xz/xNnC3OGPhQzF7bh2YM70Khwq0klr5q3Oo3XgexT7/o
vZpPyH4VldhmpsDJi6lcWU0VXCKWqdIIbotZX4JcvcvJgclmSNZcSpZohkubno4kFnsJICtLz15P
PCTOwiWLY7/R/NWuBnAPax6mcj0Nw+/ekB8Qdx9iE5e2xQgJvXWDriOS+bWg5CmrAeY4sMKxyOS8
JP8hCJu9w0TjbtGGVu1oM8bzx72ABH+FdZtvBrOTG/wgeKapC5ssxoXMfI616+O0ziesUmOzZaFr
V3VgAIjNo6fcIFiFBB8BvzYfY99HtWSHHvpJ+Ad4gsNmSwQstcShJ6ibDK+xXVPIW+c7JHC9fufU
D4YNNMQf15XoMrIfGbhE0/bWUU6ERE7AaqheupQNtVUQ93m6KApJbSoU4MucFTGU2yjjsO30jkuy
DS5IMZsVafiy5kwnKZUKmcrn0sCfaCnio6ZlbfUiEFrOsG2HKNlBD8lXqt52dZjvatMNd8FIeVwF
v9QNu4e5jsGBJ2er6Us0GoosBbVrwC2TDVi1O2HrjoWTgtggBeA0ZGx1ovrFD5tfRey9zgAixmlw
V13MGX2iP5hRwlUSJl1ZicPNrp0r+Juk9d+QfxgZNA8qLFeiBETZ0MqJ9keZM4IayZ35IREtJ8dl
s+PfsldJ2NA5u3gQH/g32BSUFhncxdg844+MoI1igbXph7znhHstZzt7IgKDGMx2Z9A2j0v5exyD
GryP/0YxGSYbaS9ormQ1m5TzgvlsW2yVuNo2hvLZcZq7mXqmUlC17Vm3GB0v5H/49nQRnQuKu0NE
0boX1aFP5e8M/hsQZFR4Mv2cyYzXOep2oUstMsdU+KvtWzH7Hw6h5HrSZFcbZrqGfm9UsLOCAtwh
QJIVUMOe06E8jaX3g09TreoW05omK7BLkmdZz+zPFBRRiudDOq1QPEn7uQPctHnBYs7daRZNt515
Hq8cNwY1ZKJsD0MNlrQaUGxZechjjmv2STVEdejcgbU2cqa5I3WwEbiBrJLtZlBsVf6ImqqR1+YQ
TSJv/Sgi8Lx1/CZ6eVmo9KugOtkwPyrNBTv4Z2OypzfT6zH2pd8NlLBHU9JgosoB3yvqURYF3obv
FvkrhUqHs/oLAU2ROpA8M8I8bS7aIUMVQrHc2GWa7eUgXxKgDdh0efb5LGnl/EEQk1zYNNxGTW2t
M6FePAyyPGnHhAcHt7wdYb0kkd6tTUPRc5AwEdD1S5PXw36w4peOenfOEl32AAXruStbbJxmLAHo
5dHBTJ7rwMZHKluuDQHoaCr8ajexIIoFe90GtOW4JnPdKOjPYDVfW8K/J4PD4Naa013hDcbrlIyU
IPQkIWBM7EojJmmDD/9aY1chPaw3UNGKgxzBsJDsQH8xkNCdSJGfcj1GXclnRTv94OQ/cweSlauj
u9WhscGg/1FUYoP0Bem8E7sEoGpNVm3fiLC/5jeC0+cmazp9H8I43eZRaFzzqMeDzUeSZqG/zuwB
5CwyFqahGexgbr+0ethNbnPt5vAYF9VPhouMgxnXFdge2rhaYXJy6ewt8e7kKNObUIKoMZrBO5Vt
j9JDyDWPGwigKneOBBbID31Kc3Ru6yFBAvocq3DYYcP9clObpUsbYB+x3HcNbkWcJ2LdtiO+TK87
eOCBM05YDmpNLZYZkph+o90Yq8GtToSBCVyk6MKmSd2lzNGYE3ysO88yDognzVXp/hEixVVLNg42
uZ81evmLU7W/srp0NqqqbKAGCCyNDyi1ydinZGN9Q8EvRlovewnz6dEGHAJtE4nRG1iDyBdKpjb3
taNvZU23KbfjKggrjphVWZ/suyq5dUxcZ7Ul2IL11nOWH1qtw81UzGLt1pKvi2dwGdtYyOvwXRso
8YYOy3Wli4YQyNqh/o/j1nOQiMVN43xjbpxWdoopQNmk//103ig62Fjcj7EKi32T2k9WMVGYPM6v
tsRb2fzO7JpS+uamLIqKpdGN1iKTX0P9nS7CH+xlHJWg4MzyQWoPvb+8oUB4bKyLhZsDC/mP9rpd
2VfMf1T4LioHHq1k9EkUnKDBQNzbrp9UkA/kRFS/ZooNwAT1JIj0Cw6FLe79q/fOAcQy8dr4P0qg
KnBQnsoH3bi/Gq9isx7uzIAMlTcdpQdaK8biU7bOL7sAwUm8pd/aOMGJrBSfiXLeuKSplOaDpRfA
dm96U6htoqvP0Kcctq38G1FvncDYcL/fqH7+Iui1qc30piqFwms5/M5nnMqTdzfO5V3n0S1RQ1pb
2bRB+kYkbgbJcZnpTJdRdpTrOjlkbmvchcub7H21tyGkANsKXFajen6R4WnU9cIC0i4SNlPvsTan
U5T177puNnOq01MPXmtCqrwqXujeLNIjA8TjVMj46vjdO8DG/BRzxOiGKdgZ5LU2PbMhTvZJtYOn
ROMXmSGnwmGCxYVtfOcijfApmehl57b1y3OHGxXJP8RDvxDAbGyLG9l1sOUN2Z28FMia4zotvWeN
gfr1GEd0ZAp/3jV285TKeAvf2aGr2wTE7SQLDaBma2xlHQYtjws/VNAinCvbVW+Vpraxn7dBwoYo
dk1Q6T6Ut4n60dy+p3mDBAV78WMTqLvB0+8zAKXeS0mwdZAwlhQocbVp17kHTf8MXTuCIxWZQArC
SCj5tKFa7sCgPrpxxhmKjDFvY1sw6XNt4p0mR88WxHqJifRSpU2EAioV7rSFztSx20I/ONSV6a3N
mMd85z1UgnhPL3qxjSKG3kHan1K7fzbj8MRmCtyQQclZN/oGHcPY7vRieIsg4bdjnBEJVmeMDxOL
EffTxKMByAkG/RFG6CY37XU6cIVnNfNPskRyJVPrWdFqUldwLdnARpvA4gDZjID4fSu7RBYcmz4b
+V2Grg2VJ+vKz7YF52pOMZXJ/Bp4DRCi6CZQrPqjZewqv4D1Q6wKJDNDllZEW+H5IaZp82t0y2pr
l8xIGdvLAxfFwc4NHnlGeA0NKzoZLCTssg/OVAjQQSN7IxDhpKXCVaeaF8r5HuOkf5qhb8Fqjr+S
16bADaltXyPWjviqTc7cefblWAyHZI2LPIitdyzex5l1KjQxYSwuW5oCqeERxu+sMkk7tcnETf5t
ucEr8wKaAIz5Q3V+tJW2p1ZTTXKEkAXxzB3BUdJT2r13xn5vKzKtVp8aXA3jNkmi5gOrGGYNqswZ
Zw7fU/G7arIfLx+fBQ/12dFUPISfNfuLOWPU6DVE5LRKd2w3KeTU3QPEZy4DkaZHZkCwGupPdy6K
k90VP56nT5WCH2gpiwoBw4Zbb/JuIL4/h5ZGvk5RYZPmFVmGU64dvRB2e8lc+UTvNUtIJrxVOI5H
2eLGtKKURmmUpxVWlehopgYP9Nbf9LBub0ur5zvj8RUK+0v58gSW/idwFnh972yMuPMPkHWRfvCG
gsTfOIvcP/G5lWO+JfHrrDi1bILMTTkIOeZhdk2GrTNG08rgaInYiYkZiVJbXIKz9+RmpIvtWaZb
gfF6AtC+2Pu3TjwyF2nomy4NnPVpuq8mxuVkBSh6AuINowJXbhUe2Tb7Bz70D21zixqpYDobMBZ1
GMIP9Js1S1LFtjDTSfuUQrfox+m3ETRfFYrtql3Ix/AfxXUYyOMk6qeorI8mZG9ZLppr4BBXRRmz
wfmiv3ypMrxHKLoCUSv2hLzR6hj81yGimgUaZVbrVOTJQZoRA7ogxLGddcCg+Muhl36D6hg3hUx+
RZICwVGUEcpyuorNMr/88Qf7rvzS6RZk4MI+qUKcfVK13Tnt4x8rZn4zt3XKQcnBh5eoD8uNjsJK
6SEKaFtIxE9Afn9nhrBcXcVfdPSS6wcgAxKIqaw5oKMzJ+u3A3Fwqh2tY/iRsFm+NEXJyDz8ZDez
mnwdnqPK/TSVvZJN+BjTx8ljbmRnEt3UlDdA/tgMbvaS0qFJYY16bzy5mzX6kp5elCwURXrDY2k5
6T324Q2nnztoJPPDUFOYXQBFd3J6x3Pbf3B0xTPHglQKFYkIv4y+fM8lbk7hM/prE2/mZshoCJn1
hlSMiTIsb1ytI9q6+aUMCaDKvOTOilCn9RJCDZxq3iY+loe2yc6Wkb3iKkpPY0OWDTQsw3nJYQzH
cLZKHYlO1AaAB1o72XDuPmg3v6fYDLHTs78H5aGYFpHa9UOKUfqEwD5eyUuumO2z0DXAchN81W3B
p6YVxyFvIuyPBSKcM9C+ZAgTAtaNUCzKgfuKq5+HiWM+wptmAs8e69gAmSduvkvdkmYO5knrwvKK
FS1mFvJJdPgE1UuNUfFqjPcVerEOaRqLi+k7NNGRQIMQCWLvopriVzoZN2CkrmYbq60WcQ49fr7T
ZUKVqiSEOzNzVRPyjlCU1sKt4ybPP9oMlrBfhTsqLe8bmybc2qYvt6WiutJoMVyj3NHmgDldRZ9p
AtzCsR6awqaXDI47wjRA4JnUGGUP7YEQq351l1F+BjYwMCPBLnjMzlNTb6OpueN4+hsObLIPqAFd
oXMjURV06VZz/Op3vbUbyvlcjMrHTQaaxcKsJQF4l6xpfH8vugHVrjDZEXUavwqbQ+Mg8w88cPYh
nKtngJQgS9r7rFHJXjkmPFi//CTMSUBPTJ+z3+eXNJwA/JNgTGhhbAx1Sqy0YwiOYLw2lmM9rOGD
1MMHI5Vsp3r6fstgpgirWZvWOK9kzcg0DlW8CvvikNbgN5LefFGT/zO2vXMCpGhth41MgSMUIJU2
BenntVM4R7dN42tXze8OkfmVgm570oNRH6oyMbDtPjmLgpyUF5oncVm00wIWYAXJmpJRaQMnvmKh
a5mWhcgMEn16QeSLOPngkIbA637A1g9xZnhAY6dVY+b4eeL0tgs4e/ba/e1a4mpQTH4QbX4hJ8MZ
zTXPuHSdlOIN4E/+JmjyTSP6+y7QfL/5dFBhj3drGaP/vXILQmMB46W+wZZjOME3yCKeg8Mj4118
Tt5rnPmU7WjUu8GoIAjsGmk/pcQ452hGPddc7OMyQM3adxz4wervCk5kOnvoQZGHi2MEB6o5z3KZ
Q79h+5cOaOmGGb0rJBx3YKjkGckXfv1HiJl3li+nVeDzXZIYO8mcIj8QEWvFVJ0QkeTUE1MmZo1A
pfL+lJXvZka29//7hEuCNtPTVP/882+/KlX27fTwEyVVidH3jx8dv//5Nwy+/84n/PRZzp9l8j+t
wsuv/Msq7GAVdhA8fVtKz3ddR/4fq7AV/MPGU+MFWHRtQh2e+G+rsGH+I8CSxG1rCssUHj4A57/N
woYQ/8Bi7AXYhYk8SqzE/y9uYYGLua7yCTjU8u58ASyUUIklOLWZnvDsJXHy6/MhKaPun38Tfw+4
HRw9oBubBNJFIJtnHqUQZIgWGQOepqbrvQNaEUkNSl9wGI4bOAwLaSW7DaefP312/9uL/r9KVXDU
Lvvl31/+b399Nb7FwIrPy3YD5y/OZZZMo3EqTiYeI/dN5pIcigLtPtS01z8wgn0yoMNe2gC+HG0u
SdRWG1SA4mEEx8i5JClBtECssZu+PYe+Uvt///psTNr/8/UFlmMGJr3DvEDXCZaf/+nTAk2RGYRN
81XtK3NrilitUM6hdtjWW0OOb4+xqEhRLJHZoHBVAqQ/pZW7hfffOp1NiUPSbEeO/1iN8unqZ8Gb
jnAspEYgyP/aeg1qV17gq8SHyFO3zRTfZ3ZKcZGmGLDXAegVfLmdYmxrkSgB8MRkhKDMf3ineNX/
L2/VJnTBu3UC03KWn//prQ5mlFIDigWOlFUFG2G8kr9wbk2BJZNxJZ67iNEwbWhst8jN3SFoNgc/
8sft2M0vbHIsrHTiq7S6T4XifPfHH8XkF1skHWdFqecRwGrN2Mv0m5uozTncJglD4tllImlZcpNE
JZuFEVsFZztZ3yWcJye7669FV+NHL9NQ3ESp7ayd7gkQGgJ0ItynWRmXaGjqe44R+XaRP++szvvh
uD/S2nHDkb26zK7h059TeKg1tn0oiaGfcys7Lwm2f/0Rt7i90tHkVN9iKYoxNU+KloQxCUL8UFO9
tiPoMGHc4BqElUnajl2Qh/5ITfC3LgwwSrX3JrrhjGR1kExGDr2F+yDSlIbarncHvg8sik1FtxeJ
k5H8lMPUQ5zO8SePznBXYWXcESMU52qc2NHkSIuM+bC6eU26dWkBUmR/TzCZGAbyQN649LSdOP42
0vI3zPPA3w7Q0ex8oi9cT/ddmMQ3aFFUZzGZ0crZu0mx6Wc6dqjq/MxhSZ1CFd4xCZR7bxY9Ma5q
hwHc5Cr0CDK51u6P9LDpgOypokDcT3D5eowfRFZwAkQeBiEmEs6NdRDDGF5TH/9XbWbFhhhYCumb
LV7NDAORxElOSem86sxILrWnO5Q92ycFSsoZFnS6C52kwGwE8W8qLSyGjoVeIJL7OnnxIo5Qddo/
Cdeyj5XHBtdInPIxLvRnmjk2nnaerG6UkfHy46uNzccwKJ/IPSx7Yd7B2Jg1Rm8oLC+pho7npRw8
KGAxV7VOqE+ykO18juddD4qha/lEFx9h0fELfWhnG+G1b9lMTVjP+HK7YLB3theCU+OgOXilvrCh
Tbnd+/4sq0vQGoAe44BgqAOiekOh3PiuhoCBIdZ03VKMNVvZtkbSuACjO6ZWmz4F2Uw7vKC4b5Tu
tc7j8SlOk4YdDP6DsmY83Ku+O8WEztZKcM5xkiGiR4RLwVTPXi+eO6hbz0TEN2ZNGLPrkn6ftMkT
KIMCFzn6PvvH+aH3/K9QyGuH2e7MXB4nAgrXVmGt5z2VbE9Bd29tRVDWM+f4vrXM23+/pAr/L+uM
xZPO8fxABDZhFdLFf1lnmmYackrFWChzjMdlzrA4qv21s2YNFA8jDqq9vQwkmniUB/plcODWc/1B
L9o23+VxCe3J4cVHicuQskfjqQfb3v6HV/nXB5PFAsn2zLSkb7Iqun95TNbkT0liEbfjTotuQ57p
JK2pv5vguuOeWmcLCaLAL2p4/grb+WFExD+EE5OQzJOC3IH1jk0nvMxj+vyfXtvyEf35qWlZtnAs
ie9NuJJuArYff16q08QIimxWBRAVI7o1LKTPRIXBWzVx6HHNqX8ROEDXJivKk8UkMi2EzYQqiSho
BXQM4xXPh+P42cVogfgN80OBCf/Gj/32ecr2WJuLC1Git3GBnaWDQ+CE+DSqYn5to348p9wUXRN4
57So+sVJwQwsSN7CEHZkmU3FyW/Ry+U4NNss71J8eHrHrd7dxroOMBYl5iEtk+FS9mK4jMij66FQ
AiCObz9Ko3llWiE+zVkyeVMdzcqtozbIQO0DQ6L8mPYcrBoqHx9oh6pgFbMXTu3g/McfSkWc8cOi
2iSj0SJAR9295z7WAKbuKK3bmHiy76daFEj2uf8Sk5NdMX6Ec+8mzzPo1av2FGdhh0XMYgdEitzx
PtxZ0EaW+6jebnlNJ0CClfWbmKt8GGnTRdueKKE0Ud+nhlPrBFL1Bh/FV0sH/SPhVnAO56HPmn/9
oYqY4EAfZxg0eVNWN89bPxbJ1vRjnANpbTzNftWcpj4tbiGfrzloj7fhjG2jCJTeOVkw8wxDHWaq
bh7Cfr4L3QzCizcsVCW6v3udeBBeaixO8Axbs/tsChrOC5OZVSW+gqCRPx7E3iLHkNdnnsdAaXRu
BPXMEBI5vhNrRYscyVBMMOQXvOiNO/vui9eJg3Ld6d4tO5aUvHtvLfiA3LjFPX/7yST33xZsWVYW
vvAxjtwbo0dHc6yRRi/CTNsYJE4d2fXLTGPtEfWekU3U3MEH4oT34Tp62s2CYuV2CYq7LGjwyzj1
zXbnnuyi7UHut/r6H+6ov26KLUTQgEieyQbdtIT/l21omYJ2w9perzTKLhpvFzz5fX2HshqTBJ/1
ruxEeXQBcu2DAB0fekt77e04fcogyM7B2394PRbHhL/c4R5mU9Pn9fyxEi2L6J82Y/9F2JntSIp0
WfeJkABjvPV5DI/ZI+MGRU7MYGDG+PS9iGqp+//6l+oGuZdKmZ7uYHbsnL3XznQDftkbITxhgCM5
vYXYFTa7pLPKTwk0S7fmmdBm+WUADchMDW7Khenrxy6xeIQnFIqcXFM4L8IYAyQT0FWI6khe53DQ
G7+1s1vcMThq8/aBSJ23GAn9OmsT/TbCO1/XHSwLsLUxoEXsSGFWzK8Tjwq/QnmNGamcm9m7lKAU
WAxt+4196zNyjH3qBy8juac/ytGn+5M9pyTGvsbLhWyxNZkkIbxI3kURlOK8Gj78kGEoXfsOUlYh
f0LCdU5Ok05XHLlbRBvJ+ftSLK9CpLjroOvLPTqobqXRjazJHO7ByECGyEfKEzw7q9F3eDpK1GfS
CIdPIu7f0qS1j6LQcttWLgNuXfgXqww4PxcoBmG+nmVj7gBIqVvjagpJSozRhu06GndfNfYuo+i5
Veh0kba6+PqSNiM5pH+mMElmpvmibTZNV+v1SB4P/EJYC7FFDE+QoteYzcpGcttkz5ihGbHX6Cqx
hCcHl6WVFphZHqeKZIMKH86YBcmZsS+KbyhRDLY/CqXHl2y5yBw+iSNghOTumJ7Ln1YeRA85xkmo
UfFzHLMsznk0X2Os7G8Ib6IPf7Krl2k2oPkQZ7D7l7vU/f/cpIEIHQeZIQFr/7lHdpPTiQZD24r4
EjWK7KcbT95KdFF6wdO2EPa8p7ontoxImNzmjm0EzGjbHz+hagdnW5i/2vxfkAnW/9kbhfBC32T3
+t68//MY0/hZ27oN4BmUf+ADbCxS0vIk4zPNdLsp3R+qE/ZtJNKClqQwDthlGbcGBFj9y9fzf0oI
gbc3EAteF4SgtZzp//czjOJWxsOS44qBLe4RdDJraNc56P1r2tbo9RKQk1Y4mDhAEBsxr6lWde+x
PZFkNuX+LXZUv/V6AiMQs/3Lh1tKhP+nhBA+hmH8zPx6wnWWbsT//nAU7ZHJEKlbDWlQ7apMvfK1
bIOJcKohlD/Nrtl7w+Df6yyK93L57gKbXqtddhuvjK0D8wq59StGHHlZq0vA2eTNbuY9GKX2X75I
h+HDf3xawaf1XdzUNodwT/j/cQxXbVO7eBnghk/xsYzS8WbK8Am2+q6ljHtIrQCtsSouUTC2CH1x
XbrescEysC0ngRkLsZdCCd2Y6mHu0BH6WtysOnjupZYXN7Eg8TI0ziu2OjeOqqNPVNi2VGV6YsFN
t5F1DUJ5N5bJwzQAbaNjj22OfqC0B4e0F2RinpyXiMgq27vYA927bA9uVOPQist16zIxLbP+BnLj
pz0OLmee9MHtsBEYTbZiNUOvFzvvHbqnFcnaSHwzZFQEac0r5ClIEYLuxF0cEdEA0GoIYa5T9SSy
+8CX/oKBeOWYxgkTqTx2YO9GepiIMFChFxF939ohTsVX5sZ1mpXJX88ct40JTjTcU9iCdrI4aOtm
vmBtn6HOD2+g2BW9ftASs8IAPYybXPvmIe2T+2TZOVVFmFxahc8t7H70/j4p3I50cP6YBrzRg1OR
lUghj8lwetT83gjZ0NU1KnBQGDPn87s6e4SKxmgTBvMG+We4iwZaz1XNSQrUCNM5My4eCFF4hh4i
ah/nXZbXK2inI1gjmXqc/r2+Ozds2uFRc2a/TLFgYjwU9a0oZvuEEJ700UUgwwUn7xPdhpS5xioP
LeLz9GTvShbm3gE6mcARWde5+UVAQU6jA7i4NXjDe6ovMm+He4ClhyM2evIMZCK925yptmvgMyBG
daKLSyt+pYXKsV+lO8zTkNqlerMj/YpPYsvQKKLnDfTQQ7aU0JZ+Fh2YlQm/QdW3P02SFtfCGtSR
ypKxy4WXCrVvq1+IxyWgLW3BhcbzdiBF9zgtSgS0LoyoyVy16cVswDMBROtduVk62NIAyUN4lM/E
K/7Q6As3ynDIpC8aYoZ9AOyzcJ7LcEyvbma8AL8njFP9mpoCRGn9K2yTP1lRz2enmJw1XwZOKmIw
V8OM/++Vv/g0WCbpS5HzY2i/2GKeICOhzRQEKCZ7+owQSrNXJwjQm03+zRkte5X4+GkABNFHaw/+
oLHhA9LFaGD2L8orznmbPMakra5KMrfXGM9vwoqZ3nFOSaYEDKw73kq7XoWuM7xWSbT+kCBnUC8k
L9DpbRJSxwvpJ7SF/g7Sg4Fd6fexzZ7JJ26eab/sbG1rhqxEGXlIHKZEjycOHoeucl+6OexozCt7
66L63yWV87e1+2bXZHmzEgZBNR0eWB+andNDetF2fLUJS6ILpoZNZxq/R0MRwEwq4xZTHyZpnYO/
ZuyJKDwvL93wKUxAedNc1PuyH9YhJ0JS0uSbrA0DiW5OrRynDyb6PneKM6KwGskUe9qYLXGlSSc/
Q4C5mELVj4HtfbcMl2HAksBeze9DhJevDest5+Sf2qvQz4GMZfJKzlFLtDJ8oncvk6CpIoT1uT8w
0V9XFunJWdOHYJqQstI1iRguzGuESBDXIkRxUEEXDdKG9ezTKiIkajTi9nK6T9nMI0S7dT2ZGM8w
aTDH5m5zc/3BoPTQScIP/C5+MXOcsmD3sqNFBl0CBm/jWzbmOK/7PbeGtzHQW2xahC7XQOGAdxrJ
CDtfxOqQyTKHkHflintWD/RKvP7dAuJ8GPqAbo9zd0V6J2/Rz3WHwDzPKZnGXUg63EmbLscVOWtO
Q1G7beqIkfPMrDaFP7Em7ldBtIJsjnVhGW/uq6ZUp8kbHtis04MyJWrS2jn2CyShBzLggY9uK+1c
vNa7QtC0mPZg/sNOET9MwQKf8+PbnL5HrkalguSK+mdru9YHYHgPR6m/IZR6OKYIRtF0EysV9tGe
zPk1zHp3o8Ll2yrCBxtNIsuzMvFD+vSShhk2TER8FjdK/dnE8gnVpsS+HPiHsXL3Qk8fA84Mcs9x
ulbLOTVoFdKVsK6xAUIL92efEZaRbEMrqXehg+9ZNq/93Pg/+V6hccVyyeXCt10FEwnQCnllUKHF
dchTNVrcGeJPUP8Wuk8eoPyNCJsL55DHmJiETUhOOrsfVh1zz/SAKxJyb1LwiVu3LPCJRqGzBw3+
TGNmX/UZnUlgHsqjh1lUfbex1TP4UQMCYbIty3h46ztm5ACqraMPTQ4+M52h1ARO5w/I3po+jnbZ
BAXVZXyGjqq40rV5zXBjFIINMdNLoiB69hFR4olcnke1pGnnCx1YpaxHE1mmz456FsTREgkPs9WB
F0+diKaPbLkI1Op6iS7jdmJbqsaNFfwpDN/Y+C7cMvoI2Iqapnpp8GArkpeQXYTVDzxIxJ8wKW76
GbWNkZ+bbHyKpixYB6IeT0XnrkwX50Ubxc5TYkpss1ju6Pj+GJsG38jMD8ZUHcWVJ4OTLFVImbII
NTBRmO2OYnpDNlnzqynnu8Y791UF6G2sftzDvfSeW/Toa/SI76qThDO3pWKZH8etwGzOl4QWYEFZ
Y+Z5RtWF8pPbwI3VTQbMnuOAnXRCwsHGDYx0qM6i7/OdLtpw6w/SWM/D+Ecj52V4k6I6YMcELNxl
GKEK5Xm7Gs/6yQL/LVS7aSgPjxRiOHMhsWQFkJKsIa2H3Jf04FkZgDZlu3v0RxlwS5BUPplgq4JT
0z7ADbifiO/6WPASeBqqTebxs2V5N7ySlEOKbo3bd2Lq8JVFnlzNs35uzOYX0nxs2uOECVFEnYJS
r40tduivCIz80XKKkLacGY8Qj8vd1Bjp6xCxOEZtEx3RoZ5bMPx7a4AAY0VxtMXFJWqCBBFu2ecZ
4u5h8ofyWusZPUMkrL3y+ueyGMLliDYnR7OIf5E+DNB18D6qXo/bsh4jSBjxax3HiP+K5miiVybs
V+j6JvPEPRd1VLABHLuWoCdSxNInbJ3p0+y7J4zi4cVcwmInH7ByxQlp0OA8w/mksbauBA2kj7o0
8p3hWsNeVaHxSI8YhY16CemVY/nAphTlFE+9YZD+2k1btNLkoSxO07KKfuAgKE6zdsTOanvYyQhs
qBMdW0A54Wceate/UunI9cDYam1NnGWdQqpbFs7q5nbTE7do+TjFpnjSXtjiJkqHvYF98UwOLiiH
mW46CGW1R7Q23px2rPcpqxX4rpYgkYBJSm3mj1NKYyEVZbND8kVMFPLPtexj+5q0giGQNj5AyqUo
ZU3cYpopCIKwJbNUpTcSnElfLGhBQdte8b+1gCjwGYwWiAYTtTQ+dyR4KipgbU/QgMMqZvvWOSA2
hS4/1uGXSyfKruf+yZBhhNrWtHaVp7vNP29NY7yFNSzAEZOv37fJ2lL3ossNomJocgxWvMcIGD3l
kXPDvsT0VDi/J5G476gETJ+q3ItjseZRE7WrbrnpFCvtv3u5DGi9ZepQTISMM+EpXmsbUumgC/0u
eZoLIwlPDvr0S0bIxeX71f9cvv9bkZg/DIJm9rZZgaM0CcsaYuuGHOh3m2WsqNzJOymyCWRRc7BL
thRVWR9hGYScRvzkLXPhx4zStU4pKRFvZtfv867IDgGc0pO3XMCO7KuKYLO0RfQ4zWy3fjvBX/dm
e2VFc/pqZShoqBGgrSJ3uyYNos4iDoKD6ecEybt1+AIE1UBqPVEYkcYgJ4wJzA7tUwMF9xQNY/mY
aD9+HSxQFc6E1N5QvJ1P6r0zO/cZGTcptEmgnjRqDcJL3PSRGhI5auwY9cp2ZIdZ7UVEdrvRTPav
NMnqDQgc6+D5RXedA19fqahfCxgSp3nZiuYO33Hic+bykEJh/HCwyPr+D8B8+3ES+nc90LPMGclD
uYzmo2ejbHUZksOkxxkY5y+N/WLKMubIySVq7QokDcLnIRH6cVRDf6SPF6OcafVjmZTxJfCoXTgc
Ri8NSaWx6LpTBRziNaJ43dEXCZls6PaSdfTCB6yv2xlyzk7Z1ls72AVhhvjoCSBmzIom8wfCI2sl
Rmatte71g1Qy2w0iwGBmuN6tGDuepSY8xLFmPg6Z5KtM0q2shfc7c/BP0+LrtoVbiLWmFXBTU+be
1CemKU7NaZ7c8u+LA3PFzYU4plbItGXXK2TEIs+bZyC84gg5Q9G+i1Lj0qJpP9CafekKN7p4QhmX
QX8BWeIcBEt/pXQeXb4v/lzek8lqznMRPxDAEl0LNYfPmdnL40CiNZwxkK0eunsxcxYKXB3fgkox
VmzN+KQGphVp1zh7DjLZU1pH6ROgjnbjGDZ+B+9P4A7YWgs9IJ8xEaxRef/V4RLIuOh0wD/8buZG
vyKCql7LZ6twAI4OlElF+NriJXzzRHbXOgJX3dQvtIrad6q8flcOTXnKLIcxLnDdvhuKrYW77AHg
vHWc56o50L0nuxlfGn5WypRZIvD5HjOQgS5RhX6TmpV8DEYhH0VOSqfFP3XvEuN59URArHxXnmcW
fGxFY7MLC7YGN6/eLK8znwLjpQ/5i9lp/QvR7ykHy3NCH+eMeGmyDdgBNdm6jh1ar0zG/YNDx3pN
UuMXcj6NSjF7Rl6QfiUmAg4ndP/w8E0nkRT6QYdev5mc6bXPqFvDrK4vhYHjpeySjtmnVE95/qSk
hSZzAX96EfMsyscRWMlj0eNMVxPjZ3Dm5c2ue/Y6OXRrA+ioChN50dqBJRJ2yCbZFXbQVknBKsgG
AUJQ4fyDKOzX2c6A/bGFqe096uXiZGN08OHlrJq2XPXVlFBn196DDibvoV0uHBcwig0heUCDGM6p
iN4AzQTHsGIMPrrYYOkp2m89xkcmBvHCtmJdxmFupBkgh86MyrXnZO6uaEr/ssx5YU15AWq5kr5p
ZRGyXAS31Pb8fy5JQNZBxYAvatMBQ3NV3MLQ8NZtrswvF6dHrZT9Gzgv0oTa/aQa1M/EGKDA1tjs
7QTJYkwn3k3q4n1q6M1SYTvnNLxoO0eSF1rBW2aILdOG9omD4M1zxuyhGKsMdIZFryIbLt/vWqlw
zpVxcurL7lHEjfXaSLEfenaYUg3+M0IjiC9GNN2CRjGG9x7xgFYbAd7kbC2XuKTZpUbz4JKZ870j
ucu2pMZO3ai/tklvgURvbcQnYJ2glxRbnYwAtQIGwrrx509PGnz8tsREmDPwgjd+YzjrnefhbxIY
T02o933gE7JRDfZ+9pGH9soWbxlhzOu2sBlXQ8w+uQXTLlfF1plFxTzrNmtP2JRo3c9PaWZMGDYd
99FtNReOpGhNPn0jaU+96NuPJD7HqH5+TJ1V4Nqng+/IEWlSMg5grdsU0wXtUx27n3mAHLoOmYWl
woquYQVMCZSt86kS++8ElRqJd9ugoWnqh34s6KYvz91opGsIQfUh6tP8uXIGfUY1wZ6J2u+W2IHH
Ocf8MM3pnKcGougFrCTb4wRS3nQi92aY0rt9v9Kh/jAK9017KQCeCtNQNGJeSXAPbC1HJUebjGxU
nQQU2Km/pFAtyNQsZ3gGhgkckNPuMEY7R9sm6FDnuto79AU2sgoiDqiWxESuOcSE4aMVJ2c3ta4q
n50DBviNh7Ti2k/Igv3WAxhUynkjGoXyd4HpV+pKinsvxpvHznzrJEZaS2LMGGEF3myGELsO29fK
oddJ71LnOUqwZqVxdK8ywg2uuA4sjAgZnDsPckC6XAxQ5jq0zYvFTJdTVo6DzzM+jUFGu8EIRuy4
w7Cxep7eFkXKqcCCYofv1JnGV23Qzku8Ynp086G6JLajNkNpI6Zq7OQQhchhNSZbALxDkMQHSa47
M6iMpb06zlR12HMmqDDGKu/c/hMvN35UjVuWInQ+Nt3IsXFq22MyjX8r6fZfUUaP0x3i4jElePDa
hDbuRJ/xp5V1l2ys5xcIzitbpM1x8NxwC7om+WrqL91aHZtTpPd1wadLqC1/SIpSa+hRU/T+W6Sd
s5/WHqYhb+bWCs2tx5ez9QJ0pa3vPqLhvIgw9T7HRdEpCznfBKljD4mNuckjm/ZqcGRbQ8X6DaXF
YJgsOWg5UDSLqGq/nH6LLSn5meSvk0uCD8e+8Iiy3HuTDhZ3R4nPKdP+htVhOvCtbmz6G++hqclJ
EOOPQJs7mn+/p555WlhNF4xi1lPoEmk7VbcUr/ovacgnTU35XkXDEtdTEUgsJoMkFFYzo/O+/LE5
WXU/PjAixHJWR08ialAeE3XvdmN+I10ip+OV1j+jhDbe7NrvADL8dZg47+Ts2EdrgVMmjXrxBniB
oAEu8TKkTLQmANwniJU61roFmaMvJor7jRRp97PoHvCJ119OSiabZgnaZUnxU0V/Y5m/0msiczun
8ZsFdvk1gk7DVz2rR4N/mbfcA2lEiEATIeCObY4Dx9IPus/GapZSG/5PpLhtomyL9vC1y630EZC2
/bKsDjFEn6fvd50sKiS2Jk0vvJFEkmcf9FcTpN94KhcIPXMbTD+gB8xQw7+s41dFUtDK8e27w6x0
bTR5vjGs4SUhEGijoaQ6Om5uoXHJUyk3tIZz+BubuQlbdNjNn2y+KNqqAJJynHqq/Zzmpt4iAIsO
8K25o8UfU9dv7WhnW0f8qqI5vjLZCOiG68ZDBKxX7jJ2dfKAqX+AJt6MCTwpyiMFQbLJjOpoZV8F
Xs8ik+QnYBK76ApJfi2ATRJNXPPDcDOE88QJCH7ODNSxKrv2T4IUMKLE2pCUPO8mJsNwW6/abYdr
E1iYsdhtYebEhsRbVaXbhuCYnWMQ+VDKaVrlRWdeMehKmmDW7fudTBrrNOrk7nRA/WU2fhDZUr72
QfzPAkHgCPbFyIJggbHymbRqjzx7cxsutJDKGu0fhfToXXhle4sD33is5uYPgdD2jwjMCYozuYlA
4m7o2b0nfgl/jpoSdZv6TSc9ecAwALQkKfW2EPOp9CpY/Uqkz2pyr0Mmxd0ioxtIRKq2fZC9sIxT
NYbTRx9w89hD9henLuVkFyX3psTclY9ueY7yMbkTZvDYSTsFCmeDM+g8tc81SS4jFaOfy0fXkg8B
EWlZyceolUtkNT7lzopZ9h0ACKaXfxaDYd1mh4lbE7XqQAxVALaKqOU6jV9beCEo1rboyxM0794C
Ndw41DD0xvgpy3C4Zaw7ceLpg2bnW3WG+wbCuzxU0oNsUNOpIgwPMweK1FApoN+eU92V018mw46e
bCVvOFFZUthJOGUHv1TOIx1O0XgiCbNbf7/Fw5YRAAqjR9rEerilHn7kunlRieiPXkifJcw5eOaF
+bh4uLYwVB+mDHRpEO6w3QNfnFyS5afiLRAk0cya1TqPxXDwscxuXRGVH3paxjyTZUFWn082oWjv
cUJu5TC3x8Gu6Vn1mHAGV35I+w24jHztAtA5HX2zYAibdWWH03PnmjeY+YgflYiPcgya96rmg5F2
rs+VRXJDPL7RY5+y/qAD507cAIuK3TRHKEnDEfM7EJZ5zu5h1PO5hjjcp02Z3UuPAKsg4SlP8ybe
1jOOV3+Mv+b4BwqbcKWHRp9he8VkfDdfecEctfFCD30Effzvt3GJuInMn3s6h8khixrxwPzwjZnH
dozd9O4ljrwKk4f6+zarK9iiQlX4okKxg4JSwYgb1OkZPx6rFssoUkoZw20bnmU+zY8lrN+zUTOI
6L0TVha5LQavQeIwPtZeTapwaj/NJuwcF3QXJx9+8WIW8uAvb9EAcuNIhW4WNe3KyDvjKohHset0
C3GSMFnJ6TSrMvGUCP9Siza9I1eYzwldZCrlwj+nTo/NyY36Xe0Qqqas/FljkqjLyXwyZuYORp6B
qXTHB7/7I2RDR1YZ8Sk3lolCNdzyOH4Nase4kkTG9MjUYlWjlGfrJUokGaNkN3X0A+pU74hX7N7h
20puF+8mqEqPKdKzu8ytl6Ay/ceGTuMJsxOkLbY99oxTLtrmmqLQbQdLXGxfCgQZQXcntdza1bia
iLGjuqZFFXNfem8DhjM/IlXH8S8LTXSHPMvcB484ZtR9amLx0IUOzEuvVfcZuij+DJe6xKl2aNlf
KrrPVybN6yrMYiYefACXdVEO0RNYiwuIUesclMBELNN5U/OY4M4n1O/7PlESs7/PmJH8FtBADvc4
LWVEb4UZYJOpiBPQRvYB4nNNAnTzlnnSfUgq2jYmt8LQTYiP/W0wTOlpNAGxmjZe42EmvNbJwa22
iX/qQBLetcfCVOXEKdv2/ApMeW1zDDm6MN8YG7CN+7jtcXbxf4K0uIMXt9ZS2uaJ/AjO3iq1zh1r
iN152XNQ46ireVi/Fzc5D/a5UgyNc5V0d/DMeBgJzd3XtfpVz6J/XH5r5ffRTdhUbopPieOLOEG1
DuHof7hQ1C6Fg7uX6bTa2EWb7Ow2BysQe3uShBYnlQ4++sq891I8t30474zSv/LPOUBEsw5V/0YN
TYSWM21K4nj3RpZiGRAHRJYYpIxNElWfk9/i8p23egkpmBjTbhrP/lWmqO07o6lO4zRXp3ye0K1m
4zM5tCN8LpjOfIPNSYepOoQgLIueBIXGgFgqga2uQVbBGCgXepENm8CDXb5ps6nFJt2Irxjw27qb
/cesyyxEIiF1meVdpA70sXeGjyA3o52r3+Ksno6z0amTAbNyN7XTZ+/Yzp7WwFcO5HYuxgYRICBh
P4+enLym7TjReoUMZ+Y8685vq7TSU2SV1cmo++oULpfvV4mLvaOwcsb/8Lg6a2hPzCOVuQYM0GLo
TtQp9kBX4bJWm9QSiu4hl5kQ2n9efb/N8HsfGTzAnNDMhvP/vthINqEu4qaKLfsQz/YOWiDpDYvV
1fSJvRtyevzR1OzMJcp2+TNVLPXp+5XUCeINM/lLW34iuzWZTnWy0CZ8nyDIUPwauoymm0Wo2qQ0
OovlQs79f78ifNLfB+DEJD2eo6qf0MlqKaCsLBdz6voTmgxmlyzvG9m6t7x07H1L9uUatrrLYdcq
TwlNglOwfG3fb2NOhpvZfWoruGNRan9FFLPjGI8bzwLX7vo+KdTf94QjEW/6Gk7V9/vvy0QzWUAq
281McpCUi3ml1ATxs1kKOadK4SheJpd2UZjG5cYw+WWJ1uCrcp8GkD6bMsQ6z1mRoi8myc2qYFwE
MxKTGespCFMnG37C0LugSLI2k5ieOMIzGAengf33+8pM+DkBFLE2AnRoid1Yq1hWABuWe7hdPvT3
Jy2ZUG0aH48stFVyKnwyy+umzug7ePr0fanSrPvnlXCkQQKtw18kqlOLa/70/cpRCsgas4X8YEOK
yHAdnDT4W9Fnf6o4dLa0SwgqCml8AxdoCMzbG9Z4bC2Mihn0hq3BfzuFyyW36Rj8z+X7vzVsCWvA
/tfUZ8v4vrWnLD/EOamGLfSls4Fd4yycRK0bMzg6rX0PYncPIA/+GUTbLRZejm0TobKxI73T9yVa
sA3g/J9bjPwXOhtXo6abD9QWQ7kz/WqTPFmEI6+82EBnjzdpP7yaJbNL5diPWJaaXRQE6KvdeTNH
uTxtIxkc0fng4inHFHs7MYNhG/UktCNvjMCONyMsKL968GKApl1Sz/itw0+X2SYjJ31FQMBtGYc/
gKF8uqCqDkVuMqRRuHMQ0aI9YfTjX9DsNLfetrajJaaHsf+jw+VQhGyYO4Zun8HRdT3WAPGA1MkW
D2LmnKvGNnELZBij+wfCD54tSCBVgCVCTMXR69oD1RiNhIjB/NjWmDUVlX4cVh+jrNAeJ7faDIt9
zbJBg/qJFpO/6/P0Ba7X02ARhkSXBoK3Uf1JIHo6LH5b0z/Bb1g0BhWdoLqaEZS199JR+c6cwzON
+QPrD6s0AZ4A74pVZXb3akLElHTyzGiaMZLXA7LsBoL0XLDGuCUhuf7Qpfus3AGYc+sTiVn7P6rA
fgDF2HHvD6cUFBdzp1ah4VXpAWkKgTkewiqbefXKi+SwJjO98VAKxR1AunCwiU3L3XsZBvpcJKz6
feQeZ1TPN1LfDqCCWIUkUHvNIc0MMTo3s2C4w2J1ERbo51zp+RANsoSM2TpQokLOhY5/kOg3zxip
Ys6nSGK9WDTX0fTHRw40v3vij7BmQ46onrtgeoQHsC+1PsKBD8AC8scm/fxCNA4GlInWajL9co3I
uYbx8KQMape4zl8S0znX2MOZfzeIlwfy2rEda6vHdjxMa6b9KJhIK9q2eYrfA1nvRjkgT2S552Ba
79uGVV64vxi5/lSkBnXQ1VYhntWhjk55aEPIRgXxYJoI+wsZ1wg2rhwa3wo1kDuQZflGfgFMIS+z
JDMBeddqBui4NjLkO4UHSWC+dznKN6x8uSmOQ6GuQqJLJ8cngU1S7eaFpyAm/Wnk73FG7naR+3Do
/bQ8EbBrrtM2H/dOoAkat9Ef9qnqyDv66gktuA3tnT7qSP9ua9ZwcPwwW8N5qA9Jztk6jfp7adKU
hj52YaJ0izIXzJy0jrRqQWIM3n0Mygp/jnsuIc4T0THAs8YXj4rS3w7skylWL9x6vw3EXhvs2N16
1OG+Kp29GPK3tCW9h47cB6q9R6VqgHVhup0R5q0hi5AMCNVfgFum5xgruFJ1uVVu8V4SUZ5417Zn
Yhi5TN/LZfa8AOZC/QPfxMtC8G/imecQ5Qg9uQOqjE+7Ld8kB9EyNeWLEQjGE4BYC7VIq938owsJ
rK7FBQ4u4OKx+SuBF2+iktZnFX1x5iJKKlGIB5wPMPlI323D3spM/G37P1NTvvg9N6/wtdowvX0V
EezVpmhP0nfJqUJE1Kt8vOG7YHeN8F4wmhD4HDbUIZ9A8E9WglyvBdixgfhESx3iCcALMu1jjjJ5
Ye8E8Usnr4IwEWZjvmeYgH0EzEjSP0TeNgA9+cHTx2SewPo0wj7e0lyiLWi/pC6zwBL8yqH3dHAB
L3hH4M0+VtEvrUt/N4a++9QZGvFDkD/W9sZF0kRq/HAkXXrcGU0zAxk1rIMZhd2LPwr8ZUscTRug
evSmZgPq9HNob0zYUz5VZ65KhPrrqd5EJkHpPWLxOaD6lGhZnNk+pxlM+NEx2KzrR4rB6K0uTu0Y
V4dpxNvCHbpmagC2Fqg8x9rYrU6ECsEk7mL+D/c1dOWdwyD2cuX5x8iHyM6fkUIJ2WKWyoGrhzd/
Kp9NHex73wYy6yLLhxjIKZn+FA80DTnix6u/IdXmwdNM9csG7oIT9JvAGD+z/hIEaL7MElSpxRK7
nkT0t4l85Hvsy2mI0aCR72k4fmTlCUnwV1Tw4KkuuWkIgmuv7IwHwOpwTJgDgVlh46lollpPtvgc
FrQb0RbtynKNO+sIY/t8Zqjhn4ZhiUSg+9zAV8wUciEq8r+xklvNT3cw2vq1FBljxAafVLHvZmGC
tgHxfhaax0903oOys2BPHkS0Lp2veJh/DKald20WPA21SJEKWcG+vRDKJVZats0Lcch/raLfhVhw
X4Vd39qj4Qfo+UPUZoFxtKfqI2md5OpV3nYeZIezIjPxFcgfQ1Anz4jq51U5ugvlh/1pjjpvRTDD
g9uqR+YZF+3kn2VU3MMF+ONm9Z+gLWjexXs6ao98onPMOZz+3aYEzb12PdB2DajZvMpPkhDqW8AR
P40MWITBf7F3JsuRM1l2fpfeo4TBAQfaWlrEPHEekuQGRjIzATjmwQEH3kbPohfTF/mXrKpkMpP1
vhdJY2QwyWQE4O733nO+83sxzLMNekIPu6Kmm37AGoqZCMckUeGwa5z5bI8WolJxshk50X+HBmLp
rRALKoPGIORw2GPrnHu+Vnpct5zsuzibtnlavbQ+IwahVbYC5oshCpE1fVM/WAMVy1bxVG0haPJk
UATrLJrvxxGdYHAjUSK+eH19llW7rTOZbEUQ6V3EPd+j1cT7/KZcprOSBONaE2JBBx4CC+xbP36S
bnemmYubUADHguKplN/dTYG79wpuHYYIwyZZnvrOy4jXi1/BFa8mC2yEp35nVodWr89ugMwRCxFs
CnpFa3QJuGUH/eI5p9zY7yOwZBpQ2R5J5z4aR/euu+JYi4KsY0xMiKC+hzR6kLr86CAm4BS7dfqQ
wM5CA2NZ8h+KInXnyWhcI3YLtsyJugW6TxyjhYO59IOhULedab6tm8lRKzjd12xSdJJFCbA4AIpE
xxM2J/PPFVNU5qxd/1GVoGTzEEFKn5nnhoSf7VgUv7OSKzqMxkerX25KNuOfuKyhoIj+NlwgEjNz
oVNMKHKYqIewD28I8bQxgvsILTYMRwGgxvAyqjy9N/w4NwYjU07VQXUkS6DOQMhI6gQY0VeiFGcw
998hyujIZdqATOfGkwW+kOA9CaNb0bOPJTKuj2NDUwCx8cBkqAvNvJsjdRZ98jQqx+xmmd2rKd+l
WRsc0c21uKF2hTO+YUg8JQsj9DhDPEKr81rVtmvs78nKDoJk1dPPnuf0vQzLl/C7prCO0L3Hutpz
4bEu3Llu99LE4SoUOIfyJFV7gwNh6MJhbwkE2qK7eMiLgRkUt+nU9KdOFx/5klSbGAnHqpzcregh
HSWJuqVh8KmC4kWo/oIqVq+qA+SNkz3FYBK5tBTWawfQna/JLMrZ3BXKdFWQAxDa92MsfkqrgR5b
7D2faj1AUILvbVkXCYFiKRI/lcRHxtlmW+jplhyTRlq4tXv+YmiHQ86w65ig6E7q0UYq6p0yWzfH
uLQOZsjnnVVxaC5Mt3baSO7w4Dqr0hXpxjF2cBjhpBfgxyssaXuHqbL+6cBQIXxsSvd0vzjWq8Tb
zW58ZuN7kV0itlMjaRIF7wQkNftWit8RXmjfajx0G6aktUDOoMuc47GkUMMsx1tiqkfltVtth+Iu
Z76483K35pKw7M0SIrlKLPsHruu1TS572hLx0yfjxSY5Epm6i4isY922EZ47Lc1nSWDaxgEyT8HH
awGeFU3Bwfbt12BofwKTwYabDewt0wGxmr3Oo/asbeepScyDDoOzT8ZnGSCYtipzbxWE4yAmIhqc
OCcsVc+6c3fSm18XVVKKOsMe/py3NlIDfZrYbgp88MhCdo2vuekUfE8vEayPeh/WwMvEbmmK/Gwr
zgomme/saXoeswVBujLQhH3krAZd2w4hzNlKWAfcGdCph6pxafVdja53VQzlnRW6r6irySPxmfnZ
I/JMhk1c5pYHZajZ92X+gNK4XLttudK6YLBUfBUTlJuQIj6up00WM6aS12MM0BbAdKwtsrxA6OpX
avR95K+bXIrHFO5UB0bgpYqbx44QzSWMDmOjnoiwfCMTK98XXfOgYvemD8qItzL5WoZPtCXQhuD+
dyMZAW0TvOJpI+2nB/60BKZelxbsfw9KQ9ASsGE3wPP8hfUG1DB4KARmpznKDLAwPpPplVbIZrUG
ld3hc6H3k0kG/QftACpuW3wLMYG454Fr8FylP0Ynm28QRdLCTzIKnLJ0N6kruTSX6UjFFT3lOamX
hit+7XBgfZJZkZ4WGZGCvCzsl3o8TDFk2iKhQmskqYLOIswpdv0fXlszMhri5tIG1zAE4s63bukn
J72E2ywvq9uZ7D40Q8NU3bpciTJEXzIKAMVzEHjoCke+TkTZJp+rdIv1PCB6YvTuGRLUh86Q14wH
OtzioX2DD58zAejz+3Zq7xXwqUsjc7V3O0GQSIDjZHARzBfZ/I3qDLpP0HcsmX4CcADrVkcU0dz3
O0oeWrqaEAJCBeRNljq3ph87hPuLOPde+iMhxOdimCOeEgtbD69SsmWA+zoFNl6NyJke6HGZBzKw
nruBGIt4vPr3YlLkIx/ih0+gOE3cdSNsdbP4TzYIbu7OlgKKBpY9MMaSXnpb+D5tj8r9RZJHfccQ
wMVcUxKSoeRdOebL2anlfP7zWRaLBMlb8Taht99YywiTxEuqc9hpwm06OmnGWeqL0wfcGmmy0PAD
39TP3cWei/DWvX6AMYfoJyI1acJisFoC0kzya3+0SZB4X9GeBHTkttYcrbKfJXjpk+L775Ql3iZ6
HZew1FRadUgkofS8s3GZX9FWJ90+zo4IpdIHO9NXzIfa1kOWHyi3niuRfQV1MDBhL+CUNm795AzC
WqGbLDkn8HuXvDbEwHrbFK1JvURwuBJgdHbUPkxtvs+pcl9JcpuOdtsR1BJY7scVvNYsYmT2hW2I
blWwoo3VHIp2DplxQ6dvUA3UoIXX0jb+wbXdDz8Z9jpT4y/Mc7ellM7Wb/imPjsZ+gjHeShiBZZz
Vh35by08FNHSpa97shui7B21N9M+QihgW9F3mV1aU0TToZeVu5BCbtN33V3HwP17ifBF9jL8PajJ
Ok1FZZ1SA3ISyb7zGbgUbkHwpj3HOs4pV1Vo54wYJ/d3YBUPnmBq0lXgouiIPwx2uvy++lGaps+o
puP7xYJiN7mkbHphUN/nLseKgM2RQwQKN8Nds05rbx8iHmfRt3tKIwk2vkDIY4/7pYrjHxxX1BIi
k8vpSED/cV77Xlu7GLYFKmrxGQWkfLrcxBvIXuOFF2GmIuhhiQkRHVz0Ixtv6MN7pBdnJ8LCr7KE
cUgp8BzU8xb9wJF5n/eA89rdDxNS/XoJvYexuJ1bD1YB9zPJ3co5D7ET72O6fxtkL5DjXWSonaKL
UkyLt47mk86VPtSJ1T3zUgPEGHML0Vd1cEflv2COmg5Rlbagr3mIraM56Lz4sjr7Q1/FrGHEK+Li
ceK4DSHpMQsm9RgEQ/kEg/jaTQmdrUAqc441TcjRbqMHW/Avxji8CWo3esgSE91FIln/ee7PB8tC
wIXRul0zFv+o+qJ56BeOKrgWbglIcpENLy9oWgfdFZ9TFTwUUXqXJpVeN1agDpaHPz7AKr1N4do9
V6rDJ5Ei08+9K2cyDm8np+JU4pCN6c83Nur9Uz2UYoscyGeeMs23bivfMGz/IOIo3vbWe5gX6VPT
I1UrQuRm0oMaEAQy3CE+2zl2qB7/fCDOYa7I7cjm9oEwzmCPMIYPfli/jnN+QwB090WKAarGJo22
zVJTjyfZXdGGrAWMFveAGcOzPXXYzhlXq6jT9xTzEYEc54Ty9d6TDjtFPe+cK1oA0N1ySsrAWRWl
puxPSHbtJMwkq4nzbxuNhKlgtc8hCEbdL5gZwO4tnrku0lgYSTJrrjy8Ns2fZIgQBENdudeuQ9UN
yXaDySM4Z5xOrRqNY8kYdd018yXWc/2AJ4RWILklEuVXo/3NkKHprJBRU2idKnoXmyIHkGKK4Bbd
FPo6lW3z4AoxrEDZ9i76tZKEdF1DeLI2URShZsrGV/DSWCAr8krKbMBd2jyaMMxeYOOuJpYOJqhr
Qr4p6qN5XddcUXMX1oiSDfg+YqyQAaBuhqtt+zsbMwruvEdpLXdLIc6eakiQ4o5NEM1RoEG0MdkB
CRz8Bru8j2T/usiCgXYeXQ9w5OhNKlrr2q22xfhs2goXPHlP8RUV6lIUr4IxHg+lzA94n5J1ESPj
4qsDVqyeDIdxYCDg/op7Zd9OaCWZyZG5CI+ErZXieRH3jVryw+QVD6rtfwYKTWVsrGJdziMDdXqr
qiiQv4jK3/XTzgXOBnwU21iFeWlZvn1JWoxt05RkPrVG+N/tOANsZ779xkzOI0DnbCt8htDTXHf7
q69o4PvNboKnwK+5YBuU6VlHmUfvfNtz2Ni6MBLoFcqcaq9F8KqQIMeVV2y49e4JIatXMtKcFUte
i5kABXsw6aEfxW2PwyHBluu5lzltbllIVsDst0jb5k0TdNuxjdudSOIFJRNNpLIbwXSgcaJKsWyI
uAPxWCUTncGenzo2m1VdfFKfdevB5nBjsVGvJ7EAr43o+TcIB/ld22hTpGWHGaOpjxqV+mPmtvdl
SZaNboKrvvp6vm/iU4ksv+foenOt2LqeUg6D1SrJ5MJoFD0192MUQ12c6oA9BEe+drexOJZVx/jd
DcJd3DJ7n80ldtQdMenPNPM8ci84tEUkEqom/GRcEB7jwbt1Q+MeRR3dWVjLmiJMD3ST4JeV9tfi
de+8vlB8OwCVwpfrOhmWSyruPWJJ6S2zJGhv/MFJEcUIJmpw3wcXXe6eYF+zsSbzPXqqP/ak84FS
Y/zERJk7PLpElOZ4o6ttHDkOA2uO/0OF91hK69QCiF3ppYk2lvQe8lmavR3l9WFMq/t0rCH1RL7Y
hpKu9NhSCUJsoSpTkNaW0cz72lRgIDe4J+JuJHK+nj+hQ5J8Kkt+4a1qXjAs6YeocQhgaXWLJgZQ
5Zymv0OAVUkggrsRNvAxYVq8d+q5Jo64xqzYu88Qc+Q1i5vMCA78VrvPFYDcdCaMyG8+TGUzUXOb
n3ZP+9Zmk9rBqSe/2LLbW9SLvi3vPWb7a8JgorUZIyqboXE2vXQRjTTL2dWTOYahOtKn/wm2ioo6
QLs+pPMhEJ8ms6qT1uNlEZrUy6t749qFn0ncugpCfDtHSUV1valiyk/CFlce/497G5lTlhBLhcSf
4UFDreCFB1dbBWGe5tHqWhKBSsg3HV1xMqfp0n1N9jW2pCbkIZhaWo3R/EzN9ob+YLcMdXkOa06+
OIJfXWZu+yKmewQBPlh7hfrRsMdv85zcgSrHDYdo5wO5xtdMHihMsTtOwiirXJ8ztp09hnSAuDnE
Pafoe0FLzrIzn9Tq9MqIRxRmJfO5SZj2qNRBUNy/DbZ+S30/OjIh29q2fOTPJWRwq7v2V59CDmAN
HVZKY4ixxR783MGyUCNGefbT1eZj7CHZXg+hhnsxquhjFjTvucXLo1syt/NTydC8RGyxUMuJZCwO
OtCPAtIaPY1xZUWR2QmZnWMzvJuCvgdmEDon6b7Q5lcw46mymcvOwwvdlJ8Eh/xy8uUX+NmNLYl8
M9fxB7NPnCLDKntEwblyK/tnmn9M7NfrBcJBRDID0kK4WOmt4syXG+stMD8hid02DaaPQXNQjJvu
DoY1fdfGR7URXFOK1UoFaGuDha6GVhOd35wXogA3a/cvBmvwWgZYrFJbfVoqNNuW4O9Y0YyIFuLR
RpK3MjelgIj02UDY3qVDdkk8DmHJnJ9UsMxbySrA1AeDjWfHl1rr3VSHJBukx9bFNZ9pyn/Utlzw
7hfLx09dLD9sInyWoX/0EDQ47lNBVwDztXvv2UuwTUgA2+Y27rk5PAhpjosA620Exsxsip4ChwNk
QKpzoNArKX8cdoEms0THp6EgDwktxm/OXW9zRcd4JNyerY+tosyemZjc6YRAWAi7E8mJsBgsuUst
+loGbOXWyOqoif6gZeuTH5P0x2lAFb/QplpXc35E1RfvuS/XQzqRO6GZUfmCcSgILSoaGmOii/pj
VSsWI1eAk4uZsVdMUVtkLlD/CvxgwS+Wn83vbEIX0mEEQGIvNnXqvjUxsY5kSgZO/0Gn5ZZTAEb8
YTMl9hcqpR1SHe6nTnJ85D3gJC4ems57aud6bUflh4oGsJmNJVZTZ94m/pOWzUWdVceAX5vh+zI+
OgmBrnH4lcaYo3K/GG6mhAJcZXNzodupx3F+stIgfPIrEeGmQ6iYZjyMx3g6oBGmc3R9aPxQoOvC
XHt9RGSLfEywSsI4Igan1i8u19pzWN40jCYMiUp7nbvec8aPekkzGquVr57+PMICsp+8OmXDaShq
XMKN/nxI3Ar9Zh6fkW9U9wRKJvf9k+mS+SIrWruLX99GVl7fXg+zDsUsTyxLCPKev4vbgTm7Jlre
yow8e54iEef6WaIWKt92COS5vn6Q/ULPpuooTzxCppFD80V/nvnzNX8eSoxOQTxjEr3S0Oy0sc9p
jKekLIubP3/15zPfCRmK/3kcTg5jtXpmp4r9v3/NX0//498Qj0hbXTj+7s/XtHBE//6vnetPIZZS
3RTbf3z9n68KKoprL2Ytv/6SKsECkGInuj7QV5orbR1/Zy30EwYrk1SqzCitCVGwzdUgTWHuUzSS
TzBGDq3K0jePg+UxccaO7ZivEkFNfNoSZriaeVZCKs2F5P1K0luuiI79JPBOaWO8U6W7a0pKxTbk
eCR8LStTcJTqgfOt2+hso3eoEmZajptwW+WCc/6Qhb8qmxZT2bTTUYMEieexWsF0UDuirrvNGJUh
EgOCZ0clYtZoIolRmmAmxH8ekQ+B46wnj5XOnBvP5BsKcynTNV6+ngfECJGVQ+GhFzoyQH9OpIb7
p86CQhblRB+NdASOKGvq0Kwjy+5OLtsXvs93UidIPwixejLgO/354JmphszDNOiQ+RM0U57wh2ii
LxjtDWgQBuzZx0jszirHBbIXBfD+4RdBc3dgNNIVC+3boF5DplwgZooD4iEkAB1wPC+WX2IB5wW7
trit6QHv22B5twIyBpg5pZQPl2K0cBx4cBbwFUGszCGSj4vmXM+LNkgzgDS5iumm3340fZHNrTaE
RJADcOrz4nlSrMsFKgmWPXnWM6ppv+UqR6P33OTJyXgDRnPS4sfJJ4gOXKWBsl2W8UZeoZ89Zr5k
QngYN/orX8rnBevfWufRqWg5m5X6hjfz4pbjT8vyN7GJtww7D0tI/lCq4QY19m+gLBgcUvdh1r+X
AoC1i/Bha+zka2whmtmeeXT7J6tzSBzNFrS9ot/G86ePb2BjGfmgA/mbCeNKwGdgOMvriYH1ho77
vJ0UQTlu7t5NNBY2vVIEWWP1WC/19FIiXsnSS9Jd0AS/OHWM5B5iLb5MggXqOcA6WFQoqW9Gzesi
5+wYmLu2FV96zDasPdPRSWksl34EdIJSitb5qyPqO49XbaWIZd7mJn5j9AqSi7CG2bKnVZzbwwm4
7n3LQcLE1nCumXb1beafsphgeyW3HvNG3l5n01YgcGF0laFGA4jcExFfCI2CRrFe8qckYs9m/A2V
rHEx3peI8IjLMLuuJMZEpTkxLHK5560ZDlPAoTPPq42DJHKbqSHmBO6eEKtY9LmN+BFIWr3W4B0Y
4YmDx09tc2t3TYusxgm1T+TU3Kf3RY1caICKgI2E2M7IsH14pAOtzPXq69voFNrqasdCaIj4eGXC
qdzE2pybuXvrpvrqx3G5OJ1jYDv20YpoeNVsBIQs3CUMXpLB4L+yTX3HBu73dU13PSzwTjpH/DB7
+IoI+oa7MLrKZ2REliXpuobEn7zyl50J+98Zg91106Yof5P0Bfw6pTUpTKxBG0Zl9PW+Wop++hSI
RfXk/O5g6J6LsjuzcsEqIM+cyg4Q5rVSAyUwoBKRhLCuiu4aI0BUuj/Gz/MyRudE3DVc9k4N/8Wb
4aJOLhPtmdD7PCrk2qvIpImCo0V36hBNBRawPaEuBxT5F3th+sk9j7lxqTcK28nGdMUG0x50FNJB
ExxQCw6ZCbjAgXNR/V/g9r/o7P8/cLsLJPG//Y//+Db/nvyqN5/D59+p7refJcD35885I2Z9+F//
819x79d/9Re7Xfp/c3wvChw2Z9CqqPT+D7s9kH/zhONdWYxogoXvQUuDhTWk//3fhPM3W7iukJgB
XCeQESTHvtbXp7zgb4F0HaweocRdH/jBfwbc/q9ESMt1hBShB5cbNNo/kSCtJEthIs202irvc2id
TUJyTuIYBLzxd96J9396Ue7/IsD9M5Hd/Vdq3T9+zhWR+U8/R7Wpp3zfRHvfdup7xAzWWWLDfQkc
f0wuhJUGb8UwGCgyQJdIrrYW5wUkzHvkElVk14Q4OVeyWIvecJfGNrjyOfadF2x+FMeeMM9e6bW7
ye8AeTStvm06oW9SpWlV5dl8x/vSuKjwp+iv2+Gvd/n/8Qvxvf4V4v6PX+n/osZ1KWeEkLd77zjJ
L8Hctz8nQ4/7du7c6sjEM0V2XHe0HMd58U6tLJsffT8GGJ18bAP2QBxPVrT6B8z1SmwjkSn1XZYK
vkkDWoUFP+2GgjA2U423spqZnCLoTap5pSMysFCOhe4FVQejmjFFYmNZMuoPQGqgFgGJIvKW9LFh
FTZeejdB/kPU5Gb2vXKHFMRAUfxq7G5+FGJoSL3JAt6LoZRXrWzgAgr3BbXvFBV3lj/749GXfWKt
5jKcP3QJMWbVJ0bO2yUjAfiQBn1749ZVT5xbukT3HQqEswljneyGZjFPQzdlr7N39e2GDiRqO3X8
1zIce4h/Q0j3M4eu8DoPYnpSg4aqkirgzeRBzqj/o7GQH6lfOw8CqcB75Yiho9rp5bPTKcSJxQhN
mGYpgmzgJvulNDnpmwthgxFCHLXtwwqAyZIk5h7QP1shPUwy+Iq4FfbKotl/E8Na2/QVZ7nMdROM
U1F5s7jYW9hyF64+hAFnv+6yT2LGGPJmfnQ3F1N74ftbcp+ZKPnyBhvN6mhjX7hTJWiRk4eI853N
oT8M3hhfYFBfBYl2cgwdtzhTN9U36AySV6x7xe8gGZgT1O6IDafys+/J51dfJfMyk1Rdu7iZISMB
P26xhkrbIjc6MOEXB9HwIZQ2OYhwQe/ga9e4EARUtTigoFstHZyBXsGSbeqWnFUFj2ldQgK8qInP
LMolQiJt8ZFlFUqUIVXtt9tk5iHghQWUYMHEDeooJV2l9N4JRM+f4fE4uyVWAIEK49/V/iBwx1rY
7JbIMm+Ov2TnciZ2xg8679tXKSCzeGyTXR2p8ARJLF4PWs2EFTVMsVOu8qPBxQfR2S/uEk68b2jj
aOx0truzwz7dhXbS7WqmIpchacoLMIDgxo65PFZupplsFIsKHx3lQP1pUwcaultesEb5957xkTva
Vkh6DklO39RszSMzh7piBKnmhiCmjNO5ApTnXDRAjgdnmcl1Xes+CZ8omet4H/UxzR+iiq3v2knw
XPmNf7FFwsBgIkxtKkxMsr0TfBUJ+T6DUvSBe3uCtjwTbx66PgdLUlubD690OhAzXflu20yQN3D+
m++O+q/ZFWXRPY2tALXnMB23ekmH2J3j5E4LqpwREPuubiU9KIu+Y1NGfE/HBujphPmEDydR9rxi
Am1AV4TVz0jr+d6C6n2QYs439ZLULzWh6XjGw+5t8DPAk06c71niyzs/0jRyu8q7kVeOoJN79NPi
dLzG1xKaWm6iFhhvEEOjrKyBjFMvh3mmcm9vIkxHjUsSuFt2wcNAi7lk8DJmsAU5L+KkqX/Odmtu
Z230K+jY8Wcci2nHWE2/mjA3H4mTqY9xbpojdwYJp/hbjnYQOk+yzIuWlNExQDtmHL1pW1tTPGHy
2qiBZCuflvFOthVIVQRY7RsuLW+f8uZt7Szu3hQi331MtMXb6HkchKpEYwYxkB+RQFAbOPiNFUxb
zVKwuKRR4p3uX2lH1+tZxHGzrpqIZOiuzDQoQZ/5vuRqW2BKEubFcscQeCj2fjMA/o2zAV9LSaen
Fm1FjnCNwWDtoGu/WFNy5V77s6EZNTPIXkFEJJV2KFt1Y0nd0GxfiuAnobZMfUuX5mIp/ZJROU33
xyQW9u+pEld8uhclKJvbdTYLRvQeKpIVWZ/lRbUy2pRxJ9dkYdZkUwz99Bwt4fCZEkNx11hhdNRD
1rGk2DV8KrgZtYmKZ8KtARbJrIqwJoXfs6XEL+KybGRUi4/LxojTPHZUCyVIwIXp714KXe/ntjLf
te3Zj3k1c50sLn5FX7g1kFCZ3ScqwwSU9Nk56jwW3C7E/7xCGOycS+EMh4UmDND/0uOuspJXkJve
vhtnG1GT6j6AZzLfsSHCH7w89HkraJ/aB1g7KFG5dW08CXb0lZnA+5Sx1z31YuoxZU3eoZzbWRGs
EJE1y/lLXNKM0Od8LNszmkCfqRR43rhqsh3CL7xSi6WSdzdBECx4+jnqW3bKkWV2pYMipAHXpfYa
5fawC6WQZ6QuUECs3qgH+k79npZMeEd2QXmegL2f/MmhedsJET/2nWL+Fy7VvKVwXn6zbaBzyhYr
vSNavWYLHRWD68wHNlJk48mBCjSuMiEnOre25T1pTvS7KsCAoeNlvEV5UBYIjsm+RT7QooYRyy8O
kc0RqaPcytZG4dQI3/lRXt0uzADKH1M3lm+uPyMVTiwBp7JY+B+JgaiwSpl30CtQUEWUIkwjjHOG
QeXh5V1lXjG9Fq5n4EYUPcldoTQ7N8XDlwIRPQGFQWDmB+biqRZICylwh+oqFjRwy14XWJQbz8Tz
EQVIvDaT3Rx60j9+uXgQb6ZcTPtg8tNLuvj9J8K5q8Ij6b9UT4zn1GBRVBZusZUzevqx7TL1WNCS
2ci69BlGjoyAkLT7N0Se5Pv42tVOswZIlV/Q9EysEaftaPMfox7fqt4P+YE2IbpUp2jvBh9Gmd0U
9NklIbDCbb8HgszePJIAv8gVyLdqIMir7ypaH1PQPwZJmHYY80H7Qmqpt8jhqjUc+vgyoIKtGSAL
AKzzjEPf0vLRq4GQ6ma4dM44bTmaRfskMtCiJl3RNdf63rdkvY573R4DhCOPgniRm6wGPVKNDqF2
shsJUpP2EWmpPGXgpu6BVAavgY/3itTVGGBFl1aGvFJ3JDhDFKhQpeN858kcfYDNAYkcT+DHXKMv
sCu8QwPwwGVM2A0XUkpwqBVjHqxcr0s95sCAu4Ih1h9aXF14jP42VtYxBA2a1tyk8Wx2TuxHu9yJ
aCcHeinnVdeGU7BqgiC+dcE6P4wlvIBiTLLsSpwYDxDP5FmMDoOcqWnFAY4PUEUKjvgNP6m4IN8R
n3OR1KjlCg+Du4SdPDB+d0WZIMfGmkY3HiCwhcj+h+P3DIoSAihehXS6d6TP9WMXYJoZGo54c8rI
NO7m5RTqCb17GjA1JqMxugjjojpucIF+hlWZ57vRD5PTEPhVdJNC9PK3Ns5nl5aLI+7EUJrmd9mF
wZdwQ1y1rF7Ik6oc7wZpHe/JuFSfeQuth5qhqvfJYPWfDWGSNCq1xGg159shijSHem0uTgN5C7ez
VxEyO+KGCKYUhDLNXybrAEqrZNg5zti/swehto8SZLdQ4dfBjICapne/C6t4XgUZo6sylORUzrV8
cAZmE+vQpl/BUaIZL7kn6o/C8qyLKhUxuKKlk95gtWsJUL3TvOWSxS1vbk3QirdRDWC0RyJOK0st
z3Q6YqCdXb2TlvK2cPeGQ9PWzrZzWwKRyFNZhhsclfFnmXgiXy+uyL7dvHZJ0mHAi4F4ebS48eR6
NMFAaLnVD7eynmiFWpCWb3t6MkQBEnTl7sDUmpcASozDOX2EUhN79vRi/JKgORWQ9dDoNuFqccbk
VsZF811Al9QrH/Hp4yhs/7GOHQ8Hs+cG70QB5i/20jEnCiUpsFbFroJkDrACQUhvxBBX65atFoSF
lyHIDKAWc5INB31E40kGuz+ZXR5Z3MYqsItha0RafsouhT4LkwdnmAUz4iJhoB8H5mTPXVFc07HI
COyyifXZTyykq60KdsZE7ZO0JoDO+ZQlB2n5X2E+jw8URS4ij8jZjcypKDCW4gpJQxD+ZjtLCWVV
0q47Ujwkl2TO3EPYOs0KVk14pNWK7tDBVYbqyg19B4W6pFM9RcKjJWfAWg8jQUcoxermLgbehR2R
VA4QhQvySVpcVvg8BF4Jwy6f0bR2EiEa4nGDKCpXRpIlndfkf2esklfPwThc2SEAgTd1yAgZZweO
5a5ihrFrmak8lq22D47Tey8upN9nXI+KjPvEffYl7JilyAe6YyMMjpUXFBVdroY8hZWuOIE59Rbk
YbGegN8QQekV50aglhwcPZ7BkYyfUk3hJbNq2I0lgLjcTxHxGlyJcCYH6Ho+XG4R4kj0PTO/pbYn
cODgAMv8tLytdDhcskZ4P6a2Dh7QwIxA5yBHnKKBsenapuwCTyXqQ1AqznLaF8OuhuZ2rkgMcHak
K5inqiJw1bdoFyQhY/7apPoiYP5sS/LZ3qUtWgA/WDAZ0isIBlgXztPILA4wqffZVhCuoEk4001V
uPFN2/j9JuAgje8g7QFduzXJmd6VF+ZmA4rTKMf5PXj+XN7mKlbXdJvEwBOvZHeKM632QB0YBmVu
iQwUKz80hoygA2b2TqIfBoqc9qZKw3beG06BzOZthT6B6iX6Svq0sbbUpMmzxsDtr2TSqzs7nzi7
CZucN1pG6yXl0LdqLdH81mlevJBwisgI/1q+c9ibXoDOZQcLh2a9CvNseACzXlDRp/+bujPbrRvJ
uvS79D2zGQwGB6D7vzjzqPlIlm8Ij5zH4Pz0/dFV9ZftKmR2AX3TcEJIW7J0zENGxN57rW+Jax81
qsKIxJQwqD5T1N4k8PpvTdOb5crMgGp4gLtNWuFCosFp7e86pFe1chTp9BRuLuca5N53shH3ORKU
jVKN/Mo9gR8hjSXyBVGV7yywxsPceaQiRziNH/xq7h8JjUY/lPcuCpLWcr/LOdV32pGEHRuLsrUG
iIyzQ2+EirM7ztgOLKUmuRLRCsphKZNvJDup3Wgih9jnQybf8tApB+j8i62UsjRdPG1h+JRkpngU
SRo/4rkcWXUzzdE60YEglNtsg/dagnFdRXDiJGqbKEb4Nts2NSPn7cWNNOmPTR5g7mQXSBkM6zBE
aNpAC2iogh4EqNpoW9v04+GGjrSsEIqKdx4FfGrx3GhE1tgWkePPVp0cLBoLW8eeU6I/QqLY43wX
d1oh/RwQB8L+rBjHwclg8+OgrWYcWRVwnY8pAUu7PEuicz+3i4e76pgneXRx3nPAtLeon0he73rR
rnLMU8mqLm2YWqA45huLlnymY6SRrTNvn2sj2BY+WVM8c67aEQpu3Ht5Iw4Zo7obJ6vh0c0p/1el
HZoACDyVPCUasCxwVk+i9EEWQ9FpG+TGWaBx3gVL9SEfs/yaZoa982Sm3ig8SDoP83jJJiilftMG
IZp0aFykagJV34uC0s4OEyBTbRaAHeAoxbhujoKnMknYVkaMVRk2vyob9omXlcfRtBTOABDSSRWS
J11hhQqnTGH/9sIvJvPje3bASTATI1m4ZGHFgoyAFxV7HX0Whb/cGjRi9baixByZTNUIghWggwdy
ZNJrmLn9trMt8zCGeffkWNCbdTkRLO17I1Rx7j1eLNDK9m7C6g9p3GUjMHjWjhQ65ZODQ37DcYL7
Dd05Wz0rIYvGfIz6onhVREAiXGOMOutIX3OchqRrYwBaSHFtdp3oGlLHMpVJTTosvMVBe18NRrhI
1fQxtX33BHuZM1Q0u0gUNO6AuwoE+KGrQv/bIFvMS20hyl0eWKxALJvmx5b2xXaWBjCbELhnBe14
FylDXhzdt189kyqdvR4MzzpAovsxE850cDWNiAT7BmzeIHxxDUf2H4XFr5VTMsawlOV/yogqc3d1
pxhesRdU2Gtqt8+Z9pbARcmoWdRfWBLqTWx3sTgxpwrI34U2dPJCM213puHOhJzbVobMxK+nfjUj
6+Gw0/T8DM7qaCWa0XW3lGb+fjDN2CFhJcsh4sedehU+9Iu0TK3ntm+XbmlZsIn4ko4bPjWmZC2S
+jfbGzHfeEjQ1hRg4TXxYRNBvQW8OzIO82lwInBaZ6YFStNzY+R9PE4DdL2pf5njoGRB0dbdjMlr
01NDHWoPO1UPLYznxFY7sIPWMskKsQjWqv1IUmV7n0QwYZlO+4xsZad2tsjGT+z9077u6RlEMYVV
mbKAOEzNbrZdQH5M3XeQDuXBLtCKEkzRodiLs63BgeDUKeRXJeCFFdKp9uqWCyWxNrKogo6Zl9+n
gTbEnmeG4bEFCmzi1jCku+K1zBecB8s66TnGPcJ6zNe27aMPC/BJY7YW19lUysPrMY5vTlx23oG6
Z36pM9GCH+nym1Y1yceVYWxHnQVPQ6jyQ535SB7jFt+IymwHH6uPFMrvkBGSkbH3nH54QKhj7sqG
CGmTFPBxbRejpBNu1oCjqUgWj0eDexhkHzhWUkTS1aJNhvJUMEAky2OygCOFiyaAW2PZRIXDfhS4
XO7CMdoPMDnzbKdham0aIyJ6Om8GmK0t3G1YBHFmHG054b6iZ3qapl7u54Y4FkuL5LsxIntc525R
YeObSSQxW81qU4DuCxrFkbJOrFObNNUBeUJ91rMpFo9G/FW1bNsxTIF96ZvjV9vtggUIlX0llw6k
nHDl8+xOyTNBYPktysLsbPXT9KTm2d4JjmknDSXoa9iE4kMbSlwGgRkyq3XDrt8rhGM4MVUywamx
CHAocnS0pNPiMMwWJRDJGurFA8W9oeYvvkTKrDZ9WBhP/Dslge+Rc3Nw1+81vApmhNjjVv1k2Vft
mnKbjQMg63KhdSREBLM2RaL5QnJcRP4f8QU4MSygGdJuWXgmTkc4SsmJQG7VZI+8PP+bEVMIZW5Z
vjhBn10qvwacXAwJ93089ms75MyVBbaxZ5YO0gr62zpFE3WznMF9KQcbs5dTB+yGU6M530DH0Hdx
mLifMf1U19B1KzYatvXIpClsQbY728xX0S8rM9yQXeZzpImKc24ofTfEtXgoWllsZgkX2o1BjKHe
InAL7In14IwkS1hVgg7Ooh27xq9tbTWGpC/m2Ff7Uhd6Yyf1+MgBtGfxggmeR9gOTMrSDUBluY+L
2UxBifdyB4IhoIedht7ZIaJkO6N/JrYjRvDGOkytI+Jabmsfn3sX98FJcC+8ZtPgftX+6J/cTAx3
/hA7ezKBzBfTt9L7Me/FTnV+RUrN2DUf1Fx3H7yWKFZ2XDc/GopY2F6ysBKYRXKyypyngGC1VZcW
4wWnY3qJdQKrwgdfi3gMdZlF/BT0nvk1b63y0I7ICT3RAkcs45HTCjQgYs7mcbgiXmH81wv0Wuts
CMY3zyzA7dEPs1jvaudmkmv7hSIdQtdkhDPfR9oe56AmJ9W3bFzsO35JQhpWAA+pmdHrj2MXcpov
kybezKNpctcw0sJJHsbY/KY+x39vcayKq7xH8NAGnzjR0ogLqRk+SIZpzK1qMkeLIqjftcxAAzXI
/tiiS75SyosuIvelJjzpVimSzYhZTzGXmorIxiLJn6oYua4xVmZOw8JRb+S92Aijwwk2q9Xw8GC7
YIazo/lqPqG1nYB0Y2no/xYa9j9/GRLqH6PhLyVqBKwN7W+//a+XMue//7X8nf/+ml//xn/tv5XL
LFn//kW//B2+799/7jKC/uU32x8h44/dN6Z233SXtT8Pq/9vP/n3ofZfDcOXEfWfDMPZUT/9mnrO
1/9tDG6w1v2xxLkxzjadv0+7h2+6/d//g0+pPxzPlsohwHWZgzNS/fsg3BDqD+VIE/GV6+O5IwT9
vyfhjGD/sJVnYhqyPNvntCH+k1G4xWv7KbxMuZ7tSiWksiyPgbzjLcF0P82qTYJZ8elN6lY1Bj1o
yt03E1kq/hIDnfxl4E/2jgFDUuv4Ulkdm0UJxKCU0YNoLe/RJMO6mraWsikKPefZtDu4SbYGSUXH
7KEd4/Av4rWXvMZ/xq3xih3JzMeSpsv1sS13me7/9IrlUBRgBcMOPHBQH1uWJ9oLpkTnPizBTcRa
ChdnXQS14PzTG/vv5t//7kejXfCV6eDo8u3l8z/9aA4lAZyjqL8hqUppxmfNtWgnvUsm5aw4Y5nn
obLe29h6ShmPbpMkyGD+JOkDZgUWkppWrwx7bANpT9ewzr+n9FouyBL/4nX+msHJJfKEy73lCpQW
HJ7s5U3/6XXm82Dn7RiUr0wI52vJeIL2VVAeao7MIJ7zHf0Lcz+mBVRXffCq3Nm2xLRij0MDp2Cs
/EXsnPWrbGB5QRjVuMtdfnGG/JfQuSnJFIG606sESf5Mf9c6WwRUJ0LqvQaPDoqOyxJl3US+NXpL
SsWXYiZirdA0iGYm1WdKuz0F8Rc7bMCH+hCqtVDenbfwrZKFL15jjCKwJP7PL6bvm0wWeMeFQrHx
m5rDaHsM36kYX+2awJ6WrQx9UwRlqbC9LQXiJih60kBlfm4Y0r5NiTx4vTWRsWlufBv95Z+/uepf
riWp8pKnFocCAam295uKZZlYYu2uuldCVvwTRejKbjICKZitfukry4aGFHzqe9ffadkWl86rAOs0
5K4EPvPiDoUnw2AMoERZvaKakKtIyXJdCe+DYZvhxUMQtypRZkKJ1BqfF3mYRgD7J4fjvaWDwNBw
sNwH+gxE5SnD37tuJ44pQrXl2N1vae3FxynXb8wy7a2TJi91ZUcPWnA8I0fsQ97PD208zscGgWc9
D2LdKj0/MHd5XHy+H+ltQLsmGfosm/nadWKXVT7GWQDXf3FbyiWL9pelhEvJ8ufQ8LKlxcT11+eE
IoYq2Jn7Vy+a2/e02M4izvceivRdUo2E2gn7SxznzR41s79dpkBb7ZvBPiYqdq2rebyPAoTuQJUY
UYf1vMN6es8gbj5Yc33tA1KXVCjnd+F1n3Qv0sdSjySvAH7hzFw9V6izwZjjdotqoc5j7l/+/F75
l/XK57AmHax4DosBiuHf/n3xGGeETpr45chVSn2V3NFV7C4GPO/tlAX6zihzMF12cvzzHyx+S93l
iQe4YClPoLNCAUaC6K8/ehjsxizBk74myjk5dfqapgngjJrBKNLha6aKM/bZcycmmH9AFNeJi2SG
QYrP/NEpEKcXzYYoO3hRA0E7lZwfmDe4G+yK4Yqkw3grrAbUmEpw3c9gAyhp6nU94Riohql5HOJR
7QcLtJfZjv0DkGAws3YMBrpl6ABOAg8msdLXLisejaD6RLZDex5m8c7mfCcHBLtMeUp+nPdZNbN5
/2RjzQSCxMycUIwUJXLypJx0hxWlPgV1hIm0ZNMpcqAlbYzfu9t4oBlgq3Lqblg3uhA3BoTMJiwX
QSjqf2kaxyqq4BCp+ShEA5w1EtD/Cu+UxRmH8wqFbmVesZmMuywdwRlG/YtRdfRRTeue+dNMwIfM
9ilxKGuyC7NjM/Ogcrc9RYCStrEJfhElH8F/edceAruhPWG33sbL656IolJv/ORdZu7wYHj5ygsh
7bu1AQATBW6FWutICgoE1qmEnYyWZtV6sXvplw9Gnporlc/4RYieGpN8SzYFA2UVms8y86/sP8O7
ior3OErdfTg4FQ5xA5mXOZ+yLOmeoOptvM6q7gyaQ70BWlNnmhZ4+wmuR7CvrVzfEAOus6jchv6k
D39+g8p/fTQsHg7Tcrg5HQtJ4q/3J1VHPVOD+a8oFdC9JukHDkg3QiPKI7PPTxQF6HxHhCkc8E+y
HwgVS70nv1VIB4Kku8RjS1qDoqfdVfhnOlBZUSZRlMAtWuuiWOL7smHTT2TKGV3dbeD7wRwqxa2V
jxxoR2pPM973S7y6CyNpO6bbPjSC9xZfz8adzX3fpsYz+P+zaDDXNoo75s+vgfg1CnZ5RtmUhcUC
QaglisjfTlJMgwk3Nfr01ZNx/8Qgh4jO3n20RxFsc9rQqzSo6HBor/w0qYipE9Po+1gRjjbAMDtq
xlcnvFl/qyB+KSB+lk3+qpr8+6tin1UupjjH+31/o0c4xEVQpq9tbxuU4ZLlFPeXS7KAPtUKY/+f
XwZ7WYp+3QU49iqGdYozpWf+OLz8dFoaW7xIXjkk3AoB1hidPfoaWJfTJsdxIC02KIbxwZuTzwxt
mifkBbXZ4/0J6vR+GVxZo1megKUfnWGyz6TlyJUucbQVptAHHdgR4duaqSKLy7meCHVzRbdNHFL5
oEYFi/KnirroAts33DUpwgKwD7F2yzdCtEvQGx0eTzbgg4iBSheznvYNkvkZTfnVQD56BlcDZW4s
D/A7s/cglKc5tsO/2El+y4L+8a5w8DZtz3S5VK69hCD/dJG6xOfQPdvJ69xa31SHZdSyeV3ph5DQ
i6eaKNStjXQN6cUwPRe+8z5YgKZ/vFP/r2vLa/yFpav83v5eXP5Sj/5/VYGyev1JBdohDPpW/BtB
9rLq/a0SdRBQe0QZKQeVku+gov6HIFtZf9i24A854LJbK59V4h+CbOsPFwXAopZWFInK4Sj6D0E2
Am9bmD41KuFCi8T7P6lCxXL3/PMR5AhmC+9HgcC3EhTFy5rw091VD95AJyPwkROTLqOnGmaIBU8J
NP9ClixQaoxXqxDGYfKMAoNHFV4E2e5E8wZoE5fkJFlNO7fJvY3ZO7RBF5xW1kVfa3RJf7F3LLL2
f3m1vsX1dHgWTF8uJ/SfXm2F7Amj8eBvHbLX9wZ1wMbX1t5phN7ktUUcZR6+92pgSGJFtNhBpl6E
WSAuVFjmdd7sLM9B5mIOQAGm+FZPmQWkN08uoour3TQUL4lfObfERqNhA5/Fc1dP+aEv/Ydkgbib
8PD/osz5Ubv+8hY4nhTCoragp4Cs5re3IGXO7nXVoLZD16mVGNoeLtuQfQxHle2JrCVlbarwKEoJ
rnyB0aBEAkyrwviNVOIEJGwPW7bS1qJyRVI4BPpsB+mnRNIhmMPcuosy1ARVgWBpSLvi4DF0X5ne
5D84sUHXvelOCWkywziOZ9XOCKfaaudHhCIABhM4XAbbgpIFVW0s+zOS2mmNrDHfiHn0D2bunNjE
t24s1Eszw0bog3rcjJVbnT1CGOkI3FmW/+5m9l/lv2NCWN7wn6+d45o8IIoi0VLUOfK3c3ZFZqxo
fEvv0GbbmIsiBD55aOwZG6+0mbrY6MvwLh80Mzm3ip6Dxodbijf+g1XI92wop28ck0m2z5p9ZKju
AuVLN8q9CID8mwyK1sAEBGs0lDrTG3YhUKi1axnPoZ7FOtj2NjAKXxbxfia/k9INNe2rtttsgwwP
I5wfoqQygjPBWfEOYD6jhS48mcLTJzn0t7Qj6TT3pw3/PEaP2Iq4w6r32Ft+9qH0hmbdZa7HsXvI
tyETsmO+/Jnq4JC27XBKNHjtcDV2BQdJtyTzjmbtpotC87RoOMBQhdsiRSLU1sPrRF5WjFKUMjUq
mE7qbYJn+dxnFmkcNXnTXfYd2Q6DEJKCmKXTuEXnog9Gt9xHCKq3ifrmRClRLzU0M8zjzcacrmrw
V3Cfz0H9ZAJ/W4mYuNFUlt9Q1sTAQNxoF/szoUJWf3UcpZ+6aPhIy4AcN49rOGn0GKgqFqdquWsh
N69QU2e7nuhpwkWAdnXfmSg8wgjelD6ZGYVn7y0zvvdB4zfwB49h4T7NLYNRZuAwYiKCC0tccmsr
tUnaorl9KGlobLrCMqF1jEgMg+EyRAJ0Ws0Zo9En7vXd3GPxw47yoEyrXBe9p+HbA7/0S9fcUL6A
6Ome1USshhEC/kOl7ifhBHGNchQHHyEvGm2NONC3BW7L5Wlq/GYpOKc2rt9Dxl19xEBD0tJbDaa2
mQCUkDomEa5TeEmPbmyoY6Xwp40hZY0bP1oLELMSqAC91ujv0mhmkZ7BuI6w3/B7xghh1LPyFrZB
ZrxODP3WoaBrr9z5TU8FSSRN/oCe95zQaD8Im+yMguNmQ3sOOgIQhTBuLkTq6BYjXDpgoDdVP+zJ
mXTANyjjRN71Saq9NTbNBRm7XJmz9aS1G209Mqh2bR4f51HE0EfkPpdofjpNcxuNvnMiLy1dQwhZ
YCS9OFWj4W1RjX8MlMm9GWrzNLhRcsja+hi6rXstzPA9n6vxgGgvuZvRXpybDDoa3MB9MI5MPAju
u2vjEGyzPyWsyw36AeKZ150XZjur5jxIslGcpvT3ilnuSJjauxDe2RLICs75/lCvorWcYSA3KnA2
pKceSzj55wQvxynFqW0wKb7U8DKPjdkcWhgbqxoWMmSyKoQjH6f2HQpPeNu1++LK4A2funeHdht9
Uu/mu3RmIGHnGIXbGDCo73F7CKOOj1ZYfpmjeQQuCve7G7znTuqOYk+++YOEhFEAhu6IlW4x6mW1
48DVAINjDVhmPHaNjewNGLsynneabB4L48G6zPXOdvLo0BdgMbIo3FNxXXOhH5pSfuxa54bTO9s2
UZQd4pqXiLio2+Q9LOBKeh/gNrWXtA6uxjLLKZI9UZ/QX6fUpZyfzm4QxMgeiZxvCUcEyQd9vVLA
kUv4Psg5tt5CXsbJiAKYfNT17M8Dj7rfICz20W0wLdq7KVCO0EAYBb9XueJ9spCVEul8qEKKbdMe
b+XIBLcm1Lt3ZwWMrv7i+SaVN8URPzNZY1ib3o0iBvDLxAdn83TwcvjvJa/HtJP2oSMJ9WQiplux
ug9nN5sunLcauhakjktDf7cItkJMTXp2UBCiEdC4oLUN26904ju7SGr0Hnm8kU5h3hUMZNd+DPYQ
D9UniCUbAl9JTo61eDXILy39jhNSI6ZrNbbfUxjsK8wSCDNzNWD8LCv8TrBz0rbNTrwZwcoY8mo/
2ch/ASEDIxqO0qa2zYFCUOA22zwit0EbKAoSsswu9FmLi47khXQueRDzMFxG0zZPaLE3LfoSTGDB
FSjm2unhjQTz0JxBhnaHBIHEJnatWzo282OZjeJBkrfmzk64IeJsOoV15O6MGBpnUhjxh1hh2vbs
qymlehilJPGRxsWKUL4YQc9cPvYNdlIQ9/P9yKJ9F6JVYb6aThezUNVGr52A5GZbIxJT1njRU+jB
/bU/LJ6qgxr4lmVx/88PE2yDpKidXYQeFtol2j2/s79PvmG/iFlRvTQRfnlyl19mt4FG0TCtN2CT
Hlu60et2QuE1JOrRAYDJjBtDD5tlcK7BGcmBTUINldhPxRk+UbuZDTPfZsIPrqgjoq0yuC/h5o60
3HlMxgxZqIfU7WQ7zZGmS3JttHcpKvEllNgviHV5VVZBup6wD2XShpvehPbShJ+4z4pzcjQNniRM
+YAnTAcGnsHgutYfu3ofU7VfwX18MUln25FKXJ8wjdenH//340MfF9GOZfBGRVydXAwt5taKiEtB
YH9I7WRd21F8GBMgmlWrWOG9CBG4rNOt9GNJ8kP7OBhT/EbVefPL8kTHKTplVTXQ/ohffTt4V0Pe
HzwOKApIyunHhzyCeVdGOL7ieXK33QIN900dHFAZl299rb95BpG1BQKfm2BaXGcRjZ8FCtXnErnW
dqw4FMHRQhczVduxU9GmHArimiJB07bOl0QlODrpyixwnLT24tnrJntXqwHIzlhFl57eddmpW03a
MpFG6XkIpLWpcyfZGEaL7CfJLj5zbago53H5sPSF1ijFzY3Iwvyq9XTkEBEgPGMYFi3PpeaP27nQ
D9Iw3ji1TpeWFJNEl59M8gB3zVCR29WS8eloROoCGd08qGE3hvF7FIfxGhbEtGtcoFXAu9BskIuz
wwMerSOCbTauqh/g39LiJGBsq/psY/T+xQqIVSklNKFYpCDXepeTkYLnLQsCxAKJ64T2IGmW+yRm
MRMeynWAg8O2THJrnWiunmt4xBXFkw/LxNuUIywoY1ao5qFWcux7sUV3bLowPzjCy895LcOVm70r
jamu0mARdCg3aRl0W6+AXhhHwdc5nb6Hg5sctATkDWDn64gRYUt3G0l56oRr5gqnjsryWjT4CgJO
Nevejhqi18pzMMX6zhVApKZYNhC9Mo9Q+4iVFfBuAbRjRfDAsMaAsrIcxvHtBH2Q5JpdPuX1gxMY
JSjaHs3smEM+CoviMmaoEAzasGhuoBgKx98XMwSOqUjCQ9iWzCngWeBbfeASNiuzJiF0NZvPVDrD
KReIL70B/zoBJnkWpPc6+dYkRrhubWiwE3XPqKxrQhjMNbG4A0dZA+YebmUEWs0ScIo9b6zu/AT7
vud+gs5gP85x874gc0kpun0MCXE+1Eb56jI0vbNQh65wgxLJUYSkw3rGNg/repW5db2mWA82ETN6
xo7FETFZsPGwSawqQjG/tt7jjFglEom6QhGmAgtemw73Aoa0h6gOD8JMP8MvTXeDS3BdCZzMdZel
GwUZAp+r75rRIUVjdS5GhwVgHEAtSYVNppxawi5pN+vYu3qV/Z2QKRBXfnff6rpiXsRuVhCxq2Aq
Cs/LHrV9l1e8N2M/ZHukLjdWxp6RC9L7VPGQkR1OK34jaB3v24MtIPup8TjItjmYYfkYTv3edgsq
/MgHLNC012noTEJxaJAlpYkwLbDuHa9p8eOBg2CO9dWcW3fLssrRJMUb5/Xw36IAnWRTcRoJImhA
5DMz7krnS1ZNXFS/uRtGF9WsxUY2E/48hz2tcg9SJoIQLFFHZrHpmmwFfJzeSlRbdOlc6oLME8zZ
kCoiGztZk+2LMHrwQhCtjnZginWNsSJE6py0Q7cTzaLdY9x2PwA4nRP1plWX3aZAPqDw5VTa8Xg6
MUI+g5LBRb7IGYtlrrCJbqAi8/NjZDThRoFcx8T5weedUPXnqfSuqqyDjTUkrEr6IRTwkC0uL1L4
nMRhIOQr1CbFbrClfZ2WDyje6TyDb4C3QZpNRcN9BB60dXNaEfCG3ug2h4chNSae76F++PEhoOPa
sBPdL4ekfBSXRFbnmUr8MSRa+qrn7sxEJXDalyKjBwFK+BuF6pOex/YeHZC4lXVyG8wcWiVD0FVU
tuqcmvZ9axvtw5h35escS2Tg91Nkey/dQNjZYqFDj1ruwtwQn0eKHXvq5/eW7PptVplvpcMj7nnk
AkoKyc3gF/7Huum2biXcr0mbf3fbJLoJY6IuxneN020pYnu0UWYqiKrvouSLjdzYIo+5J7cUVAVM
NpvFu2mSM0TLnp2OsQkxh+5K97O9T8IcKX8oqbjG2rzw5JwxtE+n3iMA13LmR7Raahu1KQThfH71
6j4+kgw9sAwTvdbb2adg08SOgRapIRW3e6gJBVmISf7RK+CYiSSyVoYze5teWeG+1f70Ik3d7QPY
GRmnmQ2WnAAdcjNu9Axxs0UOsRsn23khqSc5JGH2rfXEh/BHgKKZjNt4YMVXU6d3ljWEB6Po9ipR
3tvQ9/4OkM+0m2JSd8ugfbZFGq+YsPVbnVjjiZ07Wmmiw+5JItmMnVvjo4Qq6crS33UISVd2AGWw
JCb4gxyCe96VcRXXAIsJpeB6gT456KH8QFBiVJbtiz/G/l0tKSBzHPGJGm9uFXLIQX3vVUhJxgzl
dGwXkJGG56GfYYlE3cIW1a9Ofxji0t9HkKd29JHdQ+dM5XZWHx08z29ZD6kbSz3lY4HQUcjBv+aB
/83UzbVtxPw02MSXVnhuycfkvTHeSpT+O3siFRKBMrQH/J0IoSm0W109TzUSY+IdmMCyRhgpa6Rk
MskD78LP9lGhTaVtvkVO3WzTvDz3YOw2DrnntDN2wVxb+zTEd946qjyGvXOH/s16sJGW0/g3PqVR
JJ+mobp3OqzFCdT8XczBwDAXMT26ddQ0r649nLxFWuMA6PuoCLKYrbT6knvQ+vyKfGM43ynD8cld
j3nV7hLafi9279LXyEgK9sPURmQzgUaUItm0SQ3kTxjDeg4a6zVJ59vMrPO+S5LXYHDTu0ibn9lQ
DFK6FlyPIcLbXACc0OzsR5R9sBxI/eWE3sl10fbeMU+d+WaOp2l0QbqEznAnGAXiKzeP+DkK7fk3
pkrMqNijc8SRCC8N9dT7hFwQ/9DlxGa0NV4XN8fRJpbszy6QhA3GhK7Skkrf0JBWpKNN9fHHZ6UJ
lW/2jLsfn5zcixMZyZIyetfZsr3YBn70Jby0R2J8HSazoNyah1ecxeSBkKBBl4/fjrUDoDKDtty+
UeJNb0CNSXNA/8RZtJ85uJqHGgPfszSXiBIMLj++imiu+FSzeWwGcLlvKTa9jdZDdvzxl7QsCThw
FUtKPkBfM//2VX5Xe+e0x7fQOzYAzFm+Dt74uajnQ9RX1as9aBjlgvIZuvqQIHEpppkQ7oFY4baV
28LsN5aqJua95DVWVX0bXZBDqEYIWUAxSDwwD7NNkyS27jll0vTD1bJO+wTcoGmOG9NhuuwWAvtU
sPhILfpmtMiAKIEUjUq6tIl7by44qdh6mE0knO2UsnFbLWP2DHViAHtz1+MiWzQgdlAbOy9TD6Dz
cjLSLZRVgbVrFeRID4MPdCVC1bzOPpXa5JTp4quMHTJJO+aaayXwZsDwPlmpx8SZYAuznFhqYhe6
9Iy6vyENvfLqK3mtryDWw33fBykn78bYds6lbZNyrV3f2rQGkRvKjGHRN4jtUcNxzrdBScnCPSAl
SHf4D66dxVGA+qd6yPCmzD5EvwH/f4R5f5/yliIK8wVTZd7CcpbzVYdDuA7Ki5no98gm+Rx6wccO
0cHKKxg/A2uqV+MYYBjgyZsmBMl0YvudpM3cNyC5Q90ds8WPkZ7EYOi124BxdKJvRut8Neu6X6P+
CciClp/mJnhMOydfwp6OyC8CWk4NIuolRS9K8xOANaKYIFBXc05AZ9ciG+CY7nc6eGx8qK0738P1
T9Pn0RqPqNNzVKBOjZz7GnnOsAk7OIRhl4ZnA7NcgrFyTeIbW4VFULshPuWVi6uoy84tB5qN5Wu5
Vklfrr3IB+op2W3JF19XleK8N88vuKTltmuwqY/tI5rV8oAy5Jur8U6MdOQ8ngf2TsOASE9US17m
xq4z4wXnkt4BoKMjMTfOZhKsS5O6A5D5sa2id50N64p33eCESbPUuS+Y0Kw5Mc9Ez3v6Mqf5XelB
W2sH8QQWb12oILnglWy3kxO3L7FlwLR+F3Usz+mIyxwDF73LRJ7nmZqNCLBNmmf5rg2cD9bIOlIE
KEFmp/f32FPsbaXGdlt49aEy1CcancPOIA+orCyUzzkuvLFZMrXwH29DJ/4WZpWxWQ6eEe2f7TTt
GVpMa3tmnyoJhpUpR4ZR0idmxWmvMpp3GOeac6atYFPpJlzyYwCsWLo9ZikHgbJpih3Z8U1NSlvh
iAts4mRXoQGgmrFPGblmGwuoe6wMaxe21nMf+94GsyqZCHCpFVonikU0xCWdphUBC8hGwHYaNeKX
LHfIBSCHFCmxeCkX/xl97nuomdiy8PLhWSFq0EQNb7fjN7pVdwaCyZ3wvX1FSxZk/FMpTRJ5Ju2c
+8o7T5zqVqabfUaOegsFSS+hP38kF2TpaKk8CTD03hJLRIexGNr/Q9SZLUfKpEn0iTCDAAK4zX3P
lFJLSTdYLX+x7wQBPP0cysZmbtTV6mqVlEpi8c/9OHUkVK9yamQj0digzBB4jsEOBqDsQtKwWWG4
gcwcGsFBk/6jPYpJnCCMFG4QT9nQUkHQI6kvuqr9VW5zfe3o+8udBQ3MN9ok7TVP+Ho+hdgnQnwi
tY+WIU6p09PAxVNPg/YIkzz6EQxYqUabIicH1v9RWePBnv2ly248yLnnXW3kx9g2yPXSmKdbQjd9
0q8c6qtYVc+0K4z6AoG4XLN9DLS3DgcYL8WhniTTAEoV2MmqBBOi119U2VE4qXnt0COEN9QnTdRi
Z+ns5V9PK0NaGCNBtk8opz+H6TzhjQD4mpdn0OL0/7Ji5l0pcQQN7zTam3tXGh8EV+bLLHDfJFRn
cdvxP+wyp91xgoBm310Uh2NlcXEghp28tUi7bhfeA+wG2OmL177w3YdHeYbDd/tdszxstTdSS9Q+
R3Oe3smHPQy6YlYgXdpd4ZIpUCCL4+VTbqrQ19iK2MwJOIav/85A5MIXtKp+Kl4o3h3DC6lYphVM
F04Vxwyd1Pnr2EvaDzt4lDgUubpxDXJr66flDTmd8n2x51d1gj3SA1HvQVgxD4scpoPYan9ZSLVQ
+y2ImBIMSjPDNm1nLsxCFuCLfXEEvPIYy+oiB4Y2Y00XkGwkQrCtgRb1eDBzjserIPD/Kzi56AFf
ILF+mOHvPniA9ZjOgoQkN0BJq+wKYAb5ZMf7NkBE3oyBnxxANKYL6kPwt98phTE3gIXIIWeucTV0
/Dko5+LoYNjYFoGCMa1XTRRRDFdO7aF1iv9Gg1YNu/qiDMLcETbeuJXnnpoQjFPb2kTyN6Gnm3to
h+DAe2pkdPM7bpu9diiQaYCprHyW4XWjk+vQ0SoclO11lvPDdsxiDZgq2BYpveIlJdSegvYdqt+u
u1DVPQWhqWMMoXplU/9pX11TFifKovZlg6WozvNwCxuIVNn4mixMoLSf91E2P5khsRlWtTxPBXvq
KPWTIIl/RqbWW+JYB1c5x6SdKNVm4z07zsAhwNdXfwm2cVebt47DGIiZlBU33kUEIyaVvHgSsfC2
YDgGYZl3XebnvATIOIblvlDUfjN82EOVUBvL6qx1MZrN0iTl71NYNtS6GvXOstnso5KuigZYIy6y
YXjODqpdgpNvXBxJ5E03OkWDnSlOwYS6NoRroVyyk8wd49+UojBXjWhnlfkM4GW2UFYOCk5jFMIv
gE5y74qBY5qZcQ5ZOKktk6uqck9oUAh0VIowcjeNTSFwsHUJAm09DpSnylu0lG6Nloo2EWiEjanN
R14IvHHU2qxTLoluUnE0cmOD6VkUrtTs/Fc05Z9B+m84LpHZrOo3dJ5bLTQnCJDlAeXYm0D3oAWI
gWZ2P+0Lx3hr7fgjinS960Z0LsOJ10mxpPhzaW9ciySXAzaoihR0EecmW6PZ+BIfQOCiFMk3ai3z
Cycga1cP6DMGoXFIi8N0BhjPqQlOdlJMX0HT7agj3OSTrZ6RaG9h1TVr7ZX/Od4M0NziysOJwULz
744AvF2URxoBUst/c3U7bYMTwBn5bMioUerNfM41QI9RlUQS6DvpA8k3NuzxaHIcESMNDrPxyvf/
YfrJBxX1XzFy0YpQ3AsXwnrvKlOBNUCOzBlXBjTvGHH8CjO+XTfj0oLmulRa4uGUbQM6xf6tHNAN
wzwdNCd42tmMFf6w6thO/WGa6ubAYKk8lzBF0oYgoTHVL0wr9k5H50wdFFusi4zFAt3t3HkgMWl7
Oz2Q6acpoFvX3OcPzgTzNJk9GK+knIn77CNadcF1u9uiynbtkJe7EsQoWq2muDGEbetSgGsY6TP1
aGCSeZ0dlC/4P6v0fRrG4K3xiPZK+qNaTeeG9ix7rZgN7oMQJGmQsQRQ5sMpxE0uuf1uVRZk46H6
iVckeuEM+0PPQfQa25EkYVTvfA3ewxgRs1x/Z7nX2EDNcbwu2AIZPRlGg/XANWIW9u6KKzjm+j65
BHH9Rz9QVAbjpYE0bu5ckUGCj2bMWjg6sAK8TG6hNkpItTVVgSbFZIRUF5mxeEZXTo02P4eJfIfM
sx5yXgLCqh7ybwWbjngDpgN005gmZJcBYGTM3wSjrQ+biwYL5LFSNczvPCspj1IwWEZI10NNFWLm
9Cn6Mq3zg8ft29Xj9+iM4xVIwrCt/msSKvmWAbGs/eyGFr0gAXG7mmTY1nLGmz7P8VJu6NUPy+H4
X46q23rcIo+xJ+4krtu/XtOvZ0w4B46Z1Zn3adNwZmw9ZpgKhycdcuRDK+utYzi5B17+Rvj1FafV
C0exFVE/3J2dok9KKbT933IMBcfAGv5QUPwysP2QzO12jBuWYjPno2PwSWEE3XQjExVQ/pc07roD
XKJbMEJOGiuERU4qPxuGvcdJ+z+qzIq3fkrvnY0huXQVPalQwoqoerTs2IcheER021/00AvqTee7
Q4XVAR/jJdcdDmP6FHe9bV+DENAM8nIDu0bpgyv0M6oSpsVtUG60DM1rXh6GzEuvSPTQYSRm4xzU
1DELPEitPew5xwVQGEj1wNC8x+sC2y9iB0Q1LlSiX+Ycp4Y9MNyayhB6LAK86Au0TPODUxsHwpbg
mdGqP4nS5JRlGq/bUBzZUwvak9g/olxuvcoYaA6KCQng0eLMUr56RyYezdXp5jON4vJEIWNbOGdQ
xbiAnAeLxhUfdb8PcOVuwaJRCMJZ/RzFwW5ckkZ5QR+iQ0tsbGzyhtIdzvXB2sg9cQa7APjXz/kF
6OmbfkC/H8W5mnMPYRZW7wIsgPh0sEX9qG1NXqcgZ93hwaR3Jb5qJcG9w0DZFXJphapkdZ07DFIt
PKt6Ygn3Sd6vAtgsV9WxqRcZNQUTG8Jo5fWBFK6Sv9Fpf9mR7fK55R0lOELGrXVLE/Z/W5kFr9+O
Jlb30njLkbzAFtroFPuQRV69Fvg4KJWnRf61SoJ4l8uYHoIueWpffihJTkfhUENqcdSurduD70oW
e3uk5TdtfgRWyO9Qy61IUpfRMKf9LIW6kzG3VpO3M63JOsATcmibrDkiel22h1XU3ky7am+FrP6K
MR72seTFamy4cj0HK8KyzQVGlPkqLXFwMv2bzZD3Vhr+9EMrWE3g1/IYQDyP7oVJQ2c1TOeXf0kO
2RV2G/Wx0bgnmm0cVRnwdur8X9pddMZOqF3XcSnVwaMzGCoEChhIdynLAgWsTf21og0ymj9bL/qO
9PifM+SA5OwYXGrDOE1UwcbmYnJOjeltnslWEvu/ji2Z+gqY+GZiNSOSKy/KhrCx7LRQ6Zz3kZar
NRjNWKnk3jfdcY7c4cA2JjdLN3PhjPkO6FB/VEq8uLQUT5nYO70aVhLKhaa2ptdMwgOZPWLpA02z
xOvs0k5R+z2V6YH8U7Q16csw/mHMuXEmsb2O2oQDtLXIP6lJiB3iXaM8XuG8e2b0rWGp4tVqjJnA
DcnPJD5P6KqbHD4RToCeEtFy6lfemPwXTpNYBOt025bBYexQZz0PJAy7tOMkzjpnMcdDnTNNMcDu
mZWcj2SCGXY0lINk0tqUlUfZ/JzA/64hfgeifsPbLJh9cpeM8i4/DpaNjiHgjcbzgfIxhi48DBjU
S/UWO/eIbSHp0/Gk0fhOXDd2DQLg2ZN479KlaHKgZbtNAzBuooFumnDqit1X2aE/OTn1ox654MEM
9d4MkwcnuXtJB9k+FEzhaf95uM1wrrx8uHrY7e9dR18HifS9bnBQcKsYPqCsseaqsLk5cbVzamyG
CPdfgsnLSqGfnKd/n0ovWaCj96pMeHSFfFol+fuK8UfkUBpb1fbDY0WMuOCsJKm+rbb++GUPXqRT
xgpguMnu3m7HKT3qXhw9ja4S2pa3aWcGNtlgfUZunT05EL/IkLvTCAavEwu8Ku7ix96bDLZlQPQy
HWwupP6eaFt4MiYcE7jPd27ze5igH2Y0147o3nBhkowzbfc2iaDh65PZ4gpTwTSjKMjDXIqJC/p7
md4zzWTSEnh3nCSxcVWkf6J6CFdeCo1GdRDtm+HSYNHCj7qu+quTz7TYU9i6nmfcTdzFUTdyu96i
cFsq+CMpZz71Qn7UM/xUcHZ7Om7uXuThOmCpSlFh17Lz6+0AG3/tGLxXirLYj7J7tz2/3EITeDWI
v+0LRlcRG2NWh7BWfEBKfoIzApeae+25ctG9C9bPI3G95d7+G/kVqS+7U7icfzgcRVelOMOGyd5g
YT5FmGwjiqoP03w1k8g6JvPwA26Kc3aZzViQXcD3p8fe7t8mhon7DuWkHDVSt5nuJmfsdrY9HCLX
Me+uL7wTw/pfnhWSLqPM3O56lhddfvZlfQbPCdKR7xZEBbcIEDQiyhNATlXKApXsbXhB0zzl2yIs
YDMPNkVrbf6eJYF3zUfYtQ1HXq9EM7JK7KtekTkU13f5JtN2TCH9NJ6bscmZ44fNJiBLevn3AVal
u+pNKwWblrabkOqZtUkR6BlMenQ28+AyZsm4r8opOmtd9+BZ1L5vqIKe/TBYJ424NF3BbDFk2uWo
+ptv1V8efTEAtAibfOPDTDrTyeScoUN+0nPu7VJM/2edG39hMgw7aSFp4DP7Cwe+Ig4V1We1fPCr
YjctDpE6qTwaPPf//4TPApcNcomBdFGGSUhyDgymoAW6s1R2JAeGu3Eu/kyNyRSyTa6T9Sc1K6bj
Y/AA3AbK5/8+TIAnfZ+2A15leQx6ulM5ovJbrIiP9TPnPzc5M2RIzoOMxWaiPQTDgINLIUn/1vZE
UXQ4IWoASNzmlB8Y2psxiS0bp9OczAhX55Dm3qYCHLOerTEnKl9vIPO2mwr80dZj+NgTbNsqKsO3
YYSBG3PR0eqi0wJrpJ8sNhiPevrCIvYA0dEchIebooEjuvEtTlARaPFzNhHjcas/2kL4iGG/7kKT
dGQL8sfIIkhH/RO6FYKDg+Rc0ELTQM+Au4XQbVOHOtdedgZIgP+TQ2Mlu7/dEP1ulG2AXRCvFpec
TWnWFBpN7lJGxNLXfPP9w/OD538c0vndndrFHBqhRKbWa+vIhrKwAgtd0tUbY4qTq9eTvdIMBdEj
QCpUAztiWlb3Eax+uivtof7VVOYmtYyfXuG5/6U+RvYoMTdhl3vHCkPzEYAGVbiD+2xbNb5CmnI6
+2nRgnWZOqpSyrijdKCWxW/FoIqinskcx/9EXt2G5CuohjtaK/KybeuDwyxjBy+Zkrmi+GQs0F6b
1no1jNxfEQWSn04SX5t8whQ8mMZlaq3lhVPDVjEs31geRXotgLaFDEULMfA+QMo326b5ipH0g27W
xqtP5oRIXzeUAbZxodFDMzCyASEV18xdij7QE5LI1fg6reSquQzx84Q4lmjwbEuuEDkTEhHGm861
5NXql8kZVSzAW534nAScchRsyqzDX15ZwU+3lw9iRPK4ZFeFn8UHRtiQiO2M9N1I/xEEP3LEGIGl
RW8f6LN8G40NcnS0kAP9trhGYfrSkuTeGXNRnYyOmYAKK5Bcuo03UaWDjQle+5BTiY0BwaAEfuBC
hTD8cxRQvI2kedSBHT6dmDcn7k6kbfvW9EYMljvFPD9siVvq54zcfihmVaIMJDfKgAk2TsH0Grt4
GrDS35ss+NEEDb4G0UYslxTqmBqu2sjQcGslVI7m+kY899uPK/keayO+DaX52w7oexgL+4MYk9jw
wq8FVO19VqrgEkob+wRYZs7WlFyh2mOVdW2qHIEq7fmGvQ2slGJHYsVk42BoWaf0+ijBGEJJ/kob
gTEfJsc99EHEpIU+kfVAhyI2bJ9KOzoZkTbzYj/NKX3ObbiCBlC9eNkPXz7xsY7c7d9bc7p3PvWe
A2Juq6H5+h65JmeDjhFt7LqN1y4UwyacBRMPhHcrijaGiUxgRx22pBEDWeCWq1AX4Yn+KYsh2TSt
I9bOEyr+vOasxQNoZP2JezyDrsa+1jVU3jhqjI3bZyS8rGbPIyIvLTHJizM8WwdRvqSAEkN2Nygu
YFHrY8Lomk2uQHhLmY2XYuRcLeYOEI1VX8iT1Zdp8vYxGUEaGW0LPCTqKu8QiPnj+8zDcwSeRt+j
X1EONOSNSeBY7n2X77swnEuXVeoU86pclfUxlJBUCqf9DEUKlzzz+jXFweOjaVmOFZ7xU8kxFLON
ZjtG2uWG5dCX5ZU7I+UUXk1tv3N7OH5GOfcrXPmJGOJbTOo0q/Pkda5NfRPYMCDB2mgSutvOubU1
rNi4BYExn+IMesLYgMK3x/u/D97yJ+0dRxmU2471mWeSgyr+QCLuFX7gaPSGvdd7HwUYy7s7Oe11
GsBC4GUSTRt/1xlu6HhoCgZanItH1sqVMFT0PVvBEZdpiMXPD3fJIO1LI6ih9Ese/nq2fwWUGtrh
UGzxOZyY7S9LTJXvxsqD9AS23Ot1+zGmx4GMLXwtwrQ41rHm6YEoObcW1dryjF/pQSaE5htHczJN
/OrUMSLbJsF77pvxW1b716pa0GO1/PKoKEYyJYae6jjajIy0z04crimQdo9WjoJEVVlz6QDaowpG
AP7xtSo1fZZ8n6tB5PYtLNrpUefBMsU/Ty6CPpeiZMPsMntwzAnAfcvFPxnMW4Ji7yFN0TeN/IvJ
Ynii5yQbAaUBK6Kzr6CVvpsxjoBYd9nKxat9I8qzx+5dXzGS7Hqmfmr+zNtU3RLfL97RSFvmi8BC
0rku3yNo2lyh4Pe1jnsUeTciz4bvwuiQBkgSMfxnsY3bYpcHXbWJCNCfu0npFUvnsCVv6ewcejDg
gIr5reczqQxOtOkQmuWytXFMjJahmJGn2/jD8vWHshzz2XrF71nj2WpUmd9jK/hRcGfzGAYDrsZi
j87t3tDLISr2Xyyszcae+x4XTVrvHRV/kPdBiq2pNc1aZb9aBnA0a3INuh79l6yEiQ9bbtp19ElR
PXTqQYvvm4gp2jwyVvLZivZsRRk+w1BfZR4yQ2EaFlvsrW2m1lmFHNtH+CTUdFZMyTe2ST6iMwHw
126kvzwE3m72yjMgXXHJ+7rdhhiMtlZHtZbG9HlZCt43CZinwzpjz3mtjNR9jfA77kqga3h+jVVc
zOY1wWO3phu+PbK2YYYZ/PhIcgOfQgQrDejwmkqSCbim4NWw6QaCJYSoCOIFSjdd0Inr7obOL66J
e1EMv9MsSn4yoZh5srR1p0osORV2Me/KeevWFZ4TkTF1mtXvMsIslc/jm1sldJziFwXOZQPpl/Ub
++lZ8aId6tjy61WUgmzjAripE35SLif9498Hy2mKA7B7HO5Q11ZGquQ2bBv7HNlgmSlpRE9OOYGb
vZP8qFRmrTV2ELI+R7/W7yrNu2uXNnuAGYqaF07inUWTnjfV0Z0SqW+qg43TjBXiGjTixOk9fy2W
DziwNqSEs++aQ+jMXsnTNvxCGgtP2ssxHnF76gBl3sre+qhUyfnZmo4JEPbNFGXWNslQ7YGM8XSM
tbhX9VxuBn3oxqS+VQjMYJdr50izOhGQyefkMsbvGpr4dkjGD3L+xbEb/YI4rxm/gDgmQtQSLcnH
4Ez/tfggdhzRB3WYwRCcrCS8zZLWpJDY3osuJs0NBvplPOIY7BsS5k6YEr6S46eruydfDKtU8oxN
8zOZ7Grj46R7GJBbVlXksnyV5dFCGOCaZtziMBxelIJTWlc/Ki4mB2mTLcMRMZ16Gf3lHJpsc8O0
9lR/8FDF3rQhBZeukzH0L0WeGOeUSdsFWMMV5jM3X/iUL4M1Ri+Rb+Nimnt910FCtI8K9HjTzN5w
7e0XtwKRF+FeNlnmMVvE0wnxp9tmhvcGEsHlqViF3FtOylb1TsOpWwkGcI9/HzKHa4zivkoTuz5B
xazeSpVmL0altlPdM0FumpBMVVNtJ/oZX8KcR4omhIvjomnBs1twdGV1MwfT+VChprtWpyfPS/nF
92aBfXbYR5DJHhjM0BkJQdJpDL41bs0tE1x5gKxZgEBlFuiF5Ust7JgBHscRRFtxBi/ub8DWdNsW
O+Cuj0b2jbCuzjUyGRNVi/IJxxNXypuz1r/J5eSdsZr03CJ+woClH6yYOV/C3ndmRoxYO9cFya6P
osMiVPnvcjkXcUotyUaKccuTK4555MHTLYIvM6OLa7B7icWVaayRGcOBOYW5Ii1m700ZjRSLzB92
roxrOrXOyocAgdHhNlOhcoPr8rObLPskEMqPGe3Iaz3z4BYVEdXEKPSdafRwB9vjoysY1t5MdAFn
3fy2SS+S/cskq4utr2m785raPdvZ5D9IBeyreai2CTi0bY41A+e/KY4ZN9nzYDGp65JkPsguUXvl
WTeW1fK7Mb2rMGd173TjHVNCmSs1Ne6ukU6xKfwouEeStGDc1+e25io9SDWiXI5/wqoPt6MwSkIy
ZFORAD/p6hTILhEWUSoEJuNM8HM3ziF3XJv2ElURZp1VFe+dPPokvMpPaFhXu3SZBwIKf3RxNq9D
xza/kyk8oK8NP4vcdXFgNdsajyEPuuRpoGx6nW2aymAYOBFosDF6p1PHJ5X7Kav0EEyE/Tv9NgzB
dBNW3z0m5b+rqUQTb4pxW9ale5IUDGAfDpqj0xa8U9tRXnHd8S9JjaGgg83OaDY+JLlpEujiYuBO
Zvc6VnyzSMG/MSE8bY6Bq3FeuBqgSIDSyadjK05uuu8uImubY5KwlIaT2jkVgHP2+kdd31KV/dWR
4Z3GXF4doTZNktrvOqc+vIVuEyEvi7K5kXH1b0OYgt9Lw27vLN5ei7SVx/7DQHGot70joy1KnrUy
BeckPyAym3O9+IZSjfLOnfluG8q8gz9TK27XnwE68a+IQO2qkUb9tP0uO8ZKLz6O8sNmPEy5JSge
X5hbd3QxjOYzlhjRy/tiPSlp+X32OvurBhFf6l5BP/73x9434ssI7JMTFbSV0M53pdf3p4QgyzVa
PnS2enFdbB/KabtN5A9XOOLmLZ7s6ThPi11hWHN5nF9F5qZwsvmNDAY1rVPrv7Q2Cq+jMriVLn9T
Updwiar+PUCh3kya6FIWXJoKaSKuvlKzlzdvAFkqizw4hbVBULgxn9CI6cOQWfDy70M0kJhr17JI
qh/uIKqdLpzwyKphvFjx2OJ4S41ffS5WlqT622AYDY4MNKftv4C2oFiauJUspfiyisHhgVPOoYjD
t6GM60sMb7jx57dMOOFTmFWxHo1xxJljAyvqVP8yjLiqffZZYJiPgQx7RArhSNIGLwaGno45nWPy
M2pYwBLm2Ts6trWVbkotbMjLV8+mcwUnOq/6PgQ0TMoEqUwtVKJxj0sOOErb3c22dV6c/n2M05YO
LyP8lnHAUxwl6Tv83B4zEC2cUO2ALtpmdsGIaG1SV/zIA/WYHINCjaHNXiMj/y4z19kjyd3tooK3
8clMsiNRI8u9j431jWfT3PAqWrtGRNSlOoN4VyyOBxYS901yHVmW0V1kt8wYGlG+V93LkCzVlHF4
rVxqeqSNCDlZZvyDA90RK7F6xljnd16edzdbuT9bLzSuBd098JiZFFlUop/KfpHAPMBPymzDbyO4
E/54yrI+uCbpXFd0w21OG+MDRymOP7Ro5KCak2RZb8BksSSzW9CgTOQ9npOPlDtQHhtIkXnRHEVX
FzfAR1unqKkVMu0L3TrkOEtRnM2uojqsGh7O0kav0lff33WEYL4CrFiNbf0XzB7Eeq0uqB75tbYM
Zrl8WNkiNG80M7g32bj4Qx343dBA1pZMqyfd9Uuq2zyIdo5OhCJq6uykfcQO0e9wCASPfx/MoRC4
oI9Elh0yiRfK6R1egDgmR4IxbkJlu2INnTcWDhSutsWt7oLDMNnF1SXfu9NtJg9mMn1MeHP2Hczs
bcOtlIMq63mdCIYzTfMgY35Qtedc40Vgnh2GZYngPmYVTrC3OrSdjN8UJSZ9cpq8+cLZg1YfnsVT
bsDEZjXcpaH1rrhTHY1BFG+17+29mpaLTDMornXlnVoaKaPOXoTNsrvREE6dHNzagGzAvhXTvIbu
6oEi+DsPlGDaFg4UXZukKoDwWBsvoLGh07LZguUmyNd4CyB0xvkfle56hvG7mUY5/mqCXdwwrbK7
WZx8z5aHgnqzHhP2CedNv4ZDSgCqYpro+veo1XeRxd2RKVD16njZnjU0wYFr1/cpENOqRHxZhQJ7
Yx2J+G2I4G7h11wzOop3pOzFxc6dfl3x3uImS6DRdfrnVLmK4WYFpDYZ/FubWc0rgBfaq1X8SM3p
ox9NeS+bgb/gM0gpF+kyNJmQt25VvHZp8XvCCcwe4qSHVg2o0HhO8Iq0N6NpfpB7o7+FCtgbqsHd
j90Z1YK0iyl1/9b3UHPixIzpATKac+FW7blNUQAY5OzpsDBOfqKMEyUixgnmLCe5JSKOJfwyy9y6
hIiTfSLkyQzx+Qwg7pAOjZvbD+GN/43uJWftQ6Db56Fv30DHNocAr2knxv7874PFvfA8ZzhUzJqH
m1KJHTmlnA0Hm1HNZOIKv0te9eAmJFNQPhu/lxy35+rgVjgw8lL1r33aEZDWRQU9LjQpnp3AlUgq
5V0GkkRM+zfRAUq3DLiFZKb6twJPNP6jiSG+FWyjwQkZUrtTvmE0SJ0V0HnEcdc+jmJ6QDLutmPM
jmFV3nRuJa52t/Gec2Xkl9TSH1Fotfs85q1VWu67yVj24iXt/34Qy38FSn2YG2UcqsJj8/gXejRi
9EW/LO8d439wCeuim/zvwFf7qn4Mvk2UgZ+Fyo3603StQ0jP5NAy9EP1CdYE85hsGqpaBVH0J3eh
7yrmqh7lFZR6ow2hmCAiB2StvbcSuT1zEn5WCtvWUDX3swXZJWkH+lZETQtgn3z2Qhy411B0Hf6d
+crrviuzDZfz7b+/gkqFObMp/ss+mjn8UdpxwwynVmwgr5ntq6tBVfkStKHaKXbrlb0EWsf6LdXF
x8Rwk9uUvyYRUa8qhTuDpPnKL7HJTkIewsjf0RDwe/GjOVl2KYvwy6+iu1xiOsZI+aND/rKSwWdi
zVvCk+SXJnoMi3H+Uqq5TFjCjwmKEXJtvqVJnRE2Q//VwJvmliAVlGxWeFPWHUU7hADvtmi+OElz
0Ik4STbbvncPIpHfVDu/q1ZeEfZOna43KfotZ0Gq7FCxTM/6G/v9k2DVV8mUBUVjwT0Yb6FXv46m
OIRDbXBjDdU+tzBla8vdUjFJObDx7rFEsLYSmLc/nNC6xpN+Q69FQvT++BRLHyOXvoa60Nz164Sc
JPbDrVNK/gSur/OcbzW8eFr+tKFd7tomAoXF5B93GyG2ZJKb0blYmULOcV8LKz/22TJ4QwEJxosR
xb+GmSeK6qyr35bVQSMCrNxG4FL50bXdrzzLh612iV9b4ZEnNKKwmpIeEEHOWH9OdTDuXcfhYBV7
71bMyWv0o7sdGXetZ58e8xqjg/iZevorRrvmSsQqwC5ymnznMxkYvOPF4B9Y1LYWzWhXhdPvcvTt
o8cIZyOdMmPs1HHWBx6oEal3LN13mQPjKrPaPA3Z5IATSH/0KSl1M004H7a62qiUEZLLzJW0n/Wa
ZfV/gUyZCpTBw5JezECbU03GVSU1k+o5m1DVuu1ExvaFCyMDKuauXxZQgo09qhBWtfnBTDQ6MMHN
ttkcbZJc5Ysyx1sqgVHIV1IwEfxLPhJXH1rA4hLYChWX33V/8hxO0HRp8OKgfjP3sZDhS39FBQMT
8ER9GhFcOnaHVc110JpBlijPeRRltAus/A9aD6FiOf21Y7rMTDTR5bPcrxljlQttYYDxz+Fv+QTg
MKydEAvXIQ9W/u8aPeB2gUfwX5EUP1yYCKROzrwL15kZYJQVHNVaHFDV9E5BxXNCGmgYxqhGxiuu
VSKJPsWEONTmRIZtip36Y9ZUT4AaT+AK6whzqjYxPOGK/GRTZ36BIDH9NZV9gR/x7jjjEavW3sVe
+u9LxDV37aTMX1Ps8xP/2dC0sYSu/8Zue5rATvl29IbT+22yh7+58PZMS7mBV0xoFPHMAt55MPWQ
UqmAW3emt82SkHtd5ayEyyY4/wm75pUZS752JVUq5Q+rmb4Tulh5hbwvYRnn3DF2camPYxN+1Y0A
dFICQwiKhyBbvILu8R8whE/Rp/vCtwjuT78k50yOpuLoDMU+A2zP/WgU67m3Ya/Zv9Jc/DSU/lMn
ziunYW6szZvPZR4xbWAFNfyD7arv3B9BqWa3DnrxOneNL915x8COlgoLl3wNJSQkkrhmwao1S9oE
IusnX09RphEZ/wG3ebWR29Hrt0GzLNFplKz6OHiHDPBgV9762rw1kcey6e9ynycVHAPC/RP6E+QP
Z+OF2Tk33HdpGX/CuvxWAsKvJZD9LGhH2WnEmiVr91dZlW//w955LEeubFn2X2qOZw4NDHoSWjOC
IigmMIoktHYADvxTf0X/WC/ka7NnrwZVVvMe3LwkM6kQgPvxc/Ze24w+MBQcEZC+BJX1E0T9qxVp
BIdKPJ/tJaTFThN0z4F1D/mSc6whYIW46j0NnN8IWAEH3mY3DcmO9rZYRdFIHK4uj6Qx3y05O5w5
aJYNMIyMcx15PMUyoiSLM/+Bx/onDhnJjtawBfj44F0mE4MDgQgwcnmCCRfkpE97DNRziiyEh8ty
s6utGoIGqpNHxUiUKF82Soy9MGu02g60QHSSP1N16/OSPKK0/i3V+F3Gez/TSZP1MTwHbguGtNzB
FAuXY+hyfC4OlvckG3sRCVnPstVfrMYPlDoQ8EcNHbZ4l82KMKONyosLKKE3qBtoEgALeiMNn4i5
frPtdHejYpfjpkA5S/1d7JNKHvNSw2svt0kbHidboAwxr5oNQLk4ceCC00FDLHprmnctmFYoedeC
M1niOA+k8ewCD8po6p2srF8lzA0rSM7V+GJIVhDfLN/auzZ0F0cwZ0kcvDxudmTAFS29hiBS9jOw
Tsa+9NiVSruVC9vL3mUQ36ac6UA9Eela0zAgS3cN9efbm4wXupRfTRk0SzWfrTOpz6JG+gQtbgBA
Ioib/GuEVn2R5mTZeE70XOjRwqxASCRyqzGb9cYMNlVwqF3YK2TEIOjBN+9UbAhdftCt/JOMuVUh
yYMyxLPdWGcaA6UeENhXg5RAh/8YI2PiKhVC2wEguuM3ImHY9z6nfqc3iVyahH8tGobi5J1Mn8ma
zYtchMF8+iFG6OAqMCfJ+B4K8wJrhphq5s9qYEpoCbxfCsccIQgSkWKls5T/hTgsiRveFpnYEbPz
AQv3JW6SL2dEsmCi1GqN+GkONlV++xu4/qeYUN430HEz+cLc4Orn1UOTlK9ufIHctkrKlP9nbyaa
5DvCr4eGhB8glRcp5FOFc0Q2Actg8hFVPbSH6Ah/liI0fUy5ZbqO04sl2ycPz8zKrl7saLg6qDnx
FD4r08VL3j8YFsbWUJqPlD1fBnCVXNY82ONTBe/XjBC9KeL8KDzieltnxceU582SADBBakyzT0AG
1Fnv8YT5T9RML/TJ2F8IoyEHkTNvIJ6kNeIn059bhDaBNn3bUXpN82kLm+bDT/QXAoWbBR0gp+VI
5cNKWpiiv40TxyRbvTeGzb2RBW/DLfGt59q3f0zEXIu4N1lf062qzW/HfjCjZE8++Td5JOZyaJuG
w9l4QLyPSaakRz4W1MnCt6AwyZAsXAYThvHHsxXwM/prpJ2pT3K7KtG/0yZBIOhZP2V9n8Lmxjr1
bOf6Wdo8iG7x3Cn3PgX9nVbNhz6KQ6uPu4ou98Jy6FmWFIpt/GubOUVVlN16L6dgmZ+gxnwP20Uc
02WkIiF+T31GxEH5PWAZwrNvUQjaRPATkmZFjtDHqIGPEFr9EWin3kSNFhjg/VxArjnjA0dqb/in
e6ARXLEsTheT6xScBbiTXcM66oIEijz+xiBATah9Mwq/yS0pkh8q8nEn+Y8Vd8sMqZ0IZ14mDZpj
1Dmdm73qNCQHjR3HdhGXhn344Kv26jTJzGPZu8J7N3KXnpXfP0emszKM8eTAgGJsZdxbh0vfwBao
HB/tJg0tyO+LAXAOvR4eyVBMa/rDDC0w9IMYSbCRGAy72xcaIJ+aLT+bGvO+Kb4mRGRTTSacRqk9
EK+2ZPSxRVDJatWkQCLiahGr/JUgwe+ksH90zTkLFhM1DpeG4zQ3jXatE6LKYwuLZlqdMUAum746
4g05WF39MtTqK7TrTZfgr/MmZA2y5AWSFPw2s9ncotuCUuAxK/ozDeNHkgbPg0MkZEGo4YLWjjXJ
kH+G0jTMf5vawyJoIqrkcNGyk4d58SbQliIOx3Mp0u6U9dm2kTql76BYmjW1pI0KPFBf1gV9/7zx
KEjN6ssme7eehLngAMIrnjb7wYcOR0Ip5nminLGbfKcwmwbASouRvi8YEo400u2/dXfbtSZFmub/
kudDrHnJgyHIf2+7P2S88Fwm2kMy6Kuo8HiEQSwsRPcTCUQifVx+Mu2D5OLXRONWhBlicdKNEOW2
4+L8wqFOOAbSoO5Hn3Xo9HE0UCLp41jwa2DkHvHBi+fR638jg39Hug83Y+Zt1SDVokgi4iQnrsyQ
Occo+wprNDTTvEzM31n5HbZa7WmIsIuS5f0jg1+vZ22aEHjgF8fm1XQ2M0AsiqE1HBBIPKsUt2Wu
8FxXufmjtRldSLXW0KEtiCt488uxRGXG+CqZxCKxWosvHN2Crn5EUK+44HyrAW0S3fZUCgLKTeMr
MKvLFHifvntnpvAuS59nAL4XLfBhYRJahVRT4EVP4FzGF3uaVejiIcNTtDJCl+nNTpBBv7I8VIO2
Rly0zTsoP4I8W0Yl42jPQ/CDZsgz9GMsxRfBq4/B2KCY46RQR/keCUGyKCLRzzypW8mSEDnDo1a1
d8Njg1TKRdLxamo+YqO1k4RPAeFXHNZ90rzNA86fg1GOdxB1m4GqvkjAPACktOzupZ741vrY3yXK
D2EP2Dx06SwSkb8rROqyB/PQF28V+WNLzjLmYtTlDgc3T6pRHdFvfEU2Ls68C+ChUU31MvvIIvfs
uH+qRJ06P/+tlfmITfyt6/rnNK2voY3vPPC3pCjDCifgyEac2lvXJs6fxwEtTgFIHNY2r4N9L+jJ
BfKeVBEhvgsZOltMqXXoXB10tVh8LJomufWnmFCxpv0zspI/woEY6MXESXQEQtv4D7GzVD6DRiab
OFo1A5VvkSx0LTkmU3wzXLSB1ZsZcWuWdoJ7U4JJ8gmzR7i1wFkeU64ofQmBEdkrx6N2uqdBdsev
PIbPGj+9NPxHsFikAppMR0NvVaEVRVe96kaWg9GTzNY7hnU/MfAWN+k3wuCBzEekw2X5UNgRhIfu
YI17WIAowYHn4dGkhnbvree9KyN9wnOEetDu9q7hXL2EoQ86MqBPA9HiLDu9LdHcwxMA21d8upb8
6PuBGyY7SVedp8G/dO6408UAAM28cTGPKewZOmnyLY3qZyeT1zDdt+Yz7d4HSoRvwwdXjyOXfSSw
Tmn260ycRqL2w/YCwqS5M/y6WIwMajOIMWAfHuyOaCPiNBpki4vAbLa6xWNiF8mIahKveWba59Ym
Q8516MEb7R6gIZFvJJsgFsSJ25sABUM33jXlC4aT16ZMitnBdLQMXoVWwh7KE20z2sBxbNkQFGbG
WwQ1j0bhnAlzo2k8bLOmXY5gt1MkMp3oXiFQ3gPdfkiaYYGD7Mig4qRUjeMuSP8gHRWxvvZLj1aG
u3fAnMZoi8aoumKJ/UA+eLKxMrZ9chKdeKq9cWvNdqRkJ5R5muClBXq5xRm0SGduCt8y9jjUzwF1
MJCgQFwNY+Ol5YvCrkmFsnNVsVe4xiHanujuv6c1G17bsVZ5j3HFm31+9KhmXLOwUMalQFBbbcmw
p16Y5qTBDiR9QcVYhRDcBljxh9x+Uo36QtxytA1MCNJOFmCmxoVXxRefFWokNpTulolEJFplKRJU
Od/CoYRhN+DFFMjdlySQRCuYwax67nPmxnI5mqyFipi5cvB+BSIs1my2JpGg4h4FzJjWnkMKmhJQ
xMYxgSY1Js1+urkMzfoIxMM7k3Nt+fej5cAu6wTHsMFXA1jhzRx9PGuSaWKF61SbrbWIBHG8OoD7
Rbv30eSMTvbZ+GykLck606jfaQ+BAfgaUu+SDsXBdpsbbITtkD1H2bgz6nmQDDVEDw6mTF64hBEP
mPXcuSziWWTuY0+7yPFtENmrmXuPCPtOlh7ewT5tkrC8JIX8zEMGO1rffegB7sOgDpaeQ/dgH1Xj
SQ+g9nVm8idqtJuVDR+xCDZlPw/EGrNeBTEK4R6pCQmJi9ikIohi77sj07eQ6CXaRx3fmONvZuny
pHWo0uWrOeutBk1/S7tpVxrBusnjd1Faz16ufdmG9ScpxNUp65usZmoV89NW34bOOAfVTBvNcDeU
uNvJU0RkctKNIj3feXGL1bw9xH9bQ9UySq1vk1fVm4YvS/ceo0K/Bo5N0nZ0bdKfsg0fQD9N9PF4
RCfLekNKSKyeu0TERGRkMSzqPgw3Cojbssq2Y04sfV5vKk+xHdQ0wrGnMExvnrPAYa2ALQWuGOeP
SB66oXtp8BxxsGuvRd+tC0r3UT4MCfZYVR/yMFtDa4uXE01XfEKAAir56qCcxjkOJEUhHIMtadKG
OJH8C/Au17ZMpyJ6IdpVivYHQchy5CzQFtnBL7yN44ZPiTU+r6l0n9OuPMWh2ORm+AkvdNF73j7w
3puuvacRM84qBF9AGOg9gdNUZeK3mjkYZs5k1O7qJ18/Yl55J5fxXebFlzX5bA5ldBiATyBRgv/s
oKQJOWira3mFvnKOJv0GcuS1acXFl9a1S98DQlHCVh5VWdI3ZNoc6+qWsCM5DlumZNg9TujIORG/
+DTws0J9p4xRFgFfFdmJSTcmf8yTCROuSH/Jjt05br1LA0pbEbz6Mjn3bXDMGa9rxONONNAM0/r2
CScesSwZWXbm0aWMNl9i3AiJrZ2mJPl1h4F+6hdDiz9CQvrN58tBB5sl0r4WGktIl9b32CBUhi0N
dBYW9Ub9ljv29Ve4M68xhNSx07d929MqHte9TS/CeUQwc8iMP20U7e28Ofp6cjOZsCqojlagroRl
UhrmqGI6uvUVIKSyZOlrS/U7T1RML/+u4ZWAvKKoyqJmYzetBBWCPxee5MlMvjvNfUmS8rOzzHM0
9PNr8FljCi2BXQ0oHHRHC1jfWElQr9IDzcpj2/crNwEJGIrm13a11wnzSlapjQI7BOjiiUbDI9jk
d0DVos5PMtVf45CupaaZb350gTv8OjTOgyG7F0BN5SJzBJzI4OAanbPtnJnD5nHnE4aUXYv4p2rx
DQOHGk+xniT4iaNNkRJgn9EPYaBm/hZ2jSlsVFu/cZsX5HB/ugDtuoahi7wOgr/rsvxI3IkZ+x/2
A6Z8tYXA3HHmsMN+OGpMhzYU6y2sgiqeQxtS6nY7eZ56DODZAAdNjx6ZHlQbLf+KulDbJSTZv6Uu
qVIAD+ke5M/KC+qdMsNlVaK7FI3eXHQ65csQNCbH/r6Jmm0TgznK8o6AM3OXWNw2vo4sgBv28PcP
okqNf76lSz9blwHCqUYfmgO7QX0YQmpOyY+yFH4zLYecp52KUblYlZCSk2FvaZF2NOY/0DYEx5a9
cGmOqbNEktYdG5X2x79v0d8EU2dMuJpUxhZTSrLWPyxgNce2mjt8oZGMG4wpn7rBMiR84svVWOO5
cOtj2Ff1McgyjPT/er+GTrTyIuhAra6uzmhfoxgQeNafvC59GPTgVYDaQc696Bm3ITxuITuXBPua
6Ry0STMjGbSFMbFQOciyRILASk/RB7vuz6CFpyRW76aVd4B/3XQ5diP67Uk+2FDM8cmgEvLRatGy
ktFDAOnHNtP0SIMRc7ODaDFT5rLM0mAj/PqUKvFKgPcnXlk6sY24d4Z/dyWwKN9+QoOVIR3CqmuI
4jUH6cjQGaOk4c9a70g/J+1XAGBi5TdxyrnO+VNZB7SSYocSN6UlADIVnpmXOl+25qpliSxxkdS/
+GnEesjNW+FNTwJKaqzDeergoBT60pLWPtWTdjUm1hrE+rB0tTkzWNbYPXhorUn7QVL3xY3TUrqU
GzQj3U5GFfCOXqdl1M9lewW7zWX2WJgOQcTEkSXaFxr4Jyjzb4MJdRG61YeTQ5QZu2d81wi0BwF1
qmAjzHwEUohvLcVRLdGRzzN6pH0U7xkBfrd1d/UkIyRzUN1yLR3vKJAiRGBXIYXcaqtk/oKdN8Hy
C9n8vWp5bmd2TdwCquNH8guDVlIhHpE15ziJ9oYZfkHgzlaORgt0Qv+Dvzw4BspfOZi0N39fV110
eG697KRXxVOZTrQVDjAzyBStYJTI6CfyxYwG1XZkRh8ms9kEGidRGKIoXg3aq+wF1jieKm/VMptp
VP1KF52IrbMW2C4Oef1Us3niK6K2we6JvnIeELre2ibOWrWqX+hucBC2ugNerBdJS5Mw9u9F6zxX
w/CuZ8ELwJZsbWjlNpJcvqmjBjQVkG+6uTSqGE9HdES0oPtowj/eBNVQ95PXui3claOQ2g5Uhou4
c2BTgT5i5LTHt0pnLjLeM9OigoFWnVrFMoD9sNKa5i0T/HIVpuHuPUtHMKDJMSoregWt/C21IVnp
vdhIo6aIzCfCi4fwXJXYRwh3hWe3Hnyf3Ho5x5W7cuVWfxI4gJy0MZxUOdeSrn0c6GuLxjmHNbbF
uiY2nNbIUuCuwIgYYj6S1NFCOwfRdHWKlyQCPzepTdAjOCOEHSM7V2HFBp+vBHwc9Hv9RsoBTWkG
Y6gKmu8qTNdDHR6BITmHtF5zcH1Nhp7jL1hfREDpHhnfs46QaTnEG5UwW02xbMP+2SUZRi8Ln0fp
MEwh3HljGUlCHJQ5LsBn01JFFbwvo4iIzeSI6/mpzWGkQ1KADy04v7kZk7nYZfiKZsgDaFn45Tvy
zdm7H6wo0L4rX357VUeDsS4gPqkjI0ENZhOtH88lUt4o9wO+LDCdzOHpi0sm2vMUgIUbLwxSBjxU
5jdWe8WoD+hVpLVIXJQ/bXopNjRMiHGwfRwYbdHQCzhrYwEDBlHlO/KLpWPq8YvZvWPpbnfTXMEj
g9omCs4jgfYFcAHCccsgPRj+9O2WidgkqpiWVs5RyUKV0S/a0Qw3XnsFnMN0OsmsZUmpsdJQy1A0
56BgkE34RKcsETq1G4WQd5EWtbFBnRBe6O0hyXJDYhP8EnF3CNnQ7KatEU/J3tWil3YqrXOWCLyf
wjwiUGP9zJ1tjs9krWqCH6yZAaJosq3H7m/zwgPKKAhADscvLUr797HcNW0BmY2xrFk67AHkL+y0
dFSzb+WuQz5bJoU1HqHf68eyKD5GRrxHp7O/yS5HEatxputdVNfhbnLLdtkZBk5SLwi3vtnV8A/Y
VNn1zFUlLIYzcZdRdevFnI9TnKvEyOmI5ghB53edIdFXjnRu/zEHDP3/JKb/NguY3KT/Momp7v7P
//789zhgPuWfIUyW9Q9ion3PRQlpEuFrE4P0zzRgw/6H49J9BE/kA713HdJ3/hXCpAvbJnJLt2xb
uB5JdaCyZfS//sO0/4Gp1ILK4bn2/yR/yf73zDU6+abrM7fwhLBs2n/mfw6waWTfoTLrlo3no7Nm
4OkCuDhwQiuJfSMZfo1HvPpsbeJkOLJV7kr+DWebI38s4ts3E3BSZMRh9WAYYp95L2V8gRpFYAct
vYNnVwyUGkbXB5HybM1kakNZ1ibPuw4c63CsteinAebR0OrHsl0SEUHhQ0amyDtU7GNEG59esZtJ
dQX/MJ6jDjaDQC28MXu0IJG0b3//kiH8IsunZl2V9S/7QXmLtUyjaZTvkCEnR+ANiN6Rzc06mLUf
NuJM2AKrQxIg7BPiqxjS/yZayRDWvweNztfXA4XqC92hheWI/xw0mnatIYva7peoQZFoKDtABdIG
l4aId7DGVb3WG+TvzPK/YjvMLnrvGC9RP3xJXS6xeGdPhtT1VTPE0bXy2mJLeLB3jJIg4CSrA1Sg
EsnhyJ3+fmIBh+q5Ds9GU5gvyrh7VS6PmDKKdeXD8LciTlZTU98qpsA0ghnuc7GwOc/f9O+7uV+0
+7LdtGxFNwS+4Tor1fwWLmb0X/YxS+ODo/s13rX74OTDEl1KstOREjxZVZrvw9Zfmgx4H+wNIExY
G0X1ilY5PUdhgHs0yAtUnvAR/KkXO1/a9A1Uoe4mzuTN6GWYQcfOeUHWQW8+OkV2tunwdF8cyNyX
yG4RlBUWzZW4x1MgemPpkZGJFIeo+9Kev6z0CZioPawK3iqynXjPjIjpMFBh6nGOjDmc7GCETM5G
Vw39q22SLzKYRnz4+24ZqIemG9TNjCx3Vv1h4EHEea7tKVn6GKs+eh+QlFen3GstpFXLh1Vhlhh8
Me/NvyyLvHFBabIvPHkMOzfidSWrxIZecSh6i/s8qXufvFJC58Muek+spt4Rc+6s7ZROGKiOXREl
8biyOa7h/umFeR6szWCPLRET2BBdnYvmqIIRiz1cLLJkroKAjKqzLApv/70yVX8y9dxck25hbA05
2e1GcCBDyBE3q8J1xeHvSzlZDqUS0h8cstof5hgviaj3LsMAHEjSPZua6Z6Vrp5I4yTjLLDtOcfM
ZuDXU4A5JSWNqwBvJOleNnV59qPQPkFCt+uKlgcxoCfJDMOsFHxWmUlOfS3FFdpnAlTm0rprw0+l
jaciMr19NCMUcCjb6KdoTcADsB4ty2NY7tYPf9/Tsj7aKw/mZBSBgLICWcNlS/oFqm2ml76q3m3a
SFi+8+jc4IYMNf998gDaEKfYPqjOfepHLbv0SOfmiRGjXfVNQdo+lNkEPd6szm2tTnisa9ywbb7z
cz9fkgvChG3wnYVrAQcMI/unF415LJ3sdRqIlDC7bmcECUpqTLy5HvpPaL/25Hn9GBRc21hvnGXW
TPbDGNYor9PPWjnuVfP4IRhK9B+U5U92SsvJLmvO76V8NAB27ifaCsX4h7P9m1370ROzQrFM2GBO
2EReetdv7kmLrw/LVHxsBiPa5on/NNRm9GQ01YteDY9B4y2Cqi8B+fNHSCV5tFAQuEZeXiBOIAUf
qUhbr8/25B7ARK1Kl0nJ5F4xLpCr1yGYaOFpGpE7HRzoJmdDM4b1gI+P5rEKLhhsdPy9QPF4J67F
JjNEf26cwCUYZzRWuqqK9d8vmDR0HhI8JJuGBQSfD/guUejhc2VzoRlwOktyGmi3l+rDE6F/he/j
coJThOw1undlo/GvssShO1YUpf/6WJj1dNONmEHl/E8IQmMgP2AlJQQO0CpMBggmRQGTj+AsZtiA
slM3f/bRzl4Rd27+/mU2jhGHdW1clnGX8Gqn2ccUqf/31j8/pjSBt8kUF1sUm86O21/J+Ib8Z/ed
LgMAElLId/9ckf22hcLTcNpXg9G94xteD4430MRBLfnXO2Onub4npsNdaVkKS081FYpBu8TD3eVb
SUr6sgz1dFWyXC5Dx3uNHI4fiCiQ+mY9S4iyEmP1Nwbn7x/gS969QNocEhyIvpqxNVvtUYbeBRUO
ZyPrRZPgwIACvvTt0UeOOJuc39rSuyVWPLPUl45HEpIu8c1Fx9Ykkd2CGl/fa7141Htt65MPM7l8
qHVgAbWbkRSkrBA7EtIXsUfDwKDdiqKrzj5kP50VjfPSZ/iGqHYTJcUqd5BKkauNPmMJ7GvN1Pmg
cWrK/U8DV5gM9M38pQw4oxTIK32ALSkwC5HwkJgM6ADJpULn9ButKL5XhqYTg+ZunZlrmpnsWGjo
M1b4cjxgOduLId8zIbwFTruec1bzuWdTIHSQmn+jwbHHRrFC8CIH+4HllMMLc29S1Ajn3gvbYkTk
Pmahtclw8UZ9uauszTSEq5wTfBW77JfjWTdITkl80BgBWkcsXREYAotOEN5O3A2yDHcBVLoUxx8y
yXUapkuC50595h/nizhfiMnVrmZaLrsuByEeIp4AlzeVnGFpD6wN+d75/HrqzUZ95sR3YWp7utkL
KodlDCLPhVwX6RVEXgMKEoxuFq4MdHgGDrKpN1NgLqU+QE+PtqbS1zLBFAPMYJh5txl/ZyIOHDwG
JfXaNcN9NZqbTlOr3LfOuJkfYHRiR23Xok7vDgTlKStJgVC8DuokI9p0QbEHVLFpemh69XAKOsG+
oY7amN0b0O09qdxgr1hlgETR/A1rMj3GjrTCctPWzcJF6UlgnIrWsPcngyYXaiFPlfsu+Mngw/bc
LnkRn2Dy0APCx+g3O8vMb2TF4GBasOYxFwdOM/NLNJo/w7QtmaHpOgrqbMKV7d5E2JLmIBb47hBc
+N5HxHcT3FvCLdg34A9iul8YvbOs9WwdCUb63t6W8aUlw0uCgMSONpcwq9D1VwpMm4qGoxkieoJ1
lFXh2gNf7PXeYw1/2xg2KChrRDkO+E7v7HhQLHywWn71RbALSsK8JGMp2/hyZDjk7tKxXqmg3ZmV
teUozw32CwXsI/aAuLcY1spmxX6+Dla0mHfC1b7rAW4Cc2fPwNiIdFVU1VbDmx7zW0V0DZBTXOPQ
vidhe56/SkweZkLQdIdB+1EPqXi4czJ3XvXCW9faiBDty9ConQyLTZtYK5BY2y5likgjPKUvGITa
U1/91K23i/pmU9fDKsitVQNeaL6f43Y8F1LeW87LQTxdMyM58JOvEMJS4wJ7yukgMsVjGw2GdtuX
nKb5OM3sM+CrU41YMncY7pUC+nZzSLp8Y/NAk0W6sADkmc74YOEywpxxmP/fClxKyuLFmw8q2Ku8
vWlFZ6yQh4CsraJMyRYi9ImXcn6NW/siKqY1DuZSDzdxe5pf5CCGapZXbIC4q4cI/4skCsd8qGP7
7w83EG7MAP9QTcNiqPL7vBYSkHkBdb5u3yC8rUwqVQ+5VufmtzTHd4Qkc0QKYWyKkF6GMV4Gl7pU
Bybe4W/6ntez7MjudrMg8pGatUcuekIPzyrWLXldUWzZzxRt5AxhOh5Twon6lUB4jooZk7N5tSEp
lqn/hkv/gHnoOFWUmm8NcQv1lJ7nV0Fq9k0P+YqOvZ1wcRN8cPb9eJU1xVtPwtT8nz3waaV11SKw
sqrSvtlotwNztjYMLvgKlm3mvKDKWM85CR6sWxl3DywSyxzsQxPBIJt4cAjRQCu/0cdmY7g9g/xg
HxafJlDPonQele3FK3gUOMib1dAH5y7Rnst0S/s8reITHmAsv4gVtQCiPvk7Y3iobK5UN54TNSAp
80B6mKugNNYVMZHsc9PdFj1NZP1oGsPOmEzSEO13u3fOuSGXhlwZ7bDC60zHO0eFYBbiFeQCyJY6
/pg6azVOgoCtwVsP44gF86VN0xvu9mPmZxx1uZiDS6iUYnYF9xWbuwEHB/2W7LhWzlvSBMVKIb2K
Q4WUx9k62IKKcUeOSQVHXzu4rffUdvEJ3vmiCD/M9haE/quMcBR70YNT1OemdtC+lwfiRDajXxxR
4WG/ICY414oXoWmruEX7JgDo2lrFZ1ufELvfrN46M+lF6kWGzsqCR2FZzxqmLY6RO7KpdqG7mxPy
8LobYjEB86iijIwJaxulqJGa0HWRE3ncpMatL2PUAHT+qZD+UOufgmz48Z3+w4bv3499tbAp61qD
pxCCK8wqU3CVTRgLMC1uf4wau6pwvpyCYCjCMr45GZ00zHCQMLdtPt2sGKEbzJdjUVvE3Ah2l5uR
Ag1JTfjkg+t8DSp4atVFWYQJxdqz1bXXoNEfu4Hpl/McetGLTzICEZibomFIg4b9zWkQbEFFemyC
pZ4zamfMdQrH4k9VGB/lROqMfheVtHAhNR8k/8HREZ9xiQDJGu6w6OhqByXpku4zXf3NRMIfsDui
ZIdt005r3Ra7sTQ/Szf8xAF9gjO2NUNAGDFs2UI7JNPa5aYiBNKkIVe/CW7CRYoXayDMuG6eVOy/
O04iF8jiD/EPbl6kmzb8NMU5jBEKx+zSvKcFz7vlP6IivWjlhcCnR3PMzkzAYJgkP306HTrkt4Lm
NHjMc1smVxszCKPbQ8x6WFKetT7UPb+jSNEPComyaG+JPn4RefZQh/6jzfoH6WyPXWd+OulcvlDj
AkfRV74uf8yYo1Su3yFyjgtN0r40yQA1XlsfVQzFA+oSpfNal/Z7mS1Rn+2NRL3GSfVWe/0j98xd
ltW7jpezH8giLbOfiYAzom5IWpUtcoVPs2CHxyeOejVVDxwjdjExlGiljABxq/PR+VC5J+QOYGsW
fTBdUmgqS9QxSH/i3TREF0SncWU9eFMAfrvWfiT1w8L6kWZmLAF7AA/ztFWTie+ywdIVyAwRILhP
i1cqM6dnzUUHTsqfpEk66OG5m3kGuOz1A21Xg9ZR8RAn/hlEdASRU9vBPWOcIFZhaiKGyg7xhAjB
AWKR9i55DO1ANYZpwZj5IJaFPax8qHKLlZYD2BY/7tL0mQFI5Nskr8WLztNhs0mJHNjjKUb73lqw
TWIef/91QjonWGLi3N5VElr8JNRXLpyNrCg9y2ktU+99NAF9E/IEl+KQ6u6nr7VXFMdQokLmNmrd
uN6e9Ghf9EQEd8eSVb/Xx7VeIeMnhtbvJagd/dTPQ6Cwv2n4wzLzqufY2YMPNwRrF2TU0ue87osd
phY2rtKg7d+cY+Wd69AzVp1eeyvaf7tO8+F4q+rYFyydk6jxpoiMwGbGLTQDi6Wy+JBbI/ExE3oT
rJ0bJ6yf2NmLJQRCpNPK+U5nMwbR7YgiKUwGw9gyH98WKl4GOfSW2eZKoDREvjF0gJiH/XZKzbNR
ubeGVJAxuU6NuimQc3TKug9V4Pyxt76nP5QCW0uOwTVgYryANDOl07GcLZ+TfZNucVMc3rdgbJZu
r7/0evvl5TwIQbFEMY9ygtkw4X3sMo/GWB3CULtMNu2Yc1+V+DJ5sZierxH6/bY2Ao4A3ETwfwk7
kx25mTTLvkoh102ARtI4LGrj8xwes0IbIiIkcSaNNM5P34eqWmRWN7KAhENCCvG7e5A0s/vdey6z
EZvTvlMPtIsh/PCsaI1snRreo1XUB67Es8R/2SX9gygQOnVzjiOKPbqEDGHCjsA8FrRQV91b30m4
99klGDyM1d57HZVbDuG7GNtDZb1WKji1WbiRzB5F/mWwCJmTulKUxDhDhvBzxTEc2JWyLV5ZcHzV
wAzTfm0iEFUD8TL1lQ8NFNxkG6SsRZm3LQBsTGzoIVSCEhifc5LOo8XjB/X0RwekwGg5Vpn6LDTU
fk9Z4wEcGNu6Auv/HG7bICZhDcWkHICHIMYQJREY6qdnvyv6SxvwK6xLBAEj2kEhe+rJTQipOY+k
l2XmGs5YTEa9H5hMd/G6juWrPwqMa0y9elosZoteCGWx1DyhrLHMwuY3ogfB7KsG1hYZ1QPi7i4l
sBIXwZWKiT2ViyxBfxzW/WL65becMOr5xK3bYoEub6ZwtuM47AK6p3HobJzJfXTgVTNI3KZsAOkd
+FMqPIRZdWXfaTafleG/jcLcMUw71ZX+PcDgNHt77TK0DIqIdYzgfkN5ICrxLkkbXJ3L6QsUIbbK
PZSH4+i4m8pKX7x42HV4jAILUnvDfNS+KJV8U3VxjIA6FIyCc6ylboFTL0nwxLM3Ne32pLp4H+Yg
PBLaVjGKqkedfA0q34y/vaY/xYQLWmkfZKAOrQfYigfNhxPpw2Ba205KGmJnWv/CI2BoToaQomA3
GYjzfRPs08B9Igd/gvwA4lAi9Q1e9OUWcbFqO3tbMVttRPg0FaRzbP+97DP+ro4S3qotxd3ImCX2
Fb05o8kpidzGxP4y0/7eH/WBOMQ+qP0/zIHdZTXCAOepPY6BN2pDDgH1MiYlT+lgrbowfnBatc3s
J4URhgbS34mQN3vuzw1RLQ3PwokX4qS8py6Y5Nza9VV7l172igP7giJ59326dQduODO+EDjY1Jba
cxT60fbfSZccY4yhc4R/hPhw36WIOf66SbOvXmPfpY2in+tD43vb2YmorM2vWjRbPAVIGDy1hUrg
/FvvhlWsnYwNdAAUgxJD6hCqr345Tvb+ZnSaHWyfXZgOm0/dTpcYlw0e1JzabPQQsjr9OjJFucmo
BId69hGGgC0pSknxEq6GTj3YPSEmbpncJgeXf4+UybmuR4ZQvC2B6SEy9xHPskn+0tgsiZ88dHV4
nqt+Uzkjz373D79FvmTqf/o5P5ZNCT37kwCcgp/VeM4vmnTP4OWwTtAIKcNd4Uw/+iF91gF1wUS9
COk6mC+Q7CODpBWSmR+uYF6sDK99r3SwiTqOyQSLtvZkQ7WmBTkCZThTJ2wXL4bjneqWsWoDNyOx
ww0X2XapzRHdcxAzyVa2vFL4sSZdsQmweQyRfR/4qR7iMnfqKodLV0PArqifpre2tu7AmuDMvYTu
Z2md+F9dY5CKnEM0w0AcZP+Gv3oPLmEHsY6Q/6FceN5FfJxM5zBnyZ4qCDJhRGYdoU+pnB/dpXgp
Dg4JNMGkDc9tPlxnilHQC3/WvQ+Y1i7xjxEiY9t7xqZHP/j8hqcEaz1SI0v0CSQXAQkyflVw6vpl
K43jREIXnep02YpA/YTPaOFyxlXNHjd0iVQjng6ugpjUPLfQQRNfnnzuoaqieWWKT9qMDklA9iIk
KeWJvdcv5ov80amIBKgy2xHP2djIT+Ukd6KEa5Ha1THTG9nQcg/c/JbE+K+b3dSk26ClcYKtzR2k
8MYT+iYKCzGEJiShV5P1NdbkUzHFUov7UizbNi+YPutu3GTw7GY/PiNjvwzz75qjspPGH3CV19Pi
c+s8Dvn6WNSou3lKZ0ufHiyHEiS5H2q97yzoq+PedIOXqE327OU/yyG8yJjWPjnv++nLOWoOEpAO
IHUaM+zZcEeZ4Q1sJizz391AQ3sY4Whf0GHWdlQcdFF7ANO9yg5nPs6xAjew3UNoBV6Lh2lW5u9U
25ekt7BoALAPDT6qz9U+O2vR+1uvNz6dnrOf05DcjotL0wc/MWb6Y34ULZm/3LgZA2YVeNiEaVHZ
8UldNSjx2T+SCYcrhLHd9p8z5MCESdE2AECmC6iqFRUY5rQvzei45C47CL1JWu1xCC22buoFAmHt
YhQBiaCpmh1mdjehI2JMzhws1hEPIJtWFzeQB3j0W69rInwi4y5vg7vBrSWoVkJpWpcRNEe3O3Ha
PTiAfLvBuKcWm9SS4ZlUV8ujZqUyuFCrrWHOG189T1TyujRijaCYvO7JpKUyuehUf+Og2urOoDeY
rq5YX7z2Zz6dYB6sMa3A37vip9x631n1y+04epBAHB45wK9nvLKBib1DHPG9Lqlzs/wwxIuZvprZ
Z89H936FVnCn8HsTsBT0OJ+GBCYidgS8LHv/6DaA4frv2WyRGinWaJhJ5eyHvc9h9p5ToMwuCF4m
3Uhx1QrT/Moli1TuFR5cCjOGMd1yCHSTsw7fCkIAZelde/ZblqDzSeFfTg8FMPyvglIXeHcnfzgZ
cb3hlLRqixkXYLaNvR+MK88WfiabIDwYn5XVWveo/Nka7059DMJz6ji3hjis1/6GVUQyoGwPYvJu
JqFoIZi//SHh3Kwc/QOrVCbPOB/XHtgNx1y6E35KfDSzMkDcbi3PPVlt+yMHzxUn6PZmtUJBIgve
LNSWg0g0faPcs3O1jo33xrEvnMXYAUBdoHDoy1fz3Z8vSG9d815SjK5DY23a8pbNKQN3c58zUUzL
EC+KWGcuSZxS7/HcP0BAeSQ7AseXgVSB+lesJSGd1mqf0oJDXsavfxITEUb/MAn2LtPKzONpbdGu
kCh/kfycvRtNF9uMJvRsxKWqBXK+60OUOggVwYFSOMGyAAczGgyu7cy+V/YWCIy4xFEsLjZ8HgbR
2Ms6K3yMl5cG3Rvm/iOAe3+NPSvYlAv8uGHPwMa0iXIuxcl7KLqxfTJyzG4K81UxG2xTlxgNA5cL
rXzx2fIh7BKt4OYa3Cu9H+2RPOJCyW7ksynibFsBiOWIBTG2DMwLtQAWY5GJbaBdHutxCH/rwb4g
db4HRjQdjCRzbqYTi73h6T+MLaezISagKSqazn//2timJj+sFbs+/t+/L2REfyYLmw2r62M6yOLu
GW9RX38xxZNUZuOExOrx8PclGQAq2Jkfb0rRyHMHlzXII/Ge01cCYyqbH7rswv0NKylJxCVw6FIg
TsLcfoog6KZLnQZNhwtscPGL9ZP5pBr3CdBifUiSkiWhtqafesZEMdOxgJBbSqxmc3SlzCmlfswH
k6qoVClUk+MkD+VzV2bnaAijD69/HSf0OcMDZCc54wIQI0Tt0n1+GcOWs7zWD4Yw1doYk+YryH45
0hjQE0e89jOFcr5XRKe/fyqRdfeRVbCb8pgFkCVhxm2QfMdz9KJogFpDxYAwOWDArk3felXq3Fmd
fPEjEmxuUzbnZA52pTkmP4xo3PyT1eaOQSyqyv8ou+JeJdTS/uc/rP+fySLAQOab0g5MX1r/+A/1
/fmUlBH/WvyfuvRiL++9bo0hcVx3dsKaK4P8zUtbGn3pm1+1evwTqdD8QhQqVZNdbOVGl3nvNYRy
QsmA0crvRY/9LczCYpu2WqDdxtaL4CC/+1/ersfb+a9Pcfz1n/9YPCEEmF3Js98SzKvtxZPzT283
w+BrR3hU6Vahb3oDZoVE5nwzWgC6RPa2Js65uxwAfIIIZLTtNuohsxmN5+Ecnqk35LQ+KazcWCZo
+30sp5yuNtIiv5qq5x8Qdz5jTthQiwx+l5nzNibF9/D3ZU7b34V4/fefSPy/LqLAMS0TOq5H+x6f
8F8/UVRafkJQ0lxzavcvGjvAQwNweFNVBsAHpgl2ZbD/9yq0Vpe6XUPSFRa6w2tGtSjLhCuf+MWu
K2ca73argv3/8v4WF9P/+MYdS9IlZQU0lYm/7/+fvvE+CsgdYokGwBviYQnGflvafNs25uyEsAX6
B75l0MKO4V/i/mUGGb/P+fZuf1+iPtz++3dk4d3613fEV2XajiOFLX0p5HKN/NM7Anrt07GNPiq1
oMxHGHTpliC3pNXPl1KBDFaYmTOuDNM6UYRuHaMYryHOeHJw6aCOpXOCg3GLwIJfJcPdpkPEkEFt
vlENhxKRDt7Tv3/PkKP+57uWy4nE5vcLuMTzbdP/13dd1aVm289Abohl8Y5ATU+YmIH6EKp2akbU
QuQEl8Gnk7TBU2rZ/nzUCpiojDZWbgKAGO1dCwYdC3VlQnkPGYfo5hSgfsWU9qGuFHdZZ5TTmDl+
UijFuJjXumjKQ4S3JK1Z3HTE+DGT8212xHcVU9foi+pdl+ECLBc0E2AJ6AmDWchxEMvVaXbLR6qA
w2eexGu8aNXG7citutSl1WPXrVoQpasZA+2mo0ck5pxERCSg1Ur2H33UcZkIor+u35GKqH8lKvqZ
R5SMwi1kWqWh7MxsiZntsb4GDuoSYQk3p9fBJSsjwrbaNoP9oymGce2UBJ5MMBytTeuAwifvNT4A
DPZPGF3TXZBS9dx006Vv67Pbyt+6cA4ZRk86o2bq31KW1rbP1kOPqUmVzm+al54Tg6Za9Ocnz1Y/
ieSTuKrLneOZz44hLQCcA8YPCHc9JQwCdlRjgAY0BMdsK170+ctktmB5zIepLJijczgtyuljoCAj
j+XbZIloP/rw7Rzqdw16RdbZ3P+AloSQNYdvufFU0XRLdyY1JUa/QDYwuTVmvRZDFnAOQ5gIq748
cQYFg4o0UfWZDReTY2vNB19CdIRWwux1dMDedd0xyqazFwxXy3IenSWt1V0LOWBsF1iJAwZmIeeP
HiqDXXjWbiQimrFwIizR2FzCCe2b/LdQNJJy7FaQodnNRAQmSgOYdhHaHHFDjD1p/Bpx3iK07K7b
Ul4YY4hLNdQvBS1+bCt7UL2puRC84PbDYs96/AxoFDG1qUxSFyIPXby8cYnh17V+OhKNMYrEYblF
w5Dz6jBEP1m+WxpLu1feZkamGP6I6LSJHw8CBiEGv/Q4VSQBww6jbFfVku7IL3kUJdtaNRjxbJcu
0ZRjCe1m+wKthNNtcIw8eiUmYwrwZB4aIE7HrLLe2Mz8Ub6y1syYGvISCfQMYMOgsl8I16V71W57
apo/ekwTYp8Se95BwCQiQ4giXmwSuBkpPGCa4Hr6deKIhdVmQui1zlUV/q4799WeFsLoGO7pmKhh
UK8glOVvdFPbNAl+RmlwT1S7iSR2M98IPz31w2rGo11kl8jOj56OX7PIJQ7oUV6MordtfPfe6Cg9
anOpvfTS4tagMm8HU+h149wxlopHoNj+k2zcjMFcNh8ey7H0Od/yMiSTT/ABvJBOIASHxsaZwc1a
uQrWC7Xx7CfwzcFLqUPZx/6zkkDu69q5sFv314NjfDLkNbZKxGrTNtmBssCnv5zqDpLkSkfGFybH
l1jIR8MvLtC3mlvPqRfXOzRYz9BEQypJMsO8z2XyYZVxu6fgZe8K+e34NGpisXpvTLa8+J52YViR
Y8NXaETyqYhsmtZD7jc/kucMT6JX6t9aecOWwfefLiMbysbOWtem86ls90PbiLdB5B5mwZ6K2KG1
zsr5auha3h2nejSc3NqrCiGTSYyfsgvExAkjbCY137ZBc+MfnDCkK5CHlGkiJu/NkWBBkuhdE/fR
NdZ0d4qYQo7el9mFYMAm1g4e+sCdkap3bQcyqCiyDQiKksmIAJSBbRNyFFYyMwOyoC19te04vttx
c1cLCkyME36iLM4AuaM+WngFPUyva8MoKDxJ4pcw6M1Lm/L89YySOtZwwSKRg1lnbx5ccjb8sFHH
0cuOCFVY3OBi5E21qyZLcf3rS+XJ7BRx4JNUzT3X5dmc7SNm0eAiuXVoX8DMR9jjPFptjzOGcICZ
Gz+tIvLOee8+G35mPQCNYGBKQJcZf+1ZNf0bZrpPTYi1AZsmlHwO78rENZQpmtrYWY1ecSM5a+67
wiL6EvaviEi0uLw2VcxiJkWHgWvw72VKxSjNd89EZp6D3NfnoRzq60RjDZDIivDFHFy0eIxsvPtm
7P1RpUdM1hrlEXEMfaPSJDN51DfYEfoaZpUzWrQOD1ELELzaJXWfHagYuum8jm8hv4Ialx/N1RZ4
1e42Ah1fRzZKD+EKfI/5pqzh7XqBq69pxpGdltsXM7CR+Y3qUtXpWZn+En7xrrGLQ0saCI/1mD31
8B3NmK1StbAYurq4xY3/1dp0rwxgGgE4OYsn6JYo5d3D2ESFtcaXCsvjDmU1PjiTJqvnRDUZSW/j
0wN4zA3HQAgKX3SRlU8mhiAIVdWGNG65tiG4rqTRyKudQhyPyvY2Nh1J0ZLejybo8dfoiQ0vzo8R
Ybctu9PolpQeVzC0ZvxqO0xN4gQPl9aNGRxXP1jtKW3kJkDq2of1cODbjy9/X+IAXziWi1sheOQI
5jFbWJPDLTbC5Ijk8QGlBUBQN4N/rEiReR2uSW/OfoST+gr7pc67xY4Q9jQQhTN7MCOlTC20y63Q
nlznUxzeDLLhu45VZKVHPzj/98uDT6Y3Vf0xt7BZMKZhml1o7F8u58ECkchL+ptSMDQckmTbwIvh
2CXgpJVfJoeoN380i4s8ZBa+jjVWfQHNOits66QKms27KkEiSVV37mbWeMeVZ/pQwquNljAArVnN
WVtsemrKEboZz/pRNJxLa3bwXkgGc95MoUlYPGdJ+qEL3VIR+TorrEBumdMKD7kdixyeLtHG6zYD
p2xXQAu1m577/yKWM8GrAxqPYjsQp36cm9dWOU9ei/fc0JJyXYNcZmIF32knuwui84YDKCuzbZ/a
aDmt2lTZ9nlUPeBZv6LnU6pYhWwkPeVvTThgWItilrChAekSq/EWUGMBDdJjia31WeFWRZVpsqsl
FOQHBoQ6nE6SqPM9yDD7+W74hrvTAlOdy2MMYsBqrOiexsxHnCLWZ7JpA8NSSNUd0St73ssRUO7g
YD+zxhwgl2poJ5+Y/AwOp3EnwZhVJgZCySxJ/inmdZEseuY6d2/E9iF4Tq90mtpH39DNY8HpbIin
EN6PgKtv5WfLy+XDQAE1BjGy0nl66R1EfVE3T9yLN2FG/olB/2cXwNOtyhMcFjA6jvvd5gthINCH
BKMqjasztikA+CvySc3VKc8AldlItVTHlWQFCCo80IpBDxlxVD8S3VbYyQlkjKDoxWMqF9Ri3Wfd
Zjas8Jhl+YuWpnNODPYynWd2tKcC9TAq6oRct3IOQ4wLwEXEvdbdrnYfGXjlF60QHj32URtbINPQ
cAo1r46jG7s/g9ZzeWm7YjhgI497d4a11XUIgcQL6/ZWNn7zNFnsmNg4/oDYzInD/O4mXGAR4ATD
pjzVsnhmsjs4GE16mxvWiqDDVO3N+GNrTzosL0c798vT8DdPnMiswj3lkQqmEmaVRFZ1GnX73y9/
/1ox59gFU/Oee3F2+ftCTIEqI/a8u2nBIqUJtZmOP727ZicePSyPm7n16KOCjztnPKxnQI9TOux6
IAjnBPxO4jQ+rldtntyCrJpDd5OeTHutq3DgujKym2eK7EY1U36bE50iz8iJLsCScY0G3QijK7v9
/ROyTXYrJiKCLLHptjNRdfLZaI6V6wTPnYFxCHBAPrfYNl2f4DDzHxiT8CuHwHqECbLpBnrZY5al
yMjMFczlYuNAhG6LVh3soNgQ+qG9fRqwcBUpUNLZlrsoQ2FK6jUABPEAife9H2Ht+oZyVmYt+pMs
y+sMR53nHLa9yQ6+LW9+LsBtY6t4DJPuoueaY1v6kJBVpoTpAbf2sCLQXO7jxHl3i+5sxONrpqM/
UeUiWJdPsm7D9aiMP7IusKHP1T7xbNZA9tl0Qj6KfHwK8vxHZuC7NusT7v5iVbC8bXO8YInTFvsm
lEcTH/ZK9owDcBPn68yeKKqSyVcwV+c0zdSaaCP3F1O88m+VJTYFX5JQSt19jbWHmiTmgiFO0XUP
fn1rN6jWAZOiaC4pbg10tCY1+iIhLyZB9l7P8C7ZXIMZDv/oviYU7UKG6qP8Oamcbwv41b5VM4dL
wIU4xsh8RFcbDXETEIsKNCkUb4gwCkwIIxy+1yPvNr5lvaTIfapvSfZcT9Rq+W7Z79BIcRkJXNrL
naNlcmjQZrBZhCR8qeJtfYuNOV0OuzGjHzU1GROHITJuPR4MzHfraBp2DtmyldvOmFE/0zafjgOM
YTHkYKfy4qvGQrW1zXDP9sA4y5kd34A4zL30sytI37Nthj8QPbZ9g1PBxj5F2T2RL2wHFuKu6LCE
+Z1e+2MdbTx7a6WM/syQSfu0CqgCZI0nD9S2THSSkRJe/IJRBObWAAtp1/XO1TjCwGVhGgmrBUBN
511jLkbz6WeBtnKowhYcu/OcDNMZLr1bWYy4auyHuYmlqNP9F23e87Gm2jgZxj+gDO5DF1V7c/jm
pPcEGsbdeoV+jbT78PexlI0eFCc2w3bF5ApANSaULLvnXpBtuWRvAStmHGqKyGpRQQWfyz0rAT/M
vFRxCnS/gyuUByFnRP9C5OfX3DR0isDSYPuaX4GtnMcuqokBEMi2quHCPvhEIVMI17Gl/EjFzVaZ
zS1SFs4QX39Bfnjo2K/sAqNhVdTurc0Qw+2Bwr5WdzAdl8SyWTYc2cnUquBtWJa1goVx41iaHDs3
SiNVcy765ErJyk/lDCb1mD3mNuio9G9V5LawBdYvoe9lB9PFfZZ360nzUXOL9G1iRZ8WZvBtKd2W
wI7+UaKkw/4M271rYMaYfNgnAPEeu7SozhWlUWuXKAGBXGsbMH3nounGg0lp+NqZhmdDhRUuvozx
aolplwfFKi7DYq8kYY2cnb4fRyQjrOhDAqDfljNEiS6E32cKOigSftRoiauYIINrL/V22SCOrVQ/
pgSD61TW81pCytOMkYb4UBS/wsYtX0qHAkKwWl5fkAJwx3id1yNs4uy1rON6y2C8iMJHJ6pIFwfh
hUy5dy4DkOD47uUOzNCg/IFRxd7MEvEazuBg6dvJxomamiYcyDOo34OPKZB1huuzucQdxwwkvVcC
FmezqfWWEmP4exUkQq9DLqhE9eaU93TsX7OmUyyzC1SyQUgq6kasjQlHswPmxKRxY5cEPeEe/Uad
i70J0FirpKHDVHd0LlVDcchF+VJk8zfaPxztwoHYGo9McdZpHECHSk5oI8YWTv5XXg4Ei0N7Q7XF
fPDn9rHspwXOUNPeTYE4XqppDaJdbUIycIQVsaBRyMwhm9sKZwTHtpiQzES8eBu73bXxwKSVpvL3
gcuR1KMW6l5jivv7B6MuyRLE1p5GdXx4M92WiZu8dm5vH0zL/fR5Fl/CtviueI7JZDSPYIbi9aQ4
FsXwYV2Hwps0JUxPcyrIv/rZa3HpRaq6gHq7VSP+MnwvBZgtJ9v79lvRNOCUKejN0u6PseCGiqo8
qhhCQ7H4k3O7RRiJu8fA5YiRjzRSGgNXKEOdp/qldmyxi2hZXgma7qCOG7gebIowWDqCRDu3Whi/
/Cw74vk5FYX7WRW4vRsn+eRzBqfGwZXB0WRrWQzncpwXAyGgxsgubpa3bw0zS0BrNJWbgAeLmzuR
uaqN4or1ZkfOOzBeU1Eq3lX9IZb9dMqAj93CMplEQ8wiq7tNODalzlugFvNVVM6fAF/YuWQ2CcNB
3lVlp+ilFTl4zTyI4/0zx7xwXQ8plTV8qf7IsLKgBMmLDqrExm8RSGaGW68zXfxUVpbe6Vv6truR
I2f6Kxe1e0rUBFa5mx+KXgn4GjG1nT3Q79iXlyrsHoibV1cFaYUU87gK1MSQl1o8K8AcBeQTWI53
VVwm+zztD56NyODK9mnk7mJ3PBLjFDBxkG6Ymrn021jUOO56TRlRwf3C7baqZqgiDR51inUwtvsH
B8XPL6YvHGUc4twg3NNkjYcnjneJjO+Rn+0UesMGSzdakEx/twpjaZr07dloPcp+TLl1LbQVyFNw
ImP/hUAi/3meWVJ7CHcg5Y8dcSHl2fAtCvkypPs6jdSpWK79hPX1TQThxlFttxosr3mlT++FtFWj
/JtX06ulgpmwa2eDlgXbKP2jCVMEm9/8RhtZSh6TYO8AOMqrSW84NKiHCREWL5k/0Kuz6+RmZ0BS
w1H9PZiMB/IMELEXp/uUZWvlJ9S1NlaAPc/7NG0m/7P9XRp0RGd8LQLTGj4syHZK6ujI12Gx2BcA
ovXVx2uwJUadcWQBck8pxyUG5giLY6Ss2GYLX4cmjnIZXavRhc5SXrLGLCAgGAVMgahmqrtpmgxX
bN0dJ697aW3j0aTvvSQO0Q4BB/fcz45A2zV00bwfjkFMsVtBG8hmAGpsoyBtqwSMjYEvJY/SblVn
6ZvdDdnB0G2wQhv5ckPKhxIj+xm74z1wqnAbSH43EzeZVQPujZyZ0qASC6mGWg4qHHeP9Zbkwt+n
cMCJkIzSO+KoOs8seweRNpzdBXGlaH62jY3oYJkaY4bmOidrK/kBzOwxmolLiPwx70W21UxQnAI9
qvd+tvZQb2IEHEjvE7uUCTsJCD+3wa8yWiOuW/sx7FGfIuLQSo9kDzBAehr7zOCWGvaMYHMzdoJN
jsDUEfbTnUfYRof1m2NxKmZZ/eqUTQ25eRqDWp9aI9qy+2/uhf1MHh4FDSikPYuAyJ1r0fhzM2Z8
CE0a1rsksa9wdMh+U2rZtO6vwq3zLQOJW5hS88SPVesWzOLG1ImzIrB7dJzaAYEZPySFKI4MaWBX
p6n1lMYAmk1ECHI2Sw0I/qUW67BX0xuQezVm5OYuXDq7OFOTS0WAKx0aow3/95yq8kR0/EOox8JZ
5iKXUaaQm3T2M1cYSRGSE5HIBz/gw5T58CShmG3mmGeUR/QPdly3JMbZccZXnYgf46KKXmBDP5HR
PA+6pX4HafCG0ZpTIyi2Gpsr2YlqW/faXRlBgtk6V689W451MkGWJyr9YvbpkUWXy9UIH1Iigpu5
y+w9XUW/oK6IJxrq9H7C/6FJCCK8YfOlPZH9BHRPEfIrznwKmIYyiPZ2UtN/MLjAxzDWirQ1N5Yj
XJw2lK7ELJP1cRBvs1EdtcHcCgRAuoGBozaOl8gdpryKqU/4ETSsjERRN3h+h7bY0aXLUupY74OK
vzuPc7wPsowQHAJ15wxvKnfiU9OOP1suf4a8QBq/I8q6VzELztqtntMEU7YMkn5b1+WhCsw/vu1/
RH17sTu+CpDx4Fnxsx6bMOjuVPp23HI2u6spwwQQjcHOCjPwShlPbp0l1yQeYcO1O9uyAdGNDH2C
ZS4Q8agqKXM4UKeDq41qjyJ39Zrx1WtCzZdZvFUhvnsqi999rV49EvWVu4oNbPBDFJzM7iEGurxh
tlftm2zdyrj7aNgs4tPMn4fSvhILxoIfk0yuATJuWGy6ukwvArc+uh05elwUZxWGmGscTFMWUYmd
IxVZQ+b6A9IWjguEFjMdOYBpmK15zaEiGIg4suND7zWC8JQG3jor+madqV2fQL+F+rLCxZNsYT8z
efWnnWRxR4hBKx37u1WLnRgbLHfw6GDN4cBNuoibsl9qIJa+BVQ1m8KbtG1NzOlcGBOcYJ1HO016
m0TwzPqFe7wpzF0gOVTN2KbHMDmrIFiTikWPreONOXkfLhfzueJMxKTeLS8kTfAzzn/txwNVW/Fj
oFVxIQpggh1L1rEiJi3ptBmnadrnMwI8wl7kmnKvT0juzgqjx0AVXs41bJ0Cpy3vtVdBN5uBK/J8
N+pmK9qWIlvKEIkCq0OmPfCspelvhbvw8AsKCXPziZrFck00sDqldUzjuusfLZ+klpqkglpOqq+Z
BeGjvEZFq9t9lwEFpSMKZRqz7GQnB04hBU2Z1MkqM363InvrOcO5y/vjaMmXWqm3WYYev/fM3egM
fUc9mMwy13kgFhuS3rC1u1VOYCHv2bQWCiy+bU5UN/QpYcOrFqXhgsVuIRLR9JPj5vckia24xgZL
oynqanCPtpYrOLqbprdzxuwtNxESKjcjER+9V03wPbXYoVU6b8gHgiwOe/a505TRncrAMm/Q8pl0
BkV/bUx/T6ZdMfNrSaBM/hudA8o2EA0GeYsLd9qZkusYahSVP3yBaVCDNEzavx0lrraKve6scVcv
FKqm1BcmFOruLX7qhjtNKSzBOHYQj2NvI8om3GlKhwMD3h6yRYPOFLDVHfv06oYulDOjGjcMrFqY
Ux6elYyVvQaJgVOj3rEBdrbeRBe56Yzunu06ACM1fUhcApkrh2s/NC+VTJkGWzmy4Rz9EKXxUZky
PcH0tLftZei7F2qUiJQs5LM9Ytl1mio2Jhl6oxynU1T4L13txTg5hGDlQtkYJ89+iTi3ocW475ZF
b7bdNxa5IjIjThYBLJ5mZ5cyNERwLd+Zn1CRR9zKmh8mRIwT2UyQ3F72WArLeI0LshQpCulgOvqo
82Hvtb2kfA3Gej9bEzZESQNeyLSPNsujsGj/aI16PccNB8GgPqjcfbFTBralSNctd9JmNJij9gXd
PJ1P8JiOZm8VKz/disj9I+X/Jeq8liNFtij6RURAQmJeVd6p5N0L0Wp1403iEvj6u6i+EfNSMRrT
I6mKzGP2Xpv1tdKKDExR7srKUw+5kcIm79s31n0huVd5eNVl7cFsV+pzjPZ96u3sPLQ+EMBNOyUP
MjNIFWt1yEJv+jOS+nfsL5ac6YQGIAKEpj7OqOci2Xy2VSN2oCYkqtfko/baA3wzPdifQQCZ3UHt
y+fSQC/J8xnS3scQfrWTMxRLJnNd+4xVSEhYyTC9VoiuHWSLI/LN1SIYSsPiADfNvxvxTqLePAcw
jVd+hnHTAKo65R6IRYc29IWKau2TccrBx+ixSrlk+yz6iNNqvKZGhnuW4BlvVOkOTs+jv6QK1/ia
OdAM4NwaWuFkyf5IuBzFqzwwLvhsRfoGvHBjxUO28WloFrzuh4smTnWVhb84njlhcjbfmCm9AegB
yjnUcDyZc8tQD9zXC5XuxhNsTBOjeYxS85EKMVx37Lc3Oit/e5M3YCy5LVD55fNtrSMa8or8lJQd
uwaoGdbm37C38hOYvhEmP7vO0SYUO0fTfQeE0TmJxDy0vq0+DSIFOLN7JIWPNvJxEPvAxDw+QYGe
90lHlYyDKX/rQs58krDTtWq8awn5Z5V0EFLNKniSFmkBRLIi4vFILqiFhDQakK4+MqJh67Gt0Myy
V3sMHfnZOt1zlTdgQTveSk//aaRNIg/JUyshCLTEqJ8zg1rHk3lfpSxFg67EHSmtOyqzcmMsXcrI
crZGm72yQQ5iLoIYERjGsp9FgTk6MUmt7HlWVgfLocv7l6xy9I4SEZQP7dVoI0l3r/h2BmKqpYd9
Elc6tUdurcR1bDPvWKiPdqwHlB/jwB/dnjjrYqbvC1U6+OtnvK9xl5aEwIXPYox/0SO8CikkZbl1
1L7BWi3g/Yg3bFrM7TQEf2LD3U1VOTF6A0iaO/XWzOsrAWbDtnPydT7jjYRKvoUHtOuy4WdWACzI
UGOd4Y8/I1ECGlGUSHBJiQUPV/PjNXZ51wY6ACESXWfBs1kl7FrQOe5apAz+7GPAJtmhhDCBgDf8
W8zZL8FZAtLE285jE9MfRnReYr43O7grvZ7eGM5trCDfM50P1orfaY651TXBlZtVnjINdumEOa+D
wfhG/G0gMWxcgNdJDFBYH1zWHixPNhZJPJwI8WcAZ5vPp2X6285rdoZFthUSKECJ2DC6z7phcIwM
Zu7Ndx2RWFbcl9yW0Xi0u49aKBJT97OnLzaVKWq2u0YO5IpbLsAEC+Bj9+Vl9t9JN59BZb6rWn8E
xZfXWb9YYtUOmHjXIn6jCoOnwUkZ6riXucVW5fRFsbYMaibQH8l7kCA+NsRWk/wa2EQrFyXtS/np
oDYC34ldYo7wvLoYs3NfdPQBJgYemxpRM7lF1cIYoN/Wvb9SJNx15I4ILU9iCOkYNS0kmgXylqqL
ywhhE6aUWtVucuYvL7entc3DXbqkhiTGb8SYCrGoAW42SraNVT7g4r+fqtVyzkg4R8rqMfxYgBmD
TnEbUvXEpHRMiVnvuaC7VTxRoEdWghXMYc1jPBpN97fMVbGpuh50YZI+d3Z4dNyjHVyriOmNlQji
I41sa7YUn3A6wfM0dwAeRhTUkh4MHSVKQTJ2tcnnobZYioTutJs9et8gwmtgnVBbbYMm3LFqeEL7
fFY53UuJhXvt1riJpfPTo57B1EbN6ozObsjiP4Wf/hHaIIiHpVDsVetyQgxhjvil9Dh/l/nA7Se+
zKqoCPmZj8jsfvIZeZ0TOj+o7/ehY32BRHzxanRkbXVaiAnp/Gc2IKTOb7GW77U9dRvXKliZ/8VJ
V+FDRw06t3/oHmi9bBZ0mdj5Hu9TkVj5W2UDGm6LgmyvlVU79qrxIAr7RfdiGoIMMtW3az+GbzhF
KdsHAEsBHyExWZshdeB/sHKYagfpXueZK6exHuhbsNtBBlMZDYyri69KeOi4BfopuplrYxO1O0qA
LEmuAf4yYssrWpHRjutdNDQSu4R6CAucSVFHixUl0QnPrWz4RtJmIH4E4S5pu/B9Q/1UxdGHkjiO
6lZ+m+UQsFQgB8DqoSo4ZIDm+fDTlSZU1bH/iEcOPz9vf8uwftAzRmCv65u1AI/T9d0x5l1yJq6s
qKn+LCb6NfU9Sw6gMGQ1RNWjqd17RZ/tVnx+WxSOd3hJPmxD41Hg14eAF/dtQ/B0C5N9QrN0mgr9
WDR0Ho3uLn2tOJjKdO+7rIHakLq/oMPEmTHhqEqvsw6vTRX02yZlPkPmL4l38GeFgNxZlO4+Kxqg
I47Ps42MGOQWeoSJGBluHNqgo0INy1nR6y3pQGojApDJjFzMq0Pc9Cax0BBJN7R20i8/7UaszDk7
cC8Xq8L8gmI7bS1FFkov+WSMoi4OKejZjW6a6JOaAGcQEDkXkx/jIoicZgqTLr2LPe0wFTaLw4iZ
ImoKH1TyS0QK7gq2ITpLNIXQV222Rt13GNV/ygSpkpIfvZlrPLDcWnysD0s+ZIlP984z/b3gOWoQ
zgjLvfSOvbeD/Feq3u0p5Ng0lssMO4mv2PVFiFSKgcV/mgMNKAUYKY8S03K+sDq72wakhvKLnsAi
tKWAw+mjGs38xoVeqhLzQYXxianiQALXnD/761JLa++n1gnRFPFSrC5Z/alNZpjXYsY748Gu2IDT
W7Si0Ya0DgpHQlM8vp8oNz6YeajWtNdmNsDNpXTKwvG9iL0v3AldYLJp5l9kb08sMCAtyki22Fxs
d1k8fWOh/h1W4Vc6ue3ZLZDBJvUMjG0zNZoeJEl4ggKzYw05Xq0p+REZwgqUD8zRIqyZgloSCVp7
52P6WU7HVHef0gq+w9F9IKU9U5DOqSGAfPk8FbWuf3q5oulZqcgeDq7O38XEm6zIKWUsimTQeWQq
Ta5krx+CtmdjU3kpDwFH0VzeKZ9kgKrr5JqfJN6GXvTgIT/rswmIP6PCjkGv5Fuuccetuo6+PBqS
dSOxcgE8uHdbczwWGZkxvodFCA/mE7mGvyIGvNxalUVd5LisfSSESUtUXLwRRQEV3kqEv4MoPpiy
SwD/GD+0lj/ah4PlRNjso5w/rQ8NXEEL8qysf4ctTPGWI/ouMAJig7qXAV0F0Ab7LnMou2CIuZsA
hFNq2QsQF/pPs1D/K/8Y6vx3B5Y8IgoFb+CHaMP3iCL6VRXBn5wpBGYT72q1wUfigf72Z4ICdTZs
mWtsp9q/eGEz7ZjjpysXPH9ahT9sJ75KlV9Qo6/ZLMx3AtWCyzDIVHXJRBsRa1J+FBjBEseu6GJi
/lt3PNJiPSb9kQiYna7lvmGkY9K2rbPlxy3c8K52EucEoH6nwC9BYZmwFXnPSKaOpJZws7EfLswR
fNwxchq4nRYz+IZgyCoP0FKuM1R6x/hvWAqxmR3V82ygXi3lkwglNXJ6tbyEzEBAK9Z0CMF9kYND
gDB22g4IMCBvhIjAviOyLki2CFiLL80Zu6Zi4RcF7V9jEfL45QJzg7dE3VBv/UoxJvYR3veYNPYk
F+P0N6NsN0PEdNSZ7emvNDYugxP9armNiQbImNa56sNuZLOca1/BVK5rQjzV4pKPzubCnK7zP/14
KAyKj8bC5CRsJj5pkW8di+ioyJ0fxwi4o+4mEkj6X6MQzTUhZjdR6VdGQUHZpgk3NSd5yCiqCW0c
7x4c0MshqK6u/6FC3gdZ80trruL0LUHIcnBKtFyuA5S4jlg4zL5exya9WFbU8aZXyS6PplcLhSlX
1MdAaPKa04kF2SjXCUs4pow++KT4WXZhtw+kytet3NTSBGcTotsqLXszLtlzbQcl3WxjimvjWE/W
3wRTs2uR76NS956ag5ApJzp7CdNgorJBP1QNtjfnk8RvqGoGOUXove5i6W+bMn43JXFe1cBc0ZBA
0YqMEFYSE1ezk3/w7mxjsnK3CWgBZerXNJ0/czU/+Vr/tbBNFxqBbIzfahn0Oqgl1pGVf7LGhWoT
5orpHXQfMc9rraBVE/NJRAeMUILDcod5OXpyyXaIIzzgAeKGC1kQ98G2d8TvchJwtgp/hC+gKFY5
Kke6rrVp4osdkbAEZZLfZ+ZMwg1fOQGYUD6B47EtneYRLMizj5ZtgAWEfM/Om0vdls9E1Lk/cQzL
BvUOyX2h3kVBv2yzeYmNc5Vq+xox+Ki83nrRusmvvdk9D4kcLUKL4/Z6s2v5FnChPMBNGaCPADY3
fso2e+sjv/qbyJ9G4fct+EgNSCeB5Ffw/RLoIQYC7KmzgktqFP4AwgT5NQo14/LfiwsDqM44ykVQ
3OMeR3voyPx7CEjpjSk5v1vfoPy7YriqmDFi5C/icDFOq/TX0PpHNcbTOzqHi9WiS3NV228808RU
WNUWy5QkeVXBcLXnuDqhQ/GvDJzGDc8ySVQeiNXaQkkbdVkGL7dSm3i0GSCT6i3IF0NAo++7MmMg
bhM9GJkui+XFQNcuzjoqwIcReObiBGmOUdDkj24BZT+ZoRnKkphIMA9tHYSvNVb3NeNEF9M6LYNd
aWD4blBcrJj58fINzIZrvUwuMaAb+KRBMH3ULaHh/ZqzjUi9jCtY+np8SCbLNLF+uacoxfRHCPN8
+OeLkhK2AIGL5Zmakl5ZvLbh4D3lifcnbIiQ6tyBa28AypZ2g/mdu274ZMRpDzQIv61DBQZBiffO
SIH/10D15sr7M+FnJBGusC9h1kFw70axmwvucnTlxCMmL1VbYp0eM7Ng2jMarxauiG3hCpgvBdOa
PAzhMDIbdyAl1+PU7sogYJzdWcbbzAF1N6dNefbs6mKLxAfrh/zSbNWESiAioa4eNAumSihO8Yq3
yoCN4S/YVQX3iusufMFWzl5mLl5o+Kjom2xcR7MTEIduFHRSLzxR3iVdMK/A8vRdrotjA3FxffMW
3l48cxliIP7bktlXkYm40M85Nm82OmiTeBzc6BjUifWSmIprAhfu1p3Sbdn67XHSTnM27SeR+/1z
A8KxHE0HEBGh40nzbIcbTYvwdPui80mbZQb9k4me0L8pesvRLcMzfdO5nj4Ama9a35InPx54i10R
4orggj+2nvhze3vY7wnMcNhK9lPqL4Oxqjjn0xdgP4G3vHuzW3tTmDEqqcDe2X2snrDOKkW1GSP0
AlwQgp8hnmXDRuN0Q5uWko+UbMojUSvA7noKJH8gxQGfI+1TlcrT1PLrJg8aTlZ6FY1Or7QIBLfe
vHj22FYbSxenwgnO9txDJnX6Jzeo/uYTHkdAOEj1FNr49yIzHxjvTI9l4qFbNAL/taxIxhtxao6u
cX97VxMLRiuV7ctg9M257wcfWT9DqlZl+twQpXfXlQdKj1/1VM6vc8e+NStbMAZj8FEF35Svw2tf
jictUUnG0LXZq6Enb0CGOYFZvEwj2aS3D0psUUJOFuuZuMR81mJ7qlHcNLHY4D0JdiGd5wN6EW89
eKhD4nr47rQqfnuxfI8CsWnUmO6jzhG7qm6pbnR7nXB7reXYtZCUvXk/mEWAZiMt+dxHZnMenfyd
fNAJeCrwAFoZdzswZn5KdYvqo3vxhVM/KzFz+MU+XK0bQtlUjOHwivjk9gQzR49NaBr74qJLSPVJ
4+5iW45Ye0af70UOvsXWxNU2qUXqnCPOzYifGJkmwIRmjLbKQZ4aAie+vbAHjPetNN4tT7Qn3+4Y
ey1/FYrpviUYHRdAFEPMHDUz5zyAlemzzOd1rXw6fd3E6pxTPfkcOXtd+vV+GApK2Mlb54GkFpnG
lwiJGxxEwDOpYVo02xwhkWM+DoRN5lDyLreXTmKsHmxGbjiBg6vLkv+idLCZI2Qqto7rVxbZNQIm
Ap8DqbFxWccphVfhueX8PGbJfGjYkjCw8LBGxC3KGbv8oyGOcRI+McbKTz425LvM9tDb2c2vKQPf
URBVU/WxfY9LpD2nxHUpv8ZZ4LbGZx5EjL288WGYml/pZDfn1O2qbepFESILyQAsljMsyYro2Tyu
q0sGpnklCSbeG2Kgs/KIvsFWLaGzGmpDvhIIhqZOH7gFzUe+/zfRk1Wfl32yq2mBH+kuFsc/GF/I
gmBthQGHUDrTPg+wAeRdLp/9JAEQmIOCI9MRHUmKTpXMGdiMVO2MtdTebwKxslNWeX0RRhDEzeGC
Uy08NUrTwVnsUnTQYVyoUfAalPF3w6yKU4/c5TSZc3HKmDFuw7YzqlUa4dsqFmfo7SXr8frZPQsz
4iLhLCzPQl5bq3GmPJUwB27/luG08aVgjKFECHzbQk9g2Ub7dHtJZjpjSNw89shwY1O8pmoZsLKJ
2ReK9rav3mRD8RYRn0Z0FqgklzTxY25SuQlnMrdO1Fu4yuGtYlQMHickCKWOk53hzjWscr65AQ7T
kVHWc1r701mK8miWSj9mDR6jBTkdlgBHrJiQ46wLuM778A05I2LhpEWjlcSHyM6tb6RG4IiSN9v1
9pEM5EaHWb93h3Q8RG7/oEgLvO+D5pe1ACXcHkhBHR7scT5OUfLH8EV0qE3S6VC9jg9xAMYkmfk5
C8//mAb0kRZggFg6/178sXy08666Fmbi7GgJP7WHwMlFb/jZaoAGljF9z5PLFAjNYeMN9rtdzNTG
Va3PRQMeezDOreGcBxMMqQQOee8tL5EuXknbi3fsv4Kjp4LgePsrszODY23VOcmkRBBFvTqZTLX+
vZRjAzQry+O/fsCQ2Gfsqb29FZhf9tgTSNxAP88R/p8E/TJ8afd8e2km7Z6ZXF3/2YyLfJ73/x0q
lMCE5eSY2phRDeQ2G/reg0V1/HeZAEgtUDnvi3DuaJnCJj0RPUqUZjQZ6RFdj9jgwbAB7Tn2iRWm
fbp9GeVpsmOlx2ykrM9yecFIm3coW5FexgXMRTYfF5Bn7I2Xhg9BlH8WGVMaCcn2nOIEQ3dpwgV2
R7/dxqUx7rSj1mbvbfNqHjll6vHsev54LqcgJ2gQzLRCMIjJRRDvxnG9MYh3xNPdPlHQeigrN7cv
mO90T/EwtHsVEfJQO+OhDrwOcDrFJ3mMGHdtthc8zi1PdlFubqVwNfDLrbunBMvgc8D4yQvb9B1R
eA7AjpDsvnLT98on9F1RJ++snBWR3ZJDH3f3NXl697cvjTCEKNwW17rjm8xs1iK3d42esrr89/Lv
75Go6mK/ZRtm7hSr3VMPEmE/z8k1d3THGn0pm2b6gwuHG9Wr2jj94LCacKS9Kmwk+eZSeaCEQ61Q
pKyzCVWQXMuv1ah/bqCIyugfgAqrXVfU7ptXwGLOFyxB5LmsFMh0MvOAHxlV9lxkzZaxaXL0+4gq
uNLMWdOkJAknTH74z0Gr+izvFlE0oZ1ESxSL4ygjeOfOyBUbQRtIk2raa+ZP3ExOfJ+CqAMdEpnH
CgkQi8EnNaMRM0LRPFT+IqNUuXO1nO3ti5CTgKLI+FJlxRLC7PkMsrP6rLzsPKt6m3ZhcW8tgRNY
LDhzhP/INrE4pjGM8EFa8Gg6QswxuhJ1ZM/BvjZ8vW1FSWqZnY/Ppsve2CPF9UCgF962FNqcBsjk
Rd0VDBt3mJ9j6bBTljCZ278kbr8zSl8g52apYw1Nvft38lgDn7px7XdxfMkiE0G96pI9jnBnjV+h
3ErVkD+gLeNieBrGct787lq6lIA64qWfVLBxLEK5hGQFUiaSc8ik3sji6Ogk+ndFjF82pY+3irOy
83zHZAfuu6B9Hnnnbje2ZxM8lA/o6Ur2lCCt+ZEWiM0Tk6CNr3AfMxXQq0KCWV8L5oCbWYVBfjDb
KNpbUp4SFN5sPPJqPwL9TnPPOpeLcZ20o2hbapw69fIl9x6Ktdl+DZvmpPs+2Ae58AG5kshxh1As
IMOMLCGc1ZK8K1MsbOGi2IhhhCOfhi7CkhkOHRtj0tPGADl+ZI/fbrsoyycyteal4re72TyETv4j
Sju6or7ndl3e+NTsfpemvAqnNU5mElNju2sPNT+D8phFSgeSPEM86rgVv4Jx8mGQ3n5g2SECuB2t
mOr/f7SK0P4YzNABD06Jz+aBfImoJWnC92FYx/jDrOieWJr5fKsHPCwh6OtoGG48FR/XyYZgneDO
xbI53SVNo7dGkjyYdb+3bBfcZ7vQ4OlFEEn9ZQEYkXjKCIHloLOLoqLg3Yut6ly242aqegKj5+bv
f7UgmjHj0nX9W0oYxL5kMngOAQz1JDRiVutEv60QuJHJSTERLsmEAnD1JgBeC3xoQJ4f1xnfVERL
TYe1a/k4H0fH99eSxCsvg/FxBxDclx2L75SNQuwMLCx1G94N2Kx2CfwYesz+wcqJ6qtIJ2VtE0cX
D/OcTGCUxlP8pRvNzrhIYNXgIQrGqr8kXMDrfvQ/vMJbcoHHe8fi4RvLvPuyDbUe/PxIjW29DEw0
SXjuN4yCuzBoHlmsYWGLmvmQztOG4Bb305jIV2s6CcgodQ89M5dHtIxgzhW3kmrw5XSgYHP8+n7G
nswKIhv8S4PKLUiCXbXwXiXj2Dskib9bZmMyQdpyV6FggTQpeCJu1A+DgjstiAJFGEy4lm1hBmbk
6R7YBZ7829iCTSqTaosQLzajcEO6g+NrYgzbWJxuEY99hyOsqBVOa0Y9y+1PzxB3rzP8QYnX8f//
FVOJjzEry4dW8c/w/CIyXvXKLfekUZur27dt+azVo1462MxhTRC0c9GMLlf/2ju4DQkBrNTpM6F4
i8D+kLScoNJJXMLKlo89bu21PQ3ymDlBRGMBsSfLW5rPtDjc7pSOX8ymIpIgctDY4aSrMZk8NAkS
L5EMH2nRSi6sMDiSgDQ/DuKxzX30rkwGacVHBAVLIBJ+pGHlLo0/cBC57tgk0Xil4SYCKnWA0gmE
w0EvE7fxg2f7cNnC/B6NTnVv4UF39k4b1MepjMeLiyMTeONS4jZzRqxp8/rvcY50og9EjSDYq519
GArvdaih0mDl+nfH91YlV2NqDjtDGHJTQkzZDKHnbC1mZuRiNO2RscnZlX61b3sK3VtbjvVhzjVc
xeGRG615TOhGMHawkm3r9nEqnE8jDeJz6WiekaaVlxwjFJCfnpEtqbpGlDQHT8/sZSw8fBHxIrfM
I18Mz0CfWBMMfJT8KjtqnrdV5oX2PS0h0t24FccomZ13Sdr7KpgOdZkXF1Hh2rR62ADoDk+Se5RA
JYZbU8d/zEyBoTNjFPLqu9OtuTCK8PzvXnJDSnrCbjajGvqnqTbbZceev7XO+D4NKQMLV/uPmiTv
2718ewkGFwPURIJEkHtv/5UfYnLY/8wgJloIw+co5PQIUQ1u/p3uM5a09VDGrJA9TqLYtT7iuB+e
3Tx7+PfWCY1fi6r1v/p1drBrIomumrOsGZs6vXnulz/89tIQTHLn1WW6ceHInJu+p6oDF8GSrsaD
tfy90GntfZzkDxnn8pXJByhVEtVXt1GE3fsktzB04AYP+eYCE/+mgygHNy+5UoVH/WHUnrlzkkRv
QdRcmxIHn6ii7ClCGNvSK/v5UL6ZLuVlXHQdrqiBYtptvQMDohNU7/cSSN/RA2vl3xm23x28iYUN
8FpQVeW5mEBLOGMUnf4V2SnStWjiI9tI48UAXnk0K5W/cehDJlt854YS7EoauChhxI61nZ3PcDDL
HNJWaDYrXSwhjT2LV9VdUsWCIZ8a+0x6uLUJWB0tILQn5P3f5Nh0Vy2sELauVXy1ANcAhrW8y9n8
UhGklMrAuLRO8FUufDO/pxe6DRgpEklrCpV1Ajh7vnX2PZHotyKHrYreJI4b7SwUQPuZ2c6Kjynn
ZZEZDGwiKm9XDvckSJU7WRnkYy5fmktIwJBO95HsB4QpJGw0SWsT3C1J5CrbYDdWFZs125anzkiv
RrKEjUZVcCl9Szy5pnquBR6nRlK8M/5BfCpNfd8O1m/oENM50uVTkpjpU2wEl2YGbVuZA1AYAmNX
3rIpaElZzBKMFjG0LY/M03FxMFPkN3PHBGhdKQ1pBcQIlUHaHuOaRLnlQ0jlSr6AlibHBnQWiMXs
NHhw4uFPVBsOfrFIs79MfPDTwYilnRUgoU9c57PbA0JLFyTcgppLqKrxbIfu5va5FDLAHuNmRxR2
4b6BBbaqipGSJXRPLpSQnRE0iHR8iOKeA11b0ACfjanw144K2Po5BLZVDmVRKefocHuenampwOmF
lFZ5nh9k2uxm4ATHVGvzjIm7gbpDHVTJJjv0PTYfp45xAC9TactDdFdZLUyDfGQV78RfaW3nbyIC
Y41TULCYh1t2uyRCn0CSKRoQnfjmOYhTRGFpHhxZVszb3ma/TsnnEr8h+hUz6PFDUj+uSuFtNJiC
jT31zr0RVb+FmhRXAb8a0lyvM0nSO1Q3zc6iHz/dZw5uTYYxNAvRg23K6ckhuZhVOASqgRU17pGU
svd2iJZ6zjaGhuvPiHp8kO3v2LDLfTdZPdYILKnNYMhjBXTB6NR0JZYDf8MtI9AyCfBCUJRd0qH4
opkvnnzD/Myy0djKwmuOc0P74MXhxe3kAdFp8QKiGmd0/8xW9am0bbXiSQ3WtvbbJ9ILoIjExnCJ
m0Hfsw1+GiAC7brb/6sIzW7NRt3fwTiwMVCP417nAKAKTfgq4/QCvPyiJpqXgU6/zHduf+WLlNJE
uA/RmGG4yxOFoR46DoIPASF5xEkz+8Q40IazdGA+zb3LEefZxR5uf7Am2mBYt0t71aXjr9uYREzI
OCkIb1HVc8ePlIvzqAXe02UuxayCqNplniJzL3/ICR6ZSuPLGxqeGc1oKEoRoP67wJqaB0IrphxO
FS9xRG5lMvIv6lXSq9fOlswsHWz+VS2IgVHxlSEqKTVFMj3gHbOxshKS5jFnXtcOAHnDd9bhAk5M
Y2FuBltJ9Ft0HaIitgF+koN4oqwgKkyIemIzEOdkwt7bWC/OkpMmpR3uRJQPa2VcYkqZv7lffYcd
hQUFp78byTEqbSzNHeSLfYh95RCQjn0n+fbw7VdsHBmObrQTLMGvAwe1GR0tM1anGubBIbBhmGiH
pybl6EFfZuQe+NslhW7GV4TDPCBpW9ryORTwiZFxTb734yMGpL7CGlzyEO9ML+6ObMQQbUcKuF7g
scBbCow0nIozseX/frFmF5p/QPNhZSut08C5QidjI9YCOnAwhvbN0MX8baRF86SWuFlzaYiQapnH
NthWg1zWyJLI+kU2YjhlsJoI4tpRsvxSkwZEocbDwPhgW4yIy33GM2sq8Yr4ul6+5RnFfBPQB3pO
DSqEKf7GDRH/sWEZdn7NwMFrwgV9kKqnKQmfh7GgFxjZV/ghIrl8gJUS47YKVLEnWGx8yAO3vu/D
cnjW0t65eGT31nLrob/uD60njykhoGcGaPZDrXsWQYKqH9vVWiZkyZDLOzQq2JXau6saZyGx59Nd
AT7kYHPbsZ4VZ8cX1aoqk+TqGTCLK6Ll5DLgaTw8HVyQ4cGPfnH0Apha/qgWudPRS3B2I+pOlygo
UIDVl5hBl5kZ/+OSG/uYCNt/aJN6AFfkfTDpzV8bNiuGJPgYex/dAkE9lK4z4GVs3LdVyOihZImr
uN8beEMNswE3uCx5cR1vjMiQJ0UY8/3kFj9W6U57eyjwzC+/Uvz7io24+xeHLR4hDiHeEuDqSdOb
Wyi+7SXocBywHRowbaT1KajaT8tg8u0rcyTN1OU8temN6zk5lLXLvEyKg10WI49gfkQZah+sEi0v
trb5tZ8Q9MPNP4XSca+WG4D0BCxtpC1gZleByF2+p6rsXDQTdAB0HvbFwwG9npfbzW7YvoyVZ68R
LINcLcoTJpL55AdRvSFo4azQZWPqwvBLtfveVe1vHWl5zG3iJwzQloBSmvEyYYZd2IaktvYFfE7Y
aR22FgHzOCuifeogrYo1vqTbzjTq7GzXRTSKol2E78S4LdOx20zMC6Xem/o5c4enqY/B+Q+MTk/L
l1b7lM6Vjd53HFFr9T3S8KYGljO0+cGtuVak7t8U4+xFQBIgjc25ly0LlHYhEYbzmT6qtgog55vh
QRnMWZbWRoPovQwzoamGIvKBR1rg1+7Y+Q9AWCV5WlEmjIMjYhh8gjUecAH+QR5xmPC427Z5XxtJ
s7ptKWqKfdgKVXsEsf5IPUYAN7P/Cym2Pu5g6VyqGew0/sKzW9kObipuurFiRsFm6TTYkThJkGib
qC7yfdaRbVj1M6S3qOqvLdXFm/A42DqZtSu3jwk1QepL+CGAVtOPn2GFc85sIfmkP7XCRl3JMd1R
+2Af8tt8h9WWu6v1y7vZ5hi1mpkBQTz2K3JTC+IHjOOQ+sXDsMhUSsP5DdKLltKc331h5ABdQmiJ
eQixwh+z/ehnT0j+kR/6/EvWYpRMu+KB9Nu9zur8Q/Vyh54zIrDKeEX5vTJ83zvFyPjPnBtM0uPv
lpYXQtZ4pnxAzhf2xzmtkGyDVEojsztNRqzXkdM4d1NnP3lV6O/KYt4hwswv8MVIMDOuIRMyBmbp
c2n58bfnr0rHBEuQzcZFsCRBUv6zyFN2gOqzM4bMZ6j+5hGA4VNQ4I4xq1cwAtUDwZvt3hNDth7L
xfMVQWME93qHj3FkgCoAuqLHAAAdKuZg1MQGbKcsRk6a1hUr4+UpU9UY791lldEV47EsApMyw5w2
sZL0KRKLXxBXBk73vTXYw6l06Lk7JnDNyPMTPrXLTqetLO5QU5yBgvnraXmb0tT8+x9XVYlu7wzo
GLJGfeIYxBKtPWs1Ww6zLDE6vPvC3qmyp1+nRPMxqB7GngXzNFpfuY8a/H/sndmS3Mi1ZX9FpnfU
dcABOHDtSg8xjzlF5EC+wJJJEvM84+t7IVgtFSnrqu73LisLKSuTyRgAdz/n7L027eLxzRqDdt04
CgbZfFkVRSbuUEvQDeWljqW63pDGSK0Ok4UkyElLj7lQWhzlPBy1VNQfOBQztlN3HUwFwp17+nDd
oeuc4CS64pM9BekB9ZkC7kFjtGlKex21RX2+He66xGgeWkB8puN7lzwm23Tg5LEJx9LEc86WYsbw
R3zloZsojHfeonWJTKAtB/2iY+3f99Sw2Bg0dwkoolzXE0QKWFzRqbIH8NlePNEpRXXuCOTiFCTJ
skq6kVTdJkI8SvVRa2rX5gAtG2E/xPQmzrJHXnZ7A7DnqQsInHbp+MPGo//2BldiThtWKtd3t0rP
RGJ0cpOqYXLK+cboX0wP+p+dhnCuB4e2L+dqTYzOKkU2sGy0pj54df0aWcR0Gm792beYZbLIEKmU
SOfsp327tTCBWxp8tep20hsDnLK0oTBE0/mlL27/mJ4nYZUc2AXnQ/e3nidWcUfju7u9KX3fs7RW
+dgfWiN4FFOw7YUh7ibldecozI8/mhRTtMJwo22LmYULu7r+1Lv+ixg/qir6pA/wLG61A0u5d0iT
dtrRnEIuMo3WVmpfe3CUd0O0EpPD4Sej909xjN9ANhETl6R47BO4bw6CA6Yr+CebWUEQDZN/DKaB
Du4sDNTCOr6a2fQaaCRTo5+oCLLoKft7g/rmtri2pMtNSIIt0ka9Ur66wEbmK1RUVI2Me4/4+gXa
z52WeOk7Ij5EoR3NdDt/B+GzpjOrFm5Z3ldzYvKsDtEVqZO3z6/C4K+kQeY0Ydlbc3qC48PqyAZN
ecgS0pJ94wCEeqgxgT3RAeTXYoLb5hZeE1Rh07GnW7qNpx5QLsFXa7xm1qJOQnjmE+JZaNAc+Ofy
S+ic32k909RMvJJe6HDxGxgT7rxoaGbskgSCmkAqwE0Y5SSdgEnOjlP3Qfkpo6Fck4uuMQ4Mw/L1
qLxin4D5QRNYMYKbz9WxA90/Gkk80KSXHezpw9ckHv5bN7AsV9h/tWsAG3BpdPjXS9U9pUAO7oPQ
PuTE8MSL6EuVOf0ZO1i4mCo0YzR8OKWhi176xZhu4IRih2kdWGUFZzJsjcNDiZSsE3pwNQxOdIiG
zoEFpAsBF0D6RLiLsmR9ccwUwCaqTeB+7nCq/e5LUaPAMJngH6Mu0o5S7FtC9zYMs8T6tpLOXUBt
aJKHgLgSPwSmYrarcJYBdC3leB70yTacNR89WSdTGw1fHBtb4ehcR2COyNut+9Bj9iSEVu2KvuNz
pY+w6oYs2GC2w6883++IM3aIGxNCWuOZCoTuwGqdrT3BEGx7MW48J9VRg16NNqF9HBvArLAWhjQB
HBvmNEX34oaHp/2DF+tWxPoOuWy2nrv3mcJ+3kv6Vj5Xt5+6jCxm5XqA8/LYV7TC6NrSBdV91W0s
v3oh9mHaaX0HaJ95PgBg7xgG7TYy80OHdMjczRLG2uAa76bJvRcDaJ82JgwoBPhu+aB9fB1FvIvF
Zpdr8Rw7DG5hvlvMonvo9X44wojtNgKP46IiV9AOomFT04pOl69+ihnEapLh0beTBqkc4PikFAfY
pl/03k/uQ4uPTGNUNF/RbZmH5FEx462K7C1HxbFT+fyu1b07F64IZAbCw4Fh7AGx9VdMHv6qqrvP
ihVglcXDSxZO2nY0cOwmDaxOLbNBl86X8m0j8+GqbjoqiNtmEdMFxHJLc6opWzDAzqdp6vlAJCqx
l4RR8HxoER1qW+YJ8oeGJXei6SSN8agXk/tSeK8K6dimGkW7mieZtwYZ3cXXW7NxcslRTElpICaV
UC+mQcWahhArbkfsLfZdQVQ6vNQ4BuFbBCy0t6FQFiNucgZSK4fIjciywF8eBbSsceznG/tmnwPf
KxYpXh4/Hz+7M4PPrTa30kUb5zyFknPnre1DxaLuTaWeGgVpA/rxMhLVnUL/ssc3WZ3wi62GedBR
9kBZMyGfqRcR8t2qoIaL0u3b4Xj7uGtpJKuSq/uifY0SC8luFtGUtuk1mGGwUaL2doat4YyMnPyV
oy/1mVtH+8YgAS8JXWurrIZUPQ3gwZDYK89o3aOQnyV4azruAIvA/mUHF6SPZxoj5+4aUNkNMa9G
P0YyxoBqEoSVuBHK+JEYSRpw5bZMlLcp0xCkFlMKzXUprlXonn1JOMpII5CRRpcdSWOoFi0IymzM
3B9lquUo44F2BqZEn8P3MADOYovWECTuGPxq58pFskz/eBDVFkV5/FCEFWwWOPB77suRZDP/wvZX
zoeI8NhY03sv8+AygaN8HAdYgZK0oP2PtkfWVjaw6L4kACXPNiQ0FS9yjhXHorRg5hueTJzRPwY0
sUkWh5b1fFjOAFgcrkAxOXSNLVkC3CvLS13p84i1QK9FvarDg7hHQgRLhwzAU+eN3/M+a9fgJMon
SM3PVjqJ14lU9LhDjA7qmvU38d4tDnbdYHfnAmTuOYwlaBcdBYxm6XcJObp9d21Rd75NHQTDAbHW
4iZ+4ZO4ugMynb6y6CMNkpOHrj87LS0HRm4YvlzUfVFoAeebp3J0IO6wBCM+FHTa5h2YCd/WTaL+
vq+xddXj4F1pHqBg7zGmU22kt86fpfuHPmzdH4cJ5oruGaIggqJLz/2wyrzi7UdGwO2woYz5KCyr
5gn29YIET3cZkdG+aGvNOumGG63CSVrLjm77JjaB6yWjag55kVSkfbFlojAEaQ5QYF8JAQcsp11x
sKtQvlJJtWwW8Z4XjYQh9Itp1zdDcWc57kuo9W8ImdeoApJHKKHO0bv9VJmXJpscB5wpLi+B0z/7
fkWcFLcy7ItkmcyV7dAmNhCDetgPuNdl1zEv5wCCuITT04AqbpfVOvqn1sIJgT8/JNhyn0+EwdPL
EXsH6/mSEN8tKu74vqij4JwQWAMyaF0Nw/g06uUJEql/tFrUW0XTk3w7n4IzTHEF0tANv6o/TPk7
ySikqBCRJ8IUXFzrdAfOMAkF7F5DMz3OV3UDeqkzNwQ9Nk91ZNyRpWvvS5POl40FmkEPu1qT2CBm
/LuQEe097ScE0/NOUfkBc5ZerueJxn2GN2+FHBljm/Y9sXUNRthU33fcqWVje4cuQa8jhfklLy2C
whoU0zIS/luRtrQoyFvQLPelNIPp4AGXIW4BtNNNOKk4Y64oKr8mDoLPmm7wNZPa954hL/QC+6ur
TnnyWBtT/pq3pL0Hdf1cufCl48mQr23hoNsfGpx6RNkQ+MuOdDs23NZHzWWgPOVBurYCR3uJa0kn
3wjItJh7mjIvtzcINZ4SeNrezF2fJzul5PDn+tjz2W/jnWMi8buVOrVeYM5KHR05Pa8vMbwKTCYu
rRC7GTlS66xV8Wr0BCv+XPrpRvpe8Rr2GQqhjNtTj+NxRR5J+clFL7s407DJnxCVI0qy8n7949iQ
J5rLwKCHkKM3+6oiPdPvO8DJnruZHFgoGSezze1iqyr16PodOjGA3tdeL9MFtub7BoA1ohr2IQOX
7Gaap+N5aH+9vTt2RXs5QTLzZPbgERuLQ+BNH0trByrc3AmyZzgbske1uq3XdVQaVHVzozZ3QwYX
ViOfUbEDIiegkJaLflf7mtojx+toMOKbwpM31yyo7MgzyEN6UE7vbgRxiQvbSAjeGTJyGuogu0cO
PK4F0stjXDxUWmA9xQFTdNU4d7rRwCRUH9WcfggnJlimFfbd3iaJKnTnOBKcsEbaPIaMHXa3SSyC
tX1VPrra8FDPFV4Vli/6kJ04cRWfjIL0Q0wjyLbLlEoN4G5lxd4znkPG+4N3oH+IE6tX7aEeYeaE
Yw67H+fODp4JCUNW+ubhGRMkCzUuKpyyU9gk8FLiPi7Gz0qSBIaAmgjPYRHhD9z2UwfmKaJ9mc/k
Hgvku/Qcpp5dsJlSX1u2emU+9FWHX68oGUVxivIfi6treKBTKqhJnQ1FpytnR0xxkTC1PuQcl4ew
hWZQn3IKU2l0uF0KUxsWR1symtenIbkfaBcshjw8lXVt/n6991OgHehIQv3xAATbFPu/b9UoPdPl
xMdagt3B0Hc7OrB/p8hhJBqggpEyVEPuClMxeXBHuuN9NByE3yKrDgvgnhYIqdslQvMx3wfgqJug
K+CE22/2lMRPhWtFT607PM49dGIn8lNSld6+cQLeh0y/dEJ2r75YNGMaPHjRo+an4X074ehL4kmd
QrPZTUUhAR8ip4FK3V1wiNQMoHCoJUAUFrer/MfyxgAYBTOSGTaR60RyMPnjw76PzYicy2ot9T64
vz2EKCobBb0cip4JGnoINg163M0wNeR9qSLf94STrlzcR4gmx9OtzshLb5flWnlmWkbNJeDPWalv
7s2KuWFXd8GzDtSJKBWeBKkftxObZWguBLOGzsWY5avQ9JItfkdpVM1bVBLkFYwmAoJO67adhvac
iGpYdAqia9bPxpM0iNPXIMsf3DaIX52s3oQ6qvkijORzXMRgJ0gTX9Y6+iKsqq+4CNJVaTLBSV3n
MXQZ8Nw6SqbrMrP1URyhzKIwgD4tfU/sR3ZmfiOh1VmH5ZNDIvhVbJY5sPyMWFtTTfUuC5HELBGT
puNz1fkG3DvrAU+IuEn3ESHdaR7Yar2WTwOSix2j12g3G94JkdHJthfTmiKgge+vOU9+0pwbcPNI
vDBVwvYDVTCadHBaGZAKn9ruS23763a0xa5WxbPtOvrZyqWc8StKHfp4eNTbJLyr2upLo5HdaDlB
/jQYtPlcFxB5xTSZDs2XMRyw0Kjp6bay4YwKCNsmO3w0GyD7PZ2iIHRBz4eyOP9etillHMbaeXHd
3n8lD2/AHu+wrdbwS8c5EEtvakpNHFX7lMWbcgIBceUyfgNOG5W7GrHXUY/1cy6hpZdkY/te1+3g
FXynBSeOIW6EdYVzZ1XNU4SIaipWeLksw6HhOfmSxn53ZcXUZtSq1Z2EW1RLZDR02N0xBN477Lnp
OFkOQdKuzNQYTz/uvZuMaNckTATctghgyyHIzKgHl7Tnp1MMRYM2hBBPQ+QFh6zNXklzCPZeGX3h
1QQXpETNoot041jaqnhR9JvXgzaga+84C4i2SdbCiMijdkbrYtcPyXziKwa3PWhOsLH6Knxy0gnm
iP3V6gSBF3ldP6ogrdZaGn51cKw+sfMzHZQi2UImYV/NciIzQwgFmeiZ01gjCIwuJS9vrNUqqsvp
iLwQ1sYUAIeZ0g/Tzb/4IZFngD1Rco+iGxZDnVbHtozNU9SIo96TLIupr/riMOpNg+S7jEv1CnqY
Wimyv6lRvMwTh82gAAemYfFIuBAoujNCpI66ijcqQ2m+0it2ApzWADLAbyz1eSaItSY+wz+etaFd
RVO2QZkqEulevTI1drDZFdqw2D4i3IKfUSXOKzgxBMumH3wWrZYeXB06UNfq6Tru2lmvZIKeycP8
TB89WqWCAT73QfQ0uNXVmcEqXZXqa3MwulOFSWRjm96TquyU/iFUizbV/FOffBNdSEkc9LQZflzE
joJ+i0YEb5DfPUum50dZ4IOYggwPcFOew87r7pM6hEiWadPvR49KQyJ6G9nhe6JL2gbZFj8r5FI6
TfuEp7lrDfSgrTDCN6N3aEUlaXwmlHl6hVdAm5OTM+X5qpvdH73fnuymsBibYw2JY6ZliHYuQmEP
yRGSXh1XZFBM6Xc1nW8iYMnVXebjSJm/6tI0O2UxbgRKU+slR0W6sk2mjOCgwp2a0ASBnf5iOoqI
olu/xQ7M0y3XzwgRc4JWFUlMwZKFFxG2zsX0MboG1ERZFb9pVjycgxnub+DpkAGTZl/S55dtm+/S
wJnWVeZpQGa4IW7lU1RnPiaYnDiYlCTlQRjDuWPyBQgpRRlya0J4yXt8kxM2FkyN3k2OZpvKXR5V
7VE6WzG2xDzM3UfWZ8msGETTfLAnvrSvCqAo9cDxtmt3oWzFvWW6LxMjVBhQZCnpeA/wMIOt0Nr2
GqM2IpG+nF792AXBwM+Cv6F2HHwNxWeN+Mb1MySbtdwwzdc/xSHt2DYVp9FvPk2zDrGX8Ml8S5OH
QdXdFQfLe4M8cw00GDO+1WovQ68OPgP3p64tlsjssVdVjfHITg9DO0+Yrqd1CKirO3i4sLjOW5IH
qtxYe/zSzm4HVDvpPr4dtXU3VKu8yuMnQ7nRvZtWeF6i5K3+Sr9tOCcIMn70YSCCYmtJc+tMcwAq
Y5Nre52B3ApKIrGX6I037uz+C5SVwwPp2JHiylj7ge8/sTF84TiGkb8mvZkoiV0SJ+eWXubRmrtw
kRF/h+9qsvL0+mpIxqfboHJqQvcuSfJPjF76k9YrhuXTGvbBtOcMacIC7+w9OebDHh/6sMimHU0C
hhIF0/OqS7vtrYUMiX/dtYJJYAJwtWmGbqsSNSzzPA6W4ZDlH31YoKMJ0hevrd8KBrYLqzPih8jR
wjPmN3s5s7DMLz6RIhnbW86skdiSUpaAvJL6Jarqh0DU6HLnrxIBwVcOycEcjXLNopiwSRPYqOXi
4g25/owciPAM5nlw7dINc3W1r/TAX9K4zJ5VcogToutJSkYfJx/nNAO0lcwg/eodKuD9qOHIaCfB
24SdpUCXwmvA8OhaVo5Aiv5BRSMr0qFetWUCNaSznkx6N2uaIzP4FgbDnHTbpE6zxQoHnhl9fBSg
jvEeLa1PVozXKhwaLdElVW7fTanRkZ7bXnTSdrB+QMbVKvVaulAAqowYo4kiGr8ue5UC3+hAbAEo
EB/DoVkdb4lz//Ux/Lf/LX/4kdBX//N/+PojL8Yq9IPmly//ec1T/v2f+c/862d+/hP/PIcfVF75
9+ZPf2r7Lb97T7/Vv/7QT7+Zv/33Z7d6b95/+mKdEUwyPrbfqvHpW90mze1Z8Drmn/y//ebfvt1+
y3Usvv3j7x95mzXzb/PDPPv779+aIyINScDif/3x9//+zfkF/OPv17Z7T9r/+APf0MwRd6nc32i7
2Y6wbVPYhvX3v/XffnzD/k1YrikME62tISThfhnLRPCPv2vWbyzXiqGMadlMPB2bAMU6B8fC99zf
TMm3cK+jmhNSGn//30/spw/w3x/o3/4Q1anPUZz/TmJ0HKi2wFbYVlhcBHbbOanxD7mHcBGUFihp
XtAJH2L464uxju80zAq5mZ2rUZ6NQN079palRS6EY74Cts0Xf3i7fn9Wf3wW80v9j2ehlM0/QhiG
oX5JX/ScXo7J2FoX7oqCNQ5tpH3HoPp1HGtQCTWBEmMfvWcxuvzS6Ni+tXExqw8qiBcSGyZv75lu
3EdYAGwKh3DJOfJqSA7/7UizYexWfr3voGdZBHNj+YUBNrrXLAiPuvTJNMAiKAOwhH/+uub4xV/e
XBe2to3Vx3VM6bg/v7nKVWS6CeFdHASXUN7FnNOcF7iZ7Kupc9jLOwwPlpmUfxGwaf4cAMrHKg1X
t00sKtLhgzW56v74sUaoZnQiEcprVXLGiFB29u/KKC7CBdIyWAfNB4WiR8AjiqcpmqW4Pbnz+sw2
N6LH3JIny5SrtJ7QXYbimFfFS1swJKSzj+EeIf1K0+UyTMDSc5C7iq588nLzTGPxadIBd2UMDbMv
qjKuAK8ygiaMg+649xgsd7khSYQUm3I0Xj3f2oc2v9c0CYG3w+RT0dYnmreLsWWd+/NP45Yq+tPH
IU0hTFcawhIG8NZfPo4IbiscmTS+aiBFfc53yxwNGi5ZzKIgR2WE5yvYF2P5NqDVqwUn6pExuwNU
q50A9bXb3pn8v3hW86X985NSjs7ewGiZSFVT/BLV2qB1rHOrnU989IIyjqqZC1oKQVy5qefcxezh
z9+GX6JO52tDOYbNUdKyuMhIvv352qhi4fdo3eW1xQQl3bOonVcb8SD4Aozh0dyIxrywMLXiUNES
3bZ+8wrXCqKAQUc7uxuE9hlRF4CnCCGASuNdh/lu2UtST4k0+qv3Z34Dfn2DpO7OE2oX7681r2B/
WKEG181g5lTmNfS0a58RnjYZD601sQBENuycDHLwYKY7R2uNbTRtEFoCWkrp4GImd8BaFpB/3G4H
22AXu5iJaWgxlRx5qL0LYpI3028xcYeNt+6wOC3IjH9DoKfQcjn1PnFmtw1uL6GikbBS/1A6wT6s
jAvKTDwx0ndWlZzEQovTo+jxzo7tEwPUL66DwEo1L4TnVCiyaUv5IR72AkyvlfYr3TX287AAf1YW
btvKeU77b+i+9EUNihq8x0B/cEQ5G9RghSuEqVVY0XSU36YmDg5W4Z35lJ7VHHcqOgC/vWlDbyNe
a5EojlM4bkCguD7nRDoA86GygR1vyeH655eT+R9rt3QMNkhDKHYsXVe/7CBdyLkU6b5x7dvoCxvc
hywJFE6cfWAlOz/OX4yQVSTMSQBC+9mB6CBi/hjl2pVYqlMt9JMoihPV1XeBBn8s/E1OvZSE/jZM
X8N+F8h02+XZY8oVN6jc3Xi5vqlnCo0TP/rteMlI0CK+/hPV96Lr62xDMQm2UDdPwzMzPPig1APF
x5+/bN3+OeSa28i02TnZ2AmMJsqYffin65K4id6I+yB4TkxbHuv+GarFYUj7rxNNRlCO4acpad96
mR564bwC2MX5VRb4o4aUOg2rJFBMZlvgM/M2rZiQUIRnAK1XIgAd1gJ/w869JiZKT9J+TcrvnaNq
zqbTa9y5A83A6KrKFI+hAOVQVuXFZIYZJcBPO5KdRpRKkDsB9jQljXeJXYFyX990kh0g63ISiNgQ
J6cGr/6BOAzLUMV3ggkmpz/IRegVbMLswoS21StDB7SJsXf+qRLJ8l1hRpgYBE5opWhS9PwVeW7i
secmREc46Zs+LZfMaLHnI6ePLbUTpTCXLh97jb166aM8NcqWcCPEHjiupY58HnmTBczH66Fi2LU5
Q1A7wjh0IDc5ERVKB4JAOMWmJuwH0JQR3NOWOBte+uyncb9XcQMksARCnxkaLwVeFeMoIgdr84Mu
pLkd9XraaPc0i2nUM6WMcl4b6D/c2A2KhiK1TklKBi912MTEvyF0A+GYqnUH0baZgRwB99U0DZwK
Kms9C+S6isYW6p/OO0OSsK1a/MJ0TJcIQ/NdLgA6NZq3Nwtkxxg2gN1iG1uN4bPjyzdgCkdFMD0B
ERKZiiOX3oADgYyGaZ8OKM2nnKmFXQyHWKNLl8grUKGB39MAHIPmixUMkFajrU0hH2ka0FsHBrHm
lGEmqtiH8QDIGG/PErk+imgfsCo04X6JEISwOOxiTTmtsADuaiDdi1BiFujL17+4T+ZN9afl21Q2
weoGCwRnWfN2G/1h+Ta9KVNG3FXP8Zh89gKMciopMC9FS4C3JKQEJk0k5BqweVBiRinJu273BV2D
J7KUOqvCku18SSwzXcvoI6PjstcdBJF//jRvB6L/eJqczm3XVeyM9q8Hpia30C5Y1bM/mGA3DZfR
SfHodFq2HiJpL9HT34/5dEG2bhAZJc5dmkQLeGQjU0QUZYhXgEbFr9TByG/7ctXWUbYOA7n1JamT
KFwD1MaBC/yDjQdt4XOf4YaAN4RTrrDjVeUignVB4hP0iGkrntAVhXYeHBwpXq3B+5ZkBEXlev9q
mBUi3+QlxEm/xNC0KGbiSSUGTlCM+OxIO/UempPbO/T/a7+/qv3mDe//XPs9f1TvWfj+U/E3/4kf
xZ8pfjOEyaUvbV0aeLf+Vf0Zxm86ZRy7ByUYu4fJsef36s8yfuOSkLC/uBwltw8HtN+LP9P8TTrc
TMyYpbRdnb/p/6H4+7lIoPXObzFxjbguiYRS6r9UXSVpWW7KPI8efL71NOOjzKuHSI7rShp/tV1K
95ciTxloq3WFFVrXKTkp9H456Zq6XiaJFXYrmyS4xwT4toGUhh546D46gc8UxYVm7IjRb1c1Y/+t
Y2kv7iySyaB6bganw9s0TwUq+dVKkBNqHI53zuyl9eaHRHr2ypbtvi+8DltAU51lot1j4xX32P+J
+Cg6Y8dALX0REdhFhhyinyFfuWGexn89uA7bga16OtbCeClmbpMjoj1ujGkV5TrUSfIYtkFM9Dvr
5nsTaZ8qxjkPOkRjNZlEgfUVcTa27u/grFBX9oL+U5rveg/nhN6K4tzGEKV7MNQHUPgDyX/J0UJD
dUUKaR89F3p+MII5L6EYrToNndowWsmyy0v9CaCEeFLNtivAH1cmm/jNxBQnydlX+XSiHyhInIj6
XcmA/lGY5oMehwZ5y9AKa6TJ9Jl746G2DVYbi4hXI3YRLzvJSIHGA7JQMFxwK1H8SG0vvaS+N7Fj
7o3edgHEDP3Wwk1wICl31ispEH5bZWgX28iYvuuQDyorex7aLtzHkZUuEyaeaTUmW703rhn8tUta
mdZKu7hzngB2QP1C2imhLEc9fe5Qx6EU6+mNe964j6xa7cZ01fYjECoc8xz10I4qf2q2mhBXvfLK
vViXreuf9EExGxdCIily2cFjv11jwt91eTA9FEYFls40+h147voa5aemsLsLEJJj0SIKjhAdkRsj
2pe6zj5FLqrzuHVa6OBagWjV3vVd3yM8p1juo87eaSZSi6w4tKWHZoobjaOteEPxap7qUGRbOhnq
riysAxQVYrEH3PZsvCD0y8B+0MmMMLJjj1vovvZdhVFtVPeA3SAxWz02/SoR5IdIgePF03ZxZRK0
YPZM7Xlo6/LQhtl4+vd/CrFErKwuM0GbsiXpRjY+F4S4QL0vwjf+hpUqZb7zkvhjHnoj9qvvHL/a
OU2zTy0ScjScsQs9cC51mH+YsYNJK4k7ANX0ha1Gj3a4vLn1YjwdrZTqrrWsdsPR8bOltLNVFOOb
V2rfgCQluygZrZVCpYFJJM2BHyM25BYLl1VuWqcuwXk4ee7OqQf72AAhnuLwxJgaqVgrxUYfomem
nRct8XtknsSBmbR4ICphJgHDmayMkeBX7g9q5NzS0bbryPQdd3zEFDs+psG0zhXit3JojPOc6pj5
U7pom14cMmB0sx+JuB6nG5Dfew92XxLrh8ByWapq43AsRxYU7a0huWSYcDCm2Z/GEHeT55vQrgi3
0KeQVBOL9uoYdzthxt+rpt3B56fQa+PmwXdFjGlaPKV1ie9oWAWDznS5sThxQ0YJ82ZZRzjG0tbA
SF1/IXAuJFC9vwgdJZ1r+Nq2cxgRxuNzPnMrdc3nru9QnA6lNT3Isr4ici9J2kX2hcMPk0ap7UK7
jt5inLIAdVdT6TeHUJf1Hx5u/y2q8OvT7vW3MTF2+0wwb4cJzVgY3YEmoS3GYZucMuVFp7wNv/F6
GZGK+NhhrltFZb+xy5hIljhPNh1T5M3N1UPU3BHSTLgfYv0SaUFwbYJ0y8oDWSGumRjOFrcKY7Fh
Z9u6IN4qYHFcgtZqTopx+KmHHngyITgeC7Gte/43SzX7x4NEC0bozACWDBWwMSN8Uha9oTVfOw7i
u8G13nwErMeYP7IWnaPeyQ0a1mXiVUunpy2gkRqwJ5HhyTGH6E61ur3MGwLXg4oBh2UxNC7Kbh14
nXv0FUJG3Yzu69YL7yZtDiisWqINFaq7eng3p9TaZgwlkCq4Yq1wjtCSRBCUpM1L66BQivzIXaBn
7I6NCq0VU+JmybANp1FkBM8Q1/cyqN1PxI2x8ZG54sSKCqHOXh1Lb3e9OReKOIJPHgEP0Jn7U474
7qwJ8ilIHdqTNzGd/dC6jgEeEs1C6ekqyARIvXBUzms6BHjjYRr7eBsRFJyGBpEs1kfClPwF4nh6
7AYRLmHs9i9pM+Q7YxTmKkmCfO3Gib4PhPaeGEZyBTWBdYabZit90T4bVn5l1hN+ML3GHdbn+QUf
BYFGmXsAbDmcSqNx15B202s14lk3Q9P8GIhMtAiO+45LkrQ+BP6xGD6qfvjMvmZdk8metmaCYyvV
5xEkNi7clc7Cxf714kREj6Bi1C7jiNNZdQTuRJPJbgrF+0AvGCRkjeKJ2f6nVIXxa5cTHzJwz911
gx69loyHEmuqSPmy2qPnBNlea5Jow+g/f0crHbep/rlriDjQvfIUGHwrt/L2OUWxuAn7EPT3/KXI
bWfbR1BRotFZt1oSP94eEMSCXBfKJq88WdqxUQwLfDk4kueHCUfV0u71akVjSN9S9j2OxtnAEmUU
mMQGk/KajKPibLO8pXobf9bn8N068pFN6uMHKGd11u2dhW0HT0dqnW//L+zQLhrhXrDAxBIvszH7
yktZILfPDSLQif1eAiXViQjh2ptcG2o71p0HMLQrIpOti0TPVg9wim9ihqlv9XMUgVxhrDyUbvhk
JyLeW271qtDTfMURcSC+xH5JkX3FtfbWDxrDy3msbkbwMqMwFjt/COs1+yTIrVruBxMFhBd34QbQ
OzlrGS6nQtWMQlk5ZzLYIc/DhJRkmaCbJiowGeriPrfSw0SPkvY89I+Rd9sYBrjGzYrIwQZ0PKCu
0CB8B8PH3i7tYGcOwcSUMiE4C3XdRZCYuilqXWAoLRsCLky1rjSqRoz7Br5o8NsMNKxv+V4WZC9V
fnp/40jdHlQUvyBE4j7V9QChoO+eu9Zwzg0283M8HEOP7bHSi+qAMK18nd0NqIPkJxoyn3OVvYUZ
7hGTTZRmMdRezQujB3d+CNusWhOYmrFlxfamjdqSO69MHmWTt4fAtj9uX6Vm/DhFg3caJpRnAgD2
ZyNEnzfnrgK6f2kzWdGpTMu7yMVNg28L6WxdHdCWtBezHXB2dZnxJRHEd6SF/p2cOvggKtkGDa7C
vFSYKXEsXDWdAT0dlOw+cLDRlI5yDq6jEcvcgIDI8S08loYxLHiL5Je66O+iKHI4tpXhctJMRpB+
9i6rDkthh6ipnOj0ezUTF4WIBvKmfid6GqB1L4OXxg3Hg/2/iDqP5caVbIt+ESKAhElgShAAnUh5
qTRBSGXgfcJ+fS/eN3gTxe3q7qpbBJF5zN5rg1Py+7WYnw1kJI4BRqyxpXmzzBrUg16p01Y4+sW8
g5K1oV2vTlp9joPzsFLRPtfMcp7zlWTnZtFY8dDlGnxHX0FiyhN5MZwmTtqgGP/JahwXZYeTfyn5
lpl8woDQ+bF0hLe6qDooDsfloqXWctn69Yu3uCUhxG2OFsI5whEHbBDLHPyn65hz/UGSIoZ0GQDP
fz9WE6j3ajob5sTiUM3qpKUIswxIjk99UgQkgePQt+zi3Vr5kk7VfEoaYww9pOm83glHGtZ91OgI
YOO6nh50FhBn6DHQaGXyZaC3JgK3z29Em11dr1r3a+NZN9vESliPLanDMjsih26Me0Hv9k6wkhV8
tAz1M7nMa5akfsw223sR6rmuKcv7wZIR+LPzaLcrAYRr6KV99oNsKGZ6JcAsT8DJ0ylbz6k9mbvU
qIY9Ad09r8cwnZCwrkgWquZYjh68qcRbMD7a+B3LrvpoBZqJpGKcnZeYgc1U/bMmo77REBFIwPXk
gmO9Ycyub3iq61tlLzcsfuvp/38JzCQpp0SDJ3Zvneo4s4BO9NWxBn2O4s+hPOVHi3vnbtHS9llP
QF2lc+Q0ZZl81s6g+4ThJulYPaeV8VjUWvZp3ushlfJ0xiTSUmE+9GBBadGYqihSpIEwtECCoVo3
E/WB6pHSkg1NNESC9tiyjJe2W8cdi5/572c2bD99qson+DPpqTKxyrtIRD5bcKB+Om4JeYvaEBEg
g87f0vk1fQCewyMLIWUBCovLzbeWbnjvNctHQVD+alaIzoupxAFPa91mK6Ryc7lx1zAOqpAi3+Uq
FJXJFs33FyBdhon82lcKWhA7vceBOEj9Wow4YUyrnaNxQPCTiFcH7Q5T2Nl5aBlEA+fv421XdB34
oGk0qX8pBfSleF1daN8AsRwCxFvjWMPq8CfQKee2GH8mub5O99aZcF04qMPJMYT+tyrTyLDK+cdq
Sh01Bpy6gm9HWNsEHEKb1p5TEnb2LSRgPIw2jMnMGm9JEVv6YXR1YoNjgbpXNLjjVpxAros4hPDX
8ZqvzHOZZ85BP6A4LIGcU7Y98U5ZtzuG2cpbeTHjfDuYmfUJiYJEeiZrgT0Z2XnIDS0qvfTkjXV+
RnB17lFTlcOM1GRDPI+T1jxJ1ph2rluPOqHPjE1jK9IKdI25a/liS9JIwyWwk9MalIOqr9k4Fk9N
b3NFSIsUqMqWj+OdN6hc95wzZaY2jX/ZBLh9bw6wV9v6w2XF7+lixE6gZooRLEayGdRVcIsKRN1R
6pKsUhvAj2CcHI3MpNRpszFK0L1d+8SbTjJxujfoyge62/wJgZC5b1sE32O6anD90vUNBSZBO2W9
HdGVQoZGWA+tsJsPzSL2DtYcp998wH/vg2R9j593T4/O3Lscz/lmeGyFenCiLFN2cVNKf0y0z8lW
RyyHui9XV9D4QT5SmkHI3L/F7D/cjmE5JDbioUwSWVDs0Gclf1BVPdHCYOnrOQyaK+6TCrzSyXpQ
QNx2GdY4IG3oeaYqi/fz3GkEHo2h3RsPWWsVO2tpjaAV1odh2Sds6LhIEQkhmhYjY3WyUhmlvLXx
Is9QLllckoKGgV+RCKi1OIK7GJdnwj84Sr45GVPuuh36SFfGE7qBi7Ehj62KityuYo4ax7gRbkA5
abxuhsOxMV9sw7PwMiOGJMXl13g14/kVbRnCdjuoWEp7xfpX1FkcemXSciJq+0RXGJPHZN73XQJv
xfrOrLXwWWCk/oIriTAb/WSaaYwGvoDq1EIDb4oeYYHfrSbZJJUOyYrdaDNN+7RnSVPxqPJ5Sfb5
7Gxk2+Zc9GxlSLY7rP3PYN8xdxvBh8aKC9WpcpoY/bMl8QZjkfAHcjY7GOZksbRiPwxXVZbeWYyC
rEYyJzdy8lDAiz0hD+xzBEJgECiEgs2M9UuqO5/9BABZZh47/f4sAPe0A74zxbIfXVSLNei/H5aX
tfiZeu+IghAZIemudzaK1ooqQGl8QRT1tuolR/Akv+fWeQa/+0sbeZgtuv07Wx2f4OKT6HmqCB4I
lB0/Zot4F5N3NAoNRWk9kbijj6eY/nZniW4KW43gZHIY9ivRin4TjJb606vsW1+tabcZ/Ru5ujd3
ka9eMb7Mhs1yw+teFo3VM5Fus/h27JWJoswQYrLTwBx5XBYt8608H/yqM48gEvKDeQ/mmJfDSn+E
tWFYdrIAx8g4hUSaf6pz4bXrNhOIl3Im6mybj+0yP89d97VlJDHk+VO6ti8exd2FZfBlJmhrVNq5
gK2ZuOrSdOJuI9Ze4H1FyyC/7Xb+IzbxTozjDq7730Ulf+EnkfhBUIMwVkh3Ij2McRLMNCi+axNw
nZukcsRZzJ5rswLMLa9Ow4lFtjursljPz3ozLKHemhjenO3kzZLgWJ0H6CC294U13CccgpZuhI+z
5OfEFLeyzWCbcCroKxIHoN7gLB2YB7NqXor1R94xXX05gnYnBpw7Ie2ixeKjrcwNds0cODkGhn6J
az8eepyQ9VDDeviBwAdnrZf/Gi3FDA1ZwvVemVHoeJlQ0ZCtMvpz269Ym3NrD9QC6sc38l6EnGX6
G3LTdBrr5N+8OJZfV6nyKfW3fE72Q9cZflowoenLX2VqcbKk6Yerl08ynwwk36Sdx7D494n3NKXe
d0GWcjgMktxqjf3eiopxgxvVbECY8sz93DbnZcvGBzLDCdJdra95DJHKTfuxJWy0QNnZ1llzRVbw
qulwdWBAC79MiI/qJFi/we52Wo71dIUqWppOx/3bPxaM7vlqZkQaFdaLFDG5ktlGJjlCPOSWCh+3
R/iRKK1fkyU+rboiYBuLHJudLMxrNL2dg6uqb4dD2YrxgROhIWgxNFlForCRuw6pQlkT8TwiZZS9
eY88Gp9jY3joatStk4bm2nbebPLR2Mrafwuz/dubuEF4AZfFO5gY5Fbxp5USE5PSQAqu9mG885Yq
XDhi7MYnfVhJq8ZCEFjIyXfGfeW0SE79iQUhuUuhkWUj3iQj0pkGEhSuqagyB0iPizzWlQ5KArMD
GIfkqbyvKlk11/u8rPdMkZtb58Z7PJDxUeidOFdTNwQCPg1BTfruPggdp1ScNtYTu6bOtQhVKJUu
HZA4Nd700Axye8nqUewUPulF69ovj0xUx4jtXa2NKVc6H5TUofs1yNuY7M7u0SGMkVzWSNMISWjJ
BSWfisIVYtjXaD4wkaKJs00+6Q5semypCFYHos3JlnhYJ6TdDNr2zXIXbdz5CJle0jYpi+eRojsg
eGtfVO9T0qE/6N0n3Fj2bhpXi1SSeQhXo9QPmo3jOJl+kwooLrCdbeihHyZ7nCMv0SHzZnM3kPF5
9ojfLqGq7bFVOuw7+vjUWPOv2MRgPvC3xjDULmFTIctStAXmCMV6SYfp1us49Ce7NIKSiRnMvC0k
ab4OwHJVgUqwkq4YrlAJ+KPe3KY+rPLylGG+dqwpHCeiLQ2z/6fE9Foo7ZpIbhaq/L9pOf8lO5Tg
slY4rImzlxEmSdsPia/LnjTJu/eLYjg0oIAfDPiC0uGt7peqiEAOA3MDPBKr+NLNz6un//WU9c9x
rSeMtv9EhjxFc6SNm0pdetkaF1urmRdta7zPF9T17tI7e28VZ6evGgqy8WnQsmNnYwyYNQkQj8GX
7+qLwW1ifS/3MFJJsTqLCnPDVm9ROtKC1QyUF0cjFS3jr5lqi4/BoY0GJ2fZ6iIf1OtZ+OB7otFo
YZ/eLdIsPqAKJDJItnjveGht8M5BuCgGmHtmhdwJMdZYYbpukJaEbUn0eG59xxjO9xCvvmPq4V2Z
DQdrGL2T8jA+tAyHiaqhquoY5qLtgiw3zU+TRAw/IxSumH4dHMUoe6Tda/28EJzmS465KEVVGRvy
la+iA1TWb5JKgg3ROHLw5e3qvjrwpY4PRqrIZy0UL/XY5I/m3NKCoPAL/+8XkyoRVzHnnOobvi/K
D1GX4VyLYT9s1XLeRnOIRKx5t87SQAgW6ZlWnn1OLEjdk8NFgYqM3b46ITeWRD2YXAJi/piS2Xjs
zOmX7haR3tnWR1uBMFkJpz8lxth/aDQyt22LDyg38J4ss3GyNgUVGxjvf9wqatjkLFJgwvnQ3wgs
bf1KDD9sauK9qFWIfIBs4jj9yRFCk0FN/o+evauVhMYE0tqi97/myvzdlJU8eveHzvjrrhzwwrp4
Sb01Pa7DwsADQdSTg2E40413O+/kxaIqCmxCsfSPQmRBz2B278BmJC7qzrpwvquC2FDwl0el4pLg
P+AHvbZDSSKuGbOk3ZhNz5lNhu9mDM1+GWxgQhMTTqZQeqTf/6yBBM+9ll4KM8aB3SsFqzGAk0mM
uiTjKgEGHpQFl68jAYBStZxRHJ4BHoGPxGATNKMgTE7le/pW6D3ESe6I17iZVfKQCpH97Qoyr5N1
PSijLA4mM94d4X36uZSw+Xu07v68zcPrMCPKnOtHCf/2IYORDXxiOdgrMcNaja0IRmQM7ghEAyXx
gyLW3LdlWl+2nKGKZmErtqzlHVC8xPLbNmeQJC79rTuFlJf2vTOiYS0gp7g5OtwqfdiMbmHN5nXB
2NzvRLMOHClD/ncwKexJ3gam3CCzaS6LhUcy9PFxQYDfbhMzcDi8YDRnf0pN1jqghAbWH98S8z/1
wojVa6WJFiXhhZX3LXBQRrPMOyKOOyPqTfnHGjYVkj4HfLvG0WYIGQm7Gl4kyIUXk+xrCvLFOP73
Hxt0vnhy51+SqqlV0r6X9tRvi/tEDxfKVfvOWGY+Dbr1WbC0WIBuClmXD2m5K1pHXF2H1VBsYE28
a+xHB1DiTJoqZPY97Z+tj+Sva5xz7lCa+8HlFtWEDpcUO23bGMFWiPoFTsz2MEvWY4yOWVD01yqG
oo84+OgQkeF34Mn3ZMeKy+8tleO1yzAXu0xeddtUgZUs6Tt5O5GYXO1SZtVD4rbAo3iOO/THeAAZ
1KYlAY7sfxGImW39ZNaObzosaJo+13eTTViJlititOo1KrxOvqTm0u6FaRBhYYEFBo95nreR/SlN
RFXHxB1m2dWyJvrrqbM4AMkLZObqnpFzoTfKW6Z0LNcj25s/RxsG6Nbr1AwzC8OkyCIN5O0ZkvZ2
mwpSJV2qcJZ6TzWQ53M+gujIvEyLXB39aE8YK/sFcIZc5+njsizpo5EMn97UyEC0qLRZhwXwUqdf
Ml0fMxpjjuFengxNALeaBhSaj2k97/l93xXmd1/TxC2ryq9JcujYXSyvdldox0rXg3Xm+sjVVWks
pHXeA+c3vHcnGOd+fU2HftiNDmFSZEltN8RtbL/196FxkEXfjSKqJTRDpYw1l5O9DCWuUDxHw83j
2T/AQqItN1st1Pv6jBTI22mY8/eYN7eobe0X0jFhHTodIUVNDLW0ZFHjfpHSraF/PQ3sUCr+KF+H
yOW3CSKhCQJdmIGU6Ky1PUPJmo+8yZyqK8NYKxOnqYlvPeGUQQ/sggC+4qhsRIE1MQuoJd8KE1Ho
kLGrWdj3AnCyj3WHJc6pmodMxwyMBwcZk5puZO2JIN3sNeycAuonwsAQeJiiIoUdujXXzVvx78qf
CXASO7bF2q8almDW1u48/ku6ukLKMcWHxiSxTi1edcUPybM1rQyzC56ZtWdDfBflzduqznxbsSmS
EeDQwftLkzKmvStvARl8NSs3G5M36et5s16bFa4NpY/N3HKn6a3lO/cVXJYXT53WJzAtFfOgzdnZ
7sFbEE9n088ay5OzTl8aAW6VrrlXC+jnbbT0wHRW6TPAQkapQQB2GyK7drFXu7e2dd3ozmZvq+Lb
a/mKdqg+gvEOimQGBP2YZqi/P2MsqdBOcu9c1didjLhaqIlrFQBjYt15xe+Fqhh/BcTxyTxlqiRW
UBLhUmTOBzdfjiGaS8klgjQmWJmaQ/tj5wjkkHfa2PiLs1ydN9m2e1NOgmx7suLhTUbYoZXfieXQ
zegU5H2SOHnpcgP6M7KJ8rMtIbxd2HRsaPz1pvjYSgLuCtAqDouFItdOg444tEq948R18w+HWljN
7BYny88NeE4T8YTeYpmPVr6G4DP0jd9zZ7cVUhLUEnpFo9s4E3WY5vhzR4nV24Yk5m4uQqOu5I46
st03RfI4kwpAv9aWr2tpDE/mxl5Hwmc3WSXttmx1r44d68CS8GSnOmNkDanIH5xW/lZyVK0s7i6I
GrCz2av7kI9meWnnGJ59nRO6krLO31oRVYwjjxyKv+M2+UyFTs/ApbUvhNPsW2O12LixpHM6+9tw
FTFwwvLRRlLG2usQNFmd7itDUoxNwHq8jodOf1gKTLmzhXInTklict+YKm049lgH4ER7tCQcREuQ
QDCDfQ//+9FUwiBSup/O8M613VrmcKXGSYRs+B7M2jJC2aV/HV4dBj94TaUHgUSH/O0Wy69yXM84
+Fa/YT4aaJ6xkgk8hzbtQDwv48M81oGYuYTzka+eO9ynZNnWhXY8/sipUKHm4HoZB1jUKkdsBFdz
8rsBkMOi51HWeurJJr5vx84jPgAO0j0O3p2DvOpRq7QvIobVyWyRPzg1MZ2/00XIc0JxF6QV6hWT
2FggnJhOAWuzBwQxklWTcfrvR53Eddis41cnPdZVNLgk7/TjKb+PHZhlHDv+j5tF5pFNzxGs92gv
rpD/yt3imJFZRDxqPIm9NbLz6RflMMPUSP9sDLiVkjbbHZFQshdFsoLcZrS5iVvrsTFJEJHtK359
+xOx5TrbcGeVQ0/cxIAUYOUGiyjHQM+x0TOuKkDuL9RgzkbsKJ+B2cwTu5TlV6vawByAGJnEAOWJ
q6ETSoLM0ff2tjEbmYfRT5MCr4i9OOHviGkOya7FuRus9WzHZjgysH31FKnrKwYFIM6teDG+Mltb
D02jvxFhtb6btRFxK83PYlNfei/LC6ySZTeSMFQ0qbfPN2GHqZkAntjar3xO/c1xzEfj/oOlDfHt
BthNciJXKou7S37dHGKFmIVVZRNp4+QEQD/rtqsYSOtfPQMkgCwq9ydE4aFzbwdqSJ5Is6RflKx2
rftT1Kb0lDaEvZW6qdClbm8JT4BoEscAvdprQSERPlOAJX7eacaeKsG9NOwSYJkQcDS4U4WwzXix
J9aoxNmUELjlfGYxSrzh/Z9G9qdh5Wk/lmydEwrvrNkGJB34M9yJgzUuScEc1BJuI5VyRWEkVu2H
DL1wTVV6n7LtVSXLkN4ne3fXuA0mzyx3rkrMO7/WfvZUdcGekuKz3/6a0hHhLOOoqERy0Tu2xrBZ
3sYeLIyeG9VucAPXYUoaY4D5jeQedsDwbPJJIyT0bhDxtyhXH94yin2Wr7QoCf1kDkTjMqIdoHXL
ERAUWdjpJExqXABZtWpXBeliN52nuUHVbWfH0mARsOatGbFYdl7rJFkR8oCuoeUIsXGnfi7rDlOr
ZoVWXyO36EkJnBi8MYfn4C8uRgPWs1RQDmzkELOhR03jEmdaLv1rQigs3lLvoEu+JbrSS1B37kUK
yGYWwIxqyHWuLTDXkM73bC3HsByXytcHrQndsTlCtNvZFfk2aqzXozGlv9bGqQ590eoPICfeJ8ro
sJX5CxloNnr0+3cSpRRm/Kq4WuKjMoR46UlFr+LOb7P0uwEj4PPNGw44o/+WVWtStjkMqtywkLMG
E2R+xy4OjDPjj56rpjv2VWliEBiO+a1EMP0EFKHnOWK6T7HnZeUZtzX3mNVKIi9jINg9pVvPW7cj
aPW3g8aH7zS1GB+mvccDQR7KAiERotPD9NujsWYZdUKyVAdmy2BGufx1R7w50B9WPpylZm9jgjYg
d6mN0OFyAOTtyWHnZ5PLMZEt4CbFYXMglREaRsuAPcM42cW4ROTbF6qrgcaigoz7W56N625pV5hC
oD6ztX4C+YepwZJN4ObkLwjcPL5heiSf5yTLbU09XrOueEwIJw2lnvFcPR6daMvIbre7wpHc4Duh
gd30N9fVqapZgqfePV+CnOhtnfJoqdJ/NnY1w6bgTwcgeKYl/0rCAW76m8Mxv1s7Ltk6ZXwCFI/R
lIEckpz5NY9Iejdp8pkWLc4wXzaXYQd24YNBfHEGsMnquwf4wDs5J8jPeZEH8GoF0VaDNeyXDX3i
pi/ahROabqQu1K/VMvRXPiLimjjScJxvFyDpF6tG9gVp4btxlHtm/D0HLHrPQueM7vU5Yak2/1uI
/z2qbOuvOdTdbYKTrZONyeDNYigQjwbaASr8kr16UCcW3LwFF2E5LwGKN+wtNUlGZRmMaKZ9rcgR
6drTvh5TjDNJ+txujR12mwOU1MovHXs/0XDg9AbJGisQScM0Ct8z3DToYrwXJIJB/2FvX06TSXz2
28gyFUqABiCf/YyTLuW+LeWzGzf0fe78Xg7MmVjODM9twwlsmyyiXM99cFX5K9t0KxCuGxADW3yM
ik92GPOgKZNHXXwUqekeM62n4kc8V3nzc6VQG+aNJIKZ+Hn6H3kkt9KMwFUrHtt9Dk16h2vAXion
rQ1QIE4fi7F8Z8DcGanBhHV5QNADtl2f8weineuXEi6Ut0RVR8RVbnORLY17SHL9MZb6Qghlle+t
yezJyhxexjx/d3RoZmyrp6gFJeLZhGXlMTuYyZvegbV8Qr+c9jS/AwPWAqFzUWh+jc9oWq8GKlSq
wg6Virbd2NsxopP/5kGNhIjjiagdwjrjzqmu7uS8N3nxoc2zfLov0VquBzgNXmBbZoMql+CWbHPP
iLk+4PgkXeId8qKjq10QbuVOVFZWci0qeZ/JJYxziDFoLXZi9kzfavUoHD2wfKVmhjTrWTB3Vn9c
FcV1oq0hNRZMSS3BMMEUi0EqOqv/fvCi2g9p4/41F1WFpT1D25THO4C9L65qMHaNzO0rJZGBzsd6
l0OjSEqxr2IskihOuhuCMfOEmkQdC8GyjfX/qcnVG+Fa+bVVBGrm7bVN3YOrTyJwgKuWObIYesK2
tjnUhl9e7QTt0EHiEeh8vFUFTtGqyMu9xqeG5eTgEsoAZWrNKdPsf1lXucfBXLyraIY/o9s/2hik
GaixxcVNyHGXIw3DXwMbpxwrRHEL3fmTvS6rv3ZrsZPAfvyyK27LkIdOzI65MHDaeQkJjrNglgxa
hgo2qR4wF31MMWukJUsZpuGdRl/o+hllx9A8OZ52LGQ/cDCJr83DqyLX+aFThM+zRuMscbPpQbLc
ykaDPFePnSg5QoHGyRBOSfJiE0EX9vmmIaiaI2h/BUM2Qucz14BN82mUwroBuHpu8uYKafOO9f+z
4BrD0o/kvITp1zcUNnr8Q56rAlFifq1csjtKhr/20B8atzJvdBshmJoqyL2uvncckayzR90c7Ae9
rNk/y7sMJNc4wkZK33XQdmVf+7T4w0EO215XmnfQipYVSc13VXKnB5mp28in551RCfOcvmjD8rFk
eRjXmraHlVmlB96GLMgWyg6iDdfHYZWncSBHK5XVELBRAv22Zhp9LiFnhWqYOkucdUbVvCx2Iihc
WLO3+hNz4SwalIPNEeukb26WGXQpER+M/7cqm/fYIPJDW4hobenH2MRhFtM0QN4Sds1UNwQJCklN
bpORZpplMCnGBQnnCu7E/FLnXFpl4cachzNctdVhhoma2kuwVMQ6izera05s4J43V38SI2jcZFtY
xamU4xxBQTBC0M+YU76hWbnZOTp/0AQ6zrLql6Cg9CfDAtlth4XA4FnaAWVEu9crppl26uC6IPGH
KcFwLvSJOJSlOpNK4R1FrlMUxNqzhVL8RHsO2szeFhgfGXntLGbAcw9Bn8INEy0yGFgyEzKs/MMw
SFuBb7BgLeTfTlVH1+O/InIzAkcb75XAXTlpybe3jZgpDJ0dbDwB1BubPxWbeH+QA8WYO+/1jgYk
K7TZj+9xLS56LlDyo8HHn3gcLvSBvfTsa2XBo53JymKPdKwaJkj1YtwGwRrLc2DV8drfl4OTQXQr
hg2mLqnUvgaEWezNFOdomn7KuHh0XKhvGipSEX/BlSBAz5iM/dylJkHym09lNIfbvcevsoycn977
rekp6MWZ/a/o250wL3x07WNGVY4+LTceioz+GbWJ7i39KSkb80VutX4w+R5y0o77rUzA+sqBAfq6
fTrmTLXEhCofOAZr6qeBuQtYHv4lGlPuuaUj6W4fdU+YG/suIibaR7GcJwTzzCnVQhau+OV0ZYuN
vIclWhNGBh+FWe9cfitHTXwK9W+NKlmP0zGaMsOBPEDUz0BZLHmb9lhYHjPycSOvGD6XlSInUbjm
HI+PXvXQ6GQMYd6SWEUXeHLAw5sXgts1dIdE2nUFqTd3Qp4EarcZ9p38YxGlhcSgAs8PuQtFluGS
JwDuIIvrmI6n/ipY5u2IrGfUbVnkpov6rZfz8LB5LAowE5wQzSOIVMdNa+NAEMDluD9Quo29lbER
Lb96MEEH4cwUjvwqIpTUpWvn2lFyOebgc/hKAGBo0jjqOrQHI3Kqg+at6AQbQjWWTPzb7obNKWao
Iqhvw6YjxLvukCEaSRvqiMBDnOufNWAZkZWRA4IrJ2I8yIloi+TcsqwvrvTRjwapFs4LngNIBmOa
hRXI8r1m19U+tz5hufOIEJjjnH9dVAZQY7UvgpMEgwYb/q0+ii5H4L3o46HD2bHTWFD73A7ZAVra
Y44T2ct0Cp8etfpAdHSHWDwap+odTvcb5SggQlQ+EHKtf0nNjLwU090Ns9/MNcGl3/Ca5uJ7YxEO
g3Njq9MW0ZSWD6uo7Qdza+0Q+1u9j7P+jQm1thuntvPJ0jAP0s1fFq8AWBXrQ0hphKu13PJrmvYg
0s0n2x7q26jNj9vWfDVtwYwZJM6OqIlZERQPREmgTZdoHxmgRupsDPZLinPphNlHRDHhFEjoWPF4
KRmb1sYKr7HzArAdFfWaJ5e0hrntYN5hTtScmP89Af4+Gd6A3HhkVV5yoHNHo+XcctTD1F6ngeHk
BbES/PbRPYh01s7YAglisM1hj4CJTAzu/XMp5k/L0mxQQmDyt80+2Y39s6l7xGrtEo25zq+ty+UE
apuafDw7MBPwc1kf8dIDmyZZcpMbNabh3Ub7bz3S/BBqmdkJM0q57pJlMm/3+HkHYK+0mOv1c9SR
JmUwRg0nUPvznT/h9ubTormLj4ao8b1MI5zFBPfPK/ZkqcW4tLUBj3HO90MPFWt0yAWxAcbDZHzC
Er230Lf4LSy9yGhOlH0UONu2r0zLC7MRT3ZcleLa3+M/BbOmrgQ20n3aBkKBrJTyjP3q91zoInRG
MKooqdPQ0rSf3uA36RtmBIWIt0A5VcZLw16LJawmWivS7Rm51/puuDOnMSMS3zX6A86y8anFPkQ7
BIYviRlLx1we2mRzfzsxQQE2JqHedS7AGLiDU4XNrc5ezSkdd6T8vq19wiTNTf5U6jjkv4XOBsTN
6++asDqoZXR3K1WPFbufRWr/Mgwbq5Sb6kE6vi8aGYm04XTKFhl+XuruVEWyTivZZszguyo1RCrl
9auQfVxUnwS52yVAWDkux47w5GZmM+Kkj55g5pEa+Y+w+B+CKKUITrUrNt+fZV1Kbhd83yr57WS2
jAwEr7tNeSmM55wsCmLMpUsgg/ZQJdSH6KyblkS7yYtJKLpLJBJEQXrG8+iagMwsMtAqQqXGYfKF
qc75alOC9STc1546uFJ8Q1kMpIl7h9qo0szXGQI4aghP7apqo1BaXk0d5oOqSeczqOJHq35GRfjR
6WW6Mx1c8XEKnep7XXrm1br3itgfnXc/+DUdTvCounY5s+jdIQNAgNOaRD2NSLC7i91VUDpSNYdl
/zix+byLAR9RT8L5x20oRvVPX8pA8i2uGhdYJg0JsoP5Xzy9Ax7SA/IogF9/aSlS3dHKiCPFJ2Rj
MGVBJP8ZeXwgiv3DYWZh817uAMhR3OR6bUFUKAmlKZy/RUMfv3F5Qdw18/XEwqsN8BsB3iQ+RUtY
87JFjOpOBhQ6l5bvfIj17V2ua7iU86nuGOPx4aJuMQ/9tOB5AAruD40HUw6o5ObFu3Jpgw3hAsni
fKoJf2fnXjbXPzgTHgkDfHPy/s9AKOh+Eej45ixYEGy2cWQtWcS+TRx6gpZXi3VC+1TI6Y8gUi2o
2EWJ5Atp7K1bibIcuppRR6U6FLjIb6refk85BUwvZ59jDB9yYsJRsnQh+wdVQI7oa8amiNeG4CNh
EnWDJIQXizjxnnIk2Bb5Yg8N+BU2L/uqQTME6HdPoXTSqh9l9oq3Tfuhu2VQrkgArFDDIzxgyHXf
oJjuBHrhuWBzC5pFPUpXA3oWH7aUBJPNnF7UP0gZKqRRZ3yxosl1Wp+2WpzLnPLRHjIjKuzijCG/
8SHIe8DieE5x/ST1jbnijInofxydxZLjWBREv0gRYthaYJldDBtFQZeY9URfP0ezHOjoKlvwbt7M
k/nK4i2a8fDnNveB8chKcvap4Rmxtrf1aYjhdDTjDwI7msNi1GG57OOki8BW4xOzG9BuQ3qKAD9S
L6X6HdkfXmWEOhw4pmUDaEpZCnrVmV/YRv1pZn8YxJrukKzPCNo4USxWJ+wOL85acZMbl3GKX+uV
A7+DiDFPb9D17KCIdd/Skx6GNH4GhZ1BO7MN1/SrzSYnNob90EuHqueFrGXJ7Lc9TKMmT/4Y/FBE
8NBQLzpAqe6yL0AKT2JQ9Bf2KXD2DhpM72dyk/eczURQOC1dMmt6TbSh+Viy046DP1/orK445uB6
DCkAsBZrWcLSWDNopAFO9qtZHWczwJwYurY6DVxNOwszt6eQg3crJX2qa+tGCnzmhcA1yoj53YDB
2QlH0oB4PREYDaAK7S3Bo1pvbN1LkpWwXaYrXKjJEnYmFmBNTNlJr0cKPkYwecQNQkzMQWnOwxlu
32TGT2C96XplMRskUoMywwW8jDgOtt4VIY+1Wy7zL+PfFDoZGmxeTYfV5MjVagweRVnzDNOmV01S
AVp1yhK2Ere8zR2Zili71WX6UQl72alyQn/aigsxTqrOrcsaFbe8aENks9QS9i6WB+a6RfFa3bFv
sjY/DQY/Lq7bT3KwB6vmADDawmcpFl1UmcoH6rPGHZXbaOtwKYDnRywmUPh3OIdagp3pnu3pCyrr
h6ZJzrFmppdLzHAxpgm1t+DHqH17HrjeWgRnQomJDj9Wfe2jCNlfgpbIavJvNMz02IEXYQGgGyFn
ITs91UDn9301/aZtpGJfcA60/WLukQffynUu1e552QirFDdgBsZZn+eO6hklAFPqdQ7ovbqrOXp8
jJaHmZXcuUrjD3sdqSqemvROpJL5qj5kRHTu0HozbDMDVCszph4kDhyR2wd8mJ+Ica5T6KgPORTW
AgxI2+d8RBJuqDamEKAy+b2lhBdUlD51Mm+AinwfbuxHRB6cbfmwBrEpvXAOpTkecVSaR5yYsvRh
GnikbTs6ZXN6SeD4ntXafFZNXAwmEi13R3+CWE44r9Q2+4+74j6hbmD91UrIM8qWPKrMS1G8qd38
JUFe+kxi20K2sFgFV4rimYJeGklgFiAUSHS2v0wKspYJ5khm+t9yNT2YMyuYcnLkESqE37Ez3s1Z
/rKAq8JVY10dVmTXkeLNRcP+LjX6U93LrwkQ/L00le1RFjx6rS2nxWREQHX+sIvPlk/ivY0Mhh+r
I8EN2aVtG/1FLm55bJZBWjD1c7hMdwopsZtOx8PUqi4kd2c/lVSk2GkKPHYQG+6+SemeUg7GUFme
BjkbBSLZlwbNDSsOB6loJZR2efKluZU8WyAV6mlc71M6svDiOEc14hub4+EwcGc+Ymcgu2OnXM3C
9jMDlcE0YMkOWJO0mHDfiCLQmlMX5PMSxiMzgeIQMFT7b43edDlf0QcaJg5QRDGvKQoZJ7MIMjt7
xcGxfXjLEBqyGu9baYjcPKEwCxfqY0kw7DRkSqiveDS1xHkYtigfhxs6lwjqHEpd+dYpsw6Q8zNX
3uLEegqImpUf9WM8wXgFGWmJpxRGaZNv9SEb0wrxLc2ne18q7VUgDqy5RfenUf7QC5LsOsdqfD5C
nfADhmJ1jo2wKDDnqUkM2aL95TVEHLWwWMsmaeumcELcyXBMliDY1+2m8pqK5cGs041Jwd5OJR7R
OQtHZUWzfEvh3zuRxGWN234u1unUGe+LDXAqgadD4ocWEDVX7X0Uoddt+zQCC2/0eVGmasYcNxpc
ZqTMhZVpfo8HFsWSo8Z6jRtDZR5ms6NWfaisi+M1QomDYW3/oNN8atDd0WvWL6hFixdtV49jIaWr
Y/yByCIdTcmUvFrHs2qTbPd0G3m5o72XaE9zjTr0P6OufNFY+kV8lo5Oq5slk4GOm5aLcrT2RMro
Vdc3EFYXUb5HeMo3WYlXscUQzh/YI3A8FFDW6EvXj5C/3hyinyno23JK2tNSWiNLrolN0XJzWKyg
/ks5raExnQ+AuLvS/oDnFtGVugdotwSbkNNJGpPpIy6xCBybRMsTC28/Nsz8CmznmOX81faMtJ3n
JBKIe3vU94VJ4bBLjU0nKGfLHWp5BOUlj8fZMkjhOorYgTfwB3U1PJH1vYsFmpHJGHypaQ10lPrq
KARqwWjgFaNcuzGWIydrrglRcriYpVOnMZw7XeTnuO49AP0EOjFiJltH2Dix95FjU7+vMS3p7Wc+
F/qDJS2PBRZoOhx1KHi5l+TGUxEln/KA6NubzUGPJ05oDdWTsv7TKuuvA097naF8Gd84A2xURG3d
20PuxpgmD1G1PC26vT3fD8tSsv1otVNR4k0Dc+5O2Yg5HBEgXDUMOrUjNH+lkw9cQnYmCeWpc86+
bbXuommhhWa1fayKv/+dnxC6qwuK+i9XgOVqbUErT5YsDJp4Eh0hviyzPgHHQffAvex2ScqWQK8J
0HHV6cy4xPSZlrPosgIWqBx8ipw75ouWy3vsry96PZi+mjIhmfL8KzkTKyhJSWkEkl/mjntpVLiD
KP6gvIytcH5Ei5txJcNgsZvuQO3l1mEgvQOZ0o+cdAlQt7yJZM1I3UadDJburUQSS/qN7Eraei8E
nmsLT5mzphi1x3GnYGTScwXB06xYtIIEG+WwK0bMmrr4hXtj+nNqva5YXIwxmd1W0h4x5qKpsrHz
CpzILZSVF1Uxwj4e2l3NUsjvR1T7jqi/RzZl3k0FZ3s9wQ2K2MTo90y+T+ZJl5m+UkvTm2klN+d/
62/COt1g1CJslAVgh1/7PHvGmIc9p84S4IhW4ZYZkZO5kGO3SBTwLbF9imr7h9M0htq1YcArgYbJ
HWmFzi7umZRmJzv9rpD4vApXptfGlXrBwc+GNjtEavuT4Zu5IX4IBE+GdgvLgFDyeWepZX3lIuas
ldIDipLDZ9GCQmNxiyk4BacSdW9dvQZGOhnuoigRPhM8cmob64zgfR3I2DYsEX+x/5PdVa+Io6wz
4o9AuEtiXG6zLX+xxbK8dvMTlUJewibWL11NwKMZ/KbAAZjYBeDpmZOzXZJKBvWswqyJm1n2JqkQ
9A41N6LoScDi9IXAOs3NUhv7BhRVHi/6TjCAepX1YVO+gh2krUNFv+GXiq5Ye9Z6K1tSOXE5ZFd1
ir9c1ZlBbnApudq8EVPSgxg8gMCs3SfsuVqFOb8rDo1dz34BaN6DtE91fDLtcz2JMO9oJ4VY4Y5I
UxtMtX4SwMhYiEZhDyhELI7Poa/YIasuHnYazNpaRBOS2oSTVbnpiLU7lWGTYSHM6X5szlPNHEAQ
nwYWxDZNRfZgU4+ABBWATlzflCTCQhEHLoeoJc6XY9yROIjT8t88ZYR0Fydc9LS6rEbxmeqY6Z2k
mY4qC6RFbuZzAUpQDCvGx3sTLdZFtqgp4CUc6lFseYNB5Is6u/uoJOthruk+daQFefdvTnAjl0aB
BYTc+Mx04o59vV/StDsoWME2ZL0sHpQWAI5DssA1YoqErSyqqLEkJJ2OPUZnHINrXgariQZMD4om
KJXqoxXRXUkHmiyE7nOMp8xIn0EDCSM7MSQgiTdM6K/mtConnK4lFUgIaKy12TGlOyqDq12bx/ax
o2v61k7qnktbHBaJ77fgKHQX3XRYIOqeFnAhVDa85rZinjhQeElRmWE5LBv5tl/8VGDCzBJafCvA
KGzsal7x4wPUCOlY9Zp0hGvDgrmOak8TmP+6NWu59tB2om5xVfy7h7XmOaFSFhXMI0wcOmTaE0ro
fSHFElIqD1tSpYykb2wki8SZw35BQdvGM39kdeQOQi6x5WkYqmvxxxF8PRFHlU+kTL5zJcsDoPRs
cEC84z5AiPLkrpNO7JvYYDugJiDifFJaYJ0wdv6k0WIwmBmNuwyrvad5HYyuQdSrH1bAWhkZQ0Wn
YLJPreMXYfb8MBKqHgqmbvD67X5UyFnIqMF+UwoTj7A+3whhkp9NovintSY2Kuzb7OJ5hgf9mOpd
mKlp/LZUsXrOazJT//9j1Cn23nGamo0D/9Vg1ORElReHgccONmupviTNaOxIrIynVDOPNIPVR5HY
F0lKcDzUzAVlHcXHOtK8kVDxZa2kLynR/uBfpMFgHDQlWoMmqt9njGN0rPVfqaSnHsIgL9/RXJbb
osRXOoLVo9oxtqiroNS72bfDIL+AcnToR9KopOBBilGOXL/raHp9KmL65gYFR9ayUJPTcIAi+KbI
G73V8UtK3XyR1gsOQspsx1h+qEbC9bJIPG1WpNPcFs95zQpk0ElACYtn9SwY13LpQsgLoPJyWsdi
eLUtlvms2kxWIPW0FUU5UXlpHYrTGZcyLDGdeuyZsZe5opOSBKvdbHkzONlXVe4wCnwOW1+VXEsR
zkLzJW/fUvtjSeKgtJ9jdIkVbcSqOCHUBPAYFHXzIe7K82jZl75LQ11Jg4YCgRow/rhi1ylPnEf2
MZbc1n6eogjLAyRUliBuS5Kq5zxo8W2mOTiZO5uzfTlPbgkme8IcMfVUBZXZS4MJYIWjaNLOXKnH
gWevrDjPCiu+XkANmLeCERJbGlGeGfRtzo5gflP6hd6jwbXt+DUaTsaIZSo+SKuFUzs9KsVVGcBw
snC1WmKRYPfpr9VO/UiiAKsAAhT1Yg7ZwphuzBrcrOna7ZuDAtYC4MBofmwxcc+zh7qkZfidmuuU
ftuD7reqFLYVIyDrTwmklbJ8SHSzNaCDR07fs7EQ56sD9ONwkleEwu4DeC5XRtL44PhLU2VBzF5C
MEJhnpPhqAh4F1UHK5vWd0YPYhlfUms+8t17xmD5o/4mz+tRbgcKNKhnlpc7C3sgdsOLIuF63njG
3U16jTP1ScQvhlHt4WL5EIQj6buBuhcSPajSN3V5j8H7WPRaGC1jhMS80LLrZ6bS2vPcsiasGz8a
/kqimricwSC4Szfhqpq9HLLp1NaYNb8t+6logTUQzIm8ftwY19KLBZc4zi+ADoqMKH72abPb0Olk
jAe8DavtMt7HeKrwHtN1QH1DE6zIIYXNeCGOfMfuMDaM3PMp6zoPJI3LBuINcOBuxL4tUXE5aDgJ
qjvbHBLbV+y1QU42nhPQLH+Qc3P1zQ7GSc9xnhriE015UpDS4EuwT0J6T/B9TLvKnPxWOxP6AjpN
zLZGBWEhO/hpfSv18jKvn2IKcCG6koHJfaazho9xNQOpbA6ZZRxntDDKiHcGwVQEsAsGy/0KkGHF
gr62hZv1PxFSCwBXfM1Phc7Xgy2wxO2nR3sr7z5xcPikyoJkjl4alRosUF7DtJNgwaq6GQAtW5Uv
ndVzgx6ar//S2jypSkGFyYWNvrQYmCRKTx0Jl3YJ9z0/yzI9CTZAdlxyftskO5du5N0cqT7V7ecE
FlqmQf1AQ85NutKTY5OeSJmFpsb5a37HdR7GnP6BZ3DW0Q41lo3R/I7bp5yuFGOF2fooI/LmQPiH
f72R/mpcs1X2YxBkkpsjsDeDEc0cvhr5tHVeKDxqBB+V+cTw64HCcIvLjKOkBjADsWunEBxhw8hu
4dBxwcnRlQ4hhe4zrqUcfnynZPuJYFuc+RIZU/CtohcfRcVkhEjAOjtcpuWgpa9D8YPje0fCV2Yh
nDY3ubw0w8iTj0AE6F900HwDIlAcWBufffVc4lmRDKqC+1vRvYIPC3F9XGXjKGNRjaq7XTd7pVhY
tVxa6cgN4ub5mQiEO6qzWz7rDbv1pYMsXrtRobi9eaBJsorDahNGZ6oaxfu2Bo/zs8SGEvembFz6
aM8mGcvrMaf2hpIor6TeO+uRwfjZEsLSLRHLdMRi+oUNNU2Hy4QFoZyCkZX2uMquItFuV+yriuJQ
gXkWra99U6lALfYlNoeKXKXC9xHa2D4zHovS1pmiElvvw6xzaGL72daBw/jRDuJ1IIHkTIunoIta
wiP3GNI6vcO86RHoDFhuUmi3hkb2Rha5pVpNQzOfRbuf1NGf6bSTK7Ae3b+UbYSDKBs7V2HjzKmB
EE65J9PuTby6gak35/Sy6Zeps2gWoqCanQXKA5IxYVDTLybCnBif8yvwkqMlbl3ETVckF6ul1fM8
kKZVlxtcHrIKtBtwghzpDYWGZHTHoUBMVFO3HlS3dtJAlGyEY8bxPhBANElV8oAP+lFHtgB7kfvV
P05A7kbtlhOq92yLFQ/fdx8UsnXijAN5a3PYQN2KIEoAHMGy2E7DY5XUDynYP97U7pTiJNCwX+U3
MfMkifojx1zXIRETU0osoWQmLFaXIjk8zAu9C6pDp1TF14oBEUTjAk0HYytmEs/ArxQ7KHUEoSPz
YwHxTfh1t4GwISVR9f1Q0qM+jdFWeMPCykIWIsTETCzDoevSf8r8vKEnMnzZLNfYgATw03d9x+nP
8rnSZpZMDZbSQvmRI/6e6q2lH6Jqip3ekxoZCPy27EDJrWfRzDjxANQH3jBEU55bVfIAw4ChxFvj
KCh6mNvYSeRq88CgXyxo9vDD8Zb1ugI3RQKL9btlEwiG0wTXH2zcztTFHWzsI5PyJpOSWdXTGD9J
VkbbTUMS37w49lOZDqS1+/3jFg43l3tHm4ejSS+QJNhK8RKxd1jCJl61FOpp8jEpDT/Tk0u3bbU2
m5WYwhmvD5a9CegeZUf8sTIEQrJDot93ALvyXKcptHyKC3FkRnYz9VISO2Ak5iu+aXejvsjb6j4D
0xCwyWAENx5GHuMzN/XSH1nainKrSSw8Sa1xqYycWxnQqLpLMhjRbfImS++YtSyi0KLat8uhqNiP
AY5l/48C9hwPV9H+RP2PNr2lHfrdizXLT5jVgiRm98LYPiSRJ2rC8MnyrS8O/xx2zp9Bma3ObVqP
HVGq6bkzvycZi2ON9iE/FvyOOndq0qOnn9S1flKMezUdpx7FmWLjXrvhmdtoVH4Z3bsme7CrdEcD
XWqn9MTqXpU05zyy9hztj1UaNob8Tpddauru4Eb2g91fTQxJleXgXpthfU4UY7XHTOGuYcWSL/Rn
Jhz2RRtqAwJ17gKyOzb1izqccFWGsV1gqkcyg7Fp/9A9o1TiYEFfMYsiUEQFUynhHEDNoBF2+rVv
iKCmGUTYgT53HqNWdFd53CeldYUY9pGo0Dlyh/jKtyjQoTeq6YLp5lIiOBNF30r5aJx9oEjgKCHg
GPOxmw8RynCj4a2Krr2eY9T+k1bNZbd0Krp3tf+ng/aJ0TdHmjkN471Qq2DWpod7SZ4KKKyl5gjh
W96XhHB9NTLs5YREF17j/aPlmJ4yWgeNOlDLRhDBAsBT3Z6S/WLsZTVn/HlvO85N2A8Q2IZbr6Nr
zBjmZrrMeE7hB9u2k9BDLgybPhh0Fu596bd0SSZdUA+dwnusPtSZ7nM9/TgdOIZYOzD/BPLyxyh+
qkT9oLYpM4gzBNW0hUoc7hD9lHNzGtGfLb+kKE9tplEz/z6Zz4X+O0WYFCVgO3DvwL3VMFSt9aGq
7IcJWPtsS34cSb963J7Kld2q9IJH/XlCCmGx8itJGLuMEu0HE/CEoAY44cUk2OgQB9bZRhDBYs7h
HblcSskaEDr1wEyVc5tIF4hQhb21teufK9MYJyb4RDzXTflc1ypJw2kHFYbzMEd8zl2E/vKku9lZ
fJqX/B03FadTiJ06Z37detYfFyyLy8J5B7Qf9hEpe+Wu8FS7Pdf4oTSze1iTGPGzwNaNkhApnmMx
f7f9U7TmyEL1EyhcbKE0I5SY9VTJlabkbOvrsTW7PYlMwzh3RnKo5+VA7GfQiECsEvf+mUFlv9RK
KEEszG40+wZF2EJXXRrjDMfUj0sOhJEdf6cZ1ZwoBayoDsBH953+PjhXJ+nplYt3FtN+zRHDaSTe
gaxwqDkPiqHeC/5PIw8dOkRnpw0HFpQtDWZJvG2newB30s+6GaUyNGPBYu6kNJFXaMneWMLV6P1G
RRXeDhYSpfdr/WratZvVaEBKEOHD4GLRyrAYNUic3xIp6EZXn4uqegJ1SkUxBx2dhCWXuwzVyBxB
l6nHWT/ItYPfk58ly6klXELbgIkkCd8BcaVZz9k4PkdAgbZ5U4b+2ru1bCKXQznRMa2hJm8gUHHQ
KXpAyOcQOHlTdRsp5zH0dTdgrB6K92z7UYc7ODPWygn0vhbYW0PpqXjRZOIVncWUa95W8bg5QpTx
y7S0k7HtFuPPZSv9FLPXWA9U2hnlQlYNn/N7VWY8yxfXRsFLTUwgjEv9pSFqG2XmUUs5kK6HdbgW
YB5z8z4ukGpZ7TvSWwMrg3hNwONnrU+OVO9Vu3vrWUTpJPl6YE1EDaqmPCC5+5FshCr04Izn8CJd
Vml8mubqMc0j5gxQ6GsV6OByk7YPa2sKBCWMNip2Gn12xEisUuxUFfe8xXcNfOO3gwIMIcebwHr3
lLDMPeioab+mXaAQ/7HTD4CV5xh9r18PYmKtqN/7/rHrHjb8C4RhSb9b2nVlQMK1QH1qP3NMTkw/
myHHxSSBWPS3snQzKf9FFKoiJmCATPkGbFVZROHClrP11dHx3wgsWQVYYxmXrqzXIIkw0GWWHfKE
9mdOExzjKAK5NtHgLhspjl1eyu+mKodyofWWe6Dh2YAYFKhq7E3Za60YlClgxk9eIoNDuQJh5IFJ
3e32mfk2Knt763UcgLKS2rfPOUcVp3kgwjqJL96j2ZYtIPFItjPGh9rylOPzHHDrxOJf1xgclFgL
JiYBz19Zmgl2gQBlVlcQosXsx3lQdT8lfudRJHRlN37fPGC/PVDbwQIQV9sEEmEHtHhXQE3AmDVl
RyZG30GQFfWNtgZgbTjgF8+YS0x5VMl33V2RQ9aVUOmPxFpOLW+yPi0DjjhA6ShS0d458ONXVjS8
ZgGE0oMZndMt9ypPVywGQCPsIyev1IigUxDJpiuz1z9MxGFZuiokFmgU4Ujo3NnsshJWaqxZJ02S
T6OlcsjjnLo+xspRgzgls8mhBMRDJgyG5M7iTd91vd+DNVYTybP4zXCvsWiugi6isjfBOn7Ll+GR
MUFtTcBeh0U1d1RiuF2TP6vxHUhE3rFtudZgIiLzk+wGNkFIF0XzJmYcII+ijk8mGyhWPW7Vnnqb
6CGpeloN25QsxFukDQzrlqsbfVBuBxkdkG8cdNhfy6H8AhH7Oesnk4muqKJQJfljtXpIHyaqMCNF
bX2tjHpjRVE5e1irhiKGzlIf663oCy0N9s5g3h2oalxviZMQrOFGWSre3VdL/mukOJRKQKEHPDBV
Se+QwzGJZ65tPsb9U16SxG4Ql62AHWRW/jMlYCg/efJZO4epq2/AVLwIwb9bEagmVB5xG7eOI7+x
v2JFPgAX2pVAPYuerIVXx14uCVfptnWb7SJOgVw65N15GEIrPSscJ0ewgnU943gFBsc+E8pKYoYJ
SwJWU4Exdt7aKyDmx30rbDCuzleRLs+rOlBzCQo7j8Qlr8azLnEGM43uXAPxdCd9BKIk5Cet+zXG
MQsgAxwjFW6UNs2t78jKGIwN5A1nMvorqIUdW/shyDeZxTimQCUoTHBeckMX4GdZF0PTQ5yJ8vhg
NFNIsXWOv1jTGWQSsIo9eQmh0YLebJGs0kry89Yh3OrX0enxKSZavp9j/Slv2vTQEolOMWD4S1bS
UZPbetgn6tPc9dMN32Xl4+eK0SBhW2V6zBMVDydGngkfx86patnvy/IXrsLIs7z8StsaZUhDYtHY
oGVsbyPsCre4za62ll3jcdb3ikChK0cbPVLDozN5DQzQUGBYPaysm/RSsz3HWd4KfsELst1rv/kJ
ys4rcyk95ixiWOJvsyCJako6f+gX3WspqWs9XpILBKzXaiK8ONitOEkZojFs14Nu9oFFER8WqtR+
yVAp90LPQAHVvWeazAzOoPnEym9zas4hOBky6+NYhSlXjtE7hBucN/YNj2MF1EdW5Bfk/FcKJ7BC
0QYBWUvQdo1G9ayYjON83fVqE2aY8b5V1vDdtBPqW9TAybdemBKED6Q6aJBA/TQdFbfpo3lvYaPR
5XGvDqm4bWmGppBJYUBWh4tgPvIgf8znEdhzDTxYyDwTy0n/UzClX4HGa2YEG59nfwQsYrDW5coi
X8mocSPf/g//tzjiX0zcKtLEfp4JaCmFoj0gcX/TGvQwmFbzU4BwhrB1MIRSHsaCs82YJeyTjMRf
eIfXvzVA3XByGGzLJbvbwLwmRVN3ffTRGQCL9kvLT9VNqNz1tq4xozg0QcbveiqZkn+KJbGYWonT
qsna+BApnEn6p0SkHip+U1C52AFUeqqRX2sIifotM6Amr/T8Bji2iNGIDJFWrVwzjTPvK9E4vEw6
47k1Anil4WQ163uZ47ldwVr81HnvhMoo/cPqzXzKtmZnRdF7M2W8k+DOAFw332Vj4QVJkItHw4Np
xDx0tBQ5BjPZpMqT26xsN/q8/5ckznbwoVqrmxe/kVXJY8XD/mdJg9yW+A61kUtIAiW5Ptl42bbr
oh0dPVx1AHUlfZT7zoxeJgkWlxEXRzsxT2ksgapGllCM9BVPuHXUyfSKlOXy2qY/lvquzBz53YqX
kNRdlMWc9/TBqdTP/Wojfk6w1EAxu/yg10jQ0XYingFzaQYNmM5UXhfFuhRNf1SdnKcfedy6UdAN
oZDvxhRXDihEjLpDLoKsUVby+Lw358RUkBzycWdWBP9wIkxD8gUOnAfWPNVndXgfIYhH2vRdaG1o
p7z5WjXmzS6d8J7utLw7rIiKTm8FYtUuUtvuNWAimlEcF7HiEYawZmKB1W4ahah591DmvUf07lin
L0NmHxVV+Dmm13gsgs7S4Fd8d6YGaVLB1JT5CrYt2AEWJWSt+s8AONupzdGuiJUyumXXCr6Mm9Qg
CnlBh8SOfM7rgY7gm8VPSDekpJeg4b3WFgv+e17b9QvBkQADOShcCmZYi0ty9Wikj3XqfDMfl2BK
TLkmj/U96z+0P6CiflabesGF5WQTuZp9jk97bYgvfFn2TaHOsXOONDywlCh3cSXezCTfQ5Ii10MJ
/fgWr0uo9iCTox/UtOc8qsM2tU6dQnGIv3StS5AoSPuIj5bNFkzQPCd/ZWqnNJH3Tp8HIyUBpnM3
h2Gvqi/t+perXzN+zwksVcMQGaEfRwjWSru4BJ6vykfZcHq4So7ta8qrTmhmBve+fUwVOktjv/Yy
hzJx6fYGIUhtL4uvHN0FGiMyOPvWnFqGfHRhg9xXRAYtYbIAOZh1fsLDbyX8L2t/oCGwo/N2mrFy
MV+kDH5ph+8474+K/pwngHCwU0183MTuSPg5jyOyTZ6zHcQkLqp5B23zqNENb39adMhnB9PwC8dN
owete53ts8lFlWzY7d/KXg8NJDG6bBhWsnOBWiUxuKWlH3NqqKA32ul8L5TzKm4gWdy4qdxmat1F
A1IvHlTduE/ai+14qf38v+prhbAy0GJYMXccNjc/hS1M14keR3IqRq7h6MBMusyXvFy9NI5cy6R8
9qpSxleK9agPUG/y6lKBu18U+C9cUbP2JMIKiTFPWuBQGO80jNOVemgxdzCaFdFEDI0dHLeBnF0Y
tBl5AMNzXyKi4CGjbyhJETkst0mkw+rgvsEGRgspVzv2c+kAzGPrTguJx7B5Kr1cZzThiF/+ZPob
1SLMgmDOBvgngTk5WCR8biZh9O6Yf2b4lArtjbT8XmPE6DEp7zpJZvWjQVkHMoq+OA77mu3FSq1f
ZiCzcgwoGW6U8yxoCu86P9bPYkHRsJXHNbcDZxL/Gob4CjNTQTLgKGD2juhJUDhppWP+wiA5n/ry
A8bCOuFIso9YLgjVbQ49bPAu2hQhEQrMMdRB/3QE4negFyQ6my9gNZt0JB4Vcatxe04DcBLqXSYc
Xlnj2SzuSqrXxZdtkC9IuEdiT6/DNbonKW0PGRdyt4v6iV3Rns4VKL6IPNfafkhNOiJIYVEpQF8h
j+Y9Z2hrvigSqsv6dGU/8Fi3b1bzqGKzBELpStpHB96r04g/YTCzI0zUBynrz4Dv2fzSm85nTx0J
q2qIwb8ZD9C5hyCdckdhdpW/JE54hRh4UX5K+J2Gghcn9s15JJnPMsPByV4rV1P5aovPkltEjvbY
jFxVrak+UdwWyAcNLNLEz34RxUerGIHD+WWuQYogCmUqrq4W6EzBicv+kWOyLmgScp74rG93UdFB
I+Z2MgjCQIvosq3EQnnKbZkvp2YK6U5t0t/WRWcccC5DZl0H5qVVjs96+QT3L+A9g+4MwiglL9fI
+FtfRnX8Vdr2Diw46fNjas3PXaHsM9hOTBe7bojex6xyjXy+mk3yO6rJm5VtbTPoO3yIk8ORKtHw
Ey2W+JvBEacljUVgSaITxbJ0SVstbzFN2Zlz79Ed9BARsJXX+9hrvqj0T8jmD8NGxeREl1yt2A4s
xWdx/mgLEnSR41a9ikmFtF22M9Hnx3Y+L07GWWeq/l8VjZ1EHonXoN1wNiVHUAwvAnMjoJe3HGOO
on6NSv09wkUuhuJalUyIvFPLWGyMefZL6THRPlXlzWziu/mlDA8d4bOo/y2kU6Ql33ovH3s1JXJs
f0zSHKjr9qjMP7KZsh8+GR7gH71AbOJMa3E1bzFf1iEjUPmIIlNZ5PeKFDf7W0T/joFmTCiYJq8e
p6knYgw7zn8cncdy5MYWRL8IEfBm2waN9p5scoOgGcJ7FNzX60AL6UkvZjQkG6i6JvMkw/SydHiE
zW3g6BsB7NORy21Vs5HR50XJh6ykKIzH9z5NHqIpblJveTJvXa59NdAoDFXQsdj7afhSBKgeDWpU
0W8juNs5eALTnqhYFvKi+O0PjQmnd5muVbJE/QzhbblQLJvdcrSdQlDW5a3GnqfWKPhFeCYimt/R
bssQVFS1l2bvHN5bNR4eaPJ2Dgmu1eHR6/SONDlyJ11MZcIvpy1Lec2PQLKIDTtnLAzZaWG42Bel
8fBHdkTjN4WhQn+8akEO2QzV4cuxAteJe3bYsNr1qZY6opIiCtZ2wTMEdy6cyYwlyiH+0jnPTfTw
Cre9jLsl0P+hIsix0qPAU6Zz6Cw1fx1URy3eyc1H6thXOdo44w0JOPVspOyn2oSnq3gxMP7iEKIl
CDlmp+LnwvvmjuGT3KEVSuK9MK2NlP21ueLNL0UXvYfl3cCxkwO1CjLyZf0zQlX4Fsa4BmxkQFE8
Ztm5rlwWIMjYLMUjExaHC+Zxs8LrBCdScHeSpNfKWG1WsHmxEllcJJrL0QgSlXUWblZyCzQANNf4
jcMbx7oEZB0rjMHsEgUkt9jSkjdUrjlqYbIK7iyGzQOPQE1++Zv661QucIM1QRCyWKrUecndQQS6
iA4ITthIE7oslvVfrKnPVDUAbTH0V+GOOBjhbbAkQmGvXF5iM/dMbjurBpRXZywpG+vaZvryJ2UT
GNryVlX4ZDDdrvGty9XWDssl6QHbtMBMJXqGoNz1It1mCXJKSK+GEqwURiUOix9uFAYFfekR75e2
0SrCj+7x81COtApoQodngnp+hZo0rZe+v8gu2l/+NaLHPxeoMQGMSLtoO26bx/DEcEqCqE0pXK6q
D6YCDnLmbvkRvIoHr9usOL442+oCeneBpWXEpHhDTownW08fAbqFnpucz/GcwhnoMiRE3UjqW8rs
BM8S20RqyZHF2aB8R37B6Nzq/qRupX32LG+r1bR0dggFxEM/KNxCKpZngs6Wzj8aDgdCOxJTJh8s
R4CQ/GYXJHWY52j8consd3QxLDPWenU07wVGGHvDx9Ymu6HkZl3U6xKLKM5y1AETyfJv9Qi0fZH/
jS+oBOiU8V1Qhk7Y4fO1o31ks3PFY+6LdjhY4MbNbRvxG88uRdCCWoHnni+tmwjm4QvkS8FzLia3
YkWY7sioa1O+JlSHGO9cv1xJxR1PDfIAPJx9cEjltaN4tKTrvtvpwV6y91m45/Yrxy1FcdAyN/ak
co9KCB2MgG+0K6DV8QFChufafBVue8QkofqLxvrF5Gv9Iw8OxWwBZaz32JwwRmG/Bwmvmk4K6/Tg
WFnftc3kdNibAh7RqoKHs0XtqhinUXuyVQ7Sh9zctdI1qmfN3UUzGtzLz0L3DPsgjHNSbIPk3FR8
CQOadZg54uw33B7HpxHwJrzLsZsZXosqADAGVZvPN2reBf9UqDdpOGbQ6k1kwMqPn7rSX9m6qgyM
b90Ei/DGSYRAmjEbBj6KwWiJYh0VG9uW5EdBqQgEyF4/URY0+pNmoGUybR0p/FCcNAYH1saAqrxh
e2BnRx09Ph5kaE3TEv+NzhgMqaay8RMCEelQ3SR1cW9X6sFgyxk9FX8dJx6aTr3dVKmrNluoNn31
4KDg8fYxRPCckRTE4oKJWfANJtsPUfDw2JOm4ubawxbLNt5ayma899lynPb9u8pIPkSZcjKkda+T
2NQhxF45nwlnLV4DPGjag0ckL/d8uk3Lbz763aYu4Fiy7OKk9czyOPG6BP7RQEG9yeotDzEqNMbh
1/Q9RJ0Qb2uy2mtPIwHxfSLqzl4am8rgVA2/DPloEgld7JvGk6WdTSRquuNUV+xlvKL2GWdt4zyX
yEljGe98Q3JIG3eayM3KgOzrmyr4maylUnBZlNfJWtkl7qyVOWJ62ajEAyXbvPhLtZ2m7sDs+FBM
p3PVrnWQJX/8KPgMuSertZ0sB2OlmSe4LXw87XY4of0tUSSFG92hMgMHG26YIebquVcvw2kpgzWo
V7RfrHGlfKNM67L+ZZJNTnbSbusAMOQ6BoXBKRSzClh3GL1Ryh0pOVnI+tj686XG58XmoHkn8COm
DAWBglivYBu5LLt7Qznj/FIO6g1rN1baK2C5TrWQqYYSnFGL6ozxMDin8LG7I/YtFt48Af5P9zmR
/5FAwVqSmCXyRYlKT4WUxuICgS6uuOXMONJheTJX2XUI1QlTU1xQbzXtEGIGIyfCCxv2Obnjq1Kb
Pb/PR2xJQb+oTeYpK9Q35rv0F3GjTFtQERTw67YDyLJJuRGLO28N3zq5NN2GuX4ONzTlE3wrNTf+
nDF+Lw2SnLNDridTpbRL9HYZ/wD9Ml4QB8vHDHiQny45NzVeWDZWKBUebW9uW0Z4HHakfBkV6qb7
MNAXyrTdTIUA6KvXWVDSSTeLQAj0Q/hYYAtsrM5T62OF6AjzkYyC+ZmrG1ZukdjZnMG8ICmcAmI3
Sa5c1cpxZJQWyaeWQ0Yf7zrLTGM9MJLXMd14cbGpG46PFeCD5NKvPjS6wkUS7AN+WK9scDmIVX+b
BasUieFwAXPGNqWSwQFcJ7YybK3qHfNEp1oyHyC+1FE3pglfG8pByNt9IGiW93BEhjusrGldZTjE
GEws+sPs2ZrWCsBd4pwKGTorJ7aLdy4NryEtBEAcJDYrFcVUt4k+BmLQnWMfUeF5SDl9Ujr1FUqV
Vl5qJe7PVWB5IHlK8CMEWCSuKhbBg/la9aMQXffkHaOA4ycLQrGyOUlXWn3QwnPDg8NgO7s5X/m4
FCUSGdxyZzKlkvk8WJo1I37S7TzUalLshcjinVMLchlDYLkEKVYFX0Q5mgSdqbtS9vjWinCd6OsC
FgG7/H+9suLrG2HAsar5DJBJ3qX6pF8M7GPgUFhUEjNpcLev6q8kYjWxpYVCzIqLR38RPUO9xJ0J
LqjVX3nxI1errr4RNdPxS+p1/9uQeUN9suZ14rXgY2u2PDxEkaRf4WlCfsYmgqy/Zj5t4ZrI/T7h
o54u0CJGnSEUKYQLcZCSu8m3KZYsVljHFfU28XcsMkx6CB593z7rzg6oPHPbdp1ZHge1QXCB9M7A
fshQ3roxG/xy0eKXXbCrG06cBgNDF4Gt+wZckCUo1q6DimSg3RmQpST/fbQ8hHj66Dbav4m0gghL
97n7w5cHPeCnqFd2uxmdL9vaNqDZdQgPtddUBCP1dy3fh+2BMVYsM7kEoYS0zEsQFNTWncmb9uS4
6M/czBm+j8grztpbYfxk1vdYez2O4KZkxM1/VID+Qv4BxAUiqr0tUHRZaO/dGjZO7Zn+rrI3HQtu
anWUGtMROyZLz55rIUuXOvJx7BsLlXHGmneIKxZ7WQONATsTuvBpQS9Q8K6ggDHmKlGd9vixONLQ
p1bAVzgisb5SH6vL5EVJLc7lybrOGMit+dJ2LbFKcb9MJ4SRMBpuksUDv4YERgdFXWIB8LoENvUH
+r9VKp8pUEXH/AdL+IJZcV7+oyiJrB+sFdw6vPlStiLrLHG2SXmeGtC3NAyuZZI5BVZl3bND9L+w
3i4FmRxnoi7YnnN9JQzayRh3ubep6BE3ts49iZ8woMKl+oIEZ/ZMBffgPWruO+WIXSFgYNKt6nRl
5Lsa8ULeH3SyNBByEKfWt8cyPCvDTYrR/Zac68SI4Bq1qJHUQ4wm5TEhg59g9gaWy2NGXVXQQgJh
LoY91h5ibHkvOO546coTj5/V01l6oMMA1KATg3u1CepjKJNROfMkeOisJ0/WrhhyVgHQpObylccq
zDcUtFQA0cVk+v/SnUW3Sw4kR3Jw8HfGLZQyvOSqxirt2fc7sjRYyGxNzII4t621Nq8PmS8vNTw8
ARQm8nY5fQ4wRYH6KMm6YCEQ/ThiBV6AVKTgdzhxO1SXKbuPPcxZ+SKVxCUgq4FDS3PLilmWFhGZ
TLU/bENH3gZltBOT8ALotENJqDLNKdpAJLboRqq1yVrVbOXbnOYxGv+4tPu4R6pAKIx4kRJOVWYR
F/6IbDRY/VnqkeGlW52xC1MSTfGW80QbTCetZHSEtjKD0hhsSYxEycBjHIaccCB3l2eukKvFpEvI
qh9NSTyGgSPYyVeyRWi3hEabDkF0Fxifq+oyVudxEPQZx7z4JpCG4x2dXXitOdmL/FOrp3U+fqXY
t9F65p8NJ+9I/lRMyoOk2KhfEMgon0bTgrMuXbvg59wpaxl5Qb81GIqVoBISEfPRp9QZsNewHyUW
xwovS3WaOP317tVaLWQifdsQH2VU7LJ65TikI3YWhBvGNSAWMJ6YNGm4HmvjYqdQg3gQrIGZc2ot
ekGA4XRImfiw4q07JtkSQPTAFToKuJVenSPBLuuXH3KbcJZPz0j9yWtSJwLCrasvHYJLUybLrOuZ
fUHjo47js2uYfQaXRn7XVKxY3888vegGsAIWjD+NfmRi73efXWksWofR3mUANpVWL1n7JBsLvftt
Ct8QfbgEIt5SVMcQJ01v6N5TvWLcGRjAQOaYcJ12J6RCFS3hYyNZCkYxGVtRkSBl2EQo6P1NKIO5
YeFWKzh+bN2h3sdL34XCDXQaAzXmdFbs3AscNi7S0GTsvvqcfLOBOtDmTGwFUpYBN7vsrKRk4JjB
1ofoiqR6di3rqmJzVzOgZff41+TshtpO9ayMU8mcwFxRe6BySyS2U3A+tApSQMWKsloGSk0Z59uM
xVC/E8g9STHXlS/RjI8sRwnQXibGJjTTZCdBRGX1Xx4Gk0cvOES2eIugugSO4aMCMa7+iF/B8O8k
XAQIgSW28yactQp1t+nY6KtU6735n8FzG5EkSf98XTsWZuL5Np9BIPeYHGkhoua9QEpRiIyVrK3A
0lIuet5iNNTW/sB4qzW7dRaVT4NTifgkfMxbUegfuN46uqHONTRnm471qRT6Ty0FV5Jg147pb5SW
gUE00f3MBqtp1MI1IBSsHm9FixvdL9q9bAePTEnipX6j0NYrKLiTRA5vYzEYG2XnIpzsz2ys745M
0zjX3G5M95ixt0rV/mt9AzM5bUTJ6ivPrWU/htgTVFpNddek8UcpBxqrlzlUsDj4nYbKprQJ8h0O
qgJJoP4dODONsphQCiVQJ1Xnt8qk77hkcF+Q4oV+A3+P0xbgugLULrZJ2F/R7nyya9kvzDFtt8Ea
DwaO3VV6zIfkJvt9zAI83oPZwPPZUDS0JAyoJQM/kOm621mSKyTgYYqhm8xbGdgQBI02fq6FBk7n
VBM1ECn84VU4a7w3dVLvE8hpObUrXnvWkPh1V0gcZfTnI3FmOilXXTcACeLnqKgPWQ+vaWG9JwMU
QYGPAOTDXmTZTZPFflYHUyRXtkKCehxgca/3jsw6olK8IQh/0aTDKgcQyIgQwlpN5A3OmgMbwBPZ
JJitOVzAipKObGvdNuyPBkO2ihgqw+enX1gmT3+2l3LzpDrin1nz/lvSa/Bv1TjXue1FjcGKB4z6
4ZxPRrwjpX6X2ki3B8H3l64NxqB5bP4NtbFv4fxKVn9toDgv7IFTJe/2CokbCXLihA9PsLrNGe1O
07lkORQr2qaprW+AglhYCKyB1IXCqUiw0zDWT/z0W1j+e8KpuwgRcPElulBcH4Dzj8ok8d6Y+RYi
APvDYqc1gWso0bZ0SGkJQdIyGAxuhkDGKv4YeR59fTiK0b7jI9Xa9go4nawLCcSbT2+p0uPzGHlr
jYaO0sOz2W7KwG81xsxauqL9mJwzNNu7rTC+rvVN3XLFztOxiHyDkjljexPlrirYalrZsQ6NTdLt
67Hzkqw5axpOSsN5Rop/rOKXNqMg57W/htoY81fWRl6kPWoNG3bLhCKjXesYlMWHBNmkDS1upBgz
CSSfQ25j9GeCxEeyogrKmWuXZcwcUxRCryH+TvrPKe7gjR9y7QfuJpyoadGw8oXy5PUtQUkTcy02
hPi0UKTmrNOzwViXFCBRg2iUSrzDLqWWA+FENv4SfxljSKtmWQJXil59lWjHGn4uSiStyiHEs8R2
J2XNCAiNmEx0WjHz8akxl0KOl76UL+Vxp5DmFv1awUfdYHuiU+YwcyWkZlAH2co0gEyQVyvFUnDM
BkmxHvpXbX9q9ifoM6LG13Z4L5MPQg8Y9fT0WSgyu+zQNBFCQ33ViOBQRxwwbbpNwWsH7VmdYy11
4ER+s4kzw81BkBWCWaVMklltQoyFDECyg9I5rIJJaSO4lVA0V4VirQPt4QVoSzgo4w9MroXxbER7
KrTAjYzPPEeN3DiMfv/AYJK5E27gGq6JOkHDqa1Vv+RVQ8gOGmsAENSMh3J4ybZzVFKWy+kS5/Ah
nvxdok07deiIRRGkveV0dezk1J3e+18KcGlWEIeindid5sSFjeg2ZBBz0sCeEpB56BOnrBxYp2xi
YmQDvIS9YBHf94yRwBoKzXjp1GIYCUhk0Yf6LnMCsxte9cGIgwLsQG6taSIZtIBAWQZOs1Spdwv8
gcs4ZbpqyKuK303kV5mNp87XweRYF5VFe9tize4Zg/QNvYZAhu6LLafmBRGSFyThpsxzNhJ0sqCm
LjrDzcjmv85secyHS1SdDABzCyeSN4HA/uHLp5owbc7oizqRQ2lI+4r1h5HZ/yokQdJk3yhAfIz7
smoB+QK7dsQRTVBf4SE4Tkv/TzL7d8KI9sqk3s1w2mFBPVgoLYk7gepOSosEAN5SLjkMUrWALGwP
XiB/N+HRrwK396VTvnE6buHCg1h6VYfs5GTaJpnq82Qy0mZn4yjObYxq+KfwvjvzEGL2HwYgPZA8
nznGlQBpToRMWSPpBrDa1oKmndP0Dg5m/+KgTQnol/wk+hoN8t2ZoEq0/TdWP6YYCj9brA04CpM2
3Gq9zVz5VzDVNXuX/fBJDdutlOsrwy/+5BbZcBQ8xjZ1qUrP9HgtnUgrodNnTmda8lMzFfAuusef
yUBK/pMb+zRG47KtNCBqsmcAKDFArcWN+l735UuI5mT01Z48TEKCX0OChllVD9AuCVTvuSLFwzQs
4qxAZoUoq5F/1VP3YlFEab4xrVsTal40SKRPJMeJDTRkHzB01j1jOVl1/q1mLmtkqJYs3MdO+Sq7
j7Ybj1NS3fNueslqdBSkMeG/h7WZ/Ijh0pJwGgxvEm1cXDFFwssPjjk7qhNPUHyP+eEOAVV6Fq2s
sLzBM2ONE3Tsj5oD3CsguuTJt8k6BULWKFfeVxc11FHgdkh5DY1Q+7EHn5FjCS8m+pbbZlFFjRsE
0bVVHXJpSXo0zP6cIl5njUwz1GN7I0/4qRLFgFLwNEjpvZ2ct1wO7gZjcIVBHbSfbaZYf7LAQ2ol
VFU5EGFGSNC5SyzKMsQg554J7aGCVoIlDEWjPTUFi/6YLET28kVqAsmPjh2y4swXP1bEIw/HdcWK
x6Kf4E+dh0KABozhNsxC5ukObfnW19abU0fvtV25ZaD91g3KnLgoXiGSAcLJ3aGujxAuySc2nZPh
1JfRUJcRO3i5RFtlTftqXiJY3OF+/YEIQpYtzzCUj7C1zzRhnOj2oS6Kg6XPOos6wITXnm3dbbEk
Z6npLAyBvwYxyTZkfUGYV4K7oC2aN+iyb1xemxTDhj48YUC9l8TSFSJ9Soehr092lTybUvGyoucp
RU1WKz9lugzDwUsKHTFI29xL/+b74pcCCUVjt9bnj5sUdczTA9q24o6y6XvUj4gSL31R7Qwlean8
kMC0IiTcVHPHBp3K8yd/n4w8bKP8Cz7Wk4IIff+pJ3WkAuyUdOzQ4mivzikRBkrZslNoC8J7lSqn
QijLpBebvh5OYdP+G0V+1lPJzc3qfykl0jHmo0HL7DkdNNKUVqZP+19bXxBcLto8W3AIozaGD8Vq
zrmSH/UR8SYcv3FEuV58EDV3VkE6uFOCd8rODtQVgaq9m1NJ7JXNzFLqNnYxVx3+vgjEAT4SHIh0
2ToH0hXdgslmL3EAQWQIUsWrUb7U7FPLKJltRLx5s70p+cxiuEDqX4HdDwoPPKxf0bmNtO+pIpry
Hdw80Mi3JGVSgysuQIrRIBjglVXSb8IXCOuGALFpuQVn1nIGhpwGcNGXjVtjr5EZp2aoGJqIDZX9
VjGZkrDTjVqH1QaGCcwSM10FM76lhdLY/BEMS6nwZQ/MYCnCRr8DDwbzoEUJYYC2LCFoYndkLiEB
cUnGgXwxZGRy6PUglkLC+wYM5nhrvBJmpKqgRyiQ6L5HCZIFvjg7+IAqSL7suMnikiSjwBPdb1mP
q55peQmIrEWf1TnEzldsA9k2aY69nMYUgj7JkPolOfsxVWNf78F6bPsmoCfzYbtVWExYN1s5+jZ9
PSGOqVDQKQgeLPLgksLaSsVVYMVKuudQnCWoPHUM0Fb6tJjq1ehjjcZAGYWXdA4JGbBsj+0m5noZ
cf62OmJw1spIzHwNDDEMAWyT3SAjTyUUfs4thXBlR3jNaBDl/E1vrKXEcqxS2xVZFWwDB5Sc9toM
gnMcd55UMULr2x1l79o/CbSeCcfK/Ab4sJAbOKkyRkqukdVkZr9a8GROhTRvTXU+jOy/mevG5dXq
7mU57MgHcdva44yjr+KH0DFlnCWKBAvUWPxjcm3LhvGw2q7NClEZ3IiIvYYFy1P5N+LOnQi54kjU
jStyCc0x2ZcYm5IdDgaymjKX/+nFm1ZtI9U8BHq3Q9etfuBsc/Xid/5j+nlciq2kRsCfnQeYQCoY
RJ8BLgHci5A5VI4sB95h/cOVuOibA/rGRYatuf4eETzJAcNj40fkFHpdygbk6mc8IO+Jc0etMZVH
0AcQHoftjHZVk11n/jTSpRUbfqUWPyH/O927nntq9w+7SKV8449Nog+BDS6Jz+Tlqg2grxtwJs5E
tyjJqeOGy5roSFjZMcRUgZ2z3joBq8hKnBJ7eAJwQsZSHhkeM10MLGVPXjKqHSQKN1lqPLDm1LBf
TfHbIE7KdhZzMUO82+I82dP/ZXeafvGO6yJ7jUhoFf1WRR3AdQfJl4UrYW2JpTmdTV5JB52nifyA
CSTFdI+AIo/GlYxkvx7fG/ZP1Aosi57FTPNO/0CnsxR6lkCiENaSKstsnF4VyTIEBUimFDcKs1Cj
8gCmMH5VEGVrJ/h3CZw0dVZECWclkJLh7kRU6XUpStnyzcFgFxkvCdU+tmfW7xBruEpqNEnJdAhx
mEw4+QUEtwbLdRMqoDF4aPAEwHXhlxqrILTd+UAhZnWtofOo5H5jIy5hviogDWjyOfQdpqNs/TjQ
whpPeW95tOFkEdX0owcfkWLX+7sONLtggl1g8ZugKQjgPgaKUCkcKbdQmqsHOh9dNrdNxQCBcXcD
CM8ehqXMpEmgwZsKtj4BVMsK9xUyz1H1UpgwJuocnT8vJ0CrYN/RV8nOhoVmC4AX2GEDJqOgspZF
iBkHU7IvvVXIQgeW1FcT5ms00kDiouV8ZAwGqC1xJ5mlKKJcBQGFw10dMiZEbouc0w1DYAoRY0FM
EUR7FfAMRjBZHa4UM0aXmwCWK1kPBE89wf/rQ0FvIiZtjhc1TA0Sr2mIjOqJOIlQEPTKx2inR26M
NU3jJsdY4uu5q+4ZoLEmoxlxS5YxUzCtAL0TI1zCx9VPErm1MCs0fDfjCK0PUE0fJts00TYl30Ji
sBtDvMSldSUF9EhKV8UWwg+hk6X9ataURmW8h9bkGs78/80ETzhapbbpsU05vb6fHbukX+9aBTNi
QJRFkZEb0kNBkcnOQh6LpBgmJjG17NrgSWJqWU8gpxUvR+MqlG5FzvlKR9uAPsIjPAWvdbXgFxmj
vG7DCsaotKKd3IAPvUEGccMWfRE3fdhHW1jZ86o3tt4a8S9N2Bl0V2uWAnOG6uZnw4yZN79IHw2W
rjqb8c9L5n+I+seVnuF/j/4EmMy+Eq4k/6sSui/rMTI2Agzo5j81jBxespY0AyP/6KorKMP/nUeo
Y0xAl7JOH04tSgw58nxsMvCd8b9IObvYV8ywDp1023xK9Fjh9Aikqzwh9uUGRrC0HzEMBck1t9+S
9mJIv4EPxBQJjGGRT/YmMn4d8BGJXXnLbm/Cbapes+Ytiq59+FLrf0SGp/WH1b5K7W1iYKuxdq0l
opSid1CQtvxR0JN3aKoGVioZ8u9eXAxxVKLNQD3lRN8jGm3gjbqFh2MjD+fAv4Adx0C+iNBDm6gN
1QWg9/6OsEpLL7K4T+orjf+ZOtTwDHYejNKroPMbHmFIuqxLUvGoPBXCZHvYJBbS0xLyg8LGtrP/
0bTpmRdkBVa4dunEPEEIY6PuXxvsOOU8nUQ84ti4hV+xkv0aVPsZDuCWpZEN78PqHlEHRWasXG1U
EQAAwEuzjU8ux8i+YURYkE1ceVjDQlAwVoJ5RCuPzmUg18WQAPo4EKV5lILCREScUIL1y6fs10ss
hK7ssLJN2CQy6aCTFnwMDiNGNbnq0/esEAYYDsaB90o1FnX01o2vrgFoB5Mlo5uzsHDmHZPu9JHZ
NLLniVmY8sQwZ0t7p3DNal31f5H5yUC5a1jUzvWdxfTGRtiLaAZkNlJM1OWIDidRojsVy6yg+ugM
pK/GajZbx8lpAl3Uq2sAkfbkJjLzdoqTjBAirgyfSNX+CFSTL+aQB4+h/ObKlcx3Etx41D/TAAjE
TYl+J+0uo4jXu3+GBhlev/NxatMja65d8VeOEMXPtr1N7VXD+MV/Dl3gJgZmYq7exuMbScerqA/B
HJ8aOmBmAPUzq5BeBSu0Rn7E4VuxDuK73X5liGMAFPWYN9s+AQlFdbGzLJ0P6liaXqm8GSzu2+Ka
U5OklKCOeC+oB0JtWUgj2pVvmyW2iRSbAKOFaVx5HfvmQtQnOgqQOPE9AUYyyW9FQamNggn3T9Cj
5nYuRf/ZK+yxs71Tn43iOqFoswP4H8zCm4ySU2WLi0MBbEhQzFJG3pJLYrKqrhDamB8G4vDC6cil
RSZpfBNJvwQW0fLupinzyPBhN198QRjDTf+VSxsn+6pQodXa++D8RqAoClYiYfTDRGrVxhe9PdVz
91gchLgI6xroW0c7hfGFvyehGxS7RD+jzR8kBDgSoHBkhTpdOoZrHh408dZsi9JLFntUjTFSz3jY
YgRixjetG3nc6sI/24JWtO29GK2p1eOaLKTTbPKbmu1gZc/5XyWR7KewYseNepJOlF7d68OaU3c8
AmEAkk72RHjrS17SCcsrpCUlHg9qZO/UGG2Gbu6G5BAMxM6Nn6aqbCqQEARjuaKn1VI0YkYVkhOV
A4hn4H8y4QQKGDAwLQDVDQWEYqJvbF+wKabbKWzkmfEFav4JUPhPgAbUD5l0W+0tipQru54vPa03
w2zJwg8rWtPlhi1TsY2YbcoMnGwB7M0p9tGpqXXIS9HZ6knhCBsUo8OHWis3pPq4IIZ3OVDJLBld
+L9elzwjTWVNCVGoiBlw5hutj29Ede7GXtppc7hoMOwTyqrc7tbJDGivi8OYzs0ax82cFzPYHwWX
mhlhuhPjwRIVuUrYNfr41ejBg3TTa0d+dY/NrDHRian+hoxPL2N8lao/EkK2njReuAjzfE2ZDM/y
e9xW5i4HmOXH2WZKjK1PiWPCnASQgR7d2gG+l0J7G9ftVmNqaamhF/ikuIAdDCn5VKJGCobaIHK0
FoelpLN66icvtv27YeLE07Knqg7SQjU6C+vzNmhZkOZ9/5wqNpMBW39SxK6dxh+p5urTnHmwYcng
zucJQHjEvpMd7izm4nAc1v1y7AVSkRqZLZFN1GXKb0kSp6HOPUr1anooWeq10NpuP+e6Zj5TlTSo
7pqkH0zRbpSoYgsnQUbRTnyR2xilTMHKcNnJMNin4qhn5Vcjd94ENn12XGbzwmjma/UG7fDofAuI
eiNRUougIapYMy8Jta5FxgOXwHSuNQoLH14jLThQ/RXI9AP2xmuv9LCp/rqkOyUaa8YhlP86KHWU
vCXYTFnKPqech1S3vyRKN+nXBOcxkR9VAfoYVJKIZysRBsd++LarffKW2dLDQJzno16r6/KMl+kr
wzZSZKR3k3/FKpC1AE4Jo1F+BgdSl9nxRVcRiwVmEf5wqhXlpPO1w/U59VZ/aUz5ErIn7GLoIuVd
FdN3JcILho+v8mVFI7Uo6/58VkmA9DT99gF1/zBwjmkZdFE6a/Y9e90ebw2Ufct49nbk+e2/BFpY
aUvvjWxf9Cq9GfSBKAXWppnuDQeLpbkxJub0RXedTO0MV/JgavFhZPnXwIFtBFmh8q5iyp9H08Gv
p03RZTeoPCZhuBkB57IUMKxRhnsUhy/fZm0qBCZ7lZlxDq49o5WzcnWNG2VdDvVaI/bCsTYajOkU
EU0a28cWLW8kBZuBNF0ih4GM+0RPQKTuC9aiuAw42EFsXOSWKFBy6QUXD5lawMLbRSn/KYnrMN/E
oT1pP7kP+ClnMiVYGBRK68UBhbD1EOBG6uQ76sbthEon1sFyRuZaK1p37g1DoC/29DSZshpsc/mD
jFE5yGF50XLl3U6m5RQ/zU7axWzXbchWY4AYX1usEvmqWV8xkDAw4OQGRLic2IeC6QRB4ZmZc0bE
ZN1LR8fZzACcwG+MRysjgiqiM10AMGRmx16b93ELAfPBbnjA+0/fHHfAdtFBKuuwFd7UoCLUFaaH
X/p0HtCPEkqEPDuEcdo4/dXwoyuc0BNYFY+ISxkxUjf5aFgRQLcRcZAhloxMuLZEGUUhMXSvOHWQ
hpD5F6cYaIB6alRaMWh2BM95xpAJHooJabH2uLVVL4cMGvLSl7Z6iflLM82Lb9iXtEW9D3pLTSQE
7CyQX6YVXANKXNiTO6B1nzE5d20ZbTM2DELoniqVhxGagDqjX6V8m2q0Z9Y4bf3IOhTVb4uUtykN
7BrprnEcvAhYyWXzaA/awXiFFzMoTyp/gWS7kpYAvV272iFOiVL9qlA1F+D+htR4m0blPZKlz2BI
L0EzrUHIWa9iTE5Gk2xSgQKSVC7DZECHsTxTgl1u/MfReSy3jURR9ItQBTRCN7ZipkiRorI3KEXk
3IhfPwezGI/t8dgyEfqFe89t3mgknQhm0SFG7kXT30MEk8+i3NAN8bN8B5AKgDKyZnAJIVgqrrM8
zOoz4IVUhDtH30gALsUZ78lXScJgfWqHvdUc4xhgGrfjyRme54KX9h6EaZwuVVHAKwU0QXAL67ck
+Y4Aqbn8o/NlGh8jH0PhMp2iY0mL4DtXkR8apK60r/mmbG+gomZi/ZzvDvtj9WzZf1MV38XNNUk+
m/GJ0ev4bhWXOf9gBTJS3Ds3LffM3uj5qv5d+rvcOnTWwVBHQx9KUD21v5LB2Zz+Dfg3Wa/K4qNl
3KD0qy3eugbMIQUePhFt/IBp4nX2g+EK2etPSuTBsHy5E5E7zm9Wf+sK8dmHAPRUih/l3CxuWxTo
i7Vsi2y9Rq6RP84JMKvnpvugynbiZ9K6cZdRXOEulOYvEgTWpX2bbeZlZIFyMMWLOGSUldUrf/k+
PkGi4zRDk3R0jHtZ3DyJ//KsScwrrmmNtRbTTUO3VPoBNqc/vBKbuTnAkH8gUG5lQwlPW55c/kGN
TdkLBU+/u9AijeIijBOMjXb+6tr7pv+QwzGk8Gt5RTD4M1hhD/dZcBynB9AZNUIuNpHpWWOFxZMq
/saOj2p+EtkbqOkZKWF8kvpc6gfLD7HGxne2+o2VOma4mah/AxA8geOyWV1YrisyDFnPk96DLL2G
iTpGN0gvy+Xl9i7FIQrRk4KOTNFiVTn0+xP1nYlx1fl2FfvuN6s58JUNPkne9xXgaQma5DUsfrT6
nCET98ObySxPF0SOvTvGqenYDVyRRCe/9BawNPV4lsM+97cGOfRkZneHyL6F6oGCPsPC7UpgD9+y
/GfR9oGzcNqvFMKwdQ3qB2feYNusIpJNeIM/lxUjb/3rqj+7e67yG5lOUfnCwN4KfjLxpKmiWS/y
DCgmrzK4ZQZLJfGZu+eQtrkJwPlNX6VzHvWF2XDmwmxZwSBtXEyZLzw0c4J749nqzq2Aco+pd2Hf
3YYJifsxmP9F7ilX9wivCs1Uldyci8fYVr3RvYTWZ4KlueGJGxmwFxkCnYsP+oo5F2Oei9N9Tuzm
8zHdKEwFGiQRa5M7a0xXTv679NvLe4IvHsgmQ4rp6pfniXc9VPe4B4//lbdfMaSY5XB7MHj9Ba8+
KmKSg1DLxJs+P2fjNvJ+xvHNF7+J+PPkU8ftNTJyF4r8GuzZFZmbMS3yVz8A7qrWXoPIq3oTwcmA
NuOtY3TYON6NRRGNlTG6Kgd0y14Hl14fuuYhm+9l+6itB+U9eM1Lnl1l+5YgyPJd+05iPbH85za9
Anw33EuQ7vhOxovRwplR/AUh2AH1rqCOxNCHLUbpMJwA/5wj77fOjmS0m0hIzWtqXCfxDOSZFoFt
9Ygz7oVLb2I4gX9gcUlE9VqLZyc8N9isrWyLaWtq0QWdvQHh0WsU/vn2EwMUD+NgR45R8SWYNjkY
Kh1mbiY7SqZKcHN/2/Y6htgPytecQSmHgPKfJv+hSv6189mGW2O9ZfW/5QHDY2ou3jcLeKr1x0Rx
wGAxec8pw+6wuOuyp9A+OuJc19u5f2DTNmIyF08xpgEV3PzymKdXf0LYs266N6JAwIMjjLu3WHQ6
4l5StFsHK7iw+AiY13a4DMaHfgEXYKLUHeLvca7AoUDryYLSW6dG6BHj7L6SaP8eKlTKCBmu04yt
bgreIxqCUMRoLok2WnKXaVMJnW7lLTe8l6KIvoy0/p6ydNNR7FhT+yupNNd+/57i/rurBDMMxXKx
Jfd3JkCOJb15HT3K47FrX/t8QHcfmhBHQjDjSqo1ISLkaOeEXvkeWdpVIjc5IZ21zs+WqEBRWYDa
rRARLEBtrkhtpCwQqmQN+d5Brbug14zhN60rRETwuqUduZvSaRGkB9go2LL8QflgGxZlC+qA3Hgc
SB7a/NHeW5KRT+eUjHEdPBiJk9DKJa6x5uHLd54uDxT6wX3GBBm9+s7o6qtnd+tksNf/LzyJ20AF
2NSsPqPtnCPAlTqKmHB43GgzfDzcrJDF527b9OYxI0aF0a53NVXFOqoCOjNP9FbVuNOumh7guDom
xH43YWCsJ9T5mYF+He04H4a7DrpIbIloXo9lrLe644UoYhqoavZ/c0uLbQrVrBQscRPjoCYrBsfS
rrs4hwJhelgmnWjiGb6NvX2fmxEBjVnLvNowTg5FFMvSnGqQLp28TA4GNhmSPox8tfoSRP5OFYqc
kpYkS8VQt6/rhewTfnRYvPU0fZYGfpZmYeO6RTFSbZT3KkUrWYa8QpbrDaX/oAjnRrjEeTHUJI37
P5JhuVkAkHNBy9UAcPnc48OQAF0yWr7agf31StKyjRryshwnzgfoFSSaGHeThQmGrf19XDvTXjfO
X6NUQeTTj5NnC6WjMlZdb0aHmejzbTZUqL4bRuwktgGujRuxZdJZmK+OBbZzRofQueI+sspbPTTV
zeIGZ60MLhZ31+BW3y5sG6J82nu2JO2xLzniHZrOvkxhGxige1GyriKNK6L2sucCVVDbvM8YgiLb
tXZkI/LWtOx1hL50NbVlvSPWaDMVklCvIdmyjFQITpap33KukxHNHF4W5rb1rL9KMGHoZI0fkbEA
f7Jq8QVPGJVFbzy5hn8Bw1JgWCR3rfCLB5XXNQmZ/S6o3vSMqFIqkKNx7hSHjjyuqVfGOYYpEJhi
OCYxpU+EAxiy/6m18YplMkFIHnHUZt291UzndNE+mH2A3rRqdo5BB+9XpLznjLzxvrCbgUhPFFQd
iU3QJvBwRkzZY8wT6zDdKWs0E3YD5I7fmPog8k5TrpJL180fqs2K7azinWk49loDKMQXb2cHv/C9
XdQRTJWrkHQXtJx3U8kv8dqRmmi2QS0Dg3MmanaR59d9THTkpgpMfNEyfB9zfFDAjCSqmsR87NsZ
Kf18G5na7bKKZbLbGR9OGlwovIL7sRyAsGjcI3lssMbQFhM+MGeDvEwSAMFcgtYSvpTUVfIoycSi
BgmvcNgQ5rflPXe1uTLiFDp/unirPeeRfBm8AWl27nOPXUaCjSDqb1aRrDOHFZPrJWIbN5jQU6Tk
wsG0UgUOhlmTWJeS9kkHd9U46PVgwcNAj7tufMZdgzN3K3v0EBuL8rOxh+yuKAmVcIwG9wwqf8j5
4YrEFsRGPVkcBaMwRUQuclMGvCY75zwz9klNm+T2PhQXtkZpgqLe6xqwanWwFYzrkEpzGZysYJ3A
RrmrPHZkUT+uWsI4iEGMN03v4qLwL2OHRL5VE5h8pFWAtPtDPxXoaJP5PY7I6DLApG+ZrDwluffC
nbajZPtj8gxwdXYYj/bDK/B9GwtCeQF49e4mLetj1VEJWD8BhBm3xJdBBs8BbdVjGnCNk2RqeYCi
QyaMgSlR+FcLDFztxFZyRIIAeqpbOXS+ZqcfsxwLcZIP0OP8Rz+H6WYEWLCYW/ByR6CYkSm96Wr5
mujoFNjGPXM3Q/KW9svqvR+cZ5BCtw4TXZsG60FYAnB+Ta4oH67Xgc9rTf87g+27c7rkWNosvgxm
E6iFwkubc4pY4hqL/jix+gRs8ZLwzl55mIBCz96Umo2AmsKTGCKGSRPaFkLk+cga7I2s0jKdPkPx
J43Em7+VbX6SUvGZW98DY6Rk8oiuh+xAynCzEc34tzynQz/V/KCGwqzOrRfbh9iGKNAR4lKRRbdS
0r3KkFNdZj3h0Rl8eA+4bQMJEscH6wheJ3e2gzi4TWxz18zF6wKdh7CM1ts0x01qEM0R9mLtx8t6
Cr3ZHDEZd2c2pUg0nlxo0/7oUu664ieG+4zAB0r6ws5Lcuc9m5vsqpFijs7DMGdHP52+o7ITxLUw
3+uDZZua+eQu5KG7hZrKqxezUDpJkoiOVO9UctyKvKsCDukXm6izylkyqXjit41f46+jV6zq37xn
ThtGlbcd2ns2uKi4W8VGHumjVwePk5D5HiG75IQk2zLfTK3UvAxZe/dZDb+vuHq1yRaS5FI/himV
eO0lRtULm+usHRfwvKmfAw0bKYL2hdy2O/msYLSNFWThcIJ+Dga2j+17j/WERTuzzjMCpoum45Jy
ps/l+bI5ZAbKQr/ZBz2dO0l09rrIwZvOyF2n5I+GjLPzPpjZfgY2n6Yh7KdYmtHJGjYaX7uQuJKk
JlOscvCmsZSEJNnil6uvzsjnKLS279wxeDVma9XbvEy7iCDAzkNkXZZ4/tyJc2rCQy15jgPb+VDm
/FgajqA31qdJlO81+R/J2KMZiXDjGo/K78ItsHk+Mra6E3tw1cnv0PK3JfjZQ5WYGXrQ5z7Ijq7G
yjREueLh4UxAtcvVCRq4YehdjNyjLMW8FSb4UyHesPZXGAeIpkM/xdNVGE95AbzAaZuful0gO31z
zSdvWFuUjYnhITOCalaS9ZXm7i5TzcDwBvrsiGE/k++xFKCOsMMgl3325wS3LmOGgDnruvWT5zhX
5GzF1XuLbnzd/o8WaXATW2uzzL8nbFzhkIBOj9jCDMr67Qz/2fTTnSipOYWkOHC8XcJ7F6BL9Nl2
yc0xuS19H31356616BLMU0+BMahVLV/8BDgoOS+/k6zDw6TByLEeX/jMAb6olNGoyxaED8lILl7q
Lyl4gOZHSTgAe5DEdfFg9BnBrL7wyWGxT0Xffva6e8iSF2a7v1HY72OjP5D+tndR1SjzyaoxzIx6
YHns1viOu183+fNTm8FXx0qpxKOdLlMDn1TQTmbvuee9IKHgzuBaJDZOx6wseVQT/OIp8FmRk5/V
A9vq8fCAZTCPncGyNjVt2N7TFlMCgGZWRX00HUPK37ajIa8FV8NWzXl0UaskoX5xiYMngoDRDca6
vabIgygzWPhOWAewgzz0SwpxBk1lqqAUSsNmmux/y+V/KwaagDmltR+cdTl5Li4aLLEKhdk6z9KL
GzC5THLT5j9qY5W74jw7PZodk5A/J0VlVHGQJwlNPuteUm/I1XWmX7BTWCRCOybcho4TGUng1A0p
LqG1o9oHr2TbJM/77EZtCFt1i5PDJEdROFjq1fTqOPUtq3Yc+xuzGX5lBlc7fNAzIJbeQ4ep+24v
CvfenUkKr1O9/v9XlMtvM5fJNUimVzmUdE265vC28c7nSA7GANw+iHG2Nub7MPufoeCcrZmK3zGn
nf2Co6LGmDsN7QH5Czes258zwMUW6TWqQueQBNioDUM8tQU2GnsqqL+unYH2Lmy7dmWZ1UtUUdrF
lSCxNKue6xZMkIU7p+oIH/SMhHQegQPKSKFnSGI/8xxTWamTZ4+2FR3OVz7Rbkd/viuHbWMDPIzo
JluynRYDFqyawjt6sh6hRBVqSw74oTW68ehUEdb1HlV34zHL9JFhxMMJQjcWg2p4NmduhVl74GDn
AWm6A4TEw71XTj3QXXPe0nzONBXDd8B4PoxQLdW8CiIDuR/M4QLnVxfeAq9XTFCTbavyBC17ymY6
7hHBAtSQ3otOzVd/xHFTkNHUyvwyLME2Qda9tbyj+GujeekEF9KZ3hBNU+GwFwUAcB1M89sJFwV7
651SM3pJImaDY1gjnC4x80P6Ycc7GFub7vNu6hHjBOGTkxpvRoBDPA4dBHEWW+Lakd9uSDWFCAMp
kgasOQawTxhSrNosTHYKA6ah3fsQ+iMDCNSVjfL9uyldHDmi2JvtDDuteiZleWXa82fZ0oySWcNM
xzuqotupcQBamHbWuoMSjUIdpalCeYO+sYAEkBrY4qB/P1slMZzsIjRn0bu1INKIF0OgLEhOCOSj
aSRcytTHHh9G2wQSMGov6W/6crqv2q445lXNS5h3xdieQFTCVxAxfuwpyu/xoRAA2xwcbuIpYQLR
pOBZSafqMFG40b6fs5/RpiIOPewHU3GMs+G3ILZy5deCNOn0klbZkyUae53ar2itPnRcPeuX/EJV
stBqYO9PEbImSeIUw8rtIJFW2z4BgnR4N8RYf+kYhfj7mxddM7jNnLVoJbDpJF0Y0JwCzJTh230V
bnEnGrmdEvelQr81J8aPbJBPu125KwRKi9nkxK+IHMhj3tDV8GGVTFsJfwcb0RjDvtUeMSUdgixz
orJwSF5XBpkXOdV0D5+WUbfBes32600oHrwCGuxgOSenHfXqmDTRM+06+NMwju5D29nKKhFwg7ER
hDZbkXiLURBiFulhTDLK+to7Fk6awVUb+GsTHw/pMHb+6ndMyxVkCaMmyLJTIWKXfg2B9d30ym4b
LEGJDQ7DOaPmsLuXzo5OHPJmiFShlywbncbRCGlBE2XTIlRzGc10hSLWAa7waLb7uEfm5kOub/JA
7K0sgmOlSXwKwAwv4ji8pBh79KH1ELgaUEw0XctQxjh1XH2bjfZSIeszbEIPqNwYbuU/ieqZ+dan
vgt/B21+5WQtWdrDEgD/JMnmZ0tZz8BjaRmKCEuRhebLbR7qHtSZF2OMz3BUtSNsQcOdiY4V82OX
UVUTUcoyKvL3NvcJpbJxMAjKNkdYwin1XFHHX10YvdHN8XeINR0G56g2y0PtoI4xLAKSo5Szb1ho
LuU2tEg5mUL+rAFFGwsIbnpGfoYanzJdPyTGfF2EeG048jXQDCRdGh1i41JXZOYVhXtMwu658Xne
a9XlJ5KyV6Wy2WJLiWBmHM27okJ2m6UxlYYPJNItEDXU1shfk4ypOpV7TsY3n6w7bTiP8xLvqkT0
hMMQ6wDHem03Hq+EAg+bIBVBCt1S2fNgUdaSTJYh+HgSeRSj6Y+u8aI1wGqUTtawksuf5ONtS3rS
/AJlHH5JK4OJlOt+M/i3WvOO0LVDiIP5JkOOINf+JJUI13N974TJfT52X7xicKylmDKYHexxQ+4R
1H0HQX8qQxmuZNtfuRZRZ7z5BIG7GIdZkkJixD4J6CZfBoeU8GEy0iWFGcqM9hJWYjstsRp59TL1
xaNuMZjEpo111XoPIpPWS/HF6LTa1vX4LAkzYq7N22XiZqnK9h+Gz3pNBuY3ysvnRsPunQosDrEg
2mwWVDmJYrKdDXJj9FW41r9VWV5tQx1caSDeKYl9gdb3qNDaLO6AdmUGDuo5MjGGTNJtDs2bE4v5
qAU24WIAyQDWFSqEGTOGHh61zPZuVWMsrKnIu3zxxI5Ysgl1cFFcrw07+PIdBkT+GN4Mez/F4hkl
xR/BF2ozDfDqZUtOoIMOOyLb5M5lcGKEtLiBP0Jnql46PPvP8/gtVcjOzmQ0nC7BISOb2V5H74kT
Y2yq8pkBM6NubY3kNxMnBvQkZSrTh1fOKrAXuYTOYSLfqisxrYrO/4gmTSUWw7zNTLUNNzZJwYgH
KSUqYlTsCRjqAAqLiTCpGwl0ASf57m3PuRPa+hr6pEFOthgFGb3XnvtqheEjU60zocH3eexwXvOO
Yci81mCURptjye3qv6YXK6bP/1o3JyCCN7zFxjtrYHUtPSRqbZQenzQhDLud41AQ1ocBJ77zVH+Y
KmRCbct6xPJ4B1OhLjPEFYAHSJMK7GSA4mdlGgHkQZKgCG7DW0A3k2XJJTKc4dhkC/umX83u9GUk
xbvLnEg57kEp5IIz3tceNTpDU+tVxN1XaspXL45W8ANHNE88gKoG6hOjqSbfoV8+YgE4A370p0ls
Lt7i8YTcaM1M9TND5tAieNJYHIWTEjtb+5TSVC5zFxbrQPEaNivvaTDmi0uIAA00SGpvOevsHYVc
D9MkdrYFmpzWJQ6hIXYAFP4x0Mk/QeOPlNUiYGpgO+V7Qm0UYWF9jsQ1D9KclLP4dxTpi2y9PxXw
DNK1twWG/qJ86TqF1ZzqW/SAZzoNF6LOfLI0lm9IM4FfUSw7Ubx/bPchjVoeBg5X7Kwqyzd+ZT/j
h8WTgC6smGEe4N1KBEFO8WAfE670dvTASUZYFFWysApJVpxizG/ahae5aGRIc/sbZ5xmiB/8GTa7
GSBrq3yz3JJrugyeldgI82/Mu1cvyG8FyfKiF4+giJMHeyD2xJDwXcsJJGrazDc7Cpj3hMv0Hf5s
dJwnjijAsv66zoM3Z8zfggQh6RQwAlxAe3mYQsmMmveaQKdMAv/A7czr1/BbfBVUmEmC5GMek0+A
73bQ/ZvnrEHnzz6GZNiFQgaqxibs+dLzUJIx8pYs181XAZkukBHtY94W+sVmP+OWUMF7XSJirUj+
qZkjbZwmndZ+xf6kcKh5Kheme9OVzfIFfk2T99YS6oHrK2Tzg9OCmOtml0qQ2vY8syFOP9yaoaBU
8tqXFRoLIxTryNr3HeTO3C/Dh7pV7R1VuNiXNnqtNMFNXyBLRj+J8JpcsnjfEzDGpeT+DOzaPrQF
I8oJhTXsTfaT3qQAXTpY6JG/wkEikXiiVDWKOzOFUZWNk4209dgj+GVoiXY5warI4JSPtln3ClR4
2Qv/Lqh0w8Ys5USPt3XJdtnvfQh2gp2wnfO/2w6UCtJIRhOmR01ELtp409pikByjrIMeNf1UCD6L
cvoSSzbXYID2m70nnpWffvJMlLyZWGesSXPCA/dJNT2XAvdlN6JQ8zOYc4UjmYBUTCD3teJ3cMoi
2qARmpvfQZlHF+CqFbI8sSRQ7wRojVGo6SghKUmR6m2Q6/fAy7NN5rBAKAwC5Gdu0CYqP2AUvJdl
D6aqY07Ap1IZEQVsFy5euqsiooAJG9aovAHl0gjczzP7hlVOqG/oqr3f2wApFcDCzr3ZbeZtHcly
1AD6nnGGrqwMf535MDS2ta0UETweFabXNK+I+Ami0c9GipOhnveMkD8y6YELw28mxwoenMVK1Cp+
gmA42m5hUFSyEe/n7qGlRRhSWkdtjOT6SRBQGUwVSBmYQeI1IXP1KjE6DJRaLJvlnmTuR6fz3uqQ
GZhlALYLJo8MYKs+Nv146DxQwPBdi/X4l4exXCHqDyjoLExbrBiNF6Oa9bklExur6LhrbWPPYO5q
TLpdNcwQsd2TD0hk2coxgHbbmM55Eq2NkMNN+jaUrgA9sJysrR3P+mjnSCdLVltbtYg2ig63yOww
t3CThp2eIskc5LBE+LUAMO2shdeECartSRpt/JJ8S682mXCPxrphfXxvaUY7JaqEuj62E4mZ2dgv
7S1PZ47uI04G6gc3J6x6gIThEzWV1yVTCKhZtsUSZZQPmWljknfIAA8j8zkveEwrishMqh6LbPrY
lIHz6Onxzg3JH/VSlNLMQgnLkSh+Ce4ikZRuhv1eAS/Jk96mytNibTdBuhkyPAsDIBfDFv3VxXE+
xddhcsXeFaQsugwZmSV55t4ippha10e1qV3jMbGqvYKCNmBVP0ZT8WrpvD9kXnnyAsAztuGS1GPZ
RFWM5oYADcJGJtZaYW18Msn7a3OohcqrvozIByNVBy8K6AwTAT7stCELV3MrxOMEs1RISO3xT+eA
d4lM77uXJuHX6DqrASMNEoNJBgDru3jauMm8H2iECWsSw6rAgBD7JgpqeKP2YvTJwNwi+sbywat6
jaTZICAvc8Q7Hfm/KplHMJ3o0+eaLU8+EC372Y6cE+LdQQRH3BYzNhpENc7vqQu0LnI/x+Q0ThyT
djRc4PiyHggvXevAcPVNHGR9CNiqZ685v7tTLYmFql8JYPZWqPJupZM9DgZZMmZk/Wu96pHcKqYU
fGAc2cxj2dEGTBwgDwEL9tNlyR0sH89cfcXudItapOvaKW7T6Dy509wz/oJFM3jWS+dmBwp49tY9
jsoaZTF/bBKc6cwh7KMbISAFV9f8WHf+U9O/GWRaet58IplE3DG6g2kB4KxTTHe1nPt9zrI1conw
bDzsJxXESGFNRyZNIVt6coOZLtKNksXTeSSJhEzFFkPdKIBQzCOS4WrXz/D0xJ1m22YHPScmkdtk
5XbjtCsBpCXIt8l95oIAhGkwSGTDoeWhnEEyWvlHxPIoyH5DvzkUXfJQ8ypu/1Kf81t2zDp6dlON
cRR9pxm8ZXClmnKdsizfUbW1lEkoNkpjY6buYxzn/4I8fGMLCPejZ7fro3UKtiENfa9m9mVMyZCH
hfwR3jkgQq/0r74heH9iqbPFxkOn2VCnjsVpLl/GCi+kCXO6KV/awXNQKcNR9YkmsYmODhSxJazJ
tV3+y/DulNRArh7QK47nBOZ+jlzJQnkUModJAbQWgn8rcMRJfefmn018zbqeAR1mVgwwHTU7Oa3r
GMsPmXrMbb8tbe+JrI94wJEBzR1E6DiyVmJ5MdWK2SUKIH7/uZzWDFvuTFD8yyzQhnze0tQNtKYN
nXUYOytMrPYmZlSc+z6oARbCVbwviLWFycuo3OtoKxlbsYNi9w0TFSWhM0CKpC50vkiIWfWsAk0a
aMxO67q0Vg5alzxduTVbomqOvrXLGLjwd+M8d3dTxiiPnIZ+RU1zHRJsXymJ5VSAsCYjQmQRK2RG
7ZLf5AIgMxbP/a7xfQ5tb18b7xUm2baXWDzibUUoWQbYLu1o0Kv0YUlk9xHKjibNk8qOHT453m0n
GhbNNQ7PIfKDvvg05bPLdDRbMlNVTjBRzDmHTtrEMWL9hoUJ71jVb0p3NuVL6W89u8QuCs8z6C36
6wCVjB+mmyVXdQn383D9moBbJgORLjzghAEm0ICczj7rJ1wzxYnZM87q+qTcfwjQcld5pMKijQx5
tSUEkdgtfng/JZoaN+/yysbnAPQBmeTUvluV/hABr8XUlReh7fcy8aHmW3RGwE0qIcxVZDNazaqY
XbeRvXSOvfWMYq0L/aRNehh7AgvoBItyfucKUJPYCGvycf11lZTuiyAMTTRt9OGUmES9DiQCy1zj
1ubIdsasn0+zi1K497wO1ZKjjzkZouBe4PGQ9k0L6XMM97bxGSZd/2z3gGbagR5nfOOwMbvpxZuT
8PH/b1CGT/c9lVwgjZcsG6MHUw7YaJD2X0IFzrLPxxNbkvp+tqAxySIoTuXArmtSfXple+zftTI0
d8poXGIHoHDMEveySl6dqhluhlb2urcneQj7niTP0X2I3UqhRqoqAh64CgxjsmNVof3hQTni/pn+
+VIoLq09HGXYlS/LzxNWMdiIcb1g8QtH6U8wzeaJbX9/kMR82okq3502uhmt7TyWOsfixq/+/6fn
1PNIOqnVJu47tl+6qmk8k2ifuwjKW8YHLwsqpS1y8iHtTh5DkyfE9ub03XNK8pZq+eA0xrRl312+
RXNxsy2prmy76pcBnuf/P83Ehjl/heunaGW9skWkPv6f6ydjUOyHEoPuKCnQ2xGBPKZwH77qUo9N
hbuhr4Zn1RtiW6FueipL+OKtLTV3/iYaI+dHjBXDWqXVLfYRmRQjEzbdxuFFaoDqQ2c3d6Y/NCc9
I/dpCIt7iYfUXSmcGE9SozjwWuvf0DrJA+M2QgqcyfsVzOj01fRd81GljX9J2ubqChBp/MlvTQzs
2gyUPmn8Wk020KiFzfQeV/N35Ub1lelff6vz6eJz4jqS9fQc7lq4IJC7Jvs0GwrWmNXdMvKv1spw
36sawW9eYI2bqybdKRu9jo16gUbIaO+hy9zFICj2E6LyJ4OsRAmPLLKq8tAKPXLvwD0qU13tEi98
WhYce+lE/nmKug9p6/a+xtoKj2k8AmmL3JD/ooXx0PEmTxkunqc008RbjsepzQSqqBiHUG78y+aB
H3mcGbDBUM+E2aXx4cs1HVEsHfCES5oDKm+pf0lWAPj9/ze5RCI0p7na0fuePZNb3gzEcO8l/bwN
ZwUanzvoOjriOwTW9jki+QMS6DzYCcGFTFFZ0snAfojxWI08rcyj2n7jBVXGfSKcU1lVyEA8c6tM
ggqzpv4YAzIDxAgVfYYBOnFWRSVg3iYeCQMwBfySYd4CwoBnbA1fnrVzCqrDuzmW25kV98Z0PL0b
ei7nKH3wackumgbMULH+dOKOx1+l033kwUCGj5KsZqhu5p1XNe3BhvMml2V7xAhrDssH30KnTqkN
DMeAEtCwK99azpLYLShVmRntKz9CJNT1sUTJhs51MC0EMrNoNtTlNz0U4Xn0wGKrjBI4b6Yjp4Z3
lCkAtkjq6QOVH365Kob83QofxNj8aWrRPBcVJqRWA/z1VMbI0RSrgVn1aZo4x8tB1/c23EiVBzNl
oUmrIgwEYiXYCs6zQz0KGq7Jupdw1vBGXXy+3yuBwM5L4S2R3KRLqY5AJIo3hmNUAan+6MDQI9Bl
Hg3U02ii29TBfmo7WW4i9pashE29SkwLcjky32rMrSdhIxwMuR++TVFcMjdZGxNyacc1hnMCbYU1
LGLtdjJGxlk1IhqanC2/bXKsna1ded6J9h4TriHkpuZyHDInPmg1tO/Chr1hYrJweUPAEHKzs1oA
Nd5ibYddUEj66bDX1CduXO8ZqiAzsc1k502J2tejw7a2N5vqYYrAJ1lAzsB9NGx2//8GNwVEqLlA
efePfQ3CfnbTFyxQHKnZBGFMZ0i2lm9azUbdmFGWo3xRR3sCaE2I37nMkHTGXX/Pzow+skoagh17
8+yY8WNXDc4+kV16hvWp76K6Kbf//9Ax0vR8NzsQoWwekrsZ4OSi02RgoZkOFlIQW2i0z1gI66ty
sf1ZKsM/xt16lY51Jaob/5LUzb1evjHrDBKUKfZxnbtHpazggAQl+YEUgJWryaabQHOwG1r75z/G
zqy3cSbbsn/lw/fcrEsGp4jGrXqw5sm2PGe+EE7byXkMzr++F13VVV3VQKOBBCHZadmSqGCcc/Ze
uzXdj7TJ65NSXouRRJmk7BQpexJ9iNjJroERtU+EvA87UbUtQz4o3U7phRcPpcKN9gzrTgkb3lRG
GEqnkuk2HwWYC7nVoyu/igDRaComY9MoKKhhG5BcNdvzVrygZoppgn8IysjB0N7JE3l5O3TUs2q0
2WsPuLgAbrjnFjZm3FDsdBY6uXQs6E8pTQixZz6rYZEGelCkSwrtY+PF3SaOSsw7BnLEwkAMaADn
6xp1Kt3QeanIc+oLzsAimKDDJPg05oDuViSAV3UDztiyQdYUavPaBYtmhLBb09iWXk6HyU0stHGk
Q0VWempxQp3SWm27IhiWZe2mMH2PibWTnkKjT09mn/G4OWWPQO7zMrrE7My5Ve45nX61sGBuR0F3
1dM5iP2UC590SsLnVXdIS9k9qsqq7gNPUghG7OPT8EgREJ28jEFTuQsrbd5WlGWPeVXwo4RXoVqc
buTgi1MrgvEkDZLkWohe3wdGCKSq0K2VtOPPIb3YCkjGERongGtSvqw3MbbBte2sk+sk/eMCPeoi
u0PhZQf7Njl1LLKXil4J88G+eJQ1aSZFPNyz4J5mzJMXy6kFbjs6OeRyZcrzTnNggJNaDjwfdCpR
Ma2Jl7a5CCWUciwyYh3bDN/K2rTP+XJo4+R5wpe068wo6OBL87Xv7yZDDrArCa5UecXicH2i4Qa0
HxrA7ffh++vft1ox/5w6dt//8fXvu7a5hBCJjoBt1QQMfus6IemRrX2eTvJWQ6DF3ZrsS2Ftxn7o
YQ2zApQFBQ3JuwILikBBEfDxkbK6n70QS/8cRLdjYSBHn1Mr28hsSVDQZnRrwR28/b7FC6BOltbg
f1g8ErZgp8ZW5pG5sEs/PUbV1zCP2vaOAcUu6m8Nk5aZq5dPzzfcaTkwVp63MsQjEfdFd8nox9Yh
256mayCoFom6m9NO3RUuiulE+ayRon5ycLHtw/618azhaDTpcKRvboJ8ytwfvSnZBXYqgOmR+Bc/
C948i9d5qMwW3ER0RTXGVnh5B79vtcvd71uNoJXDtAZUIc+zWuyQZRceTFHNoKo5ZGmKb3jGrxej
vwjdtOZxWvPu+wAyFI+tdk6TaR7sMKj2GEddIP9he4Q0WGWufW6WQ1I3zc4UjLZct/itEmc8aLdK
QOaI305Stad/HSpcrnuZWKQ4N7I3F8YpUjvoAwSfsKxRxjBG7rT6UKYmx4ILCjbR32McihefBhkX
gWW+qEirVZhdowr/RqRlhyRH4RGyauM5nrFdxhGg43xoHheFTUchOxpBd+on0718HxivxBtnrqGq
zGH+C16xR1hCxxRbQDgsCNLlurRGVTJhJpvodiCTKGev/Z1RczUaQ5Ang2Lro5o4ooKRZ4a3R5lT
/4qmvKua/jbBTMBnmtU0HfE9TcNEk8a9Q2UMj81AXeFkUfA4oeJciZbugJ2xHzcNN1s+PvIpVQWj
IFIQIXe81/RXH0IPFFHuaJBEHZc0YBtGSUjIjKv1ln4JoV6mC/HUsN/mfpKnJssUCngqNRyW4M8C
j9Q1P6xeE9Ou+Nywz2kgGOZIELaM7Y+thG8/Ygk3KLLWVgHt1wfhtSYiiFLRltbBvDVVSV6vk5pP
Q4rCo6fRFEw/a9QwK3wd8a0HIuMUN+YDP/ia9HI6iAmSfsAgB0XKJvNzyE+atlQDqXUTwMzcFPrM
bJTQ7oimRwWzMo89QIq+ieMish7olKytyv9MVE1N0yv7fkzJbQpSnRG6EbqE8dl0WyJbXZOSqId8
bCirTPtC75MMoOWkgOxTMAENMZH2vGWBJT6chIbSwAw36cdgb4+1uBSZfEzix/grmB1jo4p23IJp
il9M/oxNMZukc5OXtqnaRLFyuOiYgmPpfppKLql5i+mtiJ7CVLz1bsF0OxNPpYQ+FRGNehyX2GBP
lMe2w1yUC/POj6nanIIcEXZ10S5JKRnyGQPuxEhNIGHZ9LoG6CHJiEyU01ykQpCtY2lCzuoohvP+
yRS46M2GvEQAkgUWMNohkeNZt0GeidtaIMqbg2CbLEuSoGmnUIQjasUYhIcI9pIofmaRHeEUU3Ld
e914QYtSsidFTzpHe9wB5maIjOowggAyYnsJTGint8wwt4ZRW49h0C90qJJCBUfyLcLCK0jMfF9a
HWSYLoyfht5HiVHH+yGQtLv7rN0Olh8/29YP0+vFY9GUyTMY4FMNdfimakm5RtA5PUWTgxQ9HH7P
NtR+VGviyCQOiY0C3887zy6vC7qd6qJpbWewzZQq6V3Ekf00U00DbGIsVA2meMojVKJFTavaLZmv
G7+H6uJEQt+1mYF3LlsWE3Znuzg2kwc5lDQuIzPDJgIlBoX7eIzibtwhw0roBqjwRQSwH4A8h1s9
+Hcj440HaBc/AsvoP4S5FLXU6+7SLpgD8ap0RzuUfeCmNTJ326PBARtPTKqqjBLXfk+6Sz9+ESDa
//3a+n0JrQzsdMOA9zaTXnmni1STkBAYm++7+ZRVd/mrBRJwExKNx87Pomtp3JMtUYBycMO3grQh
OQd4QTtvp51cHyqJjRvvFQEF7EAoMGAYilAmt+ZyQBMyba2GUg8LI9BdBzpHw/TxIckN96H0rxKZ
G73vEUeGUzMpEbXYq5yEQgiRiFBQQyIo0+XVbOaXbDCGJ9atL3MEA9K7UbgvTDt89I2bmbBpPvlO
8aWqZ9/G1zU4rX1MR4ON37LpHBcOpbqZDfhdEKWN+6AMUUmOuCf9yHrNy4CJbtHe+zXsqLIwjb1R
okxpbBM9cI6G02ora9cH0zWZOv8s5VsUIl0WE9k/vk7JOPVGIlQoiOkLkuNjT7/qZHhHh+g/zn2+
VbBet5bvBNtMR+krS/qJLEP319gQJuK7gCkmpiXoWGqEX0gDX0vPz3FRE1AcDsX0EBr6gHS8WMeU
kLuGnMGnqEHJFQ6D3uJoZnWeNVarYaQ+i2/epQn80YHBfEuLl1lr7BPCGcU4kqze3Leei7EuJvoV
Kig6BOx5EvKpoQfsxSAbVn5nTm9giuLJbs5FEmkQcwgu6yRBwxLDtAWKKwCYCPVh6tY5yGbUGz+T
9cYIwZEswPqLyvH/5PFPssZ2ygGGgA2IGh22eOwkF4Sz5FKPYly75UuJZA9uCBEOtdYQhKQ9bHyj
V/vQo+qYJ/xao5c2fM6hLTncoBnnvH3qoc4/EIBWtIliWv2qvDc5Bw5KLrbCxnswK+QK6DP1PjIi
cRlzqPteGDl3aEbE2nUdhCpt8kzpawCLc+qLUfJpF41L4JEuo/Ogko8iZ6A/VuBw6fyCEdIUpL7M
HnmBy1vf0fXmzz/+62///V8f4/8Mv8p7ikRcCPpv/839D177Jg6j9j/u/u2pzPn3/TP//D///hN/
u8QfTanL3+3/83/tvsrb9/xL/+d/Wv6afz4yv/0ff936vX3/tzubgubHdO2+munhS3dZ+/1X8DyW
//n/+80/vr4f5Wmqvv765wcJBe3yaGFcFn/+41uHz7/+KRzz+4X6++u0PP4/vrk8gb/++YwC+/P9
//qBr3fd/vVP2/2LSSfIkVIqizPR9f78Y/haviPUX1zfFo6Slic5y2zrzz+KkkiUv/7p/EVYDEkV
WbK243m+8v/8Q5fd8i3D+osjHVSMPJrwfFu5f/7vJ/5vb+C/3tA/ii6/xwHYan6nLfgt1d/f6eWp
SZAPPJBre5TcFoBdi19Vfbw/0Erj/1v/w2cb4mRJ8OB1bMeioUeFO4O4LvMvoyTACixutQ2ylCSz
Dj04YpCVJ/Afy9598WZ5stsKlXu1d+f6hwjdk5y8O9+Wv2bT3uNTCphSyYPN5BjhGhPIXPk0u4/x
XD3X1YQCbMrfh9ZhBl3husyvos6eshbSl+OTEockCdCZfI8I0N3Qft+apvidziQfqIZ9LXZxo/7I
8vilQkuB4IKFwm2ty0A35cazq8+eIausf9lZDl8KHY6fGMONZwqsIf7wUTQEp6kSwwK/8WFooqtn
UhKg6gZKLoGXJCWgE9bPRbxVivGhGAGo2eXW6dpfpU7SNdK+i9I0+3IVXpO8dt7swtjkOPhzk0yx
kYi/ij582RmkWcdGfQj8aF6NMJszMC0Nahes1WZmfNX8LKWrdRaaVlkus+RW2YSV2uj9MxPJgjJd
c5M41c5drMs61gdgvAkBTnJeeQYqMCPMNNOu6Cf8mA+rnu9xJSHZ9ORrzgUbMGR77VKG61HD1V8o
fOt9qz+FQ187qtXaGhF5eWn/ZCS/nBGJamiGepvA5evGDKwS5hzfyag8gIlAZnAL+y1zCiQpZrnJ
guwRCF9kQpy10ua2LwJQZ/bjFN9lxbm2VLTtowqgB3afof8aKC1uOypYDEr1XeGfR57IFCI0KLMZ
lz+qZEtpGhFj9ZPogR98LgTb0P7iJLHYJUL9bGmhrNxwsSZMxBgz2bRLwoadnKwaPyY1qVior5mI
10rOJOi56kD901bHGKnompNyEyRuTVA8ohAqypVnTU++ZMiNJp4aw3zqRx2xbbU+sPX6xHDQsPT9
jmDHdjhnXfjIuu8dnX8eZECsneVA+G3mNt6YJYBAs/Z2diNec62w3kCaTIwKb2NLCHKp7GkfOKSM
lD3Ka5sJVI1nooroVMpaN8dEJP/n4ftrwfKNeCStlsgapEYprAfdlLsytjZFmeMoCUpUVAombpF/
jYgv47moAKWVW9+b0j0h2SB7dA+AzI6r8vh9S0zuVjjgITKyc495nHTH71vfh6IuaTRPI3aPaYxQ
JEx4hCKfYCc91bRCKw6RXx+Nsmj5JNRMneUE4miOCIuZh4dIxkA4k+9j5YNu8BzzyslOwlI2nx22
IaKe9Gm88+egxBHGX5uGlAtGH9Q0pejBhK2Vrv356mYQ1bhuw9iLw3w9umTP4DiPqz4m3TC8NPRq
Z8516OEGJrR1QnNqy97s9fsv/T6MfluT2rT80d/3Hd+n0LUWc+cYjohLZhJPnPc+zRdV84PjFxGa
siA/yuU9UlZeQPvnbupod1UXqIZw1gn8iv4de7t57bQR5ompwzBVsb7p5YC6Iemu2dLh1E2yw3sL
NEMD/eqXw/et70MIRnFTgucm92pRbGB9KyNmVQKdO+O1GR5Qm/5G7aE39IfaY4Mg7Ph9a4bF2gRw
EstmwrvJJgUKIzqHMKSbMoktXl32rEP4hcFixqGJT+j7kESiPRISFPczoQaWrY/fh2l59H/dxWOk
1+Qzg5w1a32cjUgfTTPQJhZIwGPoRkkYIb5F4Q1dJ9IujtFy+L71fWqPtoqP9ueclmSMu9eoF2Sy
5szbvTS4BnMGgMVz6n3CG4uU/h1rgLObpPkTG2NMHdppABPldLC8Zxn5wbZzhreyJdZyoaLXQSI2
oBpAjM/+fUg9v/Jr+70GyITBLmdPVKIuZvftAkk2R39dygQD62Sbq7FX6QmHK460WO+/z+Hvc8I2
cjo4bPCraAQM4bs2EBNuhcxBUEoCcuwIsSAmvZGrwjx7s9vtGs85p+SgoGD9Pk4FPSxQ4XzBgiYL
VFnveeNQa7j9sMxUFSdbzFWI15Hmfl7wqQZQxbCtOEGrL07YJtxjSsZQZzBJdzgN/ewcqQSpyRj3
21SYgiz4+tLX0JRhO2EED93VFFrZZVgOftGRvxKFFSLjgtAIaGTCx0VRmI61ru7dtnBufU/s3LCz
D5M7NXQwJ/pck3mibXOfBak8VHh0lw0w+c72DK3bCxIiYoqN5Y5sA8rOZ6vPmyc17iI02NjSiak5
eNxkTO+9yNIw/n4vTWNkdcK/eGWfXGcARWGRJce5fcwYFtwYC9EbAsSO+fC0axZCZ8k4eetWFgnV
lrtHGKLeGTITogj5Tw68Ru14ortAkxvrZB0ZxcYoF8KmU8U/ApvCkECiGd2LXElDjxdEmZFPgNcw
E15byYXCAsRy5MqIQn+M+oTIy4LazvJfiG2I1iVjOEZJsGSrmZ1QGo6E9bSLFlvihrWMhXAnV6UC
LUVHdGWJKWUgdzfHzPmYGn42QfZsjxDRmxqsnWM1nIHAzbkY+YSulVN8M5sM7Z1Fw2JIcUbPTshy
fGzTbA2zDEyoP9ZA7GilFhFhKcJ1kRitBQ6LS93WEp4ycQRu7MZ3A3inYbah4ywNGSPbYdYhkB6m
NKR2Y2+hpX9lh9RkWHyX9kKXESczBmF3wl00etFJcwmid8hV0RYAQjAw6Q4IZ6pQxob9wxBxXa1D
yM95unfo0KNcZQFiwLliMJWvM0asZq7HfZL4d74m/laoN1PHmDRKRdtQI64zqfXdESsyM+01Ztf0
BjxBvZZ0Drhewmbt9V5KkHIumtHZtT5EQHpxG3G6IsgGonljtmStj2EPbM/EqFkEvn3CGwExDcME
xvNL3Nb5kzAULMz2kPdFfcvSS+XmaElsYPdZ0a6ZUJ0cxtbdmUk23iELsbdV37LQuziSPMjuK9oi
yjA5RwrijvumLw9R655VEjCtxkdqgpZkZIRGpePcJNFd/I6lTb5eWMbo8SRKGbT/2pcVduqObVcw
bZVddmenAU4HLzi9qWsv2rYGlgob/vPWoxUe1LhuPZFgmQwh1PYmIrpgCtVqpB2Orh5jXzM7ikyG
B6Wh6gZ4FKvIRfAqm480KL8IXfn0C9fGtMj02VCUwVaqw50tE+eItWDPCogfEZ77XIPEcusfmGBQ
TjkoOQq2OASbTXem7pe0oA6gir5xZnKMvLK8JIb9XE1xSt6Hb/7IRvmcZmH1IIa9CmeYOhWd67zL
FPrN2SH7IyIQdcY9j/rut7PE5fgaw50ZZBenme7GuHgpI6zC/PnnNAV/KhlrEay7ah3MVkaDQrUo
zilcNDQlL97gIub20o+k8U+VTwjDzLb+RjMf3/XYPgHCM4oW+DU3PHJzs3ABRGjmP9w2Oxsq+sKM
NtBtxg7U1xF1tH3qjajZ+I6FcUJaJCXn68Do4sdUpYxpq2PHTHg7pe4nk52nOn7jJXDvxraEeyKH
l6YiG4+55auDEGwVOo5DmAxFSJ9k+vJ9COP+H7e+7wbkRR0G3z7/6+u2X7ApFI21zhCx0rMxfoXo
RWkX6N+geLqHfIiH4+zumpYhJrE9V7Zu8YELxlvSN0+xGidow9VRWIB6PEvfj6P3a0iiYF+77oNI
l7M/68wLCRLmRVTluCUYDoBnrqV/zJVmQZ/p0YCKzGqaNP60UWHooxQ2PqTEPCXdhviv9qPzBvu1
T/VXP+nqrhH2m5blk5mONJcl+znXKwggkR/ZWDR7O/F7GtqzZhV2brGXBEisxrPLB3BIMfn4DtIy
BSbyXKbCWUdefmIfu7HyiCkiQMuCRZoxrf+rspNfFqGAVpY9YMd8Hb3kDuMwPjR19StGSaVv3fC5
Fj9rf8m14FJ434Uqve1wnxJ4lAiEih32mITAVXOKeKlnZ6Tly8Hw+5F4XvWbqzQxVCnAKTd5ykoQ
fi7AhTWWXg8CnHganRTXdN1/DrW8BgkzDh6Hs/05NHVxYgSNG8m/i9Lpx4ClDasXKtKmwkuba8BB
hsh3abVUYnJmD5QEB1wAL1hTY2Du1JvqPvLT4JIA5tHYPdaUrFC0kh7Oe9GeLT7J8Et33sJFyOd3
3A36NvUzfejC7KGC/bouDQDMXW6+qTmVu5nr96bWLl1hZtvCNXdmNlz7lBKoj56VdtPtBLxkTSjU
10Dr2RAyObo95oV8wvBWpl2zmgWlXbPJE42KwGvgZiDmBikHud6UoHwogox6hvtT2+ORCfZHkkQb
Jy0DNI942I0af8vAXmslLO3cJomRsLVNH/2wme8EoYZNDAYxaDI66pgSCdnNm1Wj4hWKl/g2ZRTF
Zs3Z10114tT9oPHsE0hQsc3KYFfKsXy2BqCOuMfXvGAoTpzcPsqwQ3Eig60lfFIQ03DvGfMvx3U8
nBztGWbBWQ0ssAx9uq0n021rtowza7SypWBU4kIlGWIYjDVP71Qz4WDWCNUWK8I5tuU6RlmxK1SD
Bg9eK7iM81yh4wM+NO1phlv4h8NThFY0jeJTwHhHyMhYjdoMiE1mFWT3SajSooNJfUzUqEwnQ14c
MZOmKzyJZJ147vLIq5gh8F/65gyqblziEs2pJYMZKc9N7HYAnJPqvkH5O7p77CjxxdPmAeSgOfLR
cw4VergDyIOSDA2Mf2WHYb2cHPydo9yYJtrZxkNNXMzqUPuYO+kah41z7Wx/21ScWSJ8HCqYQxKT
kDGyPywLJnLCjveMSmBssoKHgXMqjYpcO5Ijt+yHUIPDpbeF/3N2I7lzHKjv2UQwQcSTZAM4Vf5I
qeLfhild4bw6hBIdrWRlx6Y8IVPv3f0oXRQHDt5I5m0XZnGs2a25n7L7wiG7wxtxU5YMUDFGUnTj
Sd2HWgPJiHD621n7I6C45fnbKG796Kzi/dyV9rEvMG8XKf513ww/cK4jE5+nreFM1UYGZKuZFv0Y
PuuZNjYl8/STmhCiGtgkVwAIDtYcv/moo975AbZtxcPY4XPqMCiZdfxVmMo/17TGeNDgNvM/qkNa
I0nLx9o906gln7KnNW+jQA0M/4XQzfDGSbpy7QqQPQ1Uwmomvrkx14br/7QWd34dGIepZDBisl4E
eYQeCpKZ8PEBNjAXHUMD1uNPrb3fcTG3d30fVLSHWeHSGntcDMv4yJTqxerTT6MbvJcsC59LeiOH
cZEPBjbCosbugEBXIxvw4SwNFZ8RkkvYuqLAmEoQsaiHk0iZo0QxAedVNf2Ow+LqIs99NwcTubfj
Dc/AZoYSpBeNTfcquUXwj1YX5qP9vnC98TiTt3B0jVdqzWjdZZV5MwfmakCfuLOClIgG5JNFyI4w
t0c6T113K5MB8I1KMGuoiUbCwPxA9iNaLzaZdqO609S+zVMq0UgMJH32o1yb0zTuO2/66XpEq6sS
kvYw4WMvEGJmYYjVXrPvYgHP4Tyyq8LrdLR8cO08JfNM2gdDvgFmmpjG92Ls5w2CbDDZw3kOtXv6
PoDS+Mctt6bLXvcmUaPEi6waSCQrHEvnIst/F3O0hF/clGajd8z2PtpBx6cYK11qFsfSR2ExzNbp
++AvlJsqYvlQJjAjn9qEPJD0ojy/OsmkWNcIZda1beb7uKQYdLsMboo6RsuMpogVq4UcjLuJVe6c
qxmkwWK7GqFRNCAK6Aie7EyBjRoeZ5IMvaCEHV75+sqg6MWtZ/ctiCHM67gedvWYuW+e6s5sbuGD
9UyMdDMRilumKQ7cECyYBUzQHjFNM/gsl4NbBG/SikGgY++DMLHuzP6HYwcuCQ1xu2lK3nAmtwyW
IvbPIvffR8wlx6ADYlCx/G2stuoPMfmO7YB1NQXEtkGaQfI4TfBVn3LxARtuEbsu+hOhRf1Je85y
sozkwGN5vG+9mE4vPgvwTywAN1Yl1zYTjEdmo8w3kxBiACTXjGEjMpMoe7N6B4sKrZRdVZNVSm0A
KRWKp29MxT1z9+ExFMUhiPrszfTguM8D+rpaJWvHDPcofirG5gv5IyIYI03rD18ve3s82BDgPv3G
qy5N/hFHnnGOuVix57Svnj94BBZITJUPBfLNoRe3Ffbly8xuZzdDB287r1obXfibSd6tEK9lKrt1
sYRWB1u7SM2jKOKTXHSHtPEo5xKykcHYuqONg4g0hCLEjEUyX3OIsmub59W2S/AiIaw9DNLBMhjE
PypIoFFM7dqljUG+RPFOoV8dh/7VEzTwZjFsg8DYN0pqIL2f0oiTNb3EAH+jmVyspEkutY4BkQbe
QeaUujqv15Yvn1Ta2iiQ0vy1T+prTFbKGyIIcBP1uR6GdVeVGPz7IrtzaoIY2RMXse++g4y7QkAQ
vlQXy97nofGSGy0xU4iI50bNm3moHopKn/DS0K0Lb9LceIR9cZEamip7P+KDPxyUPy6MQqdaAr+U
MZ37kpFZk9PBid37SfXtPTaGlPz1NZSO9GS5b07YMX71WJzVcmlcHCCtQh9MihfeCxwxCfS/Mkfx
IoFoqvAZM2hI9BsaI1eWV6aVNKpKKKvKR8s3BT+mFGhR4fc7i+yBpqHDViJN43qfHFoQRDsVDUvJ
zCC/iIr66CwpZk7szc9MFbrYDhHWCYz2KWDqYSZ9BWLM68x4fYWigpzrxuWaRDpu40m6t0PZ76Hb
jLjX/ObgTtp9NQyDdo2U11gwlTa1c9Q+mCpXuJcRPhbzWc/buL1THavv3uZy6/sufp+HYGr2jsZp
qnObILdgvNMZ19FxMMy1zN1DSWeL/AwIHCUPVQo3Q0qh2FuaBbS6+aWp0QMwojgkpj5acNmTnulA
772aPqVZka/IesyObW/t+cTXQRw82wlOONQQOObYpefeLUKrcgd/8CXOCZtuMkyWc3h0o/bq2yTn
Ycy7TDWTf/piOKRdkjsdA79COKv1GCxsQ6NfW9L55dGl3tC2vEsceQ90CvUyuX90p6pdIy5BnA9Y
kp3H3EauNuXtLmd0tm6T4eJDNsVVXSenYUjkw2BzMnlWGW80dY5U7DEruR/TUJMwZXJadNFDnljl
xhmGRz2MXGoCl5QoBFVQYjDM62FD2F6xItGarC45dedEG/LJK7mI+1JvcJMb62lGPTQ5wfjYh+5n
aN06PO01nxUSuC2cP7kP5mX203uTwbum+5r72Q6jgSR7ZTWHKbBA4uFWsIz2YUFUbk14STOuUxZ+
KL+Wvw1tJuFuRtgrroJgk3okK0dqSUtne9W4sQ8bYuSEz5uLXQ7TXZVKhyl2jBHfifh4e+2zlY/G
ga6U5/IXiTEzDgBESHWyLqypL27LRuxqtlylZVDDuG9/ZG30iX0CYGyEcVKxGm5JL++1g9UlVT2S
erY8cdS/mEH1w7Aa60p1A200jqv1pPhsk2HVIOc6k3386uUMMYyyCTbVsg+PMwIEF+fBGHIGdDQX
KNhvS7a7lAdPrp3Xt63yNy7j/rWQVKsVlrqit3bYnrmc1elwR9DGhrOf10fXV/xDJxwx+N1mhHY8
sn//fWgmNjGzyf7E88x1O1ZM75kWnjyDvr999BPrrdJc8rMYHVU0cZ61CKY2TeKQsIB3eJO0BOp2
jngk9La6jwjAFuQRsZYyHAkyDRg+67pdNu7b3jkmefvT8A82SQ78ncdkFl+d6d7n2md2Q1ATNfGd
qnoSvnR2bhz1E/2KsymsKD+XbDVXQwJWgUXEwJI/dLDnOpp7hXgqLAsyoBJcn3LabX6vGHm6lNtT
8FR58dUEoV9b9V6Bolkhit1VEC2OOe0S245ausnpTrfdU+Aa1m42nJXrmw7zI3UaWz8+JWnxY/ES
AIYyXgyvGTZ8UnMq1AFdNRJv3dOggA5Mr8oNt3m4NlqUCTjF4b4EsaTTxd60IatINhijGIvkddNv
UeNdytQwNoXTDjtanQB+4vRocaqCcim89DDgdlUBBVPizfvIyq8GVoXSaPSx9pgY041aZd6yQx4J
eTA8lGhTEuZ7Pvv7tklqQqogXNiGWmUaxJnRpsmbTxM2SJr+ZzdHetvbVbevDOT1WW+dkmkVsbs7
WknpE0KUe5uuSrq7RKBgBRY6vRUd+T9Qsgtywkn1AXSPgs8n7ZtVX03RGnJjv7VM1KqtWJITXM9G
MB+F9wL8JnQXL3usNRnBpKKZL7qlI8Vw5lrXxfj6A2dG9elVc77yzbG7bwzbPbSdY2zDqHOfpI30
r0yaTyvqkf4wCHO1vC4SUXx2/maQB9Nx48cijbobYnrtz2/VrckItG9Iju6teWkaRryvtnNmoWrP
ts0EmuFZ+Sp19djqOvisyfCJnXi8UHV0KLLEeyMZmydI50/zoEDKtgoHJjwToweObldV/okpGsHs
Z+V3ObxWryVWGttYLF21HaOqfUJa7CwLXIqG+MlFKU3n12vOmQkWrcst1ASK5Os8ywnobdzrLJ3p
s8nGezNc8pTx1UOpneCJcubdSKD8hwkT0s6NtTykpiHvYqlAe2h3vEPWzjUbnQAoR/9rSlCjZTJ4
iX3M+o4LJI/EyUTivHCeK1bHVWjNd0gS6N1iY94TH0UCV+C9Go5FlhtOTyOs+NgqRrFzD2wiaPIH
0lXOWuCBppUv92nJmzVVmMk6x5vWdVxnjHTx9ApdH5oRL3Inf9NFXI81fVvPc7KdLWgG1MGE07yM
3hwVsbdGFxUhRWcLZ3DV6Q/EXekDwzLc8PUn8jcs/USwolQLNr07QqJu+y8WiBa/cc472GDzYseN
E513lWqz20IYxRxa1ThOjeFXkqj30slvCwuoA1Pcc9iIe99zmpUDW43r5cq1QuJPE/HR50a4pm/x
Rdv6wbS6vaV4NnFEDnzUTC+6xGUNm8/w2VwbjJ8Yj1CBF0jQ2ukc2t22f0e1VXAd5QWLhvmLqnw/
5cOLJ/OrR4Fi+exH/Zi6dGJ7JHkTAuxFWycwLl4UH4xu/F/snVeu7EiWZUfEhNGojL9O1+L61eqH
eJJak0YxmxpLT6wXI9FdqAIa6P5vIBFIERnx4j530uycvddyt2VKWbqpqXqY3nUp8mdVWH8mz7pZ
jv7mxbTDHBU+0ZQqgro1v/m17CuHddBUdS+2pgFsxLzem9EMA++JJeALXcYEl9u8Ky3Se2S9/2oO
DVb62Rrqa4iAiOKAI7yGe9zLP7vkqlGWGY3/JIb+MjodXQrIBh0voSj7Zv7GYYNdkhjO1H5Y00P7
OeezzdSsbz4XN2MxmfPwT373IfUBTbY7aGX3HpXyMbf4RQj0BJ5xnk0up4mYOqB0nEsj27/ARQQD
oiDh1+3vMI2qx0hbwJU1hP0UT2joX1uzDy9ioE5FtPM+UbP3hvxCB1ntWfeqFHygVUy8t0LrxaAA
d9Y1GLGZCDPQuK8+IuBap9Zt0NnyPIbpZ6ET9Udz16dqFxPGjRjctfXGLybANktEhDgv7GNr1dCo
TP9eN8lMQNiyjksfvYmkOSi3Fg98dq4hHC0sA9H84GWc+afun2YvZBHPrIAsqfS7hcHugxTQtWMQ
dE+r+4K7cITcc5G8f6CuhhwZTZ4wHipfO4pwo5PRZNQYhkym70ksUTwMNN2TuMwPhcMFXs3tRgqB
kwkAEpmdkVeLiXtjiEE50T7lviq2mY9qpe5BjNSXGGjX0JIibIfOYo+6IWdrX/AJUarRG2kwcKJn
83OEwYC8p8OPM4/MN9Nst/jzj4jgzHbJd0XJx3cJ++GYhXBOmA2wyWP7aLMhxq9Vh7BuW7riVP7X
zQ0NTtRg//6Dqtnlq0k7h3//D/AF2UU6nD+cujP4vPyvP/uf/3kqI1R4BfW+ZMqmozfWb7Nb0xGq
bck5hawqhylGqEMR/13YFY5Vke6bgQ2vmv1tp4gJCejP22govox6TdKXHrtDGZ+I+KOVFtCukh9K
MQeDcr/nLEDpHG8Ak8ERy43LUQ+fqmTT7pVJcZWlyWM/7l4kg5NtkSXEaQQQvT47MZDIgtzm9BQv
OzpBO7PKznbMoC6CS5xheEsXRAAeDxC0Nc7OUf7JYRxD9w1vZtij+2ttNq7+Ez1RwRPdf0T+jWNg
TOItVOBtKeNlY9rl73oNRg2yxAkNnLBbvCeAdhGDduBjs6kU4V0uYOHAemui5haonKAY6r9d71PZ
ZuWOmFAMjyoZLvZsbIeYPisVuR9iUuW5lDDmu/bZScqXkfDGgRzJUbJnPa+kvz30bhbSkeWfCiMk
WzrykJ1S5bP/HPNr4kzqNDV6S4OUMETWVNxNm2pfND6kQFaE27wwP6eGu2tmfq3wl2Xyb0VCHiG2
4OCU/EfguOzAHBJkuy6JSUG1DW6jexnLd5hnvywnq2+z4BFZJsmLlZGjdxuqqk1ePo99Dep27m7o
uvcduWvg3BZinIaTpMMiNi5+WGq+0dp+dfRqaas680jKZ4Pn5geLlL9iYanFMkNC4cqfQYT8Lm1+
z6yQz1oh2j38xGBpWJhllc9eMgYVAa/2L6C8cl/HZJFQ/G5tZ96WEWxQvfTZJfcj5otx+WPxmc0z
wIIVQOUChJaf0Z/Z1AXOcKFJD7cFj6GQM7bZweFznek5QgWI+oeE9PxpcscM4L1kO7esOVqmVv7Q
Frw5XqpxuaWj/IOJez9aPRmUSl7Y9zAhimXxllbiLKT8okfL79eQPLeNACJe+9Vu6dnKENM8TyL5
WuCgAWYId9gwRZn0z5kHGsg0kseywkKL9IGcdhyk5Es2vcdH9v/naP/vcrSESwkc/59ytMvPP1nS
9f/jP/5b+pb/17/DtJ71L8Bt0hPKJByrpCLM+u8wreP8ixKoa/mS54hQvrL/M0zr/MsVjknb2PME
f5Lw/3eY1vL+xfDAkr6vXMeT0nX/X8K0riP+a5jWs8jqWh43ZilBwvqucv5rmNbNOXwtoS5wXrPj
zY3xnCn1WNmTt7M011GtZydIIq8KGtVYB45ppBPsiPqesao9dXmsMiZVkR5AKYLqogFIFlNEfoot
DlhXnqjoAcm4UbKNqZJIPU0uMlk9JR85X7ydkU3kRV2msd5cw81sPmLHnlgWwp9awhmknRIMOW2V
YXkjRCnxpune2s5pyuhuyHfhKK2dUwCAIQ/5SJASgokBeqxMrCe6cPw5C4rz1ZVqeaYIcuS86HML
tCoRWocCcrvKnGs7eXTKymMPhEO06GPThGuZ1bHfA/IW9D6d1hIFJjzs8I9fjFEwZ/58oWHC9qf/
lbRTjhEtyw6j5Rob04nr2+CM36o3o0MS4yQhmEa9wL0QVZ2OcuR6yHebWzzW8YoSVumn+gIURHDV
P4ehwpCKMrO4lpZPUbaqxbPh0GiPwCgxtvhZWoK0QxNTN3ATqIoh15s2seIDszOyvUo232ZrPfUc
x1KbrX7LcuPdY46elmBYnDL+s5jenaBLCmRm/vT48G7ILuYP6LoAm0wkzlBbJYVA5TH1KwNSpXgX
6/igOTPwRqk+lYaE2At0MUM5Vp+SISmHqbC61JVFza7ANW61T67TGi+LXwPacZhIWOma7wmsYXGu
YSHTm+JIjH2bY75LoPoqUNL5KwMgL8L6lFruhgRwfEGYC1Zwl5Ng2vZ6cXc4E1SQINNebxMdC+uY
YiGxGnhLPPR7Y9xKoS/MfOvHcYJkXxrquzKz+lgs4MicWTa77rluFD+eml+Rr4xjRlGBi+NcP9d2
23JKMXIwtDiZ62Z+AU7w16qnn5LSURp1DHrSJOJmziVTsfBrs/Sgp+WxJfzWKQXO3E7JE0TpC/k7
bl3DWsgQI8g17ptjVj0uMln2jrbw+NCHeSYRtE2gXuNMWKfTNU2ibgC22VU4y5dmuIDoAH8QJe0+
ooQBEO055V393FX63FY4ECLwf9sUMdfoLPOuc5X9BEZ24wlmP2HRiYPuUo4fC7BqfrLHcGy/WmGY
9GUphjM+YOnmnIkJoroh0hN5tGCt2eGjMgLgZV98Z7t4msANPmBv0MEcA3WqqHAwdVO7IYpQkpbV
LwK3tyT7VY4Tp5kp/qkBDR36KHwDhUgpUOoje4CTObQ4kjLxe3aTfWvyBAEEC9BvaQ4QK80PyRox
7RPg4yESFgVCf+9SUoY2yfnbsk4+aYPL2CBBromGHJwCx3I/k6iKyNHOzmuSVaQs3IIUZVkXPyIn
vy+Vji9lo7u9IEYzgHMbVwWH7Oot2EebNJ+7J71EfU3b3ALB0ObZW0EIm1FWigsdvc7g2Y/2gYCr
2plmuXCmLN5st/FPXdJ2wT7rZXKV0UcJOWHrZzAWBVunFk020MXhW1c96e0xe248+QuGw7QVig+G
i8GriZzPJeyWbfIG9rF6F537GoI8GYfROYxVBDsRvijY6/iHNXQLtGM2J5XLcqmlp3YMG3bAZKuP
yk5ORG/vPEFWS5JCOOZEXxatyltYNTdiXTzi0QbZMC4DZYn5EIIS2gjKjeCs2nmv1MQoYNgXnStZ
43EhMdfisYhy4nhVDac67U7c9YGDAlq+LBZx1hb00RqO+MwyVpWDE76k1W+bDpGAmExUj5uMkNye
WehugEJr63tmTIbn9E/rMv6TVf9hOP58GCjhkqQMmJG5l9gh2TElALgbJXZOaQNRiD0CCmUI/ntJ
GKga9gvMx7s9SqYOJIIXOER+zn7C9gGvjrnB2R4bsqxKBqDZ08K0htNVG74V3707r8BISx2X2Aa8
hpX+YCTEI5MihS7nPNeV4ghZG+l2SSRkvVU/sA7SGnLrzAyhvPEkOHQ+x8O5xvfM/AcqNs4a9hHk
ZrhjcucyLrbbhT8xMYjMS3ns4FoUoFAIW23GOX91enGh29FdNT+eWpX2brSmUxOnPKqN8B6xSAys
BWww4B/Gtw0YFj/vfossZ+LOe4R57/LdEX/tY/WdFNBEJsFbuDHry5gXxUMo81NfYD3tLfOVwEB0
9KE0crAsf8ks09TRwmHf62RVetQLdwn/qiN5mP3IRchE1x0LN9eG2WFKz6YrbslBiDbAQtTuBlqJ
ow+LMq0NNMt5sUL83c/GYT1au8DMXeNxYTjhTtFrKiFOp9RgYWxpvnEtCh+H2nePA6EJO74CA4SU
Tdlip7E7n1lT2pHTIATlS/vdwGe1aw0kGLomKVANzOc8xt2MmJmbl5Yr+TVQggTSzEEDA2ud8U4t
dmaoMPqaK/5W+tXGjsf8PJmcsMNFlgfb7B9ZzJ8BlHnnpMtfsyRn9RsWLCNCTh2tlb7EbwrWTM5L
7jmLKwIw/NzbqOV6rUP6soa3n1SzHVPcROmU/p2z1ryIXphPIdtYr+G7b1TfcIrSSx/K31McAb2f
vTxIRjaUJMZPqVH84t2BFiXBjZVjhnFSu8RqjmPJZd+oBaL5gb9rQQjngN6aTSm9O9SI4oBRBpa7
cK+l62B+gvS6dcLpkIyeuf6jwygL879+7PGG8uan2JEJ6y0+UGMR663vJNG1QvSAKlyfdGqevZZf
Rlqwhm1UBETdys5cYuEzNnQ9eJ5XjqiONBaCUrfZM6CaQM51dHGEXK7sL4ar+926vXkbDH0Ys6Ri
QmU9VV4xwV7NucEyHZTDByMhb68rTJTeUN6EYQy7kcr6bkHDS5+xLtv50Zzgm3U+zliVzyfaC8Ne
DryLMq8UXJIBi1JUAcqa2fa5MOrPIlbeYZkc42wadncp2sTb1oDceyZFW2uSPzprLIMptE+Ewcko
JjS0PLRg1V8Mf9COWf/ucXGfNNmcA4P819hpf+Zp+wBxxuOOWv62YP+2Yx0ey+HFaiaQFHX1V4wY
2nM9kH8Hmkm9xt9BgjzNvmUf8A+fZyAcW69nT2FZPLeaaqpA4yASqWM72TZuNJ7WXb1qymtXhwXB
cc4/sTFcs6a7ZaZtbry9aQ3OcfQZG3lQxcCG1nBfSCIOjkNKayhOsYfaZiVpyZyzkN/VyW7OUZTW
hf+aeI+I7YsbzLMsCJ2wOU5VOgQ+yYLNP3/9cQ7hkzK7NUqThRoL+UfL4GefWyfoQ/JTQSQLdOl9
cbIhvDlm6wsoIwxhm/NuEVTfSG1N3DkJqdChgafCr09JIvZEBngn5tZr8UMvCY/vnseGCq0gLh3B
3pqOt5qig1TV+FTziJkttWwFsKg7bg1nX1oDo2YXZh/XbHEVGPm2tqejIDabt3ReR+jcDLbsLYEz
ZMht7RW5pMfAGJTHa60JTzJfHibz58I2h9k++ql85Inhjf7GTkDX+ms6C4gH5Z/G+GSgNESj8T4Q
2ZhWdVdZpJeWvt1WkzhGb2Rl96ZpSV7X9ZE9EXyP1v61WHMfhAkpn7ZDzNQ7MWTgajQPQ+Z86g5b
UZni3SqrHKTdnAyMgN3xLDgNiaiRqDKmZJcUsIZtDxGvIHI5pkQ10niA5qP0gwDLC7rkmdqu3Ezt
tPLX+2cjG3lhublbH5cO8xgcjys3SLJ8Gcsd9Aq49wBnGym1SI5exUNrD8slmex9labmkxmPB3ck
rtGp+MyAbKbSbKqrU8P6EUv95Poaix3FPQI3x2SMO1I/vHvKqCh3OinCoGIRu51rnhMduaIjr+r+
tTG9i+qxP0h2ahtDzix5s7nb0Sa0DkP5W86p8/DPH3rkhRRMLioKvUNV/Up0CyZTxNHeQahMn/yp
tMzm7mVte//n37WmGR/ipLdhmTtBVMDriKrfFVzUB92b82GeCKuWBheHkrQjP6BNzUmESpPv7IcQ
5jRflfyoekmxxkQBNkmWmV6eXgtAFCakngtff+uyFOQaUzm5O7Mr3pqYml21BhOEwcOBJ9CXr/Pi
3rTlXTRlc+Aq/GDMtUSvSCcG0hkEksBLsT2zzYlg3j51FoPtDnqmL3K4q7VPmNwlnTDuCMg0F2oO
JzWRRixXUrrHxatg43/IVA8uMUc6BuByLyZE73yVP6gKmid2aE9Aun/n1I12XbTkXJYHgbwz2pWN
glzvRvsyN4xD3NSSzyWxEFWtNY3mK8SJ0w91S94StlbHHI9oTUSRbPGQ5LrmXcwspaSFgQKBiAey
sRj6aOd26/G4RdUKOuAakuQMGp091EYfcXRPETmp9kD8t981zY/ZDY2tUyLnGNjxl5HTcsZ2yUsa
CerojNpKlu/aptdbli7HuCzMfdYBC65BThU4WrfT5A0gVY79VGWXdgxPjmNoQk+zwRkCxUMmzOd1
yBfNDMGRoGSAGV6jxu4eMI5ka3a/B66/t1eknqAPdLUy+y9wjehAc/acp6DPCqfxibnOqOHZ9qUi
AuEL4o8zn7t1knHZypIvvD1ngL8ijp+htxiHJgAB9Qu5MAqcBIOGy5d6x3TNObZleNZ2uWsGQTNA
Jy/CZquam82+N3HcekWS3IuaqsvQFZ/EhZxLAfzZ9JxpY4+CKwz1xNR197iiIFbY6RPvltdUDOND
GDnjQ2JyATBnq9z75keapxAUi5Z4dJPvw4duHgiTZJZ8gHpOsEIzhbZXX2RnewG0LIfn16edNG8h
dDC2CcXWYIYbqMF6Lm2weWoZntvE74PENt0AxSLTaF+9om01Ng3AYWa6ab+1ffEjypetS/5+Qzux
3aeme3Gijg1pOh5Y700PptOAdDE48fkJ9QbhmfMaIkv59tM56n2Ah20oH1NL2OhY3nthI2af0UzC
9eTDIOpvQmIfitYPm3g+ZPFX4X5WnW3uqnJ4LWqTJxNBJ2ixRBUSzahGk8601GvpAmNy/YcWvdLd
UIjCR35Z0NkOdZG8GZzuj/2Qt1cz5ZQ9Fe8k0in9jAYTHh4Ds/HV5S+VBzsdPxNj32HiBdqv/EtG
4TuQUf0+8/tn0ajpCSNBBQa1J+ipMhPngXjsLcZcHcECHMSCcyVVn8ECBx1F7m9nWvH/MzC7Nlw/
VV5jbJVNd/xz1HV2divzqKr8MUrEtXCH5ELUK4f8ND+mKQQNn/6QaTYEySRtBxX/gPImdxF4Qfoj
zLX6HGp5gd+7JviTPKyrd2AvBI5SJV8wPuQhm3Z7oNMao3RA8un9jZgKMxo2Dgxp9sQWfcY/GWx2
+tsbW36NqTExQiOTOksOdg4r7P3i6hFcyc8WPAZvH7R3Zs+5Kq79qy3qq2yKO91nBMUZxxHeIWgo
uG32/jJsPKu2WKPhRFe804NeRwdK0TMgk/jku6F3y4FEbtDeHIxmIMY/zydGIazac04YhW+2L7Q6
kAV0bmA5U/PEqRDREst9TvXGT+jO4tw18xNcqgevs/Qj2SpyTVzyIPevbUrrvsT6JSlvaPGQIeMw
2w2UEA42AfTBixiSWcV9mMrLRAanpaEhudbwA6YayUYyW7p75tjzptJiWR+LB89FkEMrMZvI5UvM
ocHE0CBYrO6CV0Ojg4l4jD54kf85RK5xiRCghEhxzmllqvM//y4UXKRnrLteo/nCowmnPd+uvy1L
aZKYKsOf+LCbQKbkvKYJxVsIj7Kh/0kNIN8vTBt45rm/wFmDjkYdGURzCKuT3BhXxYOyTUQoUfeO
zpmuekjDwBzENoecFrhtOO3pwN50N7+S65hjE92lp+UWoOXdjMm1lSmK78Uny7XakkeKh9OYk0E7
x4MePvN/YtZsTSTP61NB3zhArRYwvTO3czJdpjFGx+6AzBFGfPDi4pRjWSKlwhnVKAfa5dPbYhes
cATCqlqSdWWX2HIhA8Tm2mXNzWD8yJZVYoXP1e0dvR2brqQdrzqenXCXzPluCIC5s5VhzmOf6kG3
vWRav4HYgl4KPSggd5CsN736xIRzlslHiR5248/DzvPlgy+YWPUcV3eV2vBeZvUTTdPuCCDa9+Of
nTaIHLlOcxFRdrchkWVws7OEt5juqlfb4dlNUuTagNwv0/F34S7tvs7E1rfFhK/BMuCTFTPevDuQ
m9U6abqQp/TyZGYWaW23/lwL2Zww9H72DbUdp4XYBSAHDvZ0TZmTZsaX7NgRWj5mOajRJ4oMJAkl
he8qpkhO7uHOntQ61IdqyVhhcp476wzpYm2XP2PDe6kk14iB/vx+yVOs0JZzA8u27HuHKyv/6Agm
jL3dF+Sl5m9SB8wj47jYWxPT/KqqevbjgCV4dpaz7e9jZ4lhJBBFapxxOJNpP0L4OMfV7O68lKAg
NsXpaRBJRk4r4+mTMCqMoqZ48NOF4aeO/ro2CXS4utl+9AWL38jg4NlgWYga1lpjF3WHBiAdwxXm
ISgnde90WxejLbVflnBOx/g5A3ccZnq5kFM/pkPp3BI3gTcXupwv5DsJweS6hB6qwKq+JT+wg1O6
0tZH7BOtDSGaTWn0qyaCRkUBogPQyOdekk+KXcr2Q1ojKaohmidGxBK+o5ddxka1NzoGRxBGMEmp
6JgsnKgTf/gdy+VP41DBdCFt0RdldAqTtRRK7XKL6wc+oXsbh39rWeHVixlFRfWaVTRRTFnNsTUw
r1lz7AVijradzRxyfQdvU5Qp+uZw+aJLD77Vrdt7p/Nx77SMkWPb+QsJ5VfNWZO75HDjzADDB8Ue
29GYL0yq3y0wHLGx3DzzBNJ73trtxP3GTJen0HKRUM7LLqd+e+AoexhnjNzIkspd6doBNSDGOjq7
VdISDwUKFS/0fvr+G3lpmj6wbaFSBFa04ND04k9cnd3JqtqPBLZSbAmiEtFFuEyPo3w0T067i5L0
J899lqnrN81BUR4piFWd5R801pWAUDqbUT6H7Ju5rg3X2HlC2gIIq2Hmk3CItNqvi+vTURKwUl0+
kNdMdqe5DU+e4ICf5wmZ26rJt3MGz3lm8jS22bxpBJh1bBro+xyve7VmwJ+pZ7+FTVHwjHauCk1j
4IwmSS0sEBYYle2ixtdljN/setVEpofWoV4Hqf1I2jJoTbJTJD8JsKTfSJl/LDVXuXQk6SwroEhJ
x6fSm56oVU2nfjXpWGFy6OyWcUDUJ2zY3yDi6aOZkh5p8E557rMjSvkQcaFPxNwcXVlIZrbj91Ay
5DCmLtAQcQNsevmWBxFvGzbSG98nvZUsf+BDMCQZf3dUy/ZiOWqdfLiCZ6QJ13qHE7KC1chEpTX0
rklFeWhCjgohjDizLVDgGQZ8yVkZyMn7nwmPinaZb+a0d6DjsE7gJToRPJcEvRibkViTKI6bvsuI
O6XM83pOllLWNHvEQiSjfF1gYJ0KE0qvSTUCSHzh79zVNZY1f6GYSsIpykO6iKMo9ltcHdxwwrbs
L8PYfnu6PTdasoxixhtkkigKoU0+G9lK4HtznMLeJ2Zznccey6P4wDz10vH7dkxxcA3ipYB7RhqH
ib1xDVlMMWJOPaIb5stKSOdw3/JanXiN27wWuqRPma1Y40FlxUn5DfQHGidH0Y+Bz7nwZNZOs7PC
vAwYTrRbG5vIFoe81sCku4SMn4IVEn1V0P22ZDLTDa3/r7KIDmNifPIVA8HyhP+WBFIPmaGFFs3l
ZQvsNrApsH+lYhuiqdzL9Q6lM4U6SXLlUh5fMf/bz0vgXLivMPqgJq/TDzYydNRWqzubIS70eRqk
kBwC5HUBl/DfKy0EJAH+8ISER6QRxtvkTKfKePHi8UPN1nHImu9lIOUo6SUhDb7CVjmnfv5jACy7
qcDnBXipsQZH+G/TeboTifDs7iVmCSGNBXUcy0C9NsNJD246vVbi+AfeRAmUxtGIAPzFNg4gcAWY
jPgtHKzMv5rrMDOvCWbSa3ks16w7Gd69oB54wiPxPndyCiyEYblwDl7ol8faHZ/txqDJlXQkXCPK
/b7mgmKLltd8W+6mtOB+0w5vpgKPMwHZuCz9NF9jWDl+9weHNSOv+FkI3isWERoI+VYFsETvid7K
60pe0fjiTXQEQduaHDq71MVikZ1B91U0XAaeMcq8NevGl/5bjYthOvJ3p8if8Tu7iIzTsC5P0s0/
h0anGzOGlhPZ+a0BJnpkie1eusV904oOJPEMyRCRvkF29gr17fnqb5k7MAd629iUvJarUt5130rm
LSeYphbLVPfVtea7K8Z4jytrm4bUk0VozZiukSelkjnTXBQrHNP6M8IxQqXiRgfDdX/RI0dEZhEz
Z64Rt5TFe895MGTEW9BhLcxIMXUSA6KKDyyv4DcsSdvvxYVImTMuwqLIlCrJ9S6K1s9Pa9RXypIw
32o4VZ8EcOhAVqADhk7zwm/i4ggEyGEt9davqHJH8akRC5sMu/90BLeJSZJsywtn4Q9scEuveOXB
8cRT95T1EzlOVHesFeQPxr6wZcT8LXJN0yo03tlboearWZuWLUtr7+jCrKXy55vIuUARZJlxWRGm
d8etv7waa8fkHGzggegxQ+Osu44OTtIyI46jflcAYi6Hu/RtuikGb38fGctIsbJp5pRP/JDuIpMx
dFP9hgceBmRUx83oxsD+UIwbtCf4zC+BvVWdHPam43/o0oa4wIEmZ67MUmB4Vh7DdzyP5dzdcxe4
zpTUuzL3gFqS/CIHG1AYevA7hCtuKw6RCSQ3ljU/lmQg1z2S8RlUdanKLyNSy63nrFY7lXk7kaLX
O5OUEvCO7IP0SHVemJidikJhnmV1BVyg3bsyPjpi2cF4cq65Hf6cTDvbgUBOA/6VC06rUKPjEh6S
1ccvPXCKjWiEYt19XGyk95NVXBjRyUf2Cr7RmsdoAV5K73xn2YpNJS6Y3P4sHf9WN/KtBbXYt9Zy
sPGkjBEWB7Sxme4gSsXPuW7f3HXNj4TRCkGS5BnDLztCzJqTeWvU0m7ryfhkVFIxQqWthWVt8NtH
A5wJR474Ke1sIq2c2GF3FZBqZnxDGaUPJlmXqkp7wKlgCvu0ETtfMnzqM/9uec3HwPFS1Q7GBkV9
toHL6/M0MtM+u/ps4Pz1BQmev3xmr3GkVaB2NH2YAAv/WMQFElePCWM0Q1rJqS3riMMC/Pps28Bq
ZebdAz+zjA1/8WOuk9d0GX9ZTLgXaqks2G9N2b5A8+bmEec5YBVZwridj+JduGuEjp/ZRmWayiQb
ey1t+x7W+9Yv4j0aA65A7cxZt+WbIN3G2li1f5aKCtJUoo6M0a+O6S4EhdX3ebHpwXPQZXS/0tap
wTq1N9cgSRhaMtmNESXsrIcHHBUWBxgCbXFPQTu2aDAmtMKCPlySo9uCSxtG7R+9oTl749Bc0sb7
nvvMPlj2iqFad8PKCFmGorJjfvCXDyQTAf17IlnB2ZwFUBEtAvGa8TzC7d5YdkQZ1ePKliSXNdxC
aOG1NylBmW1GKcjfJ2PhPEDNQQzErpTHUqqpAnH/zjbmOMGTZgaO4h5gD/EpJgXtsKkMr9hRkO6F
nN5tRCRVcsd0ts9m5w3gH5tHS8DRCeGbDoqjtHC8S6WLitlyw+4ifCA6wEWr6b6K3tv1qkq2dIhp
W/rjY1SbNz9kF1Es/C7bIS9jkN6kHKz55vHCSHk1nzVcYILoRs6GuwpwEuJUa7PHDgskD71KBvSO
+akzErsARML5HhKpiUVqU0Fs7vwDPsYccC+e8xrXf6Ruf/Zov/m2N9yb62vRmWixopTKvCbZTXIU
eBdYqnDGsTgtBuNBUtNjHt3jHMWLcHoODVDUM1e/Q/s4ZIDmaJTaxlF75WcCfb+cCYSQ9ObWw0e7
EpCyM2Mg9tRxZyxI0Gb60BHMnRAbBoxTiXA64TfZehYoooFh2jy7AIAujTURhP3DQRBtCvOYjUS5
XlVqbwwhaRN1NjP1RXCnOteGvjV2kx0q/utdU1AU0x7PAllw3wHqvONbMEOxtkOISV45fzESpaI1
geKAZxnUUj9a+WifgD5vU8BWDAKBmtXUh9LZq3nzlWfXcO9OKx59Dyms3eVyL3m6RwTYzrWJtzvL
ghhvwYc5FXidnANBKK49esv+x75N9K6GFtedD1ooT/wSbWT5NDnUPXNp4qQUAYLBkh86XUoK0+7M
DyjmRiCSi1V2lziy2ENryXhjBkVOEJuPy5+MnNQ/wP+0ffdT44dKiOoksgF1roivAAj/23QNPr9h
eS21gJ8zMtqr+HwxIPbJxtUR1QT97UYOxbf6Z9Fz2VxcpjvOqogWAmBqCMiEEcEV4zl7AsCLHBqI
kCUbeBhEyyLvXNn9upHPsH4N7Wk2l6/cV0cU0oSvipTjARaIrbsO3qebyfzaDqI1rEVrMdmTA6Rz
S4beoHB26Q0+VaWRfM6Z92gm0Q8j1OcIEApxJcDsy8hktGNnwGaG08scgkQe1VvZMC5yfZJfGq1h
TyfMju1q22NO2Lph5m/DQh8dw+XIT3okwHaMJ2ZHQD1G0ThtJAGxY+Tyk2zouZJsOnVoAw8LBfhI
gQiuFIRsv5TfvW8e27EEuHK3jXC8FsAtjrOe3uNpLi7pID66xPsSdbfs5FdcJN3OKs0/fLxepT1c
DbFSOBv2d4pzSym6L00eGYvu9EisKqBpy1axh3zi0dw2R+gBvf/mICLdLCZLvZSL8SaqnCCcsJUW
wpI3JIOb2ZCPWTqbFEhoWzv4DDl5Fg+zKn63+m+kipmtaB7vs7x6kI1F1RXDDynkozO8077WVKVo
gRswKzcxq9xtVMgX4uXJezsotKRJkdzqZeFF16HTHowNf7F0z9V/2bnr8KhqgC+DiLxVZhsfKHdh
xim15HCVPfbJ8BiHPZsuaX8rV/Kx7q5LuTDEGFHE+sZosj420Pe2sIm6Nfcfhh1+XUq/U+4DcUnB
smGuSsaqx4dk/k+6zmw5cW3btl+kCNVTeqUSIMC1M9Mvisx0pqbqaqr8+tuEz91rxT5xXgiwscCg
Yo4xem89sOJ6r1qnOPUDSZxD1L2UZdYH9t6A7P9iQRIEJcXQQL85K2SnnnC20GwKuTAcjSb2DuU4
MyydSEko++8+5dKqF5SJ6yIfzSTHcs3Qyev9R+V9pBHtq6KOMlhtnBpVbOu3DrcyUPuW82oxNmE7
0fjKW0VWci0fhdWdyK85lIW4RiqdbgRaxnX5F1ijecjj+Y3qqd97g8fpRksOrIzPhC5TorEEJeWV
uS5agQfkQWFf1LhC25xRUoRGiTu6MTSnxsToMSzuuKFpyRyZciDE1v9eMF/aNFVvbDhorTNj78fR
ojEL+Jf4hQyrgINrLkPvSAARObK+QX1oYKnL7ScFwp0GgXRmoFE/mL6lxwTNjldqGzxO9Oz1/rfX
wlVTY/5etBiw8bnV+GOyaT/rLIPs6K+vARmZ8AbXsSKbLuqMwExdKLXuqNOgNj4tcyqRZVFnjUSQ
g1U6R6h46M4ZYbTMf6cW+teyhBryJl1finBECm+aPh2qCSM7Kqar1WOxQVgF2rOMfi91R7NnZ3IU
IAG6moN+IrKkxfsshgg4vweQgKqWKLF4NG/McxGBMheQgwGOQx8ojTtI4QY6vHq8sZBF2ZCU6piP
rRtQ8Xza/vzWzwundeRRxGH+iGRiBJr3VngQ2Bittb96vdworvBc2Um4EVJjQnWgLMG+MBmwJ+K5
fslhpyjpM3mTOs04Gh2qXpDV0IMhH/1DaIgxRGoxGqz6Af51AZlagUoosL0h7Jl+JzV5PZxHN1qr
hsBPYHQq8enqCJYq38Mk/rII1b8SUbzBX3GMAYg9r9XXMEwD6N+S3kuS+BxE2UNqAE9VU/7b7Jm0
OFyJejDiQTYKUlIEhju9X1eaJdq1OevwSmZUAEWnApD5iGwU7EmS0DAU9xjxyBj99Pr4jcUOqVKr
WHXNCMTQDCsBnXWNQmiqm+iAXoOWvzySNREQoAtuDmBGkrdzGFn+77bxsj1W/ARz7CWG9bRRlQ+k
aJhxtabxw+IRkzQV5Fw09nQQTPLt9FrHzB9m8Pqc51ZRc9GHUe3z7fODxGeIO4CZMIXF+hSB1WbQ
J2PrllN/TMRTPdc1/sL63S+H7FTvnJ5hZqpY5OiCZOcWA4qhxz+WpKhoNQL/V0Panf3IJlmLYEJD
jZ89ZeoWL2z+MQASkZ2eB3OCKbTM6S1A3y2Pg+M03IviX5NuhWxhT5iTc5uHKiDbxN0KKwOZWb43
faEfIH996/xZoIQEtpK9WYTOM2QC6zFwjdDJJC8kYgBP4zUZMyda/hrLBLDyyDKRhB2+9wmT7Fj9
8GAkbbqFfIDOf3fiOma1M3OY4s9F3jQij/bMs+ulpFAMtsWwt684b+gBFtz+UpSkh0UI3IKM6SG1
A22hXLEYcfpPbYJN6nG4nvC1+HsjYT3opy+lW/UnlVg/EBpeF/j/Z1tMu656qCOUt84QfR8M1NGT
1Aj9GayT6yxUPPYlXiEPts0VnZgawD3J8pguvfPcxZz1aYujLVxjKFMSBAVBn1NXI9WLB5RzQG7s
PApHYGffjPJPvTggqHQa0rUL+QoayJ7AdWrm6K8YnUfzNcfwk4n2TxrBBwR+gXStad/qyMHERQqi
UoYezhwDe1xtrL3WtKd4eopwcQfzMgPnA+gG09j43UCt2tdjAvHAKV9tHfZD0WPjUslVj5XGBLRk
2ts57wMXYzaJ5dNuyxfZU65Kr3vDWkMekqoWSfHrP9Vjes4bBrXLguZDqOWHWxZIo3MIoM4gSVqY
u+NQa79Q1vwsl+UpgTgXEvWAj8baFBTaabxO1pdCHv2qcFCefdfc/A1QAhpGRKBZbN2GOHuRQI13
9H/0sx/X3hsRl0HjDaS5ZEZKCeoc0qZ+HqCosR5u5327EOVazy9xOe813W4CA3YQ1wgXkWhGGdtH
P73cIORsDRStJtyTqvmbzcRFoM56zZZJwkjk3NKPj2bEgMGcklVtq67ZYLyMDpKQqfepGLMo0D1o
L8Vkfc8moqwnu351JwQvmle9pdYynM0WhzmklGODAgLE1UJZVUo4ZDNBsh2AxTEX81tOsLBR/HHq
xD0vmvpl4wanpTL9ZOrYEbjTuYGvGx8K79PSqBwkr//A+i+/5PRoGLGin87gMw229xj5ynkiJsV5
itxhn1QL0wqYX4kHtscD+qHPdJdMR+oEQTmvpE120BAyPHD4BJnnG/TDaKBiEvnWkwQez7LaOJq2
lUKs4eIqCoAEWJvsMrCcCaIRF6ZaxI3cNSL80rx9J/rRDly4YXt0GUjTMgP/9aQRmNwQg0kW2J/M
K64oDBDRFszaCkZEjVY+Wq5NPHji7Oi7/WK42e0H8oy2PkPWjdbgy/PsiHWYTbBKJ7ytlmIf9pzh
3eccvcPrM190wJe8e2hYRML8hEGGCpx1xoYuG2dPrj+l4GqjT4x4dS2KtnTH082ko8Zi0VYeu6j5
RdCjE+YUqJPbPZEX1XGcJNNxnNr4ajgkqPcILzxcjohs5EvvGhd7wMFQoUTxMIRcHcRrGUeWQRAD
Xa4iCVu5Zob09WOq3Z3SpX4aSkRaq21dIW7C+fKOrIx4WYBW7GjlfvES+4cFgNwd2KNUlxenTEOi
G7OeaZMiVBlwBVUieMZa9Fzgd9ugcszx9ii0JzxapLq1CF92xnoFa42rnJkXU/y3u4KGSFhnxrbT
kSOZufgcldynUfUGxHcJmn5bx/Kjtzon0NQKvfd/Wew5yGN0pCVeG51jw/nbdca77v/xyMMwyQzb
F6g5NrbG1GnWi5/9rF1lpOmQKt1HU1XJ0a6d16phBp+tfcwZdnGAB5rjR+YPfaJvXVvqUPPGKGDN
wLXXnhFKoPVMXZynRSLcoBhQLbv1C1FWO2GZ9VlDwrOLtfSq1/yTjsn5LV9qG9he8pp4bXmYBq64
LQOzEU9409QvRsc4nmdXhPmk2Y1TYGsl9saHObFzRvG3KLIPQ4eHMrJy3CJBY14gCV+r+wRGwCp1
9ugGLYuAOOjaxnYwEsSz39FNokQyWOKLCkJY8ja46jNJqVVsq/qbKr87Oy50xWLGHFH/ALEHDKEd
s30RtdZpSKiYlE2keAebzpRvGbCfrSsRYxcRTGTc19AC8q3GWNXzBCVhbDLU7JeSv0fHAp1Nek22
p93XPLnV4rBA2ynTd7+hlHwjfQWsiURo1bAowwlmbKg2mdKYKOaZoyE1UR+r3QEG0PTIt8pEp31G
+/fbakCpMaCSD0hQaXYmOKK88dw34liI+UcvDHfTlPZLXfpgtJTzw+OEHSnmyV7s7h5jAfAsR++C
Om06lf0awA7vbGv5DmTmbH7VBsi1MJaj7URONGbdb0ubcKISXjAuC5aHDLCf5pvMzWiRkztf7LO+
ewY2v5q/cJ8i0jovE0nUXTy+F9I0w9Yl0GVW1nezYjJqLFlysqFhuMuyHKjhH0uKPCYEOTTbslij
pE+Yac0H3cm+tVHPEZGqjk+r/mUxLwom16GFnqGbsIYIpx2ALispeHb6bGQYZXIXkYjdWytJKA4V
SQ5HR1X9jpxvVyl1KBY0sWlK58kg5oP2Iy6lJP9mYesPCobNvUQ5YTLmRsb9jI4FKk/X/WZsDSwP
t7lVk1Tn/ylxe+8XE9zihkHODwco3i6hvdgZtv4yNe2167EyZXnN+BAS12ZyFgv7hANQtHY/G9bp
WzcfTULrMYqMnwod/mPlXIAMgL/o/mSjPHkrppKWKI71jScwrLQSinWPtsSuKuealfkLioxdDUt4
bSzmB4vgQVJox3zvFKTqQeBEUKRYMzf2QlQkKkujwVem7ZUiZGy2HhPoPMQd0HJW5GJE/rkX2BE7
L0YqudTgzcU3HGFMrIk4WdUn7OS+fNUqH0nPhLsgT4wXJ7f03RzxHh2RoXXuZUaU2SS3iH8bQrHG
R5B8HulgcudbYCXz4WkcYvt1Wi1bFWMMtEFn0nPKFwQYxcmwqFNHtEovdjlTAQKKYfHs/pTwcj5m
hoaYQeiNMA9sKaJ2uZPP11gnsjKavPpn3ait1s755zLY7FKo3Ck8o1+98tsb0XOPQrPtU6uNtxmT
3ZHZ3MBnE7PSKNOESIqeEUe/diJBpG+FnsEUFOXfyeCqaxLnjcjTg2nFIN6Sw8VtJxsGEqGhOKh3
w1D5JxoZpMUKp3tzh4Kio2z3fjIyaiOvEudfLZAT5iQP2aASMszwR8PC5VHAhNg2y7iDUWmtrQ/j
+SQQryfOnwQIIV7Nhubp4+j3r0lLSEtvZ99VZeq3MfmEtrJsPpgksIpmoev4snpAtNwV6pZKTG6F
BMMuXR+R8vzNmxSqlYrcp2JgKVkEjdFjb2NJ1EowAermj/OFQKs3NfhhHmYaSBEwlRtRATyk9nqo
SXFH8uJvh6RDiFkAJ3ei76WJlzVfglxjeJEPtD/1kX6D/GtMmLpxBu19vWAUSbe2lpA+PQrvC5C3
Z4RlnhGD5nPdXyS7/q284Z2xDvFM0U+iDzAGVjDJ4X5oGYtrsUru8wLgm5obLeRj+sXsPAMyTcdK
B/NveoKl/lR+Jn3UhgRM/hV1/ouqtwj0tDjXloPZxyQYdPzpjcj6rCyNt52VPZszlFptPA1IG7yK
bnXdD89Jpftbf8z+eqKF4ph2+lNd3yIJwavz3OGqvZXO0FyjIvnWdS5AE1bitEAw0CwT8pjUbIyj
r5YQJ/GIzAmGMwGN3tHAUou30jzTVDXPMkpQDXJ5NM+LXI4zK+hg6QrC7IvBYLlp/f9768/uD4m0
Kg5l6b2TEYJd1pGcVRSyIE4UxaGyMnRZeW1eKga8k6PmAIsTKsuJPMWe2RSGXYt2yzLZ3/SlNQ7F
5LohcU0ruTsVodOW7jEj5opwjpXAdiaEwtp1Dfo6J5KcxQwIhKEXtWlIy8g+xGX05tV+FMK40tDe
dv2pSsTejPw0vN9YUZF93bs/9BbjNdGoCeKqIRnZLBjBspQi7IzdNEkUp5T73SHyUC7keCR0255P
robWFrotaEo+xkku9p6VHI3q3mzDrL04xhiO1mId/dFjMVgw5CR+BtNBjyFH2dWlFk2iNiQ6NofE
qpgVSBha/kx1EJUcW+sN4Ebo4p6sKRurkyNFQZNe1hfcWTVKNmADnpYfO21lKUbiDP2DZuFS7Gr8
i9i/VTpzEiEGxZBR5h5alHUhZ63BW5a91WeBUbjOaYR9eYnikliK0jqWCfJjU6AD3lgOXo0u8rUd
WjcttNZP8/653u8NEdZhaYwY5dZv6n5D1MV1abBXOMiJGQQBaGA1vI8j4EAHp0CsKcz4iP9pO43k
xVpx91GD4iUZ+0QKZBTWBaRAD81eB7Tw1JS/PXwQ2AdZ8iGyp7Od6mcdm8LZP9Ruthwy03gyI1K7
3Z5oSiRldAV+2+h/A68Zr6YygK6yhNyOy/TkdzTkKBngUxAqAjtjfLAjrnd+nz75Sa+de0gNgH5p
+8XIKkcQbnZZgHIY2DVTeoh6FTOmY5I5NjIgHou4ZgXAsIwALE8Ql2bTOI8RS30/J05F1lDPyP+z
n3wB4y4jlmBPZDZaTAemGQJzKDUJVsneOsxEM9iZUke9JPnD7GJ7546EJtgEIJyR8+gUEKt7whuZ
eJsxJUne4yKAn7asR99foQno6e3wnksKxcowmzOBjNUpZlRDRofP2Le5ShXR7fXgmH/dWx+axaPU
jeXk1FpzttabYv3j1pTj1jFrKiiYNee6XLozqwGpZyGS2fcE0unGKiQZ3IaR7TEJDTCDcEsD3IOJ
sTDXnzuFuCLLfBRwrsFHz0rKTDidC703nlSHM8rt/Fvlt68CSUQoYoeawWfNMzA79eoLObD2azsB
61zJyedcXAneCz1CUQgbMIBkLo5ONxi8banRzqv81HuJ0Iw1wIzoO8/ARNwDdKGpweYk3+vZfmXR
rI7EVlsvYvKQYVXNp27T8q5RinPaowkle9d6XMr0gCjx2xIv09WvoHzkU9YTxYCRgzWcQHto4zED
WpRusdOmOxQN7CkE/h1TTWjfZ//9bjD27AZLojt5AUQHkkE5wG/aTVKv/1BePBwX1DW0wOLpQEsw
PZY4RvSkHN+h2ZoHOAA3OvoTORxO8+wAXyrXwMhojY4cVvV5zDIkSEwzfpun5buKjGkPvy45a2lH
P72lyc07LxkXRQhDHE78tVamD8R1kM9mcfa3xZVBbBsURcXFCbUU3k2DCwJwrbVZuokomAfgcNvF
SDmPOg9OprQfaIadINc985A9KfohJz0bPFI8jFMh4JbXaVXsOT0h+qQ7403aw7qUXAThzRId3DM0
fvYv7+xC2qtV/dsw7YhLNFIDvS2hki7LYyn6LjCq6pdU5RK4RtIc4Czp9LIhjCqZxicr1wDbtoip
IY/CzWOfsfzoBsFO4HHjQ88v3QpbbRMA6xyEO21s5n0Ro9/VRQomgoxpogNMOnG1XWVPSedEYQy+
3gbmskvYJbYy9oPZrNIMFI6cj1ZJ7953UnFc9AmoHHxCa8IpiOryEFVzs0PrhskU7pL7i76Z+SRM
q7jMsf5cLT2SUG+Amh/p1tWLCbASw2+2usc5Gm/m3vzpoOYXRl2HBNjQXO5lT1PlqvlZRahKE33d
NLMXnQkS+uvhON/ilbtYTIrAPvfzhjQZY9vWFfNhWx5wsoFQHG/QJwnbLkb7/HXjSeecmAwuExS+
B5F+n5mtnyy0SIRsElPuWx9Q9iFuFfjba/OoUts4U0Z5LKdHlR/Z1c+lgd2bEQQxHy5KNmJVRhaY
EoLVmmHSJ6YMaXnKsPPEby7+7CVRrTP647xsOlxP0bhzsaYcsPfkZP79unabkgZtDU1o27JqCF3Z
WuH9nv2fezKOnqS7jIFfZD8YENqH1LVwW603Sv+pjbl7biV9jEqHz9S4mmBITEyFtC45pQi7NQiA
vMYv5IxtvfUtdfDEg+XmRtj2/XSxDDmT0sG9qYuw/bM3bvWRST7qNeauEBQvhMdWGAd15NxYrOme
F0a0LwyCYToC0BBRTT+rhQVZLTOsC4Devm4GcyJqKTeOSTk7qEBAzNspYqBhGL2dIVeRwAT3RBnd
NS1o7SHiLA9qHv/nz+11Q8XQxFz582tFzRM6iAEiejJULg3pNH3GzExCjv7PTRsN1WVuTuVcyqtC
7kSIS0qSdf+kGpYAteUVq4Isuvxzo3InutgTUBgydSrX/D7rKkyT2b9MLtVn7sy//BoC/lDCLen9
hXOuQlMNsrgnzCyHkbGgylrm3/iLNr7VaXyi5pU2Z3TMp8i7yHVTMVZduJXeeQBEHyaYYbo4Iefb
eq4j8tcyTo+o9ySQcCZe3vofMjlNrveH0REemB9IOX13c3IycINWQUJzHhkPAz6fTPp8auCLWguU
QLx879R19U63GuMREytRiQrhsm4riHNVUx3BH1o3o1CERWe5+xIVFVMQmomayOcfUJ7eAY6lH/Sq
Q5uZViMxnGFXtU9VC7yYbuW0mSozedMhee0awJt7twG6a8pED2DSGYBzWxRSA9A0K/KDtGCpIW3b
3NFxby81MrINduqVzE54sKZ+FmmF5NQnhcPoP9NG7ZFHit+lxiHdaLX+MDXdd7810HE1SfpkdLSd
2fffkqg6cC0v9uky85WOXNNWIr4/OBD4zCl78JRHy8ypjyiuitDynmshPpLeHDYIVEAO//D67NZo
mvN3qTmFpIP+W1tP1p0zza/FhB45nootV1m+mqby6CVm+inrYmSdbTfvkAbAcmB9+Ko1ebtBFtV/
WqxU1bxaH2TVXZt4+ADUIpi4kOae6pTkHTnZD7XRo+rEpzE4BTLgxSKS10S6rPnWe4Uq6Z2Xy7hI
UVmJRNjvGeTXYOBz3IvBcN51dIZM7UvveP8tcgxa2iQmXO9/q5MEOMyVfM5mZbwV6eP9SUBWkkcL
Vlezbt+AsxvSPsDysW7QKOIZ1Zel9l/P1cxl57RCP9436EJI3Di9YV3uf7vYZlihQHhKUnY0cwru
P50ZyD8ynXq+b8EFTYGjKdWAV/L+RSPsoIpLvub15ZJFJ8hGMXS+/xYhLD0cuuOX+8uJhaTtMWqx
B7fqnYnU/UnpaFuPjmc8/s97oBRmcUP4zrr9mCizY6u05Ov9p1CWdjFt4OP95ZbBQ82DmO5yf/Io
5IPrVxIDK5/E/UfCbxJS4L3b/VGlQPUii6eEW59hT2QLpKPBKHd9LUc06b4ZZy24P2QdIjYLOQPh
/bUc4Tw2wgQY+vVcPLhj9y69WD2JtEDTxRZAHQyXeUCnc39IjhgDyvUjuT9kOA5IcOnsr8/VtBnG
J96AbXD926hlWlZX3df2tRK3ThO/10VqPRl8L/fnmNNsX2YLM/D9/RewuI95iZS6r3oEEKKzLoYJ
rrFGcEORln0mLSJF5tHNsw4N+LJM/fv9kaWLS03qBVkxPU+Qw4PTTeJQKdow5PmZb24TPyaW4z/o
fmy9QXg5xfIzU4l4uP/acuVT0bb21yM31p8Sup4PltQJiu6zZytf5q/fdfxb4+L1X4/E0L1AZem+
nlks4sXkmvP1u2acXjFKFF+P0jl/M4Yi/XoDGggqR5/ir9+5dfeejICR3QJdVGFV9UHGcIeHNaAh
yuNdE9UNBk4e2nTjQbyoQK+mP1qmusc085/Q4p9zq0ZrsvjwO03tBt2OKb0kYrt1YvXA1FVRd6zW
Mt1DpWQUzn6K2+ahx/EfurEGY3jlqHAa2rZN20HPrTw4MNrJNN5pBRgPSdTnOwZe0c5d2R2pexMl
k3LlRslRNpiiQaVdqsJ/02LG8p5OEjmGeSTjtZPW58hfnu1qqPYexTGnaY9QCf4b5vH2ySrFuzP3
9i0vM+e4FOmv+6P7TTq6EFIb1MK5bk2hXU2sLHxqJZtRfVwDANRi54zrQr/FndBvVjok16J8KEZE
HhYmV0rfvQ/UioLAx7kz8s8nJjKUuhZ0MV1nHdIkcCXvVvvEsW8G8s/RmM2LXxEoacduGQwMXxcc
vIwiuOpKX9EKpIGzaXs7CeI0s2+LnMl/xRe6uT9sF8e62d4DU6PxKjPAQyBErU2JQYkFDnYKAGzu
zcxs99ZmRuCjzQzHqPGPmnQ/rPWtuEnv3O737jcOH1FBN/SkWMXSP6sgMQ04uCpUP/fPqXWH6CxZ
OOrr/3D/UayY+XZ6qw4i4d1lLXKsbk0GyKclRtydEHLmEbSs2VjYN5WNqaCacbT4JtF1ybxmdvTk
foBaI6yu7caHTBTRodNTdOzxc0e35wpn07nd94X7vcyjtebQlN/dH5rx+Ju5lXmcwH7fmIdfqlHv
jwuLWt+OkeliMl/j+fC19tAanaw6japiDpriSvMhf/g2ZnZEuCzczOg2TXLaFmIJVG6S/lnWDqsZ
AAdT3XqXmZW+8aRllSJ9WvzQhgZi04KuSi4tctD7zWq+YGGRHXR8U6xm+oD5KyS0oS6QpHp/XB8S
Rd9T7KZypYL76L2Jib4UKjMg3WvHGr/ErDS5N41KQ9w7OVdqW0rpS8kKNgBZDypDhz3Dqo96BnTo
NOSQiuDYxK22oRh7yVXzcyjsm5zT/OAX79AnNkXvQnvp/SCKdSDy8ZmuSE4McRMShotlA9B6at9i
+i1M5KbbUjBMQfLkcRImolZfw2p16c1cQv7zGGZXef7nYWz3E4GwSwmKt06n6d9PNde///rhfVMd
rEH0kOum0IZhgBuUiQT46xn/td37H9w3wDV3zTL4v1/26y3YZc62/nnav1/BZA9pw3+/2j+bv98z
kOe04b//i/tL3393v/l6j//9fv79yvr9c/rnL+7/5tdL3n/4r3/+63X+1+fwtbX/fvLXFnVwIvNg
IAbSQF5BgTiBL4sDKAxPPd3s8F83EwhcvVrH1H/GNrlOjY5Bfyk+aUX359boM6xVmN3qxghZDUUU
r947dERxBuDquqIOa7Krwr4OqGswKxE2fBRVcVBLXIdEbtRhNVlVWNTxX1qbw8Gt1xIz1/4mayHW
FZE4aKX5LRKFHYpstEMfW6Ax9CzTZis/I7hi1vAxSq4SdVcksDHMC3Wtv+0abJFj3ONJXGfu6KdD
qEWIUHP/4uUiDpcsk6Ff10wf/BQRrG6kewJUnY1Hou7lflNaJD7XE0T1HBVEmI4Wox7WQDt3LTf1
UmJnWSOXay95z6YO4gRK/CtpIm8zmpOD2bVA9Do736czk/klDea5T7EB8q5pBJybmlFxObfoFDUi
ZdwmjET9DZcx8mJAyyfN02j2GL9yRxPnkfP6w5JOR/y13SEDOL7YYOY7LlJJOiCTt9Rrl6Qnc6rQ
ZxUzVuQErWKuvne2pZ/m+ooEwDpiYNxnqnnBYpkhXAwdVKCkZ5f5u8weWlqlANm9396S0KNsYdT2
AleupJi7+gnqKYLxUNvOmbaXpv1eOmgVyl4PTNMkmtor1w7cW1OUReBoDH01v9mKzqv3QPJxtTfi
4sUgBSPWHZMjg4Z21aU33XfMY93Z7P1PxXiN1cE608kYfhNgUbcQE2zNItzWug5rPe9pSNOa4cIs
3iPiFZbPQieMPdJJEmtvmoR96LDTMIjkDymAqf3socynC4afjakGE79+i5gAff7Qv9pLlR18GuUr
UeTa9mjOfOe3Pg7jQeAs9SiAzooLOKFVFqUsbrepVtcwlZZ87AakFMLwq1OC/GVs/KfRNbKXTiDv
HrHPRFRGuwFRDq4+65RjQox8gmpjRz92AJ03XTcCns7/zK0N1j2lR2wNy4lVqfUYLwSyLCuQOdIC
UJMvcVyKbQa37Q0XN0ZWollBy4bocmhgx+qHvf5oJIIJS/nNLnYsjqpkGd4BavpoYxs30OmPWiPU
Hawcw9WIxrDM2/jRxC4pRtkHJisnz8seEdhMAbRhN7A1CrmWONRUOs/5Ch7CgfpRtilDLuT2x4SE
on+O8Khw6Y8uKZ3gdDprGHFj+4Fedv8qKgprZkpYvZj7WPVKYsyck11C2QR4n4L24YutadtGbs+p
2SSLdkkTIpxnMtlxslV0S8vTAjHnhGMDn/nEkZ91fo9/kaEhEwMrLSqONG/adKV/zGLGIto8m4E3
JX+KEgtOFC1rdx//3gw2epcZxOO69sWVxj7p8Eanfpycu7x7qXucLi6fGKJ6HRUmqIJV8r3Feb8V
Ws/kp82+l22NucBntu2pHhs+wFRl28+J63VB5GaPshHQ5lXcgW+jo4jO0JkzM3BJpenp5KWROpX2
lB881OqjAJ/OToGe3lYnQ5KgTNonrZFiG3num05uOop2q6dB516YB+EGBCEOJXomErMqr/jh0XHm
xmvbVktI/i2GMB0YW25Jsk1ydsxK/zO06UeqjG+gt/K8IvERZsjWgEan47wPlPYUjf5j26HlXb1w
A0b1DQuOX6rklVqQQ6cRloe39g4cPqzFmJHtGxSK0qWvnpGPS/LJpFeviAeRAZvxLz+OWKS58+8m
saGSNcYzqICGVph9TWLCqlARYavDGRbkbvUXC05765KlJfygy4KWBK4NnUQbRTGvpOiPs3uv4rKU
6NXMDemQOyCaRggMRvQg0+Z7ZqGTF47LSaVuj6qwwR4KB1wJ7cT94Lnvfpe8kLfB0QJ3Hte1/VwK
qeBcmXQhJ8SIaYd5A6HkXIAmiUvfuQAyM3sc/JxWCFSSrYG1r9morrQ2rS1gVdXLL7P+XCqsxqo+
OnOlyHqcDgOZKnTVI3H1axprzazEtkuGs46hYJ9yMCA7wzgyCW08TL1rr/P2SwZQEn0CwbuGYZJh
Z7SPLf2GI2OBPdRJYr9zEfhqMkPLYU40zh+llx/NukJaXggz7Nit6SzHko6utoud6M3PwajM/XKR
0j+Uea2FCjTuJso0SuE8UUHilFfXfhxcMXGhtcMJLrJnIVBgNDxMsrl6J/rT5fPiLji65LD3KtB/
9K2Y/tkLcycH/URknsjEBUkOm4fiffrUe5TCfiQ0Prdv/dK2uyROWKYntKaFmavdkHIWRB44PrVp
t9V8WIVLqj8A+A1MWQyPsBaICBGLPHidf8raeD4tLled1hqcfZ+JFDXIcXBZjUct4gwNAjRf6vhS
uf14zGjZbbxIuKfOsq5iwGGfjV2PCkq/AHVNia83iIQzzOO40JoVFUimqj3ma8wFoUunwukfVq66
Pur6biRaY+9G0Xe37SewlPpPPxvRjkxjsqnAz2Wy6461p18gruyrGNVHN9ndJpZUiXZNn20SHSdk
nCZ+8QvRYrVNyBUhJuE3nmSuX33Hb5DDxRlVTdIx00ueh7h89bKpCrzBep0I3sL96OwaAUiYiKvi
kHYfpRqrkC6/ZCmgtrJJ27+xYLFl6fqpmFAs6sS4b5NK1I8z5d7JWbqOSbvBoFSzcqSiBVK12stu
HLrsWHACyj9KrrRPe5roEk0fvRDIthq6sKmtUhZvIoaJWgGxm3o02jlfQNnX7j5N9JOZQdTQM+Md
y8IHiLw4yCVHUT+eWytKA1FWLcDxHq9Wjo6y1QDoJ+4bCu88jBe65/Ei1/DdnoO9pyWmTBeNs1P0
iAifUMWsNpEFE32KfTDNzANNH6JskHPuwA/BPbUd0tRkcsg9dU2tVR+rEcwAhvFsCSBWsbYke925
4naNplnbi7H0cXWDILdid531xc/oQ7/rehk/qaH6qVfYIzLrrcEkQFNVg2iF0MeLsv9H2Zn1xq1k
W/qvXNRzs5pTBMlG133IeVSmlBpsvRCSLXOeyeDw6/ujq9DXQ/XxbeDAgI5lm2KSETv2XutbwbKL
EAzayAuWVY/P1pJFuS2ZdAxA+B7LLn5qmTGTfVYmKONxc2KevRmiiWibguvJRNqvM+5ApdJ8k85V
RyzWWg4ArsSLu02oWJKIOFZO0csCBPMOQQ/dcYVZNC5Ix7Un9Rb0VrMZIPXhovaytYVjUMTR1h/L
+6iC+eHYFdmUVn4c8wGpL73ARjHhH2gZKhJJlpM27Vq7ZBHMvo71nCmRye0EiQHMphuA7MYDEycx
s8FsR7uPDpdfru2OlBlZBuUWHsw9IzO5mKb08zTXvNJ6RkP0MJkDMnHlQI6tWSFaT97JpHlVpK6g
nMVYJpkKjpgHSNJxbsOpHYdxHRnuo24U9dYnfxciOkF31KI7ga0IhjuFBNbHD69oKizZ9V0yWt2N
nJgV4PlNgnf1cwMH3YDOao4K90OPwbOYxZajlxibsia4TDy6osKaKBNzgXG5WtFvyIOu3w52oa1s
GuZRKq1VpCU5qjhkvLNQ1VYYhbRWezJ7D8E7qpKePr7fs4aLxgSwR5CrR+bfBrQeccTZF19N6Oik
+5hW+dd2sj/iWbfkiFBjfM2OEGXhumiZ6yaZ2S+mHmctqq5Vb3QElLmohGnX3PXlgPwXtnBq5oR3
kIq84lVvG7YLBp+mxQgdBtuAJ2vtdnVCskR7tPThUjQlY8J0rgm0aCcqcfDj8TafoTd63FerscGv
l1Uwsk1hUGGXxTLPLyjAZgxzl6zAj55CpDKj3eOTBLdE/TORu5oV41q3oESOPu8KDMtqpenodcAP
M9k1mnk2mM++upHIIpss2cHPt0lOVy8HzG4aOlKrT71dOOswzW6Gx1BFpyg6FSbJLYBPh5ANxMFU
saxytz9btrpWs6Q/rPH62p2978qJ3CfEDqERusde9rcBLtWCfqM8EplurMBf3qKWaa6Jqlp31YOW
BZsqTf01iuxhRuVDBZTZgbr9rNoOtWzY4V1TFVnOIigYZ+LCIrHbzPPqiVUZkCtwE9tG16HL6ern
9RmeqLVCyHT2YgqAupz99DYG4KhGQO7kX6qWJhIGfPyefXVhK2pq600GcbRoibHhdIfppnWmDYqy
z4Twzg6CDx+55K4MAsDfcbng2lGj9myBXWef/D4k4F5oZ+IimCpmnr5S5VjDm3qecpOVTRGG6Vu+
c1fYzms5xtFa+PDPGe3NdKXJPDs+0A/1VHmEowEJU+tO9oSzyo+h4qgx+rla0l3FvjvT3rwkK/dV
YoQbb8hOcYY2XEzmvpzYv+V8UqowGNRN4KOc7fXlnN2NJ9R67w0nJSTSB+hhthve4HYR2S1PaIv2
zFEMI0vjDROqB3DMQzPdeMe+xTkDhTp9yAF/EMUcH6IkHjAvueq+Ra7U+H5/Q6jCM8jOwyHRf2jj
7UDiELwOrFMZPzmtBh3GkbmhhVUDveF/FUF3RWCHtay+KWco9gws5RoLkPUq2S+azBVX2toPrt9l
d3bjXyocmIE2RiQVUl3aTujvfWByqIxNyJrYFNxn+l36WpG7iPh+mE5USi+xDtshsoanpMnlxsax
Z8VuvpeIIY5lsslcZ6TbYSLA9ZN0a+bZBUVfewiH7F7V9DQMR5WH3ILjKdwHUym4Jn7SnXr6KYvI
saw1xC3ngMUl2zGN3Gm+rYBSkE6O5qA/rSpoj0cLbZoAfxRg2il8zFqBpd21tZbiDu7WSgXjjij3
TWuQVO0M1b63YPuAYhPEKcSfBn8YOL4oph42SbKaeTBiC+4BFVkYHZLIpwUR1efUcasNlA8GaiRh
KaQVqihB7UTogGMOvwOBlpyEfIRHFIMVs1un3jC6nzv5A3JOJ8c+7EDr4e8jMRKGuQLYF4MSoNDJ
NY7qPQuiaYQ73Xiys9jfDMDvFs1Rc6dXTTdKcgCcp0QV74SKddwlpJkuPMoeTNtSuu1D4UwvpGlt
Y8GF4ia6KzL9I4EUp0FiW2kR6U/hCPpJn6oLjUz8Xb31iM4JhNrcUZzShCFlBK+YlvnKDtkzKPT8
NaxEIDxzsHHs2WdeDm9FZj3YB1ALfpysSsMCr4l212PFXyDYA0qV47qoKvZCQqFAyWySpOyXvtm0
+2pEPo3Kio5HY6L+QPVGtti04ZVozwZs5aWZ0DTKc2qUCWKgOUH+ZWIfeFO1jur2rIGlJ5I9+qja
pFyDviJnKcMAk5cmfCUyxRlk9ZtCE2+ZW+0KMbTr2Kxtmi/K22ZktnGygt3c+PJTTKbhBj0Oya8y
xukQW8dGIWqgX7rWK1Zcp/2MO/hKekb72FYzVkX4MZVPxJbSGw+5m2/HJLvLcrc5YYOfFlljQY91
5WXqTKDLiKWSRuHLQRubBK+DAMqMNDXHwLZC7WEsqBbvWh3rfFrMM3PilheG0phh9ljT+h5rSzPQ
h0z9D7QZxY6X4j4jsBfirrX2p+mxKIVCxAhT3bIQDuqzqt6pCCUuCgu1vExWFuFzaM8bAi2Nt9qs
99PkDQRtkC3hE/KktUlwZEcnmW00+hWnfqg/vIK9kW3BHUZ1fI+lJNosERnNObuNf49QnTezaxme
EzedKywvfoi+JEyyA7Q5/cgmvIv8wF87U0GImcxWY+3fa5b1VnUADiaE3vgQ4ISGHxxdCMuDorSM
D0k8GQiQu31Xd9rGRCgdaEJtAJ82SOWnSz/4aObreuYpaIShOQ402UZ/DdBtb6a4+ewVpzpAbpRP
1oRUv0/3SLGNFSUswAMEFFsVFE9UQKjxx+aVDbC8tiZvPaSOsyC3ZtMwwtppAXxyS9BlrNlTbTbe
a4NolxBRD6QXmXjLVp48CNDrTpFIENkFRb0jn1NSv6yYaLiST12Xg3HUsZrAxW63UCMkk5meiQDk
xRYA6jKUwN1qB+Njzmxn5XT2oZ3AXzle4iMLnpEXvrkJJcoBFWopq7V1xW2tbcJhKtAlLggpsDf+
DMmyTYh8zchJY9R9yF5DZF4xmTASRSNEQqwb7po5c0SaMYIl3/ZXStB0SUybtFBkQHDKUL+rQiIJ
cB1A9fXFtzn7FF0AGS+DhGNDtOodbGVFWT0lEWMmQ5TjIdNxOqALXnsxtXY2gmSLlYmuwkEXTuMU
STtz8rJ8psbaKXd4B8JCSSztXazmeW5XuUdmU9OLk5E6kGT9I+poca0tiJOuml4YVpE0k6Ko+P5d
ZZmFK9MvowOJMOOLbiA3hYr5UBpaeksNfff9Dw0mcjePkTYZcHxX8zKlZIH0lazYf6f+uXBwonus
dQdz/lIhMFp0QA3PkxYMz5YmTq1ttaeM0TxVavw8MJD2guQlmFztztT1rzptvJfSQe8Tpqwj33+T
0WO8bn0r2X3/XZmh52uqtju36JmfrLFcdB77W08YeNop78mPekafrnYDy+I9sZmngb6Hb1M8jIHs
GZHxaE9kQiVEkmetcvc+XkwOqKTjBNgt13UDTxYXBmgfKF7AfnFD2IgkkSDo717vsKjEMbSx1rlE
yfQ0+rX5HBuIJpu4yml+UWdQPCVLN0jgbaXsW5ZiXYp0RXxQVrabRgAxd3Mig92SVy914UGOZlJ+
IQd0IdjBXmn3EZvMM60xIXnWdWwBWr0ATP4WpYg3RdcDk6eVHYeh9ZDp2hs7vLcIK3BLWifvGilY
G+j2UixV5rZk/9oI59SpRl/RrjwGco6vLmz9xfI48hS5w5JQA4f8XgORjXnCTxGS1ZKojds25Q0q
84HIK30vM2yo1uiFu9wFXdYklfYyxHeF0T2jwdSuDVzDh6lhP/e9D536kjkzFSGPRYWbGxOv4Mzx
MopXyrJinee9swvcJN2oqPC2NCLRmzXIfjtOn9PA0YriO2KfEgNSPodY6CBikp5b4R7RAXqluQ1c
aiyMrXfnzc5V6V/JY2TuEPmMDmAShhWgXRXSnjV7/5JjWvpk+SEsCo9Go7SgTbWtib+xcyhcwKHW
DRCwouzDRR2bw6GWM/qX2GdoHdjRhmjcqj5EjquUt7GpBV78vNsaZh/s7BHuVtgnODT0eFhriDhe
Gtf4FNFnj3G67PrRlo8NGrxNDfJtnWjEl+NjQwwmUMZ6ebYwkfZvsT2Nj52ALe7LySX3JcRYnDsR
4V2Dt+c1LZewOJivk+cbSfTeK8TTb6mt/Au8W0YNLIx7Eoye4TcQ9cF5HqaVnO47V72VDtOZvKqP
CD71E8onnRYZp8RaTfY2AwiJcwHJFRJPtSMsmGivIDs3vM88wvCQDLWzIqIr2cy/TIkhFrlCkWal
dDu1AdGTro39RtIUeYra7JssDedrWVMiern3arqQ3R2XNz+XcGmSEsBKH7qgfNT0uUctpqWa8Y5k
YePW7LYtweyoL2330YwuY2Stenyez42ttddYt1l8Wxi9ZHsBBciiS17FTwGJbk/1NLSXGvXJIMYP
CpDgTCJV+5gu66k7arlWnUevpWVhlUeRDcYJnkaVl8bFg+KGUay6fv9FJaReYJANEFoULzLT82Nv
0s3pSyxIsVkQ0zP7lyAVrwbbss+Y8KF1kXe7saVDyF2SuZDBPdhSUocaPVxNi5LacBUlWeSfi7Z9
z+EmD+UnzDyvSIpg3pNcvx+agwFkfdmw3a+CFL5kWDh7EW3Hjl5dOLelB9+61qJjzBeLFxXQSh1q
66LXHUehtu82HaqhvmOQLhqOQYRGo81DKcZMMCUmzn5UITmbBSffg/JsfMLlOhCNC6d2XVLQLPOy
2FdDf6YTikKI3NzliJTCZClWWB2ouWiHlDSzWtaIwR6zkxdyAqx4KncI2vlZ1eQC+Yfy5k+9oFsD
IsvzzK9lTCkgXOgqiW9eMP10oKl6AIx9px/mwtMIPUHvJR/O2qAI5yvuFRB0YijEsLeMTbPTkXJs
ZQ90t8w4S3i0JknMstY2cm7ZP/WqT7cpOAQa5AhP3PTeziXlHMWJ8FpeKvozmYcgKTOaVZI43wRT
hrNtcEcdG/UHli6W+wlhEWNPDvLogV1HR/Zdi7PJlHqJExeJeVUvFcfENqOg0fXkPaiCXVFPzbXC
Lxj6bIBDjA85BhlHkicJ5YVbNF8dl7gRKDj+ymvGfB9EasGG4jPfzeZhD5ZgH9HM2hu996hWjKx1
NjUtU/YdsqnnPmYSdwfSzH1iem1NxWcMgdb9VIq3gc67O+YlNCCShgPkMRtLtpxvJrC6XrlkH4rO
TqfMM3HxYYkFREUOIcLxB+0KWNQlQuO+EHtkE0tb9DwUxU2vJERWgYaO8VJ6NYZurTWQoKFhBcRM
FZzHpbedIoIMfNinhz4tsz294/yUDZmxTYTK7oTPK56OGe+TE2yYOFKmST4b25cLq9NIhM44Iele
yZmoIVdBOs5R2hMWnRZNip/b9R0aViTkTgWOB6m7g2xmkbV+e7YTbZ8lJCE79PoIau7K9aDGr7To
oVIrkrBQrn+b5rwm2HX+uiIr2ML2iMcMVKUkXWpRIbzj9Be/UMfDX8aZucgSSDAcctmoEqb55biq
DTrCnB3OvOjmVvPBPzRms/PmCJMKrOkcDbOJXTBN3mSC3GbTmYRaM717NgovA9xAoysuRbiieol2
EZVONqWglQvtK/TYssTQ2OiMUBHeXqrWKKg9ho4mZj+ufbA2NMmq4lLbsyIbiTZwBKg0LiEOyzT2
3HUYq0VBX/yQ0eNOecQ5hilgOY1uXmz6mYy2BTqohnA84EhJKzf6CJwaoPUFGxyTJHYPoN9rIkVa
BiEdTBGn/MaRGR+tyHAB6hwa0Axd26zeJ/kkUdQQeGRBCyHTJ4JKu4absq7b5MH1yp6Mgo2lg1BM
oM8xdyBaqcoAJVoJpJVkuITz3AK3ubnDUvIZXKniMwfCbGfYO9DOa9sfQlKveJGCIv+PvMuuBSif
5h9/M6y//Uf5z/+9//qPvzmW63iWYRgISA2h24Zl8vtf3h6iPJi/+3+QXM1N83NO+xXJW4ND67S1
TzBb0hUHK3cDr4WQbOXu7B5vL2fsDevo3JrD809i+ekPl2PPIae/XA+iPds0TGELw5Tuz9dTSjPx
MiNnQwFNCqRk/oDRcK+gf5x5ph58zxRXgp/JlfcvDBQ5lsYlK8IMR+5g3MtOey4Rixz8QXvWo4Nd
FWwTuXFpYfMu0I7R4NDEzq+H99SnR8AMbdXEzb3jx2eolinLJKZX5RPh5mnNa00buGq/8XC8tQWU
11RkT07XX7KB04XR5Zfc5Y3PYjhxvv7g1/2wiTXyUv3uM2L+DmScRlS0bj+mItePaVC/WK01gtps
jrZFB9moLrS0K54WGs8OlIOlyAIArgh7z4m4aQZn0ojO26oOxGc9e1ZBY2B9oOqy8vHq5TGtxVpY
a8OkI2SW9oNkXtenqAu8PoP8luWfKq07IHQjYAFXxxqbysNY5GuHaqeKR53qhaZFml6zabIx7U20
IWZiegNsxSEEByiNuEvynJbvAEMwwTLKeEbfAXtdFn30bPlTsY5wv6E4KST1V7N2445Xs6SKETLb
idnNEWjhq4+EkIzH5gtErEvqOAN8oVrfKKtf+yKFPFOxvcrRukdTv7eDhkNIhoqnFB5J9d7VHOWL
QoC5Sa1gH1qJYIxjJBvOFLc8sfe23oIK9pNXh+ERXFXYdbNZFzMODTQBUVvK6hsdJYVjJ1+1ubgT
xcBIyO5P9ZASCEs+BdnNyX6Yd0aI8gvGOsHyrx9vW//16XaRchq29IShmzpnq5+fbjSKvpG7IWuv
i+2T8R9XUY8P4MC2g9+U+y4Rzr5iEU4xH25rUjeBvnSb2gmXZVZ/xr/7oHTvqGm4rfVS3Tl6cOpQ
RjFTNNql0/sAaGDfUEFlC5uZ7tKg44oTEkKgHZCXyHAaex4ttXFKo7vkcQgMY1UqIVfd7PyWmo3x
1HWoGiClUpLF6IP89wrDzOb7nfifX4b/FXwU/1p4mu9pzV8KGuBRELa/fPmfj0XGf/97/jP/93t+
/hP/eY6+1EVTfGv/8ru2H8XdW/bR/PpNP/3N/Ov/urrVW/v20xfr7/nT990Ht/qjwV78Y8r0f/c3
/+Pjv5NibThkS/+/U6yf3/Lure2IrP7+l81L9Pc/8c8Ea8PR/25alsHjI4SUti7/9q8Ea0PKvwvb
gGfiuDxiwvuvBGvNsP6uO+SBeKZDwLRleTx0TdG14T/+xmPyd9P2DM/1DEs4rLre/0+GtfVzgjWV
rmt4nu2atoQbwjURlv3jZoJLqwfZ7dS3SjE8RfuaYTGMsOdISodY0clh0jzepZl5Z8ga93xtM4oI
6M9Bo5y5qSkJAFlyzckmWBaG9wjte5PGOrJvOG1bUPdANFh+1p2VzkR/sOzNzBAvc7liax5RDxOX
wTDtS51CaKwmbOaBbz3/8JH8mz3z3/yYdFgQjbFdChtuIB/Djz/mEEksxZ7R3AobeWYRsz0V32qa
BkuMdBP4crJPJl8XR9NTMJpj/NtDzBUaRCe2avA3fBywz2If/OfWZ1NftxXAIzfnZAvxbJvHDq+q
RuJb4DkPA3wbUrz78Fjm4wvcRMIdGuIeWm/aMACmiLae/voH5FP/cROeP0fTYZUC80WYiMmH+csP
CDAxNrA232j3j6vcaPtVAAopcQO0VbYVr80auo6l2cEZUUcghL5yUdLNHbg1rsoIeaZ/NmTbPrXC
gvThMkWDfRUQgrP7w6XO9/q/6oV/XapnO4YwDMdz3HnF/aF+USSEFl1TdreMW0+GDVSqqNQlRP0+
3WmI1D0z3Y2TyO56k/QD9APZxoSSgYQSu2EC+0wLxveSKOEUaMIfLo6s+V8uznLJiHRMxwH0Scvv
54ujTkWULorp5geWIgptotMNcvMUiXuBMX/vtHHDSUcyG+BBA8ExSUyIp96V411nvcM2i64G+5mg
jjzmJAj94fp+v3mWa2Fm0eVsaLR/LbYwTY6DrAPjxnZLt9gj/os4ACwjdnuMSnGPARRkXFLLE+1o
xPieU24k/Hp4VeJkEW9zhuWxNSIrPlUMRBZ/fXnmz7vl/NlarpA2tAFhWx4L2M+3r9OlyjkLmDcn
qcw9zRtrQ38nWYU42z0bh23fGcU+LfJtbbUw6pxuT8rEaMMATWOSrCrInAsmpPm64FS/tr8wtJw9
6SFYbMD+fyilf39pWFo9buVcv3ri+97/w5PoYM4VuamsWxu7eFTLEBFvmh3tTsYPk3gFzDYcBlKD
AXKlYv3Xt8r5uYz/fqs8z7Mcw5FS16nmf75VDMcJYrYt8+YNVr2xdSCzoMKpIDjoYhkAPEZjcGFN
qSBns4c94aWUOUYRE3vjW1TWbbUvHTxnnEj0NjpaoQd+TnC4sSSOv9TC7oLOYRn54jml17d0M/k0
CDqhnrJA6cWCOaQznLNQFQ9u+wUeyye4QdBVgyo9qLx6dp3wC9lDznkiXxH3K7OFog/rpyKxvqTp
7Axpx7tEFOPeK7VXMu+yR4WoW08L7Z6nNGAQbcEvyr4kjfMlHDt5bVsbDjFNdzX6ByMLPQRuOt5o
36x3siXsrk4IvYhoMxRYKH1B1zGtaDLbpskpD/kutk/Yq4UFTVAV/ZXISp+kHmO6pk1yziLmOX/9
Kf2+rnqG6bkOJxuXH8D6/in+8Igo2J9h6XbOLUhTDqI5XRSjdSnYTdr/jAHwoJNxVta3KIUoEQb2
ftaNuDFiW4bZ17wbsr3p0OA2k8c2VeFNHzyycTiU/eFCf9vIqQd0x7I5gvHeYbb6+XEykD1avPzO
DZUqAOR4l0AfWpfONv5EjAaaByS9FAATDTJK1M4ahj+8+8Zv777HedQwLK7BYjs053PiD7dK6krH
XqH7t16FAJhoC67d3MCq4nUIgBzCg9sOKrqKqWftJltEqvFXf7gLvy3f8zW4JKIT9MXg0vz1pWLp
NLWOOJdAYJ9IGI8jW5yV9q2/8hPw7WOaHSoQawuzmkGcPfw+oq1MModM4nTRcqwMt7HXsoSEpMi2
KQBh/PU1Cgq7n7cYrpH0BMO0pKFbbDU/3yd6tm0xNr64VczA4Zs6J5Vra3fs8YC17bCvzUIhJYas
S2LpRdWBs7YkSrnU0E78fQrwP6TTiJPaKSbzHKmfkd9nMTltaOu1Aw21wpLaJalse6M8VIOK/PQ9
I503AF6SA8jE6jCi5pHM1gmXi/PXrC5vNmdI2aBhcOdfki/w7UGdKGDMgVuJnQqxV0UagvJPSM3h
U3TMS0fdZSrLqNFPSKzNU0JmWxRtQcqozK1mzz6n5DltfbpUitmH9adnbn6mfqolPMOlVGa8aJgO
T98vT73O6AqJm+/dItm9VXncrse+bjZ2Edb0H4pNKQRcGxqPS3Btc9iECnlLQ+QWgaYfyVTaRuC2
77zqT10a57e9xTNdnafN8ixdCtuZN/If3gYNeb4D6yd57EZqakQo5UNN16Poy3DVk+e19RMUrI1e
rasEm/53YosIAfrDzPhocbFvUi1WR1R8GT6WOX6yDUNgj4zMgny6hrI8Ro35mXjW/MoAUaIPHWC7
BUDl+zjK91pSETg8QBva1Fna7GhhkUnkT58FvgCEB57CbhlSjQtj2gWiuvkuOfdpFze7AXATR07l
rYRWM9AR4ggOSOZm/NVETLCoUj0825pSq0poQI6ltK5uqTAzeM49O9TesmaDu+7GD5IAaD1LT1Eq
5ClCNlhK39pgLCfqJUz1vVuO2HxLVRAafkM0hbHSrC+TXdmHoPRvmJGNbZy06tg7xQ0aLqI6p8dE
E3ZiuitZU+tcY+rSzjlKNDSNCYjIX7+ulvH7+8oRjPOZZfOg2WSN/PxJWsRoe+TFe7cmLb4keYgf
3IDVwG2BM+nN3Un4eI1Z2NcUzSege+0Z6wKxz5QX68TsTyM9Xz4jtE9wI3xybWYhR1wzgzAxIVRB
cLTart14RfySeGbEKWyOFIkN4zFK0R038wdQ9C7FSUCWs267PnplUkansVEH04q3vV80N0K4Nk1Q
dytYDRJsvOVs7Zpqyta78QBMc0uDMD/Nui/N0zwoLS7w1KF4t6fsENBcW+aGcy+jMdlrNg7Mrj2M
wnot8FBsdS2nf0NSp1+XDyWcGLcz1px1AGKYC3NI91Uvm6XnYNS2iHM5EzK8L12oW3U2HGRtvasw
Gx/7Ij7I5GtBNOOJnSwk+FMtUnBhIbkTYMQn5M+oxldhEmcQ3uZc78jRH9h9mQqG2vNgZ+UliikH
sMQzVQpgxEpG1rvCM08Gp3OU76U6RJP1/v0rJt/jFvZvt2hLAm0KZUO8CD3vLirGTwLV/Zk+dUGO
YYB3dAqHeFF6A5OkYejvvLDaE9lXYxtQjKgCmjOwySoEWeONqS9p7QXZNhURZ5ND4p2hXUI39ZaO
1e+0GjZ41bBoV5W9ywO+0nPYEx0Km062eCRhlnb0uABtYR96H4XbHfVhoFzyO0BSuXuEoQAiH68K
1iCK9XgIlhUIIpwr014q3dz4UYKskAyFkvzJle0pwujqdDEgmsV7p72mo3U39mW0GxyQcgN8SG8Y
ZhoTTywNvEiIm8/Be5Gjpd1Wsivo3U5q6VWZd+G0A/wjaQ+kOEaHUGtWBdLbreeSa272XweYwSCa
sXQUvnoW5DmfpgqDFcokPg6/+qpiN7vaTtISPw4qEm2+d/n+i1HxN6d1e9e1EKnDDAIfvgCicdVS
xQRZgDSzi49pbO9wkgQNA4cuItk1qYo7eq5hbXZrvQv8XdmtR3NQR33+JeGDoUP3UBXgplwvIvj6
W8dI6pSG7XCMQp3877SGmZekIL2RvHcOmvooMp4y2/NImzCX5ujLbd4JdGgRjB70pBdhkWo/9GrN
ehKvw7EyzkHypYxc+9jPs8IBJChDrEGcopjAssh232MekvvAIYqvd9+BsUr6gO471d5TM7XBvgGF
u6gMV9t1afY5C2pjb8DegfsVXhovMY+yn8jMQEJdbu0EcBD6AOc+NdE51KM17KoGEo4g2mQpgLxd
HQYYEErr6CDzOXDbKLGJGZIeBDkmGNHL5lIirV0BIIMGSr4JTd/w0srB2iNwuwWDGd21dhDf2QG+
tKpH4FPWpKnUYwh+dxjrxybkxTGA2HGf1410ulMyVrBu8tfQjZ2DSf7ROu6ZDOp+9kGJZx/IJLLv
tdn6jLjPOlZCNuvciljdHIJGShl5G18HxWRb1RlBlSKoFU1UUej5qsMwetImK7rXXQb7jKgxwkgz
2paZHp9rWzx4qnQfjHFwUGA0n/OgtbZVDRax1j4QN2IvVGF5HHsXlVg0JBtwG+3hDxvB7zs6nTgL
6x0HcLpJvx69AQ7WXLtEezMjEmK183PkPqUP5xx5LGoz++CnLBTOoH2ZZuST51IiJbz3QZrbuxLa
qF2l6z6jOub0nq6qGGSwEz4YjfamvARLgPnCPNTYtAUhDg3EIYgJ+L0S6sFaj0gP6e0vaKWDfWx0
6SYr1YYgouy+qIaQUhtxQz9ryAe3stdHhd/pD6Oe30/3HnfAoWil5uIsZM936IeaJtZr0yxZex/F
GMKFBsisKx8zSM2Jh0jmMud9bbyc4S8eFXjQngDADoQzkHwpPMacdVR/I0q5QbHbm80nxSe6DPT6
MrST+4fOvfVvPq+5EWEzLJPSpNPx89UOIdDxuHOCx7xWxh1pM87Ba2k9yhKAlSmN4ZOLvDfqK3Ek
kpaiFWpdBVp3LcYRkXA0bngb4BwCHjzn6fBao9bchchCd1D2gkX6Pk5JtyPmde+GxCunBcyAuu6y
Q94TgZTN/ygYXIbZQV3CEAMhJoMSOgbwyBHlDeVhhSXC1h9iS/s8yQENBzTi0cvd818/uc7vJzOb
xiddZlsKiybhLx03aZBrLMM+gtNtbXp0wF2mDVcO5zIKhlPQGRJm60s5JO1TU03xesTkwAPlt7s6
jJ6TzM9uTfkV63cK7Z4ncrKC6opkCV7cJI6V410KkTo7N8BN648iPgTSSTeEPKxqmAdPqpq+0XLA
JFGSn2P7WI0EYRx7BQYqdFrnXNE5ZaNgpF2HlnmYE+y+7yJW1T5XTLO3jELv6H1OMAcZCTNdrmX8
guqxOADsO1CiIL6aWvNp6AFzhaVHCJyhjRsP3iRKV3KFG8S0fT5E9wnjfTnKD5+Fd9GvajtYlU0H
QD00Lrmhd9uwSL2V7iUfoEHpLUh882PW/qH5Y+j/5iOhiW+C1mBVpgv1S58xBexuAvQoH5Fi2cQO
Ymow2W9MbdDJTjH31OzTIqoKwmugfKEvE1/z1uhPMQGxJ2QeDfvQA9NAzlmuDjNXtkz6nVoeRVp9
FqEtSTxyOEsCtsK+bj0BvTkOWS6uJPM1OKl4XTNehLNdRXA4rk0UWvs4astj73oPpCLE94FnvthG
9GGg4vyMAemf/7TvyYgk8e699mzMMAS4osN+SKox3rY5FW7cYQBim+KUmlrJSiMQcsX6RYyzLFe9
m4zHSrX+cmZq7cpSx+SdVcfvBwAWb5iVfbYXuqrvG8Id4qSCHkqRhfOjADk+Hy/GugoPyXwyGpHz
92Ybn3QzxFnYTQ+iNMi/GCgczThWa1to/VlMB8Z3w7U333HDBGkyfhoFEcyNC8c71C1AVFnxqCIi
tTmyjcehFmtMXcGx6toz1XBGYED14hZcONyjcu21iHzjyMIYbIIqbL8Rc5wfJw9e6V+/tIb3e0dH
MANi/uOx5/ze6oU9anStXmP/NR5j5VnXssEU7+jkVzjg1iU1xHM22TXJZ08NMlYkQj12BJyaQub5
1cmq+tGGdVplxmvcKYvRw3ggGaBgOIxEPWiKHTrR+gkXA0bqrH0xJMbnhIhbzIEI4IreDtYAVQGW
j9ik0hSEU4olApdcNa3iOMN5ME5nZq71g9vbt+z/sHcmO3Ij2bb9lYeas0Aajd3gTrxvIjz6kEIT
IiSFjH1n7L/+LiovXkmhhPTyjh9QKAiVWaK7kzSzc87ea8NkFX7gnJtsMXuHEtddNO4koIobhbdR
wd4/qaj34EF0Z8Yx+aOJGt1S1sWIffuhRvKHAWBdtWOIdUs5B88iOG2UN4ZhuR+jiHBLjTo4V4Se
LrN0L59fIiedbkPIy44arG3uWR144EXSN5/LaSBe5TvtSUHW4RgeNOZLj2q/rIPXoredZ98o7T2z
/AEjEWXEWJ2SDC9wn/JEWar/TBiNFYDJ45ifNI9lVE2f8W4fYLEdhlSMZ2d5xEROHNmEMnErdJTi
pWdu4mUkyZINCwwiJbY97VltFAEWZWc/VGTifHSK+R4ZQIGICG64RmnVJ8ajjC0NEhlXnJu1wVXu
kUxgTvByYsZGV1XXMObvdLHPxwfkT9mVYK64qY3yZrSKDvQGCHNyA1eElHRXyk3H6yGEekHpiEC/
HYzr1OIUqTOJv0JocYN0d975IJ/xQbcf4h6x/eh64zYrrIkogLY79pYzU+6mwz18XXzLBho3d/gq
xZ1PMx/uxvAliN5qz8wXUI25czuVr410GlYANMHKBEtVsYz5ujghfqJ5nZlfHdkpnWvdcrTuHEpd
GjLOuSgctW0qoXawCknFKgiOWpGUwpKSDHelOzQKi8gOJTNZLdNVMQrWAaQTN2UfP2u/IGwiT3Yz
w/rHkhy22yoXLxVAvWtzGevRZUb1iq7wpgXRfUwi+lkTR2twfq/2kF4iw7xhsQtPjTKtm9+/yd87
+T83qRiGWCQ4OJZNVsn7BoLiHkxjMjYEf0fT2ZIqfkimCbxC7yhI7vWnzhXGLlDdeLbcL4PnWh+Q
v4Dvol3+QrnQnRF4mZfRbDd1hSSR5Af7A1mAxR4N5dbtibHrM4Hmop5JUqhDVrClo9J2PoSkmXtB
4M6Wimy+2GMb3gEAdvXjlMjiiiif8ooSn8gT9tknJrbNOcRIduoR/8ODCbONr4ZxmYo+gR1KbhyT
zKdUBoramZyEvIMiMmFo6sa0P+c0ATFmKgJAYoZ6NWjCPQ4mA0lWb+1ckEucTnWcY7yOea2U8Ho6
HOFD10Lz9HT/yLGbEUOXfqFiSo8mHferwmzkrsY9wcHCsE9OTDK5y7z6SGLqdNXN9X3D6nDHYHOx
cFqXdGzEXY3OGGmODbto2XEMc3r4/S393kd+f0s5SLnieyHgv68FIpTUuekK/ShNe2/yLp7DblL7
NI4fiiGInhgLvjqDu8N5kmya1PDJjAisR0/wB5I8dsjPqFQ0hX3fgMLrGmdHTqKP5n0RdGc0Qrgd
v//M1q+9UsfxmTMFzDdxUpjvjhxKychzKq99JK5sOfKWb6Wq4sf81MfNWzk5PDumdvaIiIN145bD
0Q0X5a01fgKwa53KZMgvdN7Pv/9Ywd98LHY3kzM6H8t1vp+Ufigqlpw0a6Dl+Khph1NN7zNtDlvl
J8V+MKLkmOtpn0x2c6WJ9CysxoFV1J85o58Lf+73wmhuzEE2Vzn5Ysqdjn2LkBXWkL9mKQeCWnDy
ll4z3FuYe3H2nuvWFpQpI54Zt4vONEdb2sEOluExwKEm8eQDkguaM9MoTYJneT3gsXwwTLlHfrYa
UD3dFn27dVvaDCrFRxSVd2Ogoisn9wCYEDqyjeYyPAzqSJ16op4ikRw7HbzWCL5Qm7Q7BNA0LOki
hhECNlo+2PWN6znIINukZIk3BEP0PggNDrJqybwrPhrSzm8L3hOS7sVbB6iVTLTwEna2uPC/Rnvd
uTcDx4lb5OgsbSaj64hD/zqkb3ld54BNImg0RM50byZK5bMzg7MZNSlfoNQISY/RmkVV5d8F5Yy/
xot2mGnLI1AAkv5Sd/zAj+N03Yds9NuLAmDz+wfBfn8kZmaMhMFyHE8EJtXgu+qyo/Axo2kaHx3t
UCAXu4lvdWsnzpM9+TidUmgg04xcuUmL9hL38cGb3PgxS+IjGPZ8i2CBrGgnlB8d0skY3QZJbV0c
/cX35u6a0EumUH7/NPhW+xgNtMtCDU82pM3BywZ8fsD0WwK9vmHjvPz+u4llpvPjerF8Nxu9g4MS
SDIffzcNQMQ2dWY+j49jqoptK1LyZ6zuMhXfWsrU55hu6EB6bz8YONGi7ECz5Lp2CXieJuIJGx2h
6u3lQ2wm9jaGBLSj3HsICJ4w3eHAGsPxxg/+0PD4rnV496GZ43lIlzxXil8a365iFfOM2oSBU2Ps
4Skupf+hEPmFbhoix3yS2JYWTzv26NFTTCeWnnJu3qmRsXQGtIbcD2qrTOiNWzt4PZa4L90yqdJF
CFCD4PohsqHx2uUVYCacKAHUGOcxTUHuDqGj/1B32e97+dwHTqAMjTzpQB5+XwkzBJtii/DBR6uT
HsEDxlstLaZ/xjbBgndOo+EBVYwJdgqO+OLkXJsOImGzjzeYbLlzE/Z/MRy6kVAZaPfzqoNetO/q
5vOoxltuPM1TARoy1kDL+5r7Fk7R59nIsWO0/abV+SdClWtO04AbR2lx1nLKdRp1L/X0h8mFtSzo
7+5fwNh6Kfl9VBn2uwZIXsaVn5Gt85iZFtpYp4CjnB5sKKyrfkLRLt9IjkUJzuBjxzuNC9qJn9sp
/4Tz6gPm0iuSSR8C6xwR732APPiHCueXdhI3I3BNi5eeJ8yT3rvPRyxBUHmA4R8hcWkBSrPX/YvJ
0DVoxVffHtc9DvF1V/SfemZ6flZtOPM3Ndj7QX6tAmeJgP8KzgHYRJlwZI6hLhtzvv/Du/u+DnOg
CfPq+g5jRup19/1MWccBTOrUfLTi8Q3L59kri1fDx/CV62JTRmjd0LyIdWsy1K7Mzejx8HpRXVDz
ll9hrn8mvf0qpjwiVARNRjISGVGhOH9JJ8gcv/+0/Ha/3HU20oBjpudw3kS7+nPby3MINywqWzxO
CyVIQuM+k8xxUVNcU5RBqGxtH0Gfxu2Dve84Lzm2I9DabWLWBKj6XnnSBflyfdQR1ttIeWVUoAkS
GY1fUJZQ4hGz6FGEIlM8xviBtq1y1MH+rM2KdHUCdQ9lBCdCRRqlRp3Ja7gMiE5ar2BwU2SHUXjZ
hax1zvMFk61Q99f0MXZGGOuPZmfuIvs1CWE7VV1xKaE+gVRsd6PMqi9tVbME0da3DGfPmIVRpHVO
FRPSdtbwNeqF1QT2viFeUaUfS1c+jR2hXZZi34aP3/Lems98MTCNorkdUTKhAwCh6ssHknxW1Qxe
yJ+76Zoxl+Hc+NpGB9frYpVGESE07peRkxO5JFSMMwKKKg4/j0WkNgzpgXYt+Y1QszZ2R/3CTGtf
1nGxcTH8GXSaLAKZ2tghx9x4IOKm25SWUR/HYLirU++uGm3WwjgjEqYjlgSqERYDozmWY5fvspYN
rTYbjM3BF9dLw0tuIKfvgl6cXA+ABqsVcUYlMZxS3QclN6dh3ntVxJ+0BQ8lUsMVwMB06zvxOaKD
9/h9n4+dSDxWrU1WAoMnYI/TJUeGtB19Ue8Lr3q0pkbdq6LpaPSBwIj9/N6ianIyH59lGIxbTEp0
JFJFo48Z5109IkNK53RHiiWAleUMO9oAkqpCcfgx2ukPRwbOh+8fdt8PXJvjAosIW2zwbl8VuWMZ
VuGk0A2ct1Cb9vV3cVRqnVQdjmtU1DScmgymds24vbbqPQf6eu/aOTC/XgrwVPqgRvtQTnnybflD
pIg/VlNzm86hghMJYkOlxDEmkU/fBbrYWYIX2dYjKsuWrIJI3CfwA/TCTCaLUmyyYcTo2LPGs7wl
F/I0oX9EaLYVeTQcIj9UaSuuGQ5/ZSfkafLQaNW+fh6dLj8EyUs+CO/WKRrvVonyWHjqW2QtTtTG
f4JPK84Tv8eqWP6y73+j6gqUyc5ChBlOabd0ZyfnxprQKBWlma57MakLA/WcZC9s11J5apP7KrjJ
cciGpUVO51pre1ruv79Nerc+pdG4J4AqPqZj/VyKzzoX4mnm/OhUbX2O6+5T2nsuC7I9HmHH8x5j
YcfGDypbaVToICJDUsL6dY234NKU99Lwiwd6BRXOucA9xkkzfLEQBO/gFJ0nK54uOke7Rs1yN/h2
DPAwsHeQC++aMjRPjusgWBjG5A9Lpf/LYYBnx2N7RzKEmpJ98ueVcsSE7DldXz+FBoDE1A3TvZ0b
uITcSG+auPwG0SdcYRyqd+Qj8L71XXgehv4UxnS5nPLF67LoataKeFH0JjljmIc6Lfc6a++/nz3b
QhN6P3unkfVMUKN+cPuKIekCVB3nV5eMnDPTx9tSADv3nWS8r/vgOtHBqSuVvoTxJO+TgIhaKWyq
c44qcDHK6Q49L0BRLe7z3B82fTAZVzX07btYlPZdClgmUtf5DABmMmJxTXaes067Ktt1Ro24cS6A
kNjTFcNapvfEXuyjirzNUUmL6cNYvdROU1+4G/uyQReIUMgkUxOTsG6fcVLvcO8MBD+FdySDeizO
s8FkNSoIV0rMdZvL9moWGFKhRX7t2/iNmZlBRAmAijbklhqVITds7O1W9a2/rfNo3BhhKv+0a/+y
DfqAoT0XI6NAKOvY725ubwPyYxspn0ASHKIgmTawBMhV3SeRSQrKkOHlijroz9i6WWk1PnAb1kUH
qyOan3Gt8lKcByLkT+bYnPCkKCpjheYP0kOCvPoALRqGA4CD3MLCwbL/p438/dIWMB8TbOSBi6gW
M8DPT6fbzIMBjrt/aoo8WHduN16PWXbMh27G2JOug0A7fEgM/Dk8BrCBLSkf0jj0GGk8PZAI4znf
fv+Z7F9+1MDzsAowtKFAkxT7P3+msIwc4H/1+GRmbBNNPd3KChh71tgf3crEuV4P5sYYCwhymTyb
BWcgE1/6CQkNya8jW3vaviXxi4oOJcbIu5hALkb8AwX/JOjDmwFm7zE5zxSdF5Z9SF2OjrYjlCt2
XOSCdVwXG0zSxa7vjHDLkmUCEgXKoi2aVih1F0zK7fdv/f+NL49T9fZf//pSdmSoYKNRcVn8aGPh
/PbD47FYcP7H47I4d/7rX89vxdvcvWWvv/x//rK+GE7wbx9FHuN3+mOuI5ZibHjTLSYWz/63vYhU
WXkWCwud0X/9H3wki8HFEv+2WJZxo6CKtuVS1Oi/rC/mv13OtLwRVA38lcgz/onz5efF38GMg03U
XfwHaL95lN6dHBIRFnlIRMUa2Vz40UgJ7yN5kuySH36T27+qrR/dmj+/MUtdAw+VhWi5gs2Xer8M
VdbQZXMrgS0HttwMGOJfajkWGI+NZv70+4v9XPAtF/Md3k6OSSbfjGXj59cTR5dWRu4B8Kns+k5V
zgX9xH4kGGmsiV1uDaaj4zy+/P6qv35FikvfNE0feQS3efnnPzTwQCnOfkFXdw10qzl6OiSAL+uc
9iGKivzz76/183nvr2/Iw8RMk0eDed+74kbUvdayQ3lA+1/fdA542XjyolsDpC2BAVP/hzPC3343
dN+Wa3NKoJD++buJsqs66A9IpwNVNeQBegC5SmEAd0hjQmL/+bcjH8AFoGOjGZXvlleFXyLSRo3G
J/VDUAZz0LwGoZ/eV8hoRxST3h+ezmUP+U+H4K+fE0PxUi9KWiLfR5A/3Lqi9wK/w4S+Lozsc2iq
jS8McO0zzVCbdRtE2YLPtuCiycr5w7X/7qelC4MZi2MY7SXv55+Wim0sk6h11lNhIc3tE3t4qMZY
Qe/quvXvf9jl7/r5e4IB4fYFvPHsK98l2T98z5ZQ0r5OLBv/b5hHzMg5sa7KgDxDCoMOIXgLv0Lv
3CGLWe7+rxnw/+X99+lt8x/eENexvO8y4R+ubI22qmoDGzKUsQyBtcvUf+01jvVmtZHX/aEg+uV7
+hhJmDHhAJA0Ld5/zzmcAMolrDY1NqW7KQFq5jVzdBUFjj46ReohRWQw+U+/Iks4S5sQzBfsv2q0
H77iMIHb7Azef48DDUANT66cONFXupnEH+7jL88MTRjTxDbm2Ewx7O9Clx8u5Y4GpAMiutfoXRA0
JHlH5tnY1gzFWiLq1D/+ZsvlpIupgf3Le+8PgqNYO7XPYxO0efYUx0Hp78MWIs4TViv0mL//Hd/f
PFo2NuYupOyutZSy79a2vrWcKfao+6ekgVLW6+qZ1SC/JwmSEVFeJA+DkZpPv7/o+wX1/UXfLTnA
gMyq6+jpJLWP5Lyjr1tC4wR0VcHviudg+/vrvb+DXI9OJDuulOz+PKg/v/UcH1m0e57QvhXDjpSD
cK8rs77q/XbY/y8u5QuHwzNUAsyRP1+qnBHh5jhf11kUIE7SEAlz3+9u/ahsdv+bS+EuZfE2BYb8
ny/Vy3F5GQnUMUQWsw+6JfjHkI72YRxFfvz9xf7mljEiMRGl8+EZ5y3P0Q8vQR4HUWWUpr3OEe3Q
ZpHOuK/EHG2cQUoak0Pwhwfz/VFpuWceLgZskawq2KF+vmBTZqrOK2mvIacvKOQaMusGpmVo/fOH
w8eyaGK+xODMu/7zhcymxvJW5vbacTu8b4MM3FtgSNOrpBH1h7nj3zyIvLmOz7GUsbL//kuFjZcr
MPFo4JD1XhM8+5pbBIc7ZOD+SX7Hp/5x8+Hn8+3vMy2OnL54XzTNRCeOGR5EPD31MqVq1dZISvWp
6DL1qcqtNKCnSin8+6fEWn6sd5cNBP7CxRTswO5996YVriRfVPQSPMU0Xy1MsE8IbIggZ4Hd2T5Z
SJPbBGug7dEG7HhyHbOcHtI5i5ZOn/BWv/88f/PU8nE8ixeS955d/+d7i8sGo06nOGok9nQzGKU+
wswnTExM4jMdafcPYtW/ub8soRQS/jJRBN7w8/V4B9lDShON6jh7wFnNkEVuqOPQ2kyMcZM/vCO/
XI5NyXLpIXk8VUwJ3v3aXS570bUQtwnoyj/EddBeDU01fEWbHP/hTPrulM8C49AYwO6EGlfyNr6/
VKhJOwD9gp2vSE8JsgfcEDFpyd2H1orQCaVZR27TahirmQYdxtr6n33ZXz7Bcqz8YQVyeh8UDvxs
PDBw9FfayxiiuiqiD9ba5h8e5He/LBdzF48uQgrWVQeg1ruLxc6UgbxGOxUL09225A5ZsFCG4Uvj
ddPb759SEnSWB/E/7w37r5D0N5DrUJs6JhXVz9cjO2/OBy36tQaTH1/rBKTHCWxSaAJBt+znlP+a
dmHhLpbmIiymw2wN0UdpJvUIT9296iDXvdgNAe3HKe1NwnNmO3ttWj1MKxPU97SaNRDvU6NlDwEt
yEHTtyZImBsLL615LRwVdcc2Im/ztptcv9iM5mAbG7fIdXZsbFnEe7SV0EiU1qZ86Lq0dpDW9/hS
Jq1I6fNcE3j1erADJyKUmGC/U9WVC8+qiTL7NE2oL/edN401zsIRVNqgK1RwVp21X3Kt9Kbr/IQj
v9RyZ5ha48QpLQwHvfDglZUENLe7wejVsPadeQK86xKFthrdcoQjgCaNzNVQ5mIfGzmY8bxQudr7
kz+SELPIhxGNJ2899hYcTcYQkN2rzMh47NlGzdMggmQ+8TtgPWurWIINVcOwSdtaNtcz3yK42Gbh
BAftx2Z9rkRExoGBdLdaeokQaoXpaUHvvXGS+2DQWbxn6mHSljb0iI26H0snvxloUMUbpKKm/5ZV
IiCV1QwpY0ERKJw6H1iV8+BYk2FD/Qw0qUGzTb7Mc1aY8XCfZn0MyneeIHHvpD9YwOW8APBTwx+D
TVIs8/6Vb4wGORmGBdi8cJO0ejV7T+KeLvj3g9m0BkZBkCCSZsmXZp6kx3MxS4DKQ+6a0QpBfx/u
IU8ufx489HNDWvREcE2OUwGKLswcdjGPyQHjAO97M3RGdlU2Rt5cGXHZi7M9QJuhVesC9ZoTrxw/
yWmKYpqYhIeLG1pzpnfmtW1SoIOu250kePMbEo5KtaUtWhfnRpDJROyRpLuISJL/Xc3D+Fk3uO4U
jFe5xhBuvwzES73kQaSUsWYaY35FYyifQH7OVMuNP7zZ4bh8L8eJzE3lehYB7GjBgS5ViZQrwMVH
PVmovQaaRmCmZfNRq8iY7wY9+NellVfmvRQUbPxrIfj60p7Gcme4fdpeGM4gipCIZQNQpvFIExGZ
6N7vEs88AVQP450NUr7b+yBnx3NJ6GUFqcQe3mRS8nPaGVCitantsvxmFlYlGd75IK02Q5V2OeTa
qMpOkKgw12A6zhXt1rlWxbqjf537m3Dg6RYHVLlYkTovNTv8uWU537P0FLcyNZO7oinNTzCTkxtF
lgZgUZUBVK1MZ6JvXPZPRdBkb9ZEsiJKCtyA5DlNct8okdtX7QymYeVxH79gE6XZGw0teu8pC+Zr
l5Xfw41ZittOZ/M2SPOkQHIxy+uy4F6tMoOR7KpDxoN9fwBntR5bv/nWKYJNriKjq0lwqdB8rQuo
IXcm2s+aGYFG2tPVtWWThp2UyVUojHr+3PZZFgEcSKx+k3nMPNbFmADqxvY0RDvTGtH+Z07PIGWI
mfKstEFeAfNZ3puNNfpEskXNIOv9xFnFvNc69DUyY17TDQN+IDEpLDW566KqztfWUFdPDQmEwRZ5
OGkxhun0Lwjn7MNkiOSUY8u/aNzIL3MOImsHZ2/+ovypIxYI4GuwknUHAD1d1EIHKBeg0BhiFmuB
uKpeZ16gmPtmBVVjYcjszTXhTjy6/LOWcjkQ4lRmzfQNRlVV70jfM4YL5/rxUwRKCxK4ow3jpHyd
DCSmTB1qL6uEbrDyMXXeOjlIMj4Gzff+s10AKlxZvTK/zJU0b2mkkFTOHjHV913eOvKhnkWWbwHg
2d6pdrF2nVy7ldl+OYu2q3GaPDI7Q3PU236sxLRyUjl9IKhq6PbNOMF+96uRmXwha+ldqV5PrxMh
lc3WjCtam9aoF/dLnX+JjFoQIVX7QQPFt2XuaQo9HEvHCHvyJoQm09M1zBPxqbimO9vnp+wt27qd
Db9y13ZcWf1xjPCOHLxKZoi+AzXj0+rVUcxM/hhfuSFz+H5Mk6cy9mkl8Vy1cmOm8yiPjI+VcRi0
Ux9I0kBbjvIHwKg1GDmxNHnXeee8rSPkogSU7btIdkQsaaJwNSih5AxcD0u6NTeGWAEoRLpVoh2N
P1hVHYibaND9g7Yr9IxVgSpjBqt3O/Vu5W+y2MsvQNvbR68Gff/NEQpT5QQA45mwc7LAYJc7ubkS
rQydU+M7pbXzUpDLK6eMG3VxIWTHN9YYefKU02HKTl0QIGidwFA0xJKGNvBgh6GR2FWh1ZY7nVvu
cMnzySMYsGV/xo/AnrGGFR8X63rweFpcmrPWJYYylDOjnXSprxT7E0I9g4wme1VlSU+SiUya17SZ
DFyNvl8jHbDQ2qZ9/ASYOLuPZe/cVZXRCOh/Ec+Cs+tRmOCtypUN4ggbgIVD3K0844LWu5uIcDeL
5mSUcdccpG7Y1O2Q2mqVDZ1UtxiCggGMaIrTYQfwH8CrDLokOWbpkFp3jQwDdaxU5If38TS5/Tpl
3/joIX0dOMyTlbWpZnOI7ye8yJekss37CI3Dm7JLs09WGIrk8Mw/gtuWNZ0/fZIV4JVvYKQzYoKS
rikOacmScRicbNoMpYZs1ya9JFygkCKihFc6XaVexsMOylgQxJZAet1St+r6ZNjz7O3NWPeIA+tO
OpdiskwDo7OU0XrukgkrXdGaH/LBtitEuTaLVcAptvwQOKU9M5YPc1GehrgLofe1MyZ0lyhAxf5t
uto3SD1skEjYolfdVoe5j3MaoM5lIXNGN3jD5+Axt3P0G1uD0EiVxRj8R+zE9dPUNZmTIdzoW9Ab
7qVkTVpN9vQmIgERcUxT3I9kWNmS6EMjIbeAM0Uf4SCrRuDoLtKDkHPQqrJKXkyBi1TjVE2y6In5
9bFEXMD5WO11aR5ULo5ywIkSC/8qcsh6dGpWlEA3coWYp9nmZGaScARshhksSm7MYE11ED5SNaKX
i90o9LXr9k/GnADP0PIDGuccVuZ4W1uyWrGEHVyNKMdQb14WAAFM6D80xXSPWRulgdd/GsOk2vUJ
gMUY/YvTC5YvCFRac3rUIRu36V/GBNlcHgPt6011CB1JjFS/I1PoNNYBR2brmpyJu8ErntEcnIVT
OWtdNvcBROBDSdpdmhbPwWiOiHLSazqPTwDmb4tcNIR1hq91r1ASxyiRRueDY04NAViEW/fNm+Nk
994c31Qqf+3Id8pzF4pjL79iDHuZiq7ZtoR6rCzfOvWMTQTBz+iSvtKpwEgfx7vWInQNUxgxzoSA
TEPE3RnjozPo19kwP/OItJs0i5PtXMTgo9HZrD2cTzhd8gfgjOT6JOUbhuuTmABpB2FkLQsoiQiB
xRQjMj5hcnpFIg9TWtrsjeU31fjPXhVc03PkX1MYoFUAVLS1ekIV8d/PQ76NHM5nffKkeZJWqdNw
mPfNgxXmr1k/HnpFcJ4A4lCMn2qGFqys1wY48GTk6WDhRExv0PJL/Y4TEwaUQU0DqbBSQBWymhXN
q3iTcUqG/tDUDwSUkkOciC+Z194MufIOKX494iDsXUvOZybSdR3ynmORlEhGqQc2kwmGOMlwGORj
wFTBTsD7cxIhyrXAg9aEQoVrGVkWcX8Th7IV2VkTyO2WeJAuJoPABQPs5kb1Wjk4y2TN0cLSTX3w
pXGbNn68ssGobiPgtiBnqpJiFAAWeS9HGsUrIxVHK9S4G9t9Bbirs9WWB+9SGfn1lBl4Np0955F9
ZZAUjUfqcSC5z47zu2KYQWNI5NeRvxMVEZG1d8orY0/xuQqJhUO/mnFKMn20DAqcxrAeHei3BK5Y
5KkbFtZvU32jNU3UTnZdVvOjNoo7avQbnzWwnshsI2RLorvw8/RuSM1v40yK9Zh2m8SmtWzBiiPy
LmEkgs1fi/acEVtIcOZJCQwRtXgEQwl2jED12vgc9va1vaRrzGF8smrgASWvh88iGgxIcSs615sU
F+MEEsics91sRmCaO7HpFDtDm9TxynKavcjDj405HO2x2aNR3rbIJ4D03KQYrFactOAOJ8UHVFT3
WY/9J2zAEnug7MN8H1velnbMte9hjxXWde64D7BwL43RYDXgtJLaL9B9Aa7XKBQawiixUA3W2c71
AXPhvBZmclMocXI84+DPxLZg7yOgbdvr8RIk2Xmqq2NRQYfLuvxYDEUE3zsmAXuJa/BidCcR4xv/
KILhpiYf0AvjM+PkNSic1ViKTUkAFxGDtdq4lN5w5R4KUTwT33XjleGHSBgEgU6bMZMvxqTPHDrj
VW6Gr3Zps3Rn66gsT9LMrgYzBhUEY7cVB/Rh51QUw0b0xR28HmNVa3kKqG3UNO+ZxBz9rjx3LlK4
hmgKPJp2wTqtTqY3vUHkuhV9R4TaTHiPNTqfObneclSN1mXu3kKkTVZtTjy8FRx9RzcrYat7H6lh
3NaXwPT6O+wQA2CZRSA5IhnfYqHzttrBg9kDXEkGoscowq7McvpUpgr4egdWOTVgDKldO2X4xNuC
gVQAJizX8X3fQiGj7Xc1KjJmGVOvnIF8vEZVu8wqIJ8CViI/Uh8RdUEIYQUrel+tYJfZ7Cf62sSw
RR6sRbCLNIGI2wQ0xHAMssCQu9IxY7Gu2YkwzLtEWxm53X6ojGzPonai5C3SLbUDy14w1J8nnkGe
5PFhkvUj0K/5KQVec5106bYv4pdMxfdjNgPPdcHbFhR1l2Z2Ca+kNn8s5i5FPVVgZw686crqnD2a
uAFhcJtP7aaD7+If7KVj8lIXENhxm1iG/1GlpBzdeHkp8/tKxtNwinmKSV9Vuu6fGZ6GBLmQnDZm
36J4FOMXXxBGfk/HdEi+FJ3RYHXtrBrFECk7wYvvkyfc1K5PVoIfhDaBgUq9KKuHHeGpqi33qoWW
vopM5nTUJZ3jonmtUnEb4UCornpDhOkFbF8d3VpIzZONQh0IPS92IYPIBG0TpUtYv7hmkV+XPLLV
oQXxMK8mkteI02v5oS4B1X6+pQvIeZBoBYdoF4nweDWBiAxXQTpLnDF55HF4t3sj3zMDKJ8sC+7x
xqqX8kbafo0NtytH47Pnt1qxgDahsTVD+AccHOOpuG3CaSnQsCs/FXPOYpMGtLlhkpuFcbRLQ55m
qxyTF2bm5A04ozLMvQHB8pMvgcHlGHXJL+x6/6VCScYq04S4+FoWBEy2zV0bGHQZISaEmxzPAK+w
z51cYbdLLw03Ld2h5MSfhump20T+7FdrK6qdoxWrZh1k5kek+9bHwtYZVXntP/q6zY4dWWuvfTCK
G/4CokYzJV6TtlXwbYi/43hJRRAzoNsk0ezSIDfL5xGv+mHsEtCYUGiOUdU0V3GZ69fOIn5gUw29
bFZ+UMTE/Qg7fQXhVVqbAkJPubEpyKKNLAxykOKQQpgPn6697mUyZ8AzicDSzlMbQEKJwPTpStbR
rsWE/DGy3ALWcVtBns9QwtdgnlTsZI81J/pPWlbk/sAsz+LjPHotgX2WUZ2VDYSoz3suAYjthceN
O04ELrFEHjhG15LxN+rnbg0mqLmbmH/ehZPnUVygWT2OU5sR+TUgBlgXcRuQqaTLS1TY9rOW9Udz
hua0rvG5fu79vlxbtbA2oduLK47O8VNMjOhwnfX+FG5tsB30N3pCe2QOejvVOYAEmVRyC0S2vU4y
zCAsLyTlyTyMCAswwCxfj2m48FowNB+DtoNzOJgRLp3MuA99e/xWdQJMCSN3cyt4mfeidfwNgavW
U+u2XybP56hT/jdn57UkN46l4SfiBr2J2NiL9MXyVlLdMGTpSYCefPr9qJmdrmIrM7crYi6m1a0k
CeAAOOf85lBTsqlSsO50lG4yIM2Sq6tAwcYJlTt642gaRKgxdRRozOghI20ympqNyy1weNJ8LSi2
9JQ/1bb3Xess/WIKbUz/KJ9E0VUMNE1vw4vJgO+MONaWrOO72UzPtOYfYStN6yDu7E3tGldoSHAW
hJ/UiBpLz8p9TBWU+GJlH6rdVmvEtgAzg6HlbIuQ3FPoPEgQAzsOFfTaC+ebaYYYEeNSZDv5S4B2
FtBdhOOlhfVQAQgZzRYKGYaDS1WP99eoJWuhG+JGQbkbwHuhXVJdvhgTdcbpbdUsP6Rt80upzRtT
KQ92lX6yW9zURVJdWpUFdDnX0OLxhkenLpV1M4QuBZWGCTMslD3C+hdiANuoy38k4XCZJtWnKEju
ovkwngo0rItIhBv8lXeOnr8gN36QYK+3E8ZUhiNfDJv61jRc6dOIdokVXaJ/8mPKU2TrsTlBXrxZ
OT2GOiFLDnFAca/0fGJR+JTqf4UhHIBk2qF/isFjBPi+T9NnOKwU3WxNvqJInEH2x7NeRM20VoAQ
rEQ9KzlY2ykbcAEW8RpjcO8yp2a0r3TBu7s2JuzTNTajmH4PuvOo9d/TMgehi65OnlBeBWrN5VVB
r8v0DrRHoQo42ey6JQYs2MrreIBpqoOXhY7PFbaJ7J1hyAfUmi5Dz7suk+wKWxp8ufIDMlzPYzrc
d2oJ/l880zA+OGr5Yy4J1UEabKYAPZckK1YN1g1IrPmZjQpaLl8sL3hyNcwtiZZrtXRvsfO+acb4
Khakw2kVUGi3xUp2erKZ2sZea1wZO9sLtmlrAlTKknBPSsFCG4xgjQzYodSZ5xRVBuy0H6C97Gp7
+pql1XrAOBZi0LWokitDL3aaldzENWm4Kyok3zx0wzIP9uQIDTfsxCteue0usMf7akB3gADdBwEw
f25b5XyjvOzV4jWUrFJM5B50c/hZBuVGK/S7CrFQzrVPFZlEmVPCtwL9hW1iX3jGY2pAucCz4rqz
yxum96mJuu+BiyFRb4GCChCqqnH3KLDYcNzkUpZQtBJvnbkoHstsRO4UBoaMO1hdhd74WZE8q573
ya3yYK1G03RR4Qm9YnOf1imFqH1B1oUnaWSRpZYOXoQC+Va2W9ZObXO/svvkuagF/CTt4Gb2DjbC
5ypCqc1I1WGjxdadknjlKgmpoNSgiq6bWnlWLHpIlLOxiYsDuvSkwyiEwfu6yCL5RR9hZg5O/mBm
nM7xpDzHVXDdZrPrdsB1nKLBpg9/mMMriizc/x2wxsY6gtjpmP1TlrmflYl2imofsF9aqfirTmRf
SqRfm7Qepvo71dxVEH3VyYsCs7iYRL5nj4OnGl/iVMDxDKoFcaoBe7Cucrcugdd53KNxV0ksauvc
U8Me7MRMkUHAt67KqyKJdzLNrzG26OD+G1exgcJYP64Rxti5xjN8WEgG9drkEuiWEu7HNG5Z7piD
Qs9Ae82ONmlv3VK4FDee7fxsXHI0z4wPVl9uU9vcAxi8lxCRAwQiuEi/jFybC/G1UNFcTtjs85Ti
IFYn4ruksO0a6r2Kgb2HSkLJ8jbSTKyjrAeB3IEqeZz6/jbL7zUbscHBWbUWyh2Elxj7g2MNv7L0
MUTkR8WUIrGvvSFYx576EsCZqLPxSu9xajeucDhGgSEhg4NjqV4DbRbUXs0Q1efoqdCpcCOoq8sE
nnG4V4rmrq8/Oz32qJ9giFwZaDIV6X2V10997+6ioLl0CopRUUp7UZhPCm45VvzATkpbnFPbiHyc
ai5TNfDDrt26aXCQZF2aU67d2WfNmHDZwF5JHeK12rl7r0gfTRejJ6QpNmlgkfAydZq8qNrHLDF3
pOerOlY5kdRNQaVJd5KHyJBbSnu+PqCIoZe3VpndIMjsK6ryWdjIpdQNFZ69J/u9IfaKhXdYhjmO
1dwa6ncIBHrb78Jhn3nD7KS2GeqRZtbMbX5Ma25fSvQSpcN6iooV6qsXtjtup+GrmPCcVbCtDaA1
ReOh06iLRO1DW8nbgR7bqNg3NGR3XBphFoXXMhN+FUgcbJCfS8N9xC0RPxH4KeTHinWTWBq7obUO
MsgzLbY2FeaEM0+5633wAPuk5qaNTuo+grdUGFK5svuB1kiMfmJU+JN+laNxhn0KBxElUE2Zdgg7
3ZqWSZs1vW9rZd/n6J8aunDWZqsgAkRBC9/Z1PJrM/DVyYNlXFzZ6ixolLfGHscZT6VQnhpUbXVa
dq0Tq/s8JImQtkw3jhT6RZ5pd4i6fjZi7u3k3ZgDbFTOVsl0I/O4iyitfcktN/fbVAdkP7Y7korc
z7oUgzFnyHdI1+NSlPRjhYYHaLi9VsZDtK4Bk/qpQFCdw1z0d87sH7dOhtKrkZ3vg8s2GqS9qYY4
edUmXTU3dHmw++wjDSGKsTGEH6tjd2+zmHaZKCi9S4pTDcbIiJ5zdR8trOLcAtMLUQYu3jq1264N
xEVzqNkKcjJQw5NvCOOXjzXgpIOLHPHcO4kmpIrEdMHhb+BNVSkXM+Bsbxbcd7OkkdRE5e2U1c9e
E7i3TVtG9w1ktsNQDflDOLVsnUwE94Q4Hq8tL0mRYDTwl1ZkdR06pPPAhSiVChyIEzssPwHsPHCD
0YwbkZoy8BvP0ZVbXYtVKj8jpdIXddI5agQtKQwspyzQiwPZdjo+sgkP9lrtg97cWGqe3zgT8iMG
/etRIwIGjXznwTMCYWyROS78mPo+Xfwgw+KPbAKyvQN0xqTld5sOCdY1VGgoEk3SMvex26V3kyea
fV8FzUPUlEa7tqmx0Hcmhf9B9GvXZYXPXD5MxpfJqgNBc8IbLytrDDC7zIcvPCP/IiN1ukbClYy8
LklZbe5tFdx9boMIH0wHJxnYDZ0gVC46ig5boQY2vvYpHk2GjLLbiRXwRFc025DATpeWUJofdSrk
93iEf70OCtd4TJw52420pn2sgDkeKO6ytQQt9GC6ng6XR1rBd+lgEVIiGeLXrA9YnqoosEDSkRLo
KNH+CFuXivrkeDuZJGZCsZKCm02bZC5KydynISL2qmzyQ0//8zaX+vQkozDd2UoxIx+7X5AlvzSD
duc2HPTY/CGKGpvJJrLsnsZiEG6xOQt2ADQin9Khe+X2XUqFKilXIKvkFlEVc5022ncj7GlvpaW1
oSL5LcgJPezSok3iYrhst7gleUVCwA45lZq6/Q5MqjqgYxWtuxAFKoH52y5uImUfIee4tiIHjZ/O
YZ+1PrfoOqDABV1IKwAUBLVVE/NKSUCG+lbHXtiURBLa5+gpZW18jw523x5cu07j6zAhScRY1UW1
yciwRtK+4JX7GAG9RuMANYJJqpeFl0/r0KQJ3MfNNbNN3MMJhMl9i10Oqlt55WMN165HpUYI13sa
IloGYuAqFGv9vtRUMnUbKd3OK3f9RJxX5K8ThVOHLMfS8VVX4Ygfohj2Lu12DopYOis8Tb/YWWBu
hJrLnaFDmc3xr9wGRQhBjQ6c3Wg/MB5E6An/p7U7Ky9GEz2SgPoidgQgW3j0uHJ0HbpwR4os6uEw
GM4XE7vSaztssHusnxWoZ9sMQe5PXBkrmld037lpXQny5JWjccu0MDiiSjW8DqjkgfQ0tlPi/TRD
5SpLyVbcKZzWFnyyledxtktAHKs4R94pEcGl56GESJ4JZ1MPIjJDG2E4UA1lFF/jwStJEyDDwV7W
d0kjfnn4nkwObC6rS6wVGMxvQ4eMY0mqHrglLSS29HXS9U/I+6IOkAbuypDlBQUQY5VMSrxTK33X
ONT1sc67VhrNh7n4qgLAWmVd8p3LjKPCYEJbZ++6GXegiv48MvlRNpiXo66QjZCx9Gb+SEHpWuvQ
1YZqSs4cD/upS29brRo3QNqwxp6ov+DZlK4aig1G1X9LhHzMhBGC7pbBiPRHC3ipW4eFrl+kdo1o
D0oS8BfC4JMGgOQllnQmirEkHZ0FiChO3BZ16n3Ohh6LQkMV6wRl8gg7qgxFf1rz20ji85vkEl0i
xHMH6tCV9xksn73HeWjaqDSoZ/HjgdKUKovggj5cutM7qWyteMTiqoXG/Whg07UFSND6Ydy767pv
rAMwHg7yTncf6ehVL66Z2/e6iTJYzF67pnHofbXcUduDrgzGVY6o43Or97gijVAwBlw9OwwwijhC
z9C0OzK2XNdKZsTx2I5L1WufhZm6vutl/afYVKxxzX3APrAampgKvG1yyuGzhjt0GXIZkNISl5g3
o65Oaf410if8krNoVGYnSYNaJM5+xqaktkvGU49u4VxmXd6IKygixWVmTZIyfhJZaxSGk6+Gp2gX
jinCLZWt9EWhVsw1lkOUrNEFrWsGIeNZRUgVWZl1UPTBOUypmf+g8uYd7MLMwjWHVHBTUcnfoGbJ
iSE6J95VFj1GBL0p2RVeHEcXWUzNuigtRL/x0rph557gnjaAhEKBidqaar26ayGY+HWuVldOkaR7
NMRAl2VFcKPHudMjydQo1wG24D8T4QSXedkHdCLy6EqlnX6rtLX+NXZ6anm5uR+5mOwFQANAIR6r
OGEFz+sxM/YwEOTa6fCyNNvS3aWGGV/1AoGLRA26q1z23jUSmvLrOPXO58KaSMaCnq9Xs9q4xZND
/qjZXrit2uoPEvuUS6xeBVvorSRYLp7Oa8BkOqSmAulYJMLpnPe1j9Ja/ssVhvEDNbTgciAt5cDg
skmeOZEdWzqSJRMJhxi1hzrV9QMCvswkHdHrnE7Ql/lwQgoNJy7cRhRMAzcTgB/chIXZXgb4UF84
xgA36VG3ExdXwMQoXVpSat3jVpvW9spmlPCbRN94HQ5hM25GEQRwZxxlvHBzVzTrCKLwozQq6qTj
5KRUMYDa3ei1wfKzcLLeNXGHrFuauLcDUPJXLyjqkEKMpzxIGm6vddGpdM0Gw30aDVH/CF2WCCXX
tvhN0fF+5k1FvS9FV77YCYKPJLNL2kfVNOovAV7I8cZKk+i6U5xYWQnE7EiBhQgvuVUlwPFkhkIa
F1xz7+Sz6Fbk4uoMSkua3wrdre8QNcVbXilpx29jtYL96pTgwXeljpT9Kp2ols0nIa0GKBw0UIup
ZPs2Q5cGptmhQkpN2aJuiAJhcGnbPX/VQDgu+2YoSZU/SBVZj5/ootTelwR0xzOCTQhMZJZRip2C
M0/1gLKu0fz00CbvfTUtUUdQuy6Wl0lGoK55TkmuWKJneWua/Vj/EmpHp9oVSUxmhDHUcIicoQzw
MRhtc60i1iEvG9MA8LPyXCG5R7o5O8BObcFpHRolc+0rM6WBvaF3PKSPWYpfFgb1SgWuSbem5EeZ
NBwXNCpF5Od2DEsGDSo3HTbpVEXfR6UUnP1enpubUE5ddNCFql3gtBwTmWxj8Wfwr7W77qTj0O52
1Cx8MAY68H4VhcZ0GOuuQkzV7JTWB6pnqpuozjJ5MGxXpuuhHSmFTLLiqtjVXp/d6BL5lpqTAwgE
ntON0RyowmL016F6Xa4VkYctvW8PzZuqTWeP0ToGJ0FSR52oukHezwv2YAbx+Sp73f6J4VIfXCQu
F6i9VZUKC4ai4mOmmrF6ncUBBUxUb+QEzkIFx0jDbbYD1nmFtMAA47UTWS6wfK89+5YXi7QzdIj3
7ATwuiZiZgwLEmIWdV9Yoe/AyKLJe9nrOt5h+hDVNzjqcf2SHeJdZx70Hnc9PwivDg+GB4ko5g5L
3oUyIZMVNQH3nKh/prj6GbeX19opyL7APK7NBtFI5FP+xT5+57r3lkD6nhX0f081cPpEdhoeywKO
HFq5HKtMCajGk5btUq3yGo4dJ0zWrODhnlIex1jsKmjgnsZCzwP3DgjN9xr2zD9HWYNoXSD2awoF
yBdHIDqHXL2udb2+MELUX5U+LDa1VnO5xJ7y1rRzbxNPVrk9/fg/fbgNpRWDD8TAQBa/n1fMwEoz
mzJlrTZjqWysrEyRobUNMjGKWLNt7lDikaiO5uM/fbAOjRWeBgQBFHqXxPssT+N+7JHJ0LyIzbdQ
qJFtSzbM5HkYsAjdOjik9OsYO3H76fSj35Mk5smeH20z1jCGVVdbUHuweCxdN/bCjTSy4d4aVXqy
pQq0AwPsMb5BzV09Q5P4e/TokBNdeCI40QB2Xzwx7QwwXd4QbcRgTdSgR81OqUP1IM7+6afB1jGg
D9mwBBnbBR9jHHpRgulGUNLshI27gWJhcSWMhnymFuknJQ3kdEbB7O9LCN0H/JUhZsE6+xvHxw1y
Ez1ILWPxjMZDG9UvhO4IQjxBOD6UHGGxXZx55t93CfS2ZiIfrJN5N1qwM1wTFZq0MLINgGFcOTHh
Az8yxWj3h9aqM63yQEMruvTAyk5nAvbPj4ZixEY4K9UvmBIB+6TTajxa6zP7HgIeFS/wFptMjmJn
eAHGszWoEjOyrcPpyZ03ofdbBcQXwBIGnncY+y1p2QhNjWbkYkCscn3ZNZSmt1zVSsp9tXFmW/jT
o1y2Q9eGVz/TXN9vC+RDOsER5RuNfjDt/3wsnyh5Id2hKfXu9Gdpf+OCQOghKtkNLEISFvj7h4Ef
zuM4i/ONmgz2VWUjNwWERmxyu0GXJhrUR5y+jHU76fG2qQX6UICZt7bE2fj0m/zmDy1G2IS5jJKJ
g8mXbS1PubxFhXhKMAmWMjUuOKKqaD+2WiHWZHtGAS6kQDwNSynKftxSKeAVAreTQ8SlaVg1Qsv7
W8CveboGKeeWO2BuUXeRk9K86l02TT+mXuQ0bboEW+M26KPgSm/tst2h48I120C5mE5LgSf3hsqO
cWbj+8Os4mCJQj2OSX+gGCbd2MSVKfINEpwTgDb8DTQS79x9xQy0OHOQ/+1hlo4ohaNpOKVpHjaF
72dVo0VjCJCbGw/j+TX4kfTKa1McmSinP5+et79trzwKOzLXxa3RYjNa7Hp00aWXJhqK9U2WPzh2
Hn1VsZE4s07/9EEe+83MrWOnMxZHpToDCuVU8UGl00NxcTJtL0oqnKu0D7Ivpz9pXvPvViL7m8p9
gCDkWHaXG3muNQZcuFFsdD0em0NoDLAaLatPnUvcoWrtAhm8PLs//VB9/oS3T/VUcK8q7FAkFNEK
XEojNKAWjLKiEUUrcA/l4BZ63EyfQI7Bygs2WjN6rFJugRmYUsrq+yGsLqivPNaJFtJSplajjrAl
nKK87AYVfKNWvkSD+RkOC2KyOM2Hs/5PKeQ5T8zl5MxapuwdXKYsxNzRDH6/2gr2eVDOmdx4sdGV
lHccMJkATUtzN4F2bjanR+pvj6OdxdUBLY5Z5ZLq9vvHxTawaXXCBmoI0LIio5ful0kjs94nlRiV
Mytvub5JmNADMsx5L55X3vJpuhPXVMzazawSiyZ62H+NqiA8c7wslxxPYdrnMOJ04aK/eErUaVOe
NDAV0MJINmNltZdImK1C1QouBqc8x+X827Y/Pw9xSpJi/kc4LZ4HJg0cJiV7boDZADS5q/O7UTfG
z1Fv5JcSKbFfaINav2rk1e/0wkogvQwpxJVCqbWfp+fzjy8D9dq1ofFiFGEubmgRt+1C40JK8dp2
NjizkGWMCIhRG2kEetIurndoX94Bj76KSvup7nD/PP0Of1hTjLvhaOSUDMkyB5mFJiN4GP2miDR9
i8lVsjPNEi3GAon404/6w4KiBM6ZC4t2voIvvrZVGgHzA/dicOjK1gEq+SohT3w//ZSlVyXqEYA/
Hfhac2jaCGa8jxIrNOsuwi9h45i0PiOBvlkqLLxT7VDnZM89tDLTuvxMCYWCgILFUhrF3ZlhXVC0
CVENX3AyrN8Ko/MG/v4tFFCFTpXIfiOs2KIfGIW0crwOELSa4QTmaJS37Cj4ZlhxecWA+aUjvlHD
ofQ5O9CcHpPFZXm+snL2wod15/3d/q0m+4bUOzlNCobGHDaZh5p22o7JpQB6tqbxWdC4dCmhsd63
px/62xT0zb7+76eSZKoclATbYncsSxtMh2HNtM0cPw5sQ8z+pihxDjTTr4kcX5wp/dV42qZWXCbL
or1p1mvXpPgTjah+BN6Pos8xHEqwaE7ujDz85nJ7WUE+u3VUuhz6gFhrP/hqo585k+Y1snx1A1EZ
JMuhKKvLU9ecFDzTGgbMUEA2mV7gbIvIiP3QecY4JFm7NrjNfASVndaFcmZLXIQk+hk4aHu2h7wd
yulcLRZLxzFr8KwIb/IS03Uj2uBrT1MaLcppOONfsNyB5mfNmyCnPRd87kyLOWpjAY8IzDHINVg3
MFUlrVMFJAccC4WyU+eam8TBRGdCF//7AAfyqZoUyoSpOp15l8X28PtVbLZmFCJUHc34RcSoWlE4
ag9kDfnw7BpnJmXDOMVnai6L84bkiasUyTi8c1SY0LZ5P7hqkFYJqM9pgxec/rWivr4HMxNvBN2l
XYFR6rnYWy4lE6lolZ2VgqHG//cWs+nSci5ExgijjaLhEJhr9FiEtfXKMd4mXvxaWNgMGN4X3WrP
bIXLb50fjZQWRRabB1Pjev+toSeKVuqJu8FFR/tSTkNI/wuzON+jyL1xAwzjf4f8P5LTu46/V2Vd
/mr+e/5r30sxVoiTNf/z3+/+6Vb8LB6b6ufP5vqrWP6X7/5i/T+//3X4s5xl6t79wxbjx2a8b3/O
End1m/3rIf/+L/+///LfwnfnBPMsBu8/4lB/F8yLfzbF1/ydXN78N/4ll6ep3n+hqDin7oj/aKzt
/1PL01Qk8Uj+KGGwT2rc6f4jlqejo0ftc9aboLiC9gQL699qee5/sZrQyDMJFc9CmUb/uFoeVN35
UCa7WMQbzxxLilKDX4HghYqyUkbjH+1kf/30YlcZYlurMpGB17HlNYfSxkgxHZbhGU289xvlXz8/
//mb4wxcghKUSjH4zUw3i6X2IN30Fixjtn4ziXf/2vDfFmiPPWDeqt48AOo/l8Ms4SAajW2mgaMb
yvw2S/G3Pf2A9xH61xcsNgV8PFO316MeSkx75WkZqapRw+iSj1iUnnnGsY9Y3HTBIWRl1fIRrRVq
O7PRFXDbiF7bWFKfGaf3W/dfn7HYYIYCSRDw6h2aDpmzSlLbA5qZKmduL8c+YJFgl51QRxCD2L6W
JqIIte1uWtrsO2XovTPXtSMfsJRwGwO4/8GEOgKaFD4Gj1twsPvTUzyH0V9Xif+MjeO+X0N9Chgg
SMfOz/RS1WGwxHW9b3FvMe4c2KTVKsntdgB5oRfpB79mEdGDO4EQGofWz6d+a4zmHRTqX6e/Zn7r
P33NvJDfRISu5yKrc6P1KZyHqFu32dpNKiC9dl5Hvt67sJfAjtwprRdP/6iO/dcILsLca6rAAbvR
+gWd65q8HtmHz6c/58jScub18OZztFZrC2qdrU9jbrRXTa/Kew5Ja5vYY/ix4Fg2OUYRD91Yy9av
hOrcJ9oYADA21TPBcWQHWdYCwoyelKqUre/UOJ0IeSUJlBIU2jqfnDP77LFJX4S3EHAjJjRTfCc0
03LWI4B2iaTqC/Y1GK7DTFuLfhRrD9bL19MTcywgFzEfOb1ng2trfK2bLFj1RV9Bm7a05IxE2JHf
txfXP7ftqgQxk9Y3pNrsIWfLvYbO+ZlJObKsltZR+thUOqu28TFEuS4U47bTDXyw23NJuzafD38I
w+UdGdQWvd/AbPwWCMnGiQr0tiHFAVfbVmO1F1VzZ1Tia521qNYoz1OPDXspDkqSnjlUjiyJZcUL
2RQUd/SCLcbxrnu2sQPgT5zb3Ltk6n9VFml3K8oz+9mxhy02gLjBtDBI1QZ6Zi22Qu/rDVJSwLHz
q6CvrJVsLwAOFWc27PcX9v9sN/ZiTxjUyXDA+DVwuIWkh9T6g6p9HyPvEvDA1x6sz1jrj6bIzq2W
Y2txcQmI3Wayw95o/NRxZwg/clF3Q+xMxZnhO/b7iwsA4p1BX6sMH50wi6aNXa3s2YXsdKQeW+uL
zSFTPNQ01LzxVSoql1aj2ZuUIuSXtm/cM4vt2CMWm0HjdQme9YTTJJz7UjQ/ZImuh9Ssx9OfcGSA
lo0XfW6e9aFTA1gLRqgihYncTdBp6Y/Tv39kj7bmdf3mlOkx06xdkwPMEcUnHB0+gYzGwhkxIYx6
tqefcewbFmd+hTRApwh2BJH3T26ByyWczY9N8bKA00OArYBfNz4O3FcR2vQSLjUiJGcC7sj0WvOf
vxkewAkFv0+cYTMIbDfSv+BNe4M9XffB95/H7M0DIgcUrVAJMC+N6+te05QdAj7Yo+rNtPnY8C9i
uNWCbGiSsPa9aj+i66yX56Rjj43OInot+h9sfXrlyxo47ENa95sgds689rGVuQjeAnSIHhVK5Vuy
3mfjeKGbIOKq6AmN8YvTI3Ps/RfBO5ANK4mYKr+cuaFAir40QORFYHw6/ftHPmEJ5VAjvRrzqqn8
oVVu46ScIZ37xNZfEGV5/tgjFvELQTOMJmesUIf4gaTADi7DapqeRzl8bBqW9X8I4rqZKnhQtNgh
QOzcFsjkdF1+RV/gzDTMa/0PN4Zlga8UouyNmG9wvOnW6uNLC87Z6eE5MsO/3arehJcViXQMLK3x
wdb6opd3ue1xGhhnUBfH3nz+8zc/PxetFUhzla+l6M8DpQ3Lc8v/2JsvohYuWDDBv2b5l+ltXuYv
Y5fuO8s8c28+9uaL0BXVOMCxEyzNyHS2fZlKqG0oHJwe9mO/vohdoeNhgxtT5dNoAQM9bdpEP5z+
6WMxtYjZjp5wlRdp5U+RcRsl2o5aqbuqcw9fe2f6dfohR97fWFzBkXHPGgAuzKthvEZjeZ/8Q83m
/1zhjEXAAmmGz+KGLPYixCAqwVrlIVbOpA5HFs3Sck+AJandedyV6SaGsTu7SlD7+NisGvOUvFnt
bu2EBeoRv1/9h4Q7vnJH6/vHRnz+oje/PfZDlbS02P2k4Q7oDva3WkSb0799bFTmWX7z2y6mU7HM
ktp3Rn3fONp2HPBMxxr69M/P15g/bF/LRoxdC8S/zYxhcYyHILSuejRkSjE8RtWwtzVxRs/52Fcs
Ixay6iActrKhLSVg5x4TnLVAQpJuaOJWZyxDj638ReQqusBzAU6XH7Tar04dP/X/DMDx18JfBK4H
dWCWFAP/L0DGe4IuRmsnD3HR3ca4Gp6eiyOvv2ydwIhTG9xUCYAiulSt7HHs6o/tmL/tSt+son7y
zMTLuY/YkfarGuAg1aCXz6yhOfr/sIaWbhRlMiBeEijSj5W7PD5IOtBJ9zxkL3J4TY1zcK5jo7MI
4NyztHCKOVOGEOKRh5XSShH6y8eGfhHBXGTbGv/1yh+zcqu7yCqdKykce+35z9+MPKBBJfUqfhnf
yo0lcSC37k+/82818j+N++KUFbIY23IMpO/+ltCKt2Skd+GUxlCa3RU6XevA2cXZOjceRWvsZD9t
aeyjElaeOc6ORLW+iGq1M9TQHvoauyxz2OoVCn+vomUwX4LWcp5Pf+Y8v3/6ykVQe5VsHBt0vT9h
Tdka2qxZsUJecCXdYHP6Ece+YxHdea26CA560q/w+bQqTCdJBrr2XB3iyM9riwMZLAS1MN2Vvip/
NiUs9ecu/Hn6zY8MzhJ4oE52Ta+VN6elfSXhmxqusjfTceNmHyzhL3HVZpt0VlE6ld+gk7pqsThf
SVgcp9//SHQsQaIUBNCrRG/VVyHoXoQtSlcdLL+PJcC/Xd3fxB6lci8wvXng1W5lBz8T7RWHzTOL
5tirz3/+5sdhow19VDL0YNi2ZlYC3R3OxNWxn14Edpo4jeo4BHZTWPtIK2+sdDxz6T+2Fhchm9YG
ZH6BUSUlekySviCPBk/x7mOzuQhVPMShPUrGu+71TWdUexiUZ86YYwt9EaJQHEJDjRkSTP2kvBRm
tS4Hb6U65+yOjgyMughStWXHEsgJ+EGA37PU8Du4HvHu/dDIqIuLszSLLG1GFosn3TXiW1dD/c/Q
X/+5mqjzze7NOoyTXhaJbfDisjAeHOTPQS+3w5n09tiwzPPx5tfh9veO7ppsjaZ2MybudjTUJ7hS
Z5bjkeunOj/2zc87A0p8IXLOvjF0jrtuVUX/Ng6aAYJrcLwfgDFBGadoNZkfnIhF1FZTEKVtkRNa
tgadov4mdcS/Tk/yvFT+cFKpy7AN5IiNWs/1MzReCsjlK+qfz5nsnow+eNXi+tWYUsQS4w/WJpfY
TtlqoOvcWPplJVDBiH3Ewc58y5F4UxehPILhAUvPT2uhuo+U7IB62aVZIRgT/zO3kb8W7iKk8wrx
1jbVCGn9unHMgw0HHdzt7vRk/HnhzoaH71YWReDWSUJygaZHbmVlO01+q9Nbw2F31jb42EMWYd2X
VR8MDSrK6JKhe+d19w6UKist5Zlp+PNJYC55c+D6VUvxUqYBUuPamyVdnNywNh97/UVwY6stAyMX
0re11FmNsyDr0GurKG/PTMKfVxFQuPeTgF/uMDgR0Sa9ztfh+zuYJidJg6GEzM58xLEhmv/8zRZC
uSbVu4krhIRqp2+Q05Ax3FnR62fm4NhKWoR1m4+6idw4OjN1uW6g8OLLvorrx9NzcOz19fevrwS1
A9aRQJuQDbdj7baR3Zm9+9joL2I4wJgoHDFT9oPB2Aeh75Q3Lsm3rp1Doh4bmUUEAxnw+qRhddZI
81G82fY1UmDJOTbjkZ+fAVpvZ3bA/UMPVTQ6eqvO6LeaSLPpooq3cqzjnx8afncRwUkcJVaQjQJj
lyx8EgWq2fXkWh/89cXZjNGzl+NqL32R2t8Vq75XoAScWZZHFo67CN5xamwdBU22T9v7hg/XFVTn
cybxx357npE3MRVHmVL2FouyHyAxNzC+deRJPjbii3hVO5hR8F5RXpG5jcQqlhfxVje0ero//YBj
y2YRr7Jx+0L32NWALx9aV3wacexBIP/T6Z8/NjaLgI0VA3Z4SVTRMbqZLMsv7elMAehIwLqLgC0N
mYWRFpLQ5znEGuRT9HZTha7fYvhw+u3/fOEy3UXIYiJtKwEKrL6naqnE3sBU5aGHChesJr1AdSsL
Q1ffhEOiDGe+6siALTFgLTS5zM1KFmovf/XoC2ySyug/dgIvUWBKgnJ8V89dPMdas6LSNdTnC6TS
3TMDdmROnGUIe7gs6VUjfbjkL0B/LkXlIVjQfyu75kNlS9NZRDJKZkPeCepnwVghWTO7z19EKBTc
nZ7yI/Ew+0W/DeZuqkcDmBSJKuafCdnfCo/FvdMZHzvBllivoBaBTAtGaKwxE5bVV6dCbvn0ux9b
O4tYVvFqiArB2oEpeNDT8MmJjA+h38wlwMsGXCkbOj2+68htw6JBSeThY2+9iGM4vLFIp0JibyLD
Ff944/UfS+ChFr2fTfx+MgP3a+5sWOVE9mtS/Mo+OtxL9FYt0LFIHZLgusg/U5nZmknwcnpMjsTR
ErqFyko2KVpPrmIMF4bbGCsnt/wGZ4RpbLenn3FktSzRW5n5v5x9yXLcOrDsFzGCIMFpy57I1mBL
tmXZG4aHcwiCIwiC09ffbL+4N2QcoRmvF9poAaKBqgJQlZVZzwA0BviGk38smulD05QbBQytoeN/
XytUB2ZVVEJTp4AXKZntLWdJlWQwG+gRFOyLVcyfJtKdx458mqBEFKMhbCNz/ydF/99X5X8ayHAB
ouDCji7n/JyOYIBuRohRuAsUQRhv+N5H8j1pnBqceHP4CJD8MeKZjP0V8lxQRQPF6QGyp9/7CrIe
w/poFSglNXJfrc1vAvkc212/hUuQONDVaiOQVnXytCzrHRq/jtd35XKVeu8HXHbrzWWCQl8nmBpk
hXih4pwE+CH3BERIAZRTqHWY+Ma5b/qOFisK0Gn35HKTjoJq52XuHp1Dp6oJH8CcOMQlKA5jcP1u
HAumj2m3AIhP+HR0cclAphusaSI8Fp21X0dcCYYhldT+qiK+cY83mbUWToSVg8y7t6HVI9hdz8SH
MbK+Xd8bw9nga9FErQNp8gBDg8t830CJaCb2R5DV3xYIdQBYFfajjzR9dw5L9RJV5MkZt2KsIZ7o
2C9rWtxpyBCqIrRA9EX/ueb0i6XQ1BVtZb5Nn9CO/llWoPhQl5CVgZN0YlHKQfGnIufjUG0lQQx7
q0PApFOWkEZAyBrm4gSodFopcbq+t6ahtXO/LWQYzANSvf4K5ZKyfRw9sXHkG8xG10qfV/BbcVLi
1TRe5O6h8wUdoD3j+YYrm6auufIQzl4RrZg6Rd7AJWDzzbcK3qapa45rDQMDQzUctxf9x15au6ib
Htu53Ehommau+WrYLS4kS3FMuMr+wqh9v/rlxjXRZI6ar7YR9FDXEXxQVRZ+H6s2Ycx7DGf+uW3p
y3WTMSyOjvkaZmfi5eWQhnLNyS16ASFTlkAEeMNuDD+Baq9tz2tFzcse6SwcR0evnYfvmQTrQtjU
9lNY2kV8/XcYdkHHfREIYwUUIkFnJpt0GtWjT7uN14xpiS4/7c1pVrsCChu56M6tcO/DXOxyx/vi
ZvT/q1nz/64ZOuZr9ObRjVYcYr530QNwvCwu88A7Xl8Xw+uPXtbrzeRpN/sDaDkR0Tr1eWwFeG/Z
AQxwp9lSXlzSZePEMi2S5r+4JxG34F539lXzaQnzD2Xnnqra3rgTmYbXfJipCSykUPECJqb8XdfQ
AJzdnfRsd8N8TGaqOXGg0NOZTzDToFB3uZqfp3F6wevm4EMH6vpOmCxUc+bAqkYwdmKfrZkdQKgI
cQqyscmX9Ng79y0d/8XRW7dYPfKV0I+68LHO99xzXixmPfVAwZOWJDnUn4b8NqAodG3+NirIAYPS
2FuQEEHuG1qhT21tJTJ0DgIawBs7Yrhu6diwRiqwOucIq9zzksq3Ej4W34NM7fNpfY2s1ceNu9hf
3xqDdelIMbAQQo4R5OqA4chT5xfPkQ3VGJ9tHMsGH3Qvn33jgxd+Z4gF4OIiCYQ+y/x1wIVxFcND
7lpPJB9v8xFXc/UcdHi+p/BO5FM0xSSfVVwu9a8pACfl9XUymLAOHSsqi2VjK7tzBjGaKfe+exOp
bxzb+XuRJjvj1cqABVz7dgQ1v+2Xwz5y8nkrD2ZwcVdzcQgY0Yx1tAMjvQXpv+LQD+5zSHnC137j
pDDZrObiU80GH8EJyV9Qzct1SUkd3A1M5ftwisKYOuW9YOS2bIaOHWOVF6wZDqczCKkfqJrPge/u
ru+zYal07BjwN64F0QwsFasgGcjWs1OVh6jvHtzJZRvx0OB0OoYsA22pPwRzdw6gehOA95Tk8rjk
W29Q0/CX3/bG6RqogUEyC+AxtL4dA1X/xlsnRClw3bjYGHzhD1XHm/HXYByssMUaqca7s8B/X/A6
ub78pqlrjozygeU1IkI6uyCvbh7967DxfgER2G2u9oc96s3Ucx8qq12H8A2+FQi+NiFkuDrmbxiP
aWE0R+7tFfyBNu/PI5nPKEZ9dGzrx/WFMQ2tubC7KMsVPs6EvMXJb114YCXAChsTNy275r1V1IA2
HKX6s2DzYbazA5+z5zHwvtw0eR0TJuE6oHu08IKali/g4z8B9fRy29DaedxfxNOBz+7PSJzGpeMC
qB0ebhv6cqa9sRUO1k2xUhT8SpRuHoPBFRAOdbfgWoYN1cFgkdVBsKya4ESOdUJvzj+DFXy9PnHD
bupIsLmHADpkmtG9BQ1S2RQ7SJ8fIDdyfXRDhPwD0HyzLBXEI5pqyOGiZHmRTfUxLOw7lC4/oKq1
sammH+D+vfJgVCnnwYGxoyr6u3RZMg3svnT84/VfYFp63U1R+8/AtoxsilujCp0/56G38SLWGJv+
70nzJ6P6ZnUg8CMcACovj7Gy/Al1R34AT5MbE1BfxgJa6v9PTivqQKAMCpd9tYDvHx0YR09RtXHp
MqVv/5BavZkEhGynCH214tyARL6frB++Is8oct5xwU898p9Va38XtH24QKfWlr5eX1eDZeioMtA3
OLQe8VLJnSeWfYbc6i6sIWO2lc0wXCZ1XFlAVUQ4tAfPeTP+WBt3OEZZCf4neVxd/isQUPK5/kMM
9qejzKKcLCUoyy/pNnUaiwgaOP5uJlu5KtPwl/V7sz1Bjm6zyIf9ednRR1U468LniYgN7zftwuWr
b0ZnjeyB1gTSyLbynd/aH7lbnjIl7kAH+Hx9fUyfuDjWm0+EIcsEQQRDcttWe0e57gnVCOjQTHkF
vS9aH69/x7RQWhzIPadrowZVK2Rq7qWcDqos0s5SG2UOQxywtThQQL5AuVD7PBcFpHGD+gii9417
jGlo7bjOoGUfQMobBRTIDyyQZw9Ab3DbomhnNS4BDai7YD1VABWfpoYapbcrvY2X1PsTBzfk31tb
O14O8eTL1kZFG9s1+Kurgt7GYgGSwr9HBxFlO3QNIgQa5na970DVuduIvO/bJIi5/h4aOdQKLaio
9a8i8un3OhjX7w7YjsYXWuEis4DAsb9pB9zoMoU35p+5cwbKCqxR1PGPwxSk0dpDuyLbsJ0/5/R/
cxquDiRj4FkHO3SEhJIDbZOQp6D6va9pdr+0zmFky5NjQyIrmx5EVu8Gtn5iXnFH1/wxkzhQePh0
3dBMpnD5/9ufSavBWQnqGQE0SEtP3YM/YWNo02Zpjo0DSmWtxC+sfXmI3PUOdJHnmZCXoOz3t81e
c+5gKFQFTT5UY4Iox8Vt+TRcFGmuD/5+YAI9499LkzMWTRODPngHkY2q8fvn0eX+12yZNo7w9486
N9KcHI1RtRPNQXe23MaNnQVSFWF+n9nNyUPxHqWaw/UfcnG8d0xNR50hbVIsC3i1wMDhNPFkk+GJ
sHbJoXSn/ggn+j2HRBWrX/ueZhv+Y9h9HYZWZD1gc+MFhjaJQ8B4gpswkOjBQ6CGmzLLrk5HNihI
fkYKOdlpxI8ZXOy8DyLWje03eIaORmuLvsikRB2rmXz3X2bbCmDkSd2W0Ecn6N/WRaD60geoHJz5
GNZfJEVzXAtk7IZjOBcjfW/PNb8GW4TfgzG0O88eqNqg9Rv3VvE0WNYKKTcgY13IwQ5iPylcjCN7
T4V9zKfiXJDiQSxQj8v8I9qg7iFr9ASdgBOka04gLEyVvW61J5jWVwsPs9VBtn1EoXZ0VnbXOMLa
l3UhN3bP4FuhFhmIyyan9/DympG6tTqWQlh48iExDT1aCIfeVBVA9/Tfm4g0Kp9A1IsbQDCIL7Jz
y72gvp1D+LTc6hIkf5rP3ttLLU6A7THnTRFBXXAd11OluuplBS4AGp6C7/KsoIegmuEBM/o574GM
7Q4Wo95PywoyZKwj0AlJiNsEWSQPHYNIOCgH613pwCaGZsaDpY6cwzS37n62XbGn4/hPTVl5qsYm
T3vADuLCX9ULUlmQrarmzI4tNoDyc4Lc1swytg/Cpkj6yKruVuWsex8cSfslh+Ik5Gxq6JIUbWpJ
gNksoqCO6vTqyPtK7OZqjOL1IrUzeOCpF1B3T0FANyQLbesYpDZR3OOBtZNjhhbkIv+Vh2tzAN3N
cAp6i+0Cq3f24Qh59laBjnNdVbPLl+61b1SdeLTuHx1W8QNT87BD1zXbQWcLSsiFWmKcu86hdrPq
qemn5Q7EwxKUsqI9zH6kjmXEXrhk3a53qIsNBY+45N2nBsKeR1vS/mhTfIo6qtpD3wFSj9HU/r7w
2UINsIcGZbtAt73xgtPCx58QZl2fMwd01Sh0gvUGXOoHV1BoNYWo8vdR8Th3RD7XkhavUGDqQFXe
Og8C7MNJU+HL0O60zqIoyju05kYnHtLPzjL+mwkOdUjWQRmX5kU8C6s7QpWkQpPkWO1ICyldoPiz
z1BsnQ/g7F5jDnWxuOA29GKcQu0XNa771UZr5fVDxnBa6pjIRkDBtoaA3nlCp1QDrnHLtu+bot24
xht4rEBu+beryWmFznUlSgh7WfIT5m2fQ9dyUjo21YXeHVLeLbCMRAXOt75y3DueB8s3ItT4Y2EQ
7+qx6Bs/1RC5dAClI2pkRSCceIYaOn+l/ro08Qpf3Lgavl/tcnXwZAHNPTrBN9IF0liS1ee1hfoZ
iNTYzMG/DC1rN9qh5rlxUBuyGa6OpqyitumjEt9TVWx9VY+Q7Gs+OZ/sNhbfrLNLY3uj3G8yEe1M
Ap/hMBY9PtRZCMTeB+myHapfN+6Kdp6MGSl8PB+j1OYsfKq9xnlGmsb7dt28DdcZHVvZtGgTzSGG
lU7qRz++2vWPIerirvh9fXiTSWkHCcnLvhrzLkqH4oeE3Hmbb7H+mRZdOzwyPnWRn7VR2sjD5Nz1
A0Jgs8W3aZi2jq50QDvvzPIyuCP2gJ7gXUY3nnqGeevoysmF8J9qMTQBo4Ir133kWiA63yK5MdwP
dGAl6wqK/kjYYj87r7QjTwu4h+I8CE4yt188C5pA13fW9CHtHemhsSN3HBGlBQM3+FD9U1b8R+a3
HyxPvSoRPF//jGknLsv45h3HM7U2foDPUKuH2t7Rj5qNH2DaiMsX34xMoOwGBD82wlKnCpHHCyFO
yG8LCb7mtN4KPEhFmiht/S4mxR40U9AD3vBZ05o4f8+c83kKR9n6UNz0qt06IEMDKchyY11Mo2su
S4fMqoKaBynuznIfKtDkrWyubrtZ6jDGAoK0uRX1fmoVnjrkLMufA5BmJqxry40CqyGk6VDG2Qss
vwo6P60tzlLPgvZyY4ESkosCGrsZvY3Wy9VxjZGwHIrcqpfyLItDzzqozIIk3215XNxd/97lqBG8
Y+vopZBwPTjtdx96hd0WH4Rhk3UwYwERkkmSwU+hShbn/k9/+ve6vxq8Smeyo5myXTDB+emAc2Rf
+uVH2nnVPvDkhmeZdldz28BC9rCxqAcDyk71mO047+7kJD+pLYEU09povru4Kxckh76lciRePBSY
/akFk8VtC6Q5b974BfUgiZNm03SEAPSdh+akXnrP14c3LY/mvSRES5wN0YJUddORj3f0AhJX6IC6
CSoBhbK/rXIaeRcCD+WlbAHjKiS/5zikwe8OjArRlB2jUWRxVrGtrhKDOekwx94JOGlUhN2eJ7VH
Y2F7tCHfvZsHa6s10rBiOtJRLtyVYw0/s52ngX6p8jIl4nlt+tsino5wnCbgn71GeWnj/haCxZkV
7Qr65fp2G2xV57TLqeBkLRYvXaDnewi5sg8RoVtPdNPol115c0R2gYUalcLo5RpMh2F1wp2N+9yG
J5hGv/z/zegWygzSmWCqM/PuW8W/tivdWHPT0JoLD5RRJmsEibZtxA9rycdxN0m+KZ1nGl9z4nKY
hJxH4qUFkL4QPSya49QEWyew6U2oq1WsLPQLm1k4WcrvLVvhVSQu8NQtEIrc8isXfVyXzS8IUMZ+
76TKL3eitDaOT9Nv0zw8rEbAiBx83CEFjefRb3d+WEa3bboOeYyE33LodHjplPOQxTUdKZi0AXrb
OH8Ms9chjmhjD9DH3tO0CVEeB6Qi3+R3MwQKHdlYtQQ92W1lp+2UH3BpiecaJP9rsO+rLak70+wv
n37jEgv6OyZ0pNmwK6w6nsWzEx1uihQ6mLEjJRTQ8QZIRca/rML+JOotizEEaR3AWDesKjs2rmmh
OsTOCb3fa7Svo2YrDpk+oLmz747dEKzhkrIx3E0R2umWWn2XRbhxpzCNr7tz3Y+rqNmaDhe0Q9EU
Ob4gwvAI3D6/7dKuwxibks+Oy4M59ZX/4Df1QUb2xtAmw9Q8dmGdh6L5OqfI2u0GSneCFTv0ccWh
6E43WY8OWlwzq6R9NmP2IJ6OpyX67M+3weZcHbXYIOcLdXuAOWavYwcmmv7IKCo35QQxrNumr92l
0WceMQuSEMjzgxhrqCBhlR2vD21YfEdzWT+aiMThO6VIKx+cif7gUX5a7eAxW5rX658wRAUdstgC
5ZPbRYRPkP4+rOZTq27jXnH/CLK+CTiZ06EEKy2Voqy1DyRLQ2+F8um6YTYGx9IRi8joK1mMUGAl
89emgla9E1vex+urYhpbc9oWpac5IJlKV5Di2sDPEzUd11tTQH8KUG9WhtMFNQXAmmAy0/QMMd7w
JPtw2F2fvGlLNZetWreeXWardOoh8+WEZXlwpy02ccPgOmKxUji/Cz6qVHrl0RL1XT5tydEbFl1n
sfM5nYuwzccUGJoTmmtSFviIysOGM5mG1/x0hBY79UQ7pqKWVUzrXyiAnmsiXm5adR22KKZZVIvy
VYqHxGkY6D6YtvonDWFAhy2G0Rh2WQFrnGkLiCvzF6QDXsr+M5Ao4W23Wh286M2cDL1NVFp7Xgcy
5QoiyFE43xYj/1xG3xh8LTjYse1ZpUVjPa98Ohal//O2dddcNQDpzOzZXKXjCp2ZLjiHa7WxpSaL
0d67C0VfZuEN2FIWfARp176Y+fOYbSlhmIbX/NTrmlHhoaLSAW+H2cuPUqH5s9pihDMMr4MOJWdQ
jLcwe9oLlAYtkYDk5seMEuP1hTeNrxWXSMUzdK12Ko28ArSK4c4d932TH66PbrB5HWnYDNVw0R5V
qeUnQCk1ETkVJfLlfKu7yzT9y4ffmKTTVBSKVBNCfOGMPRR2uhkmX7ioQ6J6Ofqfrv8OQ7zUqe1m
aB7ZbaRUylcQNvfusWpuBAPYl0+++QVc0YitdTakUdntUFM92v1WftA0a+1SnK1utzgtHdI+8JsX
CLb4d3TG9fW2NdFc1vdFgCPKGtIFZPx7O6SggpjbZeNeYJq75rUBG7niXoHDlZNdFbrHMi+ebpu4
5rGQnwwnd8KyTIN/ciNAPeQW9Pp9c3R0eGFL64tCgSVTu1x3AlJG1B0OnfI2nPX9RYEQ6d+2spYo
9bkTG1L/ezge3PbGYbUzNcAzMuoqENWQ0dp5AU9nlX25vtaXmf0XwAHp8r9nHAU8KHxkVdIyeF1r
II3l8IGLFeXDdZ9JP4aIzMaPMC395f9v/Mil82izCmuTD163z+aiS+3RIkk33hiLnUhz1Xr2oeBV
BTLtufeFiv5hYNN3kP1sPWIjw2Jp/goRSAGm8GVI0Q+biHEc4zL09hEBlMIqP0F9d94tU3kStntb
hQs6038vmiMnNwI9pEzn2klLVT4Gbn8M2i0BLANS39GBhIwFvBjzekhF6O0a0aNN47PfOjsbaRcS
fepsO67mfu9VZWzbzfG6zWni1v/bpODo6EJrdqFTxPiQUpXtZQ48lxBIxfSJXIcD89xUFWucheK+
ycTGNw3WpwMN/SHsQ14NMs3DMe7cYmeDdWVZbgq1EIj+e5s88Eg42YBtyoBh6kv/AJqyw/XFMk1c
8/1pWcDC53OJIq1DE9uqsr3o62EflM2W7M9lqHdigA4njKwG0BRQ7oAwkrvnCU0OPxoZVgzP7FE4
B5dnox+7AtWCjeUyBB0dYGgv7YQmlQ7LtYZfwWZfxnU07ITPnwQTp9Dq72dq34TEBHD5762pQaRt
hWMl08Zau6MSyt/ZnN/GKOKEWkQorWGu/R5mBSkEO/b8cDqEhdrSjDStk+b9DNQZzJF9n4azFXtA
yB5caIpXS/V59Wixrwl0j8st5rJLxH/PCrQDHaAUCII4ok+j7Owhrzu1OZgLPoPf6Pm6JZs+oB3r
+SwGig7CPnXLMW6H5WtLP2YO29s02EBiGb6gA70GVsx9g9R6Wi90L0jQxCUI8Lqu+11MW65uOAN0
sBdAbsvAg7BPK4hNWW2Qggj+yPy+ibk7/eYRjoCVBLupy9SGtxguFTqma6pIW6zg4E5Dv7+zOn6/
jFu5ANPQl4V8eyaHbgjCjhZDL+G+giCUA7HA67ttiFs6dAspXhy8QDqm7vRKVrrLIOS2si1GKNPE
Na+25xD6EXYo0pFE+8yf95KJ/W0T11zax0OFWWDwS/uyiRXYjDP5mc6/rg9umrfm0UvdXtRYVpHW
bZ6/OnbFQG9U2T+vj25ac82FIyhRZFAcFann/pvXZdyKDpXcLbiQae6a//rSl1nBMfoY9O1+yNBZ
NIT2Vo3VMLqO12pVa4FbHaMLwoHvrZJ83mpoMQ2tnc68Z3ke5RUkD2pn2NM2nw8EhHX764tuukPp
eK3u0krrrgAkt8Dwzi666QO0Y9AYuPQsOleQYhY/Z1Ic6SJvyiKhSeJvty2m2isye+ZADxHUFbOm
ml5qudZbStiG6qXjXwzsTVxAwMkyCUxnGohXPlipkzt3Vdcl0gHMs64/TSJMIDvwCsaxB0+pWKGM
5obzbaFD1y6lLHQhPWN5Ca0+IUF5NyzgL8ycw/X9MlmD5t+sqNd+pEWQjK2CrlabqcTNrPr5ttF1
BwdnlIKCpZ94rh/PRRTz4t/bRtac2x4KKgC2HhO5VNERhHdkj87eZmNVDMeaDuoC/rUPci8fk5kO
yGODBYRkMfXvM7+KiS/PRfVh2Op7NIQpHd3VhpJAYRXrXjWgo/IEP6KX5cnx+OfrK2UaX/P3apqk
A0TvmBT98rl23GM3Bc+dFeW32ed/YF0WNGw6ibXyMhVBO6F8VB3aK0EslNz2AzT/diEkSqc5gmGu
aty3lnx2KijB9KLayLBcBnrnrqdDvOqMjVY1ByoZBu+xcD6gzfKOErHLpg0EgmkLLs73JoD0ddfI
pXHHxKq6HeFsf6lloi94d32BTPPXfJgwsVjoolFJhEYPu0rR2Bmr6r4LNqZviBGe5sWqJ/VI/WVM
bBSPK8nT1p420FemoTU39irwDrN2gqOF4o405AC2l/31VTG9q3VkV4ciqcOYGBO3bj4KT34RpTzI
+uLNeSt2LXV+zKRm++4CEBfVbZVlR0d4RRQdP1K1Y8LW+RiS7oMg60Y4NdiRjuwa6xK5KTRKwFDJ
g5Pn1Y5RYJO9/vX6khnCno7swlthRKZ4HBPfX47z2O3U8n30kPCwrPPkDweAi2FYbAM4bth7HeoV
NHbRClaOySTXXY5r9yCym/APjk5lJ3sbvEoltr7J1YG1LrjIxHoQvb/VtWbaictveuPR1sizTtjV
mNBisg4Lr89LufoHyMf8vr4Vpg9oPg2JpxEcFPWYrMzaz9br2PxymbPhGqaV1xzaDocWlQgMriwO
WYkS0BZyuD5vQ/ZER3plPVlEUGJou/sNZu54RdvVpZVJRL8iuXU7NgQ8qt29eyUgCQN2roQjbRbX
VvOQAQLR296Pntgbp45hjXRcl0DHqtfPDUyI2zvVib3Dlo14fTl53zlvdEgX9+x8JPhLIpfFodt/
aum4G617J3SSnDaHddxKLRmsSEd4FTRCBWiAi7krPbY21LcrL//aDVuFecNG6Hx1Tb1I0MYzWGnu
PEp/iqV4UoGL+9FWs5DpC5df9sbRRNNGjmwv27AEe47nROnJOIjsOBdb0AXTIl0s4M0nbOXylk/Y
jhrZ5GV2EzLIOzVvwXFNw2ue3FKkxwkgAMlslWj4WONR/vLJVjHENLrmyj2JRqusOY6E9bFBoyC1
+3hGk+R1bzaNrh3PlTO2zmhZKrF8f7e6bux7czxO9YYjGIKFq/mxLfoFou2Iop3w5p2wgk9oxDwu
ZH1idZc2JPx1/WcYvqODvaKc+yXJ8TOiqP8ZhNZzNK0PTiTuIdS081S3cU8y2KqO+woqSIi1FT4D
oQASPgXOGIvgYQ7/uf4rTMNfft0bO60IW30bXF0Jddt49D5U3msxnhu+cRUz7LWO+xpy5nvDDEsK
6yyWRX/hYNnlcsvLDPFUx3zZnc962YQqyS6KPWG1yF1d0q1nrGnymg+zsPRBloo3Qu77Lbo02s/B
Gn2QNCo2TNU0fc2LL6mFYOoxfbT+n+bVOk24Ql7fV9PcNRcmgePMge/j+eGIbz1l+0GxGUDiLdZP
0/iaE7vKHcCP4qqkswKQB4Sd8wDZS4HubbKlHmMgSXEczZOjYQ0BhEYrtJDqsgvZKroPrItUtvPI
WGWfKk54mHRlP7GTHzoC3eKtBS4DFtg5O2YgWJn3td+Vw7m0yoABjRnNWTyUjG5d2Qw7qIPIstHz
x6aZZeI34pCX5YKZbUq1mAa/HPVvfDMc7bDnkZQJiSD+NXlWWoKHZH/dQEyDa45f1LkHkbdJJqWt
DlOIwtOa9+GG9Rnu/DqEzM9dxeqsx8417LQ2GUKL39z36JPY8Ty7D1evBSUWfaxs+zb2VkeHloFb
xK4B/fpzK4EuQ9G2ww/By9u6lx0dVcZ5zUpiNzLJsd9pwQW7zxcYVpuN00bK0eBSOrRMRRNIbcFy
j7L3l4LlcZR3p1LdGIn/9H+/MSavwo1tnCqJW1v1S83kmUlkayDj+/O6PZlmrwWEsbS8rIYid7J2
9beVuvdeA06C9cYarc53N7YuZYFTyoSLCgnf7if4Ax+msDjcNHsdYrautShDdMMk3A8HSCPkv0rK
D3Syt65UBnfTie1aOy/mFZKZyTxC7ZvStUMhKN+685hG15xZjaKVg8DiT74zo/ml8WJFvNtakBz7
cnd4YzoKxWkIfmLumcde7WFK3d46XV9308Qv1vRm6NEpVjbSrE+Uk+8prsnQOtlwJ9PQl/+/GTrC
U46QARYzWk8FV9Uu8lA5vD5tw2NLV0a1p67yCsTixCPOj0p9ajyZIj95zMvxGBYukA9bXU4Gt9IJ
7EZsKLhCKpXwiDZ3EXQb/4G6TTjFDZFbkjymldJclyBFYg+2J5OwAYnw1Mhf2dht9SZeTPCdd6mt
HeJuARn6qnPAZ8Lrnee/8AmEv9UeTC2s/XF9N95fI6IjznBLsJpV4BNZFLwwx/8NOaaXgEKb/rbx
tXM4HzrSNSvGJ/N89lp1As/y2VG3AeaITmvnz2XbemAKSHKCqN8pC5pvefmzgTjGTeZKdARa7VOn
tydXJsVU1jH1+C8HbTzUEaeSy13QRC06s/0bd0Nz6cGd1r7oqIQCEzAbl2vRaO0J0LvXN+N9YyU6
AC0ToDMLwEObhHlR4OLMIOaoxG33ORK5fwcN1rst+FawUo2yICO47uuuT26buHYj91uLo9UeE4+K
6pT5DYhT/Y2kp8kBNAe227nwl2GVCZ2+l+h0HMaYFbeVYoiOJPNm4JRA7SOTCiQ0dXMPVqNg3pi4
YTN1yBi3Wdn5AcYWtu89NuiWwu3c2ToB3g89RIeM8UiFtusomfS+VXZxVbUjeCA6eR/whaekYNkD
GiHZbSASohPSOSCTDjs5yES6/BTmzoPrbvWrGzb4P/AxrxNLIfDMWKu63dGhfczC5WMNoqONEGfa
CM1pRR9A0XXAU6Okw2kYx33eODcd8URHh1mkQldihaGhgXCuCndfz/UGGMk0a81bM/DyrKM7YsWt
iD1ktl8c3cryNyb+/iOG6CRyl6YAkEjbDV5I1mOei1foJH/NFfKoY0jOTut/lU35WodDeKM3aG68
1jTqiRBNAq4124lVqEovrj2/3LJQkxlpZ7FnLQ33qq5JHIefG+m8Bv10ZHz5fD3CGfxNx4bVg9OL
rBQyWeoDFVYMNOAdWeodvhqH41bq88/b+r83CjiVFqO5jKQgtUhyC6x+1e+Z9c95Bznobti1S/SQ
k7uK2sC8fcnDzyVpDiBe3meV2gfdz6Uu70OL7jlw6cum+I1hXXX42IJs6dBDlT2RHTmhrfTY5eTJ
58NtZq5Tgq2u5fVlt85JkYXh3iGkO86tvZUIeD8DSHQUGaDpEti6ZU4cNKkVZHxUM9+jneel8W5T
zCX/UVQtIQZEHLEkTLrN0RYoFQgr3NK3MUSBQIsCoOnrUQfP5qQOlqGOidU41S5k1P993axN42sH
N2vaYqyQOUqs0t2piR98sYUCev8dQQLN49uSqAIPwjnBw7wrY8sduLXn5epBh4D29bprJSPD537J
gEEaoIPwz/WfZDJYLRCss90tqHfMQID98JYstvqXed56LhoG12Fma1PnFOjjOWkzHLrFt15wcDze
BnokOjOYtVBIcIRYsmG078jUJlD6eqIQB72+MobN1pFmwbJa9VCQOYGoSoH3il/GUx9tLLtpcO0h
ndOsdQA2nhNbdvxLiEQkgPINhBA2TvHQIK5KdFQZrwX6z8uoSxpwAdDPPQnYOZwrb7hHYiPrPk0B
cfhnmZdF4ca20y8VjxtgeSoSe54Pk4txaZH9EGeQe2hSyiobsdsN2+C5ZtkUXYTuVHGWy3zBPspq
5N/Bq6HCUxUSNzyAs9JDmx6ph/C+laIZjqUNkZQDmYQt/kUBHSS9Nh14C7lWxIT9KiAFsxsrcNSh
kV1G44nNXeV+yGVnyVPkzGuTDt1a+g9TF9Ld6i3zfEA1+DzWDn3p2lX9DFhIH9gzDp3hfxj7riXJ
cSzLXxmrd/aQhOTadD9QuPbQKV9oKSJJUAuAJPD1ezy7dqcyeqdzzcrcKiwiPJh08OLi3CN8G28+
mO8723f+N1V6/YZBjCH8QBCrBauuqTUF1rqBirDfJlKkbsBsCNmzPe2fgypcfrgNfoixWisHoaE/
G3ta6Tz234kfFBpvU96QS0PUoM7Q3TXy3CKIxz6bZS36Z0R9WHOAC4jsLsaOzZLwpcHRvRwR6PIw
1ENePOSumuus7iFQTeoi6njSkij3d1CRWXZyeVmX6TbX0sU4OQ9uj1jc4YEKKGJe4XcpSBKh0hUJ
revxw9wGef4R6fDLJ4U0F/8YajnmqSqBfezVUDU81j1fzI9xgRrwoYLoq39YEcwtj22+wHC61l3X
JML00k+2lTkZc827btdVnCNJYsq1S5t8pAxeBh5A3AHi13HnrKJdosLNAz9+0xU+OkcQDeCvOgiA
S6xCHmTD/Wnftl3B9mUQzTyNcGvzuMTJzWZVk1d5ygx3feKD0nnXL4vsMgPuI0rGgtDm4jRDaCR3
xuocvKOByC6FAmRaknG0+sLYysJ41GoQcTEF6qsPv3zwxCrhLlUP+keah20YPIem8ZpDvqrexDTq
mgF6Cw9MaWWYCD6IrRc+buuwqMSrugj/2FlUdGe7qZQxuknYPbPNuTzpux5aaFaLOcwYUzxMulYS
PAF83fJkWSZnk82VRRlrwaBdnLoIa2wmdc1T6dfR8mKdKEWsNhAModBk0QS3QVbSbOBGu8Pg2zFM
2jYsq4fOQIkWI85jXPaiW7HfRPVkuhePj41uYvBE/ebgAr/p7wMblRsMdCEq6V+FiqYo1eD42kzh
A4S6aIMyHw72ZRmApV+Y50B2NU/k2G8ibS3n1Q7OUc6P9VRYds/KFSmcSY0oJpfBCH41fdxM3doc
uwL22zsP1lXy1LUevDPyyOdw2ukU/t82UFQeZ8trf+fX3fABgd7PfAwyl5MIeIZPx7NolrZ8p2VT
vAQrLb86Xw/1Rz3IthmySm9NX2frvNDmUfG86X5gLBnwDLZKoTQxNOOEnzZN4PMad0vByi6pEXwz
wDZd+2sE95rKBJeB+3TZ1ytn7CJbXTcIZ64hEoIBunHv5sZrl/sCvuTFXrV1m/8IC2R4j7gdpC2+
z8hHGlMHPG9L6nJeQMZtA3AQGnDJl1OuGeKj4TmzsF2LxV5+cvVUjxfs1LJKKMNSfe6nGrsSJvOF
/ehFvFBPvO7yLrMl9KbXVlRRvW/NFNY7ppd6rROtSQMFkGUzBc7AalgZw69wJalCIzPuoUFpW0S7
BLAsaYdSrDERU9dcAIAXcNCToiBZiJA0no6ORfxaed76hXeyG4997VLilFbxCos2m6jtKYQRtMUD
3gEwoXGZ29iR6d4VMIVW82PtTZHLKkQ/f1JwXWEJ7zjXDxvp2feV+zPsQKwra5iXdbo6FKFFTEHK
aJUQiJre13Txp4QHPIy7EcnCIlLIKMjRafdC1oivVi3ZQz0cNUdmBCKosOt8NZu6RitX87F0NDqG
dGR4uLeWzHEk2+4TnMubZqdoHeAhqbzmYxTiBsd28dU9q+bvuIb6a2BJ+S0c/KF77GvJ4VnrOBKz
YO3mi8xzMHA/aSWNS3B4Dmyqh2qrHxtS+8OdLRTMzHXAgynO82ZEtEkveXFtN0Z2iOq9CRP8K3I9
0IWJjbvlQpGzO6Gu2rkr41p7et0h1a8Yr10/Bbh7KzbLxFUIRIzHPhhJHMF+ysRlPedR0rlB+XHr
IDSNO97PeTIWFhSyyZiiPQ3UTvZMar0Mse+EQdQ5lL/RbiV93e2jtvFsEjIFM/fSk9DzCIAN28nv
SXC1pN7A0ICxEE9WnE4ZkjCDUGcjnLyAEiufm/O8FfCwD+na411KBC25KTJlXBBn27gSOQmPbVGj
OkY5BlvpOM+FTDhY/PKqWm/EWnEWN4TyytGYFz2fPg3OjOqjsGXPYhQ7Vu2GYGppGpk17NPZNUGd
dCRqpqemcP54cQUHA8BDlHAIBT800pfKd/ktxzmXVTZ6/VDFpBGFSo2rDTkqSPwQ+g65wr3nl3mQ
MBqGdu+FSuZJOXRetR9hIR/EPSQw/gcq+fKJoZIP8N4exi3p1y6gqWUoIA9L2fZ9plzXB6eetTnb
u7AZQHFc6ZoAfwqCtAylCGKpQ9skWzl47QEkUluNMbxbTXv17WqWpDULSPjLhLx3mKav+qMaoMi+
eLpQ7BoMMjIIusAHDIIDDEG/LGJmXpmCEreQx4IDBokRnRSR/bY5dpgNmqRPuiFzHsMitvUR4NNy
BbONrttvU063O8SewZRQdoMhaSeDCZ0SXPjWB5sj6CkudIQ7ynI4Oz563dZV98TBkhdLrW2MTcpg
XZtkGaZN73uYn5anScDiLeXY87H3VoPdUtQzZT82oG17iR+AYZpgNbUIOikWaJO7kTf5ASkVKMGY
nDckBSmrYMd2aqc1HiXF8yaUXvMrW9Av3HTM0GxNeJZw/EJqm/5SD5t0Dy084HiKp7ScYIDQagsz
ejMMZ5zZvTCbwgkUJjzlzXsoZWHoxdAI1kca6dxcGkps++CwK3s/fD2DqcVaVt0CrxooMcaxpV0c
aIoxoPO8JTjROZgj0K1m6MJxNe6H6QiG2oHKQ4XPWEi348PcqCxwSGe8Fy2sl3d1jxUD8D0YikR5
yBOBa6O3VqmC6IPFS86Wz6BaV35aBb4Su0Yt3D7B44XQFN7f9ZIEywZ/kQ4O5CpRETIwd0ZMqolL
t85e1ojasPMG4VyYsJxGLK37aIxiW4Z9kKzGhFu6jhE+UTRaLb+xufppZzxGH01ryXYd+2Iu9g2t
OrMfBu2w5jub6yzANt7GLlQ+i4cCI8B93W4NTfNa2+IjIIkQSQ+9RmSWcK3/gYGGq3dKsLXPkDBU
AjwX9dghQHfV/VkUCAmgbcXOGP3MZB+BRVUcbdW19F1oiy1diLvfNG5IHyIz3uRU360KJChsr679
ThDSh0jBTg1IAl22sJ/PGnE1dJejRNwR3vRj7IIm9A8eRVTpDsOr2pzUAr+1tGp8zVLsZPWzm4Ml
Ooc8XNs4CnUUpNpWrsq2cBmDBC1BiXQD9FNtRhQOCndIjGjEXmqGUXY10F7tlc0b+7lBYjD8uZ32
2D2ym+2CHIBoK5AgrNfwOK6im5Dw2vZ6Jwmp6L0X8lWm3rza17FbCIwDleMHHFRmVNwtENjzqsjr
pzjsiLoQVvi4AD+gu3ZxcM5DdLzMIRUZWp7V8D7JE+w0Os/0gF04RoCTDHfrXEoUWEfFa1iKoETO
s879rBxQJeIZZLI28UWp/YzZKiJxO0f0U9NO3td8RO8Y20r0XrJFcM495zXLo3RlZrqgFfX3CBPB
Gnem1kj1EDCaFnkNrpLUCsFj/ugHcRSUYovpVCJDYDDbFp663IiXckZG3lVuZVsngWzG6K5Ay9UE
+xLbifeUDzjnIZF4XB44FeWN3R6QD8rUDZiSddvds8aj+ptxYitiWVPO0xZV2j9gnEhh+gfJBpqE
JlDZkC9VhWw8h9IwAf/BroxHpoxBDg/HxMOsGufCtmtQChfQCI7OVKRJ6gidUizRHj1VsulD5E3U
9ReGRvqjLOs1OnSsnZqkaYaV7nMbrtfZLNNDv9a9t0d1nxFmLm7rbGmWVewLwX0crmRVFnvZ98OK
mlSM7K4u/GW+ixiNxC5YjbWP0TTV9EtXlPP3Dc/IDwB8CLVYsQqRMWO3Yk1GS+SQzjm8tfbDBKbn
ZTSC13uCy4/umW/ZHd0GgqKoDHny+3z9op3auv0yC7rFrCwruEbDDzBIO+Du3a4eTFfsGr7hLMKc
g6ekrzwRJFZGbj2ObpJdIpQagnfdpFxwJWaDKzrOTWD7ltHAhqSoVqxw7JvdzUmAw4ck7RuYzMY+
Yl66Ha1bOqfT1EbNTpBuVnd90ed1ClM8PmQ8qIL84COksr3OOrhtW7CHJOd2Col9IVD22CM4XzZ4
CYtxnL+XdrbjO9XUs8gQVcXXPc4RIb9HG9NFPybFcJWQ7QTExpXdHL/noQHisDalG54rvx6+Bkjc
DD9vI9fk7JWjiD71Vvcr+kQcaBPWVH6URUVf0pNYfeysTY9g16T3/BUG5J0L4J/odUVAH7zI87/g
QImjfTeOdZRVc+ePZ8QaGH9fgZBZ77YKMQ03d2UzHnwTqAnhpwhzwsG/C6bEgxq/gi+a4/QajBDl
HVy49fPdsOGEjzMla4eddfVqAG9woRF0zE2dIme29o6tLhwc13VZfnBuHLd0IBEEJ0aD3J2EfA6G
O4kqGaY5oYI9bZ3vDQn2Dr0i373tzIMw1Zjhf+DMthDe1rtcqiD6gZMaW7NONGw8eL4EdW9cl6B5
2nBCXXFk2PLyuDQAc2sANtbTOwIH2ugjQUFVdQx0CY2aFFMbxmVjyeuAPPPpOPZe6I4tChHcU7wu
UjYWtJ2Xi+PdcBOM16NdX6s1gK0g2arhSSMp5UsXOAIwpNxKF8+Mlt+XspLtgfLCf1dXNAoTb/Fz
eA0FFufi3qCOYEwoHMgo+FNN2m/+IrIZsS7y/TDBqPjYDAxOzr4mpdyL2gvRs+VFR99LBLyH8YDT
f5VW1i+FuoWV0GhGWek2+tnTZc2+SjcCPLDLaHAy1g7TclOHm8oAxAR9vDUts7/xNfgf0Nm3Iklc
X12pvIcmE2GrByHaMR0BkCezCBkMosLhoesd38uI/C6a+n8CCN9C2cEQ9H47DYcNp64U7trw6Nj0
n8Pt//y2/a/itX/454xk/sd/4etv/WAnVZT6zZf/eOlb/Pdft9/5vz/z62/8Y//a331pX+e3P/TL
7+B9//y76Rf95Zcvsk4rbR/N62SfXmfT6J/vjyu8/eT/7zf/4/Xnu7zY4fXvf3zrTadv71aovvvj
z28dv//9j5ADOf/Pv77/n9+8/QP+/sen1/b1X3/+9cus//4Ho3+DTpT4wFAlEzS8jZnW19t3aPi3
ALFsvoCnBGHo3AFw4yiny7//EUR/g9UMTDilCLn0+W1pzL35+S38FuxWWCSiAIhpBLHK/7muXz6Z
//6k/gOJRA+96vSMN74h8f895BKE4FjMQiZDIgLqR2+pG1hblnR8Fdh30CajBTHo5nix9zxkdRUg
VJdVmdhtwE6TW5YMbPkd+/knWfPtJXBs28SPZMDIW7ITkmb/vAQ5q8MyejwNitJk4yLqJxLgREw8
L3at01BodOaGktyhMVUpyXW/D7vOy6pcHmFWgO4zEL9hU/z6bP7z/vz14m5P0l9YXpByjNtSLciN
AOUfwqCiAd4w1bs+Ul06VItOPMHMo4vW3xSFN8Lt21/GqiOMhAEyJkGLuI2N//KXixA4LKQwUawg
oYtDCPfvuVrqPVe1H6PAP1Dgu8CZ7R1H2vlVye/WY+pD18KLBeK03yXt/eS6//oxhUDmKAy3pB+C
oPrmevJxlmW7rBFas3E8d0P1ZItiSljXlgn1gAissrZnVxTnGu3EFTFG06kWYwq1xA+mhvFDgznN
7PtrAhvCMEXqR5mYxeCsTOE3y5gfw4STHFvh1Snpqy1bcY8eaEN/I3R4I/L/542VPiMEtzci/O2E
JxDwzgf4FWEi4b+AmVxlQ62W4wTz4R3Cr4pDFMwroDI4VFYYvqcbgr9AcfrNDOVNINKfl8GRwwCu
PGrA2/AHDzdgkWUUARTRZw2s5SHM/aRqNbKVCbvThAEXqppjXku1m9tdPrVFgo6kTv9Sqv4sCb+U
gNt88c0HiyqDaDBgtoTi0/11oTV8WtErBVGsB/6MRM366pArnSL3YgYmW+fXpQouprEfXGVITOfK
7teqgNFI0EfP//5aflLuf70WylggUNc4o0y8LUfG0/68Bjjj1SGe+dHhTCBZFQ/bNt53YiqSaF0+
dArugB38cnerq/xdNwWvNVm9ZHZmjVcAcbGdinaP7LwuQ8MmAQhx8tUNXZr/Lp3ip8z6zQVzHlIf
6fMopeFbQpcZeFetWsoYjjLuBrT4Z0rY/eqAN1FYnV7Gcfk4ED2cKaKIz8sDWortxY3ekUWD91hs
xbLDjLZ9GBSP9izUGrwBjIgWujwxOAfd27LE89xPqWq03UO3JmJ0UMBxXCMfxmK+W6oNPG5a2wxn
4+G6OaLiYTI0AwogzpvWF+trC8fiGZv92gbZoBcMyd36arxJXDDkuWxeEcQVNc0eOFVawdnpNLLw
gU69OoyMn+W4vrot7064mdV9Uysv6YtmxsFq5Ti/4tD175fBT6nrL3c1uG0GAotRUhyL/mUZNIFU
EhbdcVThIw9qAnB0CHddjYkJ8P0lgTodMdGYMeGWQ4Ro2/UCT0dxWapCXrqwhA1mePJpy3aSC44z
nu+lZRtUMaLytkdr70YTeXtVYWpXDkVMjX8GvuL90OQlDxa0Riaad4Bp3uto+mQWj6FQVGc/bD+0
XrmBf1Hs8kWDpcna+eiCNlXf2ST7d2yb3K7wCpfKsilOdB0vQzW///e356cY4M3tCUIJViVYk1LI
t1x7BCQCwCjHm7Ufu4fv73w3a9wK0wVDAgtc8mInB+VqSFLeK9xEXTZZQKg+01E89gMVcYgpzPHf
X9VPBeibqwop8igJgHg/4m/n8kMIVGpZQ0BaAALuxRKlY+FMZoYuvwRREGYIbKx3bvhUq8ZHzJnu
MrWRXWGD4sqn/pMUtjstARY0q+882BklNSQXUNhJTBjEumRQqiEd0p/kRdBqiUPfP6/zdpbgGtyH
6/IJowgTN7kkd1GuNgC1IkzbYpOZp0rcl8k9juv0rsUoulAYGLLpNyK0f91ZAhLyCPVLSBrAc/UN
k8Ofu2k0G2FYtu336papmY/tmBAFXB+dPj+0KqL3mICE+9UiEkavuj60GMb+pmn5fywQ1CQ8PNil
sVeLt4biCvdHreyGLpZnf6P1OcrtR8D7BsZTksWqkQ0MhrcmMeMQxo1fH3hJfmD8zV4Ymfyj+G3+
X0h/SuN/XR8YG6DTBAwS4qre6ttz1mCMMwKBtBHvHiWVsQIAdCQqdKcNadyJ5W5DjIOQiR0aUHjE
NOyVAXZnZ9LuYRArd8jk/ogYTHLtRc13ZD034iKmhiaIdBdP6AF3S+P19xjCikdKtXdR65ByM0A4
2Zi7xg0HyE6H3VB6j7xcthhzikehWJXZvh6eFJPInpcYaCCZNnZeX75zlXewY9RdOsKRPNk0Og2o
t1P58J3ktE8kDq5xZ3qWSlktl6oA1CMZCjVDkikvV/7RrfTJUlP9qMJ0KL/YmcpvfFaAYSBzOAnm
Xc1Ydi82nDNmuvwmJbtSZzksmvEs4bBaZq3fT1dMraIEu/gRgET4z38vRpeEkiP1Q1gW17cAztba
pFl6nowTma+T+BhOS7ErxmmK67y5W6sJrt7RgBhVG+HQQAtEK4H4MHtBeT+OvoGvRMhTRubqvJL7
cWheIbRCaqtrUUsC/30PdKQsticNq+2PpQGOQtVdsQ1l0vO6Oc6DfT+svY1N0dfHsQ6eb7GwUZjS
sJ2uJe2gOgKdKp2GvMXImA6nyrEYQ7DuBRLICky6lyCn1YMQ/XToeKDiwgT8AqdJkCbUPMYkcojj
uAUyk5l9l7OckQ+L7JJpkV+HfKPnvE/JIpZE27Z8qAJvzhqkyh55r1PExcQ5X3HvgqYGbHDo4U/Q
y23eT7zLaLNWMcCSfoeAVfXYIFj2Ud5MADCU2JM2pwdJhv69H7Vt0ucbO/kRORYYZj6g5NVxsPnr
sV+mGUmxYbBTqyl3yl/968KLV11N3iHSG5Z+WCxPrRrME+w2ojgoG0xPyjAGmWS523o63VXYvqi6
/nwRjrWgaUbf+6jyEHUb9UeYOvFM6eZhCmgBMDm/CjyJmC3OHTL/wsMqwvlTS8V7A6YDaRTcz7tA
XUocnzCC8WINxs4njKrf4QRcvbSeRqaff4zg1btHg2hOK6CWC6YucNxBXtIZzLpPsiW33xXlVxMU
6aovXsQW5KEDSawX+i3cSsD7HkUogp0zNwzqMoa9Tb0C2LuGeVyl6RGQ3AagMJSZ49GURBueTxn2
mIzKCK6RM0si59NT7rwXW5XrGedkkXB/8lM3dYDoQvd4cy8/lxMUEv7EdzMm5i8FWN1nv/DkBX6a
0AEM41m5dtmtsBGMaR8AmUXnd6y69UUXW39XTLB25RQoK6rEnLUraBI8cgoTnWBATkcJxxAfaTty
LS4D2XgWMVIBU8eVkbpBQwolaGb1GJ4mvj7B8ahMW8+PUkhoKuCxDdyKpD1FoWWxPzQ83YxkpyH6
Hmo8pQ2xDpyfoL6DJgl/qJRIFCowjTBITIh6zHOgR/28UnUTBihx10OFkIkNYQ3idgF0s6AjFM2a
bQQ0HX9l8Efs5HqNpgG2r6t6tMqET+X46BT/AMcve8EKUc/itmqC6TBhoAYl/DS8rDnR50rBf2LT
7/xycN8EGz9x+Ku9g6PyGuQg8aA4z9rbntBn6TjA3GdfgKRxjYYRLziH+CUUSL4sGpBZpHed0Cpd
m1GWp7FuHqiv5d4YiRiUxrndVMOEAl1VePfzxSfwWINWAZBoucwJTEQbhxYFhCjjnIC9BN0u22Du
BnAX40mhRirql8+16O8I5Kp7gCyJg03epV2qU02NumMAIDGyP9U4nWY3E7VP0KFgVEHk19ADlcif
6+FSiemgbR4eQjONZzzn/hHilPW4ho9KmPIy5o3eLWKLnmwNmUxvCA6l3fIViP1BRs9yGpcfEAPT
xgvhgrjk+1FiU9IYap74VD40lY6eeWn4GTSnCyTDXyfTYywL+N7h0di6IcpwttQodsO1iRr/4sLX
djH5sScwKGzbwj4t4/Q1LLvqst4GVqbwv6g2oO/n3MvTkOQEcb3jkmps3hcQSdps6Jg7Vxum+R3Y
+oOu1Z2gU30spq2JOVKkzyoEyktW5J7nyL6+5vCvO4QF/960kTtvIYD8CCObnbWRSA33G9A4VIZ9
FoZhDfWu/SCrq83z67pADRl4oJaMeAw6LDmYEgIV9iaaoX9nZ+mQuNjicTxWAfnc+GX/7M8AlBYl
t4yFmB/RnMvYdaU5M4/vuqiSO7CZH4a5Bxno9vh1thZJZ+ZvVhafXbOQeFrPswDKqL20l8/DUAfI
EEcdAVK9k+DDya1mmCJ7B2lyJHCqLxzZksew87ak6uSjJJXNbOf859rdgyXEwHvvqx1itMbMwEt9
p7sRFKu1qV5KMh0w8kmNz8SRYaUjIIW3uw3cil0b3rgahRkR4FFtSbd0DgZ6JWrjFmwJJnBmBxR5
fpIVPQzNbuKk+96w6nNbrQnSyPunGVyL1A/lh2pW0TmgwTeUrNdipGq/5WO9l6P7AOgv34lOyV3u
jfG4ASH3TJO/aM9/afPniVXi2XAVXXTUN6B5KdgTz8OeKES287G2O8kM5jGgpa+DC2E2OxcgSbQa
tLvSggMKPgiaqw5FmbU/jJmj/RL0F4EQwQPTiMLDitvgFzeELxNoUZgNX0AbeVETjmBLWecZHO7r
A/aYLfOHHDh9o8f7Ogp0irBlAVDeg8fZUo0fRBl9nkI9xZMTwx08Y2Ta5hxd+1KASdcP2MbtSjNW
YrKMnIg8cZGG0+rSnQqND4iSRWWIib9Nmoed7gMat8Mrljjbz8qWByqqaRcitj1tai8bS2I/TqBL
YHDXjdeJzRhwhdNT60fHYtXtI20xlqsDPD4R/EX7sipeqrqXSQWx3b6ukWLudIvZKzg9D4VI1SKK
l2IRaB4a9aTqAx2K4R4zMNDx6rBMWg5mJFhg5FM15lG86vGg0bsdftYnSN3HeM4x5t26Ds3NnPtP
P18EEokwdOKJRsuaBB7D0KSm7GfCPFwsMYO5ih7MlsCj79cGCyOcERzlDMr2RL7fGJ5xBe7/M4h3
27Msy33ppuKhqti+dkqiqZrlFTqLeKzHWKQBEeEVKrwjRh5iP90OtwFb5ckL2yuIUOTkbxPaoHCQ
6djMVx/16xGM0sfehFNKBPbmUBj3FMGeHpVmmMBp2qorIwZMgL5xuxZQxAmyFQnJXXf2lrC95zWS
8PxNjZ+aW+Q2kiEx+CRsRz2j3k0Wbk39EIQx2WD9FUIQ/mhPwJPJMRdFdKGbwGlNfi6KYXk2pRUZ
aAvlfnHskxfhU9D58mRcQT6CsQfuXmgz5rolwQnYex4b2SODzIZHy/t3HhLoT5WKa4Y6FIMtBLIk
ZmJ72t+4ayC5gTvsX4NtoXtu6PfAI+JKbi8rkN394IuPdXXISeGfPVacadSEpw1pAPTmnciymQ15
3LktbpZJCmzvo3fvz2W58zCnj+dKg+xSLve3BLZ/vmD6btMg6uGTX52Ccqru//LS5GZf9S2sVvwF
tunaz3fWTPO1gwH5tSSgyeBj4R5/1wRGnmHtU59tPn62cxOCnTN+ljaKUszUTByRrnzxunw4Rl7Z
JouLPHSMhGOzGewZM3BUSEFNprBa4Tpe0wtYe3Ppk0duBz/toEHKtpFFj4AG3lPsoJmr6i7pNzAk
OgdtQoKhvp/mgreZ34ToQdyCrbpW/POYmwRNjcBos/q4aBtexipEoqoK9q0EEbsfwcPu1XfYT5fv
MVHTO9HCznm05rI0HBDXJNU7EBNi9FzznSGYri1+o5/ABwP6oZ5w82UcSF/usYhAUtYhqMRlfffz
q81nRSpAi8ZHxoOD6nGg0LxM+RjG85KihixQcB58Sb5UwzaAGFxUey8fR3A9oGA3c3uswTZ5nt1N
pSrVmCKYxZ5bgebEL3B7WFA88xwkQ711PyRj20nN1j76ps2EYfTOgDf+CN+cKinosAHziTIwfHmf
oF8HMVsXN07Vcq+bor33ZiREz0aux5KLfYek0Ptp8714Ij5/8FYPKFzXnrSIuvscK9hwZq4eq5br
ENnwvExIjm16tasK3R2clMtlGoOrC0EHnpYpuG5DOpF1B09+OKUY7KJCb2ipInijAo+qzlFX53um
2fsWjKpVVPDEK/43dV/SJCmMNfmL1CYksV2B2JeM3JcLVpVVJTYhEDu/fhyyp6u6pq0/G7O5zCUs
CUgFQYD0nj93f3Cy0TFMwjBzZhEIwHzbN7LbkSH9BkatvhohNrRs6xuCvKNtZvsOgbK+H0SM0of/
iVCPPiOhijLHjg/DSLOTV3hZQC3qBuM025EzC6QUxvYjQTQkZ0DcQ2WBsYHwUZ6tHvxqU4v5CCLT
HCgXkVsL49UzJglvAxJ7GRgsTlvOTP1YzrYTQIahv4Niu2VW52651vwEi1uwdUb+yXBbBELG8nXS
P3U/gDfuuvIcd0TfEKqhmaAPfhpwLxP1oiy2Fp2KzQTu7mPBLHKXiGo3qV+09/pbzQfnnsHa/NCm
SRNkeeHcg+UQ9GAB3o0g8O29GrhBLXR+T8E1O8weCvTziCigb423fO3hMQfRxO0xcj3aG2sUznVN
eBLgh0eSovrq8A/Lle2BJ6rBwoncT9R86/qtfV84Nj9VVvbmEar3Shct1gKDJN8YBHVtOV+8WOER
cRq18WtI0lzSUdSNlXowtY5vZPxJdec8TcuL356kRBOIdUMy+UBRIbtaVuI8NTZwUVY503HddFvm
RxOdst26CU7Tsr7ETbQO5lC7O2W6Acd3GbZyHe/O84szkHznaf0HmKcb1Ha+NlgbQ+WlAV6vZ+IC
XZ7zRp6+TqPTVoRJututm+tftoQV7jrY13HLf8h60Me5YAPAA+OcMSElB8ew81AyFk5+rgDpiQrd
OlovNAIIIGXux2TnWQR8iINd6/HQq87KKggIJhN5atN6myf1cL++NcbkG0gJ82XdAo6ShFZVlOhz
huNdUtiIlQQkBstm7DXJzrAJSMyymXqWg9mDg0ayjNuxMr/gYfq17qSeIrd0yvfrvvUtny6ox/y0
bqDZwBGYd337Orpq8mByp+nrPN0E2DZz4ci97lW9bzZDIa3tOljtY9FvEt2jbQBOo8piLFHV4ATr
XpCFiqujptf1y1qQ+T9AlxP1Vov5SICBEju1eVz/My7pLQMAcLduOch/ELnE82kdJ24XeJ+X0Lst
n5Kj7LRN05Zs1r2D5tjBRIyHGXtZM9KT1BRelculQBJU3vG6+/pytuqbx2RKvvZ9HT8NICN62cN6
eErYK239/LruSyjBV3Ed67jubAq/j+peia/fwDXU2hJuzNd5gFoPSwxYznydRyH6+WzpLP/6LFg5
mRsbrK9fU8F/4gnEmomx+po5mm90ztjl9wtRyG1B4Vyi1vb81/vrJug8FcTR8VuypMHr8X8d1pCZ
hV5sI0epHXcK/jomJiUoXL1zWN9fR/k9wDim1jFu2O73W96Saf/ebCZZbjyk5mG/jv57gHU8A19V
FH3q6WuEP44p4ER86adwHer3OYFt5EHN1HmwTxIe5Er/uiC/j3H8tj7QGfgkbfR+cMar7zN1JuUA
N8O4a9XZW1+KDEzqdVcC1t6ZpGB6Zqglhr+PWf9aX9ZD1oN/b65/gRdxdRLQkdYj1rf+/jhn/aSF
UHkwnb1Zj/njFH4P/ccpZk69CB7QpO/rzf/00b/PfR1STMk3lqZk+x/HXg/5/dF9KZvT7N/Wd/7j
GfzxLYa6QHalkCj8MfQf+y1v7ODylYnQavQPBGvDIjpXz02FGDMF6e2UxK16VqOwQqJhmrzu1YiW
oiTOzW7dbMlgtrLQYrMenM/IUOolKPdNWT47OY8PpU50uB4Mm/DsXCtpgnUva6HP1S19Wf81G6bs
nqTtft03ge332PfP6/+tL1DPBX2u+8d1a8iLIxQ+1u1rpLl/F32bXdeRYFbcB1aTidPXUBzrFvd7
+s8v0NhTxBQgSFBh1DPnLtlABpht13GxBFMIWxx4pS9fADSw/kBizGnr3j71QTpY4HrV15fRGZqn
WIOR0Mxkuk9GDi363Hj7snHojY+mCRF86e8jcnMC3PKnPZGfBSiyz8NgIZZnUEmUvDAXWvdxBFDD
eY0rfr8eKhpzhD5tfneAPcAMe7Kg8SjbozXDy72PlQ2j+9EEXjbqn2l31J2tfjhEu8GQt/mDj0B+
56CucFD2kN98kcyLr8j0Day2aB3f6uNvlSzkiyt7sSnAHT3LJvPODk+ATndGvabEf1qHBxi5L2df
f6DtrYwS1NPuin6WRweCu50hsYJYCNzQddj4M1titblq73lV8n0OJVDYUJXrsJmaO0Qp4tJUs3xM
C9/bx16chIA0Mh3OpX3TuQDuUxH52KdWesiBBYH8h4NRUUgevbh8KGGde1F9PDwYenEhkACVvyjf
SkIoIArUj0HBUG816e4ngVAKVrf83tX+/fq2Ixq5ms9t1s1Bon5Xw2zvKj1GnpcGDOv7jHfusZqk
gyJDaSMWHnj8JJqP2a/EwZ2a+N7HKrdw/MvPllQn1ymG1xGMza3nl96hg9jhniQIXkoIeT5FDYhW
+ux19Jx6WzpKHgs5zvcyl+PXGCx10Ha99F9pZZdbLDI5fCXs9j6lYkKxDGNATnZAF+96N/qVB0q2
DbJuN6p4m8fNLxc8dPnYUMC9rCosVG9sjcoVcfVeu+UN0oj29PsFC0t7gmUpELD1TYJ05p9/AjnU
B40Ims2qOIJtDtoPG85x78OAbqzq5dVphnOCisx51u2471pzXY9ZX5BsD+f1r/UwpixWRi7lL2rO
ZnCw8V/rjq+hfm+v/5KVQqMpDhxT/vy830O20MHsuep/JHRGZdadHmkpq0cYGW1zpCavvUfTCxw0
+gAN6pJXm3a4Zws/2bRwKX7N0maMwGtEDwrmnnJrcmcCwACCdDpX93ECTI+3wwWM7up+HLL8QMuy
Qj5PnYWqnsgTYf5NxV18h0L/L9uq83Tna/eachQJZM3yIF0QgvWlhPOoQ3rQTRf5k1f46daICiox
t4WFk0ngDJt7Q79TLUjlvQu0EWR48PehxQ3hXNAfshrdBQv42Z1gNR5gKR7OZBCg6cwwwbEKh75n
BlKrAcbLEBsgEi6m+qmaHPeYsiGOLDxUIQNxSiiyZ338WuT1EPlZH7+ARXFWXut8H5xsr1V5TdK4
+Q6YY9+jlnkE5xECoh5K32BEjhrV2fRKHZjNyo4eoOkMdaGHsG26HTPjU9U1QTn2ZFPRDEzz+CR6
mW6dScDQ2o5ZwPqiQ6kS9mE9xACgdKKgQR8zB0wb3ogcMXmSRXnygo6i+gQidQPkA/h0P+LBgzjg
beiRL/qKywNmMLCnkJ8vQFYwDnIIkKPYB7f0ZMg6IEIdPeZjhd7nLm3DDqq9YLK0gksH6t1E1E+D
ndN9mVO9s0Fu6i11ITGGS7tE7s1UfXpT9wY5u7lHe2a2wcT3s0UguVF2om7uPE5hC8+dHctot6u7
MJUE8xUFg7/p34uYTRGHKjLK68I9oLf2T5MgGa+6/jDqY+8W0EmOtQS9CLVhuAjqEPRNE6amNRvw
8NCbz/hgpbU/hqTfJr3J3uSiLO6tjy7thkdIkX9Our81TMgHSYvNrMQE3XX67NvkJ/dVu1WTf4VX
odgbFAhDPrA6eqbpSCCCQJoB7O+Z22pbgAwXOJ567mK1A50eUyvw7ARX1Jvao09L/+DyCOBF+sZt
tmHi4ick3iQtB04+0C3kZROUgPldlmNuyqZHyJO3OTBZIvQTEAIaGggsI6BV4JBwTBWgq4v60YJ3
MDr1DUdqg0MDHj+EdMpTcDCheyA11wHKQAAw2ZElVrGFvuBiZa23qRgyCwmQkMaO2VneFRi3HYp5
CBPgnRFrshFTeQ2va43bLDES95uCygBCItuGsmXwPUSJFYQlJexG4HyAhqb5DFmf4/4SFoqVJocQ
FzzTGY/cXpCPQoj7CUbsWPBRvM6mSLV9g/4Q7Tsz+ynHKjFBsBu4+J5clAqSi/gV4oH3HHfaJpsY
NNdW/T5XTRm0vfOzFxbQ83+9oH74nFROsckk2YK864Jil71BNPdtbotsN1XwjC5YYTal3akwQ90J
lXhnAxLVBHMXMKlSzDh5pQGmNfGj4D7kjglCaiC9cYBEaw9AH23WRQGNM89hO1Cj9a9w0PsTqBv6
GUMrNACukiBUhdIuVCCHF+tuJOIQFzZBOJ1sJs/aCaSxGC4NK0JwRV1mhYlrKfyyAnUYy87Cmmbj
zm2oG3I0LBZptbHUlaeTvy+kt2E5Qr7UXPsSxVZF6Q+7lg+j530vcwGhICh8m8pzzqb0tnU6PNnE
uo8HVoaHLHUoqgLiCQH0Y5ugcGXPlQe7BfugWbqDeoheNag1M5Qm+wYctKDrkAZ09VwAnHH31PL2
du8C+4XCPsic+xqrLVRHdbWJYaCcD+ZqD268KwsvCR1b+4dmqt5qKn766q23zY4q51oItHckHHLL
JonfcV82J6R9R1vNp5YjPsKzsYWQSgU1+P0RhJ4BSE67RNfy3JjhHTKsEzNoMVK54i0uq/6oaPsL
jakusC72gsSiUVKobMeI82k4bsreA7rnsR9pDyPWTssfTorDXOJfbKGvo6q9jYgJjAEYbnsIVyrE
ZTszulkAeY3eQ0TjRdBPkG1V0p/lOD3jSRwOMDCuAkuW7qEdgNPnKZ7dtI5FZMezvcPDUW9lnJVh
Xw6/enZ0u4JfGcOfVF6aYj5kUs97iKDeeoqJjY7OFhLh69jn38A8/lSSvadFNgUxL3+qcsoubpcn
m84bfzJvn9bpN0nIA8SpxwIVaQSn+aax2vFJwWU6bZW/61ATtwkaRWFCf2pM0oJzgk5spV24gQsx
+rnj7IfD7eHEPN08G4OwzMmc77OkXkDq6pSXLm7NcmCYOVFzjL9zfmoGyi4ZJNSobDYQTCd1F0Dv
kD0RVDriXKXXeFRXSzMHuPVSJ+zsCYvCL7eBw9YVND/4X+gqhJ5XIv5E95OyBw0Xip6rlycoTNpN
jBWDxRe0Ac2gZgKGXc2XStnAZNA1fZMjtJ0HfpYII64uLN9CmzmXqq01atLxuPG6sY5k4/abLuFt
QHPvzUBA8qh98Qs+Jru6yPkm9Wx2gtEP5uRW300+llcwaC+11M2By8JHDsbtk60eawSkrxueITGl
tY4cY5n73B8/Eg2OM9o88j3J4HPC3Al0hYY8VlYcEYg/0T8bkOHM3NfBH1Dxbdurzov2se9KHTBn
uusFa29knpCLFAjTLdtGxYoWsO0p/LMW03gbUCS5LtrpRBcvZdr5G8fPYcgNOnXCLDuE4jXd1coi
CiVNzJgZPzdD8XO2Mr7FbFyFLdTrDf6IoP5ydyAsfXSyhSWDphTKK8jSRJ9NN9uM0Nelnjh6mdYo
13e7GDYf1EeW1Up0m+3Q2+ogeB+i9pue0sYKqhxpnIiTMhKuMgHBAnJs4BLQQVt1czwz3soh+ZnN
0JFR9EUIREnvuhRsU5M4W2Ln8hm9Q36xIXuyGUzpbTHEwSiqOzf39N3cNoAv0CvyUVOv36IysYEf
a3yiYNJv6hqGXByX/ECgVN54bVsjrst2gpJ6R1T5SV85QqCrBqkebPbWAhvCh5sD8O4DZLReyOp0
uhhPZKDaVlBPeWyH0n0SrHwL8EyLixFRIaety/zpbuRdjMJ5E++8Qv1ye+8O2G71miukF3Pjq3D2
SjCUJjcHkamC9GnGJCrGGWVrzCV+B9Lm7KpzBfw4GkdGwha0gFOa0vcq/zmaYtz0+WdDx/lTCHXy
Wb8lfWm9w94H/Vus8+DV1tPg18Ml78F75SdR+8mjMfBHK3J5QpsOHjVcYpW3Cx/uzOyB9Gn+APZO
wgA2xFtpj+UdhCaQ4eMXOdXg3ZQwM2tRS+fek+7aYCRqPkJZ+mNGt7KzzCoJitgSUjTZZ9H13nXQ
803ASCHzGKxASrD+h35EiaSNz8ZF0aHppyG0Oi5fc4G4sgLdA4fNCE5moYI05hR6yrHbG2FOgx59
AJOfxqj8ZPWDwFVGm2Yrpmpn1dMUub5PD3OZZpFNZI36cqF30zCg1DLRQzqR8yBIc5XuRTRN9aDR
/Sw3FboC2LbcAkYAqV87t6SaEJOignHIpdUHqrCaXWPlMhz81Mfn5O0W6jd+nITcV5N35dmonvIl
/RAqvRvAft0UEJkiJM/Nxu1dNzQahg0A47MTqvogrpEObl5gvWzNkPW3ngHN5jVIR3bzaBC5fKBA
CfMWuxdR4/VPc58kh9boexgcTFcoWzApgcO3T6wsVHHm3PVje+dZXfM4wYYeXYKqC7fIC1GaH+cR
rkUjRD5BOjNzRke2O53QoJS+f9TMh8GSLNNzbA3DYWT+uHGFx48C63YKl5MoyxnKQN5oNqRF9V1V
eGRAp/usR5rCjbxbgHlo3EGPSzfEiY+DNx/RTRgOA9z+hC0unLJ82jyARgjRRK9CAZeIXeMcZpOT
x5ZKf2P79gUkJxi2wBIvnJ3COrd0/pQIu1EZRfFFuYmKTNp0j6rCvSvbMC9F97i+OE7lhjncH2Dz
BPup5li0mHgdws5WU117Ldi+4rsY5K2g6QYOBntygx2BDnInvwPziAFSBhm4E6K+rS9OA2/sdoDm
kGNP2E1LYg3bCOeoOJoKdZbZFpPpN1NlleEA44hN11m4XpzfZxmKQsFECiuEA4Ry7T3yjhZl+G2a
j7t+JObULi9TrniY5p7cGGXH97VzN7I8jVqRowXDZHXPsV2jETBip40NzmJWc/ksqBgD5HP02bj6
oc3UZkpn66XHSlibrNmkzpzsGsXY87qJrlaYkFk+hg4R8h2RUKhM/Yykw760nDi3MitCSpCZxQUq
L7AR0E+EFGrb234MrOKlHIz8kUZ5poZtrbP4pJvmDYT6sG/9Zt9TfRr9BGmksW6ttpO7DAp4G6X0
FPDodZiaJLDcQe9Ixl+gXv5s5iHdtSgapcA4j3b6Hb4NuHwjqDgQ5YZqAkzagg/ggjWD5NJBi5HR
6SKgYiTirOebUsMisBm7KkoalHygkNhRgoW/cVO2m0FqCdABFFyBbnKvY3MXQ2i3LJ96ixvke1Yk
HG0PR7IjJfIozGUSXN3YOvgzNCyziE++jQgJgMqjk3kuHJU6dnD8Sp1LA7KTL1O2b4pcBxzJ9s1P
id7WVklCd0QE01YGXKWRHMY8BUmkyEXQ8a7amaLwTxIWU/+dR79IC//U4whOGaoc1BEg0lPh/t0o
KsPNC78GjhwJ5rJnyoodh1k8nOOrAGFVHZQt/dGTzj/Be2rXtDzdD8PwmrrJKRGHHszhE88GkiKZ
7qDqyLjci1qMNz0xeJjmlh3ZLr+0tSsB0CVi76bJDNpIy7Y21MRoq3AXlz7oaZCOr/83ifLDUsI7
Zg39cMr01mapdUJx5adis7UbOpYcMhdOczNtXmyY2kSAmfyzL+c8avw5PpqWBl7Jm1Pfo9iVSaSI
HXw1BjToPc2ZfIDLRn+ERRtIG0tEUxcdylF11Z3UVAZ1VtJ9JWdQNu0CKFpP3v775f5b17Zcbh9N
qmzLAVcafs9/yZ9SBP2CWBpUKbMQKDT7piC1CeMUEUrfwVS86ATdCQGiA9qQqxC2ByjmNxCGGcsW
p9T3r0abdGfZjB8QtENKOZToUFYh4xJulaKmjuYXRjXurh7je/j9yGjK7xstITH/H77L2qnsD449
vozjIlllLoVwRljOX3LFUta8bEGlCVd+LHqZvSgbJM1C+PLClBAgXTcFnIvwRHhTcZr4rE9gellX
Jt7qpRAEw7V4689ddWJ+B/purS/rC6weandOLxYK1ecpRUtlxeK71jN4Qhcqrolrfw8Kt7Obe9AK
kS+5F/QpzKIJfSo3Vue3Dz0UQ82MtRrWMN97kLgR8kkwBCe+K4fKgeuITe9BdNsOlf1tIHJ8QwI8
ejm4i0l2BylIiZ8ng/QJkP9wkyaNfMo//JnFB79DWpGmFt0WknVhhXkxmEZ/DjA59IeVOFcsS4HI
Go44SOVRjOcGhFv02yGIVQsR80tTm+ZO/ZqtUA7iTUsH1F/epTub569AqtyvX3hoixLtgY2+dvX4
ZCaRHfpepFtWACt2i3a8yQrhqszph9a9+KZB17DQvoaHY9awtypeCOtzQFuYIDJPVO9NRYLRiPQB
2JPZDtPohKANukdSp5FuVAopATQO4AYeOkBXQUcRTHZ21n44UQfFJfLU5gfKEl44K3WqHUQ0bQuH
g2kCY9+n7Sbz4VE2tD4D/bX9XtlqsebVuw5gKvxvrFPOLbgZsWzPoMQIvBGxejcXNkx6MAUleHBB
WvnoFcKA5QYvOMgGmFmPpWYsysBmgKGM8QLIUTgg8flWCv87vmAVialOQNbo7U0Ntx6E7iqGsJG/
ID/4CTzSHCtWTtu6qZxNVdPPPkUMIBp4vGl4op1gyjQjLyjeMP+PD6nmu56qp8m1h7fGmANWtwwM
gSReJvwQvR3qguBEqw1cE6eTDxzatEApdH91VV4/yt5P4Hwl7OZWdCgCmdzs1jNWkHycvSwLDe6l
Bc2K76ndZ+eU2I8+yUE55rYOk75WOycZf6wpF2zyyqgloPX0zyNG266Pf4KMi/sdDSGqHzGS9a7p
2EHJCiGJJkWYwlHel/UZtTckShRIt0leTdFPHz2MISHDnw5mdMSxoyx9Y3CABQPwTBLT3Zo0ti4J
IxvUz57AxEseXZipRlqA5zoQCAYHU2yRX1b3xa7gkPckpcufsZR/0lM2D/iAAaEhX6ai3DTV+4QC
7amc/PQ6QsGRlvzBI7yE4spOAAIWZAODiOIED6ldHs/xiRXkW+yTf7q3/r82Cbikn0Y3+lf7t0vA
vxkL/H9kJeBAFPZfnATS78iU/7QeWI7/chIQ/B9QlWGC9xdNuAcHxH85CVj/cF2sXn86CLB/uBS+
Ar7tWGIRqGKY/+0gQP8BNbmPRhBwVYRcjf9fOQj8uxk3ZMyW41scwmHHtoTN/27vaikTE5dwzBzE
udoA4SM54g/toOF3MlyZtv8HcRv7Kz76+kQX6mCPUfCx//agha4bMZztIHVeCN5pA0XPuk470Fih
eJtGMJJEcNpFOaYdSqYC5gE1EACiCghp5QNnwCumyrk2MxQ53Jp2M1L5yZ9iqFzkL4Jw/H9Yl//d
qXi5Ri7F/IdKPtSRPv3bYNsD7lDnmGMDigiWK3GVvriOOIM/bpX/oOT2/w/dLJIQFFCRewMI9iH+
+8vfo8n9NAFZakJyDaoynGiGjbPrYvLcCpAKKMxtAiUHO+xZBifPM2KSajO4mLT8TB87oCMdmxC6
8OIHcSC7g5fj0fdRBptRSkb/rrKF/5Wfhz7VdwTeoAF4BGqP6oUoTQPdgDkru26g7tkSpcBGRoR3
KLt72/h2OPXKDSqOeg2iqBBUN4TvmPdcorMQPD2Nots7S9oMrn7zlmmnhbXDPKDPFlbhkrWQ0pY1
Wn2BgauLPLvIGqhhsmBbw8A2aJ6F2CLOPofJWBsQ009lUmVR44AzqxZmaE5IIOC7uc1iSkJu9Gtq
0N29mvV2QBlv70A9ESQe+h3k9JDNk3ekdElhoT81zPcAbMAbEjBO/EkcFcGF/l61+C4+pm+0xYQj
kwbNE+Q0X3NUCuPh1lktCbs+RtbkQ1IEe/8e0lWIXqQ36yMDW7RJfJgjihSJOrMysHRrdCKd43uU
6V66tvyAM1kR1DUDqdJDRpRkDqjf6jsU0beyMfIgPBv6DrFXAyopaB9G4TT6uTi8bh34C0cjgWpC
NfBbrXMGYoWKL+XQA4crKhgAu2yjPRi/wOlojuCjI4LYrq4CMKCuSQEs3+YQ9eS3lMVYdyb+ImP7
m28VPyhwF/i43VpSl0c/J/Ye0fES1sEkGaWWA8hkF5LYDx4D3VZR8p5AnwFpPN9lCTzyaDZZu5yA
skdJuY815IcEMvimJO6dTEQa8DaX0KdBv8NjHyz2iZE3acG8yPLil8IunJPjgzphL4fZROTox9jY
ZzC46fNSIIRdjXxPlWz3UP9wnDn+Hez5D5jtSqzs3L7BMvP7+jbSDIrZw4z79TMdeNAZOneA9hQi
0zwfgpaOGwcCCsRSsJez8mxj6vrHtEhafDjzhVWr9zBWuGoFp1jfwxxTQ9sPK/JXHssNJ5NGgMRG
SN7ubNTCNmJGKba2NWrD80sRoUIod4hEYALJu2V+AoFfpR7EpxLl62VaS3B5gd/8kjkPtFaPJivR
zbTpoqwuWWjcjKM4r0HJ1vSFLbMaruDWlPKsOB6/mKS/vNG+WqjvQ2CI4zzoITA1wFEwVpsMH+fX
HjScSv6yW/QK63MeeVZeRjDoxvCLxIsUsMKAX/Qvqco6mDx8UYSdJnGjZgIokkMlE7a0hYDRAszP
DEUzBnRdTU1v7yen9iI6okKDaBx5Bx5xGy7E69VqK/Fo59qE62QMT6pvGuaBSYdryMq22treoCNS
iz0q77YLEsJykhoenYGl3Jf1WoOCfu1yToMKVHUoYn4t39e3DnBNyAI00uZwsEzOeebec93jszHd
rh89gDocgEPSREgmUMiEeXFrkAa4fhFOSGfSBlI8znHNOhtWU8uoRuHq+C1OaX0/Qxjdkp/r2X69
UXWQiDQwUSWwO49RPPFgil26VzI412zxEQZ7Fzx/OoFiH78Iq7vWy++uZ3tdIJtqZHvc18F63cx4
xmXvAdouJ5rQl8K17oTTP1cjPXiwI4/WH0PXz7KKkWTw79LuPBjyli4i/rKI8pgcZjTu3WPq+xxH
7S2P8hn1KhnJGjdvZQMdcCi8AgaUH5B0A4dVELmIeBywSb5h+sG9DOZcUC63diGqautnuCcsB2dd
Jy2SR3hreMstzx1UkSF2ZZb7kUvzLSfaiwiB8TgRPAQlX4WpMLgCMMnGbK9utFC4bRN8KAwDLkma
ZGEiwSynkM7onR4cdsphPwKjhnaHYkgRaDwtY+k8oQKxrJ8Frojtja9Ozu6HEvqsCqMXEXJEsXeg
4gtd56FTCaQ2qTWEvTL37kjOskrv5sZsgMSce+PziBRn7Vr2Pm8GqGbQmxIZLX8flIeuzd5EwhQV
QodYR7+cznAM93dJajeY0YvQsRp8nbH4BUsKuFOUFLYaFloZFwhGConAPPUf86q2t7Kyj5gE0E1j
QRbWS5xU7EcBHFagMUrTq34nQaMOSwPzgpKfwYqpA4rHEPXzuQ7aDjndAG83m/e7cdx1BLeZHJBM
xM+w+oePQeN9Tya/DqEOOMtuwnKapCqsOQGIX1fbuSCHdSJZZc/M6980QfHLTx7WUdaPSzL6kDrt
g1hmgDaHryAw63BqzimMjVHwSqF9HfD72zmqKMQGNdCWKHfCi3EWY7rr8g615GdUtMGthipoHnN/
V8Nnz6rgNzIDCOl1jURG1BChotxTVYsMQN0B7fMiKcujyLtPz0qxyrTJw/pu16WRWMpP8KVcTHs9
uYU4p5gxmzBQXsYacnJQvANZjZGTEVTEMU1qSWnU2tP9YGp/B4GyjZ4XA6CE/jSOloZwcADfoB0+
MkPfe7SmDBlUmHhe+72SQOqhfa+2qqTQoGUT7ASgR4LsatqU8DO8QRnxmcOTaguJNN1QwGA5KHFk
mA/oWq2PNOugIywtvh3lrTZXU45b3Vr1jjILWvcFKkI0Mm3kMKQB0uZzK+FhnJUM9dPc3zp4+kPY
C9IAaXwChk6f7mBr+sJgrII5yIOPpHbn0APnvlrqft3HEOtXSmnY1jTdMSU3A8cBFhVdhHkCk+VU
o6ACIz/dzNAd5X4EpyFxVMlPeOriroDzOwIslGXdDNI8BFDByOuj5S1rQNM/OLw150GNsG4uBkwi
8PGr4hw/xXLV14nLXZ4zbRWfoy9uy0TMMqyQKIKzcIZ2IUyfAQd9izWKnrDU44epWArfyzHoLkPC
dYq3LBgJQrG771Jo4I2TbvoRdtG2wtdn/4u781luHEnS/KvQ6tRttuQQIEGAh26zFPVfKVW2pMzq
6osMkpAkJJKQQEL/xtZsn2Dve97THPa2b1Bvsk+yPw8ASgTITGUysJOx1T1bs1nKCQGOCA/3zz//
fAKt/oFa0jBoo+55t3AP7yfjA0q0oyfHhXDYXbhbN9ky22ZGVb7cTXf+T+elf7vrZ3Qy3D/93u9x
T/LsO2groyHowCRwx96uupYRWxghmgXym7nbVKOnzF5xT8dx+2LkT+lfus8Wj9Ab6UR+vpiFvvR0
9Bc0Z/YcmrrGBKMQcLNJ+vvL4sFDnnCCjmY8jYkpAbWmNI6/j3vL/vuZu/gNJ/5++XDvHSwXD+jc
L2g69dJjKptICbbHgEJpcjx8Wf7uZMneYHz6+LAcj8bp5DM1pOl2+vT08X5CD9uAoZjJFKTjkaka
z975bNB1KBA/fETy5G77HhUe2tOuM+qZo6f762Xg3oKxP/9K0ohswMseopP+YTrrceeDZ9/fj/cH
Xbx0LxvwDyc9yhbeWe9+3h3RYJTSzjU5p7j4zFVADDtMiSizNiDRYJChXQ8Nl1HHuzeD3l73woHU
fg6DYbzrP9CONUjaoO23i61uN/CP0vh4GTzSNja+OJmkd7+3g3Fvz/W5GXxEHaGMTun169ERmrGb
h/359ozK36iH4zqABwU774Wg5/n59AJ5kglFr8fZDbzzcbxzP02mhz0P5CNJbneHT5OH86XbRY0A
XOlxdjR7YOtOYmBO92lOksjYjlt/DKX3IqUo8DI9G2bxP3lThpAxJQB4/2n74hGKkf941L14+ehe
LDL4Kf7D1nJwN9t35+njCT1tjzuUDYNTB+HyKWqo8/hhsttlzOEesh/gl1wLHrrk8zQ5HCzE34xj
Bylan1qJP/WPX17Ahe/vAML7wf0xA0d2Ubz+V7Z0Hg+GA3d+EGQYvje6delSA1K62aLvEzu5L2QH
6PufPj7jVpl7eLuNnKUDJ2Y6PxgOCXzoWJ8fOlAieWPkQR8mOKUprbS7zgCJkRl7dNHtxb8P4/5v
QRZ/hhDm/9p/OSFrcrYv0GPZGvdJqfxs5u8AVfkjpxe3Ed1YfgaPO50PEIaZAqguFr3ocTzPPjiT
x7P2jb9/R8P/lpN6y6Nn1AK37xd03MzQ1aBD49bfH88f7w/b/j+HEta7TDXZWgROcIbDO7pF9ElI
nr3D6cvNwcvts3uCe95DK/+EIGWw/TC4cHbpjnwKLoZHF7RaUU1Y3lHSJ4MYend9SE/P+/3Z7Ol9
PF4MdlH95ADOpsc3t+jI3txf3VxcePBEh/94SLLh8XDvIp0sR5NHGuIJuHaHPuIGqCLQ0ULzJc7x
Ypt9tHdB+WPfd24/jV8e27AlptsopRI33Pep116g7RKPh+19j2IAHIglHI/25HC2uPiERCsciNn9
/MPjHH3/uU+1hskHDwFNSA/Oze/ti/bsyGFKOI0hQbLjUqTu3z3Spbx8Oni6aWe/Psg/ekkwPBw8
PZ083lLw8O/pA7mZXAyOUKTdvkCbHP0uqEsIlhNWPWSH9y5DN4JHGItPbR9KdHbLaBD39mDRm9LL
hZxP/DKECh48PR3RoUMeMPbp8oYYeug9PidHD09Dhrxky4cRbGjnaAgJ8fAxniFsigj+vOf9c3Y/
ppUaqaxH+JsPz+0TdN7xlo+femMOIWMJs+2X2/v9xEGSvP8A+fhil1Me7N+Mx6d3w4SOOP/F+ZWB
VvBSFp8X6SI4XCw+oyi/7dze0z04fTpevKBdlb08yei2YQ96HvfOcP5RoSF/GoCxImu6U1cyzdVU
CylTpd15nmz2l0ptUNFEXV3o+9RP1chYDbNUKynl1W+tMA0RaM2uEUh1vQ4TI9C/RyPIdYeI9v7S
mibzcfFjz+k4Q9QuEVwEZu8hBVr91OsffVXydfX1vufvfOsFIvVdRABWpL6MLNDu9TuoqyLKRQfs
0Ok6ovdYMUF7wM8HIpDFT6RGyW+r7JDN3q2595cxuEbvzydGEMlx+70AKwT8L+31nW6nF3TdboBh
CJ6CoXUWyLdkLoH8uiN/4Aj0eh20/odg8S4vClqPRSvffzDoUPbvEbd1RSQ4ECjfri2Atp/hHqAK
0OHFPCoOqJ6CU4sUcMUGbU+MwA7oUYkbAObIqGrLjCDVCKODMMAGPbQB0TGCVo78q+4KnUHHp4pP
LRXpZRF+zn+fRa7AdBf0cfaUQvoeDdhBwPQbhIQrm8DtdroDjxoJgtmFoKpdW8AJTLdAv4PITw+9
a+pyuTvULKCOge+jC0yNjpKRhb6gAVdAyXJA3ZAbT3nD2n3A6IlOjzf3nd4AYd3+QIZr27UP8gfa
/EJA/h2JY+S0cXdCQRJnVzkHTgctxz5EHtylF8hBsc0ApiGBG3Qcj+M/DBgfJ+VKzlXFAG5ngKwK
IUHg92Ck+jLu2a4dgOc2ugocv9P1OQD+wKdO33Uk6KkYoD3gjOAAaB5iG8iPrQuL80+y+RloO26H
en3gDp3Ao2AZ6EERBvJ8AgbXZzpOETPbtQXyQ7m5AfrdDukQFuDSzwNjbQv0SQp6XIQERS78AfgV
1p2Bbh6obm4Cl+vQHZAeQkeRJFE/BFiAjeESMXjYqOv2cq9jUTzk9o03Aee8B4vGw8/3/JzYU/ED
g14H6RsRliZYtC4tcEzvQYfX87rdHjchtz0y5Hpm2PaGHQaU8PMuE+88n4jZujNgehFwBIDiyXiG
Pd8n/a3dhG0/YBwMXCdSBtG/USGzXX7QNCTmHuACJNYj5icxgEmm+cH2YAg6Qnc09Clf4CNJGiyz
gGu6C3qDDlsAL+BzzmlU82uZYc/vDGG7WYgOsSMNQ6G2TDwi2OuDf3Sp4vOa+gaAZdghPuB/gR+Q
Fgv50bYNYGoDUFKiQYCRAVNclbfXbIBr7KDn7zBHahgwiqfIQy26CmUOAR9l81igT8CHJARsSSAA
VAmGekrgSObMYBDU2OCv9pkUY9smMA2GiAfpOhM/xwRFBZRqWwD7MF08oMGx7+dIsXUGMPUEfXBi
Pu4AfAw8vLtyFbqQlxlswThDK12ha4oTu+DEggBy/vOrTr8FhiQMXAEcDbGRlRehZ5oV9pxOAAbO
/3Q96kUYQjsE7QHFJIFFSBmoFtuYE6CybOoJAUd8uriG5AXOAEvoNhj4+IkucVLgoJLE8EDr4DFj
oNzrdrjm6V/gHmDEVt0C/c5gQBcE14Xvuj4CNnn4ZdNtaLoHXMohEMoCehIpnHlEhNo5wEAAhBRS
+vQtSvOVdamxI0MNjQICF3yI7M9x2eNrMEJ/2CFYAiccfCmqWhYVFl9l85iItABsiKoh74hLoHKo
7QKq6hSUABG7dO33hrR92hYSuMXR3NwEQcfj1RzqRV2wYMoB+kGgnwl8pDvoEjaCklJXsi47lAlc
RgcBKJSxhz3qRgMIYSsYUTsI6PeCQ8F/XGbDqvzJrpPgmgJFQ2Jfl5Y2hCxwi3kKWIHJBEn2QAjJ
nAOAJGYV2HYQpLXcbBPQ1Ien5yVd16EPUEbsVSzATdAZokqCcsCQugm+wDYLuPk32dwTeD3uPEKe
Ijfo1hgElJRotOuTHDNTddinD942C/SMM0T2ADgI1yFVMYkJ9PxAmFZEhmwTrgzoVL51Fii+yeZ7
wIVAQFVIJDI8suS+vGLlFAwHHYgl+EogY5f2q6Lh1qrA0NQVss/dAe7eAQZwGdxdq5sFPcpGA+IF
+ERchhbGBIr+ZuQL29QNKAtBkpCqiePj87VtAFgGjSaAZaSK56BmtrkC15RJ05YCMvkRWKG0eudZ
YOUkKE4hg1VhVhYxg3U5kmd6Etp4AzIfALPXGqm2Ddp4SooruAt3AKEEI9l3KRpfCcCifH/yQPq/
2QXCHaxsA3aJgIUQCUATRAnAuiJyUc3Z/EpokydK1EcJGROoIqpmAgHVkEGgTuFxMzDE3rqDwBk1
DQ49nH7JKdR3gMDqcA4lOUIeCEVc60JjZBkNXx9knMnCBD1QyLkQSYW0HdD2OhSOwE2BiiAX2lhD
BeIytAH1Ec4/fBK4JFiAQoJuA37ep7oCt7ZnqQ36ptvA60h+TKIIHtBXSZBmAurMPvkDHgDkUEh1
1jkCY7CkLVx69Z8Kl75yHbTJoRBO4T+AJnaSijxTtAS2gE+NzIUy8ZoDVE0QcGMyp714fQtZNeb1
A0rF8GtJgiHWKGBQPwe4Ar4+1GJiIsosBYfJoiQJwNvUG7rUiQCKkFWHSguHUs8T27Cu+tw7VNEg
V0K5KOJxi2xQVHUM4qIe+Dg3HkEhmTLwmPjXykFwIVXw9hYTLNFLNN0GlMrIgXvQyD1Kx6q5rGKC
Ng0ZApdyL/qUEnwLE0XjEgIlAkhlMOsGRfedjhlRU6aCRM9NxVvahR17xpvA64CEUC31ufSlosQN
U90EJAikRjSeAS7jMSisq11nkS8ITIPDQScQXglVIoEP8+aqigkcD0xJGq/AVh2ptlqXJxdVnc29
ISfdo7kOWGy9JwA5lDoijAPKDJ7XF3jdrnPgGscFUoiqfvWiTG/RRi863jb/zI7XgT8HnZQTD0au
8I7qKwcwBwKk3EgCbOytQubV8MbjVqfBbkjTTB7nd3VkdBAAhlBQhUSl0gD5sV3b3Dj0o2buCRCG
nLOgPepOr26Bbo8iCpqVhEVkg0P74CBzDhUXHkeg36VmLuFfDROkG5l4twuVELyASoJ9/CFOr+Ex
6HvCFoU4kVdI6iag0xYUACIhxAKlp2rdMYD5ZmoCB7akOumvdMnqMXA70oAYUEojNRhSVbfNEQgL
3KhKRFwnuR24aDe/02s5YNDNyTOBA4+GHkz7rnzP9DZoOw4XnqhZ00sKXxLYQwsBkBXm60OYwB0M
reyv4QMabgNo1TTVENu7kGr7+Lt6FAS7hjoaxdRAGrGKEMSioIhAxdAEsGZFdYDyR580iP3u6dug
7XNj9D1GWlEncKS7wLoUCNUMQyMA/xISVJRmtJPQJjIawhlh7gxaNFQVLbwV+6Ym6AtRzIc0QSUM
IlW3ViOgDwc2ASrj/Ffp1FjXZ2NcKBOVEdLgLsRqcAAyAb1KQvBMCD6APQJ1xKXbwjoL9POTuXmG
RDmQ9JagD/F2eipRJdfOAZciBDqhVCM/giJNcQtb5A4HpqeAHBHst0d86KDCIc12mgWk9Z5+TK5E
gmTVj2bdJhiYhkbg3+CiPmAXgQ+sQYohug0UuVphYTamyYUexuaHAHa9R3YAJM5JkLq59vaCjEt5
IAhEuZ9BOtZlB0XpcnMDQKDyOeJ84QGRr7ykZgGhFEuBlAESA6BhLgr7TGAaFCG6BjGGu5CpDKqv
tpIdsT8kdRxAqiFgEoaRCj4s8oJsXsN4iPSI/BBEmMyHqAegQNsCHnwCBsZAvYdTilyXfReBRC9G
CaJw6Ij5v/TQSMxX2QUwTek8p+Oc5gIlwGHfITBNjgQvFZBIeu4k6KmRSXu4Aejmvkyl44cQTGw7
B1QzDHdBn+QIIAhnSC0Uobtatx0t2YiSIUQD4xiCvYUoAQCWuQkohgMT5SzJFbSsL7sAmY4el4Ew
B/KDZ5M3lBjOyBdI8zXksSIgzIOeiito03vgMWQJgpWSK7HvIBDMGJqgh9gKlGmYcsPXBvOqCYbI
NMAYQa/MobxAv5V1zsA3xcuog+LlBDEThYE87KmYgAYL+KU+WjXcCqoFW5ncooNgjJJgAPAf+m4H
IGJ9imXajcgW4cco8chcKztFOouKlkFoDJdWJq8OYJT6+LoaREB9nNqBQ+TMFChRIrAuOyxavza3
ADciJ0BKhLy/6ivVNoFUDugsgV9G7qB0u2w7BeaAKf3nXAaww1Ai4O6TViLNBuDqyDAgRYBMCcwR
ToR1NjDFCEgRBS1GnJEKEXBJLTSkuYJzwH+lBYXGXHIE60xgmiAg06kPXdRxAqonRIVciZwWlxCx
SEgsug6C/Ire3BWoBIg2K+BSAmPoUzWciAYcqRxRYSMmUAJmtm0CkREyigylbkCSCCaKF5BkSfcE
AhdyF1BsprpSyhTwCy3aBUPTc0AaSFsF8T/eUPUW6yU0QRLQrO7L6/tW9p0KvGm0CXxU+r60TihV
5kpc2EbXmguxzyaAb6yUvW07BoQthiaANgKrBMRY4YZ5ZaBiA5wh+SMtWCDnuYSZbSYYmjpDbjzu
OtBC5LlkiK6YtGKBNlxaBLxQMINUZKdCl0yfNToHKHR1IVRDK0eyFEVKaeiumsBDokv+w61In5GM
OrBtF6AxaGgDemyAAwGOSY/gD6lJvFUb8POhAMf0IFFFJVW2zQRwogxNgDIvfGFhlAOR02tT0y9H
x59B1WAlAMwoUlgInxfYxeaBERLtJMcS+RAR0FpaKyHJHsFN4AfIIAekk/nBsygooPnFcBMQGAGd
U0oX1HRVrY8uI/wgVTSnaFK30BUYnwPE6mgnpUoMFoDsSN0bgqZQRZdpHnSj2dh7i16Q4S4QLQaq
6HTW4vQU4ZYVNXfoAxgAFiJYIm15FgLoQPyGRoA5I3NN0KdVJLu6MEsbE0hkAOsin31jXzEN5NvU
BqpKgL/HHXA1kBbq+yCg5i6dmcQPeb3VriSpbIzf/Eqg096h+RjqjEz20Wk1Qq0iXiRYAC3o593Z
lr2/+ZgziJZEfsyzEEDIAyuoN5xwJeAqhXOi6gf21ZGQ2zQ8BYy54qBz9Qu1anXWmVTVqSYjWwlq
ov6C+n02xQUSyRjlCMQFYAHwCnjLNUpl7QCyKTS78jqwcMSRVD2MTECbPeQBsHMuBIRKcXg1Xyh4
Ci/uQjQDWqMnzbptYCxIIUMNKROUIlX1onLbQdlRpIwBjgBQyRdsM4HxrC96DkWrGp4trfakg3UE
HQUnADUROBUxL86KdZmi8MSNDgKQCVoc0oQkrZWi6q4dBKqsMumJMV8SJZMn5gG5Te7QGDXiKyNo
LojJF9XuSnxM+iBjgBh/gG4fxST7hhv0TAGTNlVjl0ohWm1Q7OVK0PMkeMaMgSFoIIlSuvf2ZYrG
/JIekAid1bRhkyepqql2EFCsY7QDqXJBN7SvAYNE3tAXSLkMTj0O0UXFUhBEzQRSZ6EhkZFwwCXE
yvYJVaEiZ2gCSZZljhG+DooJQj219lzEGqTYJkpuOA3Jpm27FJlGZWgDIGIYJIyyIEMsubUVf8iF
wLgrkCPYiKAGFsq4osduaAJCHyI/acBmJnbBra2YoA3vlCKKnAQ4GHJ5WhcYMJTQ0AbU1tH2f+UZ
rdwJQ2ZdQLECZe/mKbV1J8FYw5NZF9KaKXtcGm7UdLPKNqCRXYamg6/LUGwrg6PA2CFyKdCELL2X
QAeqdKpfCj5AOtAiqWSBHNm3DUwRVEY5cCXQkyVcczXcR6eZMPuLFElgk0KkJ/fANgXJxiEiBXQS
JPoNiulWNfiM8rtMgvwyFzm3uVUmMD0KMvhG4DN0OoVZqaYeV7wBfCuZ+yKDUkXVWaXTdiGI5DfM
ajY9DTIamVFvcA9hYBZ6pRUzUFoMlLylqFapCrN1DqFnGiGJhosaA8h5h1SiQqCKCUTRVWaBQMWh
zG5je5pTBCybY+lESPTm0aFJa1o+/1S/FkTEhawaqjIKFtBx7fMH5mPS2QacdZQb+NDl+NvKNhAd
eGrMHAImRuI6it5oi3wiqb5hkEjGiKyvop6BlSLrw4IVE4Ae0btGT46FGDJxm+HL06vOYGz6k6HW
KhKFni8zOFZmg8NCgHooDRsWhgWmlwGcM8kEKU7mk87qSkb0YwAb0bGi+rYsvBPBdw13AUpFot0I
HV2gYmrI2gkAWtNuCgtn/1DpMDQBqAgNmIDoCDKAktZ6UrgqhGgmA6LQu5Vqi/p1FvlBNdHYCEaX
0jKYWDnmq15L4aKg7sxUJLQ9iJvYEfaZwJRq49GpikSrFNhF0FY15VeuAtXNTDKdz9C2kmBgPite
plnIfSh8fMRqa94QaRP6cYaOKL8pdqqFxRQCVkNnQKYo5BJwZBHvWzEC3Vk+nTvMxoGoTMmhkIqw
yhuY3ooyMJt2BBi44EO0XZACaJeC9G8xCAtPmaOHsk/sShWpARluA0hnkO1FxEh6UlExr/FtoJpA
SQRPQdGqGCBqlwmUDLHRpaAGn3DvkXbTsFj0XVRcIuoGxE5AzOwT1cFm360wyHfm5nlim0Y9R649
fAH/I9GyDp75dC2IS+SgqA4tC69Gc4FrKRdQNCJZhl3JsCM9S5LedYjI3Al0MvIPnKN9/sAUPeuR
CjAanPsAFHF1eDruQLpzwNE5d0yP8+0rMQ9M88U22Bg4OnEiyRKKFnUlC/BD2Eii/z3s5g7Bvm1g
mi2JCejGg3yIsBdgOtuq4hHVeBTRrwBqprgo87DsM4EpZiKRsBSQ4RLQsEjrok62wAYgrNK7zX/l
hrRPAFnJUxpdjeRLLs0pQs2nP3VVxwF0EZFwmMhoXKlOLdu2gZLlMzIBHYmcAqiH8A1E8Vu/FkXV
hsYVUTtUojYWUnElqDWyAL4AZhk3QqkErkMnIgUpAg9ciK8cTX6fTZmC8YREacpk+AmZIr1oCiPT
/KGMBvGB2RmNUnT22nYOSk6kQYQoYbCUFomP8Hdy6DUbEDiIsg9EA6RtxFPYdyUYj/8gSgY2IWeW
yXBUF4VPoBkBORN9gKBdB8EXiULjJp026rcSAr8ySmqpAj0bNG5iIYA2iaeLoeU2OQRjeR8OA9JG
gSREgqGBk2n7gC4VzoB07kJyYnhGoSlllQlMU0apqomSA0xDUToib9JMAJosQ8Tp70UAJ2/ps+sw
0FhgeDEKLx1mmUjcMjaVSrIOH8HWZba6KzMkCaKkicW6W6HJMSmvKXElUaiMSXkdnmDZLhiangM8
gQCoIvWdM8/18iKdC4RPckyU0JmFo9EY5Wl4EOhAQbGEfU7HGuqPStGusgvaiGHD2JbwoBgZlCO3
NrnDYlSXQXwkg68gZAMcwUsGO5BUoGIE1G9hYpIkvM7TtM4bBKZHoU3OTHQI0ZbXJBbi/2k2aKML
yCmgp4/NoJIFC0srxgU2bgUhlLAHuBNX6fkqNgBSADxRyEmO2Fl1FoxBRK4+5gGRC3AUVDKgbwNR
wwogojItB94VCIJ1NyMXtqFPFG66zFLnG3P/izq2bgMyBdr12CLS2gbdQJiadl2NZdfE5j6R9k2Z
mCOvB/UCgn7NHQCgET9zdRJD4jAB02yzgZTD+Cqbm4BmfTo36TwgYSZhqmfNYCuwUgBZqUWXN6dd
u6Aoem5ugT7V9p4IXPJP5kipceHVe1H4CKAnTBfOG9pt2wLG02JADYCQAYe6iBgJp4C0UPMFNHfi
Kvg5SvmgzWqMgl2bwFgTuU0vuw9+SsKMW0ECvFZRIHDg30FC47Dk3BvbtoFxiRWyAf0XoAFcB0og
vOYM6dBgY6AOiI8oNZPt2gV4KUNvyLwUXD3wIfLfHAU0YfWiClRd0mUaFJgZY+kcaS4pU9xAmHb0
rvqIFrwSCioesT0QhcBKG4t9jFRE7A13ApRj6WKGdpPfe7VsSUi5qAFjIAaHcD/aNzfFFck+o9AA
t0/0R4KA6hMZEYVm/VboOkonXiYLCWfVPlVcNQbeyASi+YrkmdRX8wkyOnYiSvl0tcFRhJhChdW+
9gRgPcNdII17wCIgA1x8EHNrck90c4OiMpQA7IQyLFGU+n0WpYu0FRiagGZuKNlK2KPOyBVVYIos
NLHDzleFN/tSRWMqJu/PBoCUjLwb/dxqRKN2HyCECS9N5ilgCAvZ+a5g/0aOALoJ/DtBSaGh8Q8+
teYMBVyTDl7q7JZOC6B3yNAG7X5nQIwMfAaVgitBubvKPoC5LWRUWpyll00gA+tcgWO6D0CSReEw
B41qzasyhJdi0rAPCQOtTByCfb6wIAFtni1TRicJ4BBAMZQbrxYXoSAOFQl0imsT6QMLa6vo25ue
A5kqSOTn05FHtiQyh5ovoN2/r6IFh50AY9k+GqZbaK5svg3adCXiBvnS0E36QCeibFbxBZTYRS6X
/mYCA0hqFipbFMHa5jZguLy0bGKDAb2r+ViIqgnIFXEU8I5QPhMRcetqCcA5hkcByg38Q6SvFemk
Pl8TLSSUkUkjQRXsVL9DrcrQAjJVDsyogA5X2lREAIaMnPmatG8gClXU9G0KjwX4N4qNmDqOuwcT
ASjnGBAn6pVF0bwSXI0CbEG9Ur/QJhsUFKDNfYHce1wF0LHhYfZ5W/1KQPuNuwJuGhg6GKJSgMHm
NpmgkOTb3ARtWrIYMUwmDEEfMkHdBkzhBFBAHpD6s2BsNt4JRZFrcyOgB48GPMx0zgExYF0onGyR
Fn4qjjnC6hVVfav2gSlgwHFn6raQTYuefd0bQMui4gYzS1yi7JXcA1tlAtNMifF5pAEuGuHCratj
Bh4/pZ5EQUVSaRsVXpBgMLwT8IdwUAUMoIbOwRdwsBIbkUVIliSDM15HUNrmD01jozbEK648IAPq
atwM4MWaDUiUyafp4abKbmczN9KFhtuA2ir3HncePQq58KtmAjIl6WTjXiSAwm9aKAVprO6B9pvo
31FXQw8ci4rLr54EJgbQuyFikXToWKnuUfTQbX4pyghB3pyzEEBPp6pWn78N1yTgShTxBxIF+jis
CxD7pkEyJTW42BAwGSFCZlwXRW1jAvkZbBvV1GgjiOqZegMRRQWKFRFkkiEh3GhHAdVccHYyCVSi
ZZaQfR0aBaK5+UkQhJCOTdF4WTdtVDTREEjvUU1johLAgn2xkXG3loga0MxPJYnJYdLRLhWqikOk
xC6+oGxbyAMRi6LDJoYsAhwySYr4D0WnlZlatHLBwfFxkyKQ+0NS6d9hpkVJFhtN4un1znwZL+No
8Y8sSp9Po0U2Xb75F76+QCuS5Z4Prv/2CxEkJXHtr54/30X54vlfkz///SrJ5kv51eM4mat8uPJD
obVV/qj93cXKXy5eXr1X8buq/2qn+qrag5U/Kf/lfhylYXo1eVY/eC7e6iScRX/7ZRTOw+vwl8qb
Cnzy5SH/9ov2lJXw6Vur7qVRNJ+G8+tyKTGhDEowXfg4eoqvknIdWRU6a/lHMdJmz3sWxvNl6wN2
SqMWj906ju+ziENcLq22gMDipi/wcR4vo+vW2TJcRotyObW6UL5MVx+xQBpOW+9mURpfaZ8VOEsG
pHz1N/Awr6DZtz7tKEzjy8so1ExDSEw6IO1+b6y/bgO/wkZfO8HlPv7xnxePo+xLh8Cf8Py++zye
hPN4sdQ/SANH7d1LlF6G8Y2+MNfXVz/xd+6gd+ksmsfa5qSuaLrqVjgfT8PraDEp11JfvQFDHD+H
81mYass28cCTrP7RGvAAW2k2j+Lqs/YaeNZROLtMrvVvJomk6Uc7S+PW+3B+q20GUR40XRhXMdcX
bWDj7ifzcetI/nH27rR8RtllyHaVf9z8DjqYXyfzaKEb2ZEim6kxWLm+agPH4jC8010D8LD5sx49
p+Pnl7o7Y5qA+dInSbqc8P3SSNsZUALN1z5LsvVrN7AxjsKX8HayapIGzvX7MOHez/eX2sgCZJhu
t+PwKkxWjogk28Yrc/aSaW0vew2Y+DicXscPekAGL6iBJw6n4XP9TAuf2dQUJ9FdOC2XUZ9OEGnT
VT+EaXgVTVsHCwne9a0hRVDz9W9XQhUqaA0sTPIX393FONByMXX9y5ga04c+i+fj8A63US6lVnYa
2B3nkzCuZ0mK5mz6yOfhTbxqaeDY8hU2v6bOw/hR9/sQ6xtYNktvJSysuzkFrZqa4+PLZbTGHMJj
Ml36Uxwt5+GsXEhtjSZc3cEyS7O74iBWV0djSoqwps99lM3DxSRO1/0GChcNxAdnd2m4nD6v8yW0
LDcR1xzH19fTqLUTLpalQcT+dHd+c3U8xHdlumeT+DYhRF9jIuY8wZZrACjh4gmfw9ZRlsbT//Pf
/sfiVv50Gl+PNWdD6s5c1gbQh/N4lqTt99Fiqa9fytSY7qqziFj+Niu/+b9tx2HyTJoTt/6Rza9D
DbiRZmXFvDb9pdvJ7XXS+rfWeXhL9hfPtOiOjpc+8kHl/tjc7x2FWZzGt+VCstFgxcAPkvqX6St8
CNvTuH01icP2YpGV61V+RwPf/owEec3KDfiS9+HdclKLRnLTvHnf/EQ8SOFhGrQkm+MHAd3q8xf/
59V/tdMIRrsVTeMX7cDKIDfTPTdKuGvxNTpM2EQ0vTNtnYXTh/A60UATv4H0cC8DN53hNMv3lzMi
k05NrUFuf52loRY9qtHypgufYOA0HGfaEzvfhGK/8376AHSvOzslLPPtB163O/9zANj8Wv7/48CF
k5SKQLmrlB9uwE+Onu/STNthTVxMe8AD1BPS+E57Xml5//ZWyKu+38L6D1I90ldT5o0XXaRhpKeu
MqTWeNk0vC9XUR/Mdco/bn7pHybpdc0EMjzR9FmPsscw1mJWZBrMl30fXYZzvWYF+8J83V9nNRtI
zdzUBv8IlzqmTkOq+apnYXYdt96l4aWOEiGm28Diz2lt1SYQz6IiKM/c2pnFJE01DKOJy/43Qv4W
JRItfmWmsblRfo9I28tl5OC5Ms/LdHfsJeAirf0oHk+WmseEatOE0zzP5pdlllI+rfIaMnXAlwHP
pm/w7jJrHWeLsFypsnoDnvnfT3fOdk4/7Wz/15Z82iidt87quxOuJtx9BEGh5jCTmY7mN33Bz4sO
pDz9p6zPZgupyOt+Q4hgpvuLasbnZHq7DpzwlBgeZHUGbEBHZ2T5W7/u5313um7/jFX56RgChnb2
G7gy30n1Q1v0zQP9doy3lSwXALrassJXNd2fW4C5+r3wJhjwHQ8LKEoxs3w68alNVKxGk/C6uqbQ
xE3f/zS6yy6n8VUr+dxaTqLWSGpX5bLy4CLIZPpL1KKtv2yfjv5aLqaWbmCzUfKP0kSPJt++QN7+
hKMECFKvOnoNFIBemU+fhfg0b5Xmr5qliXBnFN5FrU9Req3hMTIJx/Rbbt/El1SRtc0t/FzTdXfG
z3fLchnZHU2UH3fuAWISXNy0tZdRddPcx6AB97GTxstaod5v4FTuLCdxcqd7Zr+Bg3jOCd+DJKOv
HDSQ1O2Fl/ohfPs2f/sQ7sEZ0z6ZyOqbbrTVjQAt0HzZ0R//exm1rqmOHDwksV6FdZq4qY6i+bNm
DGEKGlvjfXxZDwEgyTewbrRIlhPtJkHJp4F148uaFURmyHRPHEMuHocLINByLfFAsOTLP26OzRyH
z8lSr2OhZ9PEutPwMS7XUY/rNWBfKn21RRu4M465Sq9qfOgm0uPjkIIkpU/dnaGtX5rF4LMlL+In
oVeXaykTy2xc0812EhN1l8uoVZtw7WrVmiFEo9X0aXN32d6KF4swK5dTTy26dKarnxLT67x+JSZp
umzOc3ungqzyIeWZlQCL8eLRPBrrdUT0t8pfs/mWOxNef9h6H8GvLFdTDy3qScYPnVCO0reHGh9v
vG5WQ56VOpXpqueJnoS4Ml7LdNGzP/5n0jpPZn/8h+qd+JD+8b/mV/GdbmtRLDP9RaB2cY1MRzt6
A+uG85e6s6OB13zhj+OVU9gEbXoLshT85tZuuNACAZTPzZ+ZvqC4Fseqka+mH28HmGEZz7VLUGlX
mS78r5W4GzEKczv8K55dhpeP+i5uovKR+9CzlfMt4kWmttiC0XVO+KLV18CA31r55wGANIv73e+C
AOFSzLHPSp8c6c4Xs/09uaI36Y2/o7W0/aTGu9U7VKDQ2gYoXvk7CQHv5pTUrpY1RodMwTFct+5z
1yRIP/akO1ma6PeDyMqt5Pc/tmjO71/X+qZ6N81Muw7Gz2sWRusW8dRqu57qmzf7bL/KSdAjE+Zq
Bn2Rb0MOHp2SHrNzzH7HB6q446T+W5DLDNCE8tDMZFAlenorGzD70iS7+M7dzZ4JaxtxEPQQ+kfP
GS0GJigzNX7l/vuxLTQqmxtbJxGgbbrCgg8YuIi4R58JbEzcIST7ZsaZv9rP8635oTKl3Oj+1Qrf
OYXoUNvZ9X1c2WHfucHe0YBFnlAuJBlCA0npO/Ec+rOKQMCXG2uzjmU4geM403nnK/7zx22wlSww
rArj96P0JRonD7VGOlEUa+DhwxoTqgnIbSubjjnA2hcUSQ7Tx92OpP9To040wXE4SKN680cTKMjO
Yll3yARYxkYYvUTCTy4XktPRBAqyG6/oBIikpOkn2w3TJFpH8JC5BsaLQ4u70vICUcIyXXUvvoQo
UCNFNdEbtYcWxnwRPZePKJ9OJhAaP3CUQgzTl23CDmhH6NYVhRLThx2lCdmntn2R5zFfdz+jOSzV
jIDqkfm6B7ThgR2UC8k3Q06p/OPmWNjBMpzqTytq+qbWPYzS2gZDQbaBZSnkAvPr/DJkt8xXfh8u
H2q7oQlg5n28nGT10ISRteYPfDZNHsLb+iM3YOP3MX59Gc0hkel8DacJMOl99hQhHZCl49IEaic3
0Xl3nEyvsYm2rteAWztO5mG9pNLAEaH+s9QftgmQ6itpCvLdpV02dxXk04+h7iuauJo/CLVTd2xN
8C0/0N2f1aoHThOSQ6cA/LVkQ01jMvWZcqLhSGl7gjEL5t+NRi+8ZhrPdWy4iazj7K7WFkEW3MAD
P4QkdKm2J5AQbWDhx+havzyY/9nEsvEScZz6Nlba66a74uOtdJ5owaVSLTVeN9edOqKX/TrR08ZV
2DH7gs58Z+78ieBKaFcj5NJKA4unRyKz/OPmjgiPzAUVjVN9QzeR1ZyhcVQ7gk3QjNBPiIT4d1xr
nICZ24xjRmwEmY0IxRj96R3G+TRwWR0li+RBszbT1PsI3r71MX8i1iUw958Q6lqL6XtvS9H9xC9R
isGZfo3qK4j3oDe3+q92wHZftR6131X+pPyX3+pxe5dml9od3MAFQSEmpuNTwWhbYXpJqa88OMop
ln/Y3CVCBc/iqU4Gb0KRRJ6Wvl2A6/zCUdF6Aw5F+JFb4SSc6R22TfRPjcJnArR1WE8TWcaotjua
oIJtJzPq4HrfdRPJQLnuevZzE3JG6HrW5UKbiN3p6r5GbTPTS4JN0KD26bOMtc0sEsT53t789B2y
j2vfj2GS5usStQtDos6Na4IfLzHUQmhQy/Ix1dFughL/AXxxmYiSgBYxMDOt/FWbWzoXZj2Kl8uF
8qYn0UOsOadGxHDy3/I+u9KDKYbBmb/BOYlYfB1eq8c/Ty4pl5aLqrugCTTrHD5Qbp8R+zJZrHOG
jLcrf6/p5/gUA3+jl0sar1pbcq+wor3VBH94CxpqvJi0PsXpOF7r5GlyNH+vj2ff/A0NbOQtUKUa
eZ35UeZPPqIqjtxeuZDaUk2wXs9CPSpi9kv5Owy2j6gs71AQJVvM9GPcRC0pP8aEMMvJH/8xjWZa
JsqET/MXGOXq3pLaoQq3JAfjl+kIg0xHawITUYrU+YXQ+suuqjj9tXwB+coMsn47CXi7E+SP/06m
eh21pmHrJHwIF4sIJaX8/xcWboT+snhxl4lsdUhLTuvj2bv2/ruD8wPteWSW7pD/YUwU/dNDN3ib
8LkumP9GiJ/LuZcx/egrcu9f/3klpB2sYaho/4eyx/+fSgGte/eKaL32MGU6810/r7xlziHSltrg
vSykf6RjieD0DqZvSr59J4q1hbhorSzUBF6zlYYvOiOzCda1HAANJ2yiC2iUTJN6F1sTcoY7V4T4
uhxUE7r9u+QjVxNpQaz1szVR/9gNp7eC8a6LpvwGgqm9DGFxDRhAUK508QaXLK07CENpW8NpgvYg
4rCgGtqt6gQNFGM/RGlWvrfKSppocfyYZvWHVTPOTXO/TyDRL8yG0D4chMDyBb724dY5/P+ky24N
6fNPeCnkHFp0UMJZon2cJgK/LbgudRSvgXjyTNxtsjavaULxfCvJHqJl4b/KDaqCxwaqEKNEMs2/
HEWoE87Hf13nJZvIABWrW/RtpKSJv1z3e5oo+4+SpBRT0TITrwEM4DBMgS3WfIcm2kl245u4+m2b
0AHfpW4qQlTloBpVy4qv0tUBBd+c+fKdYVdxi0MMeF4ZgNCEUOIWwrDrhI5lUqvpdVA8u+Lxyy6V
eOG1D0NmW1xru6mJ6xK0VCvgrnL4sx+u3+5H1N+LDare4fhqG8RiWv477SWglZsbbj95rARX5Xrq
+m9C37oEjtTsi3lL9UK0zgFAY2Qr9BCmCWLEYTKBQYUnf7dMplrzFWPCy5f7WmjwdpYuZXspcpxG
0edyNWWqJhKJI3SNL0Fk9IUbOBujSYqeOyWfNZ7PaYKY/SGczp7p7F01ehPDtPIm+BpQxRjw0k6b
f86T6LE1CqdryvdNcBpO4lpvfROMhk/hHMUXPUxvAhI8QWlAX7WJG0UM/K8ImeAa0awJj/8hXl4B
5a4N2uhBMt8dH8I7asfyCmsUVZpRG5/WFQcacOjEZwtUwNcPD1ltQfzxO+oser6aRNNppF1GbhMs
7hw53o+mlDf/S+vdgvLGgvmNec1GnBi+9zpsjbL5REst6Doz/97nyS3ppHYI3Cai/3MUx/SnbWLS
0XkGW6/2sA1s+t/YOYTIEj7tZkuGU5R2lWuOIbrlHzd3ur8RBa65iNwmAvyVnJN5t+ZPzHwLCLjF
M+ubnnJzE8UjmZkjxdvSmZXPLEZnyn3X9+l29OB+dZmi8Db59ydiHGs6Qf98GMdelFAG1Y5GE1OZ
TrNFrbFWDWo2TY2kKq13HTFEt9xhXzvHP28LrWvtNd1C1beRN/42g636t3eq5Lay8vXGXyhWv5qS
zP39/wIAAP//</cx:binary>
              </cx:geoCache>
            </cx:geography>
          </cx:layoutPr>
        </cx:series>
      </cx:plotAreaRegion>
    </cx:plotArea>
    <cx:legend pos="r" align="min" overlay="1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80.png"/><Relationship Id="rId1" Type="http://schemas.openxmlformats.org/officeDocument/2006/relationships/hyperlink" Target="https://creativecommons.org/licenses/by-nc-sa/3.0/deed.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51</xdr:row>
      <xdr:rowOff>19050</xdr:rowOff>
    </xdr:from>
    <xdr:to>
      <xdr:col>8</xdr:col>
      <xdr:colOff>304858</xdr:colOff>
      <xdr:row>52</xdr:row>
      <xdr:rowOff>158767</xdr:rowOff>
    </xdr:to>
    <xdr:pic>
      <xdr:nvPicPr>
        <xdr:cNvPr id="7" name="Copyrigh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B25929-C34B-4043-A6C2-34BB01F11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9937750"/>
          <a:ext cx="1130358" cy="3238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654050</xdr:rowOff>
    </xdr:from>
    <xdr:to>
      <xdr:col>11</xdr:col>
      <xdr:colOff>6350</xdr:colOff>
      <xdr:row>37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ontinente Europeo">
              <a:extLst>
                <a:ext uri="{FF2B5EF4-FFF2-40B4-BE49-F238E27FC236}">
                  <a16:creationId xmlns:a16="http://schemas.microsoft.com/office/drawing/2014/main" id="{C21DE531-C272-462B-8437-551B6B5E0C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54050"/>
              <a:ext cx="10712450" cy="686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22224</xdr:colOff>
      <xdr:row>0</xdr:row>
      <xdr:rowOff>0</xdr:rowOff>
    </xdr:from>
    <xdr:to>
      <xdr:col>12</xdr:col>
      <xdr:colOff>1700499</xdr:colOff>
      <xdr:row>36</xdr:row>
      <xdr:rowOff>161810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Países">
              <a:extLst>
                <a:ext uri="{FF2B5EF4-FFF2-40B4-BE49-F238E27FC236}">
                  <a16:creationId xmlns:a16="http://schemas.microsoft.com/office/drawing/2014/main" id="{0EDDCC0B-A48A-4197-9866-117762BE30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ís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60174" y="0"/>
              <a:ext cx="1764000" cy="7267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1</xdr:rowOff>
    </xdr:from>
    <xdr:to>
      <xdr:col>8</xdr:col>
      <xdr:colOff>569382</xdr:colOff>
      <xdr:row>0</xdr:row>
      <xdr:rowOff>654050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Continente">
              <a:extLst>
                <a:ext uri="{FF2B5EF4-FFF2-40B4-BE49-F238E27FC236}">
                  <a16:creationId xmlns:a16="http://schemas.microsoft.com/office/drawing/2014/main" id="{DE3EF232-1DE7-4721-8E03-E116198CB9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in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"/>
              <a:ext cx="8240182" cy="654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19050</xdr:colOff>
      <xdr:row>0</xdr:row>
      <xdr:rowOff>0</xdr:rowOff>
    </xdr:from>
    <xdr:to>
      <xdr:col>14</xdr:col>
      <xdr:colOff>1875</xdr:colOff>
      <xdr:row>36</xdr:row>
      <xdr:rowOff>162750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Capital">
              <a:extLst>
                <a:ext uri="{FF2B5EF4-FFF2-40B4-BE49-F238E27FC236}">
                  <a16:creationId xmlns:a16="http://schemas.microsoft.com/office/drawing/2014/main" id="{C1166777-E9E0-426D-9B55-A573C887C0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it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47700" y="0"/>
              <a:ext cx="1764000" cy="7268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9" connectionId="9" xr16:uid="{A79D4ED6-E1BA-4E7A-B17B-653BC47EF6C0}" autoFormatId="16" applyNumberFormats="0" applyBorderFormats="0" applyFontFormats="0" applyPatternFormats="0" applyAlignmentFormats="0" applyWidthHeightFormats="0">
  <queryTableRefresh nextId="40" unboundColumnsRight="1">
    <queryTableFields count="16">
      <queryTableField id="35" name="Estado (nombre oficial)" tableColumnId="17"/>
      <queryTableField id="2" name="Nombre común" tableColumnId="2"/>
      <queryTableField id="16" name="Forma_x000d__x000a_de gobierno" tableColumnId="8"/>
      <queryTableField id="4" name="Capital(es)" tableColumnId="4"/>
      <queryTableField id="5" name="Continente" tableColumnId="5"/>
      <queryTableField id="6" name="Estatus ONU" tableColumnId="6"/>
      <queryTableField id="7" name="Soberanía" tableColumnId="7"/>
      <queryTableField id="17" name="Estado asociado_x000d__x000a_(nombre común)" tableColumnId="9"/>
      <queryTableField id="18" name="Estado asociado_x000d__x000a_(nombre común)_1" tableColumnId="11"/>
      <queryTableField id="19" name="Ubicación" tableColumnId="12"/>
      <queryTableField id="20" name="Estatus" tableColumnId="13"/>
      <queryTableField id="37" name="Nombre común1" tableColumnId="18"/>
      <queryTableField id="21" name="País reclamante (fecha)" tableColumnId="14"/>
      <queryTableField id="22" name="Centro administrativo" tableColumnId="15"/>
      <queryTableField id="23" name="Reconocimiento internacional" tableColumnId="16"/>
      <queryTableField id="11" dataBound="0" tableColumnId="10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3C243A8B-FD4B-4E5E-852B-3FCA8ACB9DFA}" autoFormatId="16" applyNumberFormats="0" applyBorderFormats="0" applyFontFormats="0" applyPatternFormats="0" applyAlignmentFormats="0" applyWidthHeightFormats="0">
  <queryTableRefresh nextId="16" unboundColumnsRight="1">
    <queryTableFields count="9">
      <queryTableField id="1" name="Country (or territory)" tableColumnId="1"/>
      <queryTableField id="2" name="Region" tableColumnId="2"/>
      <queryTableField id="10" name="IMF[1][5] Forecast" tableColumnId="3"/>
      <queryTableField id="11" name="IMF[1][5] Year" tableColumnId="4"/>
      <queryTableField id="12" name="World Bank[6] Estimate" tableColumnId="5"/>
      <queryTableField id="13" name="World Bank[6] Year" tableColumnId="6"/>
      <queryTableField id="14" name="CIA[7][8][9] Estimate" tableColumnId="7"/>
      <queryTableField id="15" name="CIA[7][8][9] Year" tableColumnId="8"/>
      <queryTableField id="9" dataBound="0" tableColumnId="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8" xr16:uid="{9CFBF1C1-407F-4F0F-B353-C174B31F4B26}" autoFormatId="16" applyNumberFormats="0" applyBorderFormats="0" applyFontFormats="0" applyPatternFormats="0" applyAlignmentFormats="0" applyWidthHeightFormats="0">
  <queryTableRefresh nextId="25" unboundColumnsRight="7">
    <queryTableFields count="18">
      <queryTableField id="13" name="Country" tableColumnId="2"/>
      <queryTableField id="14" name="Population" tableColumnId="3"/>
      <queryTableField id="4" name="Yearly  Change" tableColumnId="4"/>
      <queryTableField id="5" name="Net  Change" tableColumnId="5"/>
      <queryTableField id="6" name="Density  (P/Km²)" tableColumnId="6"/>
      <queryTableField id="7" name="Land Area  (Km²)" tableColumnId="7"/>
      <queryTableField id="8" name="Migrants  (net)" tableColumnId="8"/>
      <queryTableField id="9" name="Fert.  Rate" tableColumnId="9"/>
      <queryTableField id="10" name="Med.  Age" tableColumnId="10"/>
      <queryTableField id="11" name="Urban  Pop %" tableColumnId="11"/>
      <queryTableField id="12" name="World  Share" tableColumnId="12"/>
      <queryTableField id="17" dataBound="0" tableColumnId="13"/>
      <queryTableField id="18" dataBound="0" tableColumnId="14"/>
      <queryTableField id="19" dataBound="0" tableColumnId="15"/>
      <queryTableField id="20" dataBound="0" tableColumnId="1"/>
      <queryTableField id="21" dataBound="0" tableColumnId="16"/>
      <queryTableField id="24" dataBound="0" tableColumnId="19"/>
      <queryTableField id="22" dataBound="0" tableColumnId="1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D3E751E7-6387-4C4A-A2E2-711726D07A9F}" autoFormatId="16" applyNumberFormats="0" applyBorderFormats="0" applyFontFormats="0" applyPatternFormats="0" applyAlignmentFormats="0" applyWidthHeightFormats="0">
  <queryTableRefresh nextId="5" unboundColumnsRight="1">
    <queryTableFields count="4">
      <queryTableField id="1" name="Country" tableColumnId="1"/>
      <queryTableField id="2" name="2017 (Mt CO2)" tableColumnId="2"/>
      <queryTableField id="4" name="2021" tableColumnId="4"/>
      <queryTableField id="3" dataBound="0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DAA08350-666C-40E6-A1C0-AFA6A58C1BB1}" autoFormatId="16" applyNumberFormats="0" applyBorderFormats="0" applyFontFormats="0" applyPatternFormats="0" applyAlignmentFormats="0" applyWidthHeightFormats="0">
  <queryTableRefresh nextId="11">
    <queryTableFields count="6">
      <queryTableField id="1" name="Country/Region" tableColumnId="1"/>
      <queryTableField id="9" name="Electricity consumption (GW·h/yr)" tableColumnId="2"/>
      <queryTableField id="3" name="Year of data" tableColumnId="3"/>
      <queryTableField id="4" name="Source" tableColumnId="4"/>
      <queryTableField id="6" name="kWh per year" tableColumnId="5"/>
      <queryTableField id="7" name="Watts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BDA5DD8C-BEA6-4985-8F63-F7FF71FE6FBB}" autoFormatId="16" applyNumberFormats="0" applyBorderFormats="0" applyFontFormats="0" applyPatternFormats="0" applyAlignmentFormats="0" applyWidthHeightFormats="0">
  <queryTableRefresh nextId="11">
    <queryTableFields count="3">
      <queryTableField id="1" name="Country/Region" tableColumnId="1"/>
      <queryTableField id="8" name="Natural Gas- consumption (milliard m³/year)" tableColumnId="2"/>
      <queryTableField id="10" name="Año" tableColumnId="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4" xr16:uid="{EE079D24-195B-42D0-9F39-A3620A0F5433}" autoFormatId="16" applyNumberFormats="0" applyBorderFormats="0" applyFontFormats="0" applyPatternFormats="0" applyAlignmentFormats="0" applyWidthHeightFormats="0">
  <queryTableRefresh nextId="9">
    <queryTableFields count="4">
      <queryTableField id="1" name="País" tableColumnId="1"/>
      <queryTableField id="7" name="Esperanza de vida general" tableColumnId="2"/>
      <queryTableField id="3" name="Esperanza de vida de varones al nacer" tableColumnId="3"/>
      <queryTableField id="4" name="Esperanza de vida de mujeres al nacer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7" xr16:uid="{BA650C4F-204D-431F-AFCD-EF6AE9A90A08}" autoFormatId="16" applyNumberFormats="0" applyBorderFormats="0" applyFontFormats="0" applyPatternFormats="0" applyAlignmentFormats="0" applyWidthHeightFormats="0">
  <queryTableRefresh nextId="9">
    <queryTableFields count="5">
      <queryTableField id="6" name="Country" tableColumnId="6"/>
      <queryTableField id="2" name="2000–2009" tableColumnId="2"/>
      <queryTableField id="3" name="2000–2009_1" tableColumnId="3"/>
      <queryTableField id="4" name="2007–2013" tableColumnId="4"/>
      <queryTableField id="8" name="Latest available data (2020-2023)" tableColumnId="1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3622F152-3610-47FF-A3B8-076A48984695}" autoFormatId="16" applyNumberFormats="0" applyBorderFormats="0" applyFontFormats="0" applyPatternFormats="0" applyAlignmentFormats="0" applyWidthHeightFormats="0">
  <queryTableRefresh nextId="8">
    <queryTableFields count="7">
      <queryTableField id="1" name="Country" tableColumnId="1"/>
      <queryTableField id="2" name="Active military" tableColumnId="2"/>
      <queryTableField id="3" name="Reserve military" tableColumnId="3"/>
      <queryTableField id="4" name="Paramilitary" tableColumnId="4"/>
      <queryTableField id="5" name="Total" tableColumnId="5"/>
      <queryTableField id="6" name="Per 1,000 capita_x000d__x000a_(total)" tableColumnId="6"/>
      <queryTableField id="7" name="Per 1,000 capita_x000d__x000a_(active)" tableColumnId="7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20" xr16:uid="{C9BD0BFC-D1E6-4B47-8D35-DD05D14903FC}" autoFormatId="16" applyNumberFormats="0" applyBorderFormats="0" applyFontFormats="0" applyPatternFormats="0" applyAlignmentFormats="0" applyWidthHeightFormats="0">
  <queryTableRefresh nextId="3">
    <queryTableFields count="2">
      <queryTableField id="1" name="Country" tableColumnId="1"/>
      <queryTableField id="2" name="Warheads" tableColumnId="2"/>
    </queryTableFields>
  </queryTableRefresh>
</queryTable>
</file>

<file path=xl/richData/_rels/rdRichValueWebImage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.jpeg"/><Relationship Id="rId21" Type="http://schemas.openxmlformats.org/officeDocument/2006/relationships/image" Target="../media/image7.jpeg"/><Relationship Id="rId42" Type="http://schemas.openxmlformats.org/officeDocument/2006/relationships/image" Target="../media/image14.jpeg"/><Relationship Id="rId63" Type="http://schemas.openxmlformats.org/officeDocument/2006/relationships/image" Target="../media/image21.jpeg"/><Relationship Id="rId84" Type="http://schemas.openxmlformats.org/officeDocument/2006/relationships/image" Target="../media/image28.jpeg"/><Relationship Id="rId138" Type="http://schemas.openxmlformats.org/officeDocument/2006/relationships/image" Target="../media/image46.jpeg"/><Relationship Id="rId159" Type="http://schemas.openxmlformats.org/officeDocument/2006/relationships/image" Target="../media/image53.jpeg"/><Relationship Id="rId170" Type="http://schemas.openxmlformats.org/officeDocument/2006/relationships/hyperlink" Target="https://www.bing.com/images/search?form=xlimg&amp;q=Rep%c3%bablica+Checa" TargetMode="External"/><Relationship Id="rId191" Type="http://schemas.openxmlformats.org/officeDocument/2006/relationships/hyperlink" Target="https://www.bing.com/images/search?form=xlimg&amp;q=Sud%c3%a1n+del+Sur" TargetMode="External"/><Relationship Id="rId205" Type="http://schemas.openxmlformats.org/officeDocument/2006/relationships/hyperlink" Target="https://www.bing.com/th?id=AMMS_0737d215023479557ab8a888f9ae658f&amp;qlt=95" TargetMode="External"/><Relationship Id="rId226" Type="http://schemas.openxmlformats.org/officeDocument/2006/relationships/hyperlink" Target="https://www.bing.com/th?id=AMMS_f2023097b41e5bc0ff5c5cd88d7481e9&amp;qlt=95" TargetMode="External"/><Relationship Id="rId107" Type="http://schemas.openxmlformats.org/officeDocument/2006/relationships/hyperlink" Target="https://www.bing.com/images/search?form=xlimg&amp;q=Jap%c3%b3n" TargetMode="External"/><Relationship Id="rId11" Type="http://schemas.openxmlformats.org/officeDocument/2006/relationships/hyperlink" Target="https://www.bing.com/images/search?form=xlimg&amp;q=Australia" TargetMode="External"/><Relationship Id="rId32" Type="http://schemas.openxmlformats.org/officeDocument/2006/relationships/hyperlink" Target="https://www.bing.com/images/search?form=xlimg&amp;q=Burkina+Faso" TargetMode="External"/><Relationship Id="rId53" Type="http://schemas.openxmlformats.org/officeDocument/2006/relationships/hyperlink" Target="https://www.bing.com/images/search?form=xlimg&amp;q=Curazao" TargetMode="External"/><Relationship Id="rId74" Type="http://schemas.openxmlformats.org/officeDocument/2006/relationships/hyperlink" Target="https://www.bing.com/images/search?form=xlimg&amp;q=Granada+pa%c3%ads" TargetMode="External"/><Relationship Id="rId128" Type="http://schemas.openxmlformats.org/officeDocument/2006/relationships/hyperlink" Target="https://www.bing.com/images/search?form=xlimg&amp;q=Malta" TargetMode="External"/><Relationship Id="rId149" Type="http://schemas.openxmlformats.org/officeDocument/2006/relationships/hyperlink" Target="https://www.bing.com/images/search?form=xlimg&amp;q=N%c3%adger" TargetMode="External"/><Relationship Id="rId5" Type="http://schemas.openxmlformats.org/officeDocument/2006/relationships/hyperlink" Target="https://www.bing.com/images/search?form=xlimg&amp;q=Andorra" TargetMode="External"/><Relationship Id="rId95" Type="http://schemas.openxmlformats.org/officeDocument/2006/relationships/hyperlink" Target="https://www.bing.com/images/search?form=xlimg&amp;q=Irlanda" TargetMode="External"/><Relationship Id="rId160" Type="http://schemas.openxmlformats.org/officeDocument/2006/relationships/hyperlink" Target="https://www.bing.com/th?id=AMMS_bd283f7b38d7ae467ff54a6b4af41df5&amp;qlt=95" TargetMode="External"/><Relationship Id="rId181" Type="http://schemas.openxmlformats.org/officeDocument/2006/relationships/hyperlink" Target="https://www.bing.com/th?id=AMMS_a06303a451dd8bca7df8482599d60f77&amp;qlt=95" TargetMode="External"/><Relationship Id="rId216" Type="http://schemas.openxmlformats.org/officeDocument/2006/relationships/image" Target="../media/image72.jpeg"/><Relationship Id="rId237" Type="http://schemas.openxmlformats.org/officeDocument/2006/relationships/image" Target="../media/image79.jpeg"/><Relationship Id="rId22" Type="http://schemas.openxmlformats.org/officeDocument/2006/relationships/hyperlink" Target="https://www.bing.com/th?id=AMMS_27b8810f3f39c98932d60a7bade72678&amp;qlt=95" TargetMode="External"/><Relationship Id="rId43" Type="http://schemas.openxmlformats.org/officeDocument/2006/relationships/hyperlink" Target="https://www.bing.com/th?id=AMMS_8123cc53d90040b590fdf0f93f133251&amp;qlt=95" TargetMode="External"/><Relationship Id="rId64" Type="http://schemas.openxmlformats.org/officeDocument/2006/relationships/hyperlink" Target="https://www.bing.com/th?id=AMMS_732a23a4eaceeb92b329409dcc1c3898&amp;qlt=95" TargetMode="External"/><Relationship Id="rId118" Type="http://schemas.openxmlformats.org/officeDocument/2006/relationships/hyperlink" Target="https://www.bing.com/th?id=AMMS_f406b613d67aa0e197a8b82682d91948&amp;qlt=95" TargetMode="External"/><Relationship Id="rId139" Type="http://schemas.openxmlformats.org/officeDocument/2006/relationships/hyperlink" Target="https://www.bing.com/th?id=AMMS_0d5cce0ac702a81154aa26fd0bcc25c6&amp;qlt=95" TargetMode="External"/><Relationship Id="rId85" Type="http://schemas.openxmlformats.org/officeDocument/2006/relationships/hyperlink" Target="https://www.bing.com/th?id=AMMS_5fa2f02675b07361b35e2ea9d0158540&amp;qlt=95" TargetMode="External"/><Relationship Id="rId150" Type="http://schemas.openxmlformats.org/officeDocument/2006/relationships/image" Target="../media/image50.jpeg"/><Relationship Id="rId171" Type="http://schemas.openxmlformats.org/officeDocument/2006/relationships/image" Target="../media/image57.jpeg"/><Relationship Id="rId192" Type="http://schemas.openxmlformats.org/officeDocument/2006/relationships/image" Target="../media/image64.jpeg"/><Relationship Id="rId206" Type="http://schemas.openxmlformats.org/officeDocument/2006/relationships/hyperlink" Target="https://www.bing.com/images/search?form=xlimg&amp;q=Tayikist%c3%a1n" TargetMode="External"/><Relationship Id="rId227" Type="http://schemas.openxmlformats.org/officeDocument/2006/relationships/hyperlink" Target="https://www.bing.com/images/search?form=xlimg&amp;q=Uganda" TargetMode="External"/><Relationship Id="rId12" Type="http://schemas.openxmlformats.org/officeDocument/2006/relationships/image" Target="../media/image4.jpeg"/><Relationship Id="rId33" Type="http://schemas.openxmlformats.org/officeDocument/2006/relationships/image" Target="../media/image11.jpeg"/><Relationship Id="rId108" Type="http://schemas.openxmlformats.org/officeDocument/2006/relationships/image" Target="../media/image36.jpeg"/><Relationship Id="rId129" Type="http://schemas.openxmlformats.org/officeDocument/2006/relationships/image" Target="../media/image43.jpeg"/><Relationship Id="rId54" Type="http://schemas.openxmlformats.org/officeDocument/2006/relationships/image" Target="../media/image18.jpeg"/><Relationship Id="rId75" Type="http://schemas.openxmlformats.org/officeDocument/2006/relationships/image" Target="../media/image25.jpeg"/><Relationship Id="rId96" Type="http://schemas.openxmlformats.org/officeDocument/2006/relationships/image" Target="../media/image32.jpeg"/><Relationship Id="rId140" Type="http://schemas.openxmlformats.org/officeDocument/2006/relationships/hyperlink" Target="https://www.bing.com/images/search?form=xlimg&amp;q=Montenegro" TargetMode="External"/><Relationship Id="rId161" Type="http://schemas.openxmlformats.org/officeDocument/2006/relationships/hyperlink" Target="https://www.bing.com/images/search?form=xlimg&amp;q=Autoridad+Nacional+Palestina" TargetMode="External"/><Relationship Id="rId182" Type="http://schemas.openxmlformats.org/officeDocument/2006/relationships/hyperlink" Target="https://www.bing.com/images/search?form=xlimg&amp;q=Santo+Tom%c3%a9+y+Pr%c3%adncipe" TargetMode="External"/><Relationship Id="rId217" Type="http://schemas.openxmlformats.org/officeDocument/2006/relationships/hyperlink" Target="https://www.bing.com/th?id=AMMS_c19dc7233be1df27c9aede04fbc43960&amp;qlt=95" TargetMode="External"/><Relationship Id="rId6" Type="http://schemas.openxmlformats.org/officeDocument/2006/relationships/image" Target="../media/image2.jpeg"/><Relationship Id="rId23" Type="http://schemas.openxmlformats.org/officeDocument/2006/relationships/hyperlink" Target="https://www.bing.com/images/search?form=xlimg&amp;q=Brasil" TargetMode="External"/><Relationship Id="rId119" Type="http://schemas.openxmlformats.org/officeDocument/2006/relationships/hyperlink" Target="https://www.bing.com/images/search?form=xlimg&amp;q=Luxemburgo" TargetMode="External"/><Relationship Id="rId44" Type="http://schemas.openxmlformats.org/officeDocument/2006/relationships/hyperlink" Target="https://www.bing.com/images/search?form=xlimg&amp;q=Corea+del+Sur" TargetMode="External"/><Relationship Id="rId65" Type="http://schemas.openxmlformats.org/officeDocument/2006/relationships/hyperlink" Target="https://www.bing.com/images/search?form=xlimg&amp;q=Estonia" TargetMode="External"/><Relationship Id="rId86" Type="http://schemas.openxmlformats.org/officeDocument/2006/relationships/hyperlink" Target="https://www.bing.com/images/search?form=xlimg&amp;q=Guinea-Bis%c3%a1u" TargetMode="External"/><Relationship Id="rId130" Type="http://schemas.openxmlformats.org/officeDocument/2006/relationships/hyperlink" Target="https://www.bing.com/th?id=AMMS_f0f296fce681669eafeed30b5c883d6b&amp;qlt=95" TargetMode="External"/><Relationship Id="rId151" Type="http://schemas.openxmlformats.org/officeDocument/2006/relationships/hyperlink" Target="https://www.bing.com/th?id=AMMS_9c9807ad556ce7c454e4aa563b4e854c&amp;qlt=95" TargetMode="External"/><Relationship Id="rId172" Type="http://schemas.openxmlformats.org/officeDocument/2006/relationships/hyperlink" Target="https://www.bing.com/th?id=AMMS_b8b1ba7bd1423e4e65bac69d0d62bbd0&amp;qlt=95" TargetMode="External"/><Relationship Id="rId193" Type="http://schemas.openxmlformats.org/officeDocument/2006/relationships/hyperlink" Target="https://www.bing.com/th?id=AMMS_ca05da7f11c1b329fb15d97a3836b416&amp;qlt=95" TargetMode="External"/><Relationship Id="rId207" Type="http://schemas.openxmlformats.org/officeDocument/2006/relationships/image" Target="../media/image69.jpeg"/><Relationship Id="rId228" Type="http://schemas.openxmlformats.org/officeDocument/2006/relationships/image" Target="../media/image76.jpeg"/><Relationship Id="rId13" Type="http://schemas.openxmlformats.org/officeDocument/2006/relationships/hyperlink" Target="https://www.bing.com/th?id=AMMS_430bef2d91c384c081c178059af741d7&amp;qlt=95" TargetMode="External"/><Relationship Id="rId109" Type="http://schemas.openxmlformats.org/officeDocument/2006/relationships/hyperlink" Target="https://www.bing.com/th?id=AMMS_de1479216fc3d0d25913b61b513bed90&amp;qlt=95" TargetMode="External"/><Relationship Id="rId34" Type="http://schemas.openxmlformats.org/officeDocument/2006/relationships/hyperlink" Target="https://www.bing.com/th?id=AMMS_7511e6eb5c16e3db63b5b835ccaa87ab&amp;qlt=95" TargetMode="External"/><Relationship Id="rId55" Type="http://schemas.openxmlformats.org/officeDocument/2006/relationships/hyperlink" Target="https://www.bing.com/th?id=AMMS_8f406d749860ba6ff6ef2325c59cb2f4&amp;qlt=95" TargetMode="External"/><Relationship Id="rId76" Type="http://schemas.openxmlformats.org/officeDocument/2006/relationships/hyperlink" Target="https://www.bing.com/th?id=AMMS_c53bc7ffe4159b97ef16d6902920ad01&amp;qlt=95" TargetMode="External"/><Relationship Id="rId97" Type="http://schemas.openxmlformats.org/officeDocument/2006/relationships/hyperlink" Target="https://www.bing.com/th?id=AMMS_f2cfa42bd19004a160a92b7781f0f274&amp;qlt=95" TargetMode="External"/><Relationship Id="rId120" Type="http://schemas.openxmlformats.org/officeDocument/2006/relationships/image" Target="../media/image40.jpeg"/><Relationship Id="rId141" Type="http://schemas.openxmlformats.org/officeDocument/2006/relationships/image" Target="../media/image47.jpeg"/><Relationship Id="rId7" Type="http://schemas.openxmlformats.org/officeDocument/2006/relationships/hyperlink" Target="https://www.bing.com/th?id=AMMS_69438f19e727eeaaf041c38b26257c46&amp;qlt=95" TargetMode="External"/><Relationship Id="rId162" Type="http://schemas.openxmlformats.org/officeDocument/2006/relationships/image" Target="../media/image54.jpeg"/><Relationship Id="rId183" Type="http://schemas.openxmlformats.org/officeDocument/2006/relationships/image" Target="../media/image61.jpeg"/><Relationship Id="rId218" Type="http://schemas.openxmlformats.org/officeDocument/2006/relationships/hyperlink" Target="https://www.bing.com/images/search?form=xlimg&amp;q=Trinidad+y+Tobago" TargetMode="External"/><Relationship Id="rId24" Type="http://schemas.openxmlformats.org/officeDocument/2006/relationships/image" Target="../media/image8.jpeg"/><Relationship Id="rId45" Type="http://schemas.openxmlformats.org/officeDocument/2006/relationships/image" Target="../media/image15.jpeg"/><Relationship Id="rId66" Type="http://schemas.openxmlformats.org/officeDocument/2006/relationships/image" Target="../media/image22.jpeg"/><Relationship Id="rId87" Type="http://schemas.openxmlformats.org/officeDocument/2006/relationships/image" Target="../media/image29.jpeg"/><Relationship Id="rId110" Type="http://schemas.openxmlformats.org/officeDocument/2006/relationships/hyperlink" Target="https://www.bing.com/images/search?form=xlimg&amp;q=Letonia" TargetMode="External"/><Relationship Id="rId131" Type="http://schemas.openxmlformats.org/officeDocument/2006/relationships/hyperlink" Target="https://www.bing.com/images/search?form=xlimg&amp;q=Marruecos" TargetMode="External"/><Relationship Id="rId152" Type="http://schemas.openxmlformats.org/officeDocument/2006/relationships/hyperlink" Target="https://www.bing.com/images/search?form=xlimg&amp;q=Noruega" TargetMode="External"/><Relationship Id="rId173" Type="http://schemas.openxmlformats.org/officeDocument/2006/relationships/hyperlink" Target="https://www.bing.com/images/search?form=xlimg&amp;q=San+Marino" TargetMode="External"/><Relationship Id="rId194" Type="http://schemas.openxmlformats.org/officeDocument/2006/relationships/hyperlink" Target="https://www.bing.com/images/search?form=xlimg&amp;q=Suiza" TargetMode="External"/><Relationship Id="rId208" Type="http://schemas.openxmlformats.org/officeDocument/2006/relationships/hyperlink" Target="https://www.bing.com/th?id=AMMS_d513cef60cb98e28920b413ae566d112&amp;qlt=95" TargetMode="External"/><Relationship Id="rId229" Type="http://schemas.openxmlformats.org/officeDocument/2006/relationships/hyperlink" Target="https://www.bing.com/th?id=AMMS_7a3afeea0d311fb517d726b0936ed426&amp;qlt=95" TargetMode="External"/><Relationship Id="rId14" Type="http://schemas.openxmlformats.org/officeDocument/2006/relationships/hyperlink" Target="https://www.bing.com/images/search?form=xlimg&amp;q=Barbados" TargetMode="External"/><Relationship Id="rId35" Type="http://schemas.openxmlformats.org/officeDocument/2006/relationships/hyperlink" Target="https://www.bing.com/images/search?form=xlimg&amp;q=Rep%c3%bablica+Popular+China" TargetMode="External"/><Relationship Id="rId56" Type="http://schemas.openxmlformats.org/officeDocument/2006/relationships/hyperlink" Target="https://www.bing.com/images/search?form=xlimg&amp;q=Ecuador" TargetMode="External"/><Relationship Id="rId77" Type="http://schemas.openxmlformats.org/officeDocument/2006/relationships/hyperlink" Target="https://www.bing.com/images/search?form=xlimg&amp;q=Grecia" TargetMode="External"/><Relationship Id="rId100" Type="http://schemas.openxmlformats.org/officeDocument/2006/relationships/hyperlink" Target="https://www.bing.com/th?id=AMMS_292d2b1dd3f28ffa6d28b8853e50b016&amp;qlt=95" TargetMode="External"/><Relationship Id="rId8" Type="http://schemas.openxmlformats.org/officeDocument/2006/relationships/hyperlink" Target="https://www.bing.com/images/search?form=xlimg&amp;q=Argentina" TargetMode="External"/><Relationship Id="rId98" Type="http://schemas.openxmlformats.org/officeDocument/2006/relationships/hyperlink" Target="https://www.bing.com/images/search?form=xlimg&amp;q=Islas+Feroe" TargetMode="External"/><Relationship Id="rId121" Type="http://schemas.openxmlformats.org/officeDocument/2006/relationships/hyperlink" Target="https://www.bing.com/th?id=AMMS_5c055c2dc57c5c95f445a19cc02694be&amp;qlt=95" TargetMode="External"/><Relationship Id="rId142" Type="http://schemas.openxmlformats.org/officeDocument/2006/relationships/hyperlink" Target="https://www.bing.com/th?id=AMMS_55c844b602131147d9ae3dda47451b4f&amp;qlt=95" TargetMode="External"/><Relationship Id="rId163" Type="http://schemas.openxmlformats.org/officeDocument/2006/relationships/hyperlink" Target="https://www.bing.com/th?id=AMMS_39554e673908d575d908a58547bd180b&amp;qlt=95" TargetMode="External"/><Relationship Id="rId184" Type="http://schemas.openxmlformats.org/officeDocument/2006/relationships/hyperlink" Target="https://www.bing.com/th?id=AMMS_bf7969662d08cc803a0a9e670dafef61&amp;qlt=95" TargetMode="External"/><Relationship Id="rId219" Type="http://schemas.openxmlformats.org/officeDocument/2006/relationships/image" Target="../media/image73.jpeg"/><Relationship Id="rId230" Type="http://schemas.openxmlformats.org/officeDocument/2006/relationships/hyperlink" Target="https://www.bing.com/images/search?form=xlimg&amp;q=Vanuatu" TargetMode="External"/><Relationship Id="rId25" Type="http://schemas.openxmlformats.org/officeDocument/2006/relationships/hyperlink" Target="https://www.bing.com/th?id=AMMS_aa518b4bcde8ebcd26ee448524f7f934&amp;qlt=95" TargetMode="External"/><Relationship Id="rId46" Type="http://schemas.openxmlformats.org/officeDocument/2006/relationships/hyperlink" Target="https://www.bing.com/th?id=AMMS_2c408b516a4799ad6093474fa3b296cc&amp;qlt=95" TargetMode="External"/><Relationship Id="rId67" Type="http://schemas.openxmlformats.org/officeDocument/2006/relationships/hyperlink" Target="https://www.bing.com/th?id=AMMS_6c2ab93106d42304c4588505b15c2ea9&amp;qlt=95" TargetMode="External"/><Relationship Id="rId88" Type="http://schemas.openxmlformats.org/officeDocument/2006/relationships/hyperlink" Target="https://www.bing.com/th?id=AMMS_c353a7cd73e96825882630d56f4ec13b&amp;qlt=95" TargetMode="External"/><Relationship Id="rId111" Type="http://schemas.openxmlformats.org/officeDocument/2006/relationships/image" Target="../media/image37.jpeg"/><Relationship Id="rId132" Type="http://schemas.openxmlformats.org/officeDocument/2006/relationships/image" Target="../media/image44.jpeg"/><Relationship Id="rId153" Type="http://schemas.openxmlformats.org/officeDocument/2006/relationships/image" Target="../media/image51.jpeg"/><Relationship Id="rId174" Type="http://schemas.openxmlformats.org/officeDocument/2006/relationships/image" Target="../media/image58.jpeg"/><Relationship Id="rId195" Type="http://schemas.openxmlformats.org/officeDocument/2006/relationships/image" Target="../media/image65.jpeg"/><Relationship Id="rId209" Type="http://schemas.openxmlformats.org/officeDocument/2006/relationships/hyperlink" Target="https://www.bing.com/images/search?form=xlimg&amp;q=Timor+Oriental" TargetMode="External"/><Relationship Id="rId190" Type="http://schemas.openxmlformats.org/officeDocument/2006/relationships/hyperlink" Target="https://www.bing.com/th?id=AMMS_b96f52cd4776d94164f40ec2ae030f4a&amp;qlt=95" TargetMode="External"/><Relationship Id="rId204" Type="http://schemas.openxmlformats.org/officeDocument/2006/relationships/image" Target="../media/image68.jpeg"/><Relationship Id="rId220" Type="http://schemas.openxmlformats.org/officeDocument/2006/relationships/hyperlink" Target="https://www.bing.com/th?id=AMMS_05a3fb78f5cfbf6d8f8fd5690627dc96&amp;qlt=95" TargetMode="External"/><Relationship Id="rId225" Type="http://schemas.openxmlformats.org/officeDocument/2006/relationships/image" Target="../media/image75.jpeg"/><Relationship Id="rId15" Type="http://schemas.openxmlformats.org/officeDocument/2006/relationships/image" Target="../media/image5.jpeg"/><Relationship Id="rId36" Type="http://schemas.openxmlformats.org/officeDocument/2006/relationships/image" Target="../media/image12.jpeg"/><Relationship Id="rId57" Type="http://schemas.openxmlformats.org/officeDocument/2006/relationships/image" Target="../media/image19.jpeg"/><Relationship Id="rId106" Type="http://schemas.openxmlformats.org/officeDocument/2006/relationships/hyperlink" Target="https://www.bing.com/th?id=AMMS_db27f5af84d8aa7e3bb5a734007a972a&amp;qlt=95" TargetMode="External"/><Relationship Id="rId127" Type="http://schemas.openxmlformats.org/officeDocument/2006/relationships/hyperlink" Target="https://www.bing.com/th?id=AMMS_e560801b31f861f333b150caf9072d5f&amp;qlt=95" TargetMode="External"/><Relationship Id="rId10" Type="http://schemas.openxmlformats.org/officeDocument/2006/relationships/hyperlink" Target="https://www.bing.com/th?id=AMMS_2d9d726a1c4d42d8773f120b49c696be&amp;qlt=95" TargetMode="External"/><Relationship Id="rId31" Type="http://schemas.openxmlformats.org/officeDocument/2006/relationships/hyperlink" Target="https://www.bing.com/th?id=AMMS_5c4f051cc9e222946c715120e0378e61&amp;qlt=95" TargetMode="External"/><Relationship Id="rId52" Type="http://schemas.openxmlformats.org/officeDocument/2006/relationships/hyperlink" Target="https://www.bing.com/th?id=AMMS_e18ca3add7cb62cf3fbcf49c0b4f45c3&amp;qlt=95" TargetMode="External"/><Relationship Id="rId73" Type="http://schemas.openxmlformats.org/officeDocument/2006/relationships/hyperlink" Target="https://www.bing.com/th?id=AMMS_c304cd00df2e6c869df030e080ee6694&amp;qlt=95" TargetMode="External"/><Relationship Id="rId78" Type="http://schemas.openxmlformats.org/officeDocument/2006/relationships/image" Target="../media/image26.jpeg"/><Relationship Id="rId94" Type="http://schemas.openxmlformats.org/officeDocument/2006/relationships/hyperlink" Target="https://www.bing.com/th?id=AMMS_3270ca11e03e3e304dcb3ceb9c77b821&amp;qlt=95" TargetMode="External"/><Relationship Id="rId99" Type="http://schemas.openxmlformats.org/officeDocument/2006/relationships/image" Target="../media/image33.jpeg"/><Relationship Id="rId101" Type="http://schemas.openxmlformats.org/officeDocument/2006/relationships/hyperlink" Target="https://www.bing.com/images/search?form=xlimg&amp;q=Israel" TargetMode="External"/><Relationship Id="rId122" Type="http://schemas.openxmlformats.org/officeDocument/2006/relationships/hyperlink" Target="https://www.bing.com/images/search?form=xlimg&amp;q=Madagascar" TargetMode="External"/><Relationship Id="rId143" Type="http://schemas.openxmlformats.org/officeDocument/2006/relationships/hyperlink" Target="https://www.bing.com/images/search?form=xlimg&amp;q=Mozambique" TargetMode="External"/><Relationship Id="rId148" Type="http://schemas.openxmlformats.org/officeDocument/2006/relationships/hyperlink" Target="https://www.bing.com/th?id=AMMS_89d2fd7c4e1d2a795b0654f6dd501167&amp;qlt=95" TargetMode="External"/><Relationship Id="rId164" Type="http://schemas.openxmlformats.org/officeDocument/2006/relationships/hyperlink" Target="https://www.bing.com/images/search?form=xlimg&amp;q=Panam%c3%a1" TargetMode="External"/><Relationship Id="rId169" Type="http://schemas.openxmlformats.org/officeDocument/2006/relationships/hyperlink" Target="https://www.bing.com/th?id=AMMS_ef3d73c8bf0b54bb74e01ea749ed3208&amp;qlt=95" TargetMode="External"/><Relationship Id="rId185" Type="http://schemas.openxmlformats.org/officeDocument/2006/relationships/hyperlink" Target="https://www.bing.com/images/search?form=xlimg&amp;q=Senegal" TargetMode="External"/><Relationship Id="rId4" Type="http://schemas.openxmlformats.org/officeDocument/2006/relationships/hyperlink" Target="https://www.bing.com/th?id=AMMS_f06969c44fce60e21df43a7a52f838e7&amp;qlt=95" TargetMode="External"/><Relationship Id="rId9" Type="http://schemas.openxmlformats.org/officeDocument/2006/relationships/image" Target="../media/image3.jpeg"/><Relationship Id="rId180" Type="http://schemas.openxmlformats.org/officeDocument/2006/relationships/image" Target="../media/image60.jpeg"/><Relationship Id="rId210" Type="http://schemas.openxmlformats.org/officeDocument/2006/relationships/image" Target="../media/image70.jpeg"/><Relationship Id="rId215" Type="http://schemas.openxmlformats.org/officeDocument/2006/relationships/hyperlink" Target="https://www.bing.com/images/search?form=xlimg&amp;q=Tonga" TargetMode="External"/><Relationship Id="rId236" Type="http://schemas.openxmlformats.org/officeDocument/2006/relationships/hyperlink" Target="https://www.bing.com/images/search?form=xlimg&amp;q=Zambia" TargetMode="External"/><Relationship Id="rId26" Type="http://schemas.openxmlformats.org/officeDocument/2006/relationships/hyperlink" Target="https://www.bing.com/images/search?form=xlimg&amp;q=Brun%c3%a9i" TargetMode="External"/><Relationship Id="rId231" Type="http://schemas.openxmlformats.org/officeDocument/2006/relationships/image" Target="../media/image77.jpeg"/><Relationship Id="rId47" Type="http://schemas.openxmlformats.org/officeDocument/2006/relationships/hyperlink" Target="https://www.bing.com/images/search?form=xlimg&amp;q=Costa+Rica" TargetMode="External"/><Relationship Id="rId68" Type="http://schemas.openxmlformats.org/officeDocument/2006/relationships/hyperlink" Target="https://www.bing.com/images/search?form=xlimg&amp;q=Finlandia" TargetMode="External"/><Relationship Id="rId89" Type="http://schemas.openxmlformats.org/officeDocument/2006/relationships/hyperlink" Target="https://www.bing.com/images/search?form=xlimg&amp;q=Honduras" TargetMode="External"/><Relationship Id="rId112" Type="http://schemas.openxmlformats.org/officeDocument/2006/relationships/hyperlink" Target="https://www.bing.com/th?id=AMMS_27a9c5baa74c6424a34c96465ec7a9ec&amp;qlt=95" TargetMode="External"/><Relationship Id="rId133" Type="http://schemas.openxmlformats.org/officeDocument/2006/relationships/hyperlink" Target="https://www.bing.com/th?id=AMMS_2be1bf213c8741eeee252e03cbef1865&amp;qlt=95" TargetMode="External"/><Relationship Id="rId154" Type="http://schemas.openxmlformats.org/officeDocument/2006/relationships/hyperlink" Target="https://www.bing.com/th?id=AMMS_5febd936439fb842ddd2d59c5ceff5b9&amp;qlt=95" TargetMode="External"/><Relationship Id="rId175" Type="http://schemas.openxmlformats.org/officeDocument/2006/relationships/hyperlink" Target="https://www.bing.com/th?id=AMMS_e5168a4e9ad0191c2c739795e97abbed&amp;qlt=95" TargetMode="External"/><Relationship Id="rId196" Type="http://schemas.openxmlformats.org/officeDocument/2006/relationships/hyperlink" Target="https://www.bing.com/th?id=AMMS_803080b788488dde252acacd9be554e3&amp;qlt=95" TargetMode="External"/><Relationship Id="rId200" Type="http://schemas.openxmlformats.org/officeDocument/2006/relationships/hyperlink" Target="https://www.bing.com/images/search?form=xlimg&amp;q=Tailandia" TargetMode="External"/><Relationship Id="rId16" Type="http://schemas.openxmlformats.org/officeDocument/2006/relationships/hyperlink" Target="https://www.bing.com/th?id=AMMS_1fd6570ad6c008f1facf59b406c1f6de&amp;qlt=95" TargetMode="External"/><Relationship Id="rId221" Type="http://schemas.openxmlformats.org/officeDocument/2006/relationships/hyperlink" Target="https://www.bing.com/images/search?form=xlimg&amp;q=Turqu%c3%ada" TargetMode="External"/><Relationship Id="rId37" Type="http://schemas.openxmlformats.org/officeDocument/2006/relationships/hyperlink" Target="https://www.bing.com/th?id=AMMS_9f6054b74b847c49de7e5bb961022a0b&amp;qlt=95" TargetMode="External"/><Relationship Id="rId58" Type="http://schemas.openxmlformats.org/officeDocument/2006/relationships/hyperlink" Target="https://www.bing.com/th?id=AMMS_ff90d8fc41597ff4b2c49264f6f18f0d&amp;qlt=95" TargetMode="External"/><Relationship Id="rId79" Type="http://schemas.openxmlformats.org/officeDocument/2006/relationships/hyperlink" Target="https://www.bing.com/th?id=AMMS_4a3dd79c0c1dd32426e89d1709ca80fe&amp;qlt=95" TargetMode="External"/><Relationship Id="rId102" Type="http://schemas.openxmlformats.org/officeDocument/2006/relationships/image" Target="../media/image34.jpeg"/><Relationship Id="rId123" Type="http://schemas.openxmlformats.org/officeDocument/2006/relationships/image" Target="../media/image41.jpeg"/><Relationship Id="rId144" Type="http://schemas.openxmlformats.org/officeDocument/2006/relationships/image" Target="../media/image48.jpeg"/><Relationship Id="rId90" Type="http://schemas.openxmlformats.org/officeDocument/2006/relationships/image" Target="../media/image30.jpeg"/><Relationship Id="rId165" Type="http://schemas.openxmlformats.org/officeDocument/2006/relationships/image" Target="../media/image55.jpeg"/><Relationship Id="rId186" Type="http://schemas.openxmlformats.org/officeDocument/2006/relationships/image" Target="../media/image62.jpeg"/><Relationship Id="rId211" Type="http://schemas.openxmlformats.org/officeDocument/2006/relationships/hyperlink" Target="https://www.bing.com/th?id=AMMS_5e037316243c8491ddf686b6af1c443e&amp;qlt=95" TargetMode="External"/><Relationship Id="rId232" Type="http://schemas.openxmlformats.org/officeDocument/2006/relationships/hyperlink" Target="https://www.bing.com/th?id=AMMS_f63a1a3d7e447e702a8dee0300def445&amp;qlt=95" TargetMode="External"/><Relationship Id="rId27" Type="http://schemas.openxmlformats.org/officeDocument/2006/relationships/image" Target="../media/image9.jpeg"/><Relationship Id="rId48" Type="http://schemas.openxmlformats.org/officeDocument/2006/relationships/image" Target="../media/image16.jpeg"/><Relationship Id="rId69" Type="http://schemas.openxmlformats.org/officeDocument/2006/relationships/image" Target="../media/image23.jpeg"/><Relationship Id="rId113" Type="http://schemas.openxmlformats.org/officeDocument/2006/relationships/hyperlink" Target="https://www.bing.com/images/search?form=xlimg&amp;q=Libia" TargetMode="External"/><Relationship Id="rId134" Type="http://schemas.openxmlformats.org/officeDocument/2006/relationships/hyperlink" Target="https://www.bing.com/images/search?form=xlimg&amp;q=Estados+Federados+de+Micronesia" TargetMode="External"/><Relationship Id="rId80" Type="http://schemas.openxmlformats.org/officeDocument/2006/relationships/hyperlink" Target="https://www.bing.com/images/search?form=xlimg&amp;q=Groenlandia" TargetMode="External"/><Relationship Id="rId155" Type="http://schemas.openxmlformats.org/officeDocument/2006/relationships/hyperlink" Target="https://www.bing.com/images/search?form=xlimg&amp;q=Pa%c3%adses+Bajos" TargetMode="External"/><Relationship Id="rId176" Type="http://schemas.openxmlformats.org/officeDocument/2006/relationships/hyperlink" Target="https://www.bing.com/images/search?form=xlimg&amp;q=Sint+Maarten" TargetMode="External"/><Relationship Id="rId197" Type="http://schemas.openxmlformats.org/officeDocument/2006/relationships/hyperlink" Target="https://www.bing.com/images/search?form=xlimg&amp;q=Surinam" TargetMode="External"/><Relationship Id="rId201" Type="http://schemas.openxmlformats.org/officeDocument/2006/relationships/image" Target="../media/image67.jpeg"/><Relationship Id="rId222" Type="http://schemas.openxmlformats.org/officeDocument/2006/relationships/image" Target="../media/image74.jpeg"/><Relationship Id="rId17" Type="http://schemas.openxmlformats.org/officeDocument/2006/relationships/hyperlink" Target="https://www.bing.com/images/search?form=xlimg&amp;q=Bolivia" TargetMode="External"/><Relationship Id="rId38" Type="http://schemas.openxmlformats.org/officeDocument/2006/relationships/hyperlink" Target="https://www.bing.com/images/search?form=xlimg&amp;q=Ciudad+del+Vaticano" TargetMode="External"/><Relationship Id="rId59" Type="http://schemas.openxmlformats.org/officeDocument/2006/relationships/hyperlink" Target="https://www.bing.com/images/search?form=xlimg&amp;q=Espa%c3%b1a" TargetMode="External"/><Relationship Id="rId103" Type="http://schemas.openxmlformats.org/officeDocument/2006/relationships/hyperlink" Target="https://www.bing.com/th?id=AMMS_b27013579e3d08f399a04de9a32ac104&amp;qlt=95" TargetMode="External"/><Relationship Id="rId124" Type="http://schemas.openxmlformats.org/officeDocument/2006/relationships/hyperlink" Target="https://www.bing.com/th?id=AMMS_9bd6bb1c129b0c88febd10fbac2f50c5&amp;qlt=95" TargetMode="External"/><Relationship Id="rId70" Type="http://schemas.openxmlformats.org/officeDocument/2006/relationships/hyperlink" Target="https://www.bing.com/th?id=AMMS_f70015f58351a1d6b68b1e79c4aa326e&amp;qlt=95" TargetMode="External"/><Relationship Id="rId91" Type="http://schemas.openxmlformats.org/officeDocument/2006/relationships/hyperlink" Target="https://www.bing.com/th?id=AMMS_d3aa931ac362565b5d92e063ce82ed89&amp;qlt=95" TargetMode="External"/><Relationship Id="rId145" Type="http://schemas.openxmlformats.org/officeDocument/2006/relationships/hyperlink" Target="https://www.bing.com/th?id=AMMS_02b3c0eaaf9345e9ba4108c10f1e08f7&amp;qlt=95" TargetMode="External"/><Relationship Id="rId166" Type="http://schemas.openxmlformats.org/officeDocument/2006/relationships/hyperlink" Target="https://www.bing.com/th?id=AMMS_44420d955240773a46acd8f64076e08d&amp;qlt=95" TargetMode="External"/><Relationship Id="rId187" Type="http://schemas.openxmlformats.org/officeDocument/2006/relationships/hyperlink" Target="https://www.bing.com/th?id=AMMS_c39819ec757e4c51205ab2f2de805eba&amp;qlt=95" TargetMode="External"/><Relationship Id="rId1" Type="http://schemas.openxmlformats.org/officeDocument/2006/relationships/hyperlink" Target="https://www.bing.com/th?id=AMMS_838dcec3c23b8eea84b6c833d15d773b&amp;qlt=95" TargetMode="External"/><Relationship Id="rId212" Type="http://schemas.openxmlformats.org/officeDocument/2006/relationships/hyperlink" Target="https://www.bing.com/images/search?form=xlimg&amp;q=Togo" TargetMode="External"/><Relationship Id="rId233" Type="http://schemas.openxmlformats.org/officeDocument/2006/relationships/hyperlink" Target="https://www.bing.com/images/search?form=xlimg&amp;q=Vietnam" TargetMode="External"/><Relationship Id="rId28" Type="http://schemas.openxmlformats.org/officeDocument/2006/relationships/hyperlink" Target="https://www.bing.com/th?id=AMMS_88fd9d1a5270b400b179139c60239cd7&amp;qlt=95" TargetMode="External"/><Relationship Id="rId49" Type="http://schemas.openxmlformats.org/officeDocument/2006/relationships/hyperlink" Target="https://www.bing.com/th?id=AMMS_864f0b8e3d11b9f64be9ad59e680a5df&amp;qlt=95" TargetMode="External"/><Relationship Id="rId114" Type="http://schemas.openxmlformats.org/officeDocument/2006/relationships/image" Target="../media/image38.jpeg"/><Relationship Id="rId60" Type="http://schemas.openxmlformats.org/officeDocument/2006/relationships/image" Target="../media/image20.jpeg"/><Relationship Id="rId81" Type="http://schemas.openxmlformats.org/officeDocument/2006/relationships/image" Target="../media/image27.jpeg"/><Relationship Id="rId135" Type="http://schemas.openxmlformats.org/officeDocument/2006/relationships/image" Target="../media/image45.jpeg"/><Relationship Id="rId156" Type="http://schemas.openxmlformats.org/officeDocument/2006/relationships/image" Target="../media/image52.jpeg"/><Relationship Id="rId177" Type="http://schemas.openxmlformats.org/officeDocument/2006/relationships/image" Target="../media/image59.jpeg"/><Relationship Id="rId198" Type="http://schemas.openxmlformats.org/officeDocument/2006/relationships/image" Target="../media/image66.jpeg"/><Relationship Id="rId202" Type="http://schemas.openxmlformats.org/officeDocument/2006/relationships/hyperlink" Target="https://www.bing.com/th?id=AMMS_c08b661038ea11864798eef5245f1e72&amp;qlt=95" TargetMode="External"/><Relationship Id="rId223" Type="http://schemas.openxmlformats.org/officeDocument/2006/relationships/hyperlink" Target="https://www.bing.com/th?id=AMMS_136644aa129fbfea38f165c18f4d6128&amp;qlt=95" TargetMode="External"/><Relationship Id="rId18" Type="http://schemas.openxmlformats.org/officeDocument/2006/relationships/image" Target="../media/image6.jpeg"/><Relationship Id="rId39" Type="http://schemas.openxmlformats.org/officeDocument/2006/relationships/image" Target="../media/image13.jpeg"/><Relationship Id="rId50" Type="http://schemas.openxmlformats.org/officeDocument/2006/relationships/hyperlink" Target="https://www.bing.com/images/search?form=xlimg&amp;q=Croacia" TargetMode="External"/><Relationship Id="rId104" Type="http://schemas.openxmlformats.org/officeDocument/2006/relationships/hyperlink" Target="https://www.bing.com/images/search?form=xlimg&amp;q=Italia" TargetMode="External"/><Relationship Id="rId125" Type="http://schemas.openxmlformats.org/officeDocument/2006/relationships/hyperlink" Target="https://www.bing.com/images/search?form=xlimg&amp;q=Maldivas" TargetMode="External"/><Relationship Id="rId146" Type="http://schemas.openxmlformats.org/officeDocument/2006/relationships/hyperlink" Target="https://www.bing.com/images/search?form=xlimg&amp;q=Nauru" TargetMode="External"/><Relationship Id="rId167" Type="http://schemas.openxmlformats.org/officeDocument/2006/relationships/hyperlink" Target="https://www.bing.com/images/search?form=xlimg&amp;q=Pap%c3%baa+Nueva+Guinea" TargetMode="External"/><Relationship Id="rId188" Type="http://schemas.openxmlformats.org/officeDocument/2006/relationships/hyperlink" Target="https://www.bing.com/images/search?form=xlimg&amp;q=Seychelles" TargetMode="External"/><Relationship Id="rId71" Type="http://schemas.openxmlformats.org/officeDocument/2006/relationships/hyperlink" Target="https://www.bing.com/images/search?form=xlimg&amp;q=Francia" TargetMode="External"/><Relationship Id="rId92" Type="http://schemas.openxmlformats.org/officeDocument/2006/relationships/hyperlink" Target="https://www.bing.com/images/search?form=xlimg&amp;q=Ir%c3%a1n" TargetMode="External"/><Relationship Id="rId213" Type="http://schemas.openxmlformats.org/officeDocument/2006/relationships/image" Target="../media/image71.jpeg"/><Relationship Id="rId234" Type="http://schemas.openxmlformats.org/officeDocument/2006/relationships/image" Target="../media/image78.jpeg"/><Relationship Id="rId2" Type="http://schemas.openxmlformats.org/officeDocument/2006/relationships/hyperlink" Target="https://www.bing.com/images/search?form=xlimg&amp;q=Alemania" TargetMode="External"/><Relationship Id="rId29" Type="http://schemas.openxmlformats.org/officeDocument/2006/relationships/hyperlink" Target="https://www.bing.com/images/search?form=xlimg&amp;q=Bulgaria" TargetMode="External"/><Relationship Id="rId40" Type="http://schemas.openxmlformats.org/officeDocument/2006/relationships/hyperlink" Target="https://www.bing.com/th?id=AMMS_c07ceaea2e242193658bbd936fafb8f8&amp;qlt=95" TargetMode="External"/><Relationship Id="rId115" Type="http://schemas.openxmlformats.org/officeDocument/2006/relationships/hyperlink" Target="https://www.bing.com/th?id=AMMS_973d4be32ab69f10aada5db78eae1f40&amp;qlt=95" TargetMode="External"/><Relationship Id="rId136" Type="http://schemas.openxmlformats.org/officeDocument/2006/relationships/hyperlink" Target="https://www.bing.com/th?id=AMMS_4990cc74d829ccee49d808ce1172151d&amp;qlt=95" TargetMode="External"/><Relationship Id="rId157" Type="http://schemas.openxmlformats.org/officeDocument/2006/relationships/hyperlink" Target="https://www.bing.com/th?id=AMMS_067c819c29937112df188ab2c6ee11e5&amp;qlt=95" TargetMode="External"/><Relationship Id="rId178" Type="http://schemas.openxmlformats.org/officeDocument/2006/relationships/hyperlink" Target="https://www.bing.com/th?id=AMMS_05f285e82ba799a7d1ce7d74c3435c3c&amp;qlt=95" TargetMode="External"/><Relationship Id="rId61" Type="http://schemas.openxmlformats.org/officeDocument/2006/relationships/hyperlink" Target="https://www.bing.com/th?id=AMMS_ae5846a10190e76d928e9b9b3dfb9833&amp;qlt=95" TargetMode="External"/><Relationship Id="rId82" Type="http://schemas.openxmlformats.org/officeDocument/2006/relationships/hyperlink" Target="https://www.bing.com/th?id=AMMS_cab90cb54a9f0145bf4ae14387b1b3f0&amp;qlt=95" TargetMode="External"/><Relationship Id="rId199" Type="http://schemas.openxmlformats.org/officeDocument/2006/relationships/hyperlink" Target="https://www.bing.com/th?id=AMMS_3bf67bba06af4fc7f9912f94fa5e5744&amp;qlt=95" TargetMode="External"/><Relationship Id="rId203" Type="http://schemas.openxmlformats.org/officeDocument/2006/relationships/hyperlink" Target="https://www.bing.com/images/search?form=xlimg&amp;q=Rep%c3%bablica+de+China" TargetMode="External"/><Relationship Id="rId19" Type="http://schemas.openxmlformats.org/officeDocument/2006/relationships/hyperlink" Target="https://www.bing.com/th?id=AMMS_d0838390271e59054e10aa27598a2bd6&amp;qlt=95" TargetMode="External"/><Relationship Id="rId224" Type="http://schemas.openxmlformats.org/officeDocument/2006/relationships/hyperlink" Target="https://www.bing.com/images/search?form=xlimg&amp;q=Ucrania" TargetMode="External"/><Relationship Id="rId30" Type="http://schemas.openxmlformats.org/officeDocument/2006/relationships/image" Target="../media/image10.jpeg"/><Relationship Id="rId105" Type="http://schemas.openxmlformats.org/officeDocument/2006/relationships/image" Target="../media/image35.jpeg"/><Relationship Id="rId126" Type="http://schemas.openxmlformats.org/officeDocument/2006/relationships/image" Target="../media/image42.jpeg"/><Relationship Id="rId147" Type="http://schemas.openxmlformats.org/officeDocument/2006/relationships/image" Target="../media/image49.jpeg"/><Relationship Id="rId168" Type="http://schemas.openxmlformats.org/officeDocument/2006/relationships/image" Target="../media/image56.jpeg"/><Relationship Id="rId51" Type="http://schemas.openxmlformats.org/officeDocument/2006/relationships/image" Target="../media/image17.jpeg"/><Relationship Id="rId72" Type="http://schemas.openxmlformats.org/officeDocument/2006/relationships/image" Target="../media/image24.jpeg"/><Relationship Id="rId93" Type="http://schemas.openxmlformats.org/officeDocument/2006/relationships/image" Target="../media/image31.jpeg"/><Relationship Id="rId189" Type="http://schemas.openxmlformats.org/officeDocument/2006/relationships/image" Target="../media/image63.jpeg"/><Relationship Id="rId3" Type="http://schemas.openxmlformats.org/officeDocument/2006/relationships/image" Target="../media/image1.jpeg"/><Relationship Id="rId214" Type="http://schemas.openxmlformats.org/officeDocument/2006/relationships/hyperlink" Target="https://www.bing.com/th?id=AMMS_a20a0167273c33f6ec1d62fe3c062bb4&amp;qlt=95" TargetMode="External"/><Relationship Id="rId235" Type="http://schemas.openxmlformats.org/officeDocument/2006/relationships/hyperlink" Target="https://www.bing.com/th?id=AMMS_410452fe002d19113e3f1d0c5c436f79&amp;qlt=95" TargetMode="External"/><Relationship Id="rId116" Type="http://schemas.openxmlformats.org/officeDocument/2006/relationships/hyperlink" Target="https://www.bing.com/images/search?form=xlimg&amp;q=Liechtenstein" TargetMode="External"/><Relationship Id="rId137" Type="http://schemas.openxmlformats.org/officeDocument/2006/relationships/hyperlink" Target="https://www.bing.com/images/search?form=xlimg&amp;q=Moldavia" TargetMode="External"/><Relationship Id="rId158" Type="http://schemas.openxmlformats.org/officeDocument/2006/relationships/hyperlink" Target="https://www.bing.com/images/search?form=xlimg&amp;q=Pakist%c3%a1n" TargetMode="External"/><Relationship Id="rId20" Type="http://schemas.openxmlformats.org/officeDocument/2006/relationships/hyperlink" Target="https://www.bing.com/images/search?form=xlimg&amp;q=Bosnia+y+Herzegovina" TargetMode="External"/><Relationship Id="rId41" Type="http://schemas.openxmlformats.org/officeDocument/2006/relationships/hyperlink" Target="https://www.bing.com/images/search?form=xlimg&amp;q=Comoras" TargetMode="External"/><Relationship Id="rId62" Type="http://schemas.openxmlformats.org/officeDocument/2006/relationships/hyperlink" Target="https://www.bing.com/images/search?form=xlimg&amp;q=Estados+Unidos" TargetMode="External"/><Relationship Id="rId83" Type="http://schemas.openxmlformats.org/officeDocument/2006/relationships/hyperlink" Target="https://www.bing.com/images/search?form=xlimg&amp;q=Guinea+Ecuatorial" TargetMode="External"/><Relationship Id="rId179" Type="http://schemas.openxmlformats.org/officeDocument/2006/relationships/hyperlink" Target="https://www.bing.com/images/search?form=xlimg&amp;q=Saint+Lucia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moreImagesAddress r:id="rId2"/>
    <blip r:id="rId3"/>
  </webImageSrd>
  <webImageSrd>
    <address r:id="rId4"/>
    <moreImagesAddress r:id="rId5"/>
    <blip r:id="rId6"/>
  </webImageSrd>
  <webImageSrd>
    <address r:id="rId7"/>
    <moreImagesAddress r:id="rId8"/>
    <blip r:id="rId9"/>
  </webImageSrd>
  <webImageSrd>
    <address r:id="rId10"/>
    <moreImagesAddress r:id="rId11"/>
    <blip r:id="rId12"/>
  </webImageSrd>
  <webImageSrd>
    <address r:id="rId13"/>
    <moreImagesAddress r:id="rId14"/>
    <blip r:id="rId15"/>
  </webImageSrd>
  <webImageSrd>
    <address r:id="rId16"/>
    <moreImagesAddress r:id="rId17"/>
    <blip r:id="rId18"/>
  </webImageSrd>
  <webImageSrd>
    <address r:id="rId19"/>
    <moreImagesAddress r:id="rId20"/>
    <blip r:id="rId21"/>
  </webImageSrd>
  <webImageSrd>
    <address r:id="rId22"/>
    <moreImagesAddress r:id="rId23"/>
    <blip r:id="rId24"/>
  </webImageSrd>
  <webImageSrd>
    <address r:id="rId25"/>
    <moreImagesAddress r:id="rId26"/>
    <blip r:id="rId27"/>
  </webImageSrd>
  <webImageSrd>
    <address r:id="rId28"/>
    <moreImagesAddress r:id="rId29"/>
    <blip r:id="rId30"/>
  </webImageSrd>
  <webImageSrd>
    <address r:id="rId31"/>
    <moreImagesAddress r:id="rId32"/>
    <blip r:id="rId33"/>
  </webImageSrd>
  <webImageSrd>
    <address r:id="rId34"/>
    <moreImagesAddress r:id="rId35"/>
    <blip r:id="rId36"/>
  </webImageSrd>
  <webImageSrd>
    <address r:id="rId37"/>
    <moreImagesAddress r:id="rId38"/>
    <blip r:id="rId39"/>
  </webImageSrd>
  <webImageSrd>
    <address r:id="rId40"/>
    <moreImagesAddress r:id="rId41"/>
    <blip r:id="rId42"/>
  </webImageSrd>
  <webImageSrd>
    <address r:id="rId43"/>
    <moreImagesAddress r:id="rId44"/>
    <blip r:id="rId45"/>
  </webImageSrd>
  <webImageSrd>
    <address r:id="rId46"/>
    <moreImagesAddress r:id="rId47"/>
    <blip r:id="rId48"/>
  </webImageSrd>
  <webImageSrd>
    <address r:id="rId49"/>
    <moreImagesAddress r:id="rId50"/>
    <blip r:id="rId51"/>
  </webImageSrd>
  <webImageSrd>
    <address r:id="rId52"/>
    <moreImagesAddress r:id="rId53"/>
    <blip r:id="rId54"/>
  </webImageSrd>
  <webImageSrd>
    <address r:id="rId55"/>
    <moreImagesAddress r:id="rId56"/>
    <blip r:id="rId57"/>
  </webImageSrd>
  <webImageSrd>
    <address r:id="rId58"/>
    <moreImagesAddress r:id="rId59"/>
    <blip r:id="rId60"/>
  </webImageSrd>
  <webImageSrd>
    <address r:id="rId61"/>
    <moreImagesAddress r:id="rId62"/>
    <blip r:id="rId63"/>
  </webImageSrd>
  <webImageSrd>
    <address r:id="rId64"/>
    <moreImagesAddress r:id="rId65"/>
    <blip r:id="rId66"/>
  </webImageSrd>
  <webImageSrd>
    <address r:id="rId67"/>
    <moreImagesAddress r:id="rId68"/>
    <blip r:id="rId69"/>
  </webImageSrd>
  <webImageSrd>
    <address r:id="rId70"/>
    <moreImagesAddress r:id="rId71"/>
    <blip r:id="rId72"/>
  </webImageSrd>
  <webImageSrd>
    <address r:id="rId73"/>
    <moreImagesAddress r:id="rId74"/>
    <blip r:id="rId75"/>
  </webImageSrd>
  <webImageSrd>
    <address r:id="rId76"/>
    <moreImagesAddress r:id="rId77"/>
    <blip r:id="rId78"/>
  </webImageSrd>
  <webImageSrd>
    <address r:id="rId79"/>
    <moreImagesAddress r:id="rId80"/>
    <blip r:id="rId81"/>
  </webImageSrd>
  <webImageSrd>
    <address r:id="rId82"/>
    <moreImagesAddress r:id="rId83"/>
    <blip r:id="rId84"/>
  </webImageSrd>
  <webImageSrd>
    <address r:id="rId85"/>
    <moreImagesAddress r:id="rId86"/>
    <blip r:id="rId87"/>
  </webImageSrd>
  <webImageSrd>
    <address r:id="rId88"/>
    <moreImagesAddress r:id="rId89"/>
    <blip r:id="rId90"/>
  </webImageSrd>
  <webImageSrd>
    <address r:id="rId91"/>
    <moreImagesAddress r:id="rId92"/>
    <blip r:id="rId93"/>
  </webImageSrd>
  <webImageSrd>
    <address r:id="rId94"/>
    <moreImagesAddress r:id="rId95"/>
    <blip r:id="rId96"/>
  </webImageSrd>
  <webImageSrd>
    <address r:id="rId97"/>
    <moreImagesAddress r:id="rId98"/>
    <blip r:id="rId99"/>
  </webImageSrd>
  <webImageSrd>
    <address r:id="rId100"/>
    <moreImagesAddress r:id="rId101"/>
    <blip r:id="rId102"/>
  </webImageSrd>
  <webImageSrd>
    <address r:id="rId103"/>
    <moreImagesAddress r:id="rId104"/>
    <blip r:id="rId105"/>
  </webImageSrd>
  <webImageSrd>
    <address r:id="rId106"/>
    <moreImagesAddress r:id="rId107"/>
    <blip r:id="rId108"/>
  </webImageSrd>
  <webImageSrd>
    <address r:id="rId109"/>
    <moreImagesAddress r:id="rId110"/>
    <blip r:id="rId111"/>
  </webImageSrd>
  <webImageSrd>
    <address r:id="rId112"/>
    <moreImagesAddress r:id="rId113"/>
    <blip r:id="rId114"/>
  </webImageSrd>
  <webImageSrd>
    <address r:id="rId115"/>
    <moreImagesAddress r:id="rId116"/>
    <blip r:id="rId117"/>
  </webImageSrd>
  <webImageSrd>
    <address r:id="rId118"/>
    <moreImagesAddress r:id="rId119"/>
    <blip r:id="rId120"/>
  </webImageSrd>
  <webImageSrd>
    <address r:id="rId121"/>
    <moreImagesAddress r:id="rId122"/>
    <blip r:id="rId123"/>
  </webImageSrd>
  <webImageSrd>
    <address r:id="rId124"/>
    <moreImagesAddress r:id="rId125"/>
    <blip r:id="rId126"/>
  </webImageSrd>
  <webImageSrd>
    <address r:id="rId127"/>
    <moreImagesAddress r:id="rId128"/>
    <blip r:id="rId129"/>
  </webImageSrd>
  <webImageSrd>
    <address r:id="rId130"/>
    <moreImagesAddress r:id="rId131"/>
    <blip r:id="rId132"/>
  </webImageSrd>
  <webImageSrd>
    <address r:id="rId133"/>
    <moreImagesAddress r:id="rId134"/>
    <blip r:id="rId135"/>
  </webImageSrd>
  <webImageSrd>
    <address r:id="rId136"/>
    <moreImagesAddress r:id="rId137"/>
    <blip r:id="rId138"/>
  </webImageSrd>
  <webImageSrd>
    <address r:id="rId139"/>
    <moreImagesAddress r:id="rId140"/>
    <blip r:id="rId141"/>
  </webImageSrd>
  <webImageSrd>
    <address r:id="rId142"/>
    <moreImagesAddress r:id="rId143"/>
    <blip r:id="rId144"/>
  </webImageSrd>
  <webImageSrd>
    <address r:id="rId145"/>
    <moreImagesAddress r:id="rId146"/>
    <blip r:id="rId147"/>
  </webImageSrd>
  <webImageSrd>
    <address r:id="rId148"/>
    <moreImagesAddress r:id="rId149"/>
    <blip r:id="rId150"/>
  </webImageSrd>
  <webImageSrd>
    <address r:id="rId151"/>
    <moreImagesAddress r:id="rId152"/>
    <blip r:id="rId153"/>
  </webImageSrd>
  <webImageSrd>
    <address r:id="rId154"/>
    <moreImagesAddress r:id="rId155"/>
    <blip r:id="rId156"/>
  </webImageSrd>
  <webImageSrd>
    <address r:id="rId157"/>
    <moreImagesAddress r:id="rId158"/>
    <blip r:id="rId159"/>
  </webImageSrd>
  <webImageSrd>
    <address r:id="rId160"/>
    <moreImagesAddress r:id="rId161"/>
    <blip r:id="rId162"/>
  </webImageSrd>
  <webImageSrd>
    <address r:id="rId163"/>
    <moreImagesAddress r:id="rId164"/>
    <blip r:id="rId165"/>
  </webImageSrd>
  <webImageSrd>
    <address r:id="rId166"/>
    <moreImagesAddress r:id="rId167"/>
    <blip r:id="rId168"/>
  </webImageSrd>
  <webImageSrd>
    <address r:id="rId169"/>
    <moreImagesAddress r:id="rId170"/>
    <blip r:id="rId171"/>
  </webImageSrd>
  <webImageSrd>
    <address r:id="rId172"/>
    <moreImagesAddress r:id="rId173"/>
    <blip r:id="rId174"/>
  </webImageSrd>
  <webImageSrd>
    <address r:id="rId175"/>
    <moreImagesAddress r:id="rId176"/>
    <blip r:id="rId177"/>
  </webImageSrd>
  <webImageSrd>
    <address r:id="rId178"/>
    <moreImagesAddress r:id="rId179"/>
    <blip r:id="rId180"/>
  </webImageSrd>
  <webImageSrd>
    <address r:id="rId181"/>
    <moreImagesAddress r:id="rId182"/>
    <blip r:id="rId183"/>
  </webImageSrd>
  <webImageSrd>
    <address r:id="rId184"/>
    <moreImagesAddress r:id="rId185"/>
    <blip r:id="rId186"/>
  </webImageSrd>
  <webImageSrd>
    <address r:id="rId187"/>
    <moreImagesAddress r:id="rId188"/>
    <blip r:id="rId189"/>
  </webImageSrd>
  <webImageSrd>
    <address r:id="rId190"/>
    <moreImagesAddress r:id="rId191"/>
    <blip r:id="rId192"/>
  </webImageSrd>
  <webImageSrd>
    <address r:id="rId193"/>
    <moreImagesAddress r:id="rId194"/>
    <blip r:id="rId195"/>
  </webImageSrd>
  <webImageSrd>
    <address r:id="rId196"/>
    <moreImagesAddress r:id="rId197"/>
    <blip r:id="rId198"/>
  </webImageSrd>
  <webImageSrd>
    <address r:id="rId199"/>
    <moreImagesAddress r:id="rId200"/>
    <blip r:id="rId201"/>
  </webImageSrd>
  <webImageSrd>
    <address r:id="rId202"/>
    <moreImagesAddress r:id="rId203"/>
    <blip r:id="rId204"/>
  </webImageSrd>
  <webImageSrd>
    <address r:id="rId205"/>
    <moreImagesAddress r:id="rId206"/>
    <blip r:id="rId207"/>
  </webImageSrd>
  <webImageSrd>
    <address r:id="rId208"/>
    <moreImagesAddress r:id="rId209"/>
    <blip r:id="rId210"/>
  </webImageSrd>
  <webImageSrd>
    <address r:id="rId211"/>
    <moreImagesAddress r:id="rId212"/>
    <blip r:id="rId213"/>
  </webImageSrd>
  <webImageSrd>
    <address r:id="rId214"/>
    <moreImagesAddress r:id="rId215"/>
    <blip r:id="rId216"/>
  </webImageSrd>
  <webImageSrd>
    <address r:id="rId217"/>
    <moreImagesAddress r:id="rId218"/>
    <blip r:id="rId219"/>
  </webImageSrd>
  <webImageSrd>
    <address r:id="rId220"/>
    <moreImagesAddress r:id="rId221"/>
    <blip r:id="rId222"/>
  </webImageSrd>
  <webImageSrd>
    <address r:id="rId223"/>
    <moreImagesAddress r:id="rId224"/>
    <blip r:id="rId225"/>
  </webImageSrd>
  <webImageSrd>
    <address r:id="rId226"/>
    <moreImagesAddress r:id="rId227"/>
    <blip r:id="rId228"/>
  </webImageSrd>
  <webImageSrd>
    <address r:id="rId229"/>
    <moreImagesAddress r:id="rId230"/>
    <blip r:id="rId231"/>
  </webImageSrd>
  <webImageSrd>
    <address r:id="rId232"/>
    <moreImagesAddress r:id="rId233"/>
    <blip r:id="rId234"/>
  </webImageSrd>
  <webImageSrd>
    <address r:id="rId235"/>
    <moreImagesAddress r:id="rId236"/>
    <blip r:id="rId237"/>
  </webImageSrd>
</webImagesSrd>
</file>

<file path=xl/richData/rdrichvalue.xml><?xml version="1.0" encoding="utf-8"?>
<rvData xmlns="http://schemas.microsoft.com/office/spreadsheetml/2017/richdata" count="79">
  <rv s="0">
    <v>0</v>
    <v>0</v>
    <v>1</v>
    <v>0</v>
    <v>Image of Alemania</v>
  </rv>
  <rv s="0">
    <v>1</v>
    <v>0</v>
    <v>2</v>
    <v>0</v>
    <v>Image of Andorra</v>
  </rv>
  <rv s="0">
    <v>2</v>
    <v>0</v>
    <v>3</v>
    <v>0</v>
    <v>Image of Argentina</v>
  </rv>
  <rv s="0">
    <v>3</v>
    <v>0</v>
    <v>4</v>
    <v>0</v>
    <v>Image of Australia</v>
  </rv>
  <rv s="0">
    <v>4</v>
    <v>0</v>
    <v>5</v>
    <v>0</v>
    <v>Image of Barbados</v>
  </rv>
  <rv s="0">
    <v>5</v>
    <v>0</v>
    <v>6</v>
    <v>0</v>
    <v>Image of Bolivia</v>
  </rv>
  <rv s="0">
    <v>6</v>
    <v>0</v>
    <v>7</v>
    <v>0</v>
    <v>Image of Bosnia y Herzegovina</v>
  </rv>
  <rv s="0">
    <v>7</v>
    <v>0</v>
    <v>8</v>
    <v>0</v>
    <v>Image of Brasil</v>
  </rv>
  <rv s="0">
    <v>8</v>
    <v>0</v>
    <v>9</v>
    <v>0</v>
    <v>Image of Brunéi</v>
  </rv>
  <rv s="0">
    <v>9</v>
    <v>0</v>
    <v>10</v>
    <v>0</v>
    <v>Image of Bulgaria</v>
  </rv>
  <rv s="0">
    <v>10</v>
    <v>0</v>
    <v>11</v>
    <v>0</v>
    <v>Image of Burkina Faso</v>
  </rv>
  <rv s="0">
    <v>11</v>
    <v>0</v>
    <v>12</v>
    <v>0</v>
    <v>Image of República Popular China</v>
  </rv>
  <rv s="0">
    <v>12</v>
    <v>0</v>
    <v>13</v>
    <v>0</v>
    <v>Image of Ciudad del Vaticano</v>
  </rv>
  <rv s="0">
    <v>13</v>
    <v>0</v>
    <v>14</v>
    <v>0</v>
    <v>Image of Comoras</v>
  </rv>
  <rv s="0">
    <v>14</v>
    <v>0</v>
    <v>15</v>
    <v>0</v>
    <v>Image of Corea del Sur</v>
  </rv>
  <rv s="0">
    <v>15</v>
    <v>0</v>
    <v>16</v>
    <v>0</v>
    <v>Image of Costa Rica</v>
  </rv>
  <rv s="0">
    <v>16</v>
    <v>0</v>
    <v>17</v>
    <v>0</v>
    <v>Image of Croacia</v>
  </rv>
  <rv s="0">
    <v>17</v>
    <v>0</v>
    <v>18</v>
    <v>0</v>
    <v>Image of Curazao</v>
  </rv>
  <rv s="0">
    <v>18</v>
    <v>0</v>
    <v>19</v>
    <v>0</v>
    <v>Image of Ecuador</v>
  </rv>
  <rv s="0">
    <v>19</v>
    <v>0</v>
    <v>20</v>
    <v>0</v>
    <v>Image of España</v>
  </rv>
  <rv s="0">
    <v>20</v>
    <v>0</v>
    <v>21</v>
    <v>0</v>
    <v>Image of Estados Unidos</v>
  </rv>
  <rv s="0">
    <v>21</v>
    <v>0</v>
    <v>22</v>
    <v>0</v>
    <v>Image of Estonia</v>
  </rv>
  <rv s="0">
    <v>22</v>
    <v>0</v>
    <v>23</v>
    <v>0</v>
    <v>Image of Finlandia</v>
  </rv>
  <rv s="0">
    <v>23</v>
    <v>0</v>
    <v>24</v>
    <v>0</v>
    <v>Image of Francia</v>
  </rv>
  <rv s="0">
    <v>24</v>
    <v>0</v>
    <v>25</v>
    <v>0</v>
    <v>Image of Granada</v>
  </rv>
  <rv s="0">
    <v>25</v>
    <v>0</v>
    <v>26</v>
    <v>0</v>
    <v>Image of Grecia</v>
  </rv>
  <rv s="0">
    <v>26</v>
    <v>0</v>
    <v>27</v>
    <v>0</v>
    <v>Image of Groenlandia</v>
  </rv>
  <rv s="0">
    <v>27</v>
    <v>0</v>
    <v>28</v>
    <v>0</v>
    <v>Image of Guinea Ecuatorial</v>
  </rv>
  <rv s="0">
    <v>28</v>
    <v>0</v>
    <v>29</v>
    <v>0</v>
    <v>Image of Guinea-Bisáu</v>
  </rv>
  <rv s="0">
    <v>29</v>
    <v>0</v>
    <v>30</v>
    <v>0</v>
    <v>Image of Honduras</v>
  </rv>
  <rv s="0">
    <v>30</v>
    <v>0</v>
    <v>31</v>
    <v>0</v>
    <v>Image of Irán</v>
  </rv>
  <rv s="0">
    <v>31</v>
    <v>0</v>
    <v>32</v>
    <v>0</v>
    <v>Image of Irlanda</v>
  </rv>
  <rv s="0">
    <v>32</v>
    <v>0</v>
    <v>33</v>
    <v>0</v>
    <v>Image of Islas Feroe</v>
  </rv>
  <rv s="0">
    <v>33</v>
    <v>0</v>
    <v>34</v>
    <v>0</v>
    <v>Image of Israel</v>
  </rv>
  <rv s="0">
    <v>34</v>
    <v>0</v>
    <v>35</v>
    <v>0</v>
    <v>Image of Italia</v>
  </rv>
  <rv s="0">
    <v>35</v>
    <v>0</v>
    <v>36</v>
    <v>0</v>
    <v>Image of Japón</v>
  </rv>
  <rv s="0">
    <v>36</v>
    <v>0</v>
    <v>37</v>
    <v>0</v>
    <v>Image of Letonia</v>
  </rv>
  <rv s="0">
    <v>37</v>
    <v>0</v>
    <v>38</v>
    <v>0</v>
    <v>Image of Libia</v>
  </rv>
  <rv s="0">
    <v>38</v>
    <v>0</v>
    <v>39</v>
    <v>0</v>
    <v>Image of Liechtenstein</v>
  </rv>
  <rv s="0">
    <v>39</v>
    <v>0</v>
    <v>40</v>
    <v>0</v>
    <v>Image of Luxemburgo</v>
  </rv>
  <rv s="0">
    <v>40</v>
    <v>0</v>
    <v>41</v>
    <v>0</v>
    <v>Image of Madagascar</v>
  </rv>
  <rv s="0">
    <v>41</v>
    <v>0</v>
    <v>42</v>
    <v>0</v>
    <v>Image of Maldivas</v>
  </rv>
  <rv s="0">
    <v>42</v>
    <v>0</v>
    <v>43</v>
    <v>0</v>
    <v>Image of Malta</v>
  </rv>
  <rv s="0">
    <v>43</v>
    <v>0</v>
    <v>44</v>
    <v>0</v>
    <v>Image of Marruecos</v>
  </rv>
  <rv s="0">
    <v>44</v>
    <v>0</v>
    <v>45</v>
    <v>0</v>
    <v>Image of Estados Federados de Micronesia</v>
  </rv>
  <rv s="0">
    <v>45</v>
    <v>0</v>
    <v>46</v>
    <v>0</v>
    <v>Image of Moldavia</v>
  </rv>
  <rv s="0">
    <v>46</v>
    <v>0</v>
    <v>47</v>
    <v>0</v>
    <v>Image of Montenegro</v>
  </rv>
  <rv s="0">
    <v>47</v>
    <v>0</v>
    <v>48</v>
    <v>0</v>
    <v>Image of Mozambique</v>
  </rv>
  <rv s="0">
    <v>48</v>
    <v>0</v>
    <v>49</v>
    <v>0</v>
    <v>Image of Nauru</v>
  </rv>
  <rv s="0">
    <v>49</v>
    <v>0</v>
    <v>50</v>
    <v>0</v>
    <v>Image of Níger</v>
  </rv>
  <rv s="0">
    <v>50</v>
    <v>0</v>
    <v>51</v>
    <v>0</v>
    <v>Image of Noruega</v>
  </rv>
  <rv s="0">
    <v>51</v>
    <v>0</v>
    <v>52</v>
    <v>0</v>
    <v>Image of Países Bajos</v>
  </rv>
  <rv s="0">
    <v>52</v>
    <v>0</v>
    <v>53</v>
    <v>0</v>
    <v>Image of Pakistán</v>
  </rv>
  <rv s="0">
    <v>53</v>
    <v>0</v>
    <v>54</v>
    <v>0</v>
    <v>Image of Autoridad Nacional Palestina</v>
  </rv>
  <rv s="0">
    <v>54</v>
    <v>0</v>
    <v>55</v>
    <v>0</v>
    <v>Image of Panamá</v>
  </rv>
  <rv s="0">
    <v>55</v>
    <v>0</v>
    <v>56</v>
    <v>0</v>
    <v>Image of Papúa Nueva Guinea</v>
  </rv>
  <rv s="0">
    <v>56</v>
    <v>0</v>
    <v>57</v>
    <v>0</v>
    <v>Image of República Checa</v>
  </rv>
  <rv s="0">
    <v>57</v>
    <v>0</v>
    <v>58</v>
    <v>0</v>
    <v>Image of San Marino</v>
  </rv>
  <rv s="0">
    <v>58</v>
    <v>0</v>
    <v>59</v>
    <v>0</v>
    <v>Image of Sint Maarten</v>
  </rv>
  <rv s="0">
    <v>59</v>
    <v>0</v>
    <v>60</v>
    <v>0</v>
    <v>Image of Santa Lucía</v>
  </rv>
  <rv s="0">
    <v>60</v>
    <v>0</v>
    <v>61</v>
    <v>0</v>
    <v>Image of Santo Tomé y Príncipe</v>
  </rv>
  <rv s="0">
    <v>61</v>
    <v>0</v>
    <v>62</v>
    <v>0</v>
    <v>Image of Senegal</v>
  </rv>
  <rv s="0">
    <v>62</v>
    <v>0</v>
    <v>63</v>
    <v>0</v>
    <v>Image of Seychelles</v>
  </rv>
  <rv s="0">
    <v>63</v>
    <v>0</v>
    <v>64</v>
    <v>0</v>
    <v>Image of Sudán del Sur</v>
  </rv>
  <rv s="0">
    <v>64</v>
    <v>0</v>
    <v>65</v>
    <v>0</v>
    <v>Image of Suiza</v>
  </rv>
  <rv s="0">
    <v>65</v>
    <v>0</v>
    <v>66</v>
    <v>0</v>
    <v>Image of Surinam</v>
  </rv>
  <rv s="0">
    <v>66</v>
    <v>0</v>
    <v>67</v>
    <v>0</v>
    <v>Image of Tailandia</v>
  </rv>
  <rv s="0">
    <v>67</v>
    <v>0</v>
    <v>68</v>
    <v>0</v>
    <v>Image of Taiwán</v>
  </rv>
  <rv s="0">
    <v>68</v>
    <v>0</v>
    <v>69</v>
    <v>0</v>
    <v>Image of Tayikistán</v>
  </rv>
  <rv s="0">
    <v>69</v>
    <v>0</v>
    <v>70</v>
    <v>0</v>
    <v>Image of Timor Oriental</v>
  </rv>
  <rv s="0">
    <v>70</v>
    <v>0</v>
    <v>71</v>
    <v>0</v>
    <v>Image of Togo</v>
  </rv>
  <rv s="0">
    <v>71</v>
    <v>0</v>
    <v>72</v>
    <v>0</v>
    <v>Image of Tonga</v>
  </rv>
  <rv s="0">
    <v>72</v>
    <v>0</v>
    <v>73</v>
    <v>0</v>
    <v>Image of Trinidad y Tobago</v>
  </rv>
  <rv s="0">
    <v>73</v>
    <v>0</v>
    <v>74</v>
    <v>0</v>
    <v>Image of Turquía</v>
  </rv>
  <rv s="0">
    <v>74</v>
    <v>0</v>
    <v>75</v>
    <v>0</v>
    <v>Image of Ucrania</v>
  </rv>
  <rv s="0">
    <v>75</v>
    <v>0</v>
    <v>76</v>
    <v>0</v>
    <v>Image of Uganda</v>
  </rv>
  <rv s="0">
    <v>76</v>
    <v>0</v>
    <v>77</v>
    <v>0</v>
    <v>Image of Vanuatu</v>
  </rv>
  <rv s="0">
    <v>77</v>
    <v>0</v>
    <v>78</v>
    <v>0</v>
    <v>Image of Vietnam</v>
  </rv>
  <rv s="0">
    <v>78</v>
    <v>0</v>
    <v>79</v>
    <v>0</v>
    <v>Image of Zambia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_Provider" t="spb"/>
    <k n="Attribution" t="spb"/>
    <k n="ComputedImage" t="b"/>
    <k n="Text" t="s"/>
  </s>
</rvStructures>
</file>

<file path=xl/richData/rdsupportingpropertybag.xml><?xml version="1.0" encoding="utf-8"?>
<supportingPropertyBags xmlns="http://schemas.microsoft.com/office/spreadsheetml/2017/richdata2">
  <spbData count="80">
    <spb s="0">
      <v>https://www.bing.com</v>
      <v>https://www.bing.com/th?id=Ga%5Cbing_yt.png&amp;w=100&amp;h=40&amp;c=0&amp;pid=0.1</v>
      <v>Con tecnología de Bing</v>
    </spb>
    <spb s="1">
      <v xml:space="preserve">Wikipedia	</v>
      <v xml:space="preserve">Public domain	</v>
      <v xml:space="preserve">http://es.wikipedia.org/wiki/Alemania	</v>
      <v xml:space="preserve">http://en.wikipedia.org/wiki/Public_domain	</v>
    </spb>
    <spb s="1">
      <v xml:space="preserve">commons.wikimedia.org	</v>
      <v xml:space="preserve">CC BY-SA 2.0	</v>
      <v xml:space="preserve">https://commons.wikimedia.org/wiki/File:Grandvalira_ski_resort,_Andorra5.jpg	</v>
      <v xml:space="preserve">https://creativecommons.org/licenses/by-sa/2.0	</v>
    </spb>
    <spb s="1">
      <v xml:space="preserve">Wikipedia	</v>
      <v xml:space="preserve">Public domain	</v>
      <v xml:space="preserve">http://en.wikipedia.org/wiki/Argentina	</v>
      <v xml:space="preserve">http://en.wikipedia.org/wiki/Public_domain	</v>
    </spb>
    <spb s="1">
      <v xml:space="preserve">Wikipedia	</v>
      <v xml:space="preserve">Public domain	</v>
      <v xml:space="preserve">http://es.wikipedia.org/wiki/Australia	</v>
      <v xml:space="preserve">http://en.wikipedia.org/wiki/Public_domain	</v>
    </spb>
    <spb s="1">
      <v xml:space="preserve">Wikipedia	</v>
      <v xml:space="preserve">Public domain	</v>
      <v xml:space="preserve">http://es.wikipedia.org/wiki/Barbados	</v>
      <v xml:space="preserve">http://en.wikipedia.org/wiki/Public_domain	</v>
    </spb>
    <spb s="1">
      <v xml:space="preserve">Wikipedia	</v>
      <v xml:space="preserve">Public domain	</v>
      <v xml:space="preserve">http://es.wikipedia.org/wiki/Bolivia	</v>
      <v xml:space="preserve">http://en.wikipedia.org/wiki/Public_domain	</v>
    </spb>
    <spb s="1">
      <v xml:space="preserve">Wikipedia	</v>
      <v xml:space="preserve">Public domain	</v>
      <v xml:space="preserve">http://en.wikipedia.org/wiki/Bosnia_and_Herzegovina	</v>
      <v xml:space="preserve">http://en.wikipedia.org/wiki/Public_domain	</v>
    </spb>
    <spb s="1">
      <v xml:space="preserve">Wikipedia	</v>
      <v xml:space="preserve">Public domain	</v>
      <v xml:space="preserve">http://en.wikipedia.org/wiki/Brazil	</v>
      <v xml:space="preserve">http://en.wikipedia.org/wiki/Public_domain	</v>
    </spb>
    <spb s="1">
      <v xml:space="preserve">Wikipedia	</v>
      <v xml:space="preserve">CC0	</v>
      <v xml:space="preserve">http://es.wikipedia.org/wiki/Brunéi	</v>
      <v xml:space="preserve">http://creativecommons.org/publicdomain/zero/1.0/deed.en	</v>
    </spb>
    <spb s="1">
      <v xml:space="preserve">Wikipedia	</v>
      <v xml:space="preserve">Public domain	</v>
      <v xml:space="preserve">http://es.wikipedia.org/wiki/Bulgaria	</v>
      <v xml:space="preserve">http://en.wikipedia.org/wiki/Public_domain	</v>
    </spb>
    <spb s="1">
      <v xml:space="preserve">Wikipedia	</v>
      <v xml:space="preserve">Public domain	</v>
      <v xml:space="preserve">http://es.wikipedia.org/wiki/Burkina_Faso	</v>
      <v xml:space="preserve">http://en.wikipedia.org/wiki/Public_domain	</v>
    </spb>
    <spb s="1">
      <v xml:space="preserve">Wikipedia	</v>
      <v xml:space="preserve">Public domain	</v>
      <v xml:space="preserve">http://en.wikipedia.org/wiki/China	</v>
      <v xml:space="preserve">http://en.wikipedia.org/wiki/Public_domain	</v>
    </spb>
    <spb s="1">
      <v xml:space="preserve">Wikipedia	</v>
      <v xml:space="preserve">CC0	</v>
      <v xml:space="preserve">http://es.wikipedia.org/wiki/Ciudad_del_Vaticano	</v>
      <v xml:space="preserve">http://creativecommons.org/publicdomain/zero/1.0/deed.en	</v>
    </spb>
    <spb s="1">
      <v xml:space="preserve">Wikipedia	</v>
      <v xml:space="preserve">Public domain	</v>
      <v xml:space="preserve">http://es.wikipedia.org/wiki/Comoras	</v>
      <v xml:space="preserve">http://en.wikipedia.org/wiki/Public_domain	</v>
    </spb>
    <spb s="1">
      <v xml:space="preserve">Wikipedia	</v>
      <v xml:space="preserve">Public domain	</v>
      <v xml:space="preserve">http://es.wikipedia.org/wiki/Corea_del_Sur	</v>
      <v xml:space="preserve">http://en.wikipedia.org/wiki/Public_domain	</v>
    </spb>
    <spb s="1">
      <v xml:space="preserve">Wikipedia	</v>
      <v xml:space="preserve">Public domain	</v>
      <v xml:space="preserve">http://es.wikipedia.org/wiki/Costa_Rica	</v>
      <v xml:space="preserve">http://en.wikipedia.org/wiki/Public_domain	</v>
    </spb>
    <spb s="1">
      <v xml:space="preserve">Wikipedia	</v>
      <v xml:space="preserve">Public domain	</v>
      <v xml:space="preserve">http://es.wikipedia.org/wiki/Croacia	</v>
      <v xml:space="preserve">http://en.wikipedia.org/wiki/Public_domain	</v>
    </spb>
    <spb s="1">
      <v xml:space="preserve">Wikipedia	</v>
      <v xml:space="preserve">Public domain	</v>
      <v xml:space="preserve">http://es.wikipedia.org/wiki/Curazao	</v>
      <v xml:space="preserve">http://en.wikipedia.org/wiki/Public_domain	</v>
    </spb>
    <spb s="1">
      <v xml:space="preserve">Wikipedia	</v>
      <v xml:space="preserve">Public domain	</v>
      <v xml:space="preserve">http://es.wikipedia.org/wiki/Ecuador	</v>
      <v xml:space="preserve">http://en.wikipedia.org/wiki/Public_domain	</v>
    </spb>
    <spb s="1">
      <v xml:space="preserve">Wikipedia	</v>
      <v xml:space="preserve">CC0	</v>
      <v xml:space="preserve">http://en.wikipedia.org/wiki/Spain	</v>
      <v xml:space="preserve">http://creativecommons.org/publicdomain/zero/1.0/deed.en	</v>
    </spb>
    <spb s="1">
      <v xml:space="preserve">Wikipedia	</v>
      <v xml:space="preserve">Public domain	</v>
      <v xml:space="preserve">http://es.wikipedia.org/wiki/Estados_Unidos	</v>
      <v xml:space="preserve">http://en.wikipedia.org/wiki/Public_domain	</v>
    </spb>
    <spb s="1">
      <v xml:space="preserve">Wikipedia	</v>
      <v xml:space="preserve">Public domain	</v>
      <v xml:space="preserve">http://es.wikipedia.org/wiki/Estonia	</v>
      <v xml:space="preserve">http://en.wikipedia.org/wiki/Public_domain	</v>
    </spb>
    <spb s="1">
      <v xml:space="preserve">Wikipedia	</v>
      <v xml:space="preserve">Public domain	</v>
      <v xml:space="preserve">http://en.wikipedia.org/wiki/Finland	</v>
      <v xml:space="preserve">http://en.wikipedia.org/wiki/Public_domain	</v>
    </spb>
    <spb s="1">
      <v xml:space="preserve">Wikipedia	</v>
      <v xml:space="preserve">Public domain	</v>
      <v xml:space="preserve">http://es.wikipedia.org/wiki/Francia	</v>
      <v xml:space="preserve">http://en.wikipedia.org/wiki/Public_domain	</v>
    </spb>
    <spb s="1">
      <v xml:space="preserve">Wikipedia	</v>
      <v xml:space="preserve">Public domain	</v>
      <v xml:space="preserve">http://es.wikipedia.org/wiki/Granada_(país)	</v>
      <v xml:space="preserve">http://en.wikipedia.org/wiki/Public_domain	</v>
    </spb>
    <spb s="1">
      <v xml:space="preserve">Wikipedia	</v>
      <v xml:space="preserve">Public domain	</v>
      <v xml:space="preserve">http://es.wikipedia.org/wiki/Grecia	</v>
      <v xml:space="preserve">http://en.wikipedia.org/wiki/Public_domain	</v>
    </spb>
    <spb s="1">
      <v xml:space="preserve">Wikipedia	</v>
      <v xml:space="preserve">Public domain	</v>
      <v xml:space="preserve">http://en.wikipedia.org/wiki/Greenland	</v>
      <v xml:space="preserve">http://en.wikipedia.org/wiki/Public_domain	</v>
    </spb>
    <spb s="1">
      <v xml:space="preserve">Wikipedia	</v>
      <v xml:space="preserve">Public domain	</v>
      <v xml:space="preserve">http://es.wikipedia.org/wiki/Guinea_Ecuatorial	</v>
      <v xml:space="preserve">http://en.wikipedia.org/wiki/Public_domain	</v>
    </spb>
    <spb s="1">
      <v xml:space="preserve">Wikipedia	</v>
      <v xml:space="preserve">Public domain	</v>
      <v xml:space="preserve">http://es.wikipedia.org/wiki/Guinea-Bisáu	</v>
      <v xml:space="preserve">http://en.wikipedia.org/wiki/Public_domain	</v>
    </spb>
    <spb s="1">
      <v xml:space="preserve">Wikipedia	</v>
      <v xml:space="preserve">Public domain	</v>
      <v xml:space="preserve">http://es.wikipedia.org/wiki/Honduras	</v>
      <v xml:space="preserve">http://en.wikipedia.org/wiki/Public_domain	</v>
    </spb>
    <spb s="1">
      <v xml:space="preserve">Wikipedia	</v>
      <v xml:space="preserve">Public domain	</v>
      <v xml:space="preserve">http://es.wikipedia.org/wiki/Irán	</v>
      <v xml:space="preserve">http://en.wikipedia.org/wiki/Public_domain	</v>
    </spb>
    <spb s="1">
      <v xml:space="preserve">Wikipedia	</v>
      <v xml:space="preserve">Public domain	</v>
      <v xml:space="preserve">http://es.wikipedia.org/wiki/Irlanda	</v>
      <v xml:space="preserve">http://en.wikipedia.org/wiki/Public_domain	</v>
    </spb>
    <spb s="1">
      <v xml:space="preserve">Wikipedia	</v>
      <v xml:space="preserve">Public domain	</v>
      <v xml:space="preserve">http://en.wikipedia.org/wiki/Faroe_Islands	</v>
      <v xml:space="preserve">http://en.wikipedia.org/wiki/Public_domain	</v>
    </spb>
    <spb s="1">
      <v xml:space="preserve">Wikipedia	</v>
      <v xml:space="preserve">Public domain	</v>
      <v xml:space="preserve">http://es.wikipedia.org/wiki/Israel	</v>
      <v xml:space="preserve">http://en.wikipedia.org/wiki/Public_domain	</v>
    </spb>
    <spb s="1">
      <v xml:space="preserve">Wikipedia	</v>
      <v xml:space="preserve">Public domain	</v>
      <v xml:space="preserve">http://es.wikipedia.org/wiki/Italia	</v>
      <v xml:space="preserve">http://en.wikipedia.org/wiki/Public_domain	</v>
    </spb>
    <spb s="1">
      <v xml:space="preserve">Wikipedia	</v>
      <v xml:space="preserve">Public domain	</v>
      <v xml:space="preserve">http://en.wikipedia.org/wiki/Japan	</v>
      <v xml:space="preserve">http://en.wikipedia.org/wiki/Public_domain	</v>
    </spb>
    <spb s="1">
      <v xml:space="preserve">Wikipedia	</v>
      <v xml:space="preserve">Public domain	</v>
      <v xml:space="preserve">http://en.wikipedia.org/wiki/Latvia	</v>
      <v xml:space="preserve">http://en.wikipedia.org/wiki/Public_domain	</v>
    </spb>
    <spb s="1">
      <v xml:space="preserve">Wikipedia	</v>
      <v xml:space="preserve">Public domain	</v>
      <v xml:space="preserve">http://es.wikipedia.org/wiki/Libia	</v>
      <v xml:space="preserve">http://en.wikipedia.org/wiki/Public_domain	</v>
    </spb>
    <spb s="1">
      <v xml:space="preserve">Wikipedia	</v>
      <v xml:space="preserve">Public domain	</v>
      <v xml:space="preserve">http://es.wikipedia.org/wiki/Liechtenstein	</v>
      <v xml:space="preserve">http://en.wikipedia.org/wiki/Public_domain	</v>
    </spb>
    <spb s="1">
      <v xml:space="preserve">Wikipedia	</v>
      <v xml:space="preserve">Public domain	</v>
      <v xml:space="preserve">http://es.wikipedia.org/wiki/Luxemburgo	</v>
      <v xml:space="preserve">http://en.wikipedia.org/wiki/Public_domain	</v>
    </spb>
    <spb s="1">
      <v xml:space="preserve">Wikipedia	</v>
      <v xml:space="preserve">Public domain	</v>
      <v xml:space="preserve">http://es.wikipedia.org/wiki/Madagascar	</v>
      <v xml:space="preserve">http://en.wikipedia.org/wiki/Public_domain	</v>
    </spb>
    <spb s="1">
      <v xml:space="preserve">Wikipedia	</v>
      <v xml:space="preserve">Public domain	</v>
      <v xml:space="preserve">http://es.wikipedia.org/wiki/Maldivas	</v>
      <v xml:space="preserve">http://en.wikipedia.org/wiki/Public_domain	</v>
    </spb>
    <spb s="1">
      <v xml:space="preserve">Wikipedia	</v>
      <v xml:space="preserve">Public domain	</v>
      <v xml:space="preserve">http://es.wikipedia.org/wiki/Malta	</v>
      <v xml:space="preserve">http://en.wikipedia.org/wiki/Public_domain	</v>
    </spb>
    <spb s="1">
      <v xml:space="preserve">Wikipedia	</v>
      <v xml:space="preserve">Public domain	</v>
      <v xml:space="preserve">http://es.wikipedia.org/wiki/Marruecos	</v>
      <v xml:space="preserve">http://en.wikipedia.org/wiki/Public_domain	</v>
    </spb>
    <spb s="1">
      <v xml:space="preserve">Wikipedia	</v>
      <v xml:space="preserve">Public domain	</v>
      <v xml:space="preserve">http://es.wikipedia.org/wiki/Estados_Federados_de_Micronesia	</v>
      <v xml:space="preserve">http://en.wikipedia.org/wiki/Public_domain	</v>
    </spb>
    <spb s="1">
      <v xml:space="preserve">Wikipedia	</v>
      <v xml:space="preserve">Public domain	</v>
      <v xml:space="preserve">http://es.wikipedia.org/wiki/Moldavia	</v>
      <v xml:space="preserve">http://en.wikipedia.org/wiki/Public_domain	</v>
    </spb>
    <spb s="1">
      <v xml:space="preserve">Wikipedia	</v>
      <v xml:space="preserve">Public domain	</v>
      <v xml:space="preserve">http://en.wikipedia.org/wiki/Montenegro	</v>
      <v xml:space="preserve">http://en.wikipedia.org/wiki/Public_domain	</v>
    </spb>
    <spb s="1">
      <v xml:space="preserve">Wikipedia	</v>
      <v xml:space="preserve">Public domain	</v>
      <v xml:space="preserve">http://es.wikipedia.org/wiki/Mozambique	</v>
      <v xml:space="preserve">http://en.wikipedia.org/wiki/Public_domain	</v>
    </spb>
    <spb s="1">
      <v xml:space="preserve">Wikipedia	</v>
      <v xml:space="preserve">Public domain	</v>
      <v xml:space="preserve">http://es.wikipedia.org/wiki/Nauru	</v>
      <v xml:space="preserve">http://en.wikipedia.org/wiki/Public_domain	</v>
    </spb>
    <spb s="1">
      <v xml:space="preserve">Wikipedia	</v>
      <v xml:space="preserve">Public domain	</v>
      <v xml:space="preserve">http://es.wikipedia.org/wiki/Níger	</v>
      <v xml:space="preserve">http://en.wikipedia.org/wiki/Public_domain	</v>
    </spb>
    <spb s="1">
      <v xml:space="preserve">Wikipedia	</v>
      <v xml:space="preserve">Public domain	</v>
      <v xml:space="preserve">http://es.wikipedia.org/wiki/Noruega	</v>
      <v xml:space="preserve">http://en.wikipedia.org/wiki/Public_domain	</v>
    </spb>
    <spb s="1">
      <v xml:space="preserve">Wikipedia	</v>
      <v xml:space="preserve">Public domain	</v>
      <v xml:space="preserve">http://en.wikipedia.org/wiki/Netherlands	</v>
      <v xml:space="preserve">http://en.wikipedia.org/wiki/Public_domain	</v>
    </spb>
    <spb s="1">
      <v xml:space="preserve">Wikipedia	</v>
      <v xml:space="preserve">Public domain	</v>
      <v xml:space="preserve">http://en.wikipedia.org/wiki/Pakistan	</v>
      <v xml:space="preserve">http://en.wikipedia.org/wiki/Public_domain	</v>
    </spb>
    <spb s="1">
      <v xml:space="preserve">Wikipedia	</v>
      <v xml:space="preserve">Public domain	</v>
      <v xml:space="preserve">http://en.wikipedia.org/wiki/Palestinian_National_Authority	</v>
      <v xml:space="preserve">http://en.wikipedia.org/wiki/Public_domain	</v>
    </spb>
    <spb s="1">
      <v xml:space="preserve">Wikipedia	</v>
      <v xml:space="preserve">CC BY-SA 3.0	</v>
      <v xml:space="preserve">http://es.wikipedia.org/wiki/Policía_Nacional_de_Panamá	</v>
      <v xml:space="preserve">https://creativecommons.org/licenses/by-sa/3.0	</v>
    </spb>
    <spb s="1">
      <v xml:space="preserve">Wikipedia	</v>
      <v xml:space="preserve">Public domain	</v>
      <v xml:space="preserve">http://es.wikipedia.org/wiki/Papúa_Nueva_Guinea	</v>
      <v xml:space="preserve">http://en.wikipedia.org/wiki/Public_domain	</v>
    </spb>
    <spb s="1">
      <v xml:space="preserve">Wikipedia	</v>
      <v xml:space="preserve">Public domain	</v>
      <v xml:space="preserve">http://en.wikipedia.org/wiki/Czech_Republic	</v>
      <v xml:space="preserve">http://en.wikipedia.org/wiki/Public_domain	</v>
    </spb>
    <spb s="1">
      <v xml:space="preserve">Wikipedia	</v>
      <v xml:space="preserve">Public domain	</v>
      <v xml:space="preserve">http://es.wikipedia.org/wiki/San_Marino	</v>
      <v xml:space="preserve">http://en.wikipedia.org/wiki/Public_domain	</v>
    </spb>
    <spb s="1">
      <v xml:space="preserve">Wikipedia	</v>
      <v xml:space="preserve">CC BY-SA 3.0	</v>
      <v xml:space="preserve">http://es.wikipedia.org/wiki/Sint_Maarten	</v>
      <v xml:space="preserve">https://creativecommons.org/licenses/by-sa/3.0	</v>
    </spb>
    <spb s="1">
      <v xml:space="preserve">Wikipedia	</v>
      <v xml:space="preserve">Public domain	</v>
      <v xml:space="preserve">http://en.wikipedia.org/wiki/Saint_Lucia	</v>
      <v xml:space="preserve">http://en.wikipedia.org/wiki/Public_domain	</v>
    </spb>
    <spb s="1">
      <v xml:space="preserve">Wikipedia	</v>
      <v xml:space="preserve">Public domain	</v>
      <v xml:space="preserve">http://es.wikipedia.org/wiki/Santo_Tomé_y_Príncipe	</v>
      <v xml:space="preserve">http://en.wikipedia.org/wiki/Public_domain	</v>
    </spb>
    <spb s="1">
      <v xml:space="preserve">Wikipedia	</v>
      <v xml:space="preserve">Public domain	</v>
      <v xml:space="preserve">http://es.wikipedia.org/wiki/Senegal	</v>
      <v xml:space="preserve">http://en.wikipedia.org/wiki/Public_domain	</v>
    </spb>
    <spb s="1">
      <v xml:space="preserve">Wikipedia	</v>
      <v xml:space="preserve">Public domain	</v>
      <v xml:space="preserve">http://es.wikipedia.org/wiki/Seychelles	</v>
      <v xml:space="preserve">http://en.wikipedia.org/wiki/Public_domain	</v>
    </spb>
    <spb s="1">
      <v xml:space="preserve">Wikipedia	</v>
      <v xml:space="preserve">Public domain	</v>
      <v xml:space="preserve">http://es.wikipedia.org/wiki/Sudán_del_Sur	</v>
      <v xml:space="preserve">http://en.wikipedia.org/wiki/Public_domain	</v>
    </spb>
    <spb s="1">
      <v xml:space="preserve">Wikipedia	</v>
      <v xml:space="preserve">Public domain	</v>
      <v xml:space="preserve">http://es.wikipedia.org/wiki/Suiza	</v>
      <v xml:space="preserve">http://en.wikipedia.org/wiki/Public_domain	</v>
    </spb>
    <spb s="1">
      <v xml:space="preserve">Wikipedia	</v>
      <v xml:space="preserve">Public domain	</v>
      <v xml:space="preserve">http://es.wikipedia.org/wiki/Surinam	</v>
      <v xml:space="preserve">http://en.wikipedia.org/wiki/Public_domain	</v>
    </spb>
    <spb s="1">
      <v xml:space="preserve">Wikipedia	</v>
      <v xml:space="preserve">Public domain	</v>
      <v xml:space="preserve">http://es.wikipedia.org/wiki/Tailandia	</v>
      <v xml:space="preserve">http://en.wikipedia.org/wiki/Public_domain	</v>
    </spb>
    <spb s="1">
      <v xml:space="preserve">Wikipedia	</v>
      <v xml:space="preserve">Public domain	</v>
      <v xml:space="preserve">http://en.wikipedia.org/wiki/Taiwan	</v>
      <v xml:space="preserve">http://en.wikipedia.org/wiki/Public_domain	</v>
    </spb>
    <spb s="1">
      <v xml:space="preserve">Wikipedia	</v>
      <v xml:space="preserve">Public domain	</v>
      <v xml:space="preserve">http://es.wikipedia.org/wiki/Tayikistán	</v>
      <v xml:space="preserve">http://en.wikipedia.org/wiki/Public_domain	</v>
    </spb>
    <spb s="1">
      <v xml:space="preserve">Wikipedia	</v>
      <v xml:space="preserve">Public domain	</v>
      <v xml:space="preserve">http://es.wikipedia.org/wiki/Timor_Oriental	</v>
      <v xml:space="preserve">http://en.wikipedia.org/wiki/Public_domain	</v>
    </spb>
    <spb s="1">
      <v xml:space="preserve">Wikipedia	</v>
      <v xml:space="preserve">Public domain	</v>
      <v xml:space="preserve">http://es.wikipedia.org/wiki/Togo	</v>
      <v xml:space="preserve">http://en.wikipedia.org/wiki/Public_domain	</v>
    </spb>
    <spb s="1">
      <v xml:space="preserve">Wikipedia	</v>
      <v xml:space="preserve">CC0	</v>
      <v xml:space="preserve">http://es.wikipedia.org/wiki/Tonga	</v>
      <v xml:space="preserve">http://creativecommons.org/publicdomain/zero/1.0/deed.en	</v>
    </spb>
    <spb s="1">
      <v xml:space="preserve">Wikipedia	</v>
      <v xml:space="preserve">Public domain	</v>
      <v xml:space="preserve">http://es.wikipedia.org/wiki/Trinidad_y_Tobago	</v>
      <v xml:space="preserve">http://en.wikipedia.org/wiki/Public_domain	</v>
    </spb>
    <spb s="1">
      <v xml:space="preserve">Wikipedia	</v>
      <v xml:space="preserve">Public domain	</v>
      <v xml:space="preserve">http://es.wikipedia.org/wiki/Turquía	</v>
      <v xml:space="preserve">http://en.wikipedia.org/wiki/Public_domain	</v>
    </spb>
    <spb s="1">
      <v xml:space="preserve">Wikipedia	</v>
      <v xml:space="preserve">Public domain	</v>
      <v xml:space="preserve">http://es.wikipedia.org/wiki/Ucrania	</v>
      <v xml:space="preserve">http://en.wikipedia.org/wiki/Public_domain	</v>
    </spb>
    <spb s="1">
      <v xml:space="preserve">Wikipedia	</v>
      <v xml:space="preserve">Public domain	</v>
      <v xml:space="preserve">http://es.wikipedia.org/wiki/Uganda	</v>
      <v xml:space="preserve">http://en.wikipedia.org/wiki/Public_domain	</v>
    </spb>
    <spb s="1">
      <v xml:space="preserve">Wikipedia	</v>
      <v xml:space="preserve">Public domain	</v>
      <v xml:space="preserve">http://es.wikipedia.org/wiki/Vanuatu	</v>
      <v xml:space="preserve">http://en.wikipedia.org/wiki/Public_domain	</v>
    </spb>
    <spb s="1">
      <v xml:space="preserve">Wikipedia	</v>
      <v xml:space="preserve">Public domain	</v>
      <v xml:space="preserve">http://en.wikipedia.org/wiki/Vietnam	</v>
      <v xml:space="preserve">http://en.wikipedia.org/wiki/Public_domain	</v>
    </spb>
    <spb s="1">
      <v xml:space="preserve">Wikipedia	</v>
      <v xml:space="preserve">Public domain	</v>
      <v xml:space="preserve">https://en.wikipedia.org/wiki/Zambia_women%27s_national_rugby_union_team	</v>
      <v xml:space="preserve">http://en.wikipedia.org/wiki/Public_domain	</v>
    </spb>
  </spbData>
</supportingPropertyBags>
</file>

<file path=xl/richData/rdsupportingpropertybagstructure.xml><?xml version="1.0" encoding="utf-8"?>
<spbStructures xmlns="http://schemas.microsoft.com/office/spreadsheetml/2017/richdata2" count="2">
  <s>
    <k n="link" t="s"/>
    <k n="logo" t="s"/>
    <k n="name" t="s"/>
  </s>
  <s>
    <k n="SourceText" t="s"/>
    <k n="LicenseText" t="s"/>
    <k n="SourceAddress" t="s"/>
    <k n="LicenseAddress" t="s"/>
  </s>
</spbStructur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" xr10:uid="{B25CD730-C469-4605-A808-A959B2B2D962}" sourceName="País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tinente" xr10:uid="{2C89AEBC-F3E7-4DA3-8DBF-E67F21A2DBFB}" sourceName="Continente">
  <extLst>
    <x:ext xmlns:x15="http://schemas.microsoft.com/office/spreadsheetml/2010/11/main" uri="{2F2917AC-EB37-4324-AD4E-5DD8C200BD13}">
      <x15:tableSlicerCache tableId="1" column="2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pital" xr10:uid="{2B1443C4-05CA-4DE3-A896-109F457D0749}" sourceName="Capital">
  <extLst>
    <x:ext xmlns:x15="http://schemas.microsoft.com/office/spreadsheetml/2010/11/main" uri="{2F2917AC-EB37-4324-AD4E-5DD8C200BD13}">
      <x15:tableSlicerCache tableId="1" column="1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íses" xr10:uid="{DA0E82FB-973A-40EA-972B-9E8DE2A28CEB}" cache="SegmentaciónDeDatos_Nombre" caption="País" rowHeight="241300"/>
  <slicer name="Continente" xr10:uid="{71EB1DD7-E1B5-4856-A9C3-EBC0B7A08EBF}" cache="SegmentaciónDeDatos_Continente" caption="Continente" columnCount="6" rowHeight="241300"/>
  <slicer name="Capital" xr10:uid="{12D649DA-06F7-4AB7-8FBC-9298C360D77E}" cache="SegmentaciónDeDatos_Capital" caption="Capital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B9B14F-9F77-463F-AF98-66BCE5FF6E41}" name="TablaEuropa" displayName="TablaEuropa" ref="P1:AH210" totalsRowCount="1" headerRowDxfId="119" dataDxfId="117" totalsRowDxfId="115" headerRowBorderDxfId="118" tableBorderDxfId="116" totalsRowBorderDxfId="114">
  <autoFilter ref="P1:AH209" xr:uid="{66B9B14F-9F77-463F-AF98-66BCE5FF6E41}"/>
  <sortState xmlns:xlrd2="http://schemas.microsoft.com/office/spreadsheetml/2017/richdata2" ref="P2:AG47">
    <sortCondition ref="P1:P47"/>
  </sortState>
  <tableColumns count="19">
    <tableColumn id="2" xr3:uid="{36E3527E-FCFC-46AF-A515-572AA09C15D3}" name="País" totalsRowLabel="Total" dataDxfId="113" totalsRowDxfId="112" dataCellStyle="Hipervínculo"/>
    <tableColumn id="11" xr3:uid="{4A67E6DD-71DF-4A5A-B886-5E198E51A58A}" name="Datos" totalsRowFunction="custom" dataDxfId="111" totalsRowDxfId="110" dataCellStyle="Hipervínculo">
      <calculatedColumnFormula array="1">IFERROR(--INDEX($V2:$AG2,1,DatosN),NA())</calculatedColumnFormula>
      <totalsRowFormula array="1">INDEX($V210:$AG210,1,DatosN)</totalsRowFormula>
    </tableColumn>
    <tableColumn id="14" xr3:uid="{353E0AAB-90EA-488C-8F78-A9FA0FAD9BB9}" name="Bandera" dataDxfId="109" totalsRowDxfId="108"/>
    <tableColumn id="3" xr3:uid="{87AD8E0C-C67C-4ECF-B41F-A8B5E122E78C}" name="Nombre oficial" dataDxfId="107" totalsRowDxfId="106">
      <calculatedColumnFormula>INDEX(Países[Estado (Nombre oficial)],MATCH("*"&amp;TablaEuropa[[#This Row],[País]]&amp;"*",Países[País],0))&amp;""</calculatedColumnFormula>
    </tableColumn>
    <tableColumn id="13" xr3:uid="{FEE482A6-C2FF-4237-B32E-CB0DBAF5B806}" name="Capital" dataDxfId="105" totalsRowDxfId="104" dataCellStyle="Hipervínculo">
      <calculatedColumnFormula>SUBSTITUTE(SUBSTITUTE(INDEX(Países[Capital(es)],MATCH("*"&amp;TablaEuropa[[#This Row],[País]]&amp;"*",Países[País],0))&amp;"","oficial: ",""),"de facto","")</calculatedColumnFormula>
    </tableColumn>
    <tableColumn id="22" xr3:uid="{C5FBCB88-286D-44E2-965F-BA194B37AE97}" name="Continente" dataDxfId="103" totalsRowDxfId="102" dataCellStyle="Hipervínculo">
      <calculatedColumnFormula>SUBSTITUTE(SUBSTITUTE(INDEX(Países[Continente],MATCH("*"&amp;TablaEuropa[[#This Row],[País]]&amp;"*",Países[País],0)),"Asia-Europa","Europa-Asia"),"África-Asia","África")</calculatedColumnFormula>
    </tableColumn>
    <tableColumn id="5" xr3:uid="{EB091AD9-8593-46FA-ACC0-8A8A5A14AB8E}" name="Superficie _x000a_(km²)" totalsRowFunction="sum" dataDxfId="101" totalsRowDxfId="100">
      <calculatedColumnFormula array="1">IFERROR(INDEX(Population[Land Area  (Km²)],TablaEuropa[[#This Row],[Fila]]),"")</calculatedColumnFormula>
    </tableColumn>
    <tableColumn id="6" xr3:uid="{24C7416D-1677-44D9-B9CA-30A96509F26F}" name="Población" totalsRowFunction="sum" dataDxfId="99" totalsRowDxfId="98">
      <calculatedColumnFormula array="1">IFERROR(INDEX(Population[Population],TablaEuropa[[#This Row],[Fila]]),"")</calculatedColumnFormula>
    </tableColumn>
    <tableColumn id="7" xr3:uid="{DDE7F2B8-E2A3-4745-8C6A-BE4A412225BD}" name="Habitantes _x000a_por km²" totalsRowFunction="custom" dataDxfId="97" totalsRowDxfId="96">
      <calculatedColumnFormula>IFERROR(TablaEuropa[[#This Row],[Población]]/TablaEuropa[[#This Row],[Superficie 
(km²)]],"")</calculatedColumnFormula>
      <totalsRowFormula>TablaEuropa[[#Totals],[Población]]/TablaEuropa[[#Totals],[Superficie 
(km²)]]</totalsRowFormula>
    </tableColumn>
    <tableColumn id="10" xr3:uid="{0B380677-9EEE-4EB5-AE9C-A100FB245AF0}" name="Consumo de gas natural (Millones m³/año)" totalsRowFunction="sum" dataDxfId="95" totalsRowDxfId="94">
      <calculatedColumnFormula array="1">IFERROR(INDEX(Population[Natural Gas consumption
(million m³/year)],TablaEuropa[[#This Row],[Fila]]),"")</calculatedColumnFormula>
    </tableColumn>
    <tableColumn id="12" xr3:uid="{603ACFB2-35ED-4246-9E20-40B7F067F125}" name="Consumo de energía eléctrica (GWh/año)" totalsRowFunction="sum" dataDxfId="93" totalsRowDxfId="92">
      <calculatedColumnFormula array="1">IFERROR(INDEX(Population[Electricity consumption (GW·h/yr)],TablaEuropa[[#This Row],[Fila]]),"")</calculatedColumnFormula>
    </tableColumn>
    <tableColumn id="18" xr3:uid="{296C7BDB-F545-4960-8887-E726BD66E2DB}" name="Emisiones de dióxido de carbono (Kton/año)" totalsRowFunction="sum" dataDxfId="91" totalsRowDxfId="90">
      <calculatedColumnFormula array="1">IFERROR(INDEX(Population[2017 (Mt CO2)],TablaEuropa[[#This Row],[Fila]])*1000,"")</calculatedColumnFormula>
    </tableColumn>
    <tableColumn id="19" xr3:uid="{B6C9A918-3B1F-4736-88A6-715B2B8A4CED}" name="Esperanza de vida (Años)" totalsRowFunction="average" dataDxfId="89" totalsRowDxfId="88">
      <calculatedColumnFormula>IFERROR(INDEX(Esperanza_de_vida[Esperanza de vida general],MATCH(TablaEuropa[[#This Row],[País]],Esperanza_de_vida[País],0)),"")</calculatedColumnFormula>
    </tableColumn>
    <tableColumn id="24" xr3:uid="{B3D1E486-BBDD-4DEA-861D-3B7CAB8AC21F}" name="Médicos por mil habitantes" totalsRowFunction="average" dataDxfId="87" totalsRowDxfId="86">
      <calculatedColumnFormula array="1">IFERROR(INDEX(Population[Physicians per 1000 people],TablaEuropa[[#This Row],[Fila]]),"")</calculatedColumnFormula>
    </tableColumn>
    <tableColumn id="1" xr3:uid="{F75C8B5C-183D-40E1-A456-C9C03BE12833}" name="Tasa de fertilidad" totalsRowFunction="average" dataDxfId="85" totalsRowDxfId="84">
      <calculatedColumnFormula array="1">IFERROR(INDEX(Population[Fert.  Rate],TablaEuropa[[#This Row],[Fila]]),"")</calculatedColumnFormula>
    </tableColumn>
    <tableColumn id="26" xr3:uid="{2CC47AA6-A7B5-440B-9CF4-9A4171476948}" name="Tamaño de las fuerzas armadas" totalsRowFunction="sum" dataDxfId="83" totalsRowDxfId="82">
      <calculatedColumnFormula array="1">IFERROR(INDEX(Population[Active military],TablaEuropa[[#This Row],[Fila]]),"")</calculatedColumnFormula>
    </tableColumn>
    <tableColumn id="28" xr3:uid="{B2DC1CCD-5FF4-447C-AA35-0933483286C3}" name="Armas nucleares" totalsRowFunction="sum" dataDxfId="81" totalsRowDxfId="80">
      <calculatedColumnFormula array="1">IFERROR(INDEX(Population[Warheads],TablaEuropa[[#This Row],[Fila]]),"")</calculatedColumnFormula>
    </tableColumn>
    <tableColumn id="8" xr3:uid="{AC82EDEE-8A88-4C22-A55A-30C6CA7B9AE8}" name="PIB_x000a_(millones US$)" totalsRowFunction="sum" dataDxfId="79" totalsRowDxfId="78">
      <calculatedColumnFormula array="1">IFERROR(INDEX(Population[GDP (PPP, US$ million)],TablaEuropa[[#This Row],[Fila]]),"")</calculatedColumnFormula>
    </tableColumn>
    <tableColumn id="9" xr3:uid="{4E4E0397-B7B3-4C2D-9FE1-4900E5317854}" name="Fila" dataDxfId="77" totalsRowDxfId="76">
      <calculatedColumnFormula>INDEX(TablaPaíses[Fila],MATCH(TablaEuropa[[#This Row],[País]],TablaPaíses[País],0))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89944DA-F314-4BF0-8247-26A1E5A363AC}" name="Military_personnel" displayName="Military_personnel" ref="A1:G2" tableType="queryTable" totalsRowShown="0" headerRowDxfId="25" dataDxfId="24">
  <autoFilter ref="A1:G2" xr:uid="{F89944DA-F314-4BF0-8247-26A1E5A363AC}"/>
  <tableColumns count="7">
    <tableColumn id="1" xr3:uid="{C6ED9B25-874E-4F50-841A-94106D0BB249}" uniqueName="1" name="Country" queryTableFieldId="1" dataDxfId="23"/>
    <tableColumn id="2" xr3:uid="{1EF7CC11-791E-4C75-86A5-4147AC957CDB}" uniqueName="2" name="Active military" queryTableFieldId="2" dataDxfId="22"/>
    <tableColumn id="3" xr3:uid="{AAAE4E2A-1B7F-4B79-98C2-0FAB1DD322A0}" uniqueName="3" name="Reserve military" queryTableFieldId="3" dataDxfId="21"/>
    <tableColumn id="4" xr3:uid="{09910AD5-5829-4C0D-B919-0C1FAC81D6D7}" uniqueName="4" name="Paramilitary" queryTableFieldId="4" dataDxfId="20"/>
    <tableColumn id="5" xr3:uid="{E01DEB3A-03E8-46AA-886C-17D6918FC991}" uniqueName="5" name="Total" queryTableFieldId="5" dataDxfId="19"/>
    <tableColumn id="6" xr3:uid="{A64DABCF-8A9D-41EB-9E0D-4B90AB0BE4E4}" uniqueName="6" name="Per 1,000 capita_x000d__x000a_(total)" queryTableFieldId="6" dataDxfId="18"/>
    <tableColumn id="7" xr3:uid="{510F7B7D-8142-4CD9-828C-2DD116606B59}" uniqueName="7" name="Per 1,000 capita_x000d__x000a_(active)" queryTableFieldId="7" dataDxfId="1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B3AC0B8-0DDB-4104-95AA-397826908E68}" name="Warheads" displayName="Warheads" ref="A1:B2" tableType="queryTable" insertRow="1" totalsRowShown="0">
  <autoFilter ref="A1:B2" xr:uid="{3B3AC0B8-0DDB-4104-95AA-397826908E68}"/>
  <tableColumns count="2">
    <tableColumn id="1" xr3:uid="{81B4E496-EC43-4491-B81B-00127B93247D}" uniqueName="1" name="Country" queryTableFieldId="1"/>
    <tableColumn id="2" xr3:uid="{B2419B27-F269-4C96-AA4E-DCECDD8C7D74}" uniqueName="2" name="Warheads" queryTableFieldId="2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50EE3AB-D154-418E-8692-953BAB344281}" name="GDP__PPP__US__million" displayName="GDP__PPP__US__million" ref="A1:I2" tableType="queryTable" totalsRowShown="0" headerRowDxfId="16" dataDxfId="15">
  <autoFilter ref="A1:I2" xr:uid="{A50EE3AB-D154-418E-8692-953BAB344281}"/>
  <tableColumns count="9">
    <tableColumn id="1" xr3:uid="{17806452-1EEE-4BF0-AB39-A7A798D3E891}" uniqueName="1" name="Country (or territory)" queryTableFieldId="1" dataDxfId="2"/>
    <tableColumn id="2" xr3:uid="{E57A411E-DF0C-4D0F-ABDB-413C7BC761FE}" uniqueName="2" name="Region" queryTableFieldId="2" dataDxfId="1"/>
    <tableColumn id="3" xr3:uid="{7C815858-F3D1-4660-97FE-4E8B7F7068EF}" uniqueName="3" name="IMF[1][5] Forecast" queryTableFieldId="10"/>
    <tableColumn id="4" xr3:uid="{9D11E720-0A84-4597-9C94-6CCA36758619}" uniqueName="4" name="IMF[1][5] Year" queryTableFieldId="11"/>
    <tableColumn id="5" xr3:uid="{1A7E57C6-1F49-4792-8274-6A9763ABA252}" uniqueName="5" name="World Bank[6] Estimate" queryTableFieldId="12"/>
    <tableColumn id="6" xr3:uid="{74E5AA6C-AD98-4AB5-B7A8-1E2F2D2A3557}" uniqueName="6" name="World Bank[6] Year" queryTableFieldId="13"/>
    <tableColumn id="7" xr3:uid="{A6793AEA-DA1C-4238-BA01-1D4C502D9123}" uniqueName="7" name="CIA[7][8][9] Estimate" queryTableFieldId="14"/>
    <tableColumn id="8" xr3:uid="{CB8526D5-F34E-4637-BA94-12AD12A20FBA}" uniqueName="8" name="CIA[7][8][9] Year" queryTableFieldId="15"/>
    <tableColumn id="9" xr3:uid="{4F371D33-B610-46BD-AA0B-D43AB753F5AB}" uniqueName="9" name="GDP" queryTableFieldId="9" dataDxfId="14">
      <calculatedColumnFormula>IF(GDP__PPP__US__million[[#This Row],[IMF'[1']'[5'] Forecast]]="",GDP__PPP__US__million[[#This Row],[CIA'[7']'[8']'[9'] Estimate]],GDP__PPP__US__million[[#This Row],[IMF'[1']'[5'] Forecast]])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CD0644-D899-4452-8DAD-448CDC0FACA7}" name="TablaPaíses" displayName="TablaPaíses" ref="A1:C228" totalsRowShown="0" headerRowDxfId="75">
  <autoFilter ref="A1:C228" xr:uid="{FEEAFDCE-7101-46EA-9001-8E754F401C32}"/>
  <tableColumns count="3">
    <tableColumn id="1" xr3:uid="{57AEE509-FAE0-43A1-9802-4BC55D3B1BFD}" name="País"/>
    <tableColumn id="2" xr3:uid="{D913C52F-5E71-4675-82E0-4072177B9780}" name="Country"/>
    <tableColumn id="3" xr3:uid="{C8298551-EE2E-4EB9-BC79-30712DE03EFE}" name="Fila">
      <calculatedColumnFormula>MATCH(TablaPaíses[[#This Row],[Country]],Population[Country],0)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357C5F6-0222-47E1-A04A-7E9BDF79C8D7}" name="Países" displayName="Países" ref="A1:P2" tableType="queryTable" totalsRowShown="0">
  <autoFilter ref="A1:P2" xr:uid="{A357C5F6-0222-47E1-A04A-7E9BDF79C8D7}"/>
  <tableColumns count="16">
    <tableColumn id="17" xr3:uid="{501E5276-5112-4D1A-8BE2-663A8EC61C66}" uniqueName="17" name="Estado (Nombre oficial)" queryTableFieldId="35" dataDxfId="74"/>
    <tableColumn id="2" xr3:uid="{19876E25-7F39-48A9-8C0F-BF569A41C80D}" uniqueName="2" name="Nombre común" queryTableFieldId="2" dataDxfId="73"/>
    <tableColumn id="8" xr3:uid="{F0DE4347-0D00-4F4C-A203-0A08284CB047}" uniqueName="8" name="Forma_x000d__x000a_de gobierno" queryTableFieldId="16" dataDxfId="72"/>
    <tableColumn id="4" xr3:uid="{1A488B68-839D-4579-A385-7A63344E04A8}" uniqueName="4" name="Capital(es)" queryTableFieldId="4" dataDxfId="71"/>
    <tableColumn id="5" xr3:uid="{28E40D07-5414-4128-8FF7-E0ACE4A83F2C}" uniqueName="5" name="Continente" queryTableFieldId="5" dataDxfId="70"/>
    <tableColumn id="6" xr3:uid="{16F42D7A-B9AD-4623-9146-296A5B5F8196}" uniqueName="6" name="Estatus ONU" queryTableFieldId="6" dataDxfId="69"/>
    <tableColumn id="7" xr3:uid="{993B2644-416D-4A5E-AEB8-F5CC3559C155}" uniqueName="7" name="Soberanía" queryTableFieldId="7" dataDxfId="68"/>
    <tableColumn id="9" xr3:uid="{14F9F2DA-F8B6-4FD0-B8E8-C386A3DEE144}" uniqueName="9" name="Estado asociado_x000d__x000a_(nombre común)" queryTableFieldId="17" dataDxfId="67"/>
    <tableColumn id="11" xr3:uid="{6C6196D7-8FBB-4373-A7E8-6E66F98E35E8}" uniqueName="11" name="Estado asociado_x000d__x000a_(nombre común)_1" queryTableFieldId="18" dataDxfId="66"/>
    <tableColumn id="12" xr3:uid="{85516455-7215-4736-B615-64D3944D75EB}" uniqueName="12" name="Ubicación" queryTableFieldId="19" dataDxfId="65"/>
    <tableColumn id="13" xr3:uid="{EECE0BE6-3784-4541-B987-F5F16EC4B537}" uniqueName="13" name="Estatus" queryTableFieldId="20" dataDxfId="64"/>
    <tableColumn id="18" xr3:uid="{D8BF17A9-EAE8-42E8-B678-0AE3332B4A9E}" uniqueName="18" name="Nombre común1" queryTableFieldId="37" dataDxfId="63"/>
    <tableColumn id="14" xr3:uid="{F80EB4FB-A3B1-4222-9BFF-F67378E7604C}" uniqueName="14" name="País reclamante (fecha)" queryTableFieldId="21" dataDxfId="62"/>
    <tableColumn id="15" xr3:uid="{106DC7C8-68AF-4ACA-92EC-6556C25AFE57}" uniqueName="15" name="Centro administrativo" queryTableFieldId="22" dataDxfId="61"/>
    <tableColumn id="16" xr3:uid="{277FAA60-9557-49B8-AF07-4A079DB55CAC}" uniqueName="16" name="Reconocimiento internacional" queryTableFieldId="23" dataDxfId="60"/>
    <tableColumn id="10" xr3:uid="{5EFCDE22-7144-4F7A-92B4-87171F2FDAC1}" uniqueName="10" name="País" queryTableFieldId="11" dataDxfId="59">
      <calculatedColumnFormula>SUBSTITUTE(IFERROR(SUBSTITUTE(MID(Países[[#This Row],[Nombre común]],FIND("(",Países[[#This Row],[Nombre común]])+1,100),")",""),Países[[#This Row],[Nombre común]]),"Pakistán","Pakistan")</calculatedColumnFormula>
    </tableColumn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DF09DE-DE78-4D93-8489-5FEB7CE182F9}" name="Population" displayName="Population" ref="A1:R2" tableType="queryTable" totalsRowShown="0" headerRowDxfId="58" dataDxfId="57">
  <autoFilter ref="A1:R2" xr:uid="{26DF09DE-DE78-4D93-8489-5FEB7CE182F9}"/>
  <tableColumns count="18">
    <tableColumn id="2" xr3:uid="{755184A5-36C2-48EB-9ED0-5C369B2843E4}" uniqueName="2" name="Country" queryTableFieldId="13" dataDxfId="13"/>
    <tableColumn id="3" xr3:uid="{089C2C24-E150-49AD-9BC1-8D994EAAE9CC}" uniqueName="3" name="Population" queryTableFieldId="14" dataDxfId="12"/>
    <tableColumn id="4" xr3:uid="{483667FB-D42C-41F8-B007-2688B42A343D}" uniqueName="4" name="Yearly  Change" queryTableFieldId="4" dataDxfId="11"/>
    <tableColumn id="5" xr3:uid="{93DBB41F-F7E1-42CB-8FAE-49985588DCF3}" uniqueName="5" name="Net  Change" queryTableFieldId="5" dataDxfId="10" dataCellStyle="Millares"/>
    <tableColumn id="6" xr3:uid="{646A738E-0222-48DD-A462-B77CC702DAD8}" uniqueName="6" name="Density  (P/Km²)" queryTableFieldId="6" dataDxfId="9" dataCellStyle="Millares"/>
    <tableColumn id="7" xr3:uid="{FF82926C-08A6-45BD-B8AB-23E6FDA32527}" uniqueName="7" name="Land Area  (Km²)" queryTableFieldId="7" dataDxfId="8" dataCellStyle="Millares"/>
    <tableColumn id="8" xr3:uid="{ECFFE224-6C48-4159-B97D-CDA47796F462}" uniqueName="8" name="Migrants  (net)" queryTableFieldId="8" dataDxfId="7" dataCellStyle="Millares"/>
    <tableColumn id="9" xr3:uid="{6775EA95-82F1-4F21-A6A2-17BA569CFE7D}" uniqueName="9" name="Fert.  Rate" queryTableFieldId="9" dataDxfId="6"/>
    <tableColumn id="10" xr3:uid="{2BB8FEE1-C9AA-46B3-8398-E5A69954A422}" uniqueName="10" name="Med.  Age" queryTableFieldId="10" dataDxfId="5"/>
    <tableColumn id="11" xr3:uid="{8AB2FF2E-0A57-4970-8CA4-B36564BAAD88}" uniqueName="11" name="Urban  Pop %" queryTableFieldId="11" dataDxfId="4"/>
    <tableColumn id="12" xr3:uid="{E50D48A2-303A-4FC8-B18E-79DF57841DF4}" uniqueName="12" name="World  Share" queryTableFieldId="12" dataDxfId="3"/>
    <tableColumn id="13" xr3:uid="{8281CE68-7927-49F7-AAAE-8D671B64EBDF}" uniqueName="13" name="2017 (Mt CO2)" queryTableFieldId="17" dataDxfId="56">
      <calculatedColumnFormula>IFERROR(INDEX(Fossil_emissions[2017 (Mt CO2)],MATCH(SUBSTITUTE(Population[[#This Row],[Country]]," (Czechia)",""),Fossil_emissions[Countries],0)),"")</calculatedColumnFormula>
    </tableColumn>
    <tableColumn id="14" xr3:uid="{4BC6E5B2-4E81-4DF3-AE0B-976BB4D446B9}" uniqueName="14" name="Electricity consumption (GW·h/yr)" queryTableFieldId="18" dataDxfId="55">
      <calculatedColumnFormula>IFERROR(INDEX(Electricity_consumption[Electricity consumption (GW·h/yr)],MATCH(SUBSTITUTE(Population[[#This Row],[Country]]," (Czechia)",""),Electricity_consumption[Country/Region],0)),"")</calculatedColumnFormula>
    </tableColumn>
    <tableColumn id="15" xr3:uid="{55D03196-D36D-4590-A4F7-18E09A2B0AD3}" uniqueName="15" name="Natural Gas consumption_x000a_(million m³/year)" queryTableFieldId="19" dataDxfId="54">
      <calculatedColumnFormula>IFERROR(INDEX(Natural_Gas_consumption[Natural Gas- consumption (milliard m³/year)],MATCH(SUBSTITUTE(Population[[#This Row],[Country]]," (Czechia)",""),Natural_Gas_consumption[Country/Region],0)),"")</calculatedColumnFormula>
    </tableColumn>
    <tableColumn id="1" xr3:uid="{DF796608-B38F-42AC-82B3-DA88AADBC0F2}" uniqueName="1" name="Physicians per 1000 people" queryTableFieldId="20" dataDxfId="53">
      <calculatedColumnFormula>IFERROR(INDEX(Physicians_per_10000[2007–2013],MATCH(SUBSTITUTE(Population[[#This Row],[Country]]," (Czechia)",""),Physicians_per_10000[Country],0))/10,"")</calculatedColumnFormula>
    </tableColumn>
    <tableColumn id="16" xr3:uid="{5062A0BE-534A-406B-85A0-68909D828B80}" uniqueName="16" name="Active military" queryTableFieldId="21" dataDxfId="52">
      <calculatedColumnFormula>IFERROR(INDEX(Military_personnel[Active military],MATCH(SUBSTITUTE(Population[[#This Row],[Country]]," (Czechia)",""),Military_personnel[Country],0)),"")</calculatedColumnFormula>
    </tableColumn>
    <tableColumn id="19" xr3:uid="{47462F50-798B-4180-ACB2-88F4648F9F83}" uniqueName="19" name="Warheads" queryTableFieldId="24" dataDxfId="51">
      <calculatedColumnFormula>IFERROR(INDEX(Warheads[Warheads],MATCH(SUBSTITUTE(Population[[#This Row],[Country]]," (Czechia)",""),Warheads[Country],0)),"")</calculatedColumnFormula>
    </tableColumn>
    <tableColumn id="17" xr3:uid="{B436F2A4-5FA0-48CF-8000-8A8B479742CF}" uniqueName="17" name="GDP (PPP, US$ million)" queryTableFieldId="22" dataDxfId="50">
      <calculatedColumnFormula>IFERROR(INDEX(GDP__PPP__US__million[GDP],MATCH(SUBSTITUTE(Population[[#This Row],[Country]]," (Czechia)",""),GDP__PPP__US__million[Country (or territory)],0)),"")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530083-4AA5-419A-9AFD-C0D94DFD5B37}" name="Fossil_emissions" displayName="Fossil_emissions" ref="A1:D2" tableType="queryTable" totalsRowShown="0">
  <autoFilter ref="A1:D2" xr:uid="{5E530083-4AA5-419A-9AFD-C0D94DFD5B37}"/>
  <tableColumns count="4">
    <tableColumn id="1" xr3:uid="{14496C84-A8CB-4C8D-BBE6-986CED7695B1}" uniqueName="1" name="Country" queryTableFieldId="1" dataDxfId="49"/>
    <tableColumn id="2" xr3:uid="{5318CF07-0132-4A5F-B159-F07D59F127C5}" uniqueName="2" name="2017 (Mt CO2)" queryTableFieldId="2" dataDxfId="48"/>
    <tableColumn id="4" xr3:uid="{C226A27D-B115-4B97-A5AF-6F01E30F53AE}" uniqueName="4" name="2021" queryTableFieldId="4" dataDxfId="47"/>
    <tableColumn id="3" xr3:uid="{712DDF14-C9F2-4DF3-886E-6F45B48CB17D}" uniqueName="3" name="Countries" queryTableFieldId="3">
      <calculatedColumnFormula>SUBSTITUTE(IFERROR(LEFT(Fossil_emissions[[#This Row],[Country]],FIND(CHAR(10),Fossil_emissions[[#This Row],[Country]])-2),Fossil_emissions[[#This Row],[Country]])," &amp; Montenegro","")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F7F6D31-0270-4B55-986D-2D03202724B3}" name="Electricity_consumption" displayName="Electricity_consumption" ref="A1:F2" tableType="queryTable" totalsRowShown="0" headerRowDxfId="46" dataDxfId="45">
  <autoFilter ref="A1:F2" xr:uid="{CF7F6D31-0270-4B55-986D-2D03202724B3}"/>
  <tableColumns count="6">
    <tableColumn id="1" xr3:uid="{8B806B26-6AC3-432E-B69D-BC87ADD8A8FD}" uniqueName="1" name="Country/Region" queryTableFieldId="1" dataDxfId="44"/>
    <tableColumn id="2" xr3:uid="{C65C016F-F6F3-421A-B890-82472051856A}" uniqueName="2" name="Electricity consumption (GW·h/yr)" queryTableFieldId="9"/>
    <tableColumn id="3" xr3:uid="{D3271DEB-A651-46B8-BA12-F293926E940D}" uniqueName="3" name="Year of data" queryTableFieldId="3" dataDxfId="43"/>
    <tableColumn id="4" xr3:uid="{CC1D297C-AAB3-42D6-A9C1-955A7832BDB1}" uniqueName="4" name="Source" queryTableFieldId="4" dataDxfId="42"/>
    <tableColumn id="5" xr3:uid="{C00DFFEE-9736-49D8-9A9D-17356495DCA0}" uniqueName="5" name="kWh per year" queryTableFieldId="6"/>
    <tableColumn id="6" xr3:uid="{B186DEC5-8091-45ED-99C3-BEAC49216203}" uniqueName="6" name="Watts" queryTableFieldId="7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845AAAC-18A5-4C9C-A643-A74C72DA9CBA}" name="Natural_Gas_consumption" displayName="Natural_Gas_consumption" ref="A1:C2" tableType="queryTable" totalsRowShown="0" headerRowDxfId="41" dataDxfId="40">
  <autoFilter ref="A1:C2" xr:uid="{5845AAAC-18A5-4C9C-A643-A74C72DA9CBA}"/>
  <tableColumns count="3">
    <tableColumn id="1" xr3:uid="{3F43AB3A-4283-488F-AD66-B5DC04725F2B}" uniqueName="1" name="Country/Region" queryTableFieldId="1" dataDxfId="39"/>
    <tableColumn id="2" xr3:uid="{53D7F67C-F353-459C-9CE0-4FD9A420B8E8}" uniqueName="2" name="Natural Gas- consumption (milliard m³/year)" queryTableFieldId="8"/>
    <tableColumn id="3" xr3:uid="{4EB288DE-3FC6-4046-B25B-1E1FD9D5ACB8}" uniqueName="3" name="Año" queryTableFieldId="1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EED01EC-D3C5-4AF9-B50E-DAEBF89AE497}" name="Esperanza_de_vida" displayName="Esperanza_de_vida" ref="A1:D2" tableType="queryTable" totalsRowShown="0" headerRowDxfId="38" dataDxfId="37">
  <autoFilter ref="A1:D2" xr:uid="{2EED01EC-D3C5-4AF9-B50E-DAEBF89AE497}"/>
  <tableColumns count="4">
    <tableColumn id="1" xr3:uid="{BCF87412-BEFB-4CD7-99EE-CFB1CCDDD955}" uniqueName="1" name="País" queryTableFieldId="1" dataDxfId="36"/>
    <tableColumn id="2" xr3:uid="{4515148B-42D7-47FB-A461-DF7295C46EF3}" uniqueName="2" name="Esperanza de vida general" queryTableFieldId="7" dataDxfId="35"/>
    <tableColumn id="3" xr3:uid="{1FF358D1-AD5D-4159-9415-37C7527F9539}" uniqueName="3" name="Esperanza de vida de varones al nacer" queryTableFieldId="3" dataDxfId="34"/>
    <tableColumn id="4" xr3:uid="{0C3D703A-D2BD-41EE-9114-5B15C590D2EF}" uniqueName="4" name="Esperanza de vida de mujeres al nacer" queryTableFieldId="4" dataDxfId="3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9412596-4ACE-4E58-A0E0-FE3829D89192}" name="Physicians_per_10000" displayName="Physicians_per_10000" ref="A1:E2" tableType="queryTable" totalsRowShown="0" headerRowDxfId="32" dataDxfId="31">
  <autoFilter ref="A1:E2" xr:uid="{69412596-4ACE-4E58-A0E0-FE3829D89192}"/>
  <tableColumns count="5">
    <tableColumn id="6" xr3:uid="{A612979E-0090-4B2E-ACC3-D5D8B9163B33}" uniqueName="6" name="Country" queryTableFieldId="6" dataDxfId="30"/>
    <tableColumn id="2" xr3:uid="{B597AAEF-DADC-44DF-9C17-B2CB939A6397}" uniqueName="2" name="2000–2009" queryTableFieldId="2" dataDxfId="29"/>
    <tableColumn id="3" xr3:uid="{BBFF41D0-9F47-4C2D-8683-A0F101CBCCFB}" uniqueName="3" name="2000–2009_1" queryTableFieldId="3" dataDxfId="28"/>
    <tableColumn id="4" xr3:uid="{0E6B2DBB-0FA9-42F0-B973-8CEC60DE0678}" uniqueName="4" name="2007–2013" queryTableFieldId="4" dataDxfId="27"/>
    <tableColumn id="1" xr3:uid="{157AD8B1-0B31-4F7D-A80E-2D7FEF682242}" uniqueName="1" name="Latest available data (2020-2023)" queryTableFieldId="8" dataDxfId="2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es.wikipedia.org/wiki/Anexo:Pa%C3%ADses_por_densidad_de_poblaci%C3%B3n" TargetMode="External"/><Relationship Id="rId7" Type="http://schemas.openxmlformats.org/officeDocument/2006/relationships/hyperlink" Target="https://pedrowave.blogspot.com/2022/04/mapa-mundial-con-power-query.html" TargetMode="External"/><Relationship Id="rId2" Type="http://schemas.openxmlformats.org/officeDocument/2006/relationships/hyperlink" Target="https://es.wikipedia.org/wiki/Anexo:Pa%C3%ADses_por_poblaci%C3%B3n" TargetMode="External"/><Relationship Id="rId1" Type="http://schemas.openxmlformats.org/officeDocument/2006/relationships/hyperlink" Target="https://es.wikipedia.org/wiki/Anexo:Pa%C3%ADses_por_superficie" TargetMode="External"/><Relationship Id="rId6" Type="http://schemas.openxmlformats.org/officeDocument/2006/relationships/hyperlink" Target="https://creativecommons.org/licenses/by-nc-sa/3.0/deed.es" TargetMode="External"/><Relationship Id="rId11" Type="http://schemas.microsoft.com/office/2007/relationships/slicer" Target="../slicers/slicer1.xml"/><Relationship Id="rId5" Type="http://schemas.openxmlformats.org/officeDocument/2006/relationships/hyperlink" Target="https://pedrowave.blogspot.com/" TargetMode="External"/><Relationship Id="rId10" Type="http://schemas.openxmlformats.org/officeDocument/2006/relationships/table" Target="../tables/table1.xml"/><Relationship Id="rId4" Type="http://schemas.openxmlformats.org/officeDocument/2006/relationships/hyperlink" Target="https://es.wikipedia.org/wiki/Anexo:Pa%C3%ADse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0C-F5E8-4922-8AFD-A01F71993A28}">
  <sheetPr codeName="Hoja1">
    <tabColor rgb="FF0070C0"/>
  </sheetPr>
  <dimension ref="A1:AH210"/>
  <sheetViews>
    <sheetView showGridLines="0" tabSelected="1" zoomScaleNormal="100" workbookViewId="0">
      <pane ySplit="1" topLeftCell="A2" activePane="bottomLeft" state="frozen"/>
      <selection pane="bottomLeft" activeCell="J1" sqref="J1:K1"/>
    </sheetView>
  </sheetViews>
  <sheetFormatPr baseColWidth="10" defaultColWidth="10.85546875" defaultRowHeight="15" x14ac:dyDescent="0.25"/>
  <cols>
    <col min="1" max="9" width="13.7109375" style="1" customWidth="1"/>
    <col min="10" max="11" width="18.5703125" style="1" customWidth="1"/>
    <col min="12" max="12" width="4.5703125" style="1" customWidth="1"/>
    <col min="13" max="14" width="25.5703125" style="1" customWidth="1"/>
    <col min="15" max="15" width="4.5703125" style="1" customWidth="1"/>
    <col min="16" max="16" width="41.5703125" style="1" bestFit="1" customWidth="1"/>
    <col min="17" max="17" width="15.5703125" style="1" customWidth="1"/>
    <col min="18" max="18" width="22.5703125" style="1" bestFit="1" customWidth="1"/>
    <col min="19" max="19" width="45.140625" style="1" bestFit="1" customWidth="1"/>
    <col min="20" max="20" width="36.140625" style="1" bestFit="1" customWidth="1"/>
    <col min="21" max="21" width="11.85546875" style="1" bestFit="1" customWidth="1"/>
    <col min="22" max="22" width="12.5703125" style="1" customWidth="1"/>
    <col min="23" max="23" width="14.5703125" style="1" customWidth="1"/>
    <col min="24" max="24" width="11.5703125" style="1" bestFit="1" customWidth="1"/>
    <col min="25" max="25" width="16.42578125" style="1" bestFit="1" customWidth="1"/>
    <col min="26" max="26" width="16.28515625" style="1" bestFit="1" customWidth="1"/>
    <col min="27" max="27" width="12" style="1" bestFit="1" customWidth="1"/>
    <col min="28" max="28" width="13.85546875" style="1" bestFit="1" customWidth="1"/>
    <col min="29" max="29" width="12.7109375" style="1" bestFit="1" customWidth="1"/>
    <col min="30" max="30" width="16.140625" style="1" bestFit="1" customWidth="1"/>
    <col min="31" max="31" width="16.7109375" style="1" bestFit="1" customWidth="1"/>
    <col min="32" max="32" width="10.85546875" style="1" bestFit="1" customWidth="1"/>
    <col min="33" max="33" width="15.5703125" style="1" customWidth="1"/>
    <col min="34" max="34" width="5.85546875" style="1" bestFit="1" customWidth="1"/>
    <col min="35" max="16384" width="10.85546875" style="1"/>
  </cols>
  <sheetData>
    <row r="1" spans="10:34" ht="51.95" customHeight="1" thickBot="1" x14ac:dyDescent="0.3">
      <c r="J1" s="44" t="s">
        <v>12</v>
      </c>
      <c r="K1" s="45"/>
      <c r="O1"/>
      <c r="P1" s="29" t="s">
        <v>11</v>
      </c>
      <c r="Q1" s="32" t="s">
        <v>10</v>
      </c>
      <c r="R1" s="28" t="s">
        <v>0</v>
      </c>
      <c r="S1" s="32" t="s">
        <v>9</v>
      </c>
      <c r="T1" s="36" t="s">
        <v>2</v>
      </c>
      <c r="U1" s="9" t="s">
        <v>140</v>
      </c>
      <c r="V1" s="10" t="s">
        <v>12</v>
      </c>
      <c r="W1" s="8" t="s">
        <v>1</v>
      </c>
      <c r="X1" s="10" t="s">
        <v>13</v>
      </c>
      <c r="Y1" s="11" t="s">
        <v>119</v>
      </c>
      <c r="Z1" s="11" t="s">
        <v>118</v>
      </c>
      <c r="AA1" s="11" t="s">
        <v>117</v>
      </c>
      <c r="AB1" s="11" t="s">
        <v>16</v>
      </c>
      <c r="AC1" s="11" t="s">
        <v>14</v>
      </c>
      <c r="AD1" s="11" t="s">
        <v>121</v>
      </c>
      <c r="AE1" s="11" t="s">
        <v>15</v>
      </c>
      <c r="AF1" s="11" t="s">
        <v>435</v>
      </c>
      <c r="AG1" s="11" t="s">
        <v>136</v>
      </c>
      <c r="AH1" s="11" t="s">
        <v>65</v>
      </c>
    </row>
    <row r="2" spans="10:34" x14ac:dyDescent="0.25">
      <c r="P2" s="30" t="s">
        <v>146</v>
      </c>
      <c r="Q2" s="33" t="e" cm="1">
        <f t="array" ref="Q2">IFERROR(--INDEX($V2:$AG2,1,DatosN),NA())</f>
        <v>#N/A</v>
      </c>
      <c r="R2" s="35"/>
      <c r="S2" s="30" t="e">
        <f>INDEX(Países[Estado (Nombre oficial)],MATCH("*"&amp;TablaEuropa[[#This Row],[País]]&amp;"*",Países[País],0))&amp;""</f>
        <v>#N/A</v>
      </c>
      <c r="T2" s="2" t="e">
        <f>SUBSTITUTE(SUBSTITUTE(INDEX(Países[Capital(es)],MATCH("*"&amp;TablaEuropa[[#This Row],[País]]&amp;"*",Países[País],0))&amp;"","oficial: ",""),"de facto","")</f>
        <v>#N/A</v>
      </c>
      <c r="U2" s="2" t="e">
        <f>SUBSTITUTE(SUBSTITUTE(INDEX(Países[Continente],MATCH("*"&amp;TablaEuropa[[#This Row],[País]]&amp;"*",Países[País],0)),"Asia-Europa","Europa-Asia"),"África-Asia","África")</f>
        <v>#N/A</v>
      </c>
      <c r="V2" s="3" t="str" cm="1">
        <f t="array" ref="V2">IFERROR(INDEX(Population[Land Area  (Km²)],TablaEuropa[[#This Row],[Fila]]),"")</f>
        <v/>
      </c>
      <c r="W2" s="3" t="str" cm="1">
        <f t="array" ref="W2">IFERROR(INDEX(Population[Population],TablaEuropa[[#This Row],[Fila]]),"")</f>
        <v/>
      </c>
      <c r="X2" s="3" t="str">
        <f>IFERROR(TablaEuropa[[#This Row],[Población]]/TablaEuropa[[#This Row],[Superficie 
(km²)]],"")</f>
        <v/>
      </c>
      <c r="Y2" s="3" t="str" cm="1">
        <f t="array" ref="Y2">IFERROR(INDEX(Population[Natural Gas consumption
(million m³/year)],TablaEuropa[[#This Row],[Fila]]),"")</f>
        <v/>
      </c>
      <c r="Z2" s="3" t="str" cm="1">
        <f t="array" ref="Z2">IFERROR(INDEX(Population[Electricity consumption (GW·h/yr)],TablaEuropa[[#This Row],[Fila]]),"")</f>
        <v/>
      </c>
      <c r="AA2" s="3" t="str" cm="1">
        <f t="array" ref="AA2">IFERROR(INDEX(Population[2017 (Mt CO2)],TablaEuropa[[#This Row],[Fila]])*1000,"")</f>
        <v/>
      </c>
      <c r="AB2" s="22" t="str">
        <f>IFERROR(INDEX(Esperanza_de_vida[Esperanza de vida general],MATCH(TablaEuropa[[#This Row],[País]],Esperanza_de_vida[País],0)),"")</f>
        <v/>
      </c>
      <c r="AC2" s="25" t="str" cm="1">
        <f t="array" ref="AC2">IFERROR(INDEX(Population[Physicians per 1000 people],TablaEuropa[[#This Row],[Fila]]),"")</f>
        <v/>
      </c>
      <c r="AD2" s="22" t="str" cm="1">
        <f t="array" ref="AD2">IFERROR(INDEX(Population[Fert.  Rate],TablaEuropa[[#This Row],[Fila]]),"")</f>
        <v/>
      </c>
      <c r="AE2" s="3" t="str" cm="1">
        <f t="array" ref="AE2">IFERROR(INDEX(Population[Active military],TablaEuropa[[#This Row],[Fila]]),"")</f>
        <v/>
      </c>
      <c r="AF2" s="3" t="str" cm="1">
        <f t="array" ref="AF2">IFERROR(INDEX(Population[Warheads],TablaEuropa[[#This Row],[Fila]]),"")</f>
        <v/>
      </c>
      <c r="AG2" s="3" t="str" cm="1">
        <f t="array" ref="AG2">IFERROR(INDEX(Population[GDP (PPP, US$ million)],TablaEuropa[[#This Row],[Fila]]),"")</f>
        <v/>
      </c>
      <c r="AH2" s="3" t="e">
        <f>INDEX(TablaPaíses[Fila],MATCH(TablaEuropa[[#This Row],[País]],TablaPaíses[País],0))</f>
        <v>#N/A</v>
      </c>
    </row>
    <row r="3" spans="10:34" x14ac:dyDescent="0.25">
      <c r="N3" s="4"/>
      <c r="O3" s="4"/>
      <c r="P3" s="30" t="s">
        <v>23</v>
      </c>
      <c r="Q3" s="33" t="e" cm="1">
        <f t="array" ref="Q3">IFERROR(--INDEX($V3:$AG3,1,DatosN),NA())</f>
        <v>#N/A</v>
      </c>
      <c r="R3" s="35"/>
      <c r="S3" s="30" t="e">
        <f>INDEX(Países[Estado (Nombre oficial)],MATCH("*"&amp;TablaEuropa[[#This Row],[País]]&amp;"*",Países[País],0))&amp;""</f>
        <v>#N/A</v>
      </c>
      <c r="T3" s="2" t="e">
        <f>SUBSTITUTE(SUBSTITUTE(INDEX(Países[Capital(es)],MATCH("*"&amp;TablaEuropa[[#This Row],[País]]&amp;"*",Países[País],0))&amp;"","oficial: ",""),"de facto","")</f>
        <v>#N/A</v>
      </c>
      <c r="U3" s="2" t="e">
        <f>SUBSTITUTE(SUBSTITUTE(INDEX(Países[Continente],MATCH("*"&amp;TablaEuropa[[#This Row],[País]]&amp;"*",Países[País],0)),"Asia-Europa","Europa-Asia"),"África-Asia","África")</f>
        <v>#N/A</v>
      </c>
      <c r="V3" s="3" t="str" cm="1">
        <f t="array" ref="V3">IFERROR(INDEX(Population[Land Area  (Km²)],TablaEuropa[[#This Row],[Fila]]),"")</f>
        <v/>
      </c>
      <c r="W3" s="3" t="str" cm="1">
        <f t="array" ref="W3">IFERROR(INDEX(Population[Population],TablaEuropa[[#This Row],[Fila]]),"")</f>
        <v/>
      </c>
      <c r="X3" s="3" t="str">
        <f>IFERROR(TablaEuropa[[#This Row],[Población]]/TablaEuropa[[#This Row],[Superficie 
(km²)]],"")</f>
        <v/>
      </c>
      <c r="Y3" s="3" t="str" cm="1">
        <f t="array" ref="Y3">IFERROR(INDEX(Population[Natural Gas consumption
(million m³/year)],TablaEuropa[[#This Row],[Fila]]),"")</f>
        <v/>
      </c>
      <c r="Z3" s="3" t="str" cm="1">
        <f t="array" ref="Z3">IFERROR(INDEX(Population[Electricity consumption (GW·h/yr)],TablaEuropa[[#This Row],[Fila]]),"")</f>
        <v/>
      </c>
      <c r="AA3" s="3" t="str" cm="1">
        <f t="array" ref="AA3">IFERROR(INDEX(Population[2017 (Mt CO2)],TablaEuropa[[#This Row],[Fila]])*1000,"")</f>
        <v/>
      </c>
      <c r="AB3" s="22" t="str">
        <f>IFERROR(INDEX(Esperanza_de_vida[Esperanza de vida general],MATCH(TablaEuropa[[#This Row],[País]],Esperanza_de_vida[País],0)),"")</f>
        <v/>
      </c>
      <c r="AC3" s="25" t="str" cm="1">
        <f t="array" ref="AC3">IFERROR(INDEX(Population[Physicians per 1000 people],TablaEuropa[[#This Row],[Fila]]),"")</f>
        <v/>
      </c>
      <c r="AD3" s="22" t="str" cm="1">
        <f t="array" ref="AD3">IFERROR(INDEX(Population[Fert.  Rate],TablaEuropa[[#This Row],[Fila]]),"")</f>
        <v/>
      </c>
      <c r="AE3" s="3" t="str" cm="1">
        <f t="array" ref="AE3">IFERROR(INDEX(Population[Active military],TablaEuropa[[#This Row],[Fila]]),"")</f>
        <v/>
      </c>
      <c r="AF3" s="3" t="str" cm="1">
        <f t="array" ref="AF3">IFERROR(INDEX(Population[Warheads],TablaEuropa[[#This Row],[Fila]]),"")</f>
        <v/>
      </c>
      <c r="AG3" s="3" t="str" cm="1">
        <f t="array" ref="AG3">IFERROR(INDEX(Population[GDP (PPP, US$ million)],TablaEuropa[[#This Row],[Fila]]),"")</f>
        <v/>
      </c>
      <c r="AH3" s="3" t="e">
        <f>INDEX(TablaPaíses[Fila],MATCH(TablaEuropa[[#This Row],[País]],TablaPaíses[País],0))</f>
        <v>#N/A</v>
      </c>
    </row>
    <row r="4" spans="10:34" x14ac:dyDescent="0.25">
      <c r="N4" s="4"/>
      <c r="O4" s="4"/>
      <c r="P4" s="30" t="s">
        <v>24</v>
      </c>
      <c r="Q4" s="33" t="e" cm="1">
        <f t="array" ref="Q4">IFERROR(--INDEX($V4:$AG4,1,DatosN),NA())</f>
        <v>#N/A</v>
      </c>
      <c r="R4" s="35" t="e" vm="1">
        <v>#VALUE!</v>
      </c>
      <c r="S4" s="30" t="e">
        <f>INDEX(Países[Estado (Nombre oficial)],MATCH("*"&amp;TablaEuropa[[#This Row],[País]]&amp;"*",Países[País],0))&amp;""</f>
        <v>#N/A</v>
      </c>
      <c r="T4" s="2" t="e">
        <f>SUBSTITUTE(SUBSTITUTE(INDEX(Países[Capital(es)],MATCH("*"&amp;TablaEuropa[[#This Row],[País]]&amp;"*",Países[País],0))&amp;"","oficial: ",""),"de facto","")</f>
        <v>#N/A</v>
      </c>
      <c r="U4" s="2" t="e">
        <f>SUBSTITUTE(SUBSTITUTE(INDEX(Países[Continente],MATCH("*"&amp;TablaEuropa[[#This Row],[País]]&amp;"*",Países[País],0)),"Asia-Europa","Europa-Asia"),"África-Asia","África")</f>
        <v>#N/A</v>
      </c>
      <c r="V4" s="3" t="str" cm="1">
        <f t="array" ref="V4">IFERROR(INDEX(Population[Land Area  (Km²)],TablaEuropa[[#This Row],[Fila]]),"")</f>
        <v/>
      </c>
      <c r="W4" s="3" t="str" cm="1">
        <f t="array" ref="W4">IFERROR(INDEX(Population[Population],TablaEuropa[[#This Row],[Fila]]),"")</f>
        <v/>
      </c>
      <c r="X4" s="3" t="str">
        <f>IFERROR(TablaEuropa[[#This Row],[Población]]/TablaEuropa[[#This Row],[Superficie 
(km²)]],"")</f>
        <v/>
      </c>
      <c r="Y4" s="3" t="str" cm="1">
        <f t="array" ref="Y4">IFERROR(INDEX(Population[Natural Gas consumption
(million m³/year)],TablaEuropa[[#This Row],[Fila]]),"")</f>
        <v/>
      </c>
      <c r="Z4" s="3" t="str" cm="1">
        <f t="array" ref="Z4">IFERROR(INDEX(Population[Electricity consumption (GW·h/yr)],TablaEuropa[[#This Row],[Fila]]),"")</f>
        <v/>
      </c>
      <c r="AA4" s="3" t="str" cm="1">
        <f t="array" ref="AA4">IFERROR(INDEX(Population[2017 (Mt CO2)],TablaEuropa[[#This Row],[Fila]])*1000,"")</f>
        <v/>
      </c>
      <c r="AB4" s="22" t="str">
        <f>IFERROR(INDEX(Esperanza_de_vida[Esperanza de vida general],MATCH(TablaEuropa[[#This Row],[País]],Esperanza_de_vida[País],0)),"")</f>
        <v/>
      </c>
      <c r="AC4" s="25" t="str" cm="1">
        <f t="array" ref="AC4">IFERROR(INDEX(Population[Physicians per 1000 people],TablaEuropa[[#This Row],[Fila]]),"")</f>
        <v/>
      </c>
      <c r="AD4" s="22" t="str" cm="1">
        <f t="array" ref="AD4">IFERROR(INDEX(Population[Fert.  Rate],TablaEuropa[[#This Row],[Fila]]),"")</f>
        <v/>
      </c>
      <c r="AE4" s="3" t="str" cm="1">
        <f t="array" ref="AE4">IFERROR(INDEX(Population[Active military],TablaEuropa[[#This Row],[Fila]]),"")</f>
        <v/>
      </c>
      <c r="AF4" s="3" t="str" cm="1">
        <f t="array" ref="AF4">IFERROR(INDEX(Population[Warheads],TablaEuropa[[#This Row],[Fila]]),"")</f>
        <v/>
      </c>
      <c r="AG4" s="3" t="str" cm="1">
        <f t="array" ref="AG4">IFERROR(INDEX(Population[GDP (PPP, US$ million)],TablaEuropa[[#This Row],[Fila]]),"")</f>
        <v/>
      </c>
      <c r="AH4" s="3" t="e">
        <f>INDEX(TablaPaíses[Fila],MATCH(TablaEuropa[[#This Row],[País]],TablaPaíses[País],0))</f>
        <v>#N/A</v>
      </c>
    </row>
    <row r="5" spans="10:34" x14ac:dyDescent="0.25">
      <c r="P5" s="30" t="s">
        <v>25</v>
      </c>
      <c r="Q5" s="33" t="e" cm="1">
        <f t="array" ref="Q5">IFERROR(--INDEX($V5:$AG5,1,DatosN),NA())</f>
        <v>#N/A</v>
      </c>
      <c r="R5" s="35" t="e" vm="2">
        <v>#VALUE!</v>
      </c>
      <c r="S5" s="30" t="e">
        <f>INDEX(Países[Estado (Nombre oficial)],MATCH("*"&amp;TablaEuropa[[#This Row],[País]]&amp;"*",Países[País],0))&amp;""</f>
        <v>#N/A</v>
      </c>
      <c r="T5" s="2" t="e">
        <f>SUBSTITUTE(SUBSTITUTE(INDEX(Países[Capital(es)],MATCH("*"&amp;TablaEuropa[[#This Row],[País]]&amp;"*",Países[País],0))&amp;"","oficial: ",""),"de facto","")</f>
        <v>#N/A</v>
      </c>
      <c r="U5" s="2" t="e">
        <f>SUBSTITUTE(SUBSTITUTE(INDEX(Países[Continente],MATCH("*"&amp;TablaEuropa[[#This Row],[País]]&amp;"*",Países[País],0)),"Asia-Europa","Europa-Asia"),"África-Asia","África")</f>
        <v>#N/A</v>
      </c>
      <c r="V5" s="3" t="str" cm="1">
        <f t="array" ref="V5">IFERROR(INDEX(Population[Land Area  (Km²)],TablaEuropa[[#This Row],[Fila]]),"")</f>
        <v/>
      </c>
      <c r="W5" s="3" t="str" cm="1">
        <f t="array" ref="W5">IFERROR(INDEX(Population[Population],TablaEuropa[[#This Row],[Fila]]),"")</f>
        <v/>
      </c>
      <c r="X5" s="3" t="str">
        <f>IFERROR(TablaEuropa[[#This Row],[Población]]/TablaEuropa[[#This Row],[Superficie 
(km²)]],"")</f>
        <v/>
      </c>
      <c r="Y5" s="3" t="str" cm="1">
        <f t="array" ref="Y5">IFERROR(INDEX(Population[Natural Gas consumption
(million m³/year)],TablaEuropa[[#This Row],[Fila]]),"")</f>
        <v/>
      </c>
      <c r="Z5" s="3" t="str" cm="1">
        <f t="array" ref="Z5">IFERROR(INDEX(Population[Electricity consumption (GW·h/yr)],TablaEuropa[[#This Row],[Fila]]),"")</f>
        <v/>
      </c>
      <c r="AA5" s="3" t="str" cm="1">
        <f t="array" ref="AA5">IFERROR(INDEX(Population[2017 (Mt CO2)],TablaEuropa[[#This Row],[Fila]])*1000,"")</f>
        <v/>
      </c>
      <c r="AB5" s="22" t="str">
        <f>IFERROR(INDEX(Esperanza_de_vida[Esperanza de vida general],MATCH(TablaEuropa[[#This Row],[País]],Esperanza_de_vida[País],0)),"")</f>
        <v/>
      </c>
      <c r="AC5" s="25" t="str" cm="1">
        <f t="array" ref="AC5">IFERROR(INDEX(Population[Physicians per 1000 people],TablaEuropa[[#This Row],[Fila]]),"")</f>
        <v/>
      </c>
      <c r="AD5" s="22" t="str" cm="1">
        <f t="array" ref="AD5">IFERROR(INDEX(Population[Fert.  Rate],TablaEuropa[[#This Row],[Fila]]),"")</f>
        <v/>
      </c>
      <c r="AE5" s="3" t="str" cm="1">
        <f t="array" ref="AE5">IFERROR(INDEX(Population[Active military],TablaEuropa[[#This Row],[Fila]]),"")</f>
        <v/>
      </c>
      <c r="AF5" s="3" t="str" cm="1">
        <f t="array" ref="AF5">IFERROR(INDEX(Population[Warheads],TablaEuropa[[#This Row],[Fila]]),"")</f>
        <v/>
      </c>
      <c r="AG5" s="3" t="str" cm="1">
        <f t="array" ref="AG5">IFERROR(INDEX(Population[GDP (PPP, US$ million)],TablaEuropa[[#This Row],[Fila]]),"")</f>
        <v/>
      </c>
      <c r="AH5" s="3" t="e">
        <f>INDEX(TablaPaíses[Fila],MATCH(TablaEuropa[[#This Row],[País]],TablaPaíses[País],0))</f>
        <v>#N/A</v>
      </c>
    </row>
    <row r="6" spans="10:34" x14ac:dyDescent="0.25">
      <c r="P6" s="30" t="s">
        <v>147</v>
      </c>
      <c r="Q6" s="33" t="e" cm="1">
        <f t="array" ref="Q6">IFERROR(--INDEX($V6:$AG6,1,DatosN),NA())</f>
        <v>#N/A</v>
      </c>
      <c r="R6" s="35"/>
      <c r="S6" s="30" t="e">
        <f>INDEX(Países[Estado (Nombre oficial)],MATCH("*"&amp;TablaEuropa[[#This Row],[País]]&amp;"*",Países[País],0))&amp;""</f>
        <v>#N/A</v>
      </c>
      <c r="T6" s="2" t="e">
        <f>SUBSTITUTE(SUBSTITUTE(INDEX(Países[Capital(es)],MATCH("*"&amp;TablaEuropa[[#This Row],[País]]&amp;"*",Países[País],0))&amp;"","oficial: ",""),"de facto","")</f>
        <v>#N/A</v>
      </c>
      <c r="U6" s="2" t="e">
        <f>SUBSTITUTE(SUBSTITUTE(INDEX(Países[Continente],MATCH("*"&amp;TablaEuropa[[#This Row],[País]]&amp;"*",Países[País],0)),"Asia-Europa","Europa-Asia"),"África-Asia","África")</f>
        <v>#N/A</v>
      </c>
      <c r="V6" s="3" t="str" cm="1">
        <f t="array" ref="V6">IFERROR(INDEX(Population[Land Area  (Km²)],TablaEuropa[[#This Row],[Fila]]),"")</f>
        <v/>
      </c>
      <c r="W6" s="3" t="str" cm="1">
        <f t="array" ref="W6">IFERROR(INDEX(Population[Population],TablaEuropa[[#This Row],[Fila]]),"")</f>
        <v/>
      </c>
      <c r="X6" s="3" t="str">
        <f>IFERROR(TablaEuropa[[#This Row],[Población]]/TablaEuropa[[#This Row],[Superficie 
(km²)]],"")</f>
        <v/>
      </c>
      <c r="Y6" s="3" t="str" cm="1">
        <f t="array" ref="Y6">IFERROR(INDEX(Population[Natural Gas consumption
(million m³/year)],TablaEuropa[[#This Row],[Fila]]),"")</f>
        <v/>
      </c>
      <c r="Z6" s="3" t="str" cm="1">
        <f t="array" ref="Z6">IFERROR(INDEX(Population[Electricity consumption (GW·h/yr)],TablaEuropa[[#This Row],[Fila]]),"")</f>
        <v/>
      </c>
      <c r="AA6" s="3" t="str" cm="1">
        <f t="array" ref="AA6">IFERROR(INDEX(Population[2017 (Mt CO2)],TablaEuropa[[#This Row],[Fila]])*1000,"")</f>
        <v/>
      </c>
      <c r="AB6" s="22" t="str">
        <f>IFERROR(INDEX(Esperanza_de_vida[Esperanza de vida general],MATCH(TablaEuropa[[#This Row],[País]],Esperanza_de_vida[País],0)),"")</f>
        <v/>
      </c>
      <c r="AC6" s="25" t="str" cm="1">
        <f t="array" ref="AC6">IFERROR(INDEX(Population[Physicians per 1000 people],TablaEuropa[[#This Row],[Fila]]),"")</f>
        <v/>
      </c>
      <c r="AD6" s="22" t="str" cm="1">
        <f t="array" ref="AD6">IFERROR(INDEX(Population[Fert.  Rate],TablaEuropa[[#This Row],[Fila]]),"")</f>
        <v/>
      </c>
      <c r="AE6" s="3" t="str" cm="1">
        <f t="array" ref="AE6">IFERROR(INDEX(Population[Active military],TablaEuropa[[#This Row],[Fila]]),"")</f>
        <v/>
      </c>
      <c r="AF6" s="3" t="str" cm="1">
        <f t="array" ref="AF6">IFERROR(INDEX(Population[Warheads],TablaEuropa[[#This Row],[Fila]]),"")</f>
        <v/>
      </c>
      <c r="AG6" s="3" t="str" cm="1">
        <f t="array" ref="AG6">IFERROR(INDEX(Population[GDP (PPP, US$ million)],TablaEuropa[[#This Row],[Fila]]),"")</f>
        <v/>
      </c>
      <c r="AH6" s="3" t="e">
        <f>INDEX(TablaPaíses[Fila],MATCH(TablaEuropa[[#This Row],[País]],TablaPaíses[País],0))</f>
        <v>#N/A</v>
      </c>
    </row>
    <row r="7" spans="10:34" x14ac:dyDescent="0.25">
      <c r="P7" s="30" t="s">
        <v>148</v>
      </c>
      <c r="Q7" s="33" t="e" cm="1">
        <f t="array" ref="Q7">IFERROR(--INDEX($V7:$AG7,1,DatosN),NA())</f>
        <v>#N/A</v>
      </c>
      <c r="R7" s="35"/>
      <c r="S7" s="30" t="e">
        <f>INDEX(Países[Estado (Nombre oficial)],MATCH("*"&amp;TablaEuropa[[#This Row],[País]]&amp;"*",Países[País],0))&amp;""</f>
        <v>#N/A</v>
      </c>
      <c r="T7" s="2" t="e">
        <f>SUBSTITUTE(SUBSTITUTE(INDEX(Países[Capital(es)],MATCH("*"&amp;TablaEuropa[[#This Row],[País]]&amp;"*",Países[País],0))&amp;"","oficial: ",""),"de facto","")</f>
        <v>#N/A</v>
      </c>
      <c r="U7" s="2" t="e">
        <f>SUBSTITUTE(SUBSTITUTE(INDEX(Países[Continente],MATCH("*"&amp;TablaEuropa[[#This Row],[País]]&amp;"*",Países[País],0)),"Asia-Europa","Europa-Asia"),"África-Asia","África")</f>
        <v>#N/A</v>
      </c>
      <c r="V7" s="3" t="str" cm="1">
        <f t="array" ref="V7">IFERROR(INDEX(Population[Land Area  (Km²)],TablaEuropa[[#This Row],[Fila]]),"")</f>
        <v/>
      </c>
      <c r="W7" s="3" t="str" cm="1">
        <f t="array" ref="W7">IFERROR(INDEX(Population[Population],TablaEuropa[[#This Row],[Fila]]),"")</f>
        <v/>
      </c>
      <c r="X7" s="3" t="str">
        <f>IFERROR(TablaEuropa[[#This Row],[Población]]/TablaEuropa[[#This Row],[Superficie 
(km²)]],"")</f>
        <v/>
      </c>
      <c r="Y7" s="3" t="str" cm="1">
        <f t="array" ref="Y7">IFERROR(INDEX(Population[Natural Gas consumption
(million m³/year)],TablaEuropa[[#This Row],[Fila]]),"")</f>
        <v/>
      </c>
      <c r="Z7" s="3" t="str" cm="1">
        <f t="array" ref="Z7">IFERROR(INDEX(Population[Electricity consumption (GW·h/yr)],TablaEuropa[[#This Row],[Fila]]),"")</f>
        <v/>
      </c>
      <c r="AA7" s="3" t="str" cm="1">
        <f t="array" ref="AA7">IFERROR(INDEX(Population[2017 (Mt CO2)],TablaEuropa[[#This Row],[Fila]])*1000,"")</f>
        <v/>
      </c>
      <c r="AB7" s="22" t="str">
        <f>IFERROR(INDEX(Esperanza_de_vida[Esperanza de vida general],MATCH(TablaEuropa[[#This Row],[País]],Esperanza_de_vida[País],0)),"")</f>
        <v/>
      </c>
      <c r="AC7" s="25" t="str" cm="1">
        <f t="array" ref="AC7">IFERROR(INDEX(Population[Physicians per 1000 people],TablaEuropa[[#This Row],[Fila]]),"")</f>
        <v/>
      </c>
      <c r="AD7" s="22" t="str" cm="1">
        <f t="array" ref="AD7">IFERROR(INDEX(Population[Fert.  Rate],TablaEuropa[[#This Row],[Fila]]),"")</f>
        <v/>
      </c>
      <c r="AE7" s="3" t="str" cm="1">
        <f t="array" ref="AE7">IFERROR(INDEX(Population[Active military],TablaEuropa[[#This Row],[Fila]]),"")</f>
        <v/>
      </c>
      <c r="AF7" s="3" t="str" cm="1">
        <f t="array" ref="AF7">IFERROR(INDEX(Population[Warheads],TablaEuropa[[#This Row],[Fila]]),"")</f>
        <v/>
      </c>
      <c r="AG7" s="3" t="str" cm="1">
        <f t="array" ref="AG7">IFERROR(INDEX(Population[GDP (PPP, US$ million)],TablaEuropa[[#This Row],[Fila]]),"")</f>
        <v/>
      </c>
      <c r="AH7" s="3" t="e">
        <f>INDEX(TablaPaíses[Fila],MATCH(TablaEuropa[[#This Row],[País]],TablaPaíses[País],0))</f>
        <v>#N/A</v>
      </c>
    </row>
    <row r="8" spans="10:34" x14ac:dyDescent="0.25">
      <c r="P8" s="30" t="s">
        <v>428</v>
      </c>
      <c r="Q8" s="33" t="e" cm="1">
        <f t="array" ref="Q8">IFERROR(--INDEX($V8:$AG8,1,DatosN),NA())</f>
        <v>#N/A</v>
      </c>
      <c r="R8" s="35"/>
      <c r="S8" s="30" t="e">
        <f>INDEX(Países[Estado (Nombre oficial)],MATCH("*"&amp;TablaEuropa[[#This Row],[País]]&amp;"*",Países[País],0))&amp;""</f>
        <v>#N/A</v>
      </c>
      <c r="T8" s="2" t="e">
        <f>SUBSTITUTE(SUBSTITUTE(INDEX(Países[Capital(es)],MATCH("*"&amp;TablaEuropa[[#This Row],[País]]&amp;"*",Países[País],0))&amp;"","oficial: ",""),"de facto","")</f>
        <v>#N/A</v>
      </c>
      <c r="U8" s="2" t="e">
        <f>SUBSTITUTE(SUBSTITUTE(INDEX(Países[Continente],MATCH("*"&amp;TablaEuropa[[#This Row],[País]]&amp;"*",Países[País],0)),"Asia-Europa","Europa-Asia"),"África-Asia","África")</f>
        <v>#N/A</v>
      </c>
      <c r="V8" s="3" t="str" cm="1">
        <f t="array" ref="V8">IFERROR(INDEX(Population[Land Area  (Km²)],TablaEuropa[[#This Row],[Fila]]),"")</f>
        <v/>
      </c>
      <c r="W8" s="3" t="str" cm="1">
        <f t="array" ref="W8">IFERROR(INDEX(Population[Population],TablaEuropa[[#This Row],[Fila]]),"")</f>
        <v/>
      </c>
      <c r="X8" s="3" t="str">
        <f>IFERROR(TablaEuropa[[#This Row],[Población]]/TablaEuropa[[#This Row],[Superficie 
(km²)]],"")</f>
        <v/>
      </c>
      <c r="Y8" s="3" t="str" cm="1">
        <f t="array" ref="Y8">IFERROR(INDEX(Population[Natural Gas consumption
(million m³/year)],TablaEuropa[[#This Row],[Fila]]),"")</f>
        <v/>
      </c>
      <c r="Z8" s="3" t="str" cm="1">
        <f t="array" ref="Z8">IFERROR(INDEX(Population[Electricity consumption (GW·h/yr)],TablaEuropa[[#This Row],[Fila]]),"")</f>
        <v/>
      </c>
      <c r="AA8" s="3" t="str" cm="1">
        <f t="array" ref="AA8">IFERROR(INDEX(Population[2017 (Mt CO2)],TablaEuropa[[#This Row],[Fila]])*1000,"")</f>
        <v/>
      </c>
      <c r="AB8" s="22" t="str">
        <f>IFERROR(INDEX(Esperanza_de_vida[Esperanza de vida general],MATCH(TablaEuropa[[#This Row],[País]],Esperanza_de_vida[País],0)),"")</f>
        <v/>
      </c>
      <c r="AC8" s="25" t="str" cm="1">
        <f t="array" ref="AC8">IFERROR(INDEX(Population[Physicians per 1000 people],TablaEuropa[[#This Row],[Fila]]),"")</f>
        <v/>
      </c>
      <c r="AD8" s="22" t="str" cm="1">
        <f t="array" ref="AD8">IFERROR(INDEX(Population[Fert.  Rate],TablaEuropa[[#This Row],[Fila]]),"")</f>
        <v/>
      </c>
      <c r="AE8" s="3" t="str" cm="1">
        <f t="array" ref="AE8">IFERROR(INDEX(Population[Active military],TablaEuropa[[#This Row],[Fila]]),"")</f>
        <v/>
      </c>
      <c r="AF8" s="3" t="str" cm="1">
        <f t="array" ref="AF8">IFERROR(INDEX(Population[Warheads],TablaEuropa[[#This Row],[Fila]]),"")</f>
        <v/>
      </c>
      <c r="AG8" s="3" t="str" cm="1">
        <f t="array" ref="AG8">IFERROR(INDEX(Population[GDP (PPP, US$ million)],TablaEuropa[[#This Row],[Fila]]),"")</f>
        <v/>
      </c>
      <c r="AH8" s="3" t="e">
        <f>INDEX(TablaPaíses[Fila],MATCH(TablaEuropa[[#This Row],[País]],TablaPaíses[País],0))</f>
        <v>#N/A</v>
      </c>
    </row>
    <row r="9" spans="10:34" x14ac:dyDescent="0.25">
      <c r="P9" s="30" t="s">
        <v>149</v>
      </c>
      <c r="Q9" s="33" t="e" cm="1">
        <f t="array" ref="Q9">IFERROR(--INDEX($V9:$AG9,1,DatosN),NA())</f>
        <v>#N/A</v>
      </c>
      <c r="R9" s="35"/>
      <c r="S9" s="30" t="e">
        <f>INDEX(Países[Estado (Nombre oficial)],MATCH("*"&amp;TablaEuropa[[#This Row],[País]]&amp;"*",Países[País],0))&amp;""</f>
        <v>#N/A</v>
      </c>
      <c r="T9" s="2" t="e">
        <f>SUBSTITUTE(SUBSTITUTE(INDEX(Países[Capital(es)],MATCH("*"&amp;TablaEuropa[[#This Row],[País]]&amp;"*",Países[País],0))&amp;"","oficial: ",""),"de facto","")</f>
        <v>#N/A</v>
      </c>
      <c r="U9" s="2" t="e">
        <f>SUBSTITUTE(SUBSTITUTE(INDEX(Países[Continente],MATCH("*"&amp;TablaEuropa[[#This Row],[País]]&amp;"*",Países[País],0)),"Asia-Europa","Europa-Asia"),"África-Asia","África")</f>
        <v>#N/A</v>
      </c>
      <c r="V9" s="3" t="str" cm="1">
        <f t="array" ref="V9">IFERROR(INDEX(Population[Land Area  (Km²)],TablaEuropa[[#This Row],[Fila]]),"")</f>
        <v/>
      </c>
      <c r="W9" s="3" t="str" cm="1">
        <f t="array" ref="W9">IFERROR(INDEX(Population[Population],TablaEuropa[[#This Row],[Fila]]),"")</f>
        <v/>
      </c>
      <c r="X9" s="3" t="str">
        <f>IFERROR(TablaEuropa[[#This Row],[Población]]/TablaEuropa[[#This Row],[Superficie 
(km²)]],"")</f>
        <v/>
      </c>
      <c r="Y9" s="3" t="str" cm="1">
        <f t="array" ref="Y9">IFERROR(INDEX(Population[Natural Gas consumption
(million m³/year)],TablaEuropa[[#This Row],[Fila]]),"")</f>
        <v/>
      </c>
      <c r="Z9" s="3" t="str" cm="1">
        <f t="array" ref="Z9">IFERROR(INDEX(Population[Electricity consumption (GW·h/yr)],TablaEuropa[[#This Row],[Fila]]),"")</f>
        <v/>
      </c>
      <c r="AA9" s="3" t="str" cm="1">
        <f t="array" ref="AA9">IFERROR(INDEX(Population[2017 (Mt CO2)],TablaEuropa[[#This Row],[Fila]])*1000,"")</f>
        <v/>
      </c>
      <c r="AB9" s="22" t="str">
        <f>IFERROR(INDEX(Esperanza_de_vida[Esperanza de vida general],MATCH(TablaEuropa[[#This Row],[País]],Esperanza_de_vida[País],0)),"")</f>
        <v/>
      </c>
      <c r="AC9" s="25" t="str" cm="1">
        <f t="array" ref="AC9">IFERROR(INDEX(Population[Physicians per 1000 people],TablaEuropa[[#This Row],[Fila]]),"")</f>
        <v/>
      </c>
      <c r="AD9" s="22" t="str" cm="1">
        <f t="array" ref="AD9">IFERROR(INDEX(Population[Fert.  Rate],TablaEuropa[[#This Row],[Fila]]),"")</f>
        <v/>
      </c>
      <c r="AE9" s="3" t="str" cm="1">
        <f t="array" ref="AE9">IFERROR(INDEX(Population[Active military],TablaEuropa[[#This Row],[Fila]]),"")</f>
        <v/>
      </c>
      <c r="AF9" s="3" t="str" cm="1">
        <f t="array" ref="AF9">IFERROR(INDEX(Population[Warheads],TablaEuropa[[#This Row],[Fila]]),"")</f>
        <v/>
      </c>
      <c r="AG9" s="3" t="str" cm="1">
        <f t="array" ref="AG9">IFERROR(INDEX(Population[GDP (PPP, US$ million)],TablaEuropa[[#This Row],[Fila]]),"")</f>
        <v/>
      </c>
      <c r="AH9" s="3" t="e">
        <f>INDEX(TablaPaíses[Fila],MATCH(TablaEuropa[[#This Row],[País]],TablaPaíses[País],0))</f>
        <v>#N/A</v>
      </c>
    </row>
    <row r="10" spans="10:34" x14ac:dyDescent="0.25">
      <c r="P10" s="30" t="s">
        <v>150</v>
      </c>
      <c r="Q10" s="33" t="e" cm="1">
        <f t="array" ref="Q10">IFERROR(--INDEX($V10:$AG10,1,DatosN),NA())</f>
        <v>#N/A</v>
      </c>
      <c r="R10" s="35" t="e" vm="3">
        <v>#VALUE!</v>
      </c>
      <c r="S10" s="30" t="e">
        <f>INDEX(Países[Estado (Nombre oficial)],MATCH("*"&amp;TablaEuropa[[#This Row],[País]]&amp;"*",Países[País],0))&amp;""</f>
        <v>#N/A</v>
      </c>
      <c r="T10" s="2" t="e">
        <f>SUBSTITUTE(SUBSTITUTE(INDEX(Países[Capital(es)],MATCH("*"&amp;TablaEuropa[[#This Row],[País]]&amp;"*",Países[País],0))&amp;"","oficial: ",""),"de facto","")</f>
        <v>#N/A</v>
      </c>
      <c r="U10" s="2" t="e">
        <f>SUBSTITUTE(SUBSTITUTE(INDEX(Países[Continente],MATCH("*"&amp;TablaEuropa[[#This Row],[País]]&amp;"*",Países[País],0)),"Asia-Europa","Europa-Asia"),"África-Asia","África")</f>
        <v>#N/A</v>
      </c>
      <c r="V10" s="3" t="str" cm="1">
        <f t="array" ref="V10">IFERROR(INDEX(Population[Land Area  (Km²)],TablaEuropa[[#This Row],[Fila]]),"")</f>
        <v/>
      </c>
      <c r="W10" s="3" t="str" cm="1">
        <f t="array" ref="W10">IFERROR(INDEX(Population[Population],TablaEuropa[[#This Row],[Fila]]),"")</f>
        <v/>
      </c>
      <c r="X10" s="3" t="str">
        <f>IFERROR(TablaEuropa[[#This Row],[Población]]/TablaEuropa[[#This Row],[Superficie 
(km²)]],"")</f>
        <v/>
      </c>
      <c r="Y10" s="3" t="str" cm="1">
        <f t="array" ref="Y10">IFERROR(INDEX(Population[Natural Gas consumption
(million m³/year)],TablaEuropa[[#This Row],[Fila]]),"")</f>
        <v/>
      </c>
      <c r="Z10" s="3" t="str" cm="1">
        <f t="array" ref="Z10">IFERROR(INDEX(Population[Electricity consumption (GW·h/yr)],TablaEuropa[[#This Row],[Fila]]),"")</f>
        <v/>
      </c>
      <c r="AA10" s="3" t="str" cm="1">
        <f t="array" ref="AA10">IFERROR(INDEX(Population[2017 (Mt CO2)],TablaEuropa[[#This Row],[Fila]])*1000,"")</f>
        <v/>
      </c>
      <c r="AB10" s="22" t="str">
        <f>IFERROR(INDEX(Esperanza_de_vida[Esperanza de vida general],MATCH(TablaEuropa[[#This Row],[País]],Esperanza_de_vida[País],0)),"")</f>
        <v/>
      </c>
      <c r="AC10" s="25" t="str" cm="1">
        <f t="array" ref="AC10">IFERROR(INDEX(Population[Physicians per 1000 people],TablaEuropa[[#This Row],[Fila]]),"")</f>
        <v/>
      </c>
      <c r="AD10" s="22" t="str" cm="1">
        <f t="array" ref="AD10">IFERROR(INDEX(Population[Fert.  Rate],TablaEuropa[[#This Row],[Fila]]),"")</f>
        <v/>
      </c>
      <c r="AE10" s="3" t="str" cm="1">
        <f t="array" ref="AE10">IFERROR(INDEX(Population[Active military],TablaEuropa[[#This Row],[Fila]]),"")</f>
        <v/>
      </c>
      <c r="AF10" s="3" t="str" cm="1">
        <f t="array" ref="AF10">IFERROR(INDEX(Population[Warheads],TablaEuropa[[#This Row],[Fila]]),"")</f>
        <v/>
      </c>
      <c r="AG10" s="3" t="str" cm="1">
        <f t="array" ref="AG10">IFERROR(INDEX(Population[GDP (PPP, US$ million)],TablaEuropa[[#This Row],[Fila]]),"")</f>
        <v/>
      </c>
      <c r="AH10" s="3" t="e">
        <f>INDEX(TablaPaíses[Fila],MATCH(TablaEuropa[[#This Row],[País]],TablaPaíses[País],0))</f>
        <v>#N/A</v>
      </c>
    </row>
    <row r="11" spans="10:34" x14ac:dyDescent="0.25">
      <c r="P11" s="30" t="s">
        <v>26</v>
      </c>
      <c r="Q11" s="33" t="e" cm="1">
        <f t="array" ref="Q11">IFERROR(--INDEX($V11:$AG11,1,DatosN),NA())</f>
        <v>#N/A</v>
      </c>
      <c r="R11" s="35"/>
      <c r="S11" s="30" t="e">
        <f>INDEX(Países[Estado (Nombre oficial)],MATCH("*"&amp;TablaEuropa[[#This Row],[País]]&amp;"*",Países[País],0))&amp;""</f>
        <v>#N/A</v>
      </c>
      <c r="T11" s="2" t="e">
        <f>SUBSTITUTE(SUBSTITUTE(INDEX(Países[Capital(es)],MATCH("*"&amp;TablaEuropa[[#This Row],[País]]&amp;"*",Países[País],0))&amp;"","oficial: ",""),"de facto","")</f>
        <v>#N/A</v>
      </c>
      <c r="U11" s="2" t="e">
        <f>SUBSTITUTE(SUBSTITUTE(INDEX(Países[Continente],MATCH("*"&amp;TablaEuropa[[#This Row],[País]]&amp;"*",Países[País],0)),"Asia-Europa","Europa-Asia"),"África-Asia","África")</f>
        <v>#N/A</v>
      </c>
      <c r="V11" s="3" t="str" cm="1">
        <f t="array" ref="V11">IFERROR(INDEX(Population[Land Area  (Km²)],TablaEuropa[[#This Row],[Fila]]),"")</f>
        <v/>
      </c>
      <c r="W11" s="3" t="str" cm="1">
        <f t="array" ref="W11">IFERROR(INDEX(Population[Population],TablaEuropa[[#This Row],[Fila]]),"")</f>
        <v/>
      </c>
      <c r="X11" s="3" t="str">
        <f>IFERROR(TablaEuropa[[#This Row],[Población]]/TablaEuropa[[#This Row],[Superficie 
(km²)]],"")</f>
        <v/>
      </c>
      <c r="Y11" s="3" t="str" cm="1">
        <f t="array" ref="Y11">IFERROR(INDEX(Population[Natural Gas consumption
(million m³/year)],TablaEuropa[[#This Row],[Fila]]),"")</f>
        <v/>
      </c>
      <c r="Z11" s="3" t="str" cm="1">
        <f t="array" ref="Z11">IFERROR(INDEX(Population[Electricity consumption (GW·h/yr)],TablaEuropa[[#This Row],[Fila]]),"")</f>
        <v/>
      </c>
      <c r="AA11" s="3" t="str" cm="1">
        <f t="array" ref="AA11">IFERROR(INDEX(Population[2017 (Mt CO2)],TablaEuropa[[#This Row],[Fila]])*1000,"")</f>
        <v/>
      </c>
      <c r="AB11" s="22" t="str">
        <f>IFERROR(INDEX(Esperanza_de_vida[Esperanza de vida general],MATCH(TablaEuropa[[#This Row],[País]],Esperanza_de_vida[País],0)),"")</f>
        <v/>
      </c>
      <c r="AC11" s="25" t="str" cm="1">
        <f t="array" ref="AC11">IFERROR(INDEX(Population[Physicians per 1000 people],TablaEuropa[[#This Row],[Fila]]),"")</f>
        <v/>
      </c>
      <c r="AD11" s="22" t="str" cm="1">
        <f t="array" ref="AD11">IFERROR(INDEX(Population[Fert.  Rate],TablaEuropa[[#This Row],[Fila]]),"")</f>
        <v/>
      </c>
      <c r="AE11" s="3" t="str" cm="1">
        <f t="array" ref="AE11">IFERROR(INDEX(Population[Active military],TablaEuropa[[#This Row],[Fila]]),"")</f>
        <v/>
      </c>
      <c r="AF11" s="3" t="str" cm="1">
        <f t="array" ref="AF11">IFERROR(INDEX(Population[Warheads],TablaEuropa[[#This Row],[Fila]]),"")</f>
        <v/>
      </c>
      <c r="AG11" s="3" t="str" cm="1">
        <f t="array" ref="AG11">IFERROR(INDEX(Population[GDP (PPP, US$ million)],TablaEuropa[[#This Row],[Fila]]),"")</f>
        <v/>
      </c>
      <c r="AH11" s="3" t="e">
        <f>INDEX(TablaPaíses[Fila],MATCH(TablaEuropa[[#This Row],[País]],TablaPaíses[País],0))</f>
        <v>#N/A</v>
      </c>
    </row>
    <row r="12" spans="10:34" x14ac:dyDescent="0.25">
      <c r="O12" s="4"/>
      <c r="P12" s="30" t="s">
        <v>294</v>
      </c>
      <c r="Q12" s="33" t="e" cm="1">
        <f t="array" ref="Q12">IFERROR(--INDEX($V12:$AG12,1,DatosN),NA())</f>
        <v>#N/A</v>
      </c>
      <c r="R12" s="35"/>
      <c r="S12" s="30" t="e">
        <f>INDEX(Países[Estado (Nombre oficial)],MATCH("*"&amp;TablaEuropa[[#This Row],[País]]&amp;"*",Países[País],0))&amp;""</f>
        <v>#N/A</v>
      </c>
      <c r="T12" s="2" t="e">
        <f>SUBSTITUTE(SUBSTITUTE(INDEX(Países[Capital(es)],MATCH("*"&amp;TablaEuropa[[#This Row],[País]]&amp;"*",Países[País],0))&amp;"","oficial: ",""),"de facto","")</f>
        <v>#N/A</v>
      </c>
      <c r="U12" s="2" t="e">
        <f>SUBSTITUTE(SUBSTITUTE(INDEX(Países[Continente],MATCH("*"&amp;TablaEuropa[[#This Row],[País]]&amp;"*",Países[País],0)),"Asia-Europa","Europa-Asia"),"África-Asia","África")</f>
        <v>#N/A</v>
      </c>
      <c r="V12" s="3" t="str" cm="1">
        <f t="array" ref="V12">IFERROR(INDEX(Population[Land Area  (Km²)],TablaEuropa[[#This Row],[Fila]]),"")</f>
        <v/>
      </c>
      <c r="W12" s="3" t="str" cm="1">
        <f t="array" ref="W12">IFERROR(INDEX(Population[Population],TablaEuropa[[#This Row],[Fila]]),"")</f>
        <v/>
      </c>
      <c r="X12" s="3" t="str">
        <f>IFERROR(TablaEuropa[[#This Row],[Población]]/TablaEuropa[[#This Row],[Superficie 
(km²)]],"")</f>
        <v/>
      </c>
      <c r="Y12" s="3" t="str" cm="1">
        <f t="array" ref="Y12">IFERROR(INDEX(Population[Natural Gas consumption
(million m³/year)],TablaEuropa[[#This Row],[Fila]]),"")</f>
        <v/>
      </c>
      <c r="Z12" s="3" t="str" cm="1">
        <f t="array" ref="Z12">IFERROR(INDEX(Population[Electricity consumption (GW·h/yr)],TablaEuropa[[#This Row],[Fila]]),"")</f>
        <v/>
      </c>
      <c r="AA12" s="3" t="str" cm="1">
        <f t="array" ref="AA12">IFERROR(INDEX(Population[2017 (Mt CO2)],TablaEuropa[[#This Row],[Fila]])*1000,"")</f>
        <v/>
      </c>
      <c r="AB12" s="22" t="str">
        <f>IFERROR(INDEX(Esperanza_de_vida[Esperanza de vida general],MATCH(TablaEuropa[[#This Row],[País]],Esperanza_de_vida[País],0)),"")</f>
        <v/>
      </c>
      <c r="AC12" s="25" t="str" cm="1">
        <f t="array" ref="AC12">IFERROR(INDEX(Population[Physicians per 1000 people],TablaEuropa[[#This Row],[Fila]]),"")</f>
        <v/>
      </c>
      <c r="AD12" s="22" t="str" cm="1">
        <f t="array" ref="AD12">IFERROR(INDEX(Population[Fert.  Rate],TablaEuropa[[#This Row],[Fila]]),"")</f>
        <v/>
      </c>
      <c r="AE12" s="3" t="str" cm="1">
        <f t="array" ref="AE12">IFERROR(INDEX(Population[Active military],TablaEuropa[[#This Row],[Fila]]),"")</f>
        <v/>
      </c>
      <c r="AF12" s="3" t="str" cm="1">
        <f t="array" ref="AF12">IFERROR(INDEX(Population[Warheads],TablaEuropa[[#This Row],[Fila]]),"")</f>
        <v/>
      </c>
      <c r="AG12" s="3" t="str" cm="1">
        <f t="array" ref="AG12">IFERROR(INDEX(Population[GDP (PPP, US$ million)],TablaEuropa[[#This Row],[Fila]]),"")</f>
        <v/>
      </c>
      <c r="AH12" s="3" t="e">
        <f>INDEX(TablaPaíses[Fila],MATCH(TablaEuropa[[#This Row],[País]],TablaPaíses[País],0))</f>
        <v>#N/A</v>
      </c>
    </row>
    <row r="13" spans="10:34" x14ac:dyDescent="0.25">
      <c r="O13" s="4"/>
      <c r="P13" s="30" t="s">
        <v>151</v>
      </c>
      <c r="Q13" s="33" t="e" cm="1">
        <f t="array" ref="Q13">IFERROR(--INDEX($V13:$AG13,1,DatosN),NA())</f>
        <v>#N/A</v>
      </c>
      <c r="R13" s="35" t="e" vm="4">
        <v>#VALUE!</v>
      </c>
      <c r="S13" s="30" t="e">
        <f>INDEX(Países[Estado (Nombre oficial)],MATCH("*"&amp;TablaEuropa[[#This Row],[País]]&amp;"*",Países[País],0))&amp;""</f>
        <v>#N/A</v>
      </c>
      <c r="T13" s="2" t="e">
        <f>SUBSTITUTE(SUBSTITUTE(INDEX(Países[Capital(es)],MATCH("*"&amp;TablaEuropa[[#This Row],[País]]&amp;"*",Países[País],0))&amp;"","oficial: ",""),"de facto","")</f>
        <v>#N/A</v>
      </c>
      <c r="U13" s="2" t="e">
        <f>SUBSTITUTE(SUBSTITUTE(INDEX(Países[Continente],MATCH("*"&amp;TablaEuropa[[#This Row],[País]]&amp;"*",Países[País],0)),"Asia-Europa","Europa-Asia"),"África-Asia","África")</f>
        <v>#N/A</v>
      </c>
      <c r="V13" s="3" t="str" cm="1">
        <f t="array" ref="V13">IFERROR(INDEX(Population[Land Area  (Km²)],TablaEuropa[[#This Row],[Fila]]),"")</f>
        <v/>
      </c>
      <c r="W13" s="3" t="str" cm="1">
        <f t="array" ref="W13">IFERROR(INDEX(Population[Population],TablaEuropa[[#This Row],[Fila]]),"")</f>
        <v/>
      </c>
      <c r="X13" s="3" t="str">
        <f>IFERROR(TablaEuropa[[#This Row],[Población]]/TablaEuropa[[#This Row],[Superficie 
(km²)]],"")</f>
        <v/>
      </c>
      <c r="Y13" s="3" t="str" cm="1">
        <f t="array" ref="Y13">IFERROR(INDEX(Population[Natural Gas consumption
(million m³/year)],TablaEuropa[[#This Row],[Fila]]),"")</f>
        <v/>
      </c>
      <c r="Z13" s="3" t="str" cm="1">
        <f t="array" ref="Z13">IFERROR(INDEX(Population[Electricity consumption (GW·h/yr)],TablaEuropa[[#This Row],[Fila]]),"")</f>
        <v/>
      </c>
      <c r="AA13" s="3" t="str" cm="1">
        <f t="array" ref="AA13">IFERROR(INDEX(Population[2017 (Mt CO2)],TablaEuropa[[#This Row],[Fila]])*1000,"")</f>
        <v/>
      </c>
      <c r="AB13" s="22" t="str">
        <f>IFERROR(INDEX(Esperanza_de_vida[Esperanza de vida general],MATCH(TablaEuropa[[#This Row],[País]],Esperanza_de_vida[País],0)),"")</f>
        <v/>
      </c>
      <c r="AC13" s="25" t="str" cm="1">
        <f t="array" ref="AC13">IFERROR(INDEX(Population[Physicians per 1000 people],TablaEuropa[[#This Row],[Fila]]),"")</f>
        <v/>
      </c>
      <c r="AD13" s="22" t="str" cm="1">
        <f t="array" ref="AD13">IFERROR(INDEX(Population[Fert.  Rate],TablaEuropa[[#This Row],[Fila]]),"")</f>
        <v/>
      </c>
      <c r="AE13" s="3" t="str" cm="1">
        <f t="array" ref="AE13">IFERROR(INDEX(Population[Active military],TablaEuropa[[#This Row],[Fila]]),"")</f>
        <v/>
      </c>
      <c r="AF13" s="3" t="str" cm="1">
        <f t="array" ref="AF13">IFERROR(INDEX(Population[Warheads],TablaEuropa[[#This Row],[Fila]]),"")</f>
        <v/>
      </c>
      <c r="AG13" s="3" t="str" cm="1">
        <f t="array" ref="AG13">IFERROR(INDEX(Population[GDP (PPP, US$ million)],TablaEuropa[[#This Row],[Fila]]),"")</f>
        <v/>
      </c>
      <c r="AH13" s="3" t="e">
        <f>INDEX(TablaPaíses[Fila],MATCH(TablaEuropa[[#This Row],[País]],TablaPaíses[País],0))</f>
        <v>#N/A</v>
      </c>
    </row>
    <row r="14" spans="10:34" x14ac:dyDescent="0.25">
      <c r="P14" s="30" t="s">
        <v>27</v>
      </c>
      <c r="Q14" s="33" t="e" cm="1">
        <f t="array" ref="Q14">IFERROR(--INDEX($V14:$AG14,1,DatosN),NA())</f>
        <v>#N/A</v>
      </c>
      <c r="R14" s="35"/>
      <c r="S14" s="30" t="e">
        <f>INDEX(Países[Estado (Nombre oficial)],MATCH("*"&amp;TablaEuropa[[#This Row],[País]]&amp;"*",Países[País],0))&amp;""</f>
        <v>#N/A</v>
      </c>
      <c r="T14" s="2" t="e">
        <f>SUBSTITUTE(SUBSTITUTE(INDEX(Países[Capital(es)],MATCH("*"&amp;TablaEuropa[[#This Row],[País]]&amp;"*",Países[País],0))&amp;"","oficial: ",""),"de facto","")</f>
        <v>#N/A</v>
      </c>
      <c r="U14" s="2" t="e">
        <f>SUBSTITUTE(SUBSTITUTE(INDEX(Países[Continente],MATCH("*"&amp;TablaEuropa[[#This Row],[País]]&amp;"*",Países[País],0)),"Asia-Europa","Europa-Asia"),"África-Asia","África")</f>
        <v>#N/A</v>
      </c>
      <c r="V14" s="3" t="str" cm="1">
        <f t="array" ref="V14">IFERROR(INDEX(Population[Land Area  (Km²)],TablaEuropa[[#This Row],[Fila]]),"")</f>
        <v/>
      </c>
      <c r="W14" s="3" t="str" cm="1">
        <f t="array" ref="W14">IFERROR(INDEX(Population[Population],TablaEuropa[[#This Row],[Fila]]),"")</f>
        <v/>
      </c>
      <c r="X14" s="3" t="str">
        <f>IFERROR(TablaEuropa[[#This Row],[Población]]/TablaEuropa[[#This Row],[Superficie 
(km²)]],"")</f>
        <v/>
      </c>
      <c r="Y14" s="3" t="str" cm="1">
        <f t="array" ref="Y14">IFERROR(INDEX(Population[Natural Gas consumption
(million m³/year)],TablaEuropa[[#This Row],[Fila]]),"")</f>
        <v/>
      </c>
      <c r="Z14" s="3" t="str" cm="1">
        <f t="array" ref="Z14">IFERROR(INDEX(Population[Electricity consumption (GW·h/yr)],TablaEuropa[[#This Row],[Fila]]),"")</f>
        <v/>
      </c>
      <c r="AA14" s="3" t="str" cm="1">
        <f t="array" ref="AA14">IFERROR(INDEX(Population[2017 (Mt CO2)],TablaEuropa[[#This Row],[Fila]])*1000,"")</f>
        <v/>
      </c>
      <c r="AB14" s="22" t="str">
        <f>IFERROR(INDEX(Esperanza_de_vida[Esperanza de vida general],MATCH(TablaEuropa[[#This Row],[País]],Esperanza_de_vida[País],0)),"")</f>
        <v/>
      </c>
      <c r="AC14" s="25" t="str" cm="1">
        <f t="array" ref="AC14">IFERROR(INDEX(Population[Physicians per 1000 people],TablaEuropa[[#This Row],[Fila]]),"")</f>
        <v/>
      </c>
      <c r="AD14" s="22" t="str" cm="1">
        <f t="array" ref="AD14">IFERROR(INDEX(Population[Fert.  Rate],TablaEuropa[[#This Row],[Fila]]),"")</f>
        <v/>
      </c>
      <c r="AE14" s="3" t="str" cm="1">
        <f t="array" ref="AE14">IFERROR(INDEX(Population[Active military],TablaEuropa[[#This Row],[Fila]]),"")</f>
        <v/>
      </c>
      <c r="AF14" s="3" t="str" cm="1">
        <f t="array" ref="AF14">IFERROR(INDEX(Population[Warheads],TablaEuropa[[#This Row],[Fila]]),"")</f>
        <v/>
      </c>
      <c r="AG14" s="3" t="str" cm="1">
        <f t="array" ref="AG14">IFERROR(INDEX(Population[GDP (PPP, US$ million)],TablaEuropa[[#This Row],[Fila]]),"")</f>
        <v/>
      </c>
      <c r="AH14" s="3" t="e">
        <f>INDEX(TablaPaíses[Fila],MATCH(TablaEuropa[[#This Row],[País]],TablaPaíses[País],0))</f>
        <v>#N/A</v>
      </c>
    </row>
    <row r="15" spans="10:34" x14ac:dyDescent="0.25">
      <c r="P15" s="30" t="s">
        <v>28</v>
      </c>
      <c r="Q15" s="33" t="e" cm="1">
        <f t="array" ref="Q15">IFERROR(--INDEX($V15:$AG15,1,DatosN),NA())</f>
        <v>#N/A</v>
      </c>
      <c r="R15" s="35"/>
      <c r="S15" s="30" t="e">
        <f>INDEX(Países[Estado (Nombre oficial)],MATCH("*"&amp;TablaEuropa[[#This Row],[País]]&amp;"*",Países[País],0))&amp;""</f>
        <v>#N/A</v>
      </c>
      <c r="T15" s="2" t="e">
        <f>SUBSTITUTE(SUBSTITUTE(INDEX(Países[Capital(es)],MATCH("*"&amp;TablaEuropa[[#This Row],[País]]&amp;"*",Países[País],0))&amp;"","oficial: ",""),"de facto","")</f>
        <v>#N/A</v>
      </c>
      <c r="U15" s="2" t="e">
        <f>SUBSTITUTE(SUBSTITUTE(INDEX(Países[Continente],MATCH("*"&amp;TablaEuropa[[#This Row],[País]]&amp;"*",Países[País],0)),"Asia-Europa","Europa-Asia"),"África-Asia","África")</f>
        <v>#N/A</v>
      </c>
      <c r="V15" s="3" t="str" cm="1">
        <f t="array" ref="V15">IFERROR(INDEX(Population[Land Area  (Km²)],TablaEuropa[[#This Row],[Fila]]),"")</f>
        <v/>
      </c>
      <c r="W15" s="3" t="str" cm="1">
        <f t="array" ref="W15">IFERROR(INDEX(Population[Population],TablaEuropa[[#This Row],[Fila]]),"")</f>
        <v/>
      </c>
      <c r="X15" s="3" t="str">
        <f>IFERROR(TablaEuropa[[#This Row],[Población]]/TablaEuropa[[#This Row],[Superficie 
(km²)]],"")</f>
        <v/>
      </c>
      <c r="Y15" s="3" t="str" cm="1">
        <f t="array" ref="Y15">IFERROR(INDEX(Population[Natural Gas consumption
(million m³/year)],TablaEuropa[[#This Row],[Fila]]),"")</f>
        <v/>
      </c>
      <c r="Z15" s="3" t="str" cm="1">
        <f t="array" ref="Z15">IFERROR(INDEX(Population[Electricity consumption (GW·h/yr)],TablaEuropa[[#This Row],[Fila]]),"")</f>
        <v/>
      </c>
      <c r="AA15" s="3" t="str" cm="1">
        <f t="array" ref="AA15">IFERROR(INDEX(Population[2017 (Mt CO2)],TablaEuropa[[#This Row],[Fila]])*1000,"")</f>
        <v/>
      </c>
      <c r="AB15" s="22" t="str">
        <f>IFERROR(INDEX(Esperanza_de_vida[Esperanza de vida general],MATCH(TablaEuropa[[#This Row],[País]],Esperanza_de_vida[País],0)),"")</f>
        <v/>
      </c>
      <c r="AC15" s="25" t="str" cm="1">
        <f t="array" ref="AC15">IFERROR(INDEX(Population[Physicians per 1000 people],TablaEuropa[[#This Row],[Fila]]),"")</f>
        <v/>
      </c>
      <c r="AD15" s="22" t="str" cm="1">
        <f t="array" ref="AD15">IFERROR(INDEX(Population[Fert.  Rate],TablaEuropa[[#This Row],[Fila]]),"")</f>
        <v/>
      </c>
      <c r="AE15" s="3" t="str" cm="1">
        <f t="array" ref="AE15">IFERROR(INDEX(Population[Active military],TablaEuropa[[#This Row],[Fila]]),"")</f>
        <v/>
      </c>
      <c r="AF15" s="3" t="str" cm="1">
        <f t="array" ref="AF15">IFERROR(INDEX(Population[Warheads],TablaEuropa[[#This Row],[Fila]]),"")</f>
        <v/>
      </c>
      <c r="AG15" s="3" t="str" cm="1">
        <f t="array" ref="AG15">IFERROR(INDEX(Population[GDP (PPP, US$ million)],TablaEuropa[[#This Row],[Fila]]),"")</f>
        <v/>
      </c>
      <c r="AH15" s="3" t="e">
        <f>INDEX(TablaPaíses[Fila],MATCH(TablaEuropa[[#This Row],[País]],TablaPaíses[País],0))</f>
        <v>#N/A</v>
      </c>
    </row>
    <row r="16" spans="10:34" x14ac:dyDescent="0.25">
      <c r="P16" s="30" t="s">
        <v>152</v>
      </c>
      <c r="Q16" s="33" t="e" cm="1">
        <f t="array" ref="Q16">IFERROR(--INDEX($V16:$AG16,1,DatosN),NA())</f>
        <v>#N/A</v>
      </c>
      <c r="R16" s="35"/>
      <c r="S16" s="30" t="e">
        <f>INDEX(Países[Estado (Nombre oficial)],MATCH("*"&amp;TablaEuropa[[#This Row],[País]]&amp;"*",Países[País],0))&amp;""</f>
        <v>#N/A</v>
      </c>
      <c r="T16" s="2" t="e">
        <f>SUBSTITUTE(SUBSTITUTE(INDEX(Países[Capital(es)],MATCH("*"&amp;TablaEuropa[[#This Row],[País]]&amp;"*",Países[País],0))&amp;"","oficial: ",""),"de facto","")</f>
        <v>#N/A</v>
      </c>
      <c r="U16" s="2" t="e">
        <f>SUBSTITUTE(SUBSTITUTE(INDEX(Países[Continente],MATCH("*"&amp;TablaEuropa[[#This Row],[País]]&amp;"*",Países[País],0)),"Asia-Europa","Europa-Asia"),"África-Asia","África")</f>
        <v>#N/A</v>
      </c>
      <c r="V16" s="3" t="str" cm="1">
        <f t="array" ref="V16">IFERROR(INDEX(Population[Land Area  (Km²)],TablaEuropa[[#This Row],[Fila]]),"")</f>
        <v/>
      </c>
      <c r="W16" s="3" t="str" cm="1">
        <f t="array" ref="W16">IFERROR(INDEX(Population[Population],TablaEuropa[[#This Row],[Fila]]),"")</f>
        <v/>
      </c>
      <c r="X16" s="3" t="str">
        <f>IFERROR(TablaEuropa[[#This Row],[Población]]/TablaEuropa[[#This Row],[Superficie 
(km²)]],"")</f>
        <v/>
      </c>
      <c r="Y16" s="3" t="str" cm="1">
        <f t="array" ref="Y16">IFERROR(INDEX(Population[Natural Gas consumption
(million m³/year)],TablaEuropa[[#This Row],[Fila]]),"")</f>
        <v/>
      </c>
      <c r="Z16" s="3" t="str" cm="1">
        <f t="array" ref="Z16">IFERROR(INDEX(Population[Electricity consumption (GW·h/yr)],TablaEuropa[[#This Row],[Fila]]),"")</f>
        <v/>
      </c>
      <c r="AA16" s="3" t="str" cm="1">
        <f t="array" ref="AA16">IFERROR(INDEX(Population[2017 (Mt CO2)],TablaEuropa[[#This Row],[Fila]])*1000,"")</f>
        <v/>
      </c>
      <c r="AB16" s="22" t="str">
        <f>IFERROR(INDEX(Esperanza_de_vida[Esperanza de vida general],MATCH(TablaEuropa[[#This Row],[País]],Esperanza_de_vida[País],0)),"")</f>
        <v/>
      </c>
      <c r="AC16" s="25" t="str" cm="1">
        <f t="array" ref="AC16">IFERROR(INDEX(Population[Physicians per 1000 people],TablaEuropa[[#This Row],[Fila]]),"")</f>
        <v/>
      </c>
      <c r="AD16" s="22" t="str" cm="1">
        <f t="array" ref="AD16">IFERROR(INDEX(Population[Fert.  Rate],TablaEuropa[[#This Row],[Fila]]),"")</f>
        <v/>
      </c>
      <c r="AE16" s="3" t="str" cm="1">
        <f t="array" ref="AE16">IFERROR(INDEX(Population[Active military],TablaEuropa[[#This Row],[Fila]]),"")</f>
        <v/>
      </c>
      <c r="AF16" s="3" t="str" cm="1">
        <f t="array" ref="AF16">IFERROR(INDEX(Population[Warheads],TablaEuropa[[#This Row],[Fila]]),"")</f>
        <v/>
      </c>
      <c r="AG16" s="3" t="str" cm="1">
        <f t="array" ref="AG16">IFERROR(INDEX(Population[GDP (PPP, US$ million)],TablaEuropa[[#This Row],[Fila]]),"")</f>
        <v/>
      </c>
      <c r="AH16" s="3" t="e">
        <f>INDEX(TablaPaíses[Fila],MATCH(TablaEuropa[[#This Row],[País]],TablaPaíses[País],0))</f>
        <v>#N/A</v>
      </c>
    </row>
    <row r="17" spans="16:34" x14ac:dyDescent="0.25">
      <c r="P17" s="30" t="s">
        <v>153</v>
      </c>
      <c r="Q17" s="33" t="e" cm="1">
        <f t="array" ref="Q17">IFERROR(--INDEX($V17:$AG17,1,DatosN),NA())</f>
        <v>#N/A</v>
      </c>
      <c r="R17" s="35"/>
      <c r="S17" s="30" t="e">
        <f>INDEX(Países[Estado (Nombre oficial)],MATCH("*"&amp;TablaEuropa[[#This Row],[País]]&amp;"*",Países[País],0))&amp;""</f>
        <v>#N/A</v>
      </c>
      <c r="T17" s="2" t="e">
        <f>SUBSTITUTE(SUBSTITUTE(INDEX(Países[Capital(es)],MATCH("*"&amp;TablaEuropa[[#This Row],[País]]&amp;"*",Países[País],0))&amp;"","oficial: ",""),"de facto","")</f>
        <v>#N/A</v>
      </c>
      <c r="U17" s="2" t="e">
        <f>SUBSTITUTE(SUBSTITUTE(INDEX(Países[Continente],MATCH("*"&amp;TablaEuropa[[#This Row],[País]]&amp;"*",Países[País],0)),"Asia-Europa","Europa-Asia"),"África-Asia","África")</f>
        <v>#N/A</v>
      </c>
      <c r="V17" s="3" t="str" cm="1">
        <f t="array" ref="V17">IFERROR(INDEX(Population[Land Area  (Km²)],TablaEuropa[[#This Row],[Fila]]),"")</f>
        <v/>
      </c>
      <c r="W17" s="3" t="str" cm="1">
        <f t="array" ref="W17">IFERROR(INDEX(Population[Population],TablaEuropa[[#This Row],[Fila]]),"")</f>
        <v/>
      </c>
      <c r="X17" s="3" t="str">
        <f>IFERROR(TablaEuropa[[#This Row],[Población]]/TablaEuropa[[#This Row],[Superficie 
(km²)]],"")</f>
        <v/>
      </c>
      <c r="Y17" s="3" t="str" cm="1">
        <f t="array" ref="Y17">IFERROR(INDEX(Population[Natural Gas consumption
(million m³/year)],TablaEuropa[[#This Row],[Fila]]),"")</f>
        <v/>
      </c>
      <c r="Z17" s="3" t="str" cm="1">
        <f t="array" ref="Z17">IFERROR(INDEX(Population[Electricity consumption (GW·h/yr)],TablaEuropa[[#This Row],[Fila]]),"")</f>
        <v/>
      </c>
      <c r="AA17" s="3" t="str" cm="1">
        <f t="array" ref="AA17">IFERROR(INDEX(Population[2017 (Mt CO2)],TablaEuropa[[#This Row],[Fila]])*1000,"")</f>
        <v/>
      </c>
      <c r="AB17" s="22" t="str">
        <f>IFERROR(INDEX(Esperanza_de_vida[Esperanza de vida general],MATCH(TablaEuropa[[#This Row],[País]],Esperanza_de_vida[País],0)),"")</f>
        <v/>
      </c>
      <c r="AC17" s="25" t="str" cm="1">
        <f t="array" ref="AC17">IFERROR(INDEX(Population[Physicians per 1000 people],TablaEuropa[[#This Row],[Fila]]),"")</f>
        <v/>
      </c>
      <c r="AD17" s="22" t="str" cm="1">
        <f t="array" ref="AD17">IFERROR(INDEX(Population[Fert.  Rate],TablaEuropa[[#This Row],[Fila]]),"")</f>
        <v/>
      </c>
      <c r="AE17" s="3" t="str" cm="1">
        <f t="array" ref="AE17">IFERROR(INDEX(Population[Active military],TablaEuropa[[#This Row],[Fila]]),"")</f>
        <v/>
      </c>
      <c r="AF17" s="3" t="str" cm="1">
        <f t="array" ref="AF17">IFERROR(INDEX(Population[Warheads],TablaEuropa[[#This Row],[Fila]]),"")</f>
        <v/>
      </c>
      <c r="AG17" s="3" t="str" cm="1">
        <f t="array" ref="AG17">IFERROR(INDEX(Population[GDP (PPP, US$ million)],TablaEuropa[[#This Row],[Fila]]),"")</f>
        <v/>
      </c>
      <c r="AH17" s="3" t="e">
        <f>INDEX(TablaPaíses[Fila],MATCH(TablaEuropa[[#This Row],[País]],TablaPaíses[País],0))</f>
        <v>#N/A</v>
      </c>
    </row>
    <row r="18" spans="16:34" x14ac:dyDescent="0.25">
      <c r="P18" s="30" t="s">
        <v>154</v>
      </c>
      <c r="Q18" s="33" t="e" cm="1">
        <f t="array" ref="Q18">IFERROR(--INDEX($V18:$AG18,1,DatosN),NA())</f>
        <v>#N/A</v>
      </c>
      <c r="R18" s="35" t="e" vm="5">
        <v>#VALUE!</v>
      </c>
      <c r="S18" s="30" t="e">
        <f>INDEX(Países[Estado (Nombre oficial)],MATCH("*"&amp;TablaEuropa[[#This Row],[País]]&amp;"*",Países[País],0))&amp;""</f>
        <v>#N/A</v>
      </c>
      <c r="T18" s="2" t="e">
        <f>SUBSTITUTE(SUBSTITUTE(INDEX(Países[Capital(es)],MATCH("*"&amp;TablaEuropa[[#This Row],[País]]&amp;"*",Países[País],0))&amp;"","oficial: ",""),"de facto","")</f>
        <v>#N/A</v>
      </c>
      <c r="U18" s="2" t="e">
        <f>SUBSTITUTE(SUBSTITUTE(INDEX(Países[Continente],MATCH("*"&amp;TablaEuropa[[#This Row],[País]]&amp;"*",Países[País],0)),"Asia-Europa","Europa-Asia"),"África-Asia","África")</f>
        <v>#N/A</v>
      </c>
      <c r="V18" s="3" t="str" cm="1">
        <f t="array" ref="V18">IFERROR(INDEX(Population[Land Area  (Km²)],TablaEuropa[[#This Row],[Fila]]),"")</f>
        <v/>
      </c>
      <c r="W18" s="3" t="str" cm="1">
        <f t="array" ref="W18">IFERROR(INDEX(Population[Population],TablaEuropa[[#This Row],[Fila]]),"")</f>
        <v/>
      </c>
      <c r="X18" s="3" t="str">
        <f>IFERROR(TablaEuropa[[#This Row],[Población]]/TablaEuropa[[#This Row],[Superficie 
(km²)]],"")</f>
        <v/>
      </c>
      <c r="Y18" s="3" t="str" cm="1">
        <f t="array" ref="Y18">IFERROR(INDEX(Population[Natural Gas consumption
(million m³/year)],TablaEuropa[[#This Row],[Fila]]),"")</f>
        <v/>
      </c>
      <c r="Z18" s="3" t="str" cm="1">
        <f t="array" ref="Z18">IFERROR(INDEX(Population[Electricity consumption (GW·h/yr)],TablaEuropa[[#This Row],[Fila]]),"")</f>
        <v/>
      </c>
      <c r="AA18" s="3" t="str" cm="1">
        <f t="array" ref="AA18">IFERROR(INDEX(Population[2017 (Mt CO2)],TablaEuropa[[#This Row],[Fila]])*1000,"")</f>
        <v/>
      </c>
      <c r="AB18" s="22" t="str">
        <f>IFERROR(INDEX(Esperanza_de_vida[Esperanza de vida general],MATCH(TablaEuropa[[#This Row],[País]],Esperanza_de_vida[País],0)),"")</f>
        <v/>
      </c>
      <c r="AC18" s="25" t="str" cm="1">
        <f t="array" ref="AC18">IFERROR(INDEX(Population[Physicians per 1000 people],TablaEuropa[[#This Row],[Fila]]),"")</f>
        <v/>
      </c>
      <c r="AD18" s="22" t="str" cm="1">
        <f t="array" ref="AD18">IFERROR(INDEX(Population[Fert.  Rate],TablaEuropa[[#This Row],[Fila]]),"")</f>
        <v/>
      </c>
      <c r="AE18" s="3" t="str" cm="1">
        <f t="array" ref="AE18">IFERROR(INDEX(Population[Active military],TablaEuropa[[#This Row],[Fila]]),"")</f>
        <v/>
      </c>
      <c r="AF18" s="3" t="str" cm="1">
        <f t="array" ref="AF18">IFERROR(INDEX(Population[Warheads],TablaEuropa[[#This Row],[Fila]]),"")</f>
        <v/>
      </c>
      <c r="AG18" s="3" t="str" cm="1">
        <f t="array" ref="AG18">IFERROR(INDEX(Population[GDP (PPP, US$ million)],TablaEuropa[[#This Row],[Fila]]),"")</f>
        <v/>
      </c>
      <c r="AH18" s="3" t="e">
        <f>INDEX(TablaPaíses[Fila],MATCH(TablaEuropa[[#This Row],[País]],TablaPaíses[País],0))</f>
        <v>#N/A</v>
      </c>
    </row>
    <row r="19" spans="16:34" x14ac:dyDescent="0.25">
      <c r="P19" s="30" t="s">
        <v>155</v>
      </c>
      <c r="Q19" s="33" t="e" cm="1">
        <f t="array" ref="Q19">IFERROR(--INDEX($V19:$AG19,1,DatosN),NA())</f>
        <v>#N/A</v>
      </c>
      <c r="R19" s="35"/>
      <c r="S19" s="30" t="e">
        <f>INDEX(Países[Estado (Nombre oficial)],MATCH("*"&amp;TablaEuropa[[#This Row],[País]]&amp;"*",Países[País],0))&amp;""</f>
        <v>#N/A</v>
      </c>
      <c r="T19" s="2" t="e">
        <f>SUBSTITUTE(SUBSTITUTE(INDEX(Países[Capital(es)],MATCH("*"&amp;TablaEuropa[[#This Row],[País]]&amp;"*",Países[País],0))&amp;"","oficial: ",""),"de facto","")</f>
        <v>#N/A</v>
      </c>
      <c r="U19" s="2" t="e">
        <f>SUBSTITUTE(SUBSTITUTE(INDEX(Países[Continente],MATCH("*"&amp;TablaEuropa[[#This Row],[País]]&amp;"*",Países[País],0)),"Asia-Europa","Europa-Asia"),"África-Asia","África")</f>
        <v>#N/A</v>
      </c>
      <c r="V19" s="3" t="str" cm="1">
        <f t="array" ref="V19">IFERROR(INDEX(Population[Land Area  (Km²)],TablaEuropa[[#This Row],[Fila]]),"")</f>
        <v/>
      </c>
      <c r="W19" s="3" t="str" cm="1">
        <f t="array" ref="W19">IFERROR(INDEX(Population[Population],TablaEuropa[[#This Row],[Fila]]),"")</f>
        <v/>
      </c>
      <c r="X19" s="3" t="str">
        <f>IFERROR(TablaEuropa[[#This Row],[Población]]/TablaEuropa[[#This Row],[Superficie 
(km²)]],"")</f>
        <v/>
      </c>
      <c r="Y19" s="3" t="str" cm="1">
        <f t="array" ref="Y19">IFERROR(INDEX(Population[Natural Gas consumption
(million m³/year)],TablaEuropa[[#This Row],[Fila]]),"")</f>
        <v/>
      </c>
      <c r="Z19" s="3" t="str" cm="1">
        <f t="array" ref="Z19">IFERROR(INDEX(Population[Electricity consumption (GW·h/yr)],TablaEuropa[[#This Row],[Fila]]),"")</f>
        <v/>
      </c>
      <c r="AA19" s="3" t="str" cm="1">
        <f t="array" ref="AA19">IFERROR(INDEX(Population[2017 (Mt CO2)],TablaEuropa[[#This Row],[Fila]])*1000,"")</f>
        <v/>
      </c>
      <c r="AB19" s="22" t="str">
        <f>IFERROR(INDEX(Esperanza_de_vida[Esperanza de vida general],MATCH(TablaEuropa[[#This Row],[País]],Esperanza_de_vida[País],0)),"")</f>
        <v/>
      </c>
      <c r="AC19" s="25" t="str" cm="1">
        <f t="array" ref="AC19">IFERROR(INDEX(Population[Physicians per 1000 people],TablaEuropa[[#This Row],[Fila]]),"")</f>
        <v/>
      </c>
      <c r="AD19" s="22" t="str" cm="1">
        <f t="array" ref="AD19">IFERROR(INDEX(Population[Fert.  Rate],TablaEuropa[[#This Row],[Fila]]),"")</f>
        <v/>
      </c>
      <c r="AE19" s="3" t="str" cm="1">
        <f t="array" ref="AE19">IFERROR(INDEX(Population[Active military],TablaEuropa[[#This Row],[Fila]]),"")</f>
        <v/>
      </c>
      <c r="AF19" s="3" t="str" cm="1">
        <f t="array" ref="AF19">IFERROR(INDEX(Population[Warheads],TablaEuropa[[#This Row],[Fila]]),"")</f>
        <v/>
      </c>
      <c r="AG19" s="3" t="str" cm="1">
        <f t="array" ref="AG19">IFERROR(INDEX(Population[GDP (PPP, US$ million)],TablaEuropa[[#This Row],[Fila]]),"")</f>
        <v/>
      </c>
      <c r="AH19" s="3" t="e">
        <f>INDEX(TablaPaíses[Fila],MATCH(TablaEuropa[[#This Row],[País]],TablaPaíses[País],0))</f>
        <v>#N/A</v>
      </c>
    </row>
    <row r="20" spans="16:34" x14ac:dyDescent="0.25">
      <c r="P20" s="30" t="s">
        <v>29</v>
      </c>
      <c r="Q20" s="33" t="e" cm="1">
        <f t="array" ref="Q20">IFERROR(--INDEX($V20:$AG20,1,DatosN),NA())</f>
        <v>#N/A</v>
      </c>
      <c r="R20" s="35"/>
      <c r="S20" s="30" t="e">
        <f>INDEX(Países[Estado (Nombre oficial)],MATCH("*"&amp;TablaEuropa[[#This Row],[País]]&amp;"*",Países[País],0))&amp;""</f>
        <v>#N/A</v>
      </c>
      <c r="T20" s="2" t="e">
        <f>SUBSTITUTE(SUBSTITUTE(INDEX(Países[Capital(es)],MATCH("*"&amp;TablaEuropa[[#This Row],[País]]&amp;"*",Países[País],0))&amp;"","oficial: ",""),"de facto","")</f>
        <v>#N/A</v>
      </c>
      <c r="U20" s="2" t="e">
        <f>SUBSTITUTE(SUBSTITUTE(INDEX(Países[Continente],MATCH("*"&amp;TablaEuropa[[#This Row],[País]]&amp;"*",Países[País],0)),"Asia-Europa","Europa-Asia"),"África-Asia","África")</f>
        <v>#N/A</v>
      </c>
      <c r="V20" s="3" t="str" cm="1">
        <f t="array" ref="V20">IFERROR(INDEX(Population[Land Area  (Km²)],TablaEuropa[[#This Row],[Fila]]),"")</f>
        <v/>
      </c>
      <c r="W20" s="3" t="str" cm="1">
        <f t="array" ref="W20">IFERROR(INDEX(Population[Population],TablaEuropa[[#This Row],[Fila]]),"")</f>
        <v/>
      </c>
      <c r="X20" s="3" t="str">
        <f>IFERROR(TablaEuropa[[#This Row],[Población]]/TablaEuropa[[#This Row],[Superficie 
(km²)]],"")</f>
        <v/>
      </c>
      <c r="Y20" s="3" t="str" cm="1">
        <f t="array" ref="Y20">IFERROR(INDEX(Population[Natural Gas consumption
(million m³/year)],TablaEuropa[[#This Row],[Fila]]),"")</f>
        <v/>
      </c>
      <c r="Z20" s="3" t="str" cm="1">
        <f t="array" ref="Z20">IFERROR(INDEX(Population[Electricity consumption (GW·h/yr)],TablaEuropa[[#This Row],[Fila]]),"")</f>
        <v/>
      </c>
      <c r="AA20" s="3" t="str" cm="1">
        <f t="array" ref="AA20">IFERROR(INDEX(Population[2017 (Mt CO2)],TablaEuropa[[#This Row],[Fila]])*1000,"")</f>
        <v/>
      </c>
      <c r="AB20" s="22" t="str">
        <f>IFERROR(INDEX(Esperanza_de_vida[Esperanza de vida general],MATCH(TablaEuropa[[#This Row],[País]],Esperanza_de_vida[País],0)),"")</f>
        <v/>
      </c>
      <c r="AC20" s="25" t="str" cm="1">
        <f t="array" ref="AC20">IFERROR(INDEX(Population[Physicians per 1000 people],TablaEuropa[[#This Row],[Fila]]),"")</f>
        <v/>
      </c>
      <c r="AD20" s="22" t="str" cm="1">
        <f t="array" ref="AD20">IFERROR(INDEX(Population[Fert.  Rate],TablaEuropa[[#This Row],[Fila]]),"")</f>
        <v/>
      </c>
      <c r="AE20" s="3" t="str" cm="1">
        <f t="array" ref="AE20">IFERROR(INDEX(Population[Active military],TablaEuropa[[#This Row],[Fila]]),"")</f>
        <v/>
      </c>
      <c r="AF20" s="3" t="str" cm="1">
        <f t="array" ref="AF20">IFERROR(INDEX(Population[Warheads],TablaEuropa[[#This Row],[Fila]]),"")</f>
        <v/>
      </c>
      <c r="AG20" s="3" t="str" cm="1">
        <f t="array" ref="AG20">IFERROR(INDEX(Population[GDP (PPP, US$ million)],TablaEuropa[[#This Row],[Fila]]),"")</f>
        <v/>
      </c>
      <c r="AH20" s="3" t="e">
        <f>INDEX(TablaPaíses[Fila],MATCH(TablaEuropa[[#This Row],[País]],TablaPaíses[País],0))</f>
        <v>#N/A</v>
      </c>
    </row>
    <row r="21" spans="16:34" x14ac:dyDescent="0.25">
      <c r="P21" s="30" t="s">
        <v>156</v>
      </c>
      <c r="Q21" s="33" t="e" cm="1">
        <f t="array" ref="Q21">IFERROR(--INDEX($V21:$AG21,1,DatosN),NA())</f>
        <v>#N/A</v>
      </c>
      <c r="R21" s="35"/>
      <c r="S21" s="30" t="e">
        <f>INDEX(Países[Estado (Nombre oficial)],MATCH("*"&amp;TablaEuropa[[#This Row],[País]]&amp;"*",Países[País],0))&amp;""</f>
        <v>#N/A</v>
      </c>
      <c r="T21" s="2" t="e">
        <f>SUBSTITUTE(SUBSTITUTE(INDEX(Países[Capital(es)],MATCH("*"&amp;TablaEuropa[[#This Row],[País]]&amp;"*",Países[País],0))&amp;"","oficial: ",""),"de facto","")</f>
        <v>#N/A</v>
      </c>
      <c r="U21" s="2" t="e">
        <f>SUBSTITUTE(SUBSTITUTE(INDEX(Países[Continente],MATCH("*"&amp;TablaEuropa[[#This Row],[País]]&amp;"*",Países[País],0)),"Asia-Europa","Europa-Asia"),"África-Asia","África")</f>
        <v>#N/A</v>
      </c>
      <c r="V21" s="3" t="str" cm="1">
        <f t="array" ref="V21">IFERROR(INDEX(Population[Land Area  (Km²)],TablaEuropa[[#This Row],[Fila]]),"")</f>
        <v/>
      </c>
      <c r="W21" s="3" t="str" cm="1">
        <f t="array" ref="W21">IFERROR(INDEX(Population[Population],TablaEuropa[[#This Row],[Fila]]),"")</f>
        <v/>
      </c>
      <c r="X21" s="3" t="str">
        <f>IFERROR(TablaEuropa[[#This Row],[Población]]/TablaEuropa[[#This Row],[Superficie 
(km²)]],"")</f>
        <v/>
      </c>
      <c r="Y21" s="3" t="str" cm="1">
        <f t="array" ref="Y21">IFERROR(INDEX(Population[Natural Gas consumption
(million m³/year)],TablaEuropa[[#This Row],[Fila]]),"")</f>
        <v/>
      </c>
      <c r="Z21" s="3" t="str" cm="1">
        <f t="array" ref="Z21">IFERROR(INDEX(Population[Electricity consumption (GW·h/yr)],TablaEuropa[[#This Row],[Fila]]),"")</f>
        <v/>
      </c>
      <c r="AA21" s="3" t="str" cm="1">
        <f t="array" ref="AA21">IFERROR(INDEX(Population[2017 (Mt CO2)],TablaEuropa[[#This Row],[Fila]])*1000,"")</f>
        <v/>
      </c>
      <c r="AB21" s="22" t="str">
        <f>IFERROR(INDEX(Esperanza_de_vida[Esperanza de vida general],MATCH(TablaEuropa[[#This Row],[País]],Esperanza_de_vida[País],0)),"")</f>
        <v/>
      </c>
      <c r="AC21" s="25" t="str" cm="1">
        <f t="array" ref="AC21">IFERROR(INDEX(Population[Physicians per 1000 people],TablaEuropa[[#This Row],[Fila]]),"")</f>
        <v/>
      </c>
      <c r="AD21" s="22" t="str" cm="1">
        <f t="array" ref="AD21">IFERROR(INDEX(Population[Fert.  Rate],TablaEuropa[[#This Row],[Fila]]),"")</f>
        <v/>
      </c>
      <c r="AE21" s="3" t="str" cm="1">
        <f t="array" ref="AE21">IFERROR(INDEX(Population[Active military],TablaEuropa[[#This Row],[Fila]]),"")</f>
        <v/>
      </c>
      <c r="AF21" s="3" t="str" cm="1">
        <f t="array" ref="AF21">IFERROR(INDEX(Population[Warheads],TablaEuropa[[#This Row],[Fila]]),"")</f>
        <v/>
      </c>
      <c r="AG21" s="3" t="str" cm="1">
        <f t="array" ref="AG21">IFERROR(INDEX(Population[GDP (PPP, US$ million)],TablaEuropa[[#This Row],[Fila]]),"")</f>
        <v/>
      </c>
      <c r="AH21" s="3" t="e">
        <f>INDEX(TablaPaíses[Fila],MATCH(TablaEuropa[[#This Row],[País]],TablaPaíses[País],0))</f>
        <v>#N/A</v>
      </c>
    </row>
    <row r="22" spans="16:34" x14ac:dyDescent="0.25">
      <c r="P22" s="30" t="s">
        <v>157</v>
      </c>
      <c r="Q22" s="33" t="e" cm="1">
        <f t="array" ref="Q22">IFERROR(--INDEX($V22:$AG22,1,DatosN),NA())</f>
        <v>#N/A</v>
      </c>
      <c r="R22" s="35"/>
      <c r="S22" s="30" t="e">
        <f>INDEX(Países[Estado (Nombre oficial)],MATCH("*"&amp;TablaEuropa[[#This Row],[País]]&amp;"*",Países[País],0))&amp;""</f>
        <v>#N/A</v>
      </c>
      <c r="T22" s="2" t="e">
        <f>SUBSTITUTE(SUBSTITUTE(INDEX(Países[Capital(es)],MATCH("*"&amp;TablaEuropa[[#This Row],[País]]&amp;"*",Países[País],0))&amp;"","oficial: ",""),"de facto","")</f>
        <v>#N/A</v>
      </c>
      <c r="U22" s="2" t="e">
        <f>SUBSTITUTE(SUBSTITUTE(INDEX(Países[Continente],MATCH("*"&amp;TablaEuropa[[#This Row],[País]]&amp;"*",Países[País],0)),"Asia-Europa","Europa-Asia"),"África-Asia","África")</f>
        <v>#N/A</v>
      </c>
      <c r="V22" s="3" t="str" cm="1">
        <f t="array" ref="V22">IFERROR(INDEX(Population[Land Area  (Km²)],TablaEuropa[[#This Row],[Fila]]),"")</f>
        <v/>
      </c>
      <c r="W22" s="3" t="str" cm="1">
        <f t="array" ref="W22">IFERROR(INDEX(Population[Population],TablaEuropa[[#This Row],[Fila]]),"")</f>
        <v/>
      </c>
      <c r="X22" s="3" t="str">
        <f>IFERROR(TablaEuropa[[#This Row],[Población]]/TablaEuropa[[#This Row],[Superficie 
(km²)]],"")</f>
        <v/>
      </c>
      <c r="Y22" s="3" t="str" cm="1">
        <f t="array" ref="Y22">IFERROR(INDEX(Population[Natural Gas consumption
(million m³/year)],TablaEuropa[[#This Row],[Fila]]),"")</f>
        <v/>
      </c>
      <c r="Z22" s="3" t="str" cm="1">
        <f t="array" ref="Z22">IFERROR(INDEX(Population[Electricity consumption (GW·h/yr)],TablaEuropa[[#This Row],[Fila]]),"")</f>
        <v/>
      </c>
      <c r="AA22" s="3" t="str" cm="1">
        <f t="array" ref="AA22">IFERROR(INDEX(Population[2017 (Mt CO2)],TablaEuropa[[#This Row],[Fila]])*1000,"")</f>
        <v/>
      </c>
      <c r="AB22" s="22" t="str">
        <f>IFERROR(INDEX(Esperanza_de_vida[Esperanza de vida general],MATCH(TablaEuropa[[#This Row],[País]],Esperanza_de_vida[País],0)),"")</f>
        <v/>
      </c>
      <c r="AC22" s="25" t="str" cm="1">
        <f t="array" ref="AC22">IFERROR(INDEX(Population[Physicians per 1000 people],TablaEuropa[[#This Row],[Fila]]),"")</f>
        <v/>
      </c>
      <c r="AD22" s="22" t="str" cm="1">
        <f t="array" ref="AD22">IFERROR(INDEX(Population[Fert.  Rate],TablaEuropa[[#This Row],[Fila]]),"")</f>
        <v/>
      </c>
      <c r="AE22" s="3" t="str" cm="1">
        <f t="array" ref="AE22">IFERROR(INDEX(Population[Active military],TablaEuropa[[#This Row],[Fila]]),"")</f>
        <v/>
      </c>
      <c r="AF22" s="3" t="str" cm="1">
        <f t="array" ref="AF22">IFERROR(INDEX(Population[Warheads],TablaEuropa[[#This Row],[Fila]]),"")</f>
        <v/>
      </c>
      <c r="AG22" s="3" t="str" cm="1">
        <f t="array" ref="AG22">IFERROR(INDEX(Population[GDP (PPP, US$ million)],TablaEuropa[[#This Row],[Fila]]),"")</f>
        <v/>
      </c>
      <c r="AH22" s="3" t="e">
        <f>INDEX(TablaPaíses[Fila],MATCH(TablaEuropa[[#This Row],[País]],TablaPaíses[País],0))</f>
        <v>#N/A</v>
      </c>
    </row>
    <row r="23" spans="16:34" x14ac:dyDescent="0.25">
      <c r="P23" s="30" t="s">
        <v>30</v>
      </c>
      <c r="Q23" s="33" t="e" cm="1">
        <f t="array" ref="Q23">IFERROR(--INDEX($V23:$AG23,1,DatosN),NA())</f>
        <v>#N/A</v>
      </c>
      <c r="R23" s="35"/>
      <c r="S23" s="30" t="e">
        <f>INDEX(Países[Estado (Nombre oficial)],MATCH("*"&amp;TablaEuropa[[#This Row],[País]]&amp;"*",Países[País],0))&amp;""</f>
        <v>#N/A</v>
      </c>
      <c r="T23" s="2" t="e">
        <f>SUBSTITUTE(SUBSTITUTE(INDEX(Países[Capital(es)],MATCH("*"&amp;TablaEuropa[[#This Row],[País]]&amp;"*",Países[País],0))&amp;"","oficial: ",""),"de facto","")</f>
        <v>#N/A</v>
      </c>
      <c r="U23" s="2" t="e">
        <f>SUBSTITUTE(SUBSTITUTE(INDEX(Países[Continente],MATCH("*"&amp;TablaEuropa[[#This Row],[País]]&amp;"*",Países[País],0)),"Asia-Europa","Europa-Asia"),"África-Asia","África")</f>
        <v>#N/A</v>
      </c>
      <c r="V23" s="3" t="str" cm="1">
        <f t="array" ref="V23">IFERROR(INDEX(Population[Land Area  (Km²)],TablaEuropa[[#This Row],[Fila]]),"")</f>
        <v/>
      </c>
      <c r="W23" s="3" t="str" cm="1">
        <f t="array" ref="W23">IFERROR(INDEX(Population[Population],TablaEuropa[[#This Row],[Fila]]),"")</f>
        <v/>
      </c>
      <c r="X23" s="3" t="str">
        <f>IFERROR(TablaEuropa[[#This Row],[Población]]/TablaEuropa[[#This Row],[Superficie 
(km²)]],"")</f>
        <v/>
      </c>
      <c r="Y23" s="3" t="str" cm="1">
        <f t="array" ref="Y23">IFERROR(INDEX(Population[Natural Gas consumption
(million m³/year)],TablaEuropa[[#This Row],[Fila]]),"")</f>
        <v/>
      </c>
      <c r="Z23" s="3" t="str" cm="1">
        <f t="array" ref="Z23">IFERROR(INDEX(Population[Electricity consumption (GW·h/yr)],TablaEuropa[[#This Row],[Fila]]),"")</f>
        <v/>
      </c>
      <c r="AA23" s="3" t="str" cm="1">
        <f t="array" ref="AA23">IFERROR(INDEX(Population[2017 (Mt CO2)],TablaEuropa[[#This Row],[Fila]])*1000,"")</f>
        <v/>
      </c>
      <c r="AB23" s="22" t="str">
        <f>IFERROR(INDEX(Esperanza_de_vida[Esperanza de vida general],MATCH(TablaEuropa[[#This Row],[País]],Esperanza_de_vida[País],0)),"")</f>
        <v/>
      </c>
      <c r="AC23" s="25" t="str" cm="1">
        <f t="array" ref="AC23">IFERROR(INDEX(Population[Physicians per 1000 people],TablaEuropa[[#This Row],[Fila]]),"")</f>
        <v/>
      </c>
      <c r="AD23" s="22" t="str" cm="1">
        <f t="array" ref="AD23">IFERROR(INDEX(Population[Fert.  Rate],TablaEuropa[[#This Row],[Fila]]),"")</f>
        <v/>
      </c>
      <c r="AE23" s="3" t="str" cm="1">
        <f t="array" ref="AE23">IFERROR(INDEX(Population[Active military],TablaEuropa[[#This Row],[Fila]]),"")</f>
        <v/>
      </c>
      <c r="AF23" s="3" t="str" cm="1">
        <f t="array" ref="AF23">IFERROR(INDEX(Population[Warheads],TablaEuropa[[#This Row],[Fila]]),"")</f>
        <v/>
      </c>
      <c r="AG23" s="3" t="str" cm="1">
        <f t="array" ref="AG23">IFERROR(INDEX(Population[GDP (PPP, US$ million)],TablaEuropa[[#This Row],[Fila]]),"")</f>
        <v/>
      </c>
      <c r="AH23" s="3" t="e">
        <f>INDEX(TablaPaíses[Fila],MATCH(TablaEuropa[[#This Row],[País]],TablaPaíses[País],0))</f>
        <v>#N/A</v>
      </c>
    </row>
    <row r="24" spans="16:34" x14ac:dyDescent="0.25">
      <c r="P24" s="30" t="s">
        <v>436</v>
      </c>
      <c r="Q24" s="33" t="e" cm="1">
        <f t="array" ref="Q24">IFERROR(--INDEX($V24:$AG24,1,DatosN),NA())</f>
        <v>#N/A</v>
      </c>
      <c r="R24" s="35"/>
      <c r="S24" s="30" t="e">
        <f>INDEX(Países[Estado (Nombre oficial)],MATCH("*"&amp;TablaEuropa[[#This Row],[País]]&amp;"*",Países[País],0))&amp;""</f>
        <v>#N/A</v>
      </c>
      <c r="T24" s="2" t="e">
        <f>SUBSTITUTE(SUBSTITUTE(INDEX(Países[Capital(es)],MATCH("*"&amp;TablaEuropa[[#This Row],[País]]&amp;"*",Países[País],0))&amp;"","oficial: ",""),"de facto","")</f>
        <v>#N/A</v>
      </c>
      <c r="U24" s="2" t="e">
        <f>SUBSTITUTE(SUBSTITUTE(INDEX(Países[Continente],MATCH("*"&amp;TablaEuropa[[#This Row],[País]]&amp;"*",Países[País],0)),"Asia-Europa","Europa-Asia"),"África-Asia","África")</f>
        <v>#N/A</v>
      </c>
      <c r="V24" s="3" t="str" cm="1">
        <f t="array" ref="V24">IFERROR(INDEX(Population[Land Area  (Km²)],TablaEuropa[[#This Row],[Fila]]),"")</f>
        <v/>
      </c>
      <c r="W24" s="3" t="str" cm="1">
        <f t="array" ref="W24">IFERROR(INDEX(Population[Population],TablaEuropa[[#This Row],[Fila]]),"")</f>
        <v/>
      </c>
      <c r="X24" s="3" t="str">
        <f>IFERROR(TablaEuropa[[#This Row],[Población]]/TablaEuropa[[#This Row],[Superficie 
(km²)]],"")</f>
        <v/>
      </c>
      <c r="Y24" s="3" t="str" cm="1">
        <f t="array" ref="Y24">IFERROR(INDEX(Population[Natural Gas consumption
(million m³/year)],TablaEuropa[[#This Row],[Fila]]),"")</f>
        <v/>
      </c>
      <c r="Z24" s="3" t="str" cm="1">
        <f t="array" ref="Z24">IFERROR(INDEX(Population[Electricity consumption (GW·h/yr)],TablaEuropa[[#This Row],[Fila]]),"")</f>
        <v/>
      </c>
      <c r="AA24" s="3" t="str" cm="1">
        <f t="array" ref="AA24">IFERROR(INDEX(Population[2017 (Mt CO2)],TablaEuropa[[#This Row],[Fila]])*1000,"")</f>
        <v/>
      </c>
      <c r="AB24" s="22" t="str">
        <f>IFERROR(INDEX(Esperanza_de_vida[Esperanza de vida general],MATCH(TablaEuropa[[#This Row],[País]],Esperanza_de_vida[País],0)),"")</f>
        <v/>
      </c>
      <c r="AC24" s="25" t="str" cm="1">
        <f t="array" ref="AC24">IFERROR(INDEX(Population[Physicians per 1000 people],TablaEuropa[[#This Row],[Fila]]),"")</f>
        <v/>
      </c>
      <c r="AD24" s="22" t="str" cm="1">
        <f t="array" ref="AD24">IFERROR(INDEX(Population[Fert.  Rate],TablaEuropa[[#This Row],[Fila]]),"")</f>
        <v/>
      </c>
      <c r="AE24" s="3" t="str" cm="1">
        <f t="array" ref="AE24">IFERROR(INDEX(Population[Active military],TablaEuropa[[#This Row],[Fila]]),"")</f>
        <v/>
      </c>
      <c r="AF24" s="3" t="str" cm="1">
        <f t="array" ref="AF24">IFERROR(INDEX(Population[Warheads],TablaEuropa[[#This Row],[Fila]]),"")</f>
        <v/>
      </c>
      <c r="AG24" s="3" t="str" cm="1">
        <f t="array" ref="AG24">IFERROR(INDEX(Population[GDP (PPP, US$ million)],TablaEuropa[[#This Row],[Fila]]),"")</f>
        <v/>
      </c>
      <c r="AH24" s="3" t="e">
        <f>INDEX(TablaPaíses[Fila],MATCH(TablaEuropa[[#This Row],[País]],TablaPaíses[País],0))</f>
        <v>#N/A</v>
      </c>
    </row>
    <row r="25" spans="16:34" x14ac:dyDescent="0.25">
      <c r="P25" s="30" t="s">
        <v>158</v>
      </c>
      <c r="Q25" s="33" t="e" cm="1">
        <f t="array" ref="Q25">IFERROR(--INDEX($V25:$AG25,1,DatosN),NA())</f>
        <v>#N/A</v>
      </c>
      <c r="R25" s="35" t="e" vm="6">
        <v>#VALUE!</v>
      </c>
      <c r="S25" s="30" t="e">
        <f>INDEX(Países[Estado (Nombre oficial)],MATCH("*"&amp;TablaEuropa[[#This Row],[País]]&amp;"*",Países[País],0))&amp;""</f>
        <v>#N/A</v>
      </c>
      <c r="T25" s="2" t="e">
        <f>SUBSTITUTE(SUBSTITUTE(INDEX(Países[Capital(es)],MATCH("*"&amp;TablaEuropa[[#This Row],[País]]&amp;"*",Países[País],0))&amp;"","oficial: ",""),"de facto","")</f>
        <v>#N/A</v>
      </c>
      <c r="U25" s="2" t="e">
        <f>SUBSTITUTE(SUBSTITUTE(INDEX(Países[Continente],MATCH("*"&amp;TablaEuropa[[#This Row],[País]]&amp;"*",Países[País],0)),"Asia-Europa","Europa-Asia"),"África-Asia","África")</f>
        <v>#N/A</v>
      </c>
      <c r="V25" s="3" t="str" cm="1">
        <f t="array" ref="V25">IFERROR(INDEX(Population[Land Area  (Km²)],TablaEuropa[[#This Row],[Fila]]),"")</f>
        <v/>
      </c>
      <c r="W25" s="3" t="str" cm="1">
        <f t="array" ref="W25">IFERROR(INDEX(Population[Population],TablaEuropa[[#This Row],[Fila]]),"")</f>
        <v/>
      </c>
      <c r="X25" s="3" t="str">
        <f>IFERROR(TablaEuropa[[#This Row],[Población]]/TablaEuropa[[#This Row],[Superficie 
(km²)]],"")</f>
        <v/>
      </c>
      <c r="Y25" s="3" t="str" cm="1">
        <f t="array" ref="Y25">IFERROR(INDEX(Population[Natural Gas consumption
(million m³/year)],TablaEuropa[[#This Row],[Fila]]),"")</f>
        <v/>
      </c>
      <c r="Z25" s="3" t="str" cm="1">
        <f t="array" ref="Z25">IFERROR(INDEX(Population[Electricity consumption (GW·h/yr)],TablaEuropa[[#This Row],[Fila]]),"")</f>
        <v/>
      </c>
      <c r="AA25" s="3" t="str" cm="1">
        <f t="array" ref="AA25">IFERROR(INDEX(Population[2017 (Mt CO2)],TablaEuropa[[#This Row],[Fila]])*1000,"")</f>
        <v/>
      </c>
      <c r="AB25" s="22" t="str">
        <f>IFERROR(INDEX(Esperanza_de_vida[Esperanza de vida general],MATCH(TablaEuropa[[#This Row],[País]],Esperanza_de_vida[País],0)),"")</f>
        <v/>
      </c>
      <c r="AC25" s="25" t="str" cm="1">
        <f t="array" ref="AC25">IFERROR(INDEX(Population[Physicians per 1000 people],TablaEuropa[[#This Row],[Fila]]),"")</f>
        <v/>
      </c>
      <c r="AD25" s="22" t="str" cm="1">
        <f t="array" ref="AD25">IFERROR(INDEX(Population[Fert.  Rate],TablaEuropa[[#This Row],[Fila]]),"")</f>
        <v/>
      </c>
      <c r="AE25" s="3" t="str" cm="1">
        <f t="array" ref="AE25">IFERROR(INDEX(Population[Active military],TablaEuropa[[#This Row],[Fila]]),"")</f>
        <v/>
      </c>
      <c r="AF25" s="3" t="str" cm="1">
        <f t="array" ref="AF25">IFERROR(INDEX(Population[Warheads],TablaEuropa[[#This Row],[Fila]]),"")</f>
        <v/>
      </c>
      <c r="AG25" s="3" t="str" cm="1">
        <f t="array" ref="AG25">IFERROR(INDEX(Population[GDP (PPP, US$ million)],TablaEuropa[[#This Row],[Fila]]),"")</f>
        <v/>
      </c>
      <c r="AH25" s="3" t="e">
        <f>INDEX(TablaPaíses[Fila],MATCH(TablaEuropa[[#This Row],[País]],TablaPaíses[País],0))</f>
        <v>#N/A</v>
      </c>
    </row>
    <row r="26" spans="16:34" x14ac:dyDescent="0.25">
      <c r="P26" s="30" t="s">
        <v>3</v>
      </c>
      <c r="Q26" s="33" t="e" cm="1">
        <f t="array" ref="Q26">IFERROR(--INDEX($V26:$AG26,1,DatosN),NA())</f>
        <v>#N/A</v>
      </c>
      <c r="R26" s="35" t="e" vm="7">
        <v>#VALUE!</v>
      </c>
      <c r="S26" s="30" t="e">
        <f>INDEX(Países[Estado (Nombre oficial)],MATCH("*"&amp;TablaEuropa[[#This Row],[País]]&amp;"*",Países[País],0))&amp;""</f>
        <v>#N/A</v>
      </c>
      <c r="T26" s="2" t="e">
        <f>SUBSTITUTE(SUBSTITUTE(INDEX(Países[Capital(es)],MATCH("*"&amp;TablaEuropa[[#This Row],[País]]&amp;"*",Países[País],0))&amp;"","oficial: ",""),"de facto","")</f>
        <v>#N/A</v>
      </c>
      <c r="U26" s="2" t="e">
        <f>SUBSTITUTE(SUBSTITUTE(INDEX(Países[Continente],MATCH("*"&amp;TablaEuropa[[#This Row],[País]]&amp;"*",Países[País],0)),"Asia-Europa","Europa-Asia"),"África-Asia","África")</f>
        <v>#N/A</v>
      </c>
      <c r="V26" s="3" t="str" cm="1">
        <f t="array" ref="V26">IFERROR(INDEX(Population[Land Area  (Km²)],TablaEuropa[[#This Row],[Fila]]),"")</f>
        <v/>
      </c>
      <c r="W26" s="3" t="str" cm="1">
        <f t="array" ref="W26">IFERROR(INDEX(Population[Population],TablaEuropa[[#This Row],[Fila]]),"")</f>
        <v/>
      </c>
      <c r="X26" s="3" t="str">
        <f>IFERROR(TablaEuropa[[#This Row],[Población]]/TablaEuropa[[#This Row],[Superficie 
(km²)]],"")</f>
        <v/>
      </c>
      <c r="Y26" s="3" t="str" cm="1">
        <f t="array" ref="Y26">IFERROR(INDEX(Population[Natural Gas consumption
(million m³/year)],TablaEuropa[[#This Row],[Fila]]),"")</f>
        <v/>
      </c>
      <c r="Z26" s="3" t="str" cm="1">
        <f t="array" ref="Z26">IFERROR(INDEX(Population[Electricity consumption (GW·h/yr)],TablaEuropa[[#This Row],[Fila]]),"")</f>
        <v/>
      </c>
      <c r="AA26" s="3" t="str" cm="1">
        <f t="array" ref="AA26">IFERROR(INDEX(Population[2017 (Mt CO2)],TablaEuropa[[#This Row],[Fila]])*1000,"")</f>
        <v/>
      </c>
      <c r="AB26" s="22" t="str">
        <f>IFERROR(INDEX(Esperanza_de_vida[Esperanza de vida general],MATCH(TablaEuropa[[#This Row],[País]],Esperanza_de_vida[País],0)),"")</f>
        <v/>
      </c>
      <c r="AC26" s="25" t="str" cm="1">
        <f t="array" ref="AC26">IFERROR(INDEX(Population[Physicians per 1000 people],TablaEuropa[[#This Row],[Fila]]),"")</f>
        <v/>
      </c>
      <c r="AD26" s="22" t="str" cm="1">
        <f t="array" ref="AD26">IFERROR(INDEX(Population[Fert.  Rate],TablaEuropa[[#This Row],[Fila]]),"")</f>
        <v/>
      </c>
      <c r="AE26" s="3" t="str" cm="1">
        <f t="array" ref="AE26">IFERROR(INDEX(Population[Active military],TablaEuropa[[#This Row],[Fila]]),"")</f>
        <v/>
      </c>
      <c r="AF26" s="3" t="str" cm="1">
        <f t="array" ref="AF26">IFERROR(INDEX(Population[Warheads],TablaEuropa[[#This Row],[Fila]]),"")</f>
        <v/>
      </c>
      <c r="AG26" s="3" t="str" cm="1">
        <f t="array" ref="AG26">IFERROR(INDEX(Population[GDP (PPP, US$ million)],TablaEuropa[[#This Row],[Fila]]),"")</f>
        <v/>
      </c>
      <c r="AH26" s="3" t="e">
        <f>INDEX(TablaPaíses[Fila],MATCH(TablaEuropa[[#This Row],[País]],TablaPaíses[País],0))</f>
        <v>#N/A</v>
      </c>
    </row>
    <row r="27" spans="16:34" x14ac:dyDescent="0.25">
      <c r="P27" s="30" t="s">
        <v>159</v>
      </c>
      <c r="Q27" s="33" t="e" cm="1">
        <f t="array" ref="Q27">IFERROR(--INDEX($V27:$AG27,1,DatosN),NA())</f>
        <v>#N/A</v>
      </c>
      <c r="R27" s="35"/>
      <c r="S27" s="30" t="e">
        <f>INDEX(Países[Estado (Nombre oficial)],MATCH("*"&amp;TablaEuropa[[#This Row],[País]]&amp;"*",Países[País],0))&amp;""</f>
        <v>#N/A</v>
      </c>
      <c r="T27" s="2" t="e">
        <f>SUBSTITUTE(SUBSTITUTE(INDEX(Países[Capital(es)],MATCH("*"&amp;TablaEuropa[[#This Row],[País]]&amp;"*",Países[País],0))&amp;"","oficial: ",""),"de facto","")</f>
        <v>#N/A</v>
      </c>
      <c r="U27" s="2" t="e">
        <f>SUBSTITUTE(SUBSTITUTE(INDEX(Países[Continente],MATCH("*"&amp;TablaEuropa[[#This Row],[País]]&amp;"*",Países[País],0)),"Asia-Europa","Europa-Asia"),"África-Asia","África")</f>
        <v>#N/A</v>
      </c>
      <c r="V27" s="3" t="str" cm="1">
        <f t="array" ref="V27">IFERROR(INDEX(Population[Land Area  (Km²)],TablaEuropa[[#This Row],[Fila]]),"")</f>
        <v/>
      </c>
      <c r="W27" s="3" t="str" cm="1">
        <f t="array" ref="W27">IFERROR(INDEX(Population[Population],TablaEuropa[[#This Row],[Fila]]),"")</f>
        <v/>
      </c>
      <c r="X27" s="3" t="str">
        <f>IFERROR(TablaEuropa[[#This Row],[Población]]/TablaEuropa[[#This Row],[Superficie 
(km²)]],"")</f>
        <v/>
      </c>
      <c r="Y27" s="3" t="str" cm="1">
        <f t="array" ref="Y27">IFERROR(INDEX(Population[Natural Gas consumption
(million m³/year)],TablaEuropa[[#This Row],[Fila]]),"")</f>
        <v/>
      </c>
      <c r="Z27" s="3" t="str" cm="1">
        <f t="array" ref="Z27">IFERROR(INDEX(Population[Electricity consumption (GW·h/yr)],TablaEuropa[[#This Row],[Fila]]),"")</f>
        <v/>
      </c>
      <c r="AA27" s="3" t="str" cm="1">
        <f t="array" ref="AA27">IFERROR(INDEX(Population[2017 (Mt CO2)],TablaEuropa[[#This Row],[Fila]])*1000,"")</f>
        <v/>
      </c>
      <c r="AB27" s="22" t="str">
        <f>IFERROR(INDEX(Esperanza_de_vida[Esperanza de vida general],MATCH(TablaEuropa[[#This Row],[País]],Esperanza_de_vida[País],0)),"")</f>
        <v/>
      </c>
      <c r="AC27" s="25" t="str" cm="1">
        <f t="array" ref="AC27">IFERROR(INDEX(Population[Physicians per 1000 people],TablaEuropa[[#This Row],[Fila]]),"")</f>
        <v/>
      </c>
      <c r="AD27" s="22" t="str" cm="1">
        <f t="array" ref="AD27">IFERROR(INDEX(Population[Fert.  Rate],TablaEuropa[[#This Row],[Fila]]),"")</f>
        <v/>
      </c>
      <c r="AE27" s="3" t="str" cm="1">
        <f t="array" ref="AE27">IFERROR(INDEX(Population[Active military],TablaEuropa[[#This Row],[Fila]]),"")</f>
        <v/>
      </c>
      <c r="AF27" s="3" t="str" cm="1">
        <f t="array" ref="AF27">IFERROR(INDEX(Population[Warheads],TablaEuropa[[#This Row],[Fila]]),"")</f>
        <v/>
      </c>
      <c r="AG27" s="3" t="str" cm="1">
        <f t="array" ref="AG27">IFERROR(INDEX(Population[GDP (PPP, US$ million)],TablaEuropa[[#This Row],[Fila]]),"")</f>
        <v/>
      </c>
      <c r="AH27" s="3" t="e">
        <f>INDEX(TablaPaíses[Fila],MATCH(TablaEuropa[[#This Row],[País]],TablaPaíses[País],0))</f>
        <v>#N/A</v>
      </c>
    </row>
    <row r="28" spans="16:34" x14ac:dyDescent="0.25">
      <c r="P28" s="30" t="s">
        <v>160</v>
      </c>
      <c r="Q28" s="33" t="e" cm="1">
        <f t="array" ref="Q28">IFERROR(--INDEX($V28:$AG28,1,DatosN),NA())</f>
        <v>#N/A</v>
      </c>
      <c r="R28" s="35" t="e" vm="8">
        <v>#VALUE!</v>
      </c>
      <c r="S28" s="30" t="e">
        <f>INDEX(Países[Estado (Nombre oficial)],MATCH("*"&amp;TablaEuropa[[#This Row],[País]]&amp;"*",Países[País],0))&amp;""</f>
        <v>#N/A</v>
      </c>
      <c r="T28" s="2" t="e">
        <f>SUBSTITUTE(SUBSTITUTE(INDEX(Países[Capital(es)],MATCH("*"&amp;TablaEuropa[[#This Row],[País]]&amp;"*",Países[País],0))&amp;"","oficial: ",""),"de facto","")</f>
        <v>#N/A</v>
      </c>
      <c r="U28" s="2" t="e">
        <f>SUBSTITUTE(SUBSTITUTE(INDEX(Países[Continente],MATCH("*"&amp;TablaEuropa[[#This Row],[País]]&amp;"*",Países[País],0)),"Asia-Europa","Europa-Asia"),"África-Asia","África")</f>
        <v>#N/A</v>
      </c>
      <c r="V28" s="3" t="str" cm="1">
        <f t="array" ref="V28">IFERROR(INDEX(Population[Land Area  (Km²)],TablaEuropa[[#This Row],[Fila]]),"")</f>
        <v/>
      </c>
      <c r="W28" s="3" t="str" cm="1">
        <f t="array" ref="W28">IFERROR(INDEX(Population[Population],TablaEuropa[[#This Row],[Fila]]),"")</f>
        <v/>
      </c>
      <c r="X28" s="3" t="str">
        <f>IFERROR(TablaEuropa[[#This Row],[Población]]/TablaEuropa[[#This Row],[Superficie 
(km²)]],"")</f>
        <v/>
      </c>
      <c r="Y28" s="3" t="str" cm="1">
        <f t="array" ref="Y28">IFERROR(INDEX(Population[Natural Gas consumption
(million m³/year)],TablaEuropa[[#This Row],[Fila]]),"")</f>
        <v/>
      </c>
      <c r="Z28" s="3" t="str" cm="1">
        <f t="array" ref="Z28">IFERROR(INDEX(Population[Electricity consumption (GW·h/yr)],TablaEuropa[[#This Row],[Fila]]),"")</f>
        <v/>
      </c>
      <c r="AA28" s="3" t="str" cm="1">
        <f t="array" ref="AA28">IFERROR(INDEX(Population[2017 (Mt CO2)],TablaEuropa[[#This Row],[Fila]])*1000,"")</f>
        <v/>
      </c>
      <c r="AB28" s="22" t="str">
        <f>IFERROR(INDEX(Esperanza_de_vida[Esperanza de vida general],MATCH(TablaEuropa[[#This Row],[País]],Esperanza_de_vida[País],0)),"")</f>
        <v/>
      </c>
      <c r="AC28" s="25" t="str" cm="1">
        <f t="array" ref="AC28">IFERROR(INDEX(Population[Physicians per 1000 people],TablaEuropa[[#This Row],[Fila]]),"")</f>
        <v/>
      </c>
      <c r="AD28" s="22" t="str" cm="1">
        <f t="array" ref="AD28">IFERROR(INDEX(Population[Fert.  Rate],TablaEuropa[[#This Row],[Fila]]),"")</f>
        <v/>
      </c>
      <c r="AE28" s="3" t="str" cm="1">
        <f t="array" ref="AE28">IFERROR(INDEX(Population[Active military],TablaEuropa[[#This Row],[Fila]]),"")</f>
        <v/>
      </c>
      <c r="AF28" s="3" t="str" cm="1">
        <f t="array" ref="AF28">IFERROR(INDEX(Population[Warheads],TablaEuropa[[#This Row],[Fila]]),"")</f>
        <v/>
      </c>
      <c r="AG28" s="3" t="str" cm="1">
        <f t="array" ref="AG28">IFERROR(INDEX(Population[GDP (PPP, US$ million)],TablaEuropa[[#This Row],[Fila]]),"")</f>
        <v/>
      </c>
      <c r="AH28" s="3" t="e">
        <f>INDEX(TablaPaíses[Fila],MATCH(TablaEuropa[[#This Row],[País]],TablaPaíses[País],0))</f>
        <v>#N/A</v>
      </c>
    </row>
    <row r="29" spans="16:34" x14ac:dyDescent="0.25">
      <c r="P29" s="30" t="s">
        <v>161</v>
      </c>
      <c r="Q29" s="33" t="e" cm="1">
        <f t="array" ref="Q29">IFERROR(--INDEX($V29:$AG29,1,DatosN),NA())</f>
        <v>#N/A</v>
      </c>
      <c r="R29" s="35" t="e" vm="9">
        <v>#VALUE!</v>
      </c>
      <c r="S29" s="30" t="e">
        <f>INDEX(Países[Estado (Nombre oficial)],MATCH("*"&amp;TablaEuropa[[#This Row],[País]]&amp;"*",Países[País],0))&amp;""</f>
        <v>#N/A</v>
      </c>
      <c r="T29" s="2" t="e">
        <f>SUBSTITUTE(SUBSTITUTE(INDEX(Países[Capital(es)],MATCH("*"&amp;TablaEuropa[[#This Row],[País]]&amp;"*",Países[País],0))&amp;"","oficial: ",""),"de facto","")</f>
        <v>#N/A</v>
      </c>
      <c r="U29" s="2" t="e">
        <f>SUBSTITUTE(SUBSTITUTE(INDEX(Países[Continente],MATCH("*"&amp;TablaEuropa[[#This Row],[País]]&amp;"*",Países[País],0)),"Asia-Europa","Europa-Asia"),"África-Asia","África")</f>
        <v>#N/A</v>
      </c>
      <c r="V29" s="3" t="str" cm="1">
        <f t="array" ref="V29">IFERROR(INDEX(Population[Land Area  (Km²)],TablaEuropa[[#This Row],[Fila]]),"")</f>
        <v/>
      </c>
      <c r="W29" s="3" t="str" cm="1">
        <f t="array" ref="W29">IFERROR(INDEX(Population[Population],TablaEuropa[[#This Row],[Fila]]),"")</f>
        <v/>
      </c>
      <c r="X29" s="3" t="str">
        <f>IFERROR(TablaEuropa[[#This Row],[Población]]/TablaEuropa[[#This Row],[Superficie 
(km²)]],"")</f>
        <v/>
      </c>
      <c r="Y29" s="3" t="str" cm="1">
        <f t="array" ref="Y29">IFERROR(INDEX(Population[Natural Gas consumption
(million m³/year)],TablaEuropa[[#This Row],[Fila]]),"")</f>
        <v/>
      </c>
      <c r="Z29" s="3" t="str" cm="1">
        <f t="array" ref="Z29">IFERROR(INDEX(Population[Electricity consumption (GW·h/yr)],TablaEuropa[[#This Row],[Fila]]),"")</f>
        <v/>
      </c>
      <c r="AA29" s="3" t="str" cm="1">
        <f t="array" ref="AA29">IFERROR(INDEX(Population[2017 (Mt CO2)],TablaEuropa[[#This Row],[Fila]])*1000,"")</f>
        <v/>
      </c>
      <c r="AB29" s="22" t="str">
        <f>IFERROR(INDEX(Esperanza_de_vida[Esperanza de vida general],MATCH(TablaEuropa[[#This Row],[País]],Esperanza_de_vida[País],0)),"")</f>
        <v/>
      </c>
      <c r="AC29" s="25" t="str" cm="1">
        <f t="array" ref="AC29">IFERROR(INDEX(Population[Physicians per 1000 people],TablaEuropa[[#This Row],[Fila]]),"")</f>
        <v/>
      </c>
      <c r="AD29" s="22" t="str" cm="1">
        <f t="array" ref="AD29">IFERROR(INDEX(Population[Fert.  Rate],TablaEuropa[[#This Row],[Fila]]),"")</f>
        <v/>
      </c>
      <c r="AE29" s="3" t="str" cm="1">
        <f t="array" ref="AE29">IFERROR(INDEX(Population[Active military],TablaEuropa[[#This Row],[Fila]]),"")</f>
        <v/>
      </c>
      <c r="AF29" s="3" t="str" cm="1">
        <f t="array" ref="AF29">IFERROR(INDEX(Population[Warheads],TablaEuropa[[#This Row],[Fila]]),"")</f>
        <v/>
      </c>
      <c r="AG29" s="3" t="str" cm="1">
        <f t="array" ref="AG29">IFERROR(INDEX(Population[GDP (PPP, US$ million)],TablaEuropa[[#This Row],[Fila]]),"")</f>
        <v/>
      </c>
      <c r="AH29" s="3" t="e">
        <f>INDEX(TablaPaíses[Fila],MATCH(TablaEuropa[[#This Row],[País]],TablaPaíses[País],0))</f>
        <v>#N/A</v>
      </c>
    </row>
    <row r="30" spans="16:34" x14ac:dyDescent="0.25">
      <c r="P30" s="30" t="s">
        <v>31</v>
      </c>
      <c r="Q30" s="33" t="e" cm="1">
        <f t="array" ref="Q30">IFERROR(--INDEX($V30:$AG30,1,DatosN),NA())</f>
        <v>#N/A</v>
      </c>
      <c r="R30" s="35" t="e" vm="10">
        <v>#VALUE!</v>
      </c>
      <c r="S30" s="30" t="e">
        <f>INDEX(Países[Estado (Nombre oficial)],MATCH("*"&amp;TablaEuropa[[#This Row],[País]]&amp;"*",Países[País],0))&amp;""</f>
        <v>#N/A</v>
      </c>
      <c r="T30" s="2" t="e">
        <f>SUBSTITUTE(SUBSTITUTE(INDEX(Países[Capital(es)],MATCH("*"&amp;TablaEuropa[[#This Row],[País]]&amp;"*",Países[País],0))&amp;"","oficial: ",""),"de facto","")</f>
        <v>#N/A</v>
      </c>
      <c r="U30" s="2" t="e">
        <f>SUBSTITUTE(SUBSTITUTE(INDEX(Países[Continente],MATCH("*"&amp;TablaEuropa[[#This Row],[País]]&amp;"*",Países[País],0)),"Asia-Europa","Europa-Asia"),"África-Asia","África")</f>
        <v>#N/A</v>
      </c>
      <c r="V30" s="3" t="str" cm="1">
        <f t="array" ref="V30">IFERROR(INDEX(Population[Land Area  (Km²)],TablaEuropa[[#This Row],[Fila]]),"")</f>
        <v/>
      </c>
      <c r="W30" s="3" t="str" cm="1">
        <f t="array" ref="W30">IFERROR(INDEX(Population[Population],TablaEuropa[[#This Row],[Fila]]),"")</f>
        <v/>
      </c>
      <c r="X30" s="3" t="str">
        <f>IFERROR(TablaEuropa[[#This Row],[Población]]/TablaEuropa[[#This Row],[Superficie 
(km²)]],"")</f>
        <v/>
      </c>
      <c r="Y30" s="3" t="str" cm="1">
        <f t="array" ref="Y30">IFERROR(INDEX(Population[Natural Gas consumption
(million m³/year)],TablaEuropa[[#This Row],[Fila]]),"")</f>
        <v/>
      </c>
      <c r="Z30" s="3" t="str" cm="1">
        <f t="array" ref="Z30">IFERROR(INDEX(Population[Electricity consumption (GW·h/yr)],TablaEuropa[[#This Row],[Fila]]),"")</f>
        <v/>
      </c>
      <c r="AA30" s="3" t="str" cm="1">
        <f t="array" ref="AA30">IFERROR(INDEX(Population[2017 (Mt CO2)],TablaEuropa[[#This Row],[Fila]])*1000,"")</f>
        <v/>
      </c>
      <c r="AB30" s="22" t="str">
        <f>IFERROR(INDEX(Esperanza_de_vida[Esperanza de vida general],MATCH(TablaEuropa[[#This Row],[País]],Esperanza_de_vida[País],0)),"")</f>
        <v/>
      </c>
      <c r="AC30" s="25" t="str" cm="1">
        <f t="array" ref="AC30">IFERROR(INDEX(Population[Physicians per 1000 people],TablaEuropa[[#This Row],[Fila]]),"")</f>
        <v/>
      </c>
      <c r="AD30" s="22" t="str" cm="1">
        <f t="array" ref="AD30">IFERROR(INDEX(Population[Fert.  Rate],TablaEuropa[[#This Row],[Fila]]),"")</f>
        <v/>
      </c>
      <c r="AE30" s="3" t="str" cm="1">
        <f t="array" ref="AE30">IFERROR(INDEX(Population[Active military],TablaEuropa[[#This Row],[Fila]]),"")</f>
        <v/>
      </c>
      <c r="AF30" s="3" t="str" cm="1">
        <f t="array" ref="AF30">IFERROR(INDEX(Population[Warheads],TablaEuropa[[#This Row],[Fila]]),"")</f>
        <v/>
      </c>
      <c r="AG30" s="3" t="str" cm="1">
        <f t="array" ref="AG30">IFERROR(INDEX(Population[GDP (PPP, US$ million)],TablaEuropa[[#This Row],[Fila]]),"")</f>
        <v/>
      </c>
      <c r="AH30" s="3" t="e">
        <f>INDEX(TablaPaíses[Fila],MATCH(TablaEuropa[[#This Row],[País]],TablaPaíses[País],0))</f>
        <v>#N/A</v>
      </c>
    </row>
    <row r="31" spans="16:34" x14ac:dyDescent="0.25">
      <c r="P31" s="30" t="s">
        <v>162</v>
      </c>
      <c r="Q31" s="33" t="e" cm="1">
        <f t="array" ref="Q31">IFERROR(--INDEX($V31:$AG31,1,DatosN),NA())</f>
        <v>#N/A</v>
      </c>
      <c r="R31" s="35" t="e" vm="11">
        <v>#VALUE!</v>
      </c>
      <c r="S31" s="30" t="e">
        <f>INDEX(Países[Estado (Nombre oficial)],MATCH("*"&amp;TablaEuropa[[#This Row],[País]]&amp;"*",Países[País],0))&amp;""</f>
        <v>#N/A</v>
      </c>
      <c r="T31" s="2" t="e">
        <f>SUBSTITUTE(SUBSTITUTE(INDEX(Países[Capital(es)],MATCH("*"&amp;TablaEuropa[[#This Row],[País]]&amp;"*",Países[País],0))&amp;"","oficial: ",""),"de facto","")</f>
        <v>#N/A</v>
      </c>
      <c r="U31" s="2" t="e">
        <f>SUBSTITUTE(SUBSTITUTE(INDEX(Países[Continente],MATCH("*"&amp;TablaEuropa[[#This Row],[País]]&amp;"*",Países[País],0)),"Asia-Europa","Europa-Asia"),"África-Asia","África")</f>
        <v>#N/A</v>
      </c>
      <c r="V31" s="3" t="str" cm="1">
        <f t="array" ref="V31">IFERROR(INDEX(Population[Land Area  (Km²)],TablaEuropa[[#This Row],[Fila]]),"")</f>
        <v/>
      </c>
      <c r="W31" s="3" t="str" cm="1">
        <f t="array" ref="W31">IFERROR(INDEX(Population[Population],TablaEuropa[[#This Row],[Fila]]),"")</f>
        <v/>
      </c>
      <c r="X31" s="3" t="str">
        <f>IFERROR(TablaEuropa[[#This Row],[Población]]/TablaEuropa[[#This Row],[Superficie 
(km²)]],"")</f>
        <v/>
      </c>
      <c r="Y31" s="3" t="str" cm="1">
        <f t="array" ref="Y31">IFERROR(INDEX(Population[Natural Gas consumption
(million m³/year)],TablaEuropa[[#This Row],[Fila]]),"")</f>
        <v/>
      </c>
      <c r="Z31" s="3" t="str" cm="1">
        <f t="array" ref="Z31">IFERROR(INDEX(Population[Electricity consumption (GW·h/yr)],TablaEuropa[[#This Row],[Fila]]),"")</f>
        <v/>
      </c>
      <c r="AA31" s="3" t="str" cm="1">
        <f t="array" ref="AA31">IFERROR(INDEX(Population[2017 (Mt CO2)],TablaEuropa[[#This Row],[Fila]])*1000,"")</f>
        <v/>
      </c>
      <c r="AB31" s="22" t="str">
        <f>IFERROR(INDEX(Esperanza_de_vida[Esperanza de vida general],MATCH(TablaEuropa[[#This Row],[País]],Esperanza_de_vida[País],0)),"")</f>
        <v/>
      </c>
      <c r="AC31" s="25" t="str" cm="1">
        <f t="array" ref="AC31">IFERROR(INDEX(Population[Physicians per 1000 people],TablaEuropa[[#This Row],[Fila]]),"")</f>
        <v/>
      </c>
      <c r="AD31" s="22" t="str" cm="1">
        <f t="array" ref="AD31">IFERROR(INDEX(Population[Fert.  Rate],TablaEuropa[[#This Row],[Fila]]),"")</f>
        <v/>
      </c>
      <c r="AE31" s="3" t="str" cm="1">
        <f t="array" ref="AE31">IFERROR(INDEX(Population[Active military],TablaEuropa[[#This Row],[Fila]]),"")</f>
        <v/>
      </c>
      <c r="AF31" s="3" t="str" cm="1">
        <f t="array" ref="AF31">IFERROR(INDEX(Population[Warheads],TablaEuropa[[#This Row],[Fila]]),"")</f>
        <v/>
      </c>
      <c r="AG31" s="3" t="str" cm="1">
        <f t="array" ref="AG31">IFERROR(INDEX(Population[GDP (PPP, US$ million)],TablaEuropa[[#This Row],[Fila]]),"")</f>
        <v/>
      </c>
      <c r="AH31" s="3" t="e">
        <f>INDEX(TablaPaíses[Fila],MATCH(TablaEuropa[[#This Row],[País]],TablaPaíses[País],0))</f>
        <v>#N/A</v>
      </c>
    </row>
    <row r="32" spans="16:34" x14ac:dyDescent="0.25">
      <c r="P32" s="30" t="s">
        <v>163</v>
      </c>
      <c r="Q32" s="33" t="e" cm="1">
        <f t="array" ref="Q32">IFERROR(--INDEX($V32:$AG32,1,DatosN),NA())</f>
        <v>#N/A</v>
      </c>
      <c r="R32" s="35"/>
      <c r="S32" s="30" t="e">
        <f>INDEX(Países[Estado (Nombre oficial)],MATCH("*"&amp;TablaEuropa[[#This Row],[País]]&amp;"*",Países[País],0))&amp;""</f>
        <v>#N/A</v>
      </c>
      <c r="T32" s="2" t="e">
        <f>SUBSTITUTE(SUBSTITUTE(INDEX(Países[Capital(es)],MATCH("*"&amp;TablaEuropa[[#This Row],[País]]&amp;"*",Países[País],0))&amp;"","oficial: ",""),"de facto","")</f>
        <v>#N/A</v>
      </c>
      <c r="U32" s="2" t="e">
        <f>SUBSTITUTE(SUBSTITUTE(INDEX(Países[Continente],MATCH("*"&amp;TablaEuropa[[#This Row],[País]]&amp;"*",Países[País],0)),"Asia-Europa","Europa-Asia"),"África-Asia","África")</f>
        <v>#N/A</v>
      </c>
      <c r="V32" s="3" t="str" cm="1">
        <f t="array" ref="V32">IFERROR(INDEX(Population[Land Area  (Km²)],TablaEuropa[[#This Row],[Fila]]),"")</f>
        <v/>
      </c>
      <c r="W32" s="3" t="str" cm="1">
        <f t="array" ref="W32">IFERROR(INDEX(Population[Population],TablaEuropa[[#This Row],[Fila]]),"")</f>
        <v/>
      </c>
      <c r="X32" s="3" t="str">
        <f>IFERROR(TablaEuropa[[#This Row],[Población]]/TablaEuropa[[#This Row],[Superficie 
(km²)]],"")</f>
        <v/>
      </c>
      <c r="Y32" s="3" t="str" cm="1">
        <f t="array" ref="Y32">IFERROR(INDEX(Population[Natural Gas consumption
(million m³/year)],TablaEuropa[[#This Row],[Fila]]),"")</f>
        <v/>
      </c>
      <c r="Z32" s="3" t="str" cm="1">
        <f t="array" ref="Z32">IFERROR(INDEX(Population[Electricity consumption (GW·h/yr)],TablaEuropa[[#This Row],[Fila]]),"")</f>
        <v/>
      </c>
      <c r="AA32" s="3" t="str" cm="1">
        <f t="array" ref="AA32">IFERROR(INDEX(Population[2017 (Mt CO2)],TablaEuropa[[#This Row],[Fila]])*1000,"")</f>
        <v/>
      </c>
      <c r="AB32" s="22" t="str">
        <f>IFERROR(INDEX(Esperanza_de_vida[Esperanza de vida general],MATCH(TablaEuropa[[#This Row],[País]],Esperanza_de_vida[País],0)),"")</f>
        <v/>
      </c>
      <c r="AC32" s="25" t="str" cm="1">
        <f t="array" ref="AC32">IFERROR(INDEX(Population[Physicians per 1000 people],TablaEuropa[[#This Row],[Fila]]),"")</f>
        <v/>
      </c>
      <c r="AD32" s="22" t="str" cm="1">
        <f t="array" ref="AD32">IFERROR(INDEX(Population[Fert.  Rate],TablaEuropa[[#This Row],[Fila]]),"")</f>
        <v/>
      </c>
      <c r="AE32" s="3" t="str" cm="1">
        <f t="array" ref="AE32">IFERROR(INDEX(Population[Active military],TablaEuropa[[#This Row],[Fila]]),"")</f>
        <v/>
      </c>
      <c r="AF32" s="3" t="str" cm="1">
        <f t="array" ref="AF32">IFERROR(INDEX(Population[Warheads],TablaEuropa[[#This Row],[Fila]]),"")</f>
        <v/>
      </c>
      <c r="AG32" s="3" t="str" cm="1">
        <f t="array" ref="AG32">IFERROR(INDEX(Population[GDP (PPP, US$ million)],TablaEuropa[[#This Row],[Fila]]),"")</f>
        <v/>
      </c>
      <c r="AH32" s="3" t="e">
        <f>INDEX(TablaPaíses[Fila],MATCH(TablaEuropa[[#This Row],[País]],TablaPaíses[País],0))</f>
        <v>#N/A</v>
      </c>
    </row>
    <row r="33" spans="16:34" x14ac:dyDescent="0.25">
      <c r="P33" s="30" t="s">
        <v>164</v>
      </c>
      <c r="Q33" s="33" t="e" cm="1">
        <f t="array" ref="Q33">IFERROR(--INDEX($V33:$AG33,1,DatosN),NA())</f>
        <v>#N/A</v>
      </c>
      <c r="R33" s="35"/>
      <c r="S33" s="30" t="e">
        <f>INDEX(Países[Estado (Nombre oficial)],MATCH("*"&amp;TablaEuropa[[#This Row],[País]]&amp;"*",Países[País],0))&amp;""</f>
        <v>#N/A</v>
      </c>
      <c r="T33" s="2" t="e">
        <f>SUBSTITUTE(SUBSTITUTE(INDEX(Países[Capital(es)],MATCH("*"&amp;TablaEuropa[[#This Row],[País]]&amp;"*",Países[País],0))&amp;"","oficial: ",""),"de facto","")</f>
        <v>#N/A</v>
      </c>
      <c r="U33" s="2" t="e">
        <f>SUBSTITUTE(SUBSTITUTE(INDEX(Países[Continente],MATCH("*"&amp;TablaEuropa[[#This Row],[País]]&amp;"*",Países[País],0)),"Asia-Europa","Europa-Asia"),"África-Asia","África")</f>
        <v>#N/A</v>
      </c>
      <c r="V33" s="3" t="str" cm="1">
        <f t="array" ref="V33">IFERROR(INDEX(Population[Land Area  (Km²)],TablaEuropa[[#This Row],[Fila]]),"")</f>
        <v/>
      </c>
      <c r="W33" s="3" t="str" cm="1">
        <f t="array" ref="W33">IFERROR(INDEX(Population[Population],TablaEuropa[[#This Row],[Fila]]),"")</f>
        <v/>
      </c>
      <c r="X33" s="3" t="str">
        <f>IFERROR(TablaEuropa[[#This Row],[Población]]/TablaEuropa[[#This Row],[Superficie 
(km²)]],"")</f>
        <v/>
      </c>
      <c r="Y33" s="3" t="str" cm="1">
        <f t="array" ref="Y33">IFERROR(INDEX(Population[Natural Gas consumption
(million m³/year)],TablaEuropa[[#This Row],[Fila]]),"")</f>
        <v/>
      </c>
      <c r="Z33" s="3" t="str" cm="1">
        <f t="array" ref="Z33">IFERROR(INDEX(Population[Electricity consumption (GW·h/yr)],TablaEuropa[[#This Row],[Fila]]),"")</f>
        <v/>
      </c>
      <c r="AA33" s="3" t="str" cm="1">
        <f t="array" ref="AA33">IFERROR(INDEX(Population[2017 (Mt CO2)],TablaEuropa[[#This Row],[Fila]])*1000,"")</f>
        <v/>
      </c>
      <c r="AB33" s="22" t="str">
        <f>IFERROR(INDEX(Esperanza_de_vida[Esperanza de vida general],MATCH(TablaEuropa[[#This Row],[País]],Esperanza_de_vida[País],0)),"")</f>
        <v/>
      </c>
      <c r="AC33" s="25" t="str" cm="1">
        <f t="array" ref="AC33">IFERROR(INDEX(Population[Physicians per 1000 people],TablaEuropa[[#This Row],[Fila]]),"")</f>
        <v/>
      </c>
      <c r="AD33" s="22" t="str" cm="1">
        <f t="array" ref="AD33">IFERROR(INDEX(Population[Fert.  Rate],TablaEuropa[[#This Row],[Fila]]),"")</f>
        <v/>
      </c>
      <c r="AE33" s="3" t="str" cm="1">
        <f t="array" ref="AE33">IFERROR(INDEX(Population[Active military],TablaEuropa[[#This Row],[Fila]]),"")</f>
        <v/>
      </c>
      <c r="AF33" s="3" t="str" cm="1">
        <f t="array" ref="AF33">IFERROR(INDEX(Population[Warheads],TablaEuropa[[#This Row],[Fila]]),"")</f>
        <v/>
      </c>
      <c r="AG33" s="3" t="str" cm="1">
        <f t="array" ref="AG33">IFERROR(INDEX(Population[GDP (PPP, US$ million)],TablaEuropa[[#This Row],[Fila]]),"")</f>
        <v/>
      </c>
      <c r="AH33" s="3" t="e">
        <f>INDEX(TablaPaíses[Fila],MATCH(TablaEuropa[[#This Row],[País]],TablaPaíses[País],0))</f>
        <v>#N/A</v>
      </c>
    </row>
    <row r="34" spans="16:34" x14ac:dyDescent="0.25">
      <c r="P34" s="30" t="s">
        <v>165</v>
      </c>
      <c r="Q34" s="33" t="e" cm="1">
        <f t="array" ref="Q34">IFERROR(--INDEX($V34:$AG34,1,DatosN),NA())</f>
        <v>#N/A</v>
      </c>
      <c r="R34" s="35"/>
      <c r="S34" s="30" t="e">
        <f>INDEX(Países[Estado (Nombre oficial)],MATCH("*"&amp;TablaEuropa[[#This Row],[País]]&amp;"*",Países[País],0))&amp;""</f>
        <v>#N/A</v>
      </c>
      <c r="T34" s="2" t="e">
        <f>SUBSTITUTE(SUBSTITUTE(INDEX(Países[Capital(es)],MATCH("*"&amp;TablaEuropa[[#This Row],[País]]&amp;"*",Países[País],0))&amp;"","oficial: ",""),"de facto","")</f>
        <v>#N/A</v>
      </c>
      <c r="U34" s="2" t="e">
        <f>SUBSTITUTE(SUBSTITUTE(INDEX(Países[Continente],MATCH("*"&amp;TablaEuropa[[#This Row],[País]]&amp;"*",Países[País],0)),"Asia-Europa","Europa-Asia"),"África-Asia","África")</f>
        <v>#N/A</v>
      </c>
      <c r="V34" s="3" t="str" cm="1">
        <f t="array" ref="V34">IFERROR(INDEX(Population[Land Area  (Km²)],TablaEuropa[[#This Row],[Fila]]),"")</f>
        <v/>
      </c>
      <c r="W34" s="3" t="str" cm="1">
        <f t="array" ref="W34">IFERROR(INDEX(Population[Population],TablaEuropa[[#This Row],[Fila]]),"")</f>
        <v/>
      </c>
      <c r="X34" s="3" t="str">
        <f>IFERROR(TablaEuropa[[#This Row],[Población]]/TablaEuropa[[#This Row],[Superficie 
(km²)]],"")</f>
        <v/>
      </c>
      <c r="Y34" s="3" t="str" cm="1">
        <f t="array" ref="Y34">IFERROR(INDEX(Population[Natural Gas consumption
(million m³/year)],TablaEuropa[[#This Row],[Fila]]),"")</f>
        <v/>
      </c>
      <c r="Z34" s="3" t="str" cm="1">
        <f t="array" ref="Z34">IFERROR(INDEX(Population[Electricity consumption (GW·h/yr)],TablaEuropa[[#This Row],[Fila]]),"")</f>
        <v/>
      </c>
      <c r="AA34" s="3" t="str" cm="1">
        <f t="array" ref="AA34">IFERROR(INDEX(Population[2017 (Mt CO2)],TablaEuropa[[#This Row],[Fila]])*1000,"")</f>
        <v/>
      </c>
      <c r="AB34" s="22" t="str">
        <f>IFERROR(INDEX(Esperanza_de_vida[Esperanza de vida general],MATCH(TablaEuropa[[#This Row],[País]],Esperanza_de_vida[País],0)),"")</f>
        <v/>
      </c>
      <c r="AC34" s="25" t="str" cm="1">
        <f t="array" ref="AC34">IFERROR(INDEX(Population[Physicians per 1000 people],TablaEuropa[[#This Row],[Fila]]),"")</f>
        <v/>
      </c>
      <c r="AD34" s="22" t="str" cm="1">
        <f t="array" ref="AD34">IFERROR(INDEX(Population[Fert.  Rate],TablaEuropa[[#This Row],[Fila]]),"")</f>
        <v/>
      </c>
      <c r="AE34" s="3" t="str" cm="1">
        <f t="array" ref="AE34">IFERROR(INDEX(Population[Active military],TablaEuropa[[#This Row],[Fila]]),"")</f>
        <v/>
      </c>
      <c r="AF34" s="3" t="str" cm="1">
        <f t="array" ref="AF34">IFERROR(INDEX(Population[Warheads],TablaEuropa[[#This Row],[Fila]]),"")</f>
        <v/>
      </c>
      <c r="AG34" s="3" t="str" cm="1">
        <f t="array" ref="AG34">IFERROR(INDEX(Population[GDP (PPP, US$ million)],TablaEuropa[[#This Row],[Fila]]),"")</f>
        <v/>
      </c>
      <c r="AH34" s="3" t="e">
        <f>INDEX(TablaPaíses[Fila],MATCH(TablaEuropa[[#This Row],[País]],TablaPaíses[País],0))</f>
        <v>#N/A</v>
      </c>
    </row>
    <row r="35" spans="16:34" x14ac:dyDescent="0.25">
      <c r="P35" s="30" t="s">
        <v>166</v>
      </c>
      <c r="Q35" s="33" t="e" cm="1">
        <f t="array" ref="Q35">IFERROR(--INDEX($V35:$AG35,1,DatosN),NA())</f>
        <v>#N/A</v>
      </c>
      <c r="R35" s="35"/>
      <c r="S35" s="30" t="e">
        <f>INDEX(Países[Estado (Nombre oficial)],MATCH("*"&amp;TablaEuropa[[#This Row],[País]]&amp;"*",Países[País],0))&amp;""</f>
        <v>#N/A</v>
      </c>
      <c r="T35" s="2" t="e">
        <f>SUBSTITUTE(SUBSTITUTE(INDEX(Países[Capital(es)],MATCH("*"&amp;TablaEuropa[[#This Row],[País]]&amp;"*",Países[País],0))&amp;"","oficial: ",""),"de facto","")</f>
        <v>#N/A</v>
      </c>
      <c r="U35" s="2" t="e">
        <f>SUBSTITUTE(SUBSTITUTE(INDEX(Países[Continente],MATCH("*"&amp;TablaEuropa[[#This Row],[País]]&amp;"*",Países[País],0)),"Asia-Europa","Europa-Asia"),"África-Asia","África")</f>
        <v>#N/A</v>
      </c>
      <c r="V35" s="3" t="str" cm="1">
        <f t="array" ref="V35">IFERROR(INDEX(Population[Land Area  (Km²)],TablaEuropa[[#This Row],[Fila]]),"")</f>
        <v/>
      </c>
      <c r="W35" s="3" t="str" cm="1">
        <f t="array" ref="W35">IFERROR(INDEX(Population[Population],TablaEuropa[[#This Row],[Fila]]),"")</f>
        <v/>
      </c>
      <c r="X35" s="3" t="str">
        <f>IFERROR(TablaEuropa[[#This Row],[Población]]/TablaEuropa[[#This Row],[Superficie 
(km²)]],"")</f>
        <v/>
      </c>
      <c r="Y35" s="3" t="str" cm="1">
        <f t="array" ref="Y35">IFERROR(INDEX(Population[Natural Gas consumption
(million m³/year)],TablaEuropa[[#This Row],[Fila]]),"")</f>
        <v/>
      </c>
      <c r="Z35" s="3" t="str" cm="1">
        <f t="array" ref="Z35">IFERROR(INDEX(Population[Electricity consumption (GW·h/yr)],TablaEuropa[[#This Row],[Fila]]),"")</f>
        <v/>
      </c>
      <c r="AA35" s="3" t="str" cm="1">
        <f t="array" ref="AA35">IFERROR(INDEX(Population[2017 (Mt CO2)],TablaEuropa[[#This Row],[Fila]])*1000,"")</f>
        <v/>
      </c>
      <c r="AB35" s="22" t="str">
        <f>IFERROR(INDEX(Esperanza_de_vida[Esperanza de vida general],MATCH(TablaEuropa[[#This Row],[País]],Esperanza_de_vida[País],0)),"")</f>
        <v/>
      </c>
      <c r="AC35" s="25" t="str" cm="1">
        <f t="array" ref="AC35">IFERROR(INDEX(Population[Physicians per 1000 people],TablaEuropa[[#This Row],[Fila]]),"")</f>
        <v/>
      </c>
      <c r="AD35" s="22" t="str" cm="1">
        <f t="array" ref="AD35">IFERROR(INDEX(Population[Fert.  Rate],TablaEuropa[[#This Row],[Fila]]),"")</f>
        <v/>
      </c>
      <c r="AE35" s="3" t="str" cm="1">
        <f t="array" ref="AE35">IFERROR(INDEX(Population[Active military],TablaEuropa[[#This Row],[Fila]]),"")</f>
        <v/>
      </c>
      <c r="AF35" s="3" t="str" cm="1">
        <f t="array" ref="AF35">IFERROR(INDEX(Population[Warheads],TablaEuropa[[#This Row],[Fila]]),"")</f>
        <v/>
      </c>
      <c r="AG35" s="3" t="str" cm="1">
        <f t="array" ref="AG35">IFERROR(INDEX(Population[GDP (PPP, US$ million)],TablaEuropa[[#This Row],[Fila]]),"")</f>
        <v/>
      </c>
      <c r="AH35" s="3" t="e">
        <f>INDEX(TablaPaíses[Fila],MATCH(TablaEuropa[[#This Row],[País]],TablaPaíses[País],0))</f>
        <v>#N/A</v>
      </c>
    </row>
    <row r="36" spans="16:34" x14ac:dyDescent="0.25">
      <c r="P36" s="30" t="s">
        <v>167</v>
      </c>
      <c r="Q36" s="33" t="e" cm="1">
        <f t="array" ref="Q36">IFERROR(--INDEX($V36:$AG36,1,DatosN),NA())</f>
        <v>#N/A</v>
      </c>
      <c r="R36" s="35"/>
      <c r="S36" s="30" t="e">
        <f>INDEX(Países[Estado (Nombre oficial)],MATCH("*"&amp;TablaEuropa[[#This Row],[País]]&amp;"*",Países[País],0))&amp;""</f>
        <v>#N/A</v>
      </c>
      <c r="T36" s="2" t="e">
        <f>SUBSTITUTE(SUBSTITUTE(INDEX(Países[Capital(es)],MATCH("*"&amp;TablaEuropa[[#This Row],[País]]&amp;"*",Países[País],0))&amp;"","oficial: ",""),"de facto","")</f>
        <v>#N/A</v>
      </c>
      <c r="U36" s="2" t="e">
        <f>SUBSTITUTE(SUBSTITUTE(INDEX(Países[Continente],MATCH("*"&amp;TablaEuropa[[#This Row],[País]]&amp;"*",Países[País],0)),"Asia-Europa","Europa-Asia"),"África-Asia","África")</f>
        <v>#N/A</v>
      </c>
      <c r="V36" s="3" t="str" cm="1">
        <f t="array" ref="V36">IFERROR(INDEX(Population[Land Area  (Km²)],TablaEuropa[[#This Row],[Fila]]),"")</f>
        <v/>
      </c>
      <c r="W36" s="3" t="str" cm="1">
        <f t="array" ref="W36">IFERROR(INDEX(Population[Population],TablaEuropa[[#This Row],[Fila]]),"")</f>
        <v/>
      </c>
      <c r="X36" s="3" t="str">
        <f>IFERROR(TablaEuropa[[#This Row],[Población]]/TablaEuropa[[#This Row],[Superficie 
(km²)]],"")</f>
        <v/>
      </c>
      <c r="Y36" s="3" t="str" cm="1">
        <f t="array" ref="Y36">IFERROR(INDEX(Population[Natural Gas consumption
(million m³/year)],TablaEuropa[[#This Row],[Fila]]),"")</f>
        <v/>
      </c>
      <c r="Z36" s="3" t="str" cm="1">
        <f t="array" ref="Z36">IFERROR(INDEX(Population[Electricity consumption (GW·h/yr)],TablaEuropa[[#This Row],[Fila]]),"")</f>
        <v/>
      </c>
      <c r="AA36" s="3" t="str" cm="1">
        <f t="array" ref="AA36">IFERROR(INDEX(Population[2017 (Mt CO2)],TablaEuropa[[#This Row],[Fila]])*1000,"")</f>
        <v/>
      </c>
      <c r="AB36" s="22" t="str">
        <f>IFERROR(INDEX(Esperanza_de_vida[Esperanza de vida general],MATCH(TablaEuropa[[#This Row],[País]],Esperanza_de_vida[País],0)),"")</f>
        <v/>
      </c>
      <c r="AC36" s="25" t="str" cm="1">
        <f t="array" ref="AC36">IFERROR(INDEX(Population[Physicians per 1000 people],TablaEuropa[[#This Row],[Fila]]),"")</f>
        <v/>
      </c>
      <c r="AD36" s="22" t="str" cm="1">
        <f t="array" ref="AD36">IFERROR(INDEX(Population[Fert.  Rate],TablaEuropa[[#This Row],[Fila]]),"")</f>
        <v/>
      </c>
      <c r="AE36" s="3" t="str" cm="1">
        <f t="array" ref="AE36">IFERROR(INDEX(Population[Active military],TablaEuropa[[#This Row],[Fila]]),"")</f>
        <v/>
      </c>
      <c r="AF36" s="3" t="str" cm="1">
        <f t="array" ref="AF36">IFERROR(INDEX(Population[Warheads],TablaEuropa[[#This Row],[Fila]]),"")</f>
        <v/>
      </c>
      <c r="AG36" s="3" t="str" cm="1">
        <f t="array" ref="AG36">IFERROR(INDEX(Population[GDP (PPP, US$ million)],TablaEuropa[[#This Row],[Fila]]),"")</f>
        <v/>
      </c>
      <c r="AH36" s="3" t="e">
        <f>INDEX(TablaPaíses[Fila],MATCH(TablaEuropa[[#This Row],[País]],TablaPaíses[País],0))</f>
        <v>#N/A</v>
      </c>
    </row>
    <row r="37" spans="16:34" x14ac:dyDescent="0.25">
      <c r="P37" s="30" t="s">
        <v>168</v>
      </c>
      <c r="Q37" s="33" t="e" cm="1">
        <f t="array" ref="Q37">IFERROR(--INDEX($V37:$AG37,1,DatosN),NA())</f>
        <v>#N/A</v>
      </c>
      <c r="R37" s="35"/>
      <c r="S37" s="30" t="e">
        <f>INDEX(Países[Estado (Nombre oficial)],MATCH("*"&amp;TablaEuropa[[#This Row],[País]]&amp;"*",Países[País],0))&amp;""</f>
        <v>#N/A</v>
      </c>
      <c r="T37" s="2" t="e">
        <f>SUBSTITUTE(SUBSTITUTE(INDEX(Países[Capital(es)],MATCH("*"&amp;TablaEuropa[[#This Row],[País]]&amp;"*",Países[País],0))&amp;"","oficial: ",""),"de facto","")</f>
        <v>#N/A</v>
      </c>
      <c r="U37" s="2" t="e">
        <f>SUBSTITUTE(SUBSTITUTE(INDEX(Países[Continente],MATCH("*"&amp;TablaEuropa[[#This Row],[País]]&amp;"*",Países[País],0)),"Asia-Europa","Europa-Asia"),"África-Asia","África")</f>
        <v>#N/A</v>
      </c>
      <c r="V37" s="3" t="str" cm="1">
        <f t="array" ref="V37">IFERROR(INDEX(Population[Land Area  (Km²)],TablaEuropa[[#This Row],[Fila]]),"")</f>
        <v/>
      </c>
      <c r="W37" s="3" t="str" cm="1">
        <f t="array" ref="W37">IFERROR(INDEX(Population[Population],TablaEuropa[[#This Row],[Fila]]),"")</f>
        <v/>
      </c>
      <c r="X37" s="3" t="str">
        <f>IFERROR(TablaEuropa[[#This Row],[Población]]/TablaEuropa[[#This Row],[Superficie 
(km²)]],"")</f>
        <v/>
      </c>
      <c r="Y37" s="3" t="str" cm="1">
        <f t="array" ref="Y37">IFERROR(INDEX(Population[Natural Gas consumption
(million m³/year)],TablaEuropa[[#This Row],[Fila]]),"")</f>
        <v/>
      </c>
      <c r="Z37" s="3" t="str" cm="1">
        <f t="array" ref="Z37">IFERROR(INDEX(Population[Electricity consumption (GW·h/yr)],TablaEuropa[[#This Row],[Fila]]),"")</f>
        <v/>
      </c>
      <c r="AA37" s="3" t="str" cm="1">
        <f t="array" ref="AA37">IFERROR(INDEX(Population[2017 (Mt CO2)],TablaEuropa[[#This Row],[Fila]])*1000,"")</f>
        <v/>
      </c>
      <c r="AB37" s="22" t="str">
        <f>IFERROR(INDEX(Esperanza_de_vida[Esperanza de vida general],MATCH(TablaEuropa[[#This Row],[País]],Esperanza_de_vida[País],0)),"")</f>
        <v/>
      </c>
      <c r="AC37" s="25" t="str" cm="1">
        <f t="array" ref="AC37">IFERROR(INDEX(Population[Physicians per 1000 people],TablaEuropa[[#This Row],[Fila]]),"")</f>
        <v/>
      </c>
      <c r="AD37" s="22" t="str" cm="1">
        <f t="array" ref="AD37">IFERROR(INDEX(Population[Fert.  Rate],TablaEuropa[[#This Row],[Fila]]),"")</f>
        <v/>
      </c>
      <c r="AE37" s="3" t="str" cm="1">
        <f t="array" ref="AE37">IFERROR(INDEX(Population[Active military],TablaEuropa[[#This Row],[Fila]]),"")</f>
        <v/>
      </c>
      <c r="AF37" s="3" t="str" cm="1">
        <f t="array" ref="AF37">IFERROR(INDEX(Population[Warheads],TablaEuropa[[#This Row],[Fila]]),"")</f>
        <v/>
      </c>
      <c r="AG37" s="3" t="str" cm="1">
        <f t="array" ref="AG37">IFERROR(INDEX(Population[GDP (PPP, US$ million)],TablaEuropa[[#This Row],[Fila]]),"")</f>
        <v/>
      </c>
      <c r="AH37" s="3" t="e">
        <f>INDEX(TablaPaíses[Fila],MATCH(TablaEuropa[[#This Row],[País]],TablaPaíses[País],0))</f>
        <v>#N/A</v>
      </c>
    </row>
    <row r="38" spans="16:34" x14ac:dyDescent="0.25">
      <c r="P38" s="30" t="s">
        <v>169</v>
      </c>
      <c r="Q38" s="33" t="e" cm="1">
        <f t="array" ref="Q38">IFERROR(--INDEX($V38:$AG38,1,DatosN),NA())</f>
        <v>#N/A</v>
      </c>
      <c r="R38" s="35"/>
      <c r="S38" s="30" t="e">
        <f>INDEX(Países[Estado (Nombre oficial)],MATCH("*"&amp;TablaEuropa[[#This Row],[País]]&amp;"*",Países[País],0))&amp;""</f>
        <v>#N/A</v>
      </c>
      <c r="T38" s="2" t="e">
        <f>SUBSTITUTE(SUBSTITUTE(INDEX(Países[Capital(es)],MATCH("*"&amp;TablaEuropa[[#This Row],[País]]&amp;"*",Países[País],0))&amp;"","oficial: ",""),"de facto","")</f>
        <v>#N/A</v>
      </c>
      <c r="U38" s="2" t="e">
        <f>SUBSTITUTE(SUBSTITUTE(INDEX(Países[Continente],MATCH("*"&amp;TablaEuropa[[#This Row],[País]]&amp;"*",Países[País],0)),"Asia-Europa","Europa-Asia"),"África-Asia","África")</f>
        <v>#N/A</v>
      </c>
      <c r="V38" s="3" t="str" cm="1">
        <f t="array" ref="V38">IFERROR(INDEX(Population[Land Area  (Km²)],TablaEuropa[[#This Row],[Fila]]),"")</f>
        <v/>
      </c>
      <c r="W38" s="3" t="str" cm="1">
        <f t="array" ref="W38">IFERROR(INDEX(Population[Population],TablaEuropa[[#This Row],[Fila]]),"")</f>
        <v/>
      </c>
      <c r="X38" s="3" t="str">
        <f>IFERROR(TablaEuropa[[#This Row],[Población]]/TablaEuropa[[#This Row],[Superficie 
(km²)]],"")</f>
        <v/>
      </c>
      <c r="Y38" s="3" t="str" cm="1">
        <f t="array" ref="Y38">IFERROR(INDEX(Population[Natural Gas consumption
(million m³/year)],TablaEuropa[[#This Row],[Fila]]),"")</f>
        <v/>
      </c>
      <c r="Z38" s="3" t="str" cm="1">
        <f t="array" ref="Z38">IFERROR(INDEX(Population[Electricity consumption (GW·h/yr)],TablaEuropa[[#This Row],[Fila]]),"")</f>
        <v/>
      </c>
      <c r="AA38" s="3" t="str" cm="1">
        <f t="array" ref="AA38">IFERROR(INDEX(Population[2017 (Mt CO2)],TablaEuropa[[#This Row],[Fila]])*1000,"")</f>
        <v/>
      </c>
      <c r="AB38" s="22" t="str">
        <f>IFERROR(INDEX(Esperanza_de_vida[Esperanza de vida general],MATCH(TablaEuropa[[#This Row],[País]],Esperanza_de_vida[País],0)),"")</f>
        <v/>
      </c>
      <c r="AC38" s="25" t="str" cm="1">
        <f t="array" ref="AC38">IFERROR(INDEX(Population[Physicians per 1000 people],TablaEuropa[[#This Row],[Fila]]),"")</f>
        <v/>
      </c>
      <c r="AD38" s="22" t="str" cm="1">
        <f t="array" ref="AD38">IFERROR(INDEX(Population[Fert.  Rate],TablaEuropa[[#This Row],[Fila]]),"")</f>
        <v/>
      </c>
      <c r="AE38" s="3" t="str" cm="1">
        <f t="array" ref="AE38">IFERROR(INDEX(Population[Active military],TablaEuropa[[#This Row],[Fila]]),"")</f>
        <v/>
      </c>
      <c r="AF38" s="3" t="str" cm="1">
        <f t="array" ref="AF38">IFERROR(INDEX(Population[Warheads],TablaEuropa[[#This Row],[Fila]]),"")</f>
        <v/>
      </c>
      <c r="AG38" s="3" t="str" cm="1">
        <f t="array" ref="AG38">IFERROR(INDEX(Population[GDP (PPP, US$ million)],TablaEuropa[[#This Row],[Fila]]),"")</f>
        <v/>
      </c>
      <c r="AH38" s="3" t="e">
        <f>INDEX(TablaPaíses[Fila],MATCH(TablaEuropa[[#This Row],[País]],TablaPaíses[País],0))</f>
        <v>#N/A</v>
      </c>
    </row>
    <row r="39" spans="16:34" x14ac:dyDescent="0.25">
      <c r="P39" s="30" t="s">
        <v>171</v>
      </c>
      <c r="Q39" s="33" t="e" cm="1">
        <f t="array" ref="Q39">IFERROR(--INDEX($V39:$AG39,1,DatosN),NA())</f>
        <v>#N/A</v>
      </c>
      <c r="R39" s="35"/>
      <c r="S39" s="30" t="e">
        <f>INDEX(Países[Estado (Nombre oficial)],MATCH("*"&amp;TablaEuropa[[#This Row],[País]]&amp;"*",Países[País],0))&amp;""</f>
        <v>#N/A</v>
      </c>
      <c r="T39" s="2" t="e">
        <f>SUBSTITUTE(SUBSTITUTE(INDEX(Países[Capital(es)],MATCH("*"&amp;TablaEuropa[[#This Row],[País]]&amp;"*",Países[País],0))&amp;"","oficial: ",""),"de facto","")</f>
        <v>#N/A</v>
      </c>
      <c r="U39" s="2" t="e">
        <f>SUBSTITUTE(SUBSTITUTE(INDEX(Países[Continente],MATCH("*"&amp;TablaEuropa[[#This Row],[País]]&amp;"*",Países[País],0)),"Asia-Europa","Europa-Asia"),"África-Asia","África")</f>
        <v>#N/A</v>
      </c>
      <c r="V39" s="3" t="str" cm="1">
        <f t="array" ref="V39">IFERROR(INDEX(Population[Land Area  (Km²)],TablaEuropa[[#This Row],[Fila]]),"")</f>
        <v/>
      </c>
      <c r="W39" s="3" t="str" cm="1">
        <f t="array" ref="W39">IFERROR(INDEX(Population[Population],TablaEuropa[[#This Row],[Fila]]),"")</f>
        <v/>
      </c>
      <c r="X39" s="3" t="str">
        <f>IFERROR(TablaEuropa[[#This Row],[Población]]/TablaEuropa[[#This Row],[Superficie 
(km²)]],"")</f>
        <v/>
      </c>
      <c r="Y39" s="3" t="str" cm="1">
        <f t="array" ref="Y39">IFERROR(INDEX(Population[Natural Gas consumption
(million m³/year)],TablaEuropa[[#This Row],[Fila]]),"")</f>
        <v/>
      </c>
      <c r="Z39" s="3" t="str" cm="1">
        <f t="array" ref="Z39">IFERROR(INDEX(Population[Electricity consumption (GW·h/yr)],TablaEuropa[[#This Row],[Fila]]),"")</f>
        <v/>
      </c>
      <c r="AA39" s="3" t="str" cm="1">
        <f t="array" ref="AA39">IFERROR(INDEX(Population[2017 (Mt CO2)],TablaEuropa[[#This Row],[Fila]])*1000,"")</f>
        <v/>
      </c>
      <c r="AB39" s="22" t="str">
        <f>IFERROR(INDEX(Esperanza_de_vida[Esperanza de vida general],MATCH(TablaEuropa[[#This Row],[País]],Esperanza_de_vida[País],0)),"")</f>
        <v/>
      </c>
      <c r="AC39" s="25" t="str" cm="1">
        <f t="array" ref="AC39">IFERROR(INDEX(Population[Physicians per 1000 people],TablaEuropa[[#This Row],[Fila]]),"")</f>
        <v/>
      </c>
      <c r="AD39" s="22" t="str" cm="1">
        <f t="array" ref="AD39">IFERROR(INDEX(Population[Fert.  Rate],TablaEuropa[[#This Row],[Fila]]),"")</f>
        <v/>
      </c>
      <c r="AE39" s="3" t="str" cm="1">
        <f t="array" ref="AE39">IFERROR(INDEX(Population[Active military],TablaEuropa[[#This Row],[Fila]]),"")</f>
        <v/>
      </c>
      <c r="AF39" s="3" t="str" cm="1">
        <f t="array" ref="AF39">IFERROR(INDEX(Population[Warheads],TablaEuropa[[#This Row],[Fila]]),"")</f>
        <v/>
      </c>
      <c r="AG39" s="3" t="str" cm="1">
        <f t="array" ref="AG39">IFERROR(INDEX(Population[GDP (PPP, US$ million)],TablaEuropa[[#This Row],[Fila]]),"")</f>
        <v/>
      </c>
      <c r="AH39" s="3" t="e">
        <f>INDEX(TablaPaíses[Fila],MATCH(TablaEuropa[[#This Row],[País]],TablaPaíses[País],0))</f>
        <v>#N/A</v>
      </c>
    </row>
    <row r="40" spans="16:34" x14ac:dyDescent="0.25">
      <c r="P40" s="30" t="s">
        <v>172</v>
      </c>
      <c r="Q40" s="33" t="e" cm="1">
        <f t="array" ref="Q40">IFERROR(--INDEX($V40:$AG40,1,DatosN),NA())</f>
        <v>#N/A</v>
      </c>
      <c r="R40" s="35"/>
      <c r="S40" s="30" t="e">
        <f>INDEX(Países[Estado (Nombre oficial)],MATCH("*"&amp;TablaEuropa[[#This Row],[País]]&amp;"*",Países[País],0))&amp;""</f>
        <v>#N/A</v>
      </c>
      <c r="T40" s="2" t="e">
        <f>SUBSTITUTE(SUBSTITUTE(INDEX(Países[Capital(es)],MATCH("*"&amp;TablaEuropa[[#This Row],[País]]&amp;"*",Países[País],0))&amp;"","oficial: ",""),"de facto","")</f>
        <v>#N/A</v>
      </c>
      <c r="U40" s="2" t="e">
        <f>SUBSTITUTE(SUBSTITUTE(INDEX(Países[Continente],MATCH("*"&amp;TablaEuropa[[#This Row],[País]]&amp;"*",Países[País],0)),"Asia-Europa","Europa-Asia"),"África-Asia","África")</f>
        <v>#N/A</v>
      </c>
      <c r="V40" s="3" t="str" cm="1">
        <f t="array" ref="V40">IFERROR(INDEX(Population[Land Area  (Km²)],TablaEuropa[[#This Row],[Fila]]),"")</f>
        <v/>
      </c>
      <c r="W40" s="3" t="str" cm="1">
        <f t="array" ref="W40">IFERROR(INDEX(Population[Population],TablaEuropa[[#This Row],[Fila]]),"")</f>
        <v/>
      </c>
      <c r="X40" s="3" t="str">
        <f>IFERROR(TablaEuropa[[#This Row],[Población]]/TablaEuropa[[#This Row],[Superficie 
(km²)]],"")</f>
        <v/>
      </c>
      <c r="Y40" s="3" t="str" cm="1">
        <f t="array" ref="Y40">IFERROR(INDEX(Population[Natural Gas consumption
(million m³/year)],TablaEuropa[[#This Row],[Fila]]),"")</f>
        <v/>
      </c>
      <c r="Z40" s="3" t="str" cm="1">
        <f t="array" ref="Z40">IFERROR(INDEX(Population[Electricity consumption (GW·h/yr)],TablaEuropa[[#This Row],[Fila]]),"")</f>
        <v/>
      </c>
      <c r="AA40" s="3" t="str" cm="1">
        <f t="array" ref="AA40">IFERROR(INDEX(Population[2017 (Mt CO2)],TablaEuropa[[#This Row],[Fila]])*1000,"")</f>
        <v/>
      </c>
      <c r="AB40" s="22" t="str">
        <f>IFERROR(INDEX(Esperanza_de_vida[Esperanza de vida general],MATCH(TablaEuropa[[#This Row],[País]],Esperanza_de_vida[País],0)),"")</f>
        <v/>
      </c>
      <c r="AC40" s="25" t="str" cm="1">
        <f t="array" ref="AC40">IFERROR(INDEX(Population[Physicians per 1000 people],TablaEuropa[[#This Row],[Fila]]),"")</f>
        <v/>
      </c>
      <c r="AD40" s="22" t="str" cm="1">
        <f t="array" ref="AD40">IFERROR(INDEX(Population[Fert.  Rate],TablaEuropa[[#This Row],[Fila]]),"")</f>
        <v/>
      </c>
      <c r="AE40" s="3" t="str" cm="1">
        <f t="array" ref="AE40">IFERROR(INDEX(Population[Active military],TablaEuropa[[#This Row],[Fila]]),"")</f>
        <v/>
      </c>
      <c r="AF40" s="3" t="str" cm="1">
        <f t="array" ref="AF40">IFERROR(INDEX(Population[Warheads],TablaEuropa[[#This Row],[Fila]]),"")</f>
        <v/>
      </c>
      <c r="AG40" s="3" t="str" cm="1">
        <f t="array" ref="AG40">IFERROR(INDEX(Population[GDP (PPP, US$ million)],TablaEuropa[[#This Row],[Fila]]),"")</f>
        <v/>
      </c>
      <c r="AH40" s="3" t="e">
        <f>INDEX(TablaPaíses[Fila],MATCH(TablaEuropa[[#This Row],[País]],TablaPaíses[País],0))</f>
        <v>#N/A</v>
      </c>
    </row>
    <row r="41" spans="16:34" x14ac:dyDescent="0.25">
      <c r="P41" s="30" t="s">
        <v>173</v>
      </c>
      <c r="Q41" s="33" t="e" cm="1">
        <f t="array" ref="Q41">IFERROR(--INDEX($V41:$AG41,1,DatosN),NA())</f>
        <v>#N/A</v>
      </c>
      <c r="R41" s="35" t="e" vm="12">
        <v>#VALUE!</v>
      </c>
      <c r="S41" s="30" t="e">
        <f>INDEX(Países[Estado (Nombre oficial)],MATCH("*"&amp;TablaEuropa[[#This Row],[País]]&amp;"*",Países[País],0))&amp;""</f>
        <v>#N/A</v>
      </c>
      <c r="T41" s="2" t="e">
        <f>SUBSTITUTE(SUBSTITUTE(INDEX(Países[Capital(es)],MATCH("*"&amp;TablaEuropa[[#This Row],[País]]&amp;"*",Países[País],0))&amp;"","oficial: ",""),"de facto","")</f>
        <v>#N/A</v>
      </c>
      <c r="U41" s="2" t="e">
        <f>SUBSTITUTE(SUBSTITUTE(INDEX(Países[Continente],MATCH("*"&amp;TablaEuropa[[#This Row],[País]]&amp;"*",Países[País],0)),"Asia-Europa","Europa-Asia"),"África-Asia","África")</f>
        <v>#N/A</v>
      </c>
      <c r="V41" s="3" t="str" cm="1">
        <f t="array" ref="V41">IFERROR(INDEX(Population[Land Area  (Km²)],TablaEuropa[[#This Row],[Fila]]),"")</f>
        <v/>
      </c>
      <c r="W41" s="3" t="str" cm="1">
        <f t="array" ref="W41">IFERROR(INDEX(Population[Population],TablaEuropa[[#This Row],[Fila]]),"")</f>
        <v/>
      </c>
      <c r="X41" s="3" t="str">
        <f>IFERROR(TablaEuropa[[#This Row],[Población]]/TablaEuropa[[#This Row],[Superficie 
(km²)]],"")</f>
        <v/>
      </c>
      <c r="Y41" s="3" t="str" cm="1">
        <f t="array" ref="Y41">IFERROR(INDEX(Population[Natural Gas consumption
(million m³/year)],TablaEuropa[[#This Row],[Fila]]),"")</f>
        <v/>
      </c>
      <c r="Z41" s="3" t="str" cm="1">
        <f t="array" ref="Z41">IFERROR(INDEX(Population[Electricity consumption (GW·h/yr)],TablaEuropa[[#This Row],[Fila]]),"")</f>
        <v/>
      </c>
      <c r="AA41" s="3" t="str" cm="1">
        <f t="array" ref="AA41">IFERROR(INDEX(Population[2017 (Mt CO2)],TablaEuropa[[#This Row],[Fila]])*1000,"")</f>
        <v/>
      </c>
      <c r="AB41" s="22" t="str">
        <f>IFERROR(INDEX(Esperanza_de_vida[Esperanza de vida general],MATCH(TablaEuropa[[#This Row],[País]],Esperanza_de_vida[País],0)),"")</f>
        <v/>
      </c>
      <c r="AC41" s="25" t="str" cm="1">
        <f t="array" ref="AC41">IFERROR(INDEX(Population[Physicians per 1000 people],TablaEuropa[[#This Row],[Fila]]),"")</f>
        <v/>
      </c>
      <c r="AD41" s="22" t="str" cm="1">
        <f t="array" ref="AD41">IFERROR(INDEX(Population[Fert.  Rate],TablaEuropa[[#This Row],[Fila]]),"")</f>
        <v/>
      </c>
      <c r="AE41" s="15">
        <v>2200000</v>
      </c>
      <c r="AF41" s="3" t="str" cm="1">
        <f t="array" ref="AF41">IFERROR(INDEX(Population[Warheads],TablaEuropa[[#This Row],[Fila]]),"")</f>
        <v/>
      </c>
      <c r="AG41" s="3" t="str" cm="1">
        <f t="array" ref="AG41">IFERROR(INDEX(Population[GDP (PPP, US$ million)],TablaEuropa[[#This Row],[Fila]]),"")</f>
        <v/>
      </c>
      <c r="AH41" s="3" t="e">
        <f>INDEX(TablaPaíses[Fila],MATCH(TablaEuropa[[#This Row],[País]],TablaPaíses[País],0))</f>
        <v>#N/A</v>
      </c>
    </row>
    <row r="42" spans="16:34" x14ac:dyDescent="0.25">
      <c r="P42" s="30" t="s">
        <v>32</v>
      </c>
      <c r="Q42" s="33" t="e" cm="1">
        <f t="array" ref="Q42">IFERROR(--INDEX($V42:$AG42,1,DatosN),NA())</f>
        <v>#N/A</v>
      </c>
      <c r="R42" s="35"/>
      <c r="S42" s="30" t="e">
        <f>INDEX(Países[Estado (Nombre oficial)],MATCH("*"&amp;TablaEuropa[[#This Row],[País]]&amp;"*",Países[País],0))&amp;""</f>
        <v>#N/A</v>
      </c>
      <c r="T42" s="2" t="e">
        <f>SUBSTITUTE(SUBSTITUTE(INDEX(Países[Capital(es)],MATCH("*"&amp;TablaEuropa[[#This Row],[País]]&amp;"*",Países[País],0))&amp;"","oficial: ",""),"de facto","")</f>
        <v>#N/A</v>
      </c>
      <c r="U42" s="2" t="e">
        <f>SUBSTITUTE(SUBSTITUTE(INDEX(Países[Continente],MATCH("*"&amp;TablaEuropa[[#This Row],[País]]&amp;"*",Países[País],0)),"Asia-Europa","Europa-Asia"),"África-Asia","África")</f>
        <v>#N/A</v>
      </c>
      <c r="V42" s="3" t="str" cm="1">
        <f t="array" ref="V42">IFERROR(INDEX(Population[Land Area  (Km²)],TablaEuropa[[#This Row],[Fila]]),"")</f>
        <v/>
      </c>
      <c r="W42" s="3" t="str" cm="1">
        <f t="array" ref="W42">IFERROR(INDEX(Population[Population],TablaEuropa[[#This Row],[Fila]]),"")</f>
        <v/>
      </c>
      <c r="X42" s="3" t="str">
        <f>IFERROR(TablaEuropa[[#This Row],[Población]]/TablaEuropa[[#This Row],[Superficie 
(km²)]],"")</f>
        <v/>
      </c>
      <c r="Y42" s="3" t="str" cm="1">
        <f t="array" ref="Y42">IFERROR(INDEX(Population[Natural Gas consumption
(million m³/year)],TablaEuropa[[#This Row],[Fila]]),"")</f>
        <v/>
      </c>
      <c r="Z42" s="3" t="str" cm="1">
        <f t="array" ref="Z42">IFERROR(INDEX(Population[Electricity consumption (GW·h/yr)],TablaEuropa[[#This Row],[Fila]]),"")</f>
        <v/>
      </c>
      <c r="AA42" s="3" t="str" cm="1">
        <f t="array" ref="AA42">IFERROR(INDEX(Population[2017 (Mt CO2)],TablaEuropa[[#This Row],[Fila]])*1000,"")</f>
        <v/>
      </c>
      <c r="AB42" s="22" t="str">
        <f>IFERROR(INDEX(Esperanza_de_vida[Esperanza de vida general],MATCH(TablaEuropa[[#This Row],[País]],Esperanza_de_vida[País],0)),"")</f>
        <v/>
      </c>
      <c r="AC42" s="25" t="str" cm="1">
        <f t="array" ref="AC42">IFERROR(INDEX(Population[Physicians per 1000 people],TablaEuropa[[#This Row],[Fila]]),"")</f>
        <v/>
      </c>
      <c r="AD42" s="22" t="str" cm="1">
        <f t="array" ref="AD42">IFERROR(INDEX(Population[Fert.  Rate],TablaEuropa[[#This Row],[Fila]]),"")</f>
        <v/>
      </c>
      <c r="AE42" s="3" t="str" cm="1">
        <f t="array" ref="AE42">IFERROR(INDEX(Population[Active military],TablaEuropa[[#This Row],[Fila]]),"")</f>
        <v/>
      </c>
      <c r="AF42" s="3" t="str" cm="1">
        <f t="array" ref="AF42">IFERROR(INDEX(Population[Warheads],TablaEuropa[[#This Row],[Fila]]),"")</f>
        <v/>
      </c>
      <c r="AG42" s="3" t="str" cm="1">
        <f t="array" ref="AG42">IFERROR(INDEX(Population[GDP (PPP, US$ million)],TablaEuropa[[#This Row],[Fila]]),"")</f>
        <v/>
      </c>
      <c r="AH42" s="3" t="e">
        <f>INDEX(TablaPaíses[Fila],MATCH(TablaEuropa[[#This Row],[País]],TablaPaíses[País],0))</f>
        <v>#N/A</v>
      </c>
    </row>
    <row r="43" spans="16:34" x14ac:dyDescent="0.25">
      <c r="P43" s="30" t="s">
        <v>19</v>
      </c>
      <c r="Q43" s="33" cm="1">
        <f t="array" ref="Q43">IFERROR(--INDEX($V43:$AG43,1,DatosN),NA())</f>
        <v>0.49</v>
      </c>
      <c r="R43" s="35" t="e" vm="13">
        <v>#VALUE!</v>
      </c>
      <c r="S43" s="30" t="e">
        <f>INDEX(Países[Estado (Nombre oficial)],MATCH("*"&amp;TablaEuropa[[#This Row],[País]]&amp;"*",Países[País],0))&amp;""</f>
        <v>#N/A</v>
      </c>
      <c r="T43" s="2" t="e">
        <f>SUBSTITUTE(SUBSTITUTE(INDEX(Países[Capital(es)],MATCH("*"&amp;TablaEuropa[[#This Row],[País]]&amp;"*",Países[País],0))&amp;"","oficial: ",""),"de facto","")</f>
        <v>#N/A</v>
      </c>
      <c r="U43" s="2" t="e">
        <f>SUBSTITUTE(SUBSTITUTE(INDEX(Países[Continente],MATCH("*"&amp;TablaEuropa[[#This Row],[País]]&amp;"*",Países[País],0)),"Asia-Europa","Europa-Asia"),"África-Asia","África")</f>
        <v>#N/A</v>
      </c>
      <c r="V43" s="15">
        <v>0.49</v>
      </c>
      <c r="W43" s="15">
        <v>618</v>
      </c>
      <c r="X43" s="3">
        <f>IFERROR(TablaEuropa[[#This Row],[Población]]/TablaEuropa[[#This Row],[Superficie 
(km²)]],"")</f>
        <v>1261.2244897959183</v>
      </c>
      <c r="Y43" s="3" t="str" cm="1">
        <f t="array" ref="Y43">IFERROR(INDEX(Population[Natural Gas consumption
(million m³/year)],TablaEuropa[[#This Row],[Fila]]),"")</f>
        <v/>
      </c>
      <c r="Z43" s="3" t="str" cm="1">
        <f t="array" ref="Z43">IFERROR(INDEX(Population[Electricity consumption (GW·h/yr)],TablaEuropa[[#This Row],[Fila]]),"")</f>
        <v/>
      </c>
      <c r="AA43" s="3" t="str" cm="1">
        <f t="array" ref="AA43">IFERROR(INDEX(Population[2017 (Mt CO2)],TablaEuropa[[#This Row],[Fila]])*1000,"")</f>
        <v/>
      </c>
      <c r="AB43" s="22" t="str">
        <f>IFERROR(INDEX(Esperanza_de_vida[Esperanza de vida general],MATCH(TablaEuropa[[#This Row],[País]],Esperanza_de_vida[País],0)),"")</f>
        <v/>
      </c>
      <c r="AC43" s="25" t="str" cm="1">
        <f t="array" ref="AC43">IFERROR(INDEX(Population[Physicians per 1000 people],TablaEuropa[[#This Row],[Fila]]),"")</f>
        <v/>
      </c>
      <c r="AD43" s="22" t="str" cm="1">
        <f t="array" ref="AD43">IFERROR(INDEX(Population[Fert.  Rate],TablaEuropa[[#This Row],[Fila]]),"")</f>
        <v/>
      </c>
      <c r="AE43" s="3" t="str" cm="1">
        <f t="array" ref="AE43">IFERROR(INDEX(Population[Active military],TablaEuropa[[#This Row],[Fila]]),"")</f>
        <v/>
      </c>
      <c r="AF43" s="3" t="str" cm="1">
        <f t="array" ref="AF43">IFERROR(INDEX(Population[Warheads],TablaEuropa[[#This Row],[Fila]]),"")</f>
        <v/>
      </c>
      <c r="AG43" s="3" t="str" cm="1">
        <f t="array" ref="AG43">IFERROR(INDEX(Population[GDP (PPP, US$ million)],TablaEuropa[[#This Row],[Fila]]),"")</f>
        <v/>
      </c>
      <c r="AH43" s="3" t="e">
        <f>INDEX(TablaPaíses[Fila],MATCH(TablaEuropa[[#This Row],[País]],TablaPaíses[País],0))</f>
        <v>#N/A</v>
      </c>
    </row>
    <row r="44" spans="16:34" x14ac:dyDescent="0.25">
      <c r="P44" s="30" t="s">
        <v>174</v>
      </c>
      <c r="Q44" s="33" t="e" cm="1">
        <f t="array" ref="Q44">IFERROR(--INDEX($V44:$AG44,1,DatosN),NA())</f>
        <v>#N/A</v>
      </c>
      <c r="R44" s="35"/>
      <c r="S44" s="30" t="e">
        <f>INDEX(Países[Estado (Nombre oficial)],MATCH("*"&amp;TablaEuropa[[#This Row],[País]]&amp;"*",Países[País],0))&amp;""</f>
        <v>#N/A</v>
      </c>
      <c r="T44" s="2" t="e">
        <f>SUBSTITUTE(SUBSTITUTE(INDEX(Países[Capital(es)],MATCH("*"&amp;TablaEuropa[[#This Row],[País]]&amp;"*",Países[País],0))&amp;"","oficial: ",""),"de facto","")</f>
        <v>#N/A</v>
      </c>
      <c r="U44" s="2" t="e">
        <f>SUBSTITUTE(SUBSTITUTE(INDEX(Países[Continente],MATCH("*"&amp;TablaEuropa[[#This Row],[País]]&amp;"*",Países[País],0)),"Asia-Europa","Europa-Asia"),"África-Asia","África")</f>
        <v>#N/A</v>
      </c>
      <c r="V44" s="3" t="str" cm="1">
        <f t="array" ref="V44">IFERROR(INDEX(Population[Land Area  (Km²)],TablaEuropa[[#This Row],[Fila]]),"")</f>
        <v/>
      </c>
      <c r="W44" s="3" t="str" cm="1">
        <f t="array" ref="W44">IFERROR(INDEX(Population[Population],TablaEuropa[[#This Row],[Fila]]),"")</f>
        <v/>
      </c>
      <c r="X44" s="3" t="str">
        <f>IFERROR(TablaEuropa[[#This Row],[Población]]/TablaEuropa[[#This Row],[Superficie 
(km²)]],"")</f>
        <v/>
      </c>
      <c r="Y44" s="3" t="str" cm="1">
        <f t="array" ref="Y44">IFERROR(INDEX(Population[Natural Gas consumption
(million m³/year)],TablaEuropa[[#This Row],[Fila]]),"")</f>
        <v/>
      </c>
      <c r="Z44" s="3" t="str" cm="1">
        <f t="array" ref="Z44">IFERROR(INDEX(Population[Electricity consumption (GW·h/yr)],TablaEuropa[[#This Row],[Fila]]),"")</f>
        <v/>
      </c>
      <c r="AA44" s="3" t="str" cm="1">
        <f t="array" ref="AA44">IFERROR(INDEX(Population[2017 (Mt CO2)],TablaEuropa[[#This Row],[Fila]])*1000,"")</f>
        <v/>
      </c>
      <c r="AB44" s="22" t="str">
        <f>IFERROR(INDEX(Esperanza_de_vida[Esperanza de vida general],MATCH(TablaEuropa[[#This Row],[País]],Esperanza_de_vida[País],0)),"")</f>
        <v/>
      </c>
      <c r="AC44" s="25" t="str" cm="1">
        <f t="array" ref="AC44">IFERROR(INDEX(Population[Physicians per 1000 people],TablaEuropa[[#This Row],[Fila]]),"")</f>
        <v/>
      </c>
      <c r="AD44" s="22" t="str" cm="1">
        <f t="array" ref="AD44">IFERROR(INDEX(Population[Fert.  Rate],TablaEuropa[[#This Row],[Fila]]),"")</f>
        <v/>
      </c>
      <c r="AE44" s="3" t="str" cm="1">
        <f t="array" ref="AE44">IFERROR(INDEX(Population[Active military],TablaEuropa[[#This Row],[Fila]]),"")</f>
        <v/>
      </c>
      <c r="AF44" s="3" t="str" cm="1">
        <f t="array" ref="AF44">IFERROR(INDEX(Population[Warheads],TablaEuropa[[#This Row],[Fila]]),"")</f>
        <v/>
      </c>
      <c r="AG44" s="3" t="str" cm="1">
        <f t="array" ref="AG44">IFERROR(INDEX(Population[GDP (PPP, US$ million)],TablaEuropa[[#This Row],[Fila]]),"")</f>
        <v/>
      </c>
      <c r="AH44" s="3" t="e">
        <f>INDEX(TablaPaíses[Fila],MATCH(TablaEuropa[[#This Row],[País]],TablaPaíses[País],0))</f>
        <v>#N/A</v>
      </c>
    </row>
    <row r="45" spans="16:34" x14ac:dyDescent="0.25">
      <c r="P45" s="30" t="s">
        <v>175</v>
      </c>
      <c r="Q45" s="33" t="e" cm="1">
        <f t="array" ref="Q45">IFERROR(--INDEX($V45:$AG45,1,DatosN),NA())</f>
        <v>#N/A</v>
      </c>
      <c r="R45" s="35" t="e" vm="14">
        <v>#VALUE!</v>
      </c>
      <c r="S45" s="30" t="e">
        <f>INDEX(Países[Estado (Nombre oficial)],MATCH("*"&amp;TablaEuropa[[#This Row],[País]]&amp;"*",Países[País],0))&amp;""</f>
        <v>#N/A</v>
      </c>
      <c r="T45" s="2" t="e">
        <f>SUBSTITUTE(SUBSTITUTE(INDEX(Países[Capital(es)],MATCH("*"&amp;TablaEuropa[[#This Row],[País]]&amp;"*",Países[País],0))&amp;"","oficial: ",""),"de facto","")</f>
        <v>#N/A</v>
      </c>
      <c r="U45" s="2" t="e">
        <f>SUBSTITUTE(SUBSTITUTE(INDEX(Países[Continente],MATCH("*"&amp;TablaEuropa[[#This Row],[País]]&amp;"*",Países[País],0)),"Asia-Europa","Europa-Asia"),"África-Asia","África")</f>
        <v>#N/A</v>
      </c>
      <c r="V45" s="3" t="str" cm="1">
        <f t="array" ref="V45">IFERROR(INDEX(Population[Land Area  (Km²)],TablaEuropa[[#This Row],[Fila]]),"")</f>
        <v/>
      </c>
      <c r="W45" s="3" t="str" cm="1">
        <f t="array" ref="W45">IFERROR(INDEX(Population[Population],TablaEuropa[[#This Row],[Fila]]),"")</f>
        <v/>
      </c>
      <c r="X45" s="3" t="str">
        <f>IFERROR(TablaEuropa[[#This Row],[Población]]/TablaEuropa[[#This Row],[Superficie 
(km²)]],"")</f>
        <v/>
      </c>
      <c r="Y45" s="3" t="str" cm="1">
        <f t="array" ref="Y45">IFERROR(INDEX(Population[Natural Gas consumption
(million m³/year)],TablaEuropa[[#This Row],[Fila]]),"")</f>
        <v/>
      </c>
      <c r="Z45" s="3" t="str" cm="1">
        <f t="array" ref="Z45">IFERROR(INDEX(Population[Electricity consumption (GW·h/yr)],TablaEuropa[[#This Row],[Fila]]),"")</f>
        <v/>
      </c>
      <c r="AA45" s="3" t="str" cm="1">
        <f t="array" ref="AA45">IFERROR(INDEX(Population[2017 (Mt CO2)],TablaEuropa[[#This Row],[Fila]])*1000,"")</f>
        <v/>
      </c>
      <c r="AB45" s="22" t="str">
        <f>IFERROR(INDEX(Esperanza_de_vida[Esperanza de vida general],MATCH(TablaEuropa[[#This Row],[País]],Esperanza_de_vida[País],0)),"")</f>
        <v/>
      </c>
      <c r="AC45" s="25" t="str" cm="1">
        <f t="array" ref="AC45">IFERROR(INDEX(Population[Physicians per 1000 people],TablaEuropa[[#This Row],[Fila]]),"")</f>
        <v/>
      </c>
      <c r="AD45" s="22" t="str" cm="1">
        <f t="array" ref="AD45">IFERROR(INDEX(Population[Fert.  Rate],TablaEuropa[[#This Row],[Fila]]),"")</f>
        <v/>
      </c>
      <c r="AE45" s="3" t="str" cm="1">
        <f t="array" ref="AE45">IFERROR(INDEX(Population[Active military],TablaEuropa[[#This Row],[Fila]]),"")</f>
        <v/>
      </c>
      <c r="AF45" s="3" t="str" cm="1">
        <f t="array" ref="AF45">IFERROR(INDEX(Population[Warheads],TablaEuropa[[#This Row],[Fila]]),"")</f>
        <v/>
      </c>
      <c r="AG45" s="3" t="str" cm="1">
        <f t="array" ref="AG45">IFERROR(INDEX(Population[GDP (PPP, US$ million)],TablaEuropa[[#This Row],[Fila]]),"")</f>
        <v/>
      </c>
      <c r="AH45" s="3" t="e">
        <f>INDEX(TablaPaíses[Fila],MATCH(TablaEuropa[[#This Row],[País]],TablaPaíses[País],0))</f>
        <v>#N/A</v>
      </c>
    </row>
    <row r="46" spans="16:34" x14ac:dyDescent="0.25">
      <c r="P46" s="30" t="s">
        <v>178</v>
      </c>
      <c r="Q46" s="33" t="e" cm="1">
        <f t="array" ref="Q46">IFERROR(--INDEX($V46:$AG46,1,DatosN),NA())</f>
        <v>#N/A</v>
      </c>
      <c r="R46" s="35"/>
      <c r="S46" s="30" t="e">
        <f>INDEX(Países[Estado (Nombre oficial)],MATCH("*"&amp;TablaEuropa[[#This Row],[País]]&amp;"*",Países[País],0))&amp;""</f>
        <v>#N/A</v>
      </c>
      <c r="T46" s="2" t="e">
        <f>SUBSTITUTE(SUBSTITUTE(INDEX(Países[Capital(es)],MATCH("*"&amp;TablaEuropa[[#This Row],[País]]&amp;"*",Países[País],0))&amp;"","oficial: ",""),"de facto","")</f>
        <v>#N/A</v>
      </c>
      <c r="U46" s="2" t="e">
        <f>SUBSTITUTE(SUBSTITUTE(INDEX(Países[Continente],MATCH("*"&amp;TablaEuropa[[#This Row],[País]]&amp;"*",Países[País],0)),"Asia-Europa","Europa-Asia"),"África-Asia","África")</f>
        <v>#N/A</v>
      </c>
      <c r="V46" s="3" t="str" cm="1">
        <f t="array" ref="V46">IFERROR(INDEX(Population[Land Area  (Km²)],TablaEuropa[[#This Row],[Fila]]),"")</f>
        <v/>
      </c>
      <c r="W46" s="3" t="str" cm="1">
        <f t="array" ref="W46">IFERROR(INDEX(Population[Population],TablaEuropa[[#This Row],[Fila]]),"")</f>
        <v/>
      </c>
      <c r="X46" s="3" t="str">
        <f>IFERROR(TablaEuropa[[#This Row],[Población]]/TablaEuropa[[#This Row],[Superficie 
(km²)]],"")</f>
        <v/>
      </c>
      <c r="Y46" s="3" t="str" cm="1">
        <f t="array" ref="Y46">IFERROR(INDEX(Population[Natural Gas consumption
(million m³/year)],TablaEuropa[[#This Row],[Fila]]),"")</f>
        <v/>
      </c>
      <c r="Z46" s="3" t="str" cm="1">
        <f t="array" ref="Z46">IFERROR(INDEX(Population[Electricity consumption (GW·h/yr)],TablaEuropa[[#This Row],[Fila]]),"")</f>
        <v/>
      </c>
      <c r="AA46" s="3" t="str" cm="1">
        <f t="array" ref="AA46">IFERROR(INDEX(Population[2017 (Mt CO2)],TablaEuropa[[#This Row],[Fila]])*1000,"")</f>
        <v/>
      </c>
      <c r="AB46" s="22" t="str">
        <f>IFERROR(INDEX(Esperanza_de_vida[Esperanza de vida general],MATCH(TablaEuropa[[#This Row],[País]],Esperanza_de_vida[País],0)),"")</f>
        <v/>
      </c>
      <c r="AC46" s="25" t="str" cm="1">
        <f t="array" ref="AC46">IFERROR(INDEX(Population[Physicians per 1000 people],TablaEuropa[[#This Row],[Fila]]),"")</f>
        <v/>
      </c>
      <c r="AD46" s="22" t="str" cm="1">
        <f t="array" ref="AD46">IFERROR(INDEX(Population[Fert.  Rate],TablaEuropa[[#This Row],[Fila]]),"")</f>
        <v/>
      </c>
      <c r="AE46" s="3" t="str" cm="1">
        <f t="array" ref="AE46">IFERROR(INDEX(Population[Active military],TablaEuropa[[#This Row],[Fila]]),"")</f>
        <v/>
      </c>
      <c r="AF46" s="3" t="str" cm="1">
        <f t="array" ref="AF46">IFERROR(INDEX(Population[Warheads],TablaEuropa[[#This Row],[Fila]]),"")</f>
        <v/>
      </c>
      <c r="AG46" s="3" t="str" cm="1">
        <f t="array" ref="AG46">IFERROR(INDEX(Population[GDP (PPP, US$ million)],TablaEuropa[[#This Row],[Fila]]),"")</f>
        <v/>
      </c>
      <c r="AH46" s="3" t="e">
        <f>INDEX(TablaPaíses[Fila],MATCH(TablaEuropa[[#This Row],[País]],TablaPaíses[País],0))</f>
        <v>#N/A</v>
      </c>
    </row>
    <row r="47" spans="16:34" x14ac:dyDescent="0.25">
      <c r="P47" s="30" t="s">
        <v>179</v>
      </c>
      <c r="Q47" s="33" t="e" cm="1">
        <f t="array" ref="Q47">IFERROR(--INDEX($V47:$AG47,1,DatosN),NA())</f>
        <v>#N/A</v>
      </c>
      <c r="R47" s="35" t="e" vm="15">
        <v>#VALUE!</v>
      </c>
      <c r="S47" s="30" t="e">
        <f>INDEX(Países[Estado (Nombre oficial)],MATCH("*"&amp;TablaEuropa[[#This Row],[País]]&amp;"*",Países[País],0))&amp;""</f>
        <v>#N/A</v>
      </c>
      <c r="T47" s="2" t="e">
        <f>SUBSTITUTE(SUBSTITUTE(INDEX(Países[Capital(es)],MATCH("*"&amp;TablaEuropa[[#This Row],[País]]&amp;"*",Países[País],0))&amp;"","oficial: ",""),"de facto","")</f>
        <v>#N/A</v>
      </c>
      <c r="U47" s="2" t="e">
        <f>SUBSTITUTE(SUBSTITUTE(INDEX(Países[Continente],MATCH("*"&amp;TablaEuropa[[#This Row],[País]]&amp;"*",Países[País],0)),"Asia-Europa","Europa-Asia"),"África-Asia","África")</f>
        <v>#N/A</v>
      </c>
      <c r="V47" s="3" t="str" cm="1">
        <f t="array" ref="V47">IFERROR(INDEX(Population[Land Area  (Km²)],TablaEuropa[[#This Row],[Fila]]),"")</f>
        <v/>
      </c>
      <c r="W47" s="3" t="str" cm="1">
        <f t="array" ref="W47">IFERROR(INDEX(Population[Population],TablaEuropa[[#This Row],[Fila]]),"")</f>
        <v/>
      </c>
      <c r="X47" s="3" t="str">
        <f>IFERROR(TablaEuropa[[#This Row],[Población]]/TablaEuropa[[#This Row],[Superficie 
(km²)]],"")</f>
        <v/>
      </c>
      <c r="Y47" s="3" t="str" cm="1">
        <f t="array" ref="Y47">IFERROR(INDEX(Population[Natural Gas consumption
(million m³/year)],TablaEuropa[[#This Row],[Fila]]),"")</f>
        <v/>
      </c>
      <c r="Z47" s="3" t="str" cm="1">
        <f t="array" ref="Z47">IFERROR(INDEX(Population[Electricity consumption (GW·h/yr)],TablaEuropa[[#This Row],[Fila]]),"")</f>
        <v/>
      </c>
      <c r="AA47" s="3" t="str" cm="1">
        <f t="array" ref="AA47">IFERROR(INDEX(Population[2017 (Mt CO2)],TablaEuropa[[#This Row],[Fila]])*1000,"")</f>
        <v/>
      </c>
      <c r="AB47" s="22" t="str">
        <f>IFERROR(INDEX(Esperanza_de_vida[Esperanza de vida general],MATCH(TablaEuropa[[#This Row],[País]],Esperanza_de_vida[País],0)),"")</f>
        <v/>
      </c>
      <c r="AC47" s="25" t="str" cm="1">
        <f t="array" ref="AC47">IFERROR(INDEX(Population[Physicians per 1000 people],TablaEuropa[[#This Row],[Fila]]),"")</f>
        <v/>
      </c>
      <c r="AD47" s="22" t="str" cm="1">
        <f t="array" ref="AD47">IFERROR(INDEX(Population[Fert.  Rate],TablaEuropa[[#This Row],[Fila]]),"")</f>
        <v/>
      </c>
      <c r="AE47" s="3" t="str" cm="1">
        <f t="array" ref="AE47">IFERROR(INDEX(Population[Active military],TablaEuropa[[#This Row],[Fila]]),"")</f>
        <v/>
      </c>
      <c r="AF47" s="3" t="str" cm="1">
        <f t="array" ref="AF47">IFERROR(INDEX(Population[Warheads],TablaEuropa[[#This Row],[Fila]]),"")</f>
        <v/>
      </c>
      <c r="AG47" s="3" t="str" cm="1">
        <f t="array" ref="AG47">IFERROR(INDEX(Population[GDP (PPP, US$ million)],TablaEuropa[[#This Row],[Fila]]),"")</f>
        <v/>
      </c>
      <c r="AH47" s="3" t="e">
        <f>INDEX(TablaPaíses[Fila],MATCH(TablaEuropa[[#This Row],[País]],TablaPaíses[País],0))</f>
        <v>#N/A</v>
      </c>
    </row>
    <row r="48" spans="16:34" x14ac:dyDescent="0.25">
      <c r="P48" s="30" t="s">
        <v>180</v>
      </c>
      <c r="Q48" s="33" t="e" cm="1">
        <f t="array" ref="Q48">IFERROR(--INDEX($V48:$AG48,1,DatosN),NA())</f>
        <v>#N/A</v>
      </c>
      <c r="R48" s="35"/>
      <c r="S48" s="30" t="e">
        <f>INDEX(Países[Estado (Nombre oficial)],MATCH("*"&amp;TablaEuropa[[#This Row],[País]]&amp;"*",Países[País],0))&amp;""</f>
        <v>#N/A</v>
      </c>
      <c r="T48" s="2" t="e">
        <f>SUBSTITUTE(SUBSTITUTE(INDEX(Países[Capital(es)],MATCH("*"&amp;TablaEuropa[[#This Row],[País]]&amp;"*",Países[País],0))&amp;"","oficial: ",""),"de facto","")</f>
        <v>#N/A</v>
      </c>
      <c r="U48" s="2" t="e">
        <f>SUBSTITUTE(SUBSTITUTE(INDEX(Países[Continente],MATCH("*"&amp;TablaEuropa[[#This Row],[País]]&amp;"*",Países[País],0)),"Asia-Europa","Europa-Asia"),"África-Asia","África")</f>
        <v>#N/A</v>
      </c>
      <c r="V48" s="3" t="str" cm="1">
        <f t="array" ref="V48">IFERROR(INDEX(Population[Land Area  (Km²)],TablaEuropa[[#This Row],[Fila]]),"")</f>
        <v/>
      </c>
      <c r="W48" s="3" t="str" cm="1">
        <f t="array" ref="W48">IFERROR(INDEX(Population[Population],TablaEuropa[[#This Row],[Fila]]),"")</f>
        <v/>
      </c>
      <c r="X48" s="3" t="str">
        <f>IFERROR(TablaEuropa[[#This Row],[Población]]/TablaEuropa[[#This Row],[Superficie 
(km²)]],"")</f>
        <v/>
      </c>
      <c r="Y48" s="3" t="str" cm="1">
        <f t="array" ref="Y48">IFERROR(INDEX(Population[Natural Gas consumption
(million m³/year)],TablaEuropa[[#This Row],[Fila]]),"")</f>
        <v/>
      </c>
      <c r="Z48" s="3" t="str" cm="1">
        <f t="array" ref="Z48">IFERROR(INDEX(Population[Electricity consumption (GW·h/yr)],TablaEuropa[[#This Row],[Fila]]),"")</f>
        <v/>
      </c>
      <c r="AA48" s="3" t="str" cm="1">
        <f t="array" ref="AA48">IFERROR(INDEX(Population[2017 (Mt CO2)],TablaEuropa[[#This Row],[Fila]])*1000,"")</f>
        <v/>
      </c>
      <c r="AB48" s="22" t="str">
        <f>IFERROR(INDEX(Esperanza_de_vida[Esperanza de vida general],MATCH(TablaEuropa[[#This Row],[País]],Esperanza_de_vida[País],0)),"")</f>
        <v/>
      </c>
      <c r="AC48" s="25" t="str" cm="1">
        <f t="array" ref="AC48">IFERROR(INDEX(Population[Physicians per 1000 people],TablaEuropa[[#This Row],[Fila]]),"")</f>
        <v/>
      </c>
      <c r="AD48" s="22" t="str" cm="1">
        <f t="array" ref="AD48">IFERROR(INDEX(Population[Fert.  Rate],TablaEuropa[[#This Row],[Fila]]),"")</f>
        <v/>
      </c>
      <c r="AE48" s="3" t="str" cm="1">
        <f t="array" ref="AE48">IFERROR(INDEX(Population[Active military],TablaEuropa[[#This Row],[Fila]]),"")</f>
        <v/>
      </c>
      <c r="AF48" s="3" t="str" cm="1">
        <f t="array" ref="AF48">IFERROR(INDEX(Population[Warheads],TablaEuropa[[#This Row],[Fila]]),"")</f>
        <v/>
      </c>
      <c r="AG48" s="3" t="str" cm="1">
        <f t="array" ref="AG48">IFERROR(INDEX(Population[GDP (PPP, US$ million)],TablaEuropa[[#This Row],[Fila]]),"")</f>
        <v/>
      </c>
      <c r="AH48" s="3" t="e">
        <f>INDEX(TablaPaíses[Fila],MATCH(TablaEuropa[[#This Row],[País]],TablaPaíses[País],0))</f>
        <v>#N/A</v>
      </c>
    </row>
    <row r="49" spans="1:34" x14ac:dyDescent="0.25">
      <c r="P49" s="30" t="s">
        <v>181</v>
      </c>
      <c r="Q49" s="33" t="e" cm="1">
        <f t="array" ref="Q49">IFERROR(--INDEX($V49:$AG49,1,DatosN),NA())</f>
        <v>#N/A</v>
      </c>
      <c r="R49" s="35" t="e" vm="16">
        <v>#VALUE!</v>
      </c>
      <c r="S49" s="30" t="e">
        <f>INDEX(Países[Estado (Nombre oficial)],MATCH("*"&amp;TablaEuropa[[#This Row],[País]]&amp;"*",Países[País],0))&amp;""</f>
        <v>#N/A</v>
      </c>
      <c r="T49" s="2" t="e">
        <f>SUBSTITUTE(SUBSTITUTE(INDEX(Países[Capital(es)],MATCH("*"&amp;TablaEuropa[[#This Row],[País]]&amp;"*",Países[País],0))&amp;"","oficial: ",""),"de facto","")</f>
        <v>#N/A</v>
      </c>
      <c r="U49" s="2" t="e">
        <f>SUBSTITUTE(SUBSTITUTE(INDEX(Países[Continente],MATCH("*"&amp;TablaEuropa[[#This Row],[País]]&amp;"*",Países[País],0)),"Asia-Europa","Europa-Asia"),"África-Asia","África")</f>
        <v>#N/A</v>
      </c>
      <c r="V49" s="3" t="str" cm="1">
        <f t="array" ref="V49">IFERROR(INDEX(Population[Land Area  (Km²)],TablaEuropa[[#This Row],[Fila]]),"")</f>
        <v/>
      </c>
      <c r="W49" s="3" t="str" cm="1">
        <f t="array" ref="W49">IFERROR(INDEX(Population[Population],TablaEuropa[[#This Row],[Fila]]),"")</f>
        <v/>
      </c>
      <c r="X49" s="3" t="str">
        <f>IFERROR(TablaEuropa[[#This Row],[Población]]/TablaEuropa[[#This Row],[Superficie 
(km²)]],"")</f>
        <v/>
      </c>
      <c r="Y49" s="3" t="str" cm="1">
        <f t="array" ref="Y49">IFERROR(INDEX(Population[Natural Gas consumption
(million m³/year)],TablaEuropa[[#This Row],[Fila]]),"")</f>
        <v/>
      </c>
      <c r="Z49" s="3" t="str" cm="1">
        <f t="array" ref="Z49">IFERROR(INDEX(Population[Electricity consumption (GW·h/yr)],TablaEuropa[[#This Row],[Fila]]),"")</f>
        <v/>
      </c>
      <c r="AA49" s="3" t="str" cm="1">
        <f t="array" ref="AA49">IFERROR(INDEX(Population[2017 (Mt CO2)],TablaEuropa[[#This Row],[Fila]])*1000,"")</f>
        <v/>
      </c>
      <c r="AB49" s="22" t="str">
        <f>IFERROR(INDEX(Esperanza_de_vida[Esperanza de vida general],MATCH(TablaEuropa[[#This Row],[País]],Esperanza_de_vida[País],0)),"")</f>
        <v/>
      </c>
      <c r="AC49" s="25" t="str" cm="1">
        <f t="array" ref="AC49">IFERROR(INDEX(Population[Physicians per 1000 people],TablaEuropa[[#This Row],[Fila]]),"")</f>
        <v/>
      </c>
      <c r="AD49" s="22" t="str" cm="1">
        <f t="array" ref="AD49">IFERROR(INDEX(Population[Fert.  Rate],TablaEuropa[[#This Row],[Fila]]),"")</f>
        <v/>
      </c>
      <c r="AE49" s="3" t="str" cm="1">
        <f t="array" ref="AE49">IFERROR(INDEX(Population[Active military],TablaEuropa[[#This Row],[Fila]]),"")</f>
        <v/>
      </c>
      <c r="AF49" s="3" t="str" cm="1">
        <f t="array" ref="AF49">IFERROR(INDEX(Population[Warheads],TablaEuropa[[#This Row],[Fila]]),"")</f>
        <v/>
      </c>
      <c r="AG49" s="3" t="str" cm="1">
        <f t="array" ref="AG49">IFERROR(INDEX(Population[GDP (PPP, US$ million)],TablaEuropa[[#This Row],[Fila]]),"")</f>
        <v/>
      </c>
      <c r="AH49" s="3" t="e">
        <f>INDEX(TablaPaíses[Fila],MATCH(TablaEuropa[[#This Row],[País]],TablaPaíses[País],0))</f>
        <v>#N/A</v>
      </c>
    </row>
    <row r="50" spans="1:34" x14ac:dyDescent="0.25">
      <c r="P50" s="30" t="s">
        <v>33</v>
      </c>
      <c r="Q50" s="33" t="e" cm="1">
        <f t="array" ref="Q50">IFERROR(--INDEX($V50:$AG50,1,DatosN),NA())</f>
        <v>#N/A</v>
      </c>
      <c r="R50" s="35" t="e" vm="17">
        <v>#VALUE!</v>
      </c>
      <c r="S50" s="30" t="e">
        <f>INDEX(Países[Estado (Nombre oficial)],MATCH("*"&amp;TablaEuropa[[#This Row],[País]]&amp;"*",Países[País],0))&amp;""</f>
        <v>#N/A</v>
      </c>
      <c r="T50" s="2" t="e">
        <f>SUBSTITUTE(SUBSTITUTE(INDEX(Países[Capital(es)],MATCH("*"&amp;TablaEuropa[[#This Row],[País]]&amp;"*",Países[País],0))&amp;"","oficial: ",""),"de facto","")</f>
        <v>#N/A</v>
      </c>
      <c r="U50" s="2" t="e">
        <f>SUBSTITUTE(SUBSTITUTE(INDEX(Países[Continente],MATCH("*"&amp;TablaEuropa[[#This Row],[País]]&amp;"*",Países[País],0)),"Asia-Europa","Europa-Asia"),"África-Asia","África")</f>
        <v>#N/A</v>
      </c>
      <c r="V50" s="3" t="str" cm="1">
        <f t="array" ref="V50">IFERROR(INDEX(Population[Land Area  (Km²)],TablaEuropa[[#This Row],[Fila]]),"")</f>
        <v/>
      </c>
      <c r="W50" s="3" t="str" cm="1">
        <f t="array" ref="W50">IFERROR(INDEX(Population[Population],TablaEuropa[[#This Row],[Fila]]),"")</f>
        <v/>
      </c>
      <c r="X50" s="3" t="str">
        <f>IFERROR(TablaEuropa[[#This Row],[Población]]/TablaEuropa[[#This Row],[Superficie 
(km²)]],"")</f>
        <v/>
      </c>
      <c r="Y50" s="3" t="str" cm="1">
        <f t="array" ref="Y50">IFERROR(INDEX(Population[Natural Gas consumption
(million m³/year)],TablaEuropa[[#This Row],[Fila]]),"")</f>
        <v/>
      </c>
      <c r="Z50" s="3" t="str" cm="1">
        <f t="array" ref="Z50">IFERROR(INDEX(Population[Electricity consumption (GW·h/yr)],TablaEuropa[[#This Row],[Fila]]),"")</f>
        <v/>
      </c>
      <c r="AA50" s="3" t="str" cm="1">
        <f t="array" ref="AA50">IFERROR(INDEX(Population[2017 (Mt CO2)],TablaEuropa[[#This Row],[Fila]])*1000,"")</f>
        <v/>
      </c>
      <c r="AB50" s="22" t="str">
        <f>IFERROR(INDEX(Esperanza_de_vida[Esperanza de vida general],MATCH(TablaEuropa[[#This Row],[País]],Esperanza_de_vida[País],0)),"")</f>
        <v/>
      </c>
      <c r="AC50" s="25" t="str" cm="1">
        <f t="array" ref="AC50">IFERROR(INDEX(Population[Physicians per 1000 people],TablaEuropa[[#This Row],[Fila]]),"")</f>
        <v/>
      </c>
      <c r="AD50" s="22" t="str" cm="1">
        <f t="array" ref="AD50">IFERROR(INDEX(Population[Fert.  Rate],TablaEuropa[[#This Row],[Fila]]),"")</f>
        <v/>
      </c>
      <c r="AE50" s="3" t="str" cm="1">
        <f t="array" ref="AE50">IFERROR(INDEX(Population[Active military],TablaEuropa[[#This Row],[Fila]]),"")</f>
        <v/>
      </c>
      <c r="AF50" s="3" t="str" cm="1">
        <f t="array" ref="AF50">IFERROR(INDEX(Population[Warheads],TablaEuropa[[#This Row],[Fila]]),"")</f>
        <v/>
      </c>
      <c r="AG50" s="3" t="str" cm="1">
        <f t="array" ref="AG50">IFERROR(INDEX(Population[GDP (PPP, US$ million)],TablaEuropa[[#This Row],[Fila]]),"")</f>
        <v/>
      </c>
      <c r="AH50" s="3" t="e">
        <f>INDEX(TablaPaíses[Fila],MATCH(TablaEuropa[[#This Row],[País]],TablaPaíses[País],0))</f>
        <v>#N/A</v>
      </c>
    </row>
    <row r="51" spans="1:34" ht="18.75" x14ac:dyDescent="0.25">
      <c r="A51" s="12" t="s">
        <v>61</v>
      </c>
      <c r="B51" s="46" t="s">
        <v>62</v>
      </c>
      <c r="C51" s="46"/>
      <c r="D51" s="13"/>
      <c r="E51" s="13"/>
      <c r="P51" s="30" t="s">
        <v>182</v>
      </c>
      <c r="Q51" s="33" t="e" cm="1">
        <f t="array" ref="Q51">IFERROR(--INDEX($V51:$AG51,1,DatosN),NA())</f>
        <v>#N/A</v>
      </c>
      <c r="R51" s="35"/>
      <c r="S51" s="30" t="e">
        <f>INDEX(Países[Estado (Nombre oficial)],MATCH("*"&amp;TablaEuropa[[#This Row],[País]]&amp;"*",Países[País],0))&amp;""</f>
        <v>#N/A</v>
      </c>
      <c r="T51" s="2" t="e">
        <f>SUBSTITUTE(SUBSTITUTE(INDEX(Países[Capital(es)],MATCH("*"&amp;TablaEuropa[[#This Row],[País]]&amp;"*",Países[País],0))&amp;"","oficial: ",""),"de facto","")</f>
        <v>#N/A</v>
      </c>
      <c r="U51" s="2" t="e">
        <f>SUBSTITUTE(SUBSTITUTE(INDEX(Países[Continente],MATCH("*"&amp;TablaEuropa[[#This Row],[País]]&amp;"*",Países[País],0)),"Asia-Europa","Europa-Asia"),"África-Asia","África")</f>
        <v>#N/A</v>
      </c>
      <c r="V51" s="3" t="str" cm="1">
        <f t="array" ref="V51">IFERROR(INDEX(Population[Land Area  (Km²)],TablaEuropa[[#This Row],[Fila]]),"")</f>
        <v/>
      </c>
      <c r="W51" s="3" t="str" cm="1">
        <f t="array" ref="W51">IFERROR(INDEX(Population[Population],TablaEuropa[[#This Row],[Fila]]),"")</f>
        <v/>
      </c>
      <c r="X51" s="3" t="str">
        <f>IFERROR(TablaEuropa[[#This Row],[Población]]/TablaEuropa[[#This Row],[Superficie 
(km²)]],"")</f>
        <v/>
      </c>
      <c r="Y51" s="3" t="str" cm="1">
        <f t="array" ref="Y51">IFERROR(INDEX(Population[Natural Gas consumption
(million m³/year)],TablaEuropa[[#This Row],[Fila]]),"")</f>
        <v/>
      </c>
      <c r="Z51" s="3" t="str" cm="1">
        <f t="array" ref="Z51">IFERROR(INDEX(Population[Electricity consumption (GW·h/yr)],TablaEuropa[[#This Row],[Fila]]),"")</f>
        <v/>
      </c>
      <c r="AA51" s="3" t="str" cm="1">
        <f t="array" ref="AA51">IFERROR(INDEX(Population[2017 (Mt CO2)],TablaEuropa[[#This Row],[Fila]])*1000,"")</f>
        <v/>
      </c>
      <c r="AB51" s="22" t="str">
        <f>IFERROR(INDEX(Esperanza_de_vida[Esperanza de vida general],MATCH(TablaEuropa[[#This Row],[País]],Esperanza_de_vida[País],0)),"")</f>
        <v/>
      </c>
      <c r="AC51" s="25" t="str" cm="1">
        <f t="array" ref="AC51">IFERROR(INDEX(Population[Physicians per 1000 people],TablaEuropa[[#This Row],[Fila]]),"")</f>
        <v/>
      </c>
      <c r="AD51" s="22" t="str" cm="1">
        <f t="array" ref="AD51">IFERROR(INDEX(Population[Fert.  Rate],TablaEuropa[[#This Row],[Fila]]),"")</f>
        <v/>
      </c>
      <c r="AE51" s="3" t="str" cm="1">
        <f t="array" ref="AE51">IFERROR(INDEX(Population[Active military],TablaEuropa[[#This Row],[Fila]]),"")</f>
        <v/>
      </c>
      <c r="AF51" s="3" t="str" cm="1">
        <f t="array" ref="AF51">IFERROR(INDEX(Population[Warheads],TablaEuropa[[#This Row],[Fila]]),"")</f>
        <v/>
      </c>
      <c r="AG51" s="3" t="str" cm="1">
        <f t="array" ref="AG51">IFERROR(INDEX(Population[GDP (PPP, US$ million)],TablaEuropa[[#This Row],[Fila]]),"")</f>
        <v/>
      </c>
      <c r="AH51" s="3" t="e">
        <f>INDEX(TablaPaíses[Fila],MATCH(TablaEuropa[[#This Row],[País]],TablaPaíses[País],0))</f>
        <v>#N/A</v>
      </c>
    </row>
    <row r="52" spans="1:34" x14ac:dyDescent="0.25">
      <c r="A52" s="12" t="s">
        <v>63</v>
      </c>
      <c r="B52" s="47" t="s">
        <v>437</v>
      </c>
      <c r="C52" s="47"/>
      <c r="D52" s="47"/>
      <c r="E52" s="47"/>
      <c r="P52" s="30" t="s">
        <v>295</v>
      </c>
      <c r="Q52" s="33" t="e" cm="1">
        <f t="array" ref="Q52">IFERROR(--INDEX($V52:$AG52,1,DatosN),NA())</f>
        <v>#N/A</v>
      </c>
      <c r="R52" s="35" t="e" vm="18">
        <v>#VALUE!</v>
      </c>
      <c r="S52" s="30" t="e">
        <f>INDEX(Países[Estado (Nombre oficial)],MATCH("*"&amp;TablaEuropa[[#This Row],[País]]&amp;"*",Países[País],0))&amp;""</f>
        <v>#N/A</v>
      </c>
      <c r="T52" s="2" t="e">
        <f>SUBSTITUTE(SUBSTITUTE(INDEX(Países[Capital(es)],MATCH("*"&amp;TablaEuropa[[#This Row],[País]]&amp;"*",Países[País],0))&amp;"","oficial: ",""),"de facto","")</f>
        <v>#N/A</v>
      </c>
      <c r="U52" s="2" t="e">
        <f>SUBSTITUTE(SUBSTITUTE(INDEX(Países[Continente],MATCH("*"&amp;TablaEuropa[[#This Row],[País]]&amp;"*",Países[País],0)),"Asia-Europa","Europa-Asia"),"África-Asia","África")</f>
        <v>#N/A</v>
      </c>
      <c r="V52" s="3" t="str" cm="1">
        <f t="array" ref="V52">IFERROR(INDEX(Population[Land Area  (Km²)],TablaEuropa[[#This Row],[Fila]]),"")</f>
        <v/>
      </c>
      <c r="W52" s="3" t="str" cm="1">
        <f t="array" ref="W52">IFERROR(INDEX(Population[Population],TablaEuropa[[#This Row],[Fila]]),"")</f>
        <v/>
      </c>
      <c r="X52" s="3" t="str">
        <f>IFERROR(TablaEuropa[[#This Row],[Población]]/TablaEuropa[[#This Row],[Superficie 
(km²)]],"")</f>
        <v/>
      </c>
      <c r="Y52" s="3" t="str" cm="1">
        <f t="array" ref="Y52">IFERROR(INDEX(Population[Natural Gas consumption
(million m³/year)],TablaEuropa[[#This Row],[Fila]]),"")</f>
        <v/>
      </c>
      <c r="Z52" s="3" t="str" cm="1">
        <f t="array" ref="Z52">IFERROR(INDEX(Population[Electricity consumption (GW·h/yr)],TablaEuropa[[#This Row],[Fila]]),"")</f>
        <v/>
      </c>
      <c r="AA52" s="3" t="str" cm="1">
        <f t="array" ref="AA52">IFERROR(INDEX(Population[2017 (Mt CO2)],TablaEuropa[[#This Row],[Fila]])*1000,"")</f>
        <v/>
      </c>
      <c r="AB52" s="22" t="str">
        <f>IFERROR(INDEX(Esperanza_de_vida[Esperanza de vida general],MATCH(TablaEuropa[[#This Row],[País]],Esperanza_de_vida[País],0)),"")</f>
        <v/>
      </c>
      <c r="AC52" s="25" t="str" cm="1">
        <f t="array" ref="AC52">IFERROR(INDEX(Population[Physicians per 1000 people],TablaEuropa[[#This Row],[Fila]]),"")</f>
        <v/>
      </c>
      <c r="AD52" s="22" t="str" cm="1">
        <f t="array" ref="AD52">IFERROR(INDEX(Population[Fert.  Rate],TablaEuropa[[#This Row],[Fila]]),"")</f>
        <v/>
      </c>
      <c r="AE52" s="3" t="str" cm="1">
        <f t="array" ref="AE52">IFERROR(INDEX(Population[Active military],TablaEuropa[[#This Row],[Fila]]),"")</f>
        <v/>
      </c>
      <c r="AF52" s="3" t="str" cm="1">
        <f t="array" ref="AF52">IFERROR(INDEX(Population[Warheads],TablaEuropa[[#This Row],[Fila]]),"")</f>
        <v/>
      </c>
      <c r="AG52" s="3" t="str" cm="1">
        <f t="array" ref="AG52">IFERROR(INDEX(Population[GDP (PPP, US$ million)],TablaEuropa[[#This Row],[Fila]]),"")</f>
        <v/>
      </c>
      <c r="AH52" s="3" t="e">
        <f>INDEX(TablaPaíses[Fila],MATCH(TablaEuropa[[#This Row],[País]],TablaPaíses[País],0))</f>
        <v>#N/A</v>
      </c>
    </row>
    <row r="53" spans="1:34" x14ac:dyDescent="0.25">
      <c r="A53" s="12" t="s">
        <v>64</v>
      </c>
      <c r="B53" s="47" t="s">
        <v>137</v>
      </c>
      <c r="C53" s="47"/>
      <c r="D53" s="47"/>
      <c r="E53" s="47"/>
      <c r="F53" s="47"/>
      <c r="G53" s="47"/>
      <c r="H53" s="14"/>
      <c r="I53" s="14"/>
      <c r="P53" s="30" t="s">
        <v>34</v>
      </c>
      <c r="Q53" s="33" t="e" cm="1">
        <f t="array" ref="Q53">IFERROR(--INDEX($V53:$AG53,1,DatosN),NA())</f>
        <v>#N/A</v>
      </c>
      <c r="R53" s="35"/>
      <c r="S53" s="30" t="e">
        <f>INDEX(Países[Estado (Nombre oficial)],MATCH("*"&amp;TablaEuropa[[#This Row],[País]]&amp;"*",Países[País],0))&amp;""</f>
        <v>#N/A</v>
      </c>
      <c r="T53" s="2" t="e">
        <f>SUBSTITUTE(SUBSTITUTE(INDEX(Países[Capital(es)],MATCH("*"&amp;TablaEuropa[[#This Row],[País]]&amp;"*",Países[País],0))&amp;"","oficial: ",""),"de facto","")</f>
        <v>#N/A</v>
      </c>
      <c r="U53" s="2" t="e">
        <f>SUBSTITUTE(SUBSTITUTE(INDEX(Países[Continente],MATCH("*"&amp;TablaEuropa[[#This Row],[País]]&amp;"*",Países[País],0)),"Asia-Europa","Europa-Asia"),"África-Asia","África")</f>
        <v>#N/A</v>
      </c>
      <c r="V53" s="3" t="str" cm="1">
        <f t="array" ref="V53">IFERROR(INDEX(Population[Land Area  (Km²)],TablaEuropa[[#This Row],[Fila]]),"")</f>
        <v/>
      </c>
      <c r="W53" s="3" t="str" cm="1">
        <f t="array" ref="W53">IFERROR(INDEX(Population[Population],TablaEuropa[[#This Row],[Fila]]),"")</f>
        <v/>
      </c>
      <c r="X53" s="3" t="str">
        <f>IFERROR(TablaEuropa[[#This Row],[Población]]/TablaEuropa[[#This Row],[Superficie 
(km²)]],"")</f>
        <v/>
      </c>
      <c r="Y53" s="3" t="str" cm="1">
        <f t="array" ref="Y53">IFERROR(INDEX(Population[Natural Gas consumption
(million m³/year)],TablaEuropa[[#This Row],[Fila]]),"")</f>
        <v/>
      </c>
      <c r="Z53" s="3" t="str" cm="1">
        <f t="array" ref="Z53">IFERROR(INDEX(Population[Electricity consumption (GW·h/yr)],TablaEuropa[[#This Row],[Fila]]),"")</f>
        <v/>
      </c>
      <c r="AA53" s="3" t="str" cm="1">
        <f t="array" ref="AA53">IFERROR(INDEX(Population[2017 (Mt CO2)],TablaEuropa[[#This Row],[Fila]])*1000,"")</f>
        <v/>
      </c>
      <c r="AB53" s="22" t="str">
        <f>IFERROR(INDEX(Esperanza_de_vida[Esperanza de vida general],MATCH(TablaEuropa[[#This Row],[País]],Esperanza_de_vida[País],0)),"")</f>
        <v/>
      </c>
      <c r="AC53" s="25" t="str" cm="1">
        <f t="array" ref="AC53">IFERROR(INDEX(Population[Physicians per 1000 people],TablaEuropa[[#This Row],[Fila]]),"")</f>
        <v/>
      </c>
      <c r="AD53" s="22" t="str" cm="1">
        <f t="array" ref="AD53">IFERROR(INDEX(Population[Fert.  Rate],TablaEuropa[[#This Row],[Fila]]),"")</f>
        <v/>
      </c>
      <c r="AE53" s="3" t="str" cm="1">
        <f t="array" ref="AE53">IFERROR(INDEX(Population[Active military],TablaEuropa[[#This Row],[Fila]]),"")</f>
        <v/>
      </c>
      <c r="AF53" s="3" t="str" cm="1">
        <f t="array" ref="AF53">IFERROR(INDEX(Population[Warheads],TablaEuropa[[#This Row],[Fila]]),"")</f>
        <v/>
      </c>
      <c r="AG53" s="3" t="str" cm="1">
        <f t="array" ref="AG53">IFERROR(INDEX(Population[GDP (PPP, US$ million)],TablaEuropa[[#This Row],[Fila]]),"")</f>
        <v/>
      </c>
      <c r="AH53" s="3" t="e">
        <f>INDEX(TablaPaíses[Fila],MATCH(TablaEuropa[[#This Row],[País]],TablaPaíses[País],0))</f>
        <v>#N/A</v>
      </c>
    </row>
    <row r="54" spans="1:34" x14ac:dyDescent="0.25">
      <c r="A54" s="13"/>
      <c r="P54" s="30" t="s">
        <v>183</v>
      </c>
      <c r="Q54" s="33" t="e" cm="1">
        <f t="array" ref="Q54">IFERROR(--INDEX($V54:$AG54,1,DatosN),NA())</f>
        <v>#N/A</v>
      </c>
      <c r="R54" s="35"/>
      <c r="S54" s="30" t="e">
        <f>INDEX(Países[Estado (Nombre oficial)],MATCH("*"&amp;TablaEuropa[[#This Row],[País]]&amp;"*",Países[País],0))&amp;""</f>
        <v>#N/A</v>
      </c>
      <c r="T54" s="2" t="e">
        <f>SUBSTITUTE(SUBSTITUTE(INDEX(Países[Capital(es)],MATCH("*"&amp;TablaEuropa[[#This Row],[País]]&amp;"*",Países[País],0))&amp;"","oficial: ",""),"de facto","")</f>
        <v>#N/A</v>
      </c>
      <c r="U54" s="2" t="e">
        <f>SUBSTITUTE(SUBSTITUTE(INDEX(Países[Continente],MATCH("*"&amp;TablaEuropa[[#This Row],[País]]&amp;"*",Países[País],0)),"Asia-Europa","Europa-Asia"),"África-Asia","África")</f>
        <v>#N/A</v>
      </c>
      <c r="V54" s="3" t="str" cm="1">
        <f t="array" ref="V54">IFERROR(INDEX(Population[Land Area  (Km²)],TablaEuropa[[#This Row],[Fila]]),"")</f>
        <v/>
      </c>
      <c r="W54" s="3" t="str" cm="1">
        <f t="array" ref="W54">IFERROR(INDEX(Population[Population],TablaEuropa[[#This Row],[Fila]]),"")</f>
        <v/>
      </c>
      <c r="X54" s="3" t="str">
        <f>IFERROR(TablaEuropa[[#This Row],[Población]]/TablaEuropa[[#This Row],[Superficie 
(km²)]],"")</f>
        <v/>
      </c>
      <c r="Y54" s="3" t="str" cm="1">
        <f t="array" ref="Y54">IFERROR(INDEX(Population[Natural Gas consumption
(million m³/year)],TablaEuropa[[#This Row],[Fila]]),"")</f>
        <v/>
      </c>
      <c r="Z54" s="3" t="str" cm="1">
        <f t="array" ref="Z54">IFERROR(INDEX(Population[Electricity consumption (GW·h/yr)],TablaEuropa[[#This Row],[Fila]]),"")</f>
        <v/>
      </c>
      <c r="AA54" s="3" t="str" cm="1">
        <f t="array" ref="AA54">IFERROR(INDEX(Population[2017 (Mt CO2)],TablaEuropa[[#This Row],[Fila]])*1000,"")</f>
        <v/>
      </c>
      <c r="AB54" s="22" t="str">
        <f>IFERROR(INDEX(Esperanza_de_vida[Esperanza de vida general],MATCH(TablaEuropa[[#This Row],[País]],Esperanza_de_vida[País],0)),"")</f>
        <v/>
      </c>
      <c r="AC54" s="25" t="str" cm="1">
        <f t="array" ref="AC54">IFERROR(INDEX(Population[Physicians per 1000 people],TablaEuropa[[#This Row],[Fila]]),"")</f>
        <v/>
      </c>
      <c r="AD54" s="22" t="str" cm="1">
        <f t="array" ref="AD54">IFERROR(INDEX(Population[Fert.  Rate],TablaEuropa[[#This Row],[Fila]]),"")</f>
        <v/>
      </c>
      <c r="AE54" s="3" t="str" cm="1">
        <f t="array" ref="AE54">IFERROR(INDEX(Population[Active military],TablaEuropa[[#This Row],[Fila]]),"")</f>
        <v/>
      </c>
      <c r="AF54" s="3" t="str" cm="1">
        <f t="array" ref="AF54">IFERROR(INDEX(Population[Warheads],TablaEuropa[[#This Row],[Fila]]),"")</f>
        <v/>
      </c>
      <c r="AG54" s="3" t="str" cm="1">
        <f t="array" ref="AG54">IFERROR(INDEX(Population[GDP (PPP, US$ million)],TablaEuropa[[#This Row],[Fila]]),"")</f>
        <v/>
      </c>
      <c r="AH54" s="3" t="e">
        <f>INDEX(TablaPaíses[Fila],MATCH(TablaEuropa[[#This Row],[País]],TablaPaíses[País],0))</f>
        <v>#N/A</v>
      </c>
    </row>
    <row r="55" spans="1:34" x14ac:dyDescent="0.25">
      <c r="A55"/>
      <c r="B55"/>
      <c r="C55"/>
      <c r="D55"/>
      <c r="E55"/>
      <c r="F55"/>
      <c r="G55"/>
      <c r="H55"/>
      <c r="I55"/>
      <c r="J55"/>
      <c r="K55"/>
      <c r="P55" s="30" t="s">
        <v>185</v>
      </c>
      <c r="Q55" s="33" t="e" cm="1">
        <f t="array" ref="Q55">IFERROR(--INDEX($V55:$AG55,1,DatosN),NA())</f>
        <v>#N/A</v>
      </c>
      <c r="R55" s="35" t="e" vm="19">
        <v>#VALUE!</v>
      </c>
      <c r="S55" s="30" t="e">
        <f>INDEX(Países[Estado (Nombre oficial)],MATCH("*"&amp;TablaEuropa[[#This Row],[País]]&amp;"*",Países[País],0))&amp;""</f>
        <v>#N/A</v>
      </c>
      <c r="T55" s="2" t="e">
        <f>SUBSTITUTE(SUBSTITUTE(INDEX(Países[Capital(es)],MATCH("*"&amp;TablaEuropa[[#This Row],[País]]&amp;"*",Países[País],0))&amp;"","oficial: ",""),"de facto","")</f>
        <v>#N/A</v>
      </c>
      <c r="U55" s="2" t="e">
        <f>SUBSTITUTE(SUBSTITUTE(INDEX(Países[Continente],MATCH("*"&amp;TablaEuropa[[#This Row],[País]]&amp;"*",Países[País],0)),"Asia-Europa","Europa-Asia"),"África-Asia","África")</f>
        <v>#N/A</v>
      </c>
      <c r="V55" s="3" t="str" cm="1">
        <f t="array" ref="V55">IFERROR(INDEX(Population[Land Area  (Km²)],TablaEuropa[[#This Row],[Fila]]),"")</f>
        <v/>
      </c>
      <c r="W55" s="3" t="str" cm="1">
        <f t="array" ref="W55">IFERROR(INDEX(Population[Population],TablaEuropa[[#This Row],[Fila]]),"")</f>
        <v/>
      </c>
      <c r="X55" s="3" t="str">
        <f>IFERROR(TablaEuropa[[#This Row],[Población]]/TablaEuropa[[#This Row],[Superficie 
(km²)]],"")</f>
        <v/>
      </c>
      <c r="Y55" s="3" t="str" cm="1">
        <f t="array" ref="Y55">IFERROR(INDEX(Population[Natural Gas consumption
(million m³/year)],TablaEuropa[[#This Row],[Fila]]),"")</f>
        <v/>
      </c>
      <c r="Z55" s="3" t="str" cm="1">
        <f t="array" ref="Z55">IFERROR(INDEX(Population[Electricity consumption (GW·h/yr)],TablaEuropa[[#This Row],[Fila]]),"")</f>
        <v/>
      </c>
      <c r="AA55" s="3" t="str" cm="1">
        <f t="array" ref="AA55">IFERROR(INDEX(Population[2017 (Mt CO2)],TablaEuropa[[#This Row],[Fila]])*1000,"")</f>
        <v/>
      </c>
      <c r="AB55" s="22" t="str">
        <f>IFERROR(INDEX(Esperanza_de_vida[Esperanza de vida general],MATCH(TablaEuropa[[#This Row],[País]],Esperanza_de_vida[País],0)),"")</f>
        <v/>
      </c>
      <c r="AC55" s="25" t="str" cm="1">
        <f t="array" ref="AC55">IFERROR(INDEX(Population[Physicians per 1000 people],TablaEuropa[[#This Row],[Fila]]),"")</f>
        <v/>
      </c>
      <c r="AD55" s="22" t="str" cm="1">
        <f t="array" ref="AD55">IFERROR(INDEX(Population[Fert.  Rate],TablaEuropa[[#This Row],[Fila]]),"")</f>
        <v/>
      </c>
      <c r="AE55" s="3" t="str" cm="1">
        <f t="array" ref="AE55">IFERROR(INDEX(Population[Active military],TablaEuropa[[#This Row],[Fila]]),"")</f>
        <v/>
      </c>
      <c r="AF55" s="3" t="str" cm="1">
        <f t="array" ref="AF55">IFERROR(INDEX(Population[Warheads],TablaEuropa[[#This Row],[Fila]]),"")</f>
        <v/>
      </c>
      <c r="AG55" s="3" t="str" cm="1">
        <f t="array" ref="AG55">IFERROR(INDEX(Population[GDP (PPP, US$ million)],TablaEuropa[[#This Row],[Fila]]),"")</f>
        <v/>
      </c>
      <c r="AH55" s="3" t="e">
        <f>INDEX(TablaPaíses[Fila],MATCH(TablaEuropa[[#This Row],[País]],TablaPaíses[País],0))</f>
        <v>#N/A</v>
      </c>
    </row>
    <row r="56" spans="1:34" x14ac:dyDescent="0.25">
      <c r="A56"/>
      <c r="B56"/>
      <c r="C56"/>
      <c r="D56"/>
      <c r="E56"/>
      <c r="F56"/>
      <c r="G56"/>
      <c r="H56"/>
      <c r="I56"/>
      <c r="J56"/>
      <c r="K56"/>
      <c r="P56" s="30" t="s">
        <v>186</v>
      </c>
      <c r="Q56" s="33" t="e" cm="1">
        <f t="array" ref="Q56">IFERROR(--INDEX($V56:$AG56,1,DatosN),NA())</f>
        <v>#N/A</v>
      </c>
      <c r="R56" s="35"/>
      <c r="S56" s="30" t="e">
        <f>INDEX(Países[Estado (Nombre oficial)],MATCH("*"&amp;TablaEuropa[[#This Row],[País]]&amp;"*",Países[País],0))&amp;""</f>
        <v>#N/A</v>
      </c>
      <c r="T56" s="2" t="e">
        <f>SUBSTITUTE(SUBSTITUTE(INDEX(Países[Capital(es)],MATCH("*"&amp;TablaEuropa[[#This Row],[País]]&amp;"*",Países[País],0))&amp;"","oficial: ",""),"de facto","")</f>
        <v>#N/A</v>
      </c>
      <c r="U56" s="2" t="e">
        <f>SUBSTITUTE(SUBSTITUTE(INDEX(Países[Continente],MATCH("*"&amp;TablaEuropa[[#This Row],[País]]&amp;"*",Países[País],0)),"Asia-Europa","Europa-Asia"),"África-Asia","África")</f>
        <v>#N/A</v>
      </c>
      <c r="V56" s="3" t="str" cm="1">
        <f t="array" ref="V56">IFERROR(INDEX(Population[Land Area  (Km²)],TablaEuropa[[#This Row],[Fila]]),"")</f>
        <v/>
      </c>
      <c r="W56" s="3" t="str" cm="1">
        <f t="array" ref="W56">IFERROR(INDEX(Population[Population],TablaEuropa[[#This Row],[Fila]]),"")</f>
        <v/>
      </c>
      <c r="X56" s="3" t="str">
        <f>IFERROR(TablaEuropa[[#This Row],[Población]]/TablaEuropa[[#This Row],[Superficie 
(km²)]],"")</f>
        <v/>
      </c>
      <c r="Y56" s="3" t="str" cm="1">
        <f t="array" ref="Y56">IFERROR(INDEX(Population[Natural Gas consumption
(million m³/year)],TablaEuropa[[#This Row],[Fila]]),"")</f>
        <v/>
      </c>
      <c r="Z56" s="3" t="str" cm="1">
        <f t="array" ref="Z56">IFERROR(INDEX(Population[Electricity consumption (GW·h/yr)],TablaEuropa[[#This Row],[Fila]]),"")</f>
        <v/>
      </c>
      <c r="AA56" s="3" t="str" cm="1">
        <f t="array" ref="AA56">IFERROR(INDEX(Population[2017 (Mt CO2)],TablaEuropa[[#This Row],[Fila]])*1000,"")</f>
        <v/>
      </c>
      <c r="AB56" s="22" t="str">
        <f>IFERROR(INDEX(Esperanza_de_vida[Esperanza de vida general],MATCH(TablaEuropa[[#This Row],[País]],Esperanza_de_vida[País],0)),"")</f>
        <v/>
      </c>
      <c r="AC56" s="25" t="str" cm="1">
        <f t="array" ref="AC56">IFERROR(INDEX(Population[Physicians per 1000 people],TablaEuropa[[#This Row],[Fila]]),"")</f>
        <v/>
      </c>
      <c r="AD56" s="22" t="str" cm="1">
        <f t="array" ref="AD56">IFERROR(INDEX(Population[Fert.  Rate],TablaEuropa[[#This Row],[Fila]]),"")</f>
        <v/>
      </c>
      <c r="AE56" s="3" t="str" cm="1">
        <f t="array" ref="AE56">IFERROR(INDEX(Population[Active military],TablaEuropa[[#This Row],[Fila]]),"")</f>
        <v/>
      </c>
      <c r="AF56" s="3" t="str" cm="1">
        <f t="array" ref="AF56">IFERROR(INDEX(Population[Warheads],TablaEuropa[[#This Row],[Fila]]),"")</f>
        <v/>
      </c>
      <c r="AG56" s="3" t="str" cm="1">
        <f t="array" ref="AG56">IFERROR(INDEX(Population[GDP (PPP, US$ million)],TablaEuropa[[#This Row],[Fila]]),"")</f>
        <v/>
      </c>
      <c r="AH56" s="3" t="e">
        <f>INDEX(TablaPaíses[Fila],MATCH(TablaEuropa[[#This Row],[País]],TablaPaíses[País],0))</f>
        <v>#N/A</v>
      </c>
    </row>
    <row r="57" spans="1:34" x14ac:dyDescent="0.25">
      <c r="P57" s="30" t="s">
        <v>187</v>
      </c>
      <c r="Q57" s="33" t="e" cm="1">
        <f t="array" ref="Q57">IFERROR(--INDEX($V57:$AG57,1,DatosN),NA())</f>
        <v>#N/A</v>
      </c>
      <c r="R57" s="35"/>
      <c r="S57" s="30" t="e">
        <f>INDEX(Países[Estado (Nombre oficial)],MATCH("*"&amp;TablaEuropa[[#This Row],[País]]&amp;"*",Países[País],0))&amp;""</f>
        <v>#N/A</v>
      </c>
      <c r="T57" s="2" t="e">
        <f>SUBSTITUTE(SUBSTITUTE(INDEX(Países[Capital(es)],MATCH("*"&amp;TablaEuropa[[#This Row],[País]]&amp;"*",Países[País],0))&amp;"","oficial: ",""),"de facto","")</f>
        <v>#N/A</v>
      </c>
      <c r="U57" s="2" t="e">
        <f>SUBSTITUTE(SUBSTITUTE(INDEX(Países[Continente],MATCH("*"&amp;TablaEuropa[[#This Row],[País]]&amp;"*",Países[País],0)),"Asia-Europa","Europa-Asia"),"África-Asia","África")</f>
        <v>#N/A</v>
      </c>
      <c r="V57" s="3" t="str" cm="1">
        <f t="array" ref="V57">IFERROR(INDEX(Population[Land Area  (Km²)],TablaEuropa[[#This Row],[Fila]]),"")</f>
        <v/>
      </c>
      <c r="W57" s="3" t="str" cm="1">
        <f t="array" ref="W57">IFERROR(INDEX(Population[Population],TablaEuropa[[#This Row],[Fila]]),"")</f>
        <v/>
      </c>
      <c r="X57" s="3" t="str">
        <f>IFERROR(TablaEuropa[[#This Row],[Población]]/TablaEuropa[[#This Row],[Superficie 
(km²)]],"")</f>
        <v/>
      </c>
      <c r="Y57" s="3" t="str" cm="1">
        <f t="array" ref="Y57">IFERROR(INDEX(Population[Natural Gas consumption
(million m³/year)],TablaEuropa[[#This Row],[Fila]]),"")</f>
        <v/>
      </c>
      <c r="Z57" s="3" t="str" cm="1">
        <f t="array" ref="Z57">IFERROR(INDEX(Population[Electricity consumption (GW·h/yr)],TablaEuropa[[#This Row],[Fila]]),"")</f>
        <v/>
      </c>
      <c r="AA57" s="3" t="str" cm="1">
        <f t="array" ref="AA57">IFERROR(INDEX(Population[2017 (Mt CO2)],TablaEuropa[[#This Row],[Fila]])*1000,"")</f>
        <v/>
      </c>
      <c r="AB57" s="22" t="str">
        <f>IFERROR(INDEX(Esperanza_de_vida[Esperanza de vida general],MATCH(TablaEuropa[[#This Row],[País]],Esperanza_de_vida[País],0)),"")</f>
        <v/>
      </c>
      <c r="AC57" s="25" t="str" cm="1">
        <f t="array" ref="AC57">IFERROR(INDEX(Population[Physicians per 1000 people],TablaEuropa[[#This Row],[Fila]]),"")</f>
        <v/>
      </c>
      <c r="AD57" s="22" t="str" cm="1">
        <f t="array" ref="AD57">IFERROR(INDEX(Population[Fert.  Rate],TablaEuropa[[#This Row],[Fila]]),"")</f>
        <v/>
      </c>
      <c r="AE57" s="3" t="str" cm="1">
        <f t="array" ref="AE57">IFERROR(INDEX(Population[Active military],TablaEuropa[[#This Row],[Fila]]),"")</f>
        <v/>
      </c>
      <c r="AF57" s="3" t="str" cm="1">
        <f t="array" ref="AF57">IFERROR(INDEX(Population[Warheads],TablaEuropa[[#This Row],[Fila]]),"")</f>
        <v/>
      </c>
      <c r="AG57" s="3" t="str" cm="1">
        <f t="array" ref="AG57">IFERROR(INDEX(Population[GDP (PPP, US$ million)],TablaEuropa[[#This Row],[Fila]]),"")</f>
        <v/>
      </c>
      <c r="AH57" s="3" t="e">
        <f>INDEX(TablaPaíses[Fila],MATCH(TablaEuropa[[#This Row],[País]],TablaPaíses[País],0))</f>
        <v>#N/A</v>
      </c>
    </row>
    <row r="58" spans="1:34" x14ac:dyDescent="0.25">
      <c r="P58" s="30" t="s">
        <v>188</v>
      </c>
      <c r="Q58" s="33" t="e" cm="1">
        <f t="array" ref="Q58">IFERROR(--INDEX($V58:$AG58,1,DatosN),NA())</f>
        <v>#N/A</v>
      </c>
      <c r="R58" s="35"/>
      <c r="S58" s="30" t="e">
        <f>INDEX(Países[Estado (Nombre oficial)],MATCH("*"&amp;TablaEuropa[[#This Row],[País]]&amp;"*",Países[País],0))&amp;""</f>
        <v>#N/A</v>
      </c>
      <c r="T58" s="2" t="e">
        <f>SUBSTITUTE(SUBSTITUTE(INDEX(Países[Capital(es)],MATCH("*"&amp;TablaEuropa[[#This Row],[País]]&amp;"*",Países[País],0))&amp;"","oficial: ",""),"de facto","")</f>
        <v>#N/A</v>
      </c>
      <c r="U58" s="2" t="e">
        <f>SUBSTITUTE(SUBSTITUTE(INDEX(Países[Continente],MATCH("*"&amp;TablaEuropa[[#This Row],[País]]&amp;"*",Países[País],0)),"Asia-Europa","Europa-Asia"),"África-Asia","África")</f>
        <v>#N/A</v>
      </c>
      <c r="V58" s="3" t="str" cm="1">
        <f t="array" ref="V58">IFERROR(INDEX(Population[Land Area  (Km²)],TablaEuropa[[#This Row],[Fila]]),"")</f>
        <v/>
      </c>
      <c r="W58" s="3" t="str" cm="1">
        <f t="array" ref="W58">IFERROR(INDEX(Population[Population],TablaEuropa[[#This Row],[Fila]]),"")</f>
        <v/>
      </c>
      <c r="X58" s="3" t="str">
        <f>IFERROR(TablaEuropa[[#This Row],[Población]]/TablaEuropa[[#This Row],[Superficie 
(km²)]],"")</f>
        <v/>
      </c>
      <c r="Y58" s="3" t="str" cm="1">
        <f t="array" ref="Y58">IFERROR(INDEX(Population[Natural Gas consumption
(million m³/year)],TablaEuropa[[#This Row],[Fila]]),"")</f>
        <v/>
      </c>
      <c r="Z58" s="3" t="str" cm="1">
        <f t="array" ref="Z58">IFERROR(INDEX(Population[Electricity consumption (GW·h/yr)],TablaEuropa[[#This Row],[Fila]]),"")</f>
        <v/>
      </c>
      <c r="AA58" s="3" t="str" cm="1">
        <f t="array" ref="AA58">IFERROR(INDEX(Population[2017 (Mt CO2)],TablaEuropa[[#This Row],[Fila]])*1000,"")</f>
        <v/>
      </c>
      <c r="AB58" s="22" t="str">
        <f>IFERROR(INDEX(Esperanza_de_vida[Esperanza de vida general],MATCH(TablaEuropa[[#This Row],[País]],Esperanza_de_vida[País],0)),"")</f>
        <v/>
      </c>
      <c r="AC58" s="25" t="str" cm="1">
        <f t="array" ref="AC58">IFERROR(INDEX(Population[Physicians per 1000 people],TablaEuropa[[#This Row],[Fila]]),"")</f>
        <v/>
      </c>
      <c r="AD58" s="22" t="str" cm="1">
        <f t="array" ref="AD58">IFERROR(INDEX(Population[Fert.  Rate],TablaEuropa[[#This Row],[Fila]]),"")</f>
        <v/>
      </c>
      <c r="AE58" s="3" t="str" cm="1">
        <f t="array" ref="AE58">IFERROR(INDEX(Population[Active military],TablaEuropa[[#This Row],[Fila]]),"")</f>
        <v/>
      </c>
      <c r="AF58" s="3" t="str" cm="1">
        <f t="array" ref="AF58">IFERROR(INDEX(Population[Warheads],TablaEuropa[[#This Row],[Fila]]),"")</f>
        <v/>
      </c>
      <c r="AG58" s="3" t="str" cm="1">
        <f t="array" ref="AG58">IFERROR(INDEX(Population[GDP (PPP, US$ million)],TablaEuropa[[#This Row],[Fila]]),"")</f>
        <v/>
      </c>
      <c r="AH58" s="3" t="e">
        <f>INDEX(TablaPaíses[Fila],MATCH(TablaEuropa[[#This Row],[País]],TablaPaíses[País],0))</f>
        <v>#N/A</v>
      </c>
    </row>
    <row r="59" spans="1:34" x14ac:dyDescent="0.25">
      <c r="P59" s="30" t="s">
        <v>189</v>
      </c>
      <c r="Q59" s="33" t="e" cm="1">
        <f t="array" ref="Q59">IFERROR(--INDEX($V59:$AG59,1,DatosN),NA())</f>
        <v>#N/A</v>
      </c>
      <c r="R59" s="35"/>
      <c r="S59" s="30" t="e">
        <f>INDEX(Países[Estado (Nombre oficial)],MATCH("*"&amp;TablaEuropa[[#This Row],[País]]&amp;"*",Países[País],0))&amp;""</f>
        <v>#N/A</v>
      </c>
      <c r="T59" s="2" t="e">
        <f>SUBSTITUTE(SUBSTITUTE(INDEX(Países[Capital(es)],MATCH("*"&amp;TablaEuropa[[#This Row],[País]]&amp;"*",Países[País],0))&amp;"","oficial: ",""),"de facto","")</f>
        <v>#N/A</v>
      </c>
      <c r="U59" s="2" t="e">
        <f>SUBSTITUTE(SUBSTITUTE(INDEX(Países[Continente],MATCH("*"&amp;TablaEuropa[[#This Row],[País]]&amp;"*",Países[País],0)),"Asia-Europa","Europa-Asia"),"África-Asia","África")</f>
        <v>#N/A</v>
      </c>
      <c r="V59" s="3" t="str" cm="1">
        <f t="array" ref="V59">IFERROR(INDEX(Population[Land Area  (Km²)],TablaEuropa[[#This Row],[Fila]]),"")</f>
        <v/>
      </c>
      <c r="W59" s="3" t="str" cm="1">
        <f t="array" ref="W59">IFERROR(INDEX(Population[Population],TablaEuropa[[#This Row],[Fila]]),"")</f>
        <v/>
      </c>
      <c r="X59" s="3" t="str">
        <f>IFERROR(TablaEuropa[[#This Row],[Población]]/TablaEuropa[[#This Row],[Superficie 
(km²)]],"")</f>
        <v/>
      </c>
      <c r="Y59" s="3" t="str" cm="1">
        <f t="array" ref="Y59">IFERROR(INDEX(Population[Natural Gas consumption
(million m³/year)],TablaEuropa[[#This Row],[Fila]]),"")</f>
        <v/>
      </c>
      <c r="Z59" s="3" t="str" cm="1">
        <f t="array" ref="Z59">IFERROR(INDEX(Population[Electricity consumption (GW·h/yr)],TablaEuropa[[#This Row],[Fila]]),"")</f>
        <v/>
      </c>
      <c r="AA59" s="3" t="str" cm="1">
        <f t="array" ref="AA59">IFERROR(INDEX(Population[2017 (Mt CO2)],TablaEuropa[[#This Row],[Fila]])*1000,"")</f>
        <v/>
      </c>
      <c r="AB59" s="22" t="str">
        <f>IFERROR(INDEX(Esperanza_de_vida[Esperanza de vida general],MATCH(TablaEuropa[[#This Row],[País]],Esperanza_de_vida[País],0)),"")</f>
        <v/>
      </c>
      <c r="AC59" s="25" t="str" cm="1">
        <f t="array" ref="AC59">IFERROR(INDEX(Population[Physicians per 1000 people],TablaEuropa[[#This Row],[Fila]]),"")</f>
        <v/>
      </c>
      <c r="AD59" s="22" t="str" cm="1">
        <f t="array" ref="AD59">IFERROR(INDEX(Population[Fert.  Rate],TablaEuropa[[#This Row],[Fila]]),"")</f>
        <v/>
      </c>
      <c r="AE59" s="3" t="str" cm="1">
        <f t="array" ref="AE59">IFERROR(INDEX(Population[Active military],TablaEuropa[[#This Row],[Fila]]),"")</f>
        <v/>
      </c>
      <c r="AF59" s="3" t="str" cm="1">
        <f t="array" ref="AF59">IFERROR(INDEX(Population[Warheads],TablaEuropa[[#This Row],[Fila]]),"")</f>
        <v/>
      </c>
      <c r="AG59" s="3" t="str" cm="1">
        <f t="array" ref="AG59">IFERROR(INDEX(Population[GDP (PPP, US$ million)],TablaEuropa[[#This Row],[Fila]]),"")</f>
        <v/>
      </c>
      <c r="AH59" s="3" t="e">
        <f>INDEX(TablaPaíses[Fila],MATCH(TablaEuropa[[#This Row],[País]],TablaPaíses[País],0))</f>
        <v>#N/A</v>
      </c>
    </row>
    <row r="60" spans="1:34" x14ac:dyDescent="0.25">
      <c r="P60" s="30" t="s">
        <v>35</v>
      </c>
      <c r="Q60" s="33" t="e" cm="1">
        <f t="array" ref="Q60">IFERROR(--INDEX($V60:$AG60,1,DatosN),NA())</f>
        <v>#N/A</v>
      </c>
      <c r="R60" s="35"/>
      <c r="S60" s="30" t="e">
        <f>INDEX(Países[Estado (Nombre oficial)],MATCH("*"&amp;TablaEuropa[[#This Row],[País]]&amp;"*",Países[País],0))&amp;""</f>
        <v>#N/A</v>
      </c>
      <c r="T60" s="2" t="e">
        <f>SUBSTITUTE(SUBSTITUTE(INDEX(Países[Capital(es)],MATCH("*"&amp;TablaEuropa[[#This Row],[País]]&amp;"*",Países[País],0))&amp;"","oficial: ",""),"de facto","")</f>
        <v>#N/A</v>
      </c>
      <c r="U60" s="2" t="e">
        <f>SUBSTITUTE(SUBSTITUTE(INDEX(Países[Continente],MATCH("*"&amp;TablaEuropa[[#This Row],[País]]&amp;"*",Países[País],0)),"Asia-Europa","Europa-Asia"),"África-Asia","África")</f>
        <v>#N/A</v>
      </c>
      <c r="V60" s="3" t="str" cm="1">
        <f t="array" ref="V60">IFERROR(INDEX(Population[Land Area  (Km²)],TablaEuropa[[#This Row],[Fila]]),"")</f>
        <v/>
      </c>
      <c r="W60" s="3" t="str" cm="1">
        <f t="array" ref="W60">IFERROR(INDEX(Population[Population],TablaEuropa[[#This Row],[Fila]]),"")</f>
        <v/>
      </c>
      <c r="X60" s="3" t="str">
        <f>IFERROR(TablaEuropa[[#This Row],[Población]]/TablaEuropa[[#This Row],[Superficie 
(km²)]],"")</f>
        <v/>
      </c>
      <c r="Y60" s="3" t="str" cm="1">
        <f t="array" ref="Y60">IFERROR(INDEX(Population[Natural Gas consumption
(million m³/year)],TablaEuropa[[#This Row],[Fila]]),"")</f>
        <v/>
      </c>
      <c r="Z60" s="3" t="str" cm="1">
        <f t="array" ref="Z60">IFERROR(INDEX(Population[Electricity consumption (GW·h/yr)],TablaEuropa[[#This Row],[Fila]]),"")</f>
        <v/>
      </c>
      <c r="AA60" s="3" t="str" cm="1">
        <f t="array" ref="AA60">IFERROR(INDEX(Population[2017 (Mt CO2)],TablaEuropa[[#This Row],[Fila]])*1000,"")</f>
        <v/>
      </c>
      <c r="AB60" s="22" t="str">
        <f>IFERROR(INDEX(Esperanza_de_vida[Esperanza de vida general],MATCH(TablaEuropa[[#This Row],[País]],Esperanza_de_vida[País],0)),"")</f>
        <v/>
      </c>
      <c r="AC60" s="25" t="str" cm="1">
        <f t="array" ref="AC60">IFERROR(INDEX(Population[Physicians per 1000 people],TablaEuropa[[#This Row],[Fila]]),"")</f>
        <v/>
      </c>
      <c r="AD60" s="22" t="str" cm="1">
        <f t="array" ref="AD60">IFERROR(INDEX(Population[Fert.  Rate],TablaEuropa[[#This Row],[Fila]]),"")</f>
        <v/>
      </c>
      <c r="AE60" s="3" t="str" cm="1">
        <f t="array" ref="AE60">IFERROR(INDEX(Population[Active military],TablaEuropa[[#This Row],[Fila]]),"")</f>
        <v/>
      </c>
      <c r="AF60" s="3" t="str" cm="1">
        <f t="array" ref="AF60">IFERROR(INDEX(Population[Warheads],TablaEuropa[[#This Row],[Fila]]),"")</f>
        <v/>
      </c>
      <c r="AG60" s="3" t="str" cm="1">
        <f t="array" ref="AG60">IFERROR(INDEX(Population[GDP (PPP, US$ million)],TablaEuropa[[#This Row],[Fila]]),"")</f>
        <v/>
      </c>
      <c r="AH60" s="3" t="e">
        <f>INDEX(TablaPaíses[Fila],MATCH(TablaEuropa[[#This Row],[País]],TablaPaíses[País],0))</f>
        <v>#N/A</v>
      </c>
    </row>
    <row r="61" spans="1:34" x14ac:dyDescent="0.25">
      <c r="P61" s="30" t="s">
        <v>36</v>
      </c>
      <c r="Q61" s="33" t="e" cm="1">
        <f t="array" ref="Q61">IFERROR(--INDEX($V61:$AG61,1,DatosN),NA())</f>
        <v>#N/A</v>
      </c>
      <c r="R61" s="35"/>
      <c r="S61" s="30" t="e">
        <f>INDEX(Países[Estado (Nombre oficial)],MATCH("*"&amp;TablaEuropa[[#This Row],[País]]&amp;"*",Países[País],0))&amp;""</f>
        <v>#N/A</v>
      </c>
      <c r="T61" s="2" t="e">
        <f>SUBSTITUTE(SUBSTITUTE(INDEX(Países[Capital(es)],MATCH("*"&amp;TablaEuropa[[#This Row],[País]]&amp;"*",Países[País],0))&amp;"","oficial: ",""),"de facto","")</f>
        <v>#N/A</v>
      </c>
      <c r="U61" s="2" t="e">
        <f>SUBSTITUTE(SUBSTITUTE(INDEX(Países[Continente],MATCH("*"&amp;TablaEuropa[[#This Row],[País]]&amp;"*",Países[País],0)),"Asia-Europa","Europa-Asia"),"África-Asia","África")</f>
        <v>#N/A</v>
      </c>
      <c r="V61" s="3" t="str" cm="1">
        <f t="array" ref="V61">IFERROR(INDEX(Population[Land Area  (Km²)],TablaEuropa[[#This Row],[Fila]]),"")</f>
        <v/>
      </c>
      <c r="W61" s="3" t="str" cm="1">
        <f t="array" ref="W61">IFERROR(INDEX(Population[Population],TablaEuropa[[#This Row],[Fila]]),"")</f>
        <v/>
      </c>
      <c r="X61" s="3" t="str">
        <f>IFERROR(TablaEuropa[[#This Row],[Población]]/TablaEuropa[[#This Row],[Superficie 
(km²)]],"")</f>
        <v/>
      </c>
      <c r="Y61" s="3" t="str" cm="1">
        <f t="array" ref="Y61">IFERROR(INDEX(Population[Natural Gas consumption
(million m³/year)],TablaEuropa[[#This Row],[Fila]]),"")</f>
        <v/>
      </c>
      <c r="Z61" s="3" t="str" cm="1">
        <f t="array" ref="Z61">IFERROR(INDEX(Population[Electricity consumption (GW·h/yr)],TablaEuropa[[#This Row],[Fila]]),"")</f>
        <v/>
      </c>
      <c r="AA61" s="3" t="str" cm="1">
        <f t="array" ref="AA61">IFERROR(INDEX(Population[2017 (Mt CO2)],TablaEuropa[[#This Row],[Fila]])*1000,"")</f>
        <v/>
      </c>
      <c r="AB61" s="22" t="str">
        <f>IFERROR(INDEX(Esperanza_de_vida[Esperanza de vida general],MATCH(TablaEuropa[[#This Row],[País]],Esperanza_de_vida[País],0)),"")</f>
        <v/>
      </c>
      <c r="AC61" s="25" t="str" cm="1">
        <f t="array" ref="AC61">IFERROR(INDEX(Population[Physicians per 1000 people],TablaEuropa[[#This Row],[Fila]]),"")</f>
        <v/>
      </c>
      <c r="AD61" s="22" t="str" cm="1">
        <f t="array" ref="AD61">IFERROR(INDEX(Population[Fert.  Rate],TablaEuropa[[#This Row],[Fila]]),"")</f>
        <v/>
      </c>
      <c r="AE61" s="3" t="str" cm="1">
        <f t="array" ref="AE61">IFERROR(INDEX(Population[Active military],TablaEuropa[[#This Row],[Fila]]),"")</f>
        <v/>
      </c>
      <c r="AF61" s="3" t="str" cm="1">
        <f t="array" ref="AF61">IFERROR(INDEX(Population[Warheads],TablaEuropa[[#This Row],[Fila]]),"")</f>
        <v/>
      </c>
      <c r="AG61" s="3" t="str" cm="1">
        <f t="array" ref="AG61">IFERROR(INDEX(Population[GDP (PPP, US$ million)],TablaEuropa[[#This Row],[Fila]]),"")</f>
        <v/>
      </c>
      <c r="AH61" s="3" t="e">
        <f>INDEX(TablaPaíses[Fila],MATCH(TablaEuropa[[#This Row],[País]],TablaPaíses[País],0))</f>
        <v>#N/A</v>
      </c>
    </row>
    <row r="62" spans="1:34" x14ac:dyDescent="0.25">
      <c r="P62" s="30" t="s">
        <v>37</v>
      </c>
      <c r="Q62" s="33" t="e" cm="1">
        <f t="array" ref="Q62">IFERROR(--INDEX($V62:$AG62,1,DatosN),NA())</f>
        <v>#N/A</v>
      </c>
      <c r="R62" s="35" t="e" vm="20">
        <v>#VALUE!</v>
      </c>
      <c r="S62" s="30" t="e">
        <f>INDEX(Países[Estado (Nombre oficial)],MATCH("*"&amp;TablaEuropa[[#This Row],[País]]&amp;"*",Países[País],0))&amp;""</f>
        <v>#N/A</v>
      </c>
      <c r="T62" s="2" t="e">
        <f>SUBSTITUTE(SUBSTITUTE(INDEX(Países[Capital(es)],MATCH("*"&amp;TablaEuropa[[#This Row],[País]]&amp;"*",Países[País],0))&amp;"","oficial: ",""),"de facto","")</f>
        <v>#N/A</v>
      </c>
      <c r="U62" s="2" t="e">
        <f>SUBSTITUTE(SUBSTITUTE(INDEX(Países[Continente],MATCH("*"&amp;TablaEuropa[[#This Row],[País]]&amp;"*",Países[País],0)),"Asia-Europa","Europa-Asia"),"África-Asia","África")</f>
        <v>#N/A</v>
      </c>
      <c r="V62" s="3" t="str" cm="1">
        <f t="array" ref="V62">IFERROR(INDEX(Population[Land Area  (Km²)],TablaEuropa[[#This Row],[Fila]]),"")</f>
        <v/>
      </c>
      <c r="W62" s="3" t="str" cm="1">
        <f t="array" ref="W62">IFERROR(INDEX(Population[Population],TablaEuropa[[#This Row],[Fila]]),"")</f>
        <v/>
      </c>
      <c r="X62" s="3" t="str">
        <f>IFERROR(TablaEuropa[[#This Row],[Población]]/TablaEuropa[[#This Row],[Superficie 
(km²)]],"")</f>
        <v/>
      </c>
      <c r="Y62" s="3" t="str" cm="1">
        <f t="array" ref="Y62">IFERROR(INDEX(Population[Natural Gas consumption
(million m³/year)],TablaEuropa[[#This Row],[Fila]]),"")</f>
        <v/>
      </c>
      <c r="Z62" s="3" t="str" cm="1">
        <f t="array" ref="Z62">IFERROR(INDEX(Population[Electricity consumption (GW·h/yr)],TablaEuropa[[#This Row],[Fila]]),"")</f>
        <v/>
      </c>
      <c r="AA62" s="3" t="str" cm="1">
        <f t="array" ref="AA62">IFERROR(INDEX(Population[2017 (Mt CO2)],TablaEuropa[[#This Row],[Fila]])*1000,"")</f>
        <v/>
      </c>
      <c r="AB62" s="22" t="str">
        <f>IFERROR(INDEX(Esperanza_de_vida[Esperanza de vida general],MATCH(TablaEuropa[[#This Row],[País]],Esperanza_de_vida[País],0)),"")</f>
        <v/>
      </c>
      <c r="AC62" s="25" t="str" cm="1">
        <f t="array" ref="AC62">IFERROR(INDEX(Population[Physicians per 1000 people],TablaEuropa[[#This Row],[Fila]]),"")</f>
        <v/>
      </c>
      <c r="AD62" s="22" t="str" cm="1">
        <f t="array" ref="AD62">IFERROR(INDEX(Population[Fert.  Rate],TablaEuropa[[#This Row],[Fila]]),"")</f>
        <v/>
      </c>
      <c r="AE62" s="3" t="str" cm="1">
        <f t="array" ref="AE62">IFERROR(INDEX(Population[Active military],TablaEuropa[[#This Row],[Fila]]),"")</f>
        <v/>
      </c>
      <c r="AF62" s="3" t="str" cm="1">
        <f t="array" ref="AF62">IFERROR(INDEX(Population[Warheads],TablaEuropa[[#This Row],[Fila]]),"")</f>
        <v/>
      </c>
      <c r="AG62" s="3" t="str" cm="1">
        <f t="array" ref="AG62">IFERROR(INDEX(Population[GDP (PPP, US$ million)],TablaEuropa[[#This Row],[Fila]]),"")</f>
        <v/>
      </c>
      <c r="AH62" s="3" t="e">
        <f>INDEX(TablaPaíses[Fila],MATCH(TablaEuropa[[#This Row],[País]],TablaPaíses[País],0))</f>
        <v>#N/A</v>
      </c>
    </row>
    <row r="63" spans="1:34" x14ac:dyDescent="0.25">
      <c r="P63" s="30" t="s">
        <v>190</v>
      </c>
      <c r="Q63" s="33" t="e" cm="1">
        <f t="array" ref="Q63">IFERROR(--INDEX($V63:$AG63,1,DatosN),NA())</f>
        <v>#N/A</v>
      </c>
      <c r="R63" s="35" t="e" vm="21">
        <v>#VALUE!</v>
      </c>
      <c r="S63" s="30" t="e">
        <f>INDEX(Países[Estado (Nombre oficial)],MATCH("*"&amp;TablaEuropa[[#This Row],[País]]&amp;"*",Países[País],0))&amp;""</f>
        <v>#N/A</v>
      </c>
      <c r="T63" s="2" t="e">
        <f>SUBSTITUTE(SUBSTITUTE(INDEX(Países[Capital(es)],MATCH("*"&amp;TablaEuropa[[#This Row],[País]]&amp;"*",Países[País],0))&amp;"","oficial: ",""),"de facto","")</f>
        <v>#N/A</v>
      </c>
      <c r="U63" s="2" t="e">
        <f>SUBSTITUTE(SUBSTITUTE(INDEX(Países[Continente],MATCH("*"&amp;TablaEuropa[[#This Row],[País]]&amp;"*",Países[País],0)),"Asia-Europa","Europa-Asia"),"África-Asia","África")</f>
        <v>#N/A</v>
      </c>
      <c r="V63" s="3" t="str" cm="1">
        <f t="array" ref="V63">IFERROR(INDEX(Population[Land Area  (Km²)],TablaEuropa[[#This Row],[Fila]]),"")</f>
        <v/>
      </c>
      <c r="W63" s="3" t="str" cm="1">
        <f t="array" ref="W63">IFERROR(INDEX(Population[Population],TablaEuropa[[#This Row],[Fila]]),"")</f>
        <v/>
      </c>
      <c r="X63" s="3" t="str">
        <f>IFERROR(TablaEuropa[[#This Row],[Población]]/TablaEuropa[[#This Row],[Superficie 
(km²)]],"")</f>
        <v/>
      </c>
      <c r="Y63" s="3" t="str" cm="1">
        <f t="array" ref="Y63">IFERROR(INDEX(Population[Natural Gas consumption
(million m³/year)],TablaEuropa[[#This Row],[Fila]]),"")</f>
        <v/>
      </c>
      <c r="Z63" s="3" t="str" cm="1">
        <f t="array" ref="Z63">IFERROR(INDEX(Population[Electricity consumption (GW·h/yr)],TablaEuropa[[#This Row],[Fila]]),"")</f>
        <v/>
      </c>
      <c r="AA63" s="3" t="str" cm="1">
        <f t="array" ref="AA63">IFERROR(INDEX(Population[2017 (Mt CO2)],TablaEuropa[[#This Row],[Fila]])*1000,"")</f>
        <v/>
      </c>
      <c r="AB63" s="22" t="str">
        <f>IFERROR(INDEX(Esperanza_de_vida[Esperanza de vida general],MATCH(TablaEuropa[[#This Row],[País]],Esperanza_de_vida[País],0)),"")</f>
        <v/>
      </c>
      <c r="AC63" s="25" t="str" cm="1">
        <f t="array" ref="AC63">IFERROR(INDEX(Population[Physicians per 1000 people],TablaEuropa[[#This Row],[Fila]]),"")</f>
        <v/>
      </c>
      <c r="AD63" s="22" t="str" cm="1">
        <f t="array" ref="AD63">IFERROR(INDEX(Population[Fert.  Rate],TablaEuropa[[#This Row],[Fila]]),"")</f>
        <v/>
      </c>
      <c r="AE63" s="3" t="str" cm="1">
        <f t="array" ref="AE63">IFERROR(INDEX(Population[Active military],TablaEuropa[[#This Row],[Fila]]),"")</f>
        <v/>
      </c>
      <c r="AF63" s="3" t="str" cm="1">
        <f t="array" ref="AF63">IFERROR(INDEX(Population[Warheads],TablaEuropa[[#This Row],[Fila]]),"")</f>
        <v/>
      </c>
      <c r="AG63" s="3" t="str" cm="1">
        <f t="array" ref="AG63">IFERROR(INDEX(Population[GDP (PPP, US$ million)],TablaEuropa[[#This Row],[Fila]]),"")</f>
        <v/>
      </c>
      <c r="AH63" s="3" t="e">
        <f>INDEX(TablaPaíses[Fila],MATCH(TablaEuropa[[#This Row],[País]],TablaPaíses[País],0))</f>
        <v>#N/A</v>
      </c>
    </row>
    <row r="64" spans="1:34" x14ac:dyDescent="0.25">
      <c r="P64" s="30" t="s">
        <v>38</v>
      </c>
      <c r="Q64" s="33" t="e" cm="1">
        <f t="array" ref="Q64">IFERROR(--INDEX($V64:$AG64,1,DatosN),NA())</f>
        <v>#N/A</v>
      </c>
      <c r="R64" s="35" t="e" vm="22">
        <v>#VALUE!</v>
      </c>
      <c r="S64" s="30" t="e">
        <f>INDEX(Países[Estado (Nombre oficial)],MATCH("*"&amp;TablaEuropa[[#This Row],[País]]&amp;"*",Países[País],0))&amp;""</f>
        <v>#N/A</v>
      </c>
      <c r="T64" s="2" t="e">
        <f>SUBSTITUTE(SUBSTITUTE(INDEX(Países[Capital(es)],MATCH("*"&amp;TablaEuropa[[#This Row],[País]]&amp;"*",Países[País],0))&amp;"","oficial: ",""),"de facto","")</f>
        <v>#N/A</v>
      </c>
      <c r="U64" s="2" t="e">
        <f>SUBSTITUTE(SUBSTITUTE(INDEX(Países[Continente],MATCH("*"&amp;TablaEuropa[[#This Row],[País]]&amp;"*",Países[País],0)),"Asia-Europa","Europa-Asia"),"África-Asia","África")</f>
        <v>#N/A</v>
      </c>
      <c r="V64" s="3" t="str" cm="1">
        <f t="array" ref="V64">IFERROR(INDEX(Population[Land Area  (Km²)],TablaEuropa[[#This Row],[Fila]]),"")</f>
        <v/>
      </c>
      <c r="W64" s="3" t="str" cm="1">
        <f t="array" ref="W64">IFERROR(INDEX(Population[Population],TablaEuropa[[#This Row],[Fila]]),"")</f>
        <v/>
      </c>
      <c r="X64" s="3" t="str">
        <f>IFERROR(TablaEuropa[[#This Row],[Población]]/TablaEuropa[[#This Row],[Superficie 
(km²)]],"")</f>
        <v/>
      </c>
      <c r="Y64" s="3" t="str" cm="1">
        <f t="array" ref="Y64">IFERROR(INDEX(Population[Natural Gas consumption
(million m³/year)],TablaEuropa[[#This Row],[Fila]]),"")</f>
        <v/>
      </c>
      <c r="Z64" s="3" t="str" cm="1">
        <f t="array" ref="Z64">IFERROR(INDEX(Population[Electricity consumption (GW·h/yr)],TablaEuropa[[#This Row],[Fila]]),"")</f>
        <v/>
      </c>
      <c r="AA64" s="3" t="str" cm="1">
        <f t="array" ref="AA64">IFERROR(INDEX(Population[2017 (Mt CO2)],TablaEuropa[[#This Row],[Fila]])*1000,"")</f>
        <v/>
      </c>
      <c r="AB64" s="22" t="str">
        <f>IFERROR(INDEX(Esperanza_de_vida[Esperanza de vida general],MATCH(TablaEuropa[[#This Row],[País]],Esperanza_de_vida[País],0)),"")</f>
        <v/>
      </c>
      <c r="AC64" s="25" t="str" cm="1">
        <f t="array" ref="AC64">IFERROR(INDEX(Population[Physicians per 1000 people],TablaEuropa[[#This Row],[Fila]]),"")</f>
        <v/>
      </c>
      <c r="AD64" s="22" t="str" cm="1">
        <f t="array" ref="AD64">IFERROR(INDEX(Population[Fert.  Rate],TablaEuropa[[#This Row],[Fila]]),"")</f>
        <v/>
      </c>
      <c r="AE64" s="3" t="str" cm="1">
        <f t="array" ref="AE64">IFERROR(INDEX(Population[Active military],TablaEuropa[[#This Row],[Fila]]),"")</f>
        <v/>
      </c>
      <c r="AF64" s="3" t="str" cm="1">
        <f t="array" ref="AF64">IFERROR(INDEX(Population[Warheads],TablaEuropa[[#This Row],[Fila]]),"")</f>
        <v/>
      </c>
      <c r="AG64" s="3" t="str" cm="1">
        <f t="array" ref="AG64">IFERROR(INDEX(Population[GDP (PPP, US$ million)],TablaEuropa[[#This Row],[Fila]]),"")</f>
        <v/>
      </c>
      <c r="AH64" s="3" t="e">
        <f>INDEX(TablaPaíses[Fila],MATCH(TablaEuropa[[#This Row],[País]],TablaPaíses[País],0))</f>
        <v>#N/A</v>
      </c>
    </row>
    <row r="65" spans="16:34" x14ac:dyDescent="0.25">
      <c r="P65" s="30" t="s">
        <v>191</v>
      </c>
      <c r="Q65" s="33" t="e" cm="1">
        <f t="array" ref="Q65">IFERROR(--INDEX($V65:$AG65,1,DatosN),NA())</f>
        <v>#N/A</v>
      </c>
      <c r="R65" s="35"/>
      <c r="S65" s="30" t="e">
        <f>INDEX(Países[Estado (Nombre oficial)],MATCH("*"&amp;TablaEuropa[[#This Row],[País]]&amp;"*",Países[País],0))&amp;""</f>
        <v>#N/A</v>
      </c>
      <c r="T65" s="2" t="e">
        <f>SUBSTITUTE(SUBSTITUTE(INDEX(Países[Capital(es)],MATCH("*"&amp;TablaEuropa[[#This Row],[País]]&amp;"*",Países[País],0))&amp;"","oficial: ",""),"de facto","")</f>
        <v>#N/A</v>
      </c>
      <c r="U65" s="2" t="e">
        <f>SUBSTITUTE(SUBSTITUTE(INDEX(Países[Continente],MATCH("*"&amp;TablaEuropa[[#This Row],[País]]&amp;"*",Países[País],0)),"Asia-Europa","Europa-Asia"),"África-Asia","África")</f>
        <v>#N/A</v>
      </c>
      <c r="V65" s="3" t="str" cm="1">
        <f t="array" ref="V65">IFERROR(INDEX(Population[Land Area  (Km²)],TablaEuropa[[#This Row],[Fila]]),"")</f>
        <v/>
      </c>
      <c r="W65" s="3" t="str" cm="1">
        <f t="array" ref="W65">IFERROR(INDEX(Population[Population],TablaEuropa[[#This Row],[Fila]]),"")</f>
        <v/>
      </c>
      <c r="X65" s="3" t="str">
        <f>IFERROR(TablaEuropa[[#This Row],[Población]]/TablaEuropa[[#This Row],[Superficie 
(km²)]],"")</f>
        <v/>
      </c>
      <c r="Y65" s="3" t="str" cm="1">
        <f t="array" ref="Y65">IFERROR(INDEX(Population[Natural Gas consumption
(million m³/year)],TablaEuropa[[#This Row],[Fila]]),"")</f>
        <v/>
      </c>
      <c r="Z65" s="3" t="str" cm="1">
        <f t="array" ref="Z65">IFERROR(INDEX(Population[Electricity consumption (GW·h/yr)],TablaEuropa[[#This Row],[Fila]]),"")</f>
        <v/>
      </c>
      <c r="AA65" s="3" t="str" cm="1">
        <f t="array" ref="AA65">IFERROR(INDEX(Population[2017 (Mt CO2)],TablaEuropa[[#This Row],[Fila]])*1000,"")</f>
        <v/>
      </c>
      <c r="AB65" s="22" t="str">
        <f>IFERROR(INDEX(Esperanza_de_vida[Esperanza de vida general],MATCH(TablaEuropa[[#This Row],[País]],Esperanza_de_vida[País],0)),"")</f>
        <v/>
      </c>
      <c r="AC65" s="25" t="str" cm="1">
        <f t="array" ref="AC65">IFERROR(INDEX(Population[Physicians per 1000 people],TablaEuropa[[#This Row],[Fila]]),"")</f>
        <v/>
      </c>
      <c r="AD65" s="22" t="str" cm="1">
        <f t="array" ref="AD65">IFERROR(INDEX(Population[Fert.  Rate],TablaEuropa[[#This Row],[Fila]]),"")</f>
        <v/>
      </c>
      <c r="AE65" s="3" t="str" cm="1">
        <f t="array" ref="AE65">IFERROR(INDEX(Population[Active military],TablaEuropa[[#This Row],[Fila]]),"")</f>
        <v/>
      </c>
      <c r="AF65" s="3" t="str" cm="1">
        <f t="array" ref="AF65">IFERROR(INDEX(Population[Warheads],TablaEuropa[[#This Row],[Fila]]),"")</f>
        <v/>
      </c>
      <c r="AG65" s="3" t="str" cm="1">
        <f t="array" ref="AG65">IFERROR(INDEX(Population[GDP (PPP, US$ million)],TablaEuropa[[#This Row],[Fila]]),"")</f>
        <v/>
      </c>
      <c r="AH65" s="3" t="e">
        <f>INDEX(TablaPaíses[Fila],MATCH(TablaEuropa[[#This Row],[País]],TablaPaíses[País],0))</f>
        <v>#N/A</v>
      </c>
    </row>
    <row r="66" spans="16:34" x14ac:dyDescent="0.25">
      <c r="P66" s="30" t="s">
        <v>192</v>
      </c>
      <c r="Q66" s="33" t="e" cm="1">
        <f t="array" ref="Q66">IFERROR(--INDEX($V66:$AG66,1,DatosN),NA())</f>
        <v>#N/A</v>
      </c>
      <c r="R66" s="35"/>
      <c r="S66" s="30" t="e">
        <f>INDEX(Países[Estado (Nombre oficial)],MATCH("*"&amp;TablaEuropa[[#This Row],[País]]&amp;"*",Países[País],0))&amp;""</f>
        <v>#N/A</v>
      </c>
      <c r="T66" s="2" t="e">
        <f>SUBSTITUTE(SUBSTITUTE(INDEX(Países[Capital(es)],MATCH("*"&amp;TablaEuropa[[#This Row],[País]]&amp;"*",Países[País],0))&amp;"","oficial: ",""),"de facto","")</f>
        <v>#N/A</v>
      </c>
      <c r="U66" s="2" t="e">
        <f>SUBSTITUTE(SUBSTITUTE(INDEX(Países[Continente],MATCH("*"&amp;TablaEuropa[[#This Row],[País]]&amp;"*",Países[País],0)),"Asia-Europa","Europa-Asia"),"África-Asia","África")</f>
        <v>#N/A</v>
      </c>
      <c r="V66" s="3" t="str" cm="1">
        <f t="array" ref="V66">IFERROR(INDEX(Population[Land Area  (Km²)],TablaEuropa[[#This Row],[Fila]]),"")</f>
        <v/>
      </c>
      <c r="W66" s="3" t="str" cm="1">
        <f t="array" ref="W66">IFERROR(INDEX(Population[Population],TablaEuropa[[#This Row],[Fila]]),"")</f>
        <v/>
      </c>
      <c r="X66" s="3" t="str">
        <f>IFERROR(TablaEuropa[[#This Row],[Población]]/TablaEuropa[[#This Row],[Superficie 
(km²)]],"")</f>
        <v/>
      </c>
      <c r="Y66" s="3" t="str" cm="1">
        <f t="array" ref="Y66">IFERROR(INDEX(Population[Natural Gas consumption
(million m³/year)],TablaEuropa[[#This Row],[Fila]]),"")</f>
        <v/>
      </c>
      <c r="Z66" s="3" t="str" cm="1">
        <f t="array" ref="Z66">IFERROR(INDEX(Population[Electricity consumption (GW·h/yr)],TablaEuropa[[#This Row],[Fila]]),"")</f>
        <v/>
      </c>
      <c r="AA66" s="3" t="str" cm="1">
        <f t="array" ref="AA66">IFERROR(INDEX(Population[2017 (Mt CO2)],TablaEuropa[[#This Row],[Fila]])*1000,"")</f>
        <v/>
      </c>
      <c r="AB66" s="22" t="str">
        <f>IFERROR(INDEX(Esperanza_de_vida[Esperanza de vida general],MATCH(TablaEuropa[[#This Row],[País]],Esperanza_de_vida[País],0)),"")</f>
        <v/>
      </c>
      <c r="AC66" s="25" t="str" cm="1">
        <f t="array" ref="AC66">IFERROR(INDEX(Population[Physicians per 1000 people],TablaEuropa[[#This Row],[Fila]]),"")</f>
        <v/>
      </c>
      <c r="AD66" s="22" t="str" cm="1">
        <f t="array" ref="AD66">IFERROR(INDEX(Population[Fert.  Rate],TablaEuropa[[#This Row],[Fila]]),"")</f>
        <v/>
      </c>
      <c r="AE66" s="3" t="str" cm="1">
        <f t="array" ref="AE66">IFERROR(INDEX(Population[Active military],TablaEuropa[[#This Row],[Fila]]),"")</f>
        <v/>
      </c>
      <c r="AF66" s="3" t="str" cm="1">
        <f t="array" ref="AF66">IFERROR(INDEX(Population[Warheads],TablaEuropa[[#This Row],[Fila]]),"")</f>
        <v/>
      </c>
      <c r="AG66" s="3" t="str" cm="1">
        <f t="array" ref="AG66">IFERROR(INDEX(Population[GDP (PPP, US$ million)],TablaEuropa[[#This Row],[Fila]]),"")</f>
        <v/>
      </c>
      <c r="AH66" s="3" t="e">
        <f>INDEX(TablaPaíses[Fila],MATCH(TablaEuropa[[#This Row],[País]],TablaPaíses[País],0))</f>
        <v>#N/A</v>
      </c>
    </row>
    <row r="67" spans="16:34" x14ac:dyDescent="0.25">
      <c r="P67" s="30" t="s">
        <v>39</v>
      </c>
      <c r="Q67" s="33" t="e" cm="1">
        <f t="array" ref="Q67">IFERROR(--INDEX($V67:$AG67,1,DatosN),NA())</f>
        <v>#N/A</v>
      </c>
      <c r="R67" s="35" t="e" vm="23">
        <v>#VALUE!</v>
      </c>
      <c r="S67" s="30" t="e">
        <f>INDEX(Países[Estado (Nombre oficial)],MATCH("*"&amp;TablaEuropa[[#This Row],[País]]&amp;"*",Países[País],0))&amp;""</f>
        <v>#N/A</v>
      </c>
      <c r="T67" s="2" t="e">
        <f>SUBSTITUTE(SUBSTITUTE(INDEX(Países[Capital(es)],MATCH("*"&amp;TablaEuropa[[#This Row],[País]]&amp;"*",Países[País],0))&amp;"","oficial: ",""),"de facto","")</f>
        <v>#N/A</v>
      </c>
      <c r="U67" s="2" t="e">
        <f>SUBSTITUTE(SUBSTITUTE(INDEX(Países[Continente],MATCH("*"&amp;TablaEuropa[[#This Row],[País]]&amp;"*",Países[País],0)),"Asia-Europa","Europa-Asia"),"África-Asia","África")</f>
        <v>#N/A</v>
      </c>
      <c r="V67" s="3" t="str" cm="1">
        <f t="array" ref="V67">IFERROR(INDEX(Population[Land Area  (Km²)],TablaEuropa[[#This Row],[Fila]]),"")</f>
        <v/>
      </c>
      <c r="W67" s="3" t="str" cm="1">
        <f t="array" ref="W67">IFERROR(INDEX(Population[Population],TablaEuropa[[#This Row],[Fila]]),"")</f>
        <v/>
      </c>
      <c r="X67" s="3" t="str">
        <f>IFERROR(TablaEuropa[[#This Row],[Población]]/TablaEuropa[[#This Row],[Superficie 
(km²)]],"")</f>
        <v/>
      </c>
      <c r="Y67" s="3" t="str" cm="1">
        <f t="array" ref="Y67">IFERROR(INDEX(Population[Natural Gas consumption
(million m³/year)],TablaEuropa[[#This Row],[Fila]]),"")</f>
        <v/>
      </c>
      <c r="Z67" s="3" t="str" cm="1">
        <f t="array" ref="Z67">IFERROR(INDEX(Population[Electricity consumption (GW·h/yr)],TablaEuropa[[#This Row],[Fila]]),"")</f>
        <v/>
      </c>
      <c r="AA67" s="3" t="str" cm="1">
        <f t="array" ref="AA67">IFERROR(INDEX(Population[2017 (Mt CO2)],TablaEuropa[[#This Row],[Fila]])*1000,"")</f>
        <v/>
      </c>
      <c r="AB67" s="22" t="str">
        <f>IFERROR(INDEX(Esperanza_de_vida[Esperanza de vida general],MATCH(TablaEuropa[[#This Row],[País]],Esperanza_de_vida[País],0)),"")</f>
        <v/>
      </c>
      <c r="AC67" s="25" t="str" cm="1">
        <f t="array" ref="AC67">IFERROR(INDEX(Population[Physicians per 1000 people],TablaEuropa[[#This Row],[Fila]]),"")</f>
        <v/>
      </c>
      <c r="AD67" s="22" t="str" cm="1">
        <f t="array" ref="AD67">IFERROR(INDEX(Population[Fert.  Rate],TablaEuropa[[#This Row],[Fila]]),"")</f>
        <v/>
      </c>
      <c r="AE67" s="3" t="str" cm="1">
        <f t="array" ref="AE67">IFERROR(INDEX(Population[Active military],TablaEuropa[[#This Row],[Fila]]),"")</f>
        <v/>
      </c>
      <c r="AF67" s="3" t="str" cm="1">
        <f t="array" ref="AF67">IFERROR(INDEX(Population[Warheads],TablaEuropa[[#This Row],[Fila]]),"")</f>
        <v/>
      </c>
      <c r="AG67" s="3" t="str" cm="1">
        <f t="array" ref="AG67">IFERROR(INDEX(Population[GDP (PPP, US$ million)],TablaEuropa[[#This Row],[Fila]]),"")</f>
        <v/>
      </c>
      <c r="AH67" s="3" t="e">
        <f>INDEX(TablaPaíses[Fila],MATCH(TablaEuropa[[#This Row],[País]],TablaPaíses[País],0))</f>
        <v>#N/A</v>
      </c>
    </row>
    <row r="68" spans="16:34" x14ac:dyDescent="0.25">
      <c r="P68" s="30" t="s">
        <v>193</v>
      </c>
      <c r="Q68" s="33" t="e" cm="1">
        <f t="array" ref="Q68">IFERROR(--INDEX($V68:$AG68,1,DatosN),NA())</f>
        <v>#N/A</v>
      </c>
      <c r="R68" s="35"/>
      <c r="S68" s="30" t="e">
        <f>INDEX(Países[Estado (Nombre oficial)],MATCH("*"&amp;TablaEuropa[[#This Row],[País]]&amp;"*",Países[País],0))&amp;""</f>
        <v>#N/A</v>
      </c>
      <c r="T68" s="2" t="e">
        <f>SUBSTITUTE(SUBSTITUTE(INDEX(Países[Capital(es)],MATCH("*"&amp;TablaEuropa[[#This Row],[País]]&amp;"*",Países[País],0))&amp;"","oficial: ",""),"de facto","")</f>
        <v>#N/A</v>
      </c>
      <c r="U68" s="2" t="e">
        <f>SUBSTITUTE(SUBSTITUTE(INDEX(Países[Continente],MATCH("*"&amp;TablaEuropa[[#This Row],[País]]&amp;"*",Países[País],0)),"Asia-Europa","Europa-Asia"),"África-Asia","África")</f>
        <v>#N/A</v>
      </c>
      <c r="V68" s="3" t="str" cm="1">
        <f t="array" ref="V68">IFERROR(INDEX(Population[Land Area  (Km²)],TablaEuropa[[#This Row],[Fila]]),"")</f>
        <v/>
      </c>
      <c r="W68" s="3" t="str" cm="1">
        <f t="array" ref="W68">IFERROR(INDEX(Population[Population],TablaEuropa[[#This Row],[Fila]]),"")</f>
        <v/>
      </c>
      <c r="X68" s="3" t="str">
        <f>IFERROR(TablaEuropa[[#This Row],[Población]]/TablaEuropa[[#This Row],[Superficie 
(km²)]],"")</f>
        <v/>
      </c>
      <c r="Y68" s="3" t="str" cm="1">
        <f t="array" ref="Y68">IFERROR(INDEX(Population[Natural Gas consumption
(million m³/year)],TablaEuropa[[#This Row],[Fila]]),"")</f>
        <v/>
      </c>
      <c r="Z68" s="3" t="str" cm="1">
        <f t="array" ref="Z68">IFERROR(INDEX(Population[Electricity consumption (GW·h/yr)],TablaEuropa[[#This Row],[Fila]]),"")</f>
        <v/>
      </c>
      <c r="AA68" s="3" t="str" cm="1">
        <f t="array" ref="AA68">IFERROR(INDEX(Population[2017 (Mt CO2)],TablaEuropa[[#This Row],[Fila]])*1000,"")</f>
        <v/>
      </c>
      <c r="AB68" s="22" t="str">
        <f>IFERROR(INDEX(Esperanza_de_vida[Esperanza de vida general],MATCH(TablaEuropa[[#This Row],[País]],Esperanza_de_vida[País],0)),"")</f>
        <v/>
      </c>
      <c r="AC68" s="25" t="str" cm="1">
        <f t="array" ref="AC68">IFERROR(INDEX(Population[Physicians per 1000 people],TablaEuropa[[#This Row],[Fila]]),"")</f>
        <v/>
      </c>
      <c r="AD68" s="22" t="str" cm="1">
        <f t="array" ref="AD68">IFERROR(INDEX(Population[Fert.  Rate],TablaEuropa[[#This Row],[Fila]]),"")</f>
        <v/>
      </c>
      <c r="AE68" s="3" t="str" cm="1">
        <f t="array" ref="AE68">IFERROR(INDEX(Population[Active military],TablaEuropa[[#This Row],[Fila]]),"")</f>
        <v/>
      </c>
      <c r="AF68" s="3" t="str" cm="1">
        <f t="array" ref="AF68">IFERROR(INDEX(Population[Warheads],TablaEuropa[[#This Row],[Fila]]),"")</f>
        <v/>
      </c>
      <c r="AG68" s="3" t="str" cm="1">
        <f t="array" ref="AG68">IFERROR(INDEX(Population[GDP (PPP, US$ million)],TablaEuropa[[#This Row],[Fila]]),"")</f>
        <v/>
      </c>
      <c r="AH68" s="3" t="e">
        <f>INDEX(TablaPaíses[Fila],MATCH(TablaEuropa[[#This Row],[País]],TablaPaíses[País],0))</f>
        <v>#N/A</v>
      </c>
    </row>
    <row r="69" spans="16:34" x14ac:dyDescent="0.25">
      <c r="P69" s="30" t="s">
        <v>40</v>
      </c>
      <c r="Q69" s="33" t="e" cm="1">
        <f t="array" ref="Q69">IFERROR(--INDEX($V69:$AG69,1,DatosN),NA())</f>
        <v>#N/A</v>
      </c>
      <c r="R69" s="35" t="e" vm="24">
        <v>#VALUE!</v>
      </c>
      <c r="S69" s="30" t="e">
        <f>INDEX(Países[Estado (Nombre oficial)],MATCH("*"&amp;TablaEuropa[[#This Row],[País]]&amp;"*",Países[País],0))&amp;""</f>
        <v>#N/A</v>
      </c>
      <c r="T69" s="2" t="e">
        <f>SUBSTITUTE(SUBSTITUTE(INDEX(Países[Capital(es)],MATCH("*"&amp;TablaEuropa[[#This Row],[País]]&amp;"*",Países[País],0))&amp;"","oficial: ",""),"de facto","")</f>
        <v>#N/A</v>
      </c>
      <c r="U69" s="2" t="e">
        <f>SUBSTITUTE(SUBSTITUTE(INDEX(Países[Continente],MATCH("*"&amp;TablaEuropa[[#This Row],[País]]&amp;"*",Países[País],0)),"Asia-Europa","Europa-Asia"),"África-Asia","África")</f>
        <v>#N/A</v>
      </c>
      <c r="V69" s="3" t="str" cm="1">
        <f t="array" ref="V69">IFERROR(INDEX(Population[Land Area  (Km²)],TablaEuropa[[#This Row],[Fila]]),"")</f>
        <v/>
      </c>
      <c r="W69" s="3" t="str" cm="1">
        <f t="array" ref="W69">IFERROR(INDEX(Population[Population],TablaEuropa[[#This Row],[Fila]]),"")</f>
        <v/>
      </c>
      <c r="X69" s="3" t="str">
        <f>IFERROR(TablaEuropa[[#This Row],[Población]]/TablaEuropa[[#This Row],[Superficie 
(km²)]],"")</f>
        <v/>
      </c>
      <c r="Y69" s="3" t="str" cm="1">
        <f t="array" ref="Y69">IFERROR(INDEX(Population[Natural Gas consumption
(million m³/year)],TablaEuropa[[#This Row],[Fila]]),"")</f>
        <v/>
      </c>
      <c r="Z69" s="3" t="str" cm="1">
        <f t="array" ref="Z69">IFERROR(INDEX(Population[Electricity consumption (GW·h/yr)],TablaEuropa[[#This Row],[Fila]]),"")</f>
        <v/>
      </c>
      <c r="AA69" s="3" t="str" cm="1">
        <f t="array" ref="AA69">IFERROR(INDEX(Population[2017 (Mt CO2)],TablaEuropa[[#This Row],[Fila]])*1000,"")</f>
        <v/>
      </c>
      <c r="AB69" s="22" t="str">
        <f>IFERROR(INDEX(Esperanza_de_vida[Esperanza de vida general],MATCH(TablaEuropa[[#This Row],[País]],Esperanza_de_vida[País],0)),"")</f>
        <v/>
      </c>
      <c r="AC69" s="25" t="str" cm="1">
        <f t="array" ref="AC69">IFERROR(INDEX(Population[Physicians per 1000 people],TablaEuropa[[#This Row],[Fila]]),"")</f>
        <v/>
      </c>
      <c r="AD69" s="22" t="str" cm="1">
        <f t="array" ref="AD69">IFERROR(INDEX(Population[Fert.  Rate],TablaEuropa[[#This Row],[Fila]]),"")</f>
        <v/>
      </c>
      <c r="AE69" s="3" t="str" cm="1">
        <f t="array" ref="AE69">IFERROR(INDEX(Population[Active military],TablaEuropa[[#This Row],[Fila]]),"")</f>
        <v/>
      </c>
      <c r="AF69" s="3" t="str" cm="1">
        <f t="array" ref="AF69">IFERROR(INDEX(Population[Warheads],TablaEuropa[[#This Row],[Fila]]),"")</f>
        <v/>
      </c>
      <c r="AG69" s="3" t="str" cm="1">
        <f t="array" ref="AG69">IFERROR(INDEX(Population[GDP (PPP, US$ million)],TablaEuropa[[#This Row],[Fila]]),"")</f>
        <v/>
      </c>
      <c r="AH69" s="3" t="e">
        <f>INDEX(TablaPaíses[Fila],MATCH(TablaEuropa[[#This Row],[País]],TablaPaíses[País],0))</f>
        <v>#N/A</v>
      </c>
    </row>
    <row r="70" spans="16:34" x14ac:dyDescent="0.25">
      <c r="P70" s="30" t="s">
        <v>194</v>
      </c>
      <c r="Q70" s="33" t="e" cm="1">
        <f t="array" ref="Q70">IFERROR(--INDEX($V70:$AG70,1,DatosN),NA())</f>
        <v>#N/A</v>
      </c>
      <c r="R70" s="35"/>
      <c r="S70" s="30" t="e">
        <f>INDEX(Países[Estado (Nombre oficial)],MATCH("*"&amp;TablaEuropa[[#This Row],[País]]&amp;"*",Países[País],0))&amp;""</f>
        <v>#N/A</v>
      </c>
      <c r="T70" s="2" t="e">
        <f>SUBSTITUTE(SUBSTITUTE(INDEX(Países[Capital(es)],MATCH("*"&amp;TablaEuropa[[#This Row],[País]]&amp;"*",Países[País],0))&amp;"","oficial: ",""),"de facto","")</f>
        <v>#N/A</v>
      </c>
      <c r="U70" s="2" t="e">
        <f>SUBSTITUTE(SUBSTITUTE(INDEX(Países[Continente],MATCH("*"&amp;TablaEuropa[[#This Row],[País]]&amp;"*",Países[País],0)),"Asia-Europa","Europa-Asia"),"África-Asia","África")</f>
        <v>#N/A</v>
      </c>
      <c r="V70" s="3" t="str" cm="1">
        <f t="array" ref="V70">IFERROR(INDEX(Population[Land Area  (Km²)],TablaEuropa[[#This Row],[Fila]]),"")</f>
        <v/>
      </c>
      <c r="W70" s="3" t="str" cm="1">
        <f t="array" ref="W70">IFERROR(INDEX(Population[Population],TablaEuropa[[#This Row],[Fila]]),"")</f>
        <v/>
      </c>
      <c r="X70" s="3" t="str">
        <f>IFERROR(TablaEuropa[[#This Row],[Población]]/TablaEuropa[[#This Row],[Superficie 
(km²)]],"")</f>
        <v/>
      </c>
      <c r="Y70" s="3" t="str" cm="1">
        <f t="array" ref="Y70">IFERROR(INDEX(Population[Natural Gas consumption
(million m³/year)],TablaEuropa[[#This Row],[Fila]]),"")</f>
        <v/>
      </c>
      <c r="Z70" s="3" t="str" cm="1">
        <f t="array" ref="Z70">IFERROR(INDEX(Population[Electricity consumption (GW·h/yr)],TablaEuropa[[#This Row],[Fila]]),"")</f>
        <v/>
      </c>
      <c r="AA70" s="3" t="str" cm="1">
        <f t="array" ref="AA70">IFERROR(INDEX(Population[2017 (Mt CO2)],TablaEuropa[[#This Row],[Fila]])*1000,"")</f>
        <v/>
      </c>
      <c r="AB70" s="22" t="str">
        <f>IFERROR(INDEX(Esperanza_de_vida[Esperanza de vida general],MATCH(TablaEuropa[[#This Row],[País]],Esperanza_de_vida[País],0)),"")</f>
        <v/>
      </c>
      <c r="AC70" s="25" t="str" cm="1">
        <f t="array" ref="AC70">IFERROR(INDEX(Population[Physicians per 1000 people],TablaEuropa[[#This Row],[Fila]]),"")</f>
        <v/>
      </c>
      <c r="AD70" s="22" t="str" cm="1">
        <f t="array" ref="AD70">IFERROR(INDEX(Population[Fert.  Rate],TablaEuropa[[#This Row],[Fila]]),"")</f>
        <v/>
      </c>
      <c r="AE70" s="3" t="str" cm="1">
        <f t="array" ref="AE70">IFERROR(INDEX(Population[Active military],TablaEuropa[[#This Row],[Fila]]),"")</f>
        <v/>
      </c>
      <c r="AF70" s="3" t="str" cm="1">
        <f t="array" ref="AF70">IFERROR(INDEX(Population[Warheads],TablaEuropa[[#This Row],[Fila]]),"")</f>
        <v/>
      </c>
      <c r="AG70" s="3" t="str" cm="1">
        <f t="array" ref="AG70">IFERROR(INDEX(Population[GDP (PPP, US$ million)],TablaEuropa[[#This Row],[Fila]]),"")</f>
        <v/>
      </c>
      <c r="AH70" s="3" t="e">
        <f>INDEX(TablaPaíses[Fila],MATCH(TablaEuropa[[#This Row],[País]],TablaPaíses[País],0))</f>
        <v>#N/A</v>
      </c>
    </row>
    <row r="71" spans="16:34" x14ac:dyDescent="0.25">
      <c r="P71" s="30" t="s">
        <v>195</v>
      </c>
      <c r="Q71" s="33" t="e" cm="1">
        <f t="array" ref="Q71">IFERROR(--INDEX($V71:$AG71,1,DatosN),NA())</f>
        <v>#N/A</v>
      </c>
      <c r="R71" s="35"/>
      <c r="S71" s="30" t="e">
        <f>INDEX(Países[Estado (Nombre oficial)],MATCH("*"&amp;TablaEuropa[[#This Row],[País]]&amp;"*",Países[País],0))&amp;""</f>
        <v>#N/A</v>
      </c>
      <c r="T71" s="2" t="e">
        <f>SUBSTITUTE(SUBSTITUTE(INDEX(Países[Capital(es)],MATCH("*"&amp;TablaEuropa[[#This Row],[País]]&amp;"*",Países[País],0))&amp;"","oficial: ",""),"de facto","")</f>
        <v>#N/A</v>
      </c>
      <c r="U71" s="2" t="e">
        <f>SUBSTITUTE(SUBSTITUTE(INDEX(Países[Continente],MATCH("*"&amp;TablaEuropa[[#This Row],[País]]&amp;"*",Países[País],0)),"Asia-Europa","Europa-Asia"),"África-Asia","África")</f>
        <v>#N/A</v>
      </c>
      <c r="V71" s="3" t="str" cm="1">
        <f t="array" ref="V71">IFERROR(INDEX(Population[Land Area  (Km²)],TablaEuropa[[#This Row],[Fila]]),"")</f>
        <v/>
      </c>
      <c r="W71" s="3" t="str" cm="1">
        <f t="array" ref="W71">IFERROR(INDEX(Population[Population],TablaEuropa[[#This Row],[Fila]]),"")</f>
        <v/>
      </c>
      <c r="X71" s="3" t="str">
        <f>IFERROR(TablaEuropa[[#This Row],[Población]]/TablaEuropa[[#This Row],[Superficie 
(km²)]],"")</f>
        <v/>
      </c>
      <c r="Y71" s="3" t="str" cm="1">
        <f t="array" ref="Y71">IFERROR(INDEX(Population[Natural Gas consumption
(million m³/year)],TablaEuropa[[#This Row],[Fila]]),"")</f>
        <v/>
      </c>
      <c r="Z71" s="3" t="str" cm="1">
        <f t="array" ref="Z71">IFERROR(INDEX(Population[Electricity consumption (GW·h/yr)],TablaEuropa[[#This Row],[Fila]]),"")</f>
        <v/>
      </c>
      <c r="AA71" s="3" t="str" cm="1">
        <f t="array" ref="AA71">IFERROR(INDEX(Population[2017 (Mt CO2)],TablaEuropa[[#This Row],[Fila]])*1000,"")</f>
        <v/>
      </c>
      <c r="AB71" s="22" t="str">
        <f>IFERROR(INDEX(Esperanza_de_vida[Esperanza de vida general],MATCH(TablaEuropa[[#This Row],[País]],Esperanza_de_vida[País],0)),"")</f>
        <v/>
      </c>
      <c r="AC71" s="25" t="str" cm="1">
        <f t="array" ref="AC71">IFERROR(INDEX(Population[Physicians per 1000 people],TablaEuropa[[#This Row],[Fila]]),"")</f>
        <v/>
      </c>
      <c r="AD71" s="22" t="str" cm="1">
        <f t="array" ref="AD71">IFERROR(INDEX(Population[Fert.  Rate],TablaEuropa[[#This Row],[Fila]]),"")</f>
        <v/>
      </c>
      <c r="AE71" s="3" t="str" cm="1">
        <f t="array" ref="AE71">IFERROR(INDEX(Population[Active military],TablaEuropa[[#This Row],[Fila]]),"")</f>
        <v/>
      </c>
      <c r="AF71" s="3" t="str" cm="1">
        <f t="array" ref="AF71">IFERROR(INDEX(Population[Warheads],TablaEuropa[[#This Row],[Fila]]),"")</f>
        <v/>
      </c>
      <c r="AG71" s="3" t="str" cm="1">
        <f t="array" ref="AG71">IFERROR(INDEX(Population[GDP (PPP, US$ million)],TablaEuropa[[#This Row],[Fila]]),"")</f>
        <v/>
      </c>
      <c r="AH71" s="3" t="e">
        <f>INDEX(TablaPaíses[Fila],MATCH(TablaEuropa[[#This Row],[País]],TablaPaíses[País],0))</f>
        <v>#N/A</v>
      </c>
    </row>
    <row r="72" spans="16:34" x14ac:dyDescent="0.25">
      <c r="P72" s="30" t="s">
        <v>4</v>
      </c>
      <c r="Q72" s="33" t="e" cm="1">
        <f t="array" ref="Q72">IFERROR(--INDEX($V72:$AG72,1,DatosN),NA())</f>
        <v>#N/A</v>
      </c>
      <c r="R72" s="35"/>
      <c r="S72" s="30" t="e">
        <f>INDEX(Países[Estado (Nombre oficial)],MATCH("*"&amp;TablaEuropa[[#This Row],[País]]&amp;"*",Países[País],0))&amp;""</f>
        <v>#N/A</v>
      </c>
      <c r="T72" s="2" t="e">
        <f>SUBSTITUTE(SUBSTITUTE(INDEX(Países[Capital(es)],MATCH("*"&amp;TablaEuropa[[#This Row],[País]]&amp;"*",Países[País],0))&amp;"","oficial: ",""),"de facto","")</f>
        <v>#N/A</v>
      </c>
      <c r="U72" s="2" t="e">
        <f>SUBSTITUTE(SUBSTITUTE(INDEX(Países[Continente],MATCH("*"&amp;TablaEuropa[[#This Row],[País]]&amp;"*",Países[País],0)),"Asia-Europa","Europa-Asia"),"África-Asia","África")</f>
        <v>#N/A</v>
      </c>
      <c r="V72" s="3" t="str" cm="1">
        <f t="array" ref="V72">IFERROR(INDEX(Population[Land Area  (Km²)],TablaEuropa[[#This Row],[Fila]]),"")</f>
        <v/>
      </c>
      <c r="W72" s="3" t="str" cm="1">
        <f t="array" ref="W72">IFERROR(INDEX(Population[Population],TablaEuropa[[#This Row],[Fila]]),"")</f>
        <v/>
      </c>
      <c r="X72" s="3" t="str">
        <f>IFERROR(TablaEuropa[[#This Row],[Población]]/TablaEuropa[[#This Row],[Superficie 
(km²)]],"")</f>
        <v/>
      </c>
      <c r="Y72" s="3" t="str" cm="1">
        <f t="array" ref="Y72">IFERROR(INDEX(Population[Natural Gas consumption
(million m³/year)],TablaEuropa[[#This Row],[Fila]]),"")</f>
        <v/>
      </c>
      <c r="Z72" s="3" t="str" cm="1">
        <f t="array" ref="Z72">IFERROR(INDEX(Population[Electricity consumption (GW·h/yr)],TablaEuropa[[#This Row],[Fila]]),"")</f>
        <v/>
      </c>
      <c r="AA72" s="3" t="str" cm="1">
        <f t="array" ref="AA72">IFERROR(INDEX(Population[2017 (Mt CO2)],TablaEuropa[[#This Row],[Fila]])*1000,"")</f>
        <v/>
      </c>
      <c r="AB72" s="22" t="str">
        <f>IFERROR(INDEX(Esperanza_de_vida[Esperanza de vida general],MATCH(TablaEuropa[[#This Row],[País]],Esperanza_de_vida[País],0)),"")</f>
        <v/>
      </c>
      <c r="AC72" s="25" t="str" cm="1">
        <f t="array" ref="AC72">IFERROR(INDEX(Population[Physicians per 1000 people],TablaEuropa[[#This Row],[Fila]]),"")</f>
        <v/>
      </c>
      <c r="AD72" s="22" t="str" cm="1">
        <f t="array" ref="AD72">IFERROR(INDEX(Population[Fert.  Rate],TablaEuropa[[#This Row],[Fila]]),"")</f>
        <v/>
      </c>
      <c r="AE72" s="3" t="str" cm="1">
        <f t="array" ref="AE72">IFERROR(INDEX(Population[Active military],TablaEuropa[[#This Row],[Fila]]),"")</f>
        <v/>
      </c>
      <c r="AF72" s="3" t="str" cm="1">
        <f t="array" ref="AF72">IFERROR(INDEX(Population[Warheads],TablaEuropa[[#This Row],[Fila]]),"")</f>
        <v/>
      </c>
      <c r="AG72" s="3" t="str" cm="1">
        <f t="array" ref="AG72">IFERROR(INDEX(Population[GDP (PPP, US$ million)],TablaEuropa[[#This Row],[Fila]]),"")</f>
        <v/>
      </c>
      <c r="AH72" s="3" t="e">
        <f>INDEX(TablaPaíses[Fila],MATCH(TablaEuropa[[#This Row],[País]],TablaPaíses[País],0))</f>
        <v>#N/A</v>
      </c>
    </row>
    <row r="73" spans="16:34" x14ac:dyDescent="0.25">
      <c r="P73" s="30" t="s">
        <v>196</v>
      </c>
      <c r="Q73" s="33" t="e" cm="1">
        <f t="array" ref="Q73">IFERROR(--INDEX($V73:$AG73,1,DatosN),NA())</f>
        <v>#N/A</v>
      </c>
      <c r="R73" s="35"/>
      <c r="S73" s="30" t="e">
        <f>INDEX(Países[Estado (Nombre oficial)],MATCH("*"&amp;TablaEuropa[[#This Row],[País]]&amp;"*",Países[País],0))&amp;""</f>
        <v>#N/A</v>
      </c>
      <c r="T73" s="2" t="e">
        <f>SUBSTITUTE(SUBSTITUTE(INDEX(Países[Capital(es)],MATCH("*"&amp;TablaEuropa[[#This Row],[País]]&amp;"*",Países[País],0))&amp;"","oficial: ",""),"de facto","")</f>
        <v>#N/A</v>
      </c>
      <c r="U73" s="2" t="e">
        <f>SUBSTITUTE(SUBSTITUTE(INDEX(Países[Continente],MATCH("*"&amp;TablaEuropa[[#This Row],[País]]&amp;"*",Países[País],0)),"Asia-Europa","Europa-Asia"),"África-Asia","África")</f>
        <v>#N/A</v>
      </c>
      <c r="V73" s="3" t="str" cm="1">
        <f t="array" ref="V73">IFERROR(INDEX(Population[Land Area  (Km²)],TablaEuropa[[#This Row],[Fila]]),"")</f>
        <v/>
      </c>
      <c r="W73" s="3" t="str" cm="1">
        <f t="array" ref="W73">IFERROR(INDEX(Population[Population],TablaEuropa[[#This Row],[Fila]]),"")</f>
        <v/>
      </c>
      <c r="X73" s="3" t="str">
        <f>IFERROR(TablaEuropa[[#This Row],[Población]]/TablaEuropa[[#This Row],[Superficie 
(km²)]],"")</f>
        <v/>
      </c>
      <c r="Y73" s="3" t="str" cm="1">
        <f t="array" ref="Y73">IFERROR(INDEX(Population[Natural Gas consumption
(million m³/year)],TablaEuropa[[#This Row],[Fila]]),"")</f>
        <v/>
      </c>
      <c r="Z73" s="3" t="str" cm="1">
        <f t="array" ref="Z73">IFERROR(INDEX(Population[Electricity consumption (GW·h/yr)],TablaEuropa[[#This Row],[Fila]]),"")</f>
        <v/>
      </c>
      <c r="AA73" s="3" t="str" cm="1">
        <f t="array" ref="AA73">IFERROR(INDEX(Population[2017 (Mt CO2)],TablaEuropa[[#This Row],[Fila]])*1000,"")</f>
        <v/>
      </c>
      <c r="AB73" s="22" t="str">
        <f>IFERROR(INDEX(Esperanza_de_vida[Esperanza de vida general],MATCH(TablaEuropa[[#This Row],[País]],Esperanza_de_vida[País],0)),"")</f>
        <v/>
      </c>
      <c r="AC73" s="25" t="str" cm="1">
        <f t="array" ref="AC73">IFERROR(INDEX(Population[Physicians per 1000 people],TablaEuropa[[#This Row],[Fila]]),"")</f>
        <v/>
      </c>
      <c r="AD73" s="22" t="str" cm="1">
        <f t="array" ref="AD73">IFERROR(INDEX(Population[Fert.  Rate],TablaEuropa[[#This Row],[Fila]]),"")</f>
        <v/>
      </c>
      <c r="AE73" s="3" t="str" cm="1">
        <f t="array" ref="AE73">IFERROR(INDEX(Population[Active military],TablaEuropa[[#This Row],[Fila]]),"")</f>
        <v/>
      </c>
      <c r="AF73" s="3" t="str" cm="1">
        <f t="array" ref="AF73">IFERROR(INDEX(Population[Warheads],TablaEuropa[[#This Row],[Fila]]),"")</f>
        <v/>
      </c>
      <c r="AG73" s="3" t="str" cm="1">
        <f t="array" ref="AG73">IFERROR(INDEX(Population[GDP (PPP, US$ million)],TablaEuropa[[#This Row],[Fila]]),"")</f>
        <v/>
      </c>
      <c r="AH73" s="3" t="e">
        <f>INDEX(TablaPaíses[Fila],MATCH(TablaEuropa[[#This Row],[País]],TablaPaíses[País],0))</f>
        <v>#N/A</v>
      </c>
    </row>
    <row r="74" spans="16:34" x14ac:dyDescent="0.25">
      <c r="P74" s="30" t="s">
        <v>197</v>
      </c>
      <c r="Q74" s="33" t="e" cm="1">
        <f t="array" ref="Q74">IFERROR(--INDEX($V74:$AG74,1,DatosN),NA())</f>
        <v>#N/A</v>
      </c>
      <c r="R74" s="35" t="e" vm="25">
        <v>#VALUE!</v>
      </c>
      <c r="S74" s="30" t="e">
        <f>INDEX(Países[Estado (Nombre oficial)],MATCH("*"&amp;TablaEuropa[[#This Row],[País]]&amp;"*",Países[País],0))&amp;""</f>
        <v>#N/A</v>
      </c>
      <c r="T74" s="2" t="e">
        <f>SUBSTITUTE(SUBSTITUTE(INDEX(Países[Capital(es)],MATCH("*"&amp;TablaEuropa[[#This Row],[País]]&amp;"*",Países[País],0))&amp;"","oficial: ",""),"de facto","")</f>
        <v>#N/A</v>
      </c>
      <c r="U74" s="2" t="e">
        <f>SUBSTITUTE(SUBSTITUTE(INDEX(Países[Continente],MATCH("*"&amp;TablaEuropa[[#This Row],[País]]&amp;"*",Países[País],0)),"Asia-Europa","Europa-Asia"),"África-Asia","África")</f>
        <v>#N/A</v>
      </c>
      <c r="V74" s="3" t="str" cm="1">
        <f t="array" ref="V74">IFERROR(INDEX(Population[Land Area  (Km²)],TablaEuropa[[#This Row],[Fila]]),"")</f>
        <v/>
      </c>
      <c r="W74" s="3" t="str" cm="1">
        <f t="array" ref="W74">IFERROR(INDEX(Population[Population],TablaEuropa[[#This Row],[Fila]]),"")</f>
        <v/>
      </c>
      <c r="X74" s="3" t="str">
        <f>IFERROR(TablaEuropa[[#This Row],[Población]]/TablaEuropa[[#This Row],[Superficie 
(km²)]],"")</f>
        <v/>
      </c>
      <c r="Y74" s="3" t="str" cm="1">
        <f t="array" ref="Y74">IFERROR(INDEX(Population[Natural Gas consumption
(million m³/year)],TablaEuropa[[#This Row],[Fila]]),"")</f>
        <v/>
      </c>
      <c r="Z74" s="3" t="str" cm="1">
        <f t="array" ref="Z74">IFERROR(INDEX(Population[Electricity consumption (GW·h/yr)],TablaEuropa[[#This Row],[Fila]]),"")</f>
        <v/>
      </c>
      <c r="AA74" s="3" t="str" cm="1">
        <f t="array" ref="AA74">IFERROR(INDEX(Population[2017 (Mt CO2)],TablaEuropa[[#This Row],[Fila]])*1000,"")</f>
        <v/>
      </c>
      <c r="AB74" s="22" t="str">
        <f>IFERROR(INDEX(Esperanza_de_vida[Esperanza de vida general],MATCH(TablaEuropa[[#This Row],[País]],Esperanza_de_vida[País],0)),"")</f>
        <v/>
      </c>
      <c r="AC74" s="25" t="str" cm="1">
        <f t="array" ref="AC74">IFERROR(INDEX(Population[Physicians per 1000 people],TablaEuropa[[#This Row],[Fila]]),"")</f>
        <v/>
      </c>
      <c r="AD74" s="22" t="str" cm="1">
        <f t="array" ref="AD74">IFERROR(INDEX(Population[Fert.  Rate],TablaEuropa[[#This Row],[Fila]]),"")</f>
        <v/>
      </c>
      <c r="AE74" s="3" t="str" cm="1">
        <f t="array" ref="AE74">IFERROR(INDEX(Population[Active military],TablaEuropa[[#This Row],[Fila]]),"")</f>
        <v/>
      </c>
      <c r="AF74" s="3" t="str" cm="1">
        <f t="array" ref="AF74">IFERROR(INDEX(Population[Warheads],TablaEuropa[[#This Row],[Fila]]),"")</f>
        <v/>
      </c>
      <c r="AG74" s="3" t="str" cm="1">
        <f t="array" ref="AG74">IFERROR(INDEX(Population[GDP (PPP, US$ million)],TablaEuropa[[#This Row],[Fila]]),"")</f>
        <v/>
      </c>
      <c r="AH74" s="3" t="e">
        <f>INDEX(TablaPaíses[Fila],MATCH(TablaEuropa[[#This Row],[País]],TablaPaíses[País],0))</f>
        <v>#N/A</v>
      </c>
    </row>
    <row r="75" spans="16:34" x14ac:dyDescent="0.25">
      <c r="P75" s="30" t="s">
        <v>41</v>
      </c>
      <c r="Q75" s="33" t="e" cm="1">
        <f t="array" ref="Q75">IFERROR(--INDEX($V75:$AG75,1,DatosN),NA())</f>
        <v>#N/A</v>
      </c>
      <c r="R75" s="35" t="e" vm="26">
        <v>#VALUE!</v>
      </c>
      <c r="S75" s="30" t="e">
        <f>INDEX(Países[Estado (Nombre oficial)],MATCH("*"&amp;TablaEuropa[[#This Row],[País]]&amp;"*",Países[País],0))&amp;""</f>
        <v>#N/A</v>
      </c>
      <c r="T75" s="2" t="e">
        <f>SUBSTITUTE(SUBSTITUTE(INDEX(Países[Capital(es)],MATCH("*"&amp;TablaEuropa[[#This Row],[País]]&amp;"*",Países[País],0))&amp;"","oficial: ",""),"de facto","")</f>
        <v>#N/A</v>
      </c>
      <c r="U75" s="2" t="e">
        <f>SUBSTITUTE(SUBSTITUTE(INDEX(Países[Continente],MATCH("*"&amp;TablaEuropa[[#This Row],[País]]&amp;"*",Países[País],0)),"Asia-Europa","Europa-Asia"),"África-Asia","África")</f>
        <v>#N/A</v>
      </c>
      <c r="V75" s="3" t="str" cm="1">
        <f t="array" ref="V75">IFERROR(INDEX(Population[Land Area  (Km²)],TablaEuropa[[#This Row],[Fila]]),"")</f>
        <v/>
      </c>
      <c r="W75" s="3" t="str" cm="1">
        <f t="array" ref="W75">IFERROR(INDEX(Population[Population],TablaEuropa[[#This Row],[Fila]]),"")</f>
        <v/>
      </c>
      <c r="X75" s="3" t="str">
        <f>IFERROR(TablaEuropa[[#This Row],[Población]]/TablaEuropa[[#This Row],[Superficie 
(km²)]],"")</f>
        <v/>
      </c>
      <c r="Y75" s="3" t="str" cm="1">
        <f t="array" ref="Y75">IFERROR(INDEX(Population[Natural Gas consumption
(million m³/year)],TablaEuropa[[#This Row],[Fila]]),"")</f>
        <v/>
      </c>
      <c r="Z75" s="3" t="str" cm="1">
        <f t="array" ref="Z75">IFERROR(INDEX(Population[Electricity consumption (GW·h/yr)],TablaEuropa[[#This Row],[Fila]]),"")</f>
        <v/>
      </c>
      <c r="AA75" s="3" t="str" cm="1">
        <f t="array" ref="AA75">IFERROR(INDEX(Population[2017 (Mt CO2)],TablaEuropa[[#This Row],[Fila]])*1000,"")</f>
        <v/>
      </c>
      <c r="AB75" s="22" t="str">
        <f>IFERROR(INDEX(Esperanza_de_vida[Esperanza de vida general],MATCH(TablaEuropa[[#This Row],[País]],Esperanza_de_vida[País],0)),"")</f>
        <v/>
      </c>
      <c r="AC75" s="25" t="str" cm="1">
        <f t="array" ref="AC75">IFERROR(INDEX(Population[Physicians per 1000 people],TablaEuropa[[#This Row],[Fila]]),"")</f>
        <v/>
      </c>
      <c r="AD75" s="22" t="str" cm="1">
        <f t="array" ref="AD75">IFERROR(INDEX(Population[Fert.  Rate],TablaEuropa[[#This Row],[Fila]]),"")</f>
        <v/>
      </c>
      <c r="AE75" s="3" t="str" cm="1">
        <f t="array" ref="AE75">IFERROR(INDEX(Population[Active military],TablaEuropa[[#This Row],[Fila]]),"")</f>
        <v/>
      </c>
      <c r="AF75" s="3" t="str" cm="1">
        <f t="array" ref="AF75">IFERROR(INDEX(Population[Warheads],TablaEuropa[[#This Row],[Fila]]),"")</f>
        <v/>
      </c>
      <c r="AG75" s="3" t="str" cm="1">
        <f t="array" ref="AG75">IFERROR(INDEX(Population[GDP (PPP, US$ million)],TablaEuropa[[#This Row],[Fila]]),"")</f>
        <v/>
      </c>
      <c r="AH75" s="3" t="e">
        <f>INDEX(TablaPaíses[Fila],MATCH(TablaEuropa[[#This Row],[País]],TablaPaíses[País],0))</f>
        <v>#N/A</v>
      </c>
    </row>
    <row r="76" spans="16:34" x14ac:dyDescent="0.25">
      <c r="P76" s="30" t="s">
        <v>292</v>
      </c>
      <c r="Q76" s="33" t="e" cm="1">
        <f t="array" ref="Q76">IFERROR(--INDEX($V76:$AG76,1,DatosN),NA())</f>
        <v>#N/A</v>
      </c>
      <c r="R76" s="35" t="e" vm="27">
        <v>#VALUE!</v>
      </c>
      <c r="S76" s="30" t="e">
        <f>INDEX(Países[Estado (Nombre oficial)],MATCH("*"&amp;TablaEuropa[[#This Row],[País]]&amp;"*",Países[País],0))&amp;""</f>
        <v>#N/A</v>
      </c>
      <c r="T76" s="2" t="e">
        <f>SUBSTITUTE(SUBSTITUTE(INDEX(Países[Capital(es)],MATCH("*"&amp;TablaEuropa[[#This Row],[País]]&amp;"*",Países[País],0))&amp;"","oficial: ",""),"de facto","")</f>
        <v>#N/A</v>
      </c>
      <c r="U76" s="2" t="e">
        <f>SUBSTITUTE(SUBSTITUTE(INDEX(Países[Continente],MATCH("*"&amp;TablaEuropa[[#This Row],[País]]&amp;"*",Países[País],0)),"Asia-Europa","Europa-Asia"),"África-Asia","África")</f>
        <v>#N/A</v>
      </c>
      <c r="V76" s="3" t="str" cm="1">
        <f t="array" ref="V76">IFERROR(INDEX(Population[Land Area  (Km²)],TablaEuropa[[#This Row],[Fila]]),"")</f>
        <v/>
      </c>
      <c r="W76" s="3" t="str" cm="1">
        <f t="array" ref="W76">IFERROR(INDEX(Population[Population],TablaEuropa[[#This Row],[Fila]]),"")</f>
        <v/>
      </c>
      <c r="X76" s="3" t="str">
        <f>IFERROR(TablaEuropa[[#This Row],[Población]]/TablaEuropa[[#This Row],[Superficie 
(km²)]],"")</f>
        <v/>
      </c>
      <c r="Y76" s="3" t="str" cm="1">
        <f t="array" ref="Y76">IFERROR(INDEX(Population[Natural Gas consumption
(million m³/year)],TablaEuropa[[#This Row],[Fila]]),"")</f>
        <v/>
      </c>
      <c r="Z76" s="3" t="str" cm="1">
        <f t="array" ref="Z76">IFERROR(INDEX(Population[Electricity consumption (GW·h/yr)],TablaEuropa[[#This Row],[Fila]]),"")</f>
        <v/>
      </c>
      <c r="AA76" s="3" t="str" cm="1">
        <f t="array" ref="AA76">IFERROR(INDEX(Population[2017 (Mt CO2)],TablaEuropa[[#This Row],[Fila]])*1000,"")</f>
        <v/>
      </c>
      <c r="AB76" s="22" t="str">
        <f>IFERROR(INDEX(Esperanza_de_vida[Esperanza de vida general],MATCH(TablaEuropa[[#This Row],[País]],Esperanza_de_vida[País],0)),"")</f>
        <v/>
      </c>
      <c r="AC76" s="25" t="str" cm="1">
        <f t="array" ref="AC76">IFERROR(INDEX(Population[Physicians per 1000 people],TablaEuropa[[#This Row],[Fila]]),"")</f>
        <v/>
      </c>
      <c r="AD76" s="22" t="str" cm="1">
        <f t="array" ref="AD76">IFERROR(INDEX(Population[Fert.  Rate],TablaEuropa[[#This Row],[Fila]]),"")</f>
        <v/>
      </c>
      <c r="AE76" s="3" t="str" cm="1">
        <f t="array" ref="AE76">IFERROR(INDEX(Population[Active military],TablaEuropa[[#This Row],[Fila]]),"")</f>
        <v/>
      </c>
      <c r="AF76" s="3" t="str" cm="1">
        <f t="array" ref="AF76">IFERROR(INDEX(Population[Warheads],TablaEuropa[[#This Row],[Fila]]),"")</f>
        <v/>
      </c>
      <c r="AG76" s="3" t="str" cm="1">
        <f t="array" ref="AG76">IFERROR(INDEX(Population[GDP (PPP, US$ million)],TablaEuropa[[#This Row],[Fila]]),"")</f>
        <v/>
      </c>
      <c r="AH76" s="3" t="e">
        <f>INDEX(TablaPaíses[Fila],MATCH(TablaEuropa[[#This Row],[País]],TablaPaíses[País],0))</f>
        <v>#N/A</v>
      </c>
    </row>
    <row r="77" spans="16:34" x14ac:dyDescent="0.25">
      <c r="P77" s="30" t="s">
        <v>198</v>
      </c>
      <c r="Q77" s="33" t="e" cm="1">
        <f t="array" ref="Q77">IFERROR(--INDEX($V77:$AG77,1,DatosN),NA())</f>
        <v>#N/A</v>
      </c>
      <c r="R77" s="35"/>
      <c r="S77" s="30" t="e">
        <f>INDEX(Países[Estado (Nombre oficial)],MATCH("*"&amp;TablaEuropa[[#This Row],[País]]&amp;"*",Países[País],0))&amp;""</f>
        <v>#N/A</v>
      </c>
      <c r="T77" s="2" t="e">
        <f>SUBSTITUTE(SUBSTITUTE(INDEX(Países[Capital(es)],MATCH("*"&amp;TablaEuropa[[#This Row],[País]]&amp;"*",Países[País],0))&amp;"","oficial: ",""),"de facto","")</f>
        <v>#N/A</v>
      </c>
      <c r="U77" s="2" t="e">
        <f>SUBSTITUTE(SUBSTITUTE(INDEX(Países[Continente],MATCH("*"&amp;TablaEuropa[[#This Row],[País]]&amp;"*",Países[País],0)),"Asia-Europa","Europa-Asia"),"África-Asia","África")</f>
        <v>#N/A</v>
      </c>
      <c r="V77" s="3" t="str" cm="1">
        <f t="array" ref="V77">IFERROR(INDEX(Population[Land Area  (Km²)],TablaEuropa[[#This Row],[Fila]]),"")</f>
        <v/>
      </c>
      <c r="W77" s="3" t="str" cm="1">
        <f t="array" ref="W77">IFERROR(INDEX(Population[Population],TablaEuropa[[#This Row],[Fila]]),"")</f>
        <v/>
      </c>
      <c r="X77" s="3" t="str">
        <f>IFERROR(TablaEuropa[[#This Row],[Población]]/TablaEuropa[[#This Row],[Superficie 
(km²)]],"")</f>
        <v/>
      </c>
      <c r="Y77" s="3" t="str" cm="1">
        <f t="array" ref="Y77">IFERROR(INDEX(Population[Natural Gas consumption
(million m³/year)],TablaEuropa[[#This Row],[Fila]]),"")</f>
        <v/>
      </c>
      <c r="Z77" s="3" t="str" cm="1">
        <f t="array" ref="Z77">IFERROR(INDEX(Population[Electricity consumption (GW·h/yr)],TablaEuropa[[#This Row],[Fila]]),"")</f>
        <v/>
      </c>
      <c r="AA77" s="3" t="str" cm="1">
        <f t="array" ref="AA77">IFERROR(INDEX(Population[2017 (Mt CO2)],TablaEuropa[[#This Row],[Fila]])*1000,"")</f>
        <v/>
      </c>
      <c r="AB77" s="22" t="str">
        <f>IFERROR(INDEX(Esperanza_de_vida[Esperanza de vida general],MATCH(TablaEuropa[[#This Row],[País]],Esperanza_de_vida[País],0)),"")</f>
        <v/>
      </c>
      <c r="AC77" s="25" t="str" cm="1">
        <f t="array" ref="AC77">IFERROR(INDEX(Population[Physicians per 1000 people],TablaEuropa[[#This Row],[Fila]]),"")</f>
        <v/>
      </c>
      <c r="AD77" s="22" t="str" cm="1">
        <f t="array" ref="AD77">IFERROR(INDEX(Population[Fert.  Rate],TablaEuropa[[#This Row],[Fila]]),"")</f>
        <v/>
      </c>
      <c r="AE77" s="3" t="str" cm="1">
        <f t="array" ref="AE77">IFERROR(INDEX(Population[Active military],TablaEuropa[[#This Row],[Fila]]),"")</f>
        <v/>
      </c>
      <c r="AF77" s="3" t="str" cm="1">
        <f t="array" ref="AF77">IFERROR(INDEX(Population[Warheads],TablaEuropa[[#This Row],[Fila]]),"")</f>
        <v/>
      </c>
      <c r="AG77" s="3" t="str" cm="1">
        <f t="array" ref="AG77">IFERROR(INDEX(Population[GDP (PPP, US$ million)],TablaEuropa[[#This Row],[Fila]]),"")</f>
        <v/>
      </c>
      <c r="AH77" s="3" t="e">
        <f>INDEX(TablaPaíses[Fila],MATCH(TablaEuropa[[#This Row],[País]],TablaPaíses[País],0))</f>
        <v>#N/A</v>
      </c>
    </row>
    <row r="78" spans="16:34" x14ac:dyDescent="0.25">
      <c r="P78" s="30" t="s">
        <v>431</v>
      </c>
      <c r="Q78" s="33" t="e" cm="1">
        <f t="array" ref="Q78">IFERROR(--INDEX($V78:$AG78,1,DatosN),NA())</f>
        <v>#N/A</v>
      </c>
      <c r="R78" s="35"/>
      <c r="S78" s="30" t="e">
        <f>INDEX(Países[Estado (Nombre oficial)],MATCH("*"&amp;TablaEuropa[[#This Row],[País]]&amp;"*",Países[País],0))&amp;""</f>
        <v>#N/A</v>
      </c>
      <c r="T78" s="2" t="e">
        <f>SUBSTITUTE(SUBSTITUTE(INDEX(Países[Capital(es)],MATCH("*"&amp;TablaEuropa[[#This Row],[País]]&amp;"*",Países[País],0))&amp;"","oficial: ",""),"de facto","")</f>
        <v>#N/A</v>
      </c>
      <c r="U78" s="2" t="e">
        <f>SUBSTITUTE(SUBSTITUTE(INDEX(Países[Continente],MATCH("*"&amp;TablaEuropa[[#This Row],[País]]&amp;"*",Países[País],0)),"Asia-Europa","Europa-Asia"),"África-Asia","África")</f>
        <v>#N/A</v>
      </c>
      <c r="V78" s="3" t="str" cm="1">
        <f t="array" ref="V78">IFERROR(INDEX(Population[Land Area  (Km²)],TablaEuropa[[#This Row],[Fila]]),"")</f>
        <v/>
      </c>
      <c r="W78" s="3" t="str" cm="1">
        <f t="array" ref="W78">IFERROR(INDEX(Population[Population],TablaEuropa[[#This Row],[Fila]]),"")</f>
        <v/>
      </c>
      <c r="X78" s="3" t="str">
        <f>IFERROR(TablaEuropa[[#This Row],[Población]]/TablaEuropa[[#This Row],[Superficie 
(km²)]],"")</f>
        <v/>
      </c>
      <c r="Y78" s="3" t="str" cm="1">
        <f t="array" ref="Y78">IFERROR(INDEX(Population[Natural Gas consumption
(million m³/year)],TablaEuropa[[#This Row],[Fila]]),"")</f>
        <v/>
      </c>
      <c r="Z78" s="3" t="str" cm="1">
        <f t="array" ref="Z78">IFERROR(INDEX(Population[Electricity consumption (GW·h/yr)],TablaEuropa[[#This Row],[Fila]]),"")</f>
        <v/>
      </c>
      <c r="AA78" s="3" t="str" cm="1">
        <f t="array" ref="AA78">IFERROR(INDEX(Population[2017 (Mt CO2)],TablaEuropa[[#This Row],[Fila]])*1000,"")</f>
        <v/>
      </c>
      <c r="AB78" s="22" t="str">
        <f>IFERROR(INDEX(Esperanza_de_vida[Esperanza de vida general],MATCH(TablaEuropa[[#This Row],[País]],Esperanza_de_vida[País],0)),"")</f>
        <v/>
      </c>
      <c r="AC78" s="25" t="str" cm="1">
        <f t="array" ref="AC78">IFERROR(INDEX(Population[Physicians per 1000 people],TablaEuropa[[#This Row],[Fila]]),"")</f>
        <v/>
      </c>
      <c r="AD78" s="22" t="str" cm="1">
        <f t="array" ref="AD78">IFERROR(INDEX(Population[Fert.  Rate],TablaEuropa[[#This Row],[Fila]]),"")</f>
        <v/>
      </c>
      <c r="AE78" s="3" t="str" cm="1">
        <f t="array" ref="AE78">IFERROR(INDEX(Population[Active military],TablaEuropa[[#This Row],[Fila]]),"")</f>
        <v/>
      </c>
      <c r="AF78" s="3" t="str" cm="1">
        <f t="array" ref="AF78">IFERROR(INDEX(Population[Warheads],TablaEuropa[[#This Row],[Fila]]),"")</f>
        <v/>
      </c>
      <c r="AG78" s="3" t="str" cm="1">
        <f t="array" ref="AG78">IFERROR(INDEX(Population[GDP (PPP, US$ million)],TablaEuropa[[#This Row],[Fila]]),"")</f>
        <v/>
      </c>
      <c r="AH78" s="3" t="e">
        <f>INDEX(TablaPaíses[Fila],MATCH(TablaEuropa[[#This Row],[País]],TablaPaíses[País],0))</f>
        <v>#N/A</v>
      </c>
    </row>
    <row r="79" spans="16:34" x14ac:dyDescent="0.25">
      <c r="P79" s="30" t="s">
        <v>199</v>
      </c>
      <c r="Q79" s="33" t="e" cm="1">
        <f t="array" ref="Q79">IFERROR(--INDEX($V79:$AG79,1,DatosN),NA())</f>
        <v>#N/A</v>
      </c>
      <c r="R79" s="35"/>
      <c r="S79" s="30" t="e">
        <f>INDEX(Países[Estado (Nombre oficial)],MATCH("*"&amp;TablaEuropa[[#This Row],[País]]&amp;"*",Países[País],0))&amp;""</f>
        <v>#N/A</v>
      </c>
      <c r="T79" s="2" t="e">
        <f>SUBSTITUTE(SUBSTITUTE(INDEX(Países[Capital(es)],MATCH("*"&amp;TablaEuropa[[#This Row],[País]]&amp;"*",Países[País],0))&amp;"","oficial: ",""),"de facto","")</f>
        <v>#N/A</v>
      </c>
      <c r="U79" s="2" t="e">
        <f>SUBSTITUTE(SUBSTITUTE(INDEX(Países[Continente],MATCH("*"&amp;TablaEuropa[[#This Row],[País]]&amp;"*",Países[País],0)),"Asia-Europa","Europa-Asia"),"África-Asia","África")</f>
        <v>#N/A</v>
      </c>
      <c r="V79" s="3" t="str" cm="1">
        <f t="array" ref="V79">IFERROR(INDEX(Population[Land Area  (Km²)],TablaEuropa[[#This Row],[Fila]]),"")</f>
        <v/>
      </c>
      <c r="W79" s="3" t="str" cm="1">
        <f t="array" ref="W79">IFERROR(INDEX(Population[Population],TablaEuropa[[#This Row],[Fila]]),"")</f>
        <v/>
      </c>
      <c r="X79" s="3" t="str">
        <f>IFERROR(TablaEuropa[[#This Row],[Población]]/TablaEuropa[[#This Row],[Superficie 
(km²)]],"")</f>
        <v/>
      </c>
      <c r="Y79" s="3" t="str" cm="1">
        <f t="array" ref="Y79">IFERROR(INDEX(Population[Natural Gas consumption
(million m³/year)],TablaEuropa[[#This Row],[Fila]]),"")</f>
        <v/>
      </c>
      <c r="Z79" s="3" t="str" cm="1">
        <f t="array" ref="Z79">IFERROR(INDEX(Population[Electricity consumption (GW·h/yr)],TablaEuropa[[#This Row],[Fila]]),"")</f>
        <v/>
      </c>
      <c r="AA79" s="3" t="str" cm="1">
        <f t="array" ref="AA79">IFERROR(INDEX(Population[2017 (Mt CO2)],TablaEuropa[[#This Row],[Fila]])*1000,"")</f>
        <v/>
      </c>
      <c r="AB79" s="22" t="str">
        <f>IFERROR(INDEX(Esperanza_de_vida[Esperanza de vida general],MATCH(TablaEuropa[[#This Row],[País]],Esperanza_de_vida[País],0)),"")</f>
        <v/>
      </c>
      <c r="AC79" s="25" t="str" cm="1">
        <f t="array" ref="AC79">IFERROR(INDEX(Population[Physicians per 1000 people],TablaEuropa[[#This Row],[Fila]]),"")</f>
        <v/>
      </c>
      <c r="AD79" s="22" t="str" cm="1">
        <f t="array" ref="AD79">IFERROR(INDEX(Population[Fert.  Rate],TablaEuropa[[#This Row],[Fila]]),"")</f>
        <v/>
      </c>
      <c r="AE79" s="3" t="str" cm="1">
        <f t="array" ref="AE79">IFERROR(INDEX(Population[Active military],TablaEuropa[[#This Row],[Fila]]),"")</f>
        <v/>
      </c>
      <c r="AF79" s="3" t="str" cm="1">
        <f t="array" ref="AF79">IFERROR(INDEX(Population[Warheads],TablaEuropa[[#This Row],[Fila]]),"")</f>
        <v/>
      </c>
      <c r="AG79" s="3" t="str" cm="1">
        <f t="array" ref="AG79">IFERROR(INDEX(Population[GDP (PPP, US$ million)],TablaEuropa[[#This Row],[Fila]]),"")</f>
        <v/>
      </c>
      <c r="AH79" s="3" t="e">
        <f>INDEX(TablaPaíses[Fila],MATCH(TablaEuropa[[#This Row],[País]],TablaPaíses[País],0))</f>
        <v>#N/A</v>
      </c>
    </row>
    <row r="80" spans="16:34" x14ac:dyDescent="0.25">
      <c r="P80" s="30" t="s">
        <v>201</v>
      </c>
      <c r="Q80" s="33" t="e" cm="1">
        <f t="array" ref="Q80">IFERROR(--INDEX($V80:$AG80,1,DatosN),NA())</f>
        <v>#N/A</v>
      </c>
      <c r="R80" s="35" t="e" vm="28">
        <v>#VALUE!</v>
      </c>
      <c r="S80" s="30" t="e">
        <f>INDEX(Países[Estado (Nombre oficial)],MATCH("*"&amp;TablaEuropa[[#This Row],[País]]&amp;"*",Países[País],0))&amp;""</f>
        <v>#N/A</v>
      </c>
      <c r="T80" s="2" t="e">
        <f>SUBSTITUTE(SUBSTITUTE(INDEX(Países[Capital(es)],MATCH("*"&amp;TablaEuropa[[#This Row],[País]]&amp;"*",Países[País],0))&amp;"","oficial: ",""),"de facto","")</f>
        <v>#N/A</v>
      </c>
      <c r="U80" s="2" t="e">
        <f>SUBSTITUTE(SUBSTITUTE(INDEX(Países[Continente],MATCH("*"&amp;TablaEuropa[[#This Row],[País]]&amp;"*",Países[País],0)),"Asia-Europa","Europa-Asia"),"África-Asia","África")</f>
        <v>#N/A</v>
      </c>
      <c r="V80" s="3" t="str" cm="1">
        <f t="array" ref="V80">IFERROR(INDEX(Population[Land Area  (Km²)],TablaEuropa[[#This Row],[Fila]]),"")</f>
        <v/>
      </c>
      <c r="W80" s="3" t="str" cm="1">
        <f t="array" ref="W80">IFERROR(INDEX(Population[Population],TablaEuropa[[#This Row],[Fila]]),"")</f>
        <v/>
      </c>
      <c r="X80" s="3" t="str">
        <f>IFERROR(TablaEuropa[[#This Row],[Población]]/TablaEuropa[[#This Row],[Superficie 
(km²)]],"")</f>
        <v/>
      </c>
      <c r="Y80" s="3" t="str" cm="1">
        <f t="array" ref="Y80">IFERROR(INDEX(Population[Natural Gas consumption
(million m³/year)],TablaEuropa[[#This Row],[Fila]]),"")</f>
        <v/>
      </c>
      <c r="Z80" s="3" t="str" cm="1">
        <f t="array" ref="Z80">IFERROR(INDEX(Population[Electricity consumption (GW·h/yr)],TablaEuropa[[#This Row],[Fila]]),"")</f>
        <v/>
      </c>
      <c r="AA80" s="3" t="str" cm="1">
        <f t="array" ref="AA80">IFERROR(INDEX(Population[2017 (Mt CO2)],TablaEuropa[[#This Row],[Fila]])*1000,"")</f>
        <v/>
      </c>
      <c r="AB80" s="22" t="str">
        <f>IFERROR(INDEX(Esperanza_de_vida[Esperanza de vida general],MATCH(TablaEuropa[[#This Row],[País]],Esperanza_de_vida[País],0)),"")</f>
        <v/>
      </c>
      <c r="AC80" s="25" t="str" cm="1">
        <f t="array" ref="AC80">IFERROR(INDEX(Population[Physicians per 1000 people],TablaEuropa[[#This Row],[Fila]]),"")</f>
        <v/>
      </c>
      <c r="AD80" s="22" t="str" cm="1">
        <f t="array" ref="AD80">IFERROR(INDEX(Population[Fert.  Rate],TablaEuropa[[#This Row],[Fila]]),"")</f>
        <v/>
      </c>
      <c r="AE80" s="3" t="str" cm="1">
        <f t="array" ref="AE80">IFERROR(INDEX(Population[Active military],TablaEuropa[[#This Row],[Fila]]),"")</f>
        <v/>
      </c>
      <c r="AF80" s="3" t="str" cm="1">
        <f t="array" ref="AF80">IFERROR(INDEX(Population[Warheads],TablaEuropa[[#This Row],[Fila]]),"")</f>
        <v/>
      </c>
      <c r="AG80" s="3" t="str" cm="1">
        <f t="array" ref="AG80">IFERROR(INDEX(Population[GDP (PPP, US$ million)],TablaEuropa[[#This Row],[Fila]]),"")</f>
        <v/>
      </c>
      <c r="AH80" s="3" t="e">
        <f>INDEX(TablaPaíses[Fila],MATCH(TablaEuropa[[#This Row],[País]],TablaPaíses[País],0))</f>
        <v>#N/A</v>
      </c>
    </row>
    <row r="81" spans="16:34" x14ac:dyDescent="0.25">
      <c r="P81" s="30" t="s">
        <v>200</v>
      </c>
      <c r="Q81" s="33" t="e" cm="1">
        <f t="array" ref="Q81">IFERROR(--INDEX($V81:$AG81,1,DatosN),NA())</f>
        <v>#N/A</v>
      </c>
      <c r="R81" s="35" t="e" vm="29">
        <v>#VALUE!</v>
      </c>
      <c r="S81" s="30" t="e">
        <f>INDEX(Países[Estado (Nombre oficial)],MATCH("*"&amp;TablaEuropa[[#This Row],[País]]&amp;"*",Países[País],0))&amp;""</f>
        <v>#N/A</v>
      </c>
      <c r="T81" s="2" t="e">
        <f>SUBSTITUTE(SUBSTITUTE(INDEX(Países[Capital(es)],MATCH("*"&amp;TablaEuropa[[#This Row],[País]]&amp;"*",Países[País],0))&amp;"","oficial: ",""),"de facto","")</f>
        <v>#N/A</v>
      </c>
      <c r="U81" s="2" t="e">
        <f>SUBSTITUTE(SUBSTITUTE(INDEX(Países[Continente],MATCH("*"&amp;TablaEuropa[[#This Row],[País]]&amp;"*",Países[País],0)),"Asia-Europa","Europa-Asia"),"África-Asia","África")</f>
        <v>#N/A</v>
      </c>
      <c r="V81" s="3" t="str" cm="1">
        <f t="array" ref="V81">IFERROR(INDEX(Population[Land Area  (Km²)],TablaEuropa[[#This Row],[Fila]]),"")</f>
        <v/>
      </c>
      <c r="W81" s="3" t="str" cm="1">
        <f t="array" ref="W81">IFERROR(INDEX(Population[Population],TablaEuropa[[#This Row],[Fila]]),"")</f>
        <v/>
      </c>
      <c r="X81" s="3" t="str">
        <f>IFERROR(TablaEuropa[[#This Row],[Población]]/TablaEuropa[[#This Row],[Superficie 
(km²)]],"")</f>
        <v/>
      </c>
      <c r="Y81" s="3" t="str" cm="1">
        <f t="array" ref="Y81">IFERROR(INDEX(Population[Natural Gas consumption
(million m³/year)],TablaEuropa[[#This Row],[Fila]]),"")</f>
        <v/>
      </c>
      <c r="Z81" s="3" t="str" cm="1">
        <f t="array" ref="Z81">IFERROR(INDEX(Population[Electricity consumption (GW·h/yr)],TablaEuropa[[#This Row],[Fila]]),"")</f>
        <v/>
      </c>
      <c r="AA81" s="3" t="str" cm="1">
        <f t="array" ref="AA81">IFERROR(INDEX(Population[2017 (Mt CO2)],TablaEuropa[[#This Row],[Fila]])*1000,"")</f>
        <v/>
      </c>
      <c r="AB81" s="22" t="str">
        <f>IFERROR(INDEX(Esperanza_de_vida[Esperanza de vida general],MATCH(TablaEuropa[[#This Row],[País]],Esperanza_de_vida[País],0)),"")</f>
        <v/>
      </c>
      <c r="AC81" s="25" t="str" cm="1">
        <f t="array" ref="AC81">IFERROR(INDEX(Population[Physicians per 1000 people],TablaEuropa[[#This Row],[Fila]]),"")</f>
        <v/>
      </c>
      <c r="AD81" s="22" t="str" cm="1">
        <f t="array" ref="AD81">IFERROR(INDEX(Population[Fert.  Rate],TablaEuropa[[#This Row],[Fila]]),"")</f>
        <v/>
      </c>
      <c r="AE81" s="3" t="str" cm="1">
        <f t="array" ref="AE81">IFERROR(INDEX(Population[Active military],TablaEuropa[[#This Row],[Fila]]),"")</f>
        <v/>
      </c>
      <c r="AF81" s="3" t="str" cm="1">
        <f t="array" ref="AF81">IFERROR(INDEX(Population[Warheads],TablaEuropa[[#This Row],[Fila]]),"")</f>
        <v/>
      </c>
      <c r="AG81" s="3" t="str" cm="1">
        <f t="array" ref="AG81">IFERROR(INDEX(Population[GDP (PPP, US$ million)],TablaEuropa[[#This Row],[Fila]]),"")</f>
        <v/>
      </c>
      <c r="AH81" s="3" t="e">
        <f>INDEX(TablaPaíses[Fila],MATCH(TablaEuropa[[#This Row],[País]],TablaPaíses[País],0))</f>
        <v>#N/A</v>
      </c>
    </row>
    <row r="82" spans="16:34" x14ac:dyDescent="0.25">
      <c r="P82" s="30" t="s">
        <v>202</v>
      </c>
      <c r="Q82" s="33" t="e" cm="1">
        <f t="array" ref="Q82">IFERROR(--INDEX($V82:$AG82,1,DatosN),NA())</f>
        <v>#N/A</v>
      </c>
      <c r="R82" s="35"/>
      <c r="S82" s="30" t="e">
        <f>INDEX(Países[Estado (Nombre oficial)],MATCH("*"&amp;TablaEuropa[[#This Row],[País]]&amp;"*",Países[País],0))&amp;""</f>
        <v>#N/A</v>
      </c>
      <c r="T82" s="2" t="e">
        <f>SUBSTITUTE(SUBSTITUTE(INDEX(Países[Capital(es)],MATCH("*"&amp;TablaEuropa[[#This Row],[País]]&amp;"*",Países[País],0))&amp;"","oficial: ",""),"de facto","")</f>
        <v>#N/A</v>
      </c>
      <c r="U82" s="2" t="e">
        <f>SUBSTITUTE(SUBSTITUTE(INDEX(Países[Continente],MATCH("*"&amp;TablaEuropa[[#This Row],[País]]&amp;"*",Países[País],0)),"Asia-Europa","Europa-Asia"),"África-Asia","África")</f>
        <v>#N/A</v>
      </c>
      <c r="V82" s="3" t="str" cm="1">
        <f t="array" ref="V82">IFERROR(INDEX(Population[Land Area  (Km²)],TablaEuropa[[#This Row],[Fila]]),"")</f>
        <v/>
      </c>
      <c r="W82" s="3" t="str" cm="1">
        <f t="array" ref="W82">IFERROR(INDEX(Population[Population],TablaEuropa[[#This Row],[Fila]]),"")</f>
        <v/>
      </c>
      <c r="X82" s="3" t="str">
        <f>IFERROR(TablaEuropa[[#This Row],[Población]]/TablaEuropa[[#This Row],[Superficie 
(km²)]],"")</f>
        <v/>
      </c>
      <c r="Y82" s="3" t="str" cm="1">
        <f t="array" ref="Y82">IFERROR(INDEX(Population[Natural Gas consumption
(million m³/year)],TablaEuropa[[#This Row],[Fila]]),"")</f>
        <v/>
      </c>
      <c r="Z82" s="3" t="str" cm="1">
        <f t="array" ref="Z82">IFERROR(INDEX(Population[Electricity consumption (GW·h/yr)],TablaEuropa[[#This Row],[Fila]]),"")</f>
        <v/>
      </c>
      <c r="AA82" s="3" t="str" cm="1">
        <f t="array" ref="AA82">IFERROR(INDEX(Population[2017 (Mt CO2)],TablaEuropa[[#This Row],[Fila]])*1000,"")</f>
        <v/>
      </c>
      <c r="AB82" s="22" t="str">
        <f>IFERROR(INDEX(Esperanza_de_vida[Esperanza de vida general],MATCH(TablaEuropa[[#This Row],[País]],Esperanza_de_vida[País],0)),"")</f>
        <v/>
      </c>
      <c r="AC82" s="25" t="str" cm="1">
        <f t="array" ref="AC82">IFERROR(INDEX(Population[Physicians per 1000 people],TablaEuropa[[#This Row],[Fila]]),"")</f>
        <v/>
      </c>
      <c r="AD82" s="22" t="str" cm="1">
        <f t="array" ref="AD82">IFERROR(INDEX(Population[Fert.  Rate],TablaEuropa[[#This Row],[Fila]]),"")</f>
        <v/>
      </c>
      <c r="AE82" s="3" t="str" cm="1">
        <f t="array" ref="AE82">IFERROR(INDEX(Population[Active military],TablaEuropa[[#This Row],[Fila]]),"")</f>
        <v/>
      </c>
      <c r="AF82" s="3" t="str" cm="1">
        <f t="array" ref="AF82">IFERROR(INDEX(Population[Warheads],TablaEuropa[[#This Row],[Fila]]),"")</f>
        <v/>
      </c>
      <c r="AG82" s="3" t="str" cm="1">
        <f t="array" ref="AG82">IFERROR(INDEX(Population[GDP (PPP, US$ million)],TablaEuropa[[#This Row],[Fila]]),"")</f>
        <v/>
      </c>
      <c r="AH82" s="3" t="e">
        <f>INDEX(TablaPaíses[Fila],MATCH(TablaEuropa[[#This Row],[País]],TablaPaíses[País],0))</f>
        <v>#N/A</v>
      </c>
    </row>
    <row r="83" spans="16:34" x14ac:dyDescent="0.25">
      <c r="P83" s="30" t="s">
        <v>203</v>
      </c>
      <c r="Q83" s="33" t="e" cm="1">
        <f t="array" ref="Q83">IFERROR(--INDEX($V83:$AG83,1,DatosN),NA())</f>
        <v>#N/A</v>
      </c>
      <c r="R83" s="35"/>
      <c r="S83" s="30" t="e">
        <f>INDEX(Países[Estado (Nombre oficial)],MATCH("*"&amp;TablaEuropa[[#This Row],[País]]&amp;"*",Países[País],0))&amp;""</f>
        <v>#N/A</v>
      </c>
      <c r="T83" s="2" t="e">
        <f>SUBSTITUTE(SUBSTITUTE(INDEX(Países[Capital(es)],MATCH("*"&amp;TablaEuropa[[#This Row],[País]]&amp;"*",Países[País],0))&amp;"","oficial: ",""),"de facto","")</f>
        <v>#N/A</v>
      </c>
      <c r="U83" s="2" t="e">
        <f>SUBSTITUTE(SUBSTITUTE(INDEX(Países[Continente],MATCH("*"&amp;TablaEuropa[[#This Row],[País]]&amp;"*",Países[País],0)),"Asia-Europa","Europa-Asia"),"África-Asia","África")</f>
        <v>#N/A</v>
      </c>
      <c r="V83" s="3" t="str" cm="1">
        <f t="array" ref="V83">IFERROR(INDEX(Population[Land Area  (Km²)],TablaEuropa[[#This Row],[Fila]]),"")</f>
        <v/>
      </c>
      <c r="W83" s="3" t="str" cm="1">
        <f t="array" ref="W83">IFERROR(INDEX(Population[Population],TablaEuropa[[#This Row],[Fila]]),"")</f>
        <v/>
      </c>
      <c r="X83" s="3" t="str">
        <f>IFERROR(TablaEuropa[[#This Row],[Población]]/TablaEuropa[[#This Row],[Superficie 
(km²)]],"")</f>
        <v/>
      </c>
      <c r="Y83" s="3" t="str" cm="1">
        <f t="array" ref="Y83">IFERROR(INDEX(Population[Natural Gas consumption
(million m³/year)],TablaEuropa[[#This Row],[Fila]]),"")</f>
        <v/>
      </c>
      <c r="Z83" s="3" t="str" cm="1">
        <f t="array" ref="Z83">IFERROR(INDEX(Population[Electricity consumption (GW·h/yr)],TablaEuropa[[#This Row],[Fila]]),"")</f>
        <v/>
      </c>
      <c r="AA83" s="3" t="str" cm="1">
        <f t="array" ref="AA83">IFERROR(INDEX(Population[2017 (Mt CO2)],TablaEuropa[[#This Row],[Fila]])*1000,"")</f>
        <v/>
      </c>
      <c r="AB83" s="22" t="str">
        <f>IFERROR(INDEX(Esperanza_de_vida[Esperanza de vida general],MATCH(TablaEuropa[[#This Row],[País]],Esperanza_de_vida[País],0)),"")</f>
        <v/>
      </c>
      <c r="AC83" s="25" t="str" cm="1">
        <f t="array" ref="AC83">IFERROR(INDEX(Population[Physicians per 1000 people],TablaEuropa[[#This Row],[Fila]]),"")</f>
        <v/>
      </c>
      <c r="AD83" s="22" t="str" cm="1">
        <f t="array" ref="AD83">IFERROR(INDEX(Population[Fert.  Rate],TablaEuropa[[#This Row],[Fila]]),"")</f>
        <v/>
      </c>
      <c r="AE83" s="3" t="str" cm="1">
        <f t="array" ref="AE83">IFERROR(INDEX(Population[Active military],TablaEuropa[[#This Row],[Fila]]),"")</f>
        <v/>
      </c>
      <c r="AF83" s="3" t="str" cm="1">
        <f t="array" ref="AF83">IFERROR(INDEX(Population[Warheads],TablaEuropa[[#This Row],[Fila]]),"")</f>
        <v/>
      </c>
      <c r="AG83" s="3" t="str" cm="1">
        <f t="array" ref="AG83">IFERROR(INDEX(Population[GDP (PPP, US$ million)],TablaEuropa[[#This Row],[Fila]]),"")</f>
        <v/>
      </c>
      <c r="AH83" s="3" t="e">
        <f>INDEX(TablaPaíses[Fila],MATCH(TablaEuropa[[#This Row],[País]],TablaPaíses[País],0))</f>
        <v>#N/A</v>
      </c>
    </row>
    <row r="84" spans="16:34" x14ac:dyDescent="0.25">
      <c r="P84" s="30" t="s">
        <v>204</v>
      </c>
      <c r="Q84" s="33" t="e" cm="1">
        <f t="array" ref="Q84">IFERROR(--INDEX($V84:$AG84,1,DatosN),NA())</f>
        <v>#N/A</v>
      </c>
      <c r="R84" s="35" t="e" vm="30">
        <v>#VALUE!</v>
      </c>
      <c r="S84" s="30" t="e">
        <f>INDEX(Países[Estado (Nombre oficial)],MATCH("*"&amp;TablaEuropa[[#This Row],[País]]&amp;"*",Países[País],0))&amp;""</f>
        <v>#N/A</v>
      </c>
      <c r="T84" s="2" t="e">
        <f>SUBSTITUTE(SUBSTITUTE(INDEX(Países[Capital(es)],MATCH("*"&amp;TablaEuropa[[#This Row],[País]]&amp;"*",Países[País],0))&amp;"","oficial: ",""),"de facto","")</f>
        <v>#N/A</v>
      </c>
      <c r="U84" s="2" t="e">
        <f>SUBSTITUTE(SUBSTITUTE(INDEX(Países[Continente],MATCH("*"&amp;TablaEuropa[[#This Row],[País]]&amp;"*",Países[País],0)),"Asia-Europa","Europa-Asia"),"África-Asia","África")</f>
        <v>#N/A</v>
      </c>
      <c r="V84" s="3" t="str" cm="1">
        <f t="array" ref="V84">IFERROR(INDEX(Population[Land Area  (Km²)],TablaEuropa[[#This Row],[Fila]]),"")</f>
        <v/>
      </c>
      <c r="W84" s="3" t="str" cm="1">
        <f t="array" ref="W84">IFERROR(INDEX(Population[Population],TablaEuropa[[#This Row],[Fila]]),"")</f>
        <v/>
      </c>
      <c r="X84" s="3" t="str">
        <f>IFERROR(TablaEuropa[[#This Row],[Población]]/TablaEuropa[[#This Row],[Superficie 
(km²)]],"")</f>
        <v/>
      </c>
      <c r="Y84" s="3" t="str" cm="1">
        <f t="array" ref="Y84">IFERROR(INDEX(Population[Natural Gas consumption
(million m³/year)],TablaEuropa[[#This Row],[Fila]]),"")</f>
        <v/>
      </c>
      <c r="Z84" s="3" t="str" cm="1">
        <f t="array" ref="Z84">IFERROR(INDEX(Population[Electricity consumption (GW·h/yr)],TablaEuropa[[#This Row],[Fila]]),"")</f>
        <v/>
      </c>
      <c r="AA84" s="3" t="str" cm="1">
        <f t="array" ref="AA84">IFERROR(INDEX(Population[2017 (Mt CO2)],TablaEuropa[[#This Row],[Fila]])*1000,"")</f>
        <v/>
      </c>
      <c r="AB84" s="22" t="str">
        <f>IFERROR(INDEX(Esperanza_de_vida[Esperanza de vida general],MATCH(TablaEuropa[[#This Row],[País]],Esperanza_de_vida[País],0)),"")</f>
        <v/>
      </c>
      <c r="AC84" s="25" t="str" cm="1">
        <f t="array" ref="AC84">IFERROR(INDEX(Population[Physicians per 1000 people],TablaEuropa[[#This Row],[Fila]]),"")</f>
        <v/>
      </c>
      <c r="AD84" s="22" t="str" cm="1">
        <f t="array" ref="AD84">IFERROR(INDEX(Population[Fert.  Rate],TablaEuropa[[#This Row],[Fila]]),"")</f>
        <v/>
      </c>
      <c r="AE84" s="3" t="str" cm="1">
        <f t="array" ref="AE84">IFERROR(INDEX(Population[Active military],TablaEuropa[[#This Row],[Fila]]),"")</f>
        <v/>
      </c>
      <c r="AF84" s="3" t="str" cm="1">
        <f t="array" ref="AF84">IFERROR(INDEX(Population[Warheads],TablaEuropa[[#This Row],[Fila]]),"")</f>
        <v/>
      </c>
      <c r="AG84" s="3" t="str" cm="1">
        <f t="array" ref="AG84">IFERROR(INDEX(Population[GDP (PPP, US$ million)],TablaEuropa[[#This Row],[Fila]]),"")</f>
        <v/>
      </c>
      <c r="AH84" s="3" t="e">
        <f>INDEX(TablaPaíses[Fila],MATCH(TablaEuropa[[#This Row],[País]],TablaPaíses[País],0))</f>
        <v>#N/A</v>
      </c>
    </row>
    <row r="85" spans="16:34" x14ac:dyDescent="0.25">
      <c r="P85" s="30" t="s">
        <v>5</v>
      </c>
      <c r="Q85" s="33" t="e" cm="1">
        <f t="array" ref="Q85">IFERROR(--INDEX($V85:$AG85,1,DatosN),NA())</f>
        <v>#N/A</v>
      </c>
      <c r="R85" s="35"/>
      <c r="S85" s="30" t="e">
        <f>INDEX(Países[Estado (Nombre oficial)],MATCH("*"&amp;TablaEuropa[[#This Row],[País]]&amp;"*",Países[País],0))&amp;""</f>
        <v>#N/A</v>
      </c>
      <c r="T85" s="2" t="e">
        <f>SUBSTITUTE(SUBSTITUTE(INDEX(Países[Capital(es)],MATCH("*"&amp;TablaEuropa[[#This Row],[País]]&amp;"*",Países[País],0))&amp;"","oficial: ",""),"de facto","")</f>
        <v>#N/A</v>
      </c>
      <c r="U85" s="2" t="e">
        <f>SUBSTITUTE(SUBSTITUTE(INDEX(Países[Continente],MATCH("*"&amp;TablaEuropa[[#This Row],[País]]&amp;"*",Países[País],0)),"Asia-Europa","Europa-Asia"),"África-Asia","África")</f>
        <v>#N/A</v>
      </c>
      <c r="V85" s="3" t="str" cm="1">
        <f t="array" ref="V85">IFERROR(INDEX(Population[Land Area  (Km²)],TablaEuropa[[#This Row],[Fila]]),"")</f>
        <v/>
      </c>
      <c r="W85" s="3" t="str" cm="1">
        <f t="array" ref="W85">IFERROR(INDEX(Population[Population],TablaEuropa[[#This Row],[Fila]]),"")</f>
        <v/>
      </c>
      <c r="X85" s="3" t="str">
        <f>IFERROR(TablaEuropa[[#This Row],[Población]]/TablaEuropa[[#This Row],[Superficie 
(km²)]],"")</f>
        <v/>
      </c>
      <c r="Y85" s="3" t="str" cm="1">
        <f t="array" ref="Y85">IFERROR(INDEX(Population[Natural Gas consumption
(million m³/year)],TablaEuropa[[#This Row],[Fila]]),"")</f>
        <v/>
      </c>
      <c r="Z85" s="3" t="str" cm="1">
        <f t="array" ref="Z85">IFERROR(INDEX(Population[Electricity consumption (GW·h/yr)],TablaEuropa[[#This Row],[Fila]]),"")</f>
        <v/>
      </c>
      <c r="AA85" s="3" t="str" cm="1">
        <f t="array" ref="AA85">IFERROR(INDEX(Population[2017 (Mt CO2)],TablaEuropa[[#This Row],[Fila]])*1000,"")</f>
        <v/>
      </c>
      <c r="AB85" s="22" t="str">
        <f>IFERROR(INDEX(Esperanza_de_vida[Esperanza de vida general],MATCH(TablaEuropa[[#This Row],[País]],Esperanza_de_vida[País],0)),"")</f>
        <v/>
      </c>
      <c r="AC85" s="25" t="str" cm="1">
        <f t="array" ref="AC85">IFERROR(INDEX(Population[Physicians per 1000 people],TablaEuropa[[#This Row],[Fila]]),"")</f>
        <v/>
      </c>
      <c r="AD85" s="22" t="str" cm="1">
        <f t="array" ref="AD85">IFERROR(INDEX(Population[Fert.  Rate],TablaEuropa[[#This Row],[Fila]]),"")</f>
        <v/>
      </c>
      <c r="AE85" s="3" t="str" cm="1">
        <f t="array" ref="AE85">IFERROR(INDEX(Population[Active military],TablaEuropa[[#This Row],[Fila]]),"")</f>
        <v/>
      </c>
      <c r="AF85" s="3" t="str" cm="1">
        <f t="array" ref="AF85">IFERROR(INDEX(Population[Warheads],TablaEuropa[[#This Row],[Fila]]),"")</f>
        <v/>
      </c>
      <c r="AG85" s="3" t="str" cm="1">
        <f t="array" ref="AG85">IFERROR(INDEX(Population[GDP (PPP, US$ million)],TablaEuropa[[#This Row],[Fila]]),"")</f>
        <v/>
      </c>
      <c r="AH85" s="3" t="e">
        <f>INDEX(TablaPaíses[Fila],MATCH(TablaEuropa[[#This Row],[País]],TablaPaíses[País],0))</f>
        <v>#N/A</v>
      </c>
    </row>
    <row r="86" spans="16:34" x14ac:dyDescent="0.25">
      <c r="P86" s="30" t="s">
        <v>205</v>
      </c>
      <c r="Q86" s="33" t="e" cm="1">
        <f t="array" ref="Q86">IFERROR(--INDEX($V86:$AG86,1,DatosN),NA())</f>
        <v>#N/A</v>
      </c>
      <c r="R86" s="35"/>
      <c r="S86" s="30" t="e">
        <f>INDEX(Países[Estado (Nombre oficial)],MATCH("*"&amp;TablaEuropa[[#This Row],[País]]&amp;"*",Países[País],0))&amp;""</f>
        <v>#N/A</v>
      </c>
      <c r="T86" s="2" t="e">
        <f>SUBSTITUTE(SUBSTITUTE(INDEX(Países[Capital(es)],MATCH("*"&amp;TablaEuropa[[#This Row],[País]]&amp;"*",Países[País],0))&amp;"","oficial: ",""),"de facto","")</f>
        <v>#N/A</v>
      </c>
      <c r="U86" s="2" t="e">
        <f>SUBSTITUTE(SUBSTITUTE(INDEX(Países[Continente],MATCH("*"&amp;TablaEuropa[[#This Row],[País]]&amp;"*",Países[País],0)),"Asia-Europa","Europa-Asia"),"África-Asia","África")</f>
        <v>#N/A</v>
      </c>
      <c r="V86" s="3" t="str" cm="1">
        <f t="array" ref="V86">IFERROR(INDEX(Population[Land Area  (Km²)],TablaEuropa[[#This Row],[Fila]]),"")</f>
        <v/>
      </c>
      <c r="W86" s="3" t="str" cm="1">
        <f t="array" ref="W86">IFERROR(INDEX(Population[Population],TablaEuropa[[#This Row],[Fila]]),"")</f>
        <v/>
      </c>
      <c r="X86" s="3" t="str">
        <f>IFERROR(TablaEuropa[[#This Row],[Población]]/TablaEuropa[[#This Row],[Superficie 
(km²)]],"")</f>
        <v/>
      </c>
      <c r="Y86" s="3" t="str" cm="1">
        <f t="array" ref="Y86">IFERROR(INDEX(Population[Natural Gas consumption
(million m³/year)],TablaEuropa[[#This Row],[Fila]]),"")</f>
        <v/>
      </c>
      <c r="Z86" s="3" t="str" cm="1">
        <f t="array" ref="Z86">IFERROR(INDEX(Population[Electricity consumption (GW·h/yr)],TablaEuropa[[#This Row],[Fila]]),"")</f>
        <v/>
      </c>
      <c r="AA86" s="3" t="str" cm="1">
        <f t="array" ref="AA86">IFERROR(INDEX(Population[2017 (Mt CO2)],TablaEuropa[[#This Row],[Fila]])*1000,"")</f>
        <v/>
      </c>
      <c r="AB86" s="22" t="str">
        <f>IFERROR(INDEX(Esperanza_de_vida[Esperanza de vida general],MATCH(TablaEuropa[[#This Row],[País]],Esperanza_de_vida[País],0)),"")</f>
        <v/>
      </c>
      <c r="AC86" s="25" t="str" cm="1">
        <f t="array" ref="AC86">IFERROR(INDEX(Population[Physicians per 1000 people],TablaEuropa[[#This Row],[Fila]]),"")</f>
        <v/>
      </c>
      <c r="AD86" s="22" t="str" cm="1">
        <f t="array" ref="AD86">IFERROR(INDEX(Population[Fert.  Rate],TablaEuropa[[#This Row],[Fila]]),"")</f>
        <v/>
      </c>
      <c r="AE86" s="3" t="str" cm="1">
        <f t="array" ref="AE86">IFERROR(INDEX(Population[Active military],TablaEuropa[[#This Row],[Fila]]),"")</f>
        <v/>
      </c>
      <c r="AF86" s="3" t="str" cm="1">
        <f t="array" ref="AF86">IFERROR(INDEX(Population[Warheads],TablaEuropa[[#This Row],[Fila]]),"")</f>
        <v/>
      </c>
      <c r="AG86" s="3" t="str" cm="1">
        <f t="array" ref="AG86">IFERROR(INDEX(Population[GDP (PPP, US$ million)],TablaEuropa[[#This Row],[Fila]]),"")</f>
        <v/>
      </c>
      <c r="AH86" s="3" t="e">
        <f>INDEX(TablaPaíses[Fila],MATCH(TablaEuropa[[#This Row],[País]],TablaPaíses[País],0))</f>
        <v>#N/A</v>
      </c>
    </row>
    <row r="87" spans="16:34" x14ac:dyDescent="0.25">
      <c r="P87" s="30" t="s">
        <v>206</v>
      </c>
      <c r="Q87" s="33" t="e" cm="1">
        <f t="array" ref="Q87">IFERROR(--INDEX($V87:$AG87,1,DatosN),NA())</f>
        <v>#N/A</v>
      </c>
      <c r="R87" s="35"/>
      <c r="S87" s="30" t="e">
        <f>INDEX(Países[Estado (Nombre oficial)],MATCH("*"&amp;TablaEuropa[[#This Row],[País]]&amp;"*",Países[País],0))&amp;""</f>
        <v>#N/A</v>
      </c>
      <c r="T87" s="2" t="e">
        <f>SUBSTITUTE(SUBSTITUTE(INDEX(Países[Capital(es)],MATCH("*"&amp;TablaEuropa[[#This Row],[País]]&amp;"*",Países[País],0))&amp;"","oficial: ",""),"de facto","")</f>
        <v>#N/A</v>
      </c>
      <c r="U87" s="2" t="e">
        <f>SUBSTITUTE(SUBSTITUTE(INDEX(Países[Continente],MATCH("*"&amp;TablaEuropa[[#This Row],[País]]&amp;"*",Países[País],0)),"Asia-Europa","Europa-Asia"),"África-Asia","África")</f>
        <v>#N/A</v>
      </c>
      <c r="V87" s="3" t="str" cm="1">
        <f t="array" ref="V87">IFERROR(INDEX(Population[Land Area  (Km²)],TablaEuropa[[#This Row],[Fila]]),"")</f>
        <v/>
      </c>
      <c r="W87" s="3" t="str" cm="1">
        <f t="array" ref="W87">IFERROR(INDEX(Population[Population],TablaEuropa[[#This Row],[Fila]]),"")</f>
        <v/>
      </c>
      <c r="X87" s="3" t="str">
        <f>IFERROR(TablaEuropa[[#This Row],[Población]]/TablaEuropa[[#This Row],[Superficie 
(km²)]],"")</f>
        <v/>
      </c>
      <c r="Y87" s="3" t="str" cm="1">
        <f t="array" ref="Y87">IFERROR(INDEX(Population[Natural Gas consumption
(million m³/year)],TablaEuropa[[#This Row],[Fila]]),"")</f>
        <v/>
      </c>
      <c r="Z87" s="3" t="str" cm="1">
        <f t="array" ref="Z87">IFERROR(INDEX(Population[Electricity consumption (GW·h/yr)],TablaEuropa[[#This Row],[Fila]]),"")</f>
        <v/>
      </c>
      <c r="AA87" s="3" t="str" cm="1">
        <f t="array" ref="AA87">IFERROR(INDEX(Population[2017 (Mt CO2)],TablaEuropa[[#This Row],[Fila]])*1000,"")</f>
        <v/>
      </c>
      <c r="AB87" s="22" t="str">
        <f>IFERROR(INDEX(Esperanza_de_vida[Esperanza de vida general],MATCH(TablaEuropa[[#This Row],[País]],Esperanza_de_vida[País],0)),"")</f>
        <v/>
      </c>
      <c r="AC87" s="25" t="str" cm="1">
        <f t="array" ref="AC87">IFERROR(INDEX(Population[Physicians per 1000 people],TablaEuropa[[#This Row],[Fila]]),"")</f>
        <v/>
      </c>
      <c r="AD87" s="22" t="str" cm="1">
        <f t="array" ref="AD87">IFERROR(INDEX(Population[Fert.  Rate],TablaEuropa[[#This Row],[Fila]]),"")</f>
        <v/>
      </c>
      <c r="AE87" s="3" t="str" cm="1">
        <f t="array" ref="AE87">IFERROR(INDEX(Population[Active military],TablaEuropa[[#This Row],[Fila]]),"")</f>
        <v/>
      </c>
      <c r="AF87" s="3" t="str" cm="1">
        <f t="array" ref="AF87">IFERROR(INDEX(Population[Warheads],TablaEuropa[[#This Row],[Fila]]),"")</f>
        <v/>
      </c>
      <c r="AG87" s="3" t="str" cm="1">
        <f t="array" ref="AG87">IFERROR(INDEX(Population[GDP (PPP, US$ million)],TablaEuropa[[#This Row],[Fila]]),"")</f>
        <v/>
      </c>
      <c r="AH87" s="3" t="e">
        <f>INDEX(TablaPaíses[Fila],MATCH(TablaEuropa[[#This Row],[País]],TablaPaíses[País],0))</f>
        <v>#N/A</v>
      </c>
    </row>
    <row r="88" spans="16:34" x14ac:dyDescent="0.25">
      <c r="P88" s="30" t="s">
        <v>207</v>
      </c>
      <c r="Q88" s="33" t="e" cm="1">
        <f t="array" ref="Q88">IFERROR(--INDEX($V88:$AG88,1,DatosN),NA())</f>
        <v>#N/A</v>
      </c>
      <c r="R88" s="35"/>
      <c r="S88" s="30" t="e">
        <f>INDEX(Países[Estado (Nombre oficial)],MATCH("*"&amp;TablaEuropa[[#This Row],[País]]&amp;"*",Países[País],0))&amp;""</f>
        <v>#N/A</v>
      </c>
      <c r="T88" s="2" t="e">
        <f>SUBSTITUTE(SUBSTITUTE(INDEX(Países[Capital(es)],MATCH("*"&amp;TablaEuropa[[#This Row],[País]]&amp;"*",Países[País],0))&amp;"","oficial: ",""),"de facto","")</f>
        <v>#N/A</v>
      </c>
      <c r="U88" s="2" t="e">
        <f>SUBSTITUTE(SUBSTITUTE(INDEX(Países[Continente],MATCH("*"&amp;TablaEuropa[[#This Row],[País]]&amp;"*",Países[País],0)),"Asia-Europa","Europa-Asia"),"África-Asia","África")</f>
        <v>#N/A</v>
      </c>
      <c r="V88" s="3" t="str" cm="1">
        <f t="array" ref="V88">IFERROR(INDEX(Population[Land Area  (Km²)],TablaEuropa[[#This Row],[Fila]]),"")</f>
        <v/>
      </c>
      <c r="W88" s="3" t="str" cm="1">
        <f t="array" ref="W88">IFERROR(INDEX(Population[Population],TablaEuropa[[#This Row],[Fila]]),"")</f>
        <v/>
      </c>
      <c r="X88" s="3" t="str">
        <f>IFERROR(TablaEuropa[[#This Row],[Población]]/TablaEuropa[[#This Row],[Superficie 
(km²)]],"")</f>
        <v/>
      </c>
      <c r="Y88" s="3" t="str" cm="1">
        <f t="array" ref="Y88">IFERROR(INDEX(Population[Natural Gas consumption
(million m³/year)],TablaEuropa[[#This Row],[Fila]]),"")</f>
        <v/>
      </c>
      <c r="Z88" s="3" t="str" cm="1">
        <f t="array" ref="Z88">IFERROR(INDEX(Population[Electricity consumption (GW·h/yr)],TablaEuropa[[#This Row],[Fila]]),"")</f>
        <v/>
      </c>
      <c r="AA88" s="3" t="str" cm="1">
        <f t="array" ref="AA88">IFERROR(INDEX(Population[2017 (Mt CO2)],TablaEuropa[[#This Row],[Fila]])*1000,"")</f>
        <v/>
      </c>
      <c r="AB88" s="22" t="str">
        <f>IFERROR(INDEX(Esperanza_de_vida[Esperanza de vida general],MATCH(TablaEuropa[[#This Row],[País]],Esperanza_de_vida[País],0)),"")</f>
        <v/>
      </c>
      <c r="AC88" s="25" t="str" cm="1">
        <f t="array" ref="AC88">IFERROR(INDEX(Population[Physicians per 1000 people],TablaEuropa[[#This Row],[Fila]]),"")</f>
        <v/>
      </c>
      <c r="AD88" s="22" t="str" cm="1">
        <f t="array" ref="AD88">IFERROR(INDEX(Population[Fert.  Rate],TablaEuropa[[#This Row],[Fila]]),"")</f>
        <v/>
      </c>
      <c r="AE88" s="3" t="str" cm="1">
        <f t="array" ref="AE88">IFERROR(INDEX(Population[Active military],TablaEuropa[[#This Row],[Fila]]),"")</f>
        <v/>
      </c>
      <c r="AF88" s="3" t="str" cm="1">
        <f t="array" ref="AF88">IFERROR(INDEX(Population[Warheads],TablaEuropa[[#This Row],[Fila]]),"")</f>
        <v/>
      </c>
      <c r="AG88" s="3" t="str" cm="1">
        <f t="array" ref="AG88">IFERROR(INDEX(Population[GDP (PPP, US$ million)],TablaEuropa[[#This Row],[Fila]]),"")</f>
        <v/>
      </c>
      <c r="AH88" s="3" t="e">
        <f>INDEX(TablaPaíses[Fila],MATCH(TablaEuropa[[#This Row],[País]],TablaPaíses[País],0))</f>
        <v>#N/A</v>
      </c>
    </row>
    <row r="89" spans="16:34" x14ac:dyDescent="0.25">
      <c r="P89" s="30" t="s">
        <v>208</v>
      </c>
      <c r="Q89" s="33" t="e" cm="1">
        <f t="array" ref="Q89">IFERROR(--INDEX($V89:$AG89,1,DatosN),NA())</f>
        <v>#N/A</v>
      </c>
      <c r="R89" s="35" t="e" vm="31">
        <v>#VALUE!</v>
      </c>
      <c r="S89" s="30" t="e">
        <f>INDEX(Países[Estado (Nombre oficial)],MATCH("*"&amp;TablaEuropa[[#This Row],[País]]&amp;"*",Países[País],0))&amp;""</f>
        <v>#N/A</v>
      </c>
      <c r="T89" s="2" t="e">
        <f>SUBSTITUTE(SUBSTITUTE(INDEX(Países[Capital(es)],MATCH("*"&amp;TablaEuropa[[#This Row],[País]]&amp;"*",Países[País],0))&amp;"","oficial: ",""),"de facto","")</f>
        <v>#N/A</v>
      </c>
      <c r="U89" s="2" t="e">
        <f>SUBSTITUTE(SUBSTITUTE(INDEX(Países[Continente],MATCH("*"&amp;TablaEuropa[[#This Row],[País]]&amp;"*",Países[País],0)),"Asia-Europa","Europa-Asia"),"África-Asia","África")</f>
        <v>#N/A</v>
      </c>
      <c r="V89" s="3" t="str" cm="1">
        <f t="array" ref="V89">IFERROR(INDEX(Population[Land Area  (Km²)],TablaEuropa[[#This Row],[Fila]]),"")</f>
        <v/>
      </c>
      <c r="W89" s="3" t="str" cm="1">
        <f t="array" ref="W89">IFERROR(INDEX(Population[Population],TablaEuropa[[#This Row],[Fila]]),"")</f>
        <v/>
      </c>
      <c r="X89" s="3" t="str">
        <f>IFERROR(TablaEuropa[[#This Row],[Población]]/TablaEuropa[[#This Row],[Superficie 
(km²)]],"")</f>
        <v/>
      </c>
      <c r="Y89" s="3" t="str" cm="1">
        <f t="array" ref="Y89">IFERROR(INDEX(Population[Natural Gas consumption
(million m³/year)],TablaEuropa[[#This Row],[Fila]]),"")</f>
        <v/>
      </c>
      <c r="Z89" s="3" t="str" cm="1">
        <f t="array" ref="Z89">IFERROR(INDEX(Population[Electricity consumption (GW·h/yr)],TablaEuropa[[#This Row],[Fila]]),"")</f>
        <v/>
      </c>
      <c r="AA89" s="3" t="str" cm="1">
        <f t="array" ref="AA89">IFERROR(INDEX(Population[2017 (Mt CO2)],TablaEuropa[[#This Row],[Fila]])*1000,"")</f>
        <v/>
      </c>
      <c r="AB89" s="22" t="str">
        <f>IFERROR(INDEX(Esperanza_de_vida[Esperanza de vida general],MATCH(TablaEuropa[[#This Row],[País]],Esperanza_de_vida[País],0)),"")</f>
        <v/>
      </c>
      <c r="AC89" s="25" t="str" cm="1">
        <f t="array" ref="AC89">IFERROR(INDEX(Population[Physicians per 1000 people],TablaEuropa[[#This Row],[Fila]]),"")</f>
        <v/>
      </c>
      <c r="AD89" s="22" t="str" cm="1">
        <f t="array" ref="AD89">IFERROR(INDEX(Population[Fert.  Rate],TablaEuropa[[#This Row],[Fila]]),"")</f>
        <v/>
      </c>
      <c r="AE89" s="3" t="str" cm="1">
        <f t="array" ref="AE89">IFERROR(INDEX(Population[Active military],TablaEuropa[[#This Row],[Fila]]),"")</f>
        <v/>
      </c>
      <c r="AF89" s="3" t="str" cm="1">
        <f t="array" ref="AF89">IFERROR(INDEX(Population[Warheads],TablaEuropa[[#This Row],[Fila]]),"")</f>
        <v/>
      </c>
      <c r="AG89" s="3" t="str" cm="1">
        <f t="array" ref="AG89">IFERROR(INDEX(Population[GDP (PPP, US$ million)],TablaEuropa[[#This Row],[Fila]]),"")</f>
        <v/>
      </c>
      <c r="AH89" s="3" t="e">
        <f>INDEX(TablaPaíses[Fila],MATCH(TablaEuropa[[#This Row],[País]],TablaPaíses[País],0))</f>
        <v>#N/A</v>
      </c>
    </row>
    <row r="90" spans="16:34" x14ac:dyDescent="0.25">
      <c r="P90" s="30" t="s">
        <v>42</v>
      </c>
      <c r="Q90" s="33" t="e" cm="1">
        <f t="array" ref="Q90">IFERROR(--INDEX($V90:$AG90,1,DatosN),NA())</f>
        <v>#N/A</v>
      </c>
      <c r="R90" s="35" t="e" vm="32">
        <v>#VALUE!</v>
      </c>
      <c r="S90" s="30" t="e">
        <f>INDEX(Países[Estado (Nombre oficial)],MATCH("*"&amp;TablaEuropa[[#This Row],[País]]&amp;"*",Países[País],0))&amp;""</f>
        <v>#N/A</v>
      </c>
      <c r="T90" s="2" t="e">
        <f>SUBSTITUTE(SUBSTITUTE(INDEX(Países[Capital(es)],MATCH("*"&amp;TablaEuropa[[#This Row],[País]]&amp;"*",Países[País],0))&amp;"","oficial: ",""),"de facto","")</f>
        <v>#N/A</v>
      </c>
      <c r="U90" s="2" t="e">
        <f>SUBSTITUTE(SUBSTITUTE(INDEX(Países[Continente],MATCH("*"&amp;TablaEuropa[[#This Row],[País]]&amp;"*",Países[País],0)),"Asia-Europa","Europa-Asia"),"África-Asia","África")</f>
        <v>#N/A</v>
      </c>
      <c r="V90" s="3" t="str" cm="1">
        <f t="array" ref="V90">IFERROR(INDEX(Population[Land Area  (Km²)],TablaEuropa[[#This Row],[Fila]]),"")</f>
        <v/>
      </c>
      <c r="W90" s="3" t="str" cm="1">
        <f t="array" ref="W90">IFERROR(INDEX(Population[Population],TablaEuropa[[#This Row],[Fila]]),"")</f>
        <v/>
      </c>
      <c r="X90" s="3" t="str">
        <f>IFERROR(TablaEuropa[[#This Row],[Población]]/TablaEuropa[[#This Row],[Superficie 
(km²)]],"")</f>
        <v/>
      </c>
      <c r="Y90" s="3" t="str" cm="1">
        <f t="array" ref="Y90">IFERROR(INDEX(Population[Natural Gas consumption
(million m³/year)],TablaEuropa[[#This Row],[Fila]]),"")</f>
        <v/>
      </c>
      <c r="Z90" s="3" t="str" cm="1">
        <f t="array" ref="Z90">IFERROR(INDEX(Population[Electricity consumption (GW·h/yr)],TablaEuropa[[#This Row],[Fila]]),"")</f>
        <v/>
      </c>
      <c r="AA90" s="3" t="str" cm="1">
        <f t="array" ref="AA90">IFERROR(INDEX(Population[2017 (Mt CO2)],TablaEuropa[[#This Row],[Fila]])*1000,"")</f>
        <v/>
      </c>
      <c r="AB90" s="22" t="str">
        <f>IFERROR(INDEX(Esperanza_de_vida[Esperanza de vida general],MATCH(TablaEuropa[[#This Row],[País]],Esperanza_de_vida[País],0)),"")</f>
        <v/>
      </c>
      <c r="AC90" s="25" t="str" cm="1">
        <f t="array" ref="AC90">IFERROR(INDEX(Population[Physicians per 1000 people],TablaEuropa[[#This Row],[Fila]]),"")</f>
        <v/>
      </c>
      <c r="AD90" s="22" t="str" cm="1">
        <f t="array" ref="AD90">IFERROR(INDEX(Population[Fert.  Rate],TablaEuropa[[#This Row],[Fila]]),"")</f>
        <v/>
      </c>
      <c r="AE90" s="3" t="str" cm="1">
        <f t="array" ref="AE90">IFERROR(INDEX(Population[Active military],TablaEuropa[[#This Row],[Fila]]),"")</f>
        <v/>
      </c>
      <c r="AF90" s="3" t="str" cm="1">
        <f t="array" ref="AF90">IFERROR(INDEX(Population[Warheads],TablaEuropa[[#This Row],[Fila]]),"")</f>
        <v/>
      </c>
      <c r="AG90" s="3" t="str" cm="1">
        <f t="array" ref="AG90">IFERROR(INDEX(Population[GDP (PPP, US$ million)],TablaEuropa[[#This Row],[Fila]]),"")</f>
        <v/>
      </c>
      <c r="AH90" s="3" t="e">
        <f>INDEX(TablaPaíses[Fila],MATCH(TablaEuropa[[#This Row],[País]],TablaPaíses[País],0))</f>
        <v>#N/A</v>
      </c>
    </row>
    <row r="91" spans="16:34" x14ac:dyDescent="0.25">
      <c r="P91" s="30" t="s">
        <v>43</v>
      </c>
      <c r="Q91" s="33" t="e" cm="1">
        <f t="array" ref="Q91">IFERROR(--INDEX($V91:$AG91,1,DatosN),NA())</f>
        <v>#N/A</v>
      </c>
      <c r="R91" s="35"/>
      <c r="S91" s="30" t="e">
        <f>INDEX(Países[Estado (Nombre oficial)],MATCH("*"&amp;TablaEuropa[[#This Row],[País]]&amp;"*",Países[País],0))&amp;""</f>
        <v>#N/A</v>
      </c>
      <c r="T91" s="2" t="e">
        <f>SUBSTITUTE(SUBSTITUTE(INDEX(Países[Capital(es)],MATCH("*"&amp;TablaEuropa[[#This Row],[País]]&amp;"*",Países[País],0))&amp;"","oficial: ",""),"de facto","")</f>
        <v>#N/A</v>
      </c>
      <c r="U91" s="2" t="e">
        <f>SUBSTITUTE(SUBSTITUTE(INDEX(Países[Continente],MATCH("*"&amp;TablaEuropa[[#This Row],[País]]&amp;"*",Países[País],0)),"Asia-Europa","Europa-Asia"),"África-Asia","África")</f>
        <v>#N/A</v>
      </c>
      <c r="V91" s="3" t="str" cm="1">
        <f t="array" ref="V91">IFERROR(INDEX(Population[Land Area  (Km²)],TablaEuropa[[#This Row],[Fila]]),"")</f>
        <v/>
      </c>
      <c r="W91" s="3" t="str" cm="1">
        <f t="array" ref="W91">IFERROR(INDEX(Population[Population],TablaEuropa[[#This Row],[Fila]]),"")</f>
        <v/>
      </c>
      <c r="X91" s="3" t="str">
        <f>IFERROR(TablaEuropa[[#This Row],[Población]]/TablaEuropa[[#This Row],[Superficie 
(km²)]],"")</f>
        <v/>
      </c>
      <c r="Y91" s="3" t="str" cm="1">
        <f t="array" ref="Y91">IFERROR(INDEX(Population[Natural Gas consumption
(million m³/year)],TablaEuropa[[#This Row],[Fila]]),"")</f>
        <v/>
      </c>
      <c r="Z91" s="3" t="str" cm="1">
        <f t="array" ref="Z91">IFERROR(INDEX(Population[Electricity consumption (GW·h/yr)],TablaEuropa[[#This Row],[Fila]]),"")</f>
        <v/>
      </c>
      <c r="AA91" s="3" t="str" cm="1">
        <f t="array" ref="AA91">IFERROR(INDEX(Population[2017 (Mt CO2)],TablaEuropa[[#This Row],[Fila]])*1000,"")</f>
        <v/>
      </c>
      <c r="AB91" s="22" t="str">
        <f>IFERROR(INDEX(Esperanza_de_vida[Esperanza de vida general],MATCH(TablaEuropa[[#This Row],[País]],Esperanza_de_vida[País],0)),"")</f>
        <v/>
      </c>
      <c r="AC91" s="25" t="str" cm="1">
        <f t="array" ref="AC91">IFERROR(INDEX(Population[Physicians per 1000 people],TablaEuropa[[#This Row],[Fila]]),"")</f>
        <v/>
      </c>
      <c r="AD91" s="22" t="str" cm="1">
        <f t="array" ref="AD91">IFERROR(INDEX(Population[Fert.  Rate],TablaEuropa[[#This Row],[Fila]]),"")</f>
        <v/>
      </c>
      <c r="AE91" s="3" t="str" cm="1">
        <f t="array" ref="AE91">IFERROR(INDEX(Population[Active military],TablaEuropa[[#This Row],[Fila]]),"")</f>
        <v/>
      </c>
      <c r="AF91" s="3" t="str" cm="1">
        <f t="array" ref="AF91">IFERROR(INDEX(Population[Warheads],TablaEuropa[[#This Row],[Fila]]),"")</f>
        <v/>
      </c>
      <c r="AG91" s="3" t="str" cm="1">
        <f t="array" ref="AG91">IFERROR(INDEX(Population[GDP (PPP, US$ million)],TablaEuropa[[#This Row],[Fila]]),"")</f>
        <v/>
      </c>
      <c r="AH91" s="3" t="e">
        <f>INDEX(TablaPaíses[Fila],MATCH(TablaEuropa[[#This Row],[País]],TablaPaíses[País],0))</f>
        <v>#N/A</v>
      </c>
    </row>
    <row r="92" spans="16:34" x14ac:dyDescent="0.25">
      <c r="P92" s="30" t="s">
        <v>288</v>
      </c>
      <c r="Q92" s="33" t="e" cm="1">
        <f t="array" ref="Q92">IFERROR(--INDEX($V92:$AG92,1,DatosN),NA())</f>
        <v>#N/A</v>
      </c>
      <c r="R92" s="35"/>
      <c r="S92" s="30" t="e">
        <f>INDEX(Países[Estado (Nombre oficial)],MATCH("*"&amp;TablaEuropa[[#This Row],[País]]&amp;"*",Países[País],0))&amp;""</f>
        <v>#N/A</v>
      </c>
      <c r="T92" s="2" t="e">
        <f>SUBSTITUTE(SUBSTITUTE(INDEX(Países[Capital(es)],MATCH("*"&amp;TablaEuropa[[#This Row],[País]]&amp;"*",Países[País],0))&amp;"","oficial: ",""),"de facto","")</f>
        <v>#N/A</v>
      </c>
      <c r="U92" s="2" t="e">
        <f>SUBSTITUTE(SUBSTITUTE(INDEX(Países[Continente],MATCH("*"&amp;TablaEuropa[[#This Row],[País]]&amp;"*",Países[País],0)),"Asia-Europa","Europa-Asia"),"África-Asia","África")</f>
        <v>#N/A</v>
      </c>
      <c r="V92" s="3" t="str" cm="1">
        <f t="array" ref="V92">IFERROR(INDEX(Population[Land Area  (Km²)],TablaEuropa[[#This Row],[Fila]]),"")</f>
        <v/>
      </c>
      <c r="W92" s="3" t="str" cm="1">
        <f t="array" ref="W92">IFERROR(INDEX(Population[Population],TablaEuropa[[#This Row],[Fila]]),"")</f>
        <v/>
      </c>
      <c r="X92" s="3" t="str">
        <f>IFERROR(TablaEuropa[[#This Row],[Población]]/TablaEuropa[[#This Row],[Superficie 
(km²)]],"")</f>
        <v/>
      </c>
      <c r="Y92" s="3" t="str" cm="1">
        <f t="array" ref="Y92">IFERROR(INDEX(Population[Natural Gas consumption
(million m³/year)],TablaEuropa[[#This Row],[Fila]]),"")</f>
        <v/>
      </c>
      <c r="Z92" s="3" t="str" cm="1">
        <f t="array" ref="Z92">IFERROR(INDEX(Population[Electricity consumption (GW·h/yr)],TablaEuropa[[#This Row],[Fila]]),"")</f>
        <v/>
      </c>
      <c r="AA92" s="3" t="str" cm="1">
        <f t="array" ref="AA92">IFERROR(INDEX(Population[2017 (Mt CO2)],TablaEuropa[[#This Row],[Fila]])*1000,"")</f>
        <v/>
      </c>
      <c r="AB92" s="22" t="str">
        <f>IFERROR(INDEX(Esperanza_de_vida[Esperanza de vida general],MATCH(TablaEuropa[[#This Row],[País]],Esperanza_de_vida[País],0)),"")</f>
        <v/>
      </c>
      <c r="AC92" s="25" t="str" cm="1">
        <f t="array" ref="AC92">IFERROR(INDEX(Population[Physicians per 1000 people],TablaEuropa[[#This Row],[Fila]]),"")</f>
        <v/>
      </c>
      <c r="AD92" s="22" t="str" cm="1">
        <f t="array" ref="AD92">IFERROR(INDEX(Population[Fert.  Rate],TablaEuropa[[#This Row],[Fila]]),"")</f>
        <v/>
      </c>
      <c r="AE92" s="3" t="str" cm="1">
        <f t="array" ref="AE92">IFERROR(INDEX(Population[Active military],TablaEuropa[[#This Row],[Fila]]),"")</f>
        <v/>
      </c>
      <c r="AF92" s="3" t="str" cm="1">
        <f t="array" ref="AF92">IFERROR(INDEX(Population[Warheads],TablaEuropa[[#This Row],[Fila]]),"")</f>
        <v/>
      </c>
      <c r="AG92" s="3" t="str" cm="1">
        <f t="array" ref="AG92">IFERROR(INDEX(Population[GDP (PPP, US$ million)],TablaEuropa[[#This Row],[Fila]]),"")</f>
        <v/>
      </c>
      <c r="AH92" s="3" t="e">
        <f>INDEX(TablaPaíses[Fila],MATCH(TablaEuropa[[#This Row],[País]],TablaPaíses[País],0))</f>
        <v>#N/A</v>
      </c>
    </row>
    <row r="93" spans="16:34" x14ac:dyDescent="0.25">
      <c r="P93" s="30" t="s">
        <v>293</v>
      </c>
      <c r="Q93" s="33" t="e" cm="1">
        <f t="array" ref="Q93">IFERROR(--INDEX($V93:$AG93,1,DatosN),NA())</f>
        <v>#N/A</v>
      </c>
      <c r="R93" s="35" t="e" vm="33">
        <v>#VALUE!</v>
      </c>
      <c r="S93" s="30" t="e">
        <f>INDEX(Países[Estado (Nombre oficial)],MATCH("*"&amp;TablaEuropa[[#This Row],[País]]&amp;"*",Países[País],0))&amp;""</f>
        <v>#N/A</v>
      </c>
      <c r="T93" s="2" t="e">
        <f>SUBSTITUTE(SUBSTITUTE(INDEX(Países[Capital(es)],MATCH("*"&amp;TablaEuropa[[#This Row],[País]]&amp;"*",Países[País],0))&amp;"","oficial: ",""),"de facto","")</f>
        <v>#N/A</v>
      </c>
      <c r="U93" s="2" t="e">
        <f>SUBSTITUTE(SUBSTITUTE(INDEX(Países[Continente],MATCH("*"&amp;TablaEuropa[[#This Row],[País]]&amp;"*",Países[País],0)),"Asia-Europa","Europa-Asia"),"África-Asia","África")</f>
        <v>#N/A</v>
      </c>
      <c r="V93" s="3" t="str" cm="1">
        <f t="array" ref="V93">IFERROR(INDEX(Population[Land Area  (Km²)],TablaEuropa[[#This Row],[Fila]]),"")</f>
        <v/>
      </c>
      <c r="W93" s="3" t="str" cm="1">
        <f t="array" ref="W93">IFERROR(INDEX(Population[Population],TablaEuropa[[#This Row],[Fila]]),"")</f>
        <v/>
      </c>
      <c r="X93" s="3" t="str">
        <f>IFERROR(TablaEuropa[[#This Row],[Población]]/TablaEuropa[[#This Row],[Superficie 
(km²)]],"")</f>
        <v/>
      </c>
      <c r="Y93" s="3" t="str" cm="1">
        <f t="array" ref="Y93">IFERROR(INDEX(Population[Natural Gas consumption
(million m³/year)],TablaEuropa[[#This Row],[Fila]]),"")</f>
        <v/>
      </c>
      <c r="Z93" s="3" t="str" cm="1">
        <f t="array" ref="Z93">IFERROR(INDEX(Population[Electricity consumption (GW·h/yr)],TablaEuropa[[#This Row],[Fila]]),"")</f>
        <v/>
      </c>
      <c r="AA93" s="3" t="str" cm="1">
        <f t="array" ref="AA93">IFERROR(INDEX(Population[2017 (Mt CO2)],TablaEuropa[[#This Row],[Fila]])*1000,"")</f>
        <v/>
      </c>
      <c r="AB93" s="22" t="str">
        <f>IFERROR(INDEX(Esperanza_de_vida[Esperanza de vida general],MATCH(TablaEuropa[[#This Row],[País]],Esperanza_de_vida[País],0)),"")</f>
        <v/>
      </c>
      <c r="AC93" s="25" t="str" cm="1">
        <f t="array" ref="AC93">IFERROR(INDEX(Population[Physicians per 1000 people],TablaEuropa[[#This Row],[Fila]]),"")</f>
        <v/>
      </c>
      <c r="AD93" s="22" t="str" cm="1">
        <f t="array" ref="AD93">IFERROR(INDEX(Population[Fert.  Rate],TablaEuropa[[#This Row],[Fila]]),"")</f>
        <v/>
      </c>
      <c r="AE93" s="3" t="str" cm="1">
        <f t="array" ref="AE93">IFERROR(INDEX(Population[Active military],TablaEuropa[[#This Row],[Fila]]),"")</f>
        <v/>
      </c>
      <c r="AF93" s="3" t="str" cm="1">
        <f t="array" ref="AF93">IFERROR(INDEX(Population[Warheads],TablaEuropa[[#This Row],[Fila]]),"")</f>
        <v/>
      </c>
      <c r="AG93" s="3" t="str" cm="1">
        <f t="array" ref="AG93">IFERROR(INDEX(Population[GDP (PPP, US$ million)],TablaEuropa[[#This Row],[Fila]]),"")</f>
        <v/>
      </c>
      <c r="AH93" s="3" t="e">
        <f>INDEX(TablaPaíses[Fila],MATCH(TablaEuropa[[#This Row],[País]],TablaPaíses[País],0))</f>
        <v>#N/A</v>
      </c>
    </row>
    <row r="94" spans="16:34" x14ac:dyDescent="0.25">
      <c r="P94" s="30" t="s">
        <v>289</v>
      </c>
      <c r="Q94" s="33" t="e" cm="1">
        <f t="array" ref="Q94">IFERROR(--INDEX($V94:$AG94,1,DatosN),NA())</f>
        <v>#N/A</v>
      </c>
      <c r="R94" s="35"/>
      <c r="S94" s="30" t="e">
        <f>INDEX(Países[Estado (Nombre oficial)],MATCH("*"&amp;TablaEuropa[[#This Row],[País]]&amp;"*",Países[País],0))&amp;""</f>
        <v>#N/A</v>
      </c>
      <c r="T94" s="2" t="e">
        <f>SUBSTITUTE(SUBSTITUTE(INDEX(Países[Capital(es)],MATCH("*"&amp;TablaEuropa[[#This Row],[País]]&amp;"*",Países[País],0))&amp;"","oficial: ",""),"de facto","")</f>
        <v>#N/A</v>
      </c>
      <c r="U94" s="2" t="e">
        <f>SUBSTITUTE(SUBSTITUTE(INDEX(Países[Continente],MATCH("*"&amp;TablaEuropa[[#This Row],[País]]&amp;"*",Países[País],0)),"Asia-Europa","Europa-Asia"),"África-Asia","África")</f>
        <v>#N/A</v>
      </c>
      <c r="V94" s="3" t="str" cm="1">
        <f t="array" ref="V94">IFERROR(INDEX(Population[Land Area  (Km²)],TablaEuropa[[#This Row],[Fila]]),"")</f>
        <v/>
      </c>
      <c r="W94" s="3" t="str" cm="1">
        <f t="array" ref="W94">IFERROR(INDEX(Population[Population],TablaEuropa[[#This Row],[Fila]]),"")</f>
        <v/>
      </c>
      <c r="X94" s="3" t="str">
        <f>IFERROR(TablaEuropa[[#This Row],[Población]]/TablaEuropa[[#This Row],[Superficie 
(km²)]],"")</f>
        <v/>
      </c>
      <c r="Y94" s="3" t="str" cm="1">
        <f t="array" ref="Y94">IFERROR(INDEX(Population[Natural Gas consumption
(million m³/year)],TablaEuropa[[#This Row],[Fila]]),"")</f>
        <v/>
      </c>
      <c r="Z94" s="3" t="str" cm="1">
        <f t="array" ref="Z94">IFERROR(INDEX(Population[Electricity consumption (GW·h/yr)],TablaEuropa[[#This Row],[Fila]]),"")</f>
        <v/>
      </c>
      <c r="AA94" s="3" t="str" cm="1">
        <f t="array" ref="AA94">IFERROR(INDEX(Population[2017 (Mt CO2)],TablaEuropa[[#This Row],[Fila]])*1000,"")</f>
        <v/>
      </c>
      <c r="AB94" s="22" t="str">
        <f>IFERROR(INDEX(Esperanza_de_vida[Esperanza de vida general],MATCH(TablaEuropa[[#This Row],[País]],Esperanza_de_vida[País],0)),"")</f>
        <v/>
      </c>
      <c r="AC94" s="25" t="str" cm="1">
        <f t="array" ref="AC94">IFERROR(INDEX(Population[Physicians per 1000 people],TablaEuropa[[#This Row],[Fila]]),"")</f>
        <v/>
      </c>
      <c r="AD94" s="22" t="str" cm="1">
        <f t="array" ref="AD94">IFERROR(INDEX(Population[Fert.  Rate],TablaEuropa[[#This Row],[Fila]]),"")</f>
        <v/>
      </c>
      <c r="AE94" s="3" t="str" cm="1">
        <f t="array" ref="AE94">IFERROR(INDEX(Population[Active military],TablaEuropa[[#This Row],[Fila]]),"")</f>
        <v/>
      </c>
      <c r="AF94" s="3" t="str" cm="1">
        <f t="array" ref="AF94">IFERROR(INDEX(Population[Warheads],TablaEuropa[[#This Row],[Fila]]),"")</f>
        <v/>
      </c>
      <c r="AG94" s="3" t="str" cm="1">
        <f t="array" ref="AG94">IFERROR(INDEX(Population[GDP (PPP, US$ million)],TablaEuropa[[#This Row],[Fila]]),"")</f>
        <v/>
      </c>
      <c r="AH94" s="3" t="e">
        <f>INDEX(TablaPaíses[Fila],MATCH(TablaEuropa[[#This Row],[País]],TablaPaíses[País],0))</f>
        <v>#N/A</v>
      </c>
    </row>
    <row r="95" spans="16:34" x14ac:dyDescent="0.25">
      <c r="P95" s="30" t="s">
        <v>228</v>
      </c>
      <c r="Q95" s="33" t="e" cm="1">
        <f t="array" ref="Q95">IFERROR(--INDEX($V95:$AG95,1,DatosN),NA())</f>
        <v>#N/A</v>
      </c>
      <c r="R95" s="35"/>
      <c r="S95" s="30" t="e">
        <f>INDEX(Países[Estado (Nombre oficial)],MATCH("*"&amp;TablaEuropa[[#This Row],[País]]&amp;"*",Países[País],0))&amp;""</f>
        <v>#N/A</v>
      </c>
      <c r="T95" s="2" t="e">
        <f>SUBSTITUTE(SUBSTITUTE(INDEX(Países[Capital(es)],MATCH("*"&amp;TablaEuropa[[#This Row],[País]]&amp;"*",Países[País],0))&amp;"","oficial: ",""),"de facto","")</f>
        <v>#N/A</v>
      </c>
      <c r="U95" s="2" t="e">
        <f>SUBSTITUTE(SUBSTITUTE(INDEX(Países[Continente],MATCH("*"&amp;TablaEuropa[[#This Row],[País]]&amp;"*",Países[País],0)),"Asia-Europa","Europa-Asia"),"África-Asia","África")</f>
        <v>#N/A</v>
      </c>
      <c r="V95" s="3" t="str" cm="1">
        <f t="array" ref="V95">IFERROR(INDEX(Population[Land Area  (Km²)],TablaEuropa[[#This Row],[Fila]]),"")</f>
        <v/>
      </c>
      <c r="W95" s="3" t="str" cm="1">
        <f t="array" ref="W95">IFERROR(INDEX(Population[Population],TablaEuropa[[#This Row],[Fila]]),"")</f>
        <v/>
      </c>
      <c r="X95" s="3" t="str">
        <f>IFERROR(TablaEuropa[[#This Row],[Población]]/TablaEuropa[[#This Row],[Superficie 
(km²)]],"")</f>
        <v/>
      </c>
      <c r="Y95" s="3" t="str" cm="1">
        <f t="array" ref="Y95">IFERROR(INDEX(Population[Natural Gas consumption
(million m³/year)],TablaEuropa[[#This Row],[Fila]]),"")</f>
        <v/>
      </c>
      <c r="Z95" s="3" t="str" cm="1">
        <f t="array" ref="Z95">IFERROR(INDEX(Population[Electricity consumption (GW·h/yr)],TablaEuropa[[#This Row],[Fila]]),"")</f>
        <v/>
      </c>
      <c r="AA95" s="3" t="str" cm="1">
        <f t="array" ref="AA95">IFERROR(INDEX(Population[2017 (Mt CO2)],TablaEuropa[[#This Row],[Fila]])*1000,"")</f>
        <v/>
      </c>
      <c r="AB95" s="22" t="str">
        <f>IFERROR(INDEX(Esperanza_de_vida[Esperanza de vida general],MATCH(TablaEuropa[[#This Row],[País]],Esperanza_de_vida[País],0)),"")</f>
        <v/>
      </c>
      <c r="AC95" s="25" t="str" cm="1">
        <f t="array" ref="AC95">IFERROR(INDEX(Population[Physicians per 1000 people],TablaEuropa[[#This Row],[Fila]]),"")</f>
        <v/>
      </c>
      <c r="AD95" s="22" t="str" cm="1">
        <f t="array" ref="AD95">IFERROR(INDEX(Population[Fert.  Rate],TablaEuropa[[#This Row],[Fila]]),"")</f>
        <v/>
      </c>
      <c r="AE95" s="3" t="str" cm="1">
        <f t="array" ref="AE95">IFERROR(INDEX(Population[Active military],TablaEuropa[[#This Row],[Fila]]),"")</f>
        <v/>
      </c>
      <c r="AF95" s="3" t="str" cm="1">
        <f t="array" ref="AF95">IFERROR(INDEX(Population[Warheads],TablaEuropa[[#This Row],[Fila]]),"")</f>
        <v/>
      </c>
      <c r="AG95" s="3" t="str" cm="1">
        <f t="array" ref="AG95">IFERROR(INDEX(Population[GDP (PPP, US$ million)],TablaEuropa[[#This Row],[Fila]]),"")</f>
        <v/>
      </c>
      <c r="AH95" s="3" t="e">
        <f>INDEX(TablaPaíses[Fila],MATCH(TablaEuropa[[#This Row],[País]],TablaPaíses[País],0))</f>
        <v>#N/A</v>
      </c>
    </row>
    <row r="96" spans="16:34" x14ac:dyDescent="0.25">
      <c r="P96" s="30" t="s">
        <v>250</v>
      </c>
      <c r="Q96" s="33" t="e" cm="1">
        <f t="array" ref="Q96">IFERROR(--INDEX($V96:$AG96,1,DatosN),NA())</f>
        <v>#N/A</v>
      </c>
      <c r="R96" s="35"/>
      <c r="S96" s="30" t="e">
        <f>INDEX(Países[Estado (Nombre oficial)],MATCH("*"&amp;TablaEuropa[[#This Row],[País]]&amp;"*",Países[País],0))&amp;""</f>
        <v>#N/A</v>
      </c>
      <c r="T96" s="2" t="e">
        <f>SUBSTITUTE(SUBSTITUTE(INDEX(Países[Capital(es)],MATCH("*"&amp;TablaEuropa[[#This Row],[País]]&amp;"*",Países[País],0))&amp;"","oficial: ",""),"de facto","")</f>
        <v>#N/A</v>
      </c>
      <c r="U96" s="2" t="e">
        <f>SUBSTITUTE(SUBSTITUTE(INDEX(Países[Continente],MATCH("*"&amp;TablaEuropa[[#This Row],[País]]&amp;"*",Países[País],0)),"Asia-Europa","Europa-Asia"),"África-Asia","África")</f>
        <v>#N/A</v>
      </c>
      <c r="V96" s="3" t="str" cm="1">
        <f t="array" ref="V96">IFERROR(INDEX(Population[Land Area  (Km²)],TablaEuropa[[#This Row],[Fila]]),"")</f>
        <v/>
      </c>
      <c r="W96" s="3" t="str" cm="1">
        <f t="array" ref="W96">IFERROR(INDEX(Population[Population],TablaEuropa[[#This Row],[Fila]]),"")</f>
        <v/>
      </c>
      <c r="X96" s="3" t="str">
        <f>IFERROR(TablaEuropa[[#This Row],[Población]]/TablaEuropa[[#This Row],[Superficie 
(km²)]],"")</f>
        <v/>
      </c>
      <c r="Y96" s="3" t="str" cm="1">
        <f t="array" ref="Y96">IFERROR(INDEX(Population[Natural Gas consumption
(million m³/year)],TablaEuropa[[#This Row],[Fila]]),"")</f>
        <v/>
      </c>
      <c r="Z96" s="3" t="str" cm="1">
        <f t="array" ref="Z96">IFERROR(INDEX(Population[Electricity consumption (GW·h/yr)],TablaEuropa[[#This Row],[Fila]]),"")</f>
        <v/>
      </c>
      <c r="AA96" s="3" t="str" cm="1">
        <f t="array" ref="AA96">IFERROR(INDEX(Population[2017 (Mt CO2)],TablaEuropa[[#This Row],[Fila]])*1000,"")</f>
        <v/>
      </c>
      <c r="AB96" s="22" t="str">
        <f>IFERROR(INDEX(Esperanza_de_vida[Esperanza de vida general],MATCH(TablaEuropa[[#This Row],[País]],Esperanza_de_vida[País],0)),"")</f>
        <v/>
      </c>
      <c r="AC96" s="25" t="str" cm="1">
        <f t="array" ref="AC96">IFERROR(INDEX(Population[Physicians per 1000 people],TablaEuropa[[#This Row],[Fila]]),"")</f>
        <v/>
      </c>
      <c r="AD96" s="22" t="str" cm="1">
        <f t="array" ref="AD96">IFERROR(INDEX(Population[Fert.  Rate],TablaEuropa[[#This Row],[Fila]]),"")</f>
        <v/>
      </c>
      <c r="AE96" s="3" t="str" cm="1">
        <f t="array" ref="AE96">IFERROR(INDEX(Population[Active military],TablaEuropa[[#This Row],[Fila]]),"")</f>
        <v/>
      </c>
      <c r="AF96" s="3" t="str" cm="1">
        <f t="array" ref="AF96">IFERROR(INDEX(Population[Warheads],TablaEuropa[[#This Row],[Fila]]),"")</f>
        <v/>
      </c>
      <c r="AG96" s="3" t="str" cm="1">
        <f t="array" ref="AG96">IFERROR(INDEX(Population[GDP (PPP, US$ million)],TablaEuropa[[#This Row],[Fila]]),"")</f>
        <v/>
      </c>
      <c r="AH96" s="3" t="e">
        <f>INDEX(TablaPaíses[Fila],MATCH(TablaEuropa[[#This Row],[País]],TablaPaíses[País],0))</f>
        <v>#N/A</v>
      </c>
    </row>
    <row r="97" spans="16:34" x14ac:dyDescent="0.25">
      <c r="P97" s="30" t="s">
        <v>209</v>
      </c>
      <c r="Q97" s="33" t="e" cm="1">
        <f t="array" ref="Q97">IFERROR(--INDEX($V97:$AG97,1,DatosN),NA())</f>
        <v>#N/A</v>
      </c>
      <c r="R97" s="35" t="e" vm="34">
        <v>#VALUE!</v>
      </c>
      <c r="S97" s="30" t="e">
        <f>INDEX(Países[Estado (Nombre oficial)],MATCH("*"&amp;TablaEuropa[[#This Row],[País]]&amp;"*",Países[País],0))&amp;""</f>
        <v>#N/A</v>
      </c>
      <c r="T97" s="2" t="e">
        <f>SUBSTITUTE(SUBSTITUTE(INDEX(Países[Capital(es)],MATCH("*"&amp;TablaEuropa[[#This Row],[País]]&amp;"*",Países[País],0))&amp;"","oficial: ",""),"de facto","")</f>
        <v>#N/A</v>
      </c>
      <c r="U97" s="2" t="e">
        <f>SUBSTITUTE(SUBSTITUTE(INDEX(Países[Continente],MATCH("*"&amp;TablaEuropa[[#This Row],[País]]&amp;"*",Países[País],0)),"Asia-Europa","Europa-Asia"),"África-Asia","África")</f>
        <v>#N/A</v>
      </c>
      <c r="V97" s="3" t="str" cm="1">
        <f t="array" ref="V97">IFERROR(INDEX(Population[Land Area  (Km²)],TablaEuropa[[#This Row],[Fila]]),"")</f>
        <v/>
      </c>
      <c r="W97" s="3" t="str" cm="1">
        <f t="array" ref="W97">IFERROR(INDEX(Population[Population],TablaEuropa[[#This Row],[Fila]]),"")</f>
        <v/>
      </c>
      <c r="X97" s="3" t="str">
        <f>IFERROR(TablaEuropa[[#This Row],[Población]]/TablaEuropa[[#This Row],[Superficie 
(km²)]],"")</f>
        <v/>
      </c>
      <c r="Y97" s="3" t="str" cm="1">
        <f t="array" ref="Y97">IFERROR(INDEX(Population[Natural Gas consumption
(million m³/year)],TablaEuropa[[#This Row],[Fila]]),"")</f>
        <v/>
      </c>
      <c r="Z97" s="3" t="str" cm="1">
        <f t="array" ref="Z97">IFERROR(INDEX(Population[Electricity consumption (GW·h/yr)],TablaEuropa[[#This Row],[Fila]]),"")</f>
        <v/>
      </c>
      <c r="AA97" s="3" t="str" cm="1">
        <f t="array" ref="AA97">IFERROR(INDEX(Population[2017 (Mt CO2)],TablaEuropa[[#This Row],[Fila]])*1000,"")</f>
        <v/>
      </c>
      <c r="AB97" s="22" t="str">
        <f>IFERROR(INDEX(Esperanza_de_vida[Esperanza de vida general],MATCH(TablaEuropa[[#This Row],[País]],Esperanza_de_vida[País],0)),"")</f>
        <v/>
      </c>
      <c r="AC97" s="25" t="str" cm="1">
        <f t="array" ref="AC97">IFERROR(INDEX(Population[Physicians per 1000 people],TablaEuropa[[#This Row],[Fila]]),"")</f>
        <v/>
      </c>
      <c r="AD97" s="22" t="str" cm="1">
        <f t="array" ref="AD97">IFERROR(INDEX(Population[Fert.  Rate],TablaEuropa[[#This Row],[Fila]]),"")</f>
        <v/>
      </c>
      <c r="AE97" s="3" t="str" cm="1">
        <f t="array" ref="AE97">IFERROR(INDEX(Population[Active military],TablaEuropa[[#This Row],[Fila]]),"")</f>
        <v/>
      </c>
      <c r="AF97" s="3" t="str" cm="1">
        <f t="array" ref="AF97">IFERROR(INDEX(Population[Warheads],TablaEuropa[[#This Row],[Fila]]),"")</f>
        <v/>
      </c>
      <c r="AG97" s="3" t="str" cm="1">
        <f t="array" ref="AG97">IFERROR(INDEX(Population[GDP (PPP, US$ million)],TablaEuropa[[#This Row],[Fila]]),"")</f>
        <v/>
      </c>
      <c r="AH97" s="3" t="e">
        <f>INDEX(TablaPaíses[Fila],MATCH(TablaEuropa[[#This Row],[País]],TablaPaíses[País],0))</f>
        <v>#N/A</v>
      </c>
    </row>
    <row r="98" spans="16:34" x14ac:dyDescent="0.25">
      <c r="P98" s="30" t="s">
        <v>44</v>
      </c>
      <c r="Q98" s="33" t="e" cm="1">
        <f t="array" ref="Q98">IFERROR(--INDEX($V98:$AG98,1,DatosN),NA())</f>
        <v>#N/A</v>
      </c>
      <c r="R98" s="35" t="e" vm="35">
        <v>#VALUE!</v>
      </c>
      <c r="S98" s="30" t="e">
        <f>INDEX(Países[Estado (Nombre oficial)],MATCH("*"&amp;TablaEuropa[[#This Row],[País]]&amp;"*",Países[País],0))&amp;""</f>
        <v>#N/A</v>
      </c>
      <c r="T98" s="2" t="e">
        <f>SUBSTITUTE(SUBSTITUTE(INDEX(Países[Capital(es)],MATCH("*"&amp;TablaEuropa[[#This Row],[País]]&amp;"*",Países[País],0))&amp;"","oficial: ",""),"de facto","")</f>
        <v>#N/A</v>
      </c>
      <c r="U98" s="2" t="e">
        <f>SUBSTITUTE(SUBSTITUTE(INDEX(Países[Continente],MATCH("*"&amp;TablaEuropa[[#This Row],[País]]&amp;"*",Países[País],0)),"Asia-Europa","Europa-Asia"),"África-Asia","África")</f>
        <v>#N/A</v>
      </c>
      <c r="V98" s="3" t="str" cm="1">
        <f t="array" ref="V98">IFERROR(INDEX(Population[Land Area  (Km²)],TablaEuropa[[#This Row],[Fila]]),"")</f>
        <v/>
      </c>
      <c r="W98" s="3" t="str" cm="1">
        <f t="array" ref="W98">IFERROR(INDEX(Population[Population],TablaEuropa[[#This Row],[Fila]]),"")</f>
        <v/>
      </c>
      <c r="X98" s="3" t="str">
        <f>IFERROR(TablaEuropa[[#This Row],[Población]]/TablaEuropa[[#This Row],[Superficie 
(km²)]],"")</f>
        <v/>
      </c>
      <c r="Y98" s="3" t="str" cm="1">
        <f t="array" ref="Y98">IFERROR(INDEX(Population[Natural Gas consumption
(million m³/year)],TablaEuropa[[#This Row],[Fila]]),"")</f>
        <v/>
      </c>
      <c r="Z98" s="3" t="str" cm="1">
        <f t="array" ref="Z98">IFERROR(INDEX(Population[Electricity consumption (GW·h/yr)],TablaEuropa[[#This Row],[Fila]]),"")</f>
        <v/>
      </c>
      <c r="AA98" s="3" t="str" cm="1">
        <f t="array" ref="AA98">IFERROR(INDEX(Population[2017 (Mt CO2)],TablaEuropa[[#This Row],[Fila]])*1000,"")</f>
        <v/>
      </c>
      <c r="AB98" s="22" t="str">
        <f>IFERROR(INDEX(Esperanza_de_vida[Esperanza de vida general],MATCH(TablaEuropa[[#This Row],[País]],Esperanza_de_vida[País],0)),"")</f>
        <v/>
      </c>
      <c r="AC98" s="25" t="str" cm="1">
        <f t="array" ref="AC98">IFERROR(INDEX(Population[Physicians per 1000 people],TablaEuropa[[#This Row],[Fila]]),"")</f>
        <v/>
      </c>
      <c r="AD98" s="22" t="str" cm="1">
        <f t="array" ref="AD98">IFERROR(INDEX(Population[Fert.  Rate],TablaEuropa[[#This Row],[Fila]]),"")</f>
        <v/>
      </c>
      <c r="AE98" s="3" t="str" cm="1">
        <f t="array" ref="AE98">IFERROR(INDEX(Population[Active military],TablaEuropa[[#This Row],[Fila]]),"")</f>
        <v/>
      </c>
      <c r="AF98" s="3" t="str" cm="1">
        <f t="array" ref="AF98">IFERROR(INDEX(Population[Warheads],TablaEuropa[[#This Row],[Fila]]),"")</f>
        <v/>
      </c>
      <c r="AG98" s="3" t="str" cm="1">
        <f t="array" ref="AG98">IFERROR(INDEX(Population[GDP (PPP, US$ million)],TablaEuropa[[#This Row],[Fila]]),"")</f>
        <v/>
      </c>
      <c r="AH98" s="3" t="e">
        <f>INDEX(TablaPaíses[Fila],MATCH(TablaEuropa[[#This Row],[País]],TablaPaíses[País],0))</f>
        <v>#N/A</v>
      </c>
    </row>
    <row r="99" spans="16:34" x14ac:dyDescent="0.25">
      <c r="P99" s="30" t="s">
        <v>210</v>
      </c>
      <c r="Q99" s="33" t="e" cm="1">
        <f t="array" ref="Q99">IFERROR(--INDEX($V99:$AG99,1,DatosN),NA())</f>
        <v>#N/A</v>
      </c>
      <c r="R99" s="35"/>
      <c r="S99" s="30" t="e">
        <f>INDEX(Países[Estado (Nombre oficial)],MATCH("*"&amp;TablaEuropa[[#This Row],[País]]&amp;"*",Países[País],0))&amp;""</f>
        <v>#N/A</v>
      </c>
      <c r="T99" s="2" t="e">
        <f>SUBSTITUTE(SUBSTITUTE(INDEX(Países[Capital(es)],MATCH("*"&amp;TablaEuropa[[#This Row],[País]]&amp;"*",Países[País],0))&amp;"","oficial: ",""),"de facto","")</f>
        <v>#N/A</v>
      </c>
      <c r="U99" s="2" t="e">
        <f>SUBSTITUTE(SUBSTITUTE(INDEX(Países[Continente],MATCH("*"&amp;TablaEuropa[[#This Row],[País]]&amp;"*",Países[País],0)),"Asia-Europa","Europa-Asia"),"África-Asia","África")</f>
        <v>#N/A</v>
      </c>
      <c r="V99" s="3" t="str" cm="1">
        <f t="array" ref="V99">IFERROR(INDEX(Population[Land Area  (Km²)],TablaEuropa[[#This Row],[Fila]]),"")</f>
        <v/>
      </c>
      <c r="W99" s="3" t="str" cm="1">
        <f t="array" ref="W99">IFERROR(INDEX(Population[Population],TablaEuropa[[#This Row],[Fila]]),"")</f>
        <v/>
      </c>
      <c r="X99" s="3" t="str">
        <f>IFERROR(TablaEuropa[[#This Row],[Población]]/TablaEuropa[[#This Row],[Superficie 
(km²)]],"")</f>
        <v/>
      </c>
      <c r="Y99" s="3" t="str" cm="1">
        <f t="array" ref="Y99">IFERROR(INDEX(Population[Natural Gas consumption
(million m³/year)],TablaEuropa[[#This Row],[Fila]]),"")</f>
        <v/>
      </c>
      <c r="Z99" s="3" t="str" cm="1">
        <f t="array" ref="Z99">IFERROR(INDEX(Population[Electricity consumption (GW·h/yr)],TablaEuropa[[#This Row],[Fila]]),"")</f>
        <v/>
      </c>
      <c r="AA99" s="3" t="str" cm="1">
        <f t="array" ref="AA99">IFERROR(INDEX(Population[2017 (Mt CO2)],TablaEuropa[[#This Row],[Fila]])*1000,"")</f>
        <v/>
      </c>
      <c r="AB99" s="22" t="str">
        <f>IFERROR(INDEX(Esperanza_de_vida[Esperanza de vida general],MATCH(TablaEuropa[[#This Row],[País]],Esperanza_de_vida[País],0)),"")</f>
        <v/>
      </c>
      <c r="AC99" s="25" t="str" cm="1">
        <f t="array" ref="AC99">IFERROR(INDEX(Population[Physicians per 1000 people],TablaEuropa[[#This Row],[Fila]]),"")</f>
        <v/>
      </c>
      <c r="AD99" s="22" t="str" cm="1">
        <f t="array" ref="AD99">IFERROR(INDEX(Population[Fert.  Rate],TablaEuropa[[#This Row],[Fila]]),"")</f>
        <v/>
      </c>
      <c r="AE99" s="3" t="str" cm="1">
        <f t="array" ref="AE99">IFERROR(INDEX(Population[Active military],TablaEuropa[[#This Row],[Fila]]),"")</f>
        <v/>
      </c>
      <c r="AF99" s="3" t="str" cm="1">
        <f t="array" ref="AF99">IFERROR(INDEX(Population[Warheads],TablaEuropa[[#This Row],[Fila]]),"")</f>
        <v/>
      </c>
      <c r="AG99" s="3" t="str" cm="1">
        <f t="array" ref="AG99">IFERROR(INDEX(Population[GDP (PPP, US$ million)],TablaEuropa[[#This Row],[Fila]]),"")</f>
        <v/>
      </c>
      <c r="AH99" s="3" t="e">
        <f>INDEX(TablaPaíses[Fila],MATCH(TablaEuropa[[#This Row],[País]],TablaPaíses[País],0))</f>
        <v>#N/A</v>
      </c>
    </row>
    <row r="100" spans="16:34" x14ac:dyDescent="0.25">
      <c r="P100" s="30" t="s">
        <v>211</v>
      </c>
      <c r="Q100" s="33" t="e" cm="1">
        <f t="array" ref="Q100">IFERROR(--INDEX($V100:$AG100,1,DatosN),NA())</f>
        <v>#N/A</v>
      </c>
      <c r="R100" s="35" t="e" vm="36">
        <v>#VALUE!</v>
      </c>
      <c r="S100" s="30" t="e">
        <f>INDEX(Países[Estado (Nombre oficial)],MATCH("*"&amp;TablaEuropa[[#This Row],[País]]&amp;"*",Países[País],0))&amp;""</f>
        <v>#N/A</v>
      </c>
      <c r="T100" s="2" t="e">
        <f>SUBSTITUTE(SUBSTITUTE(INDEX(Países[Capital(es)],MATCH("*"&amp;TablaEuropa[[#This Row],[País]]&amp;"*",Países[País],0))&amp;"","oficial: ",""),"de facto","")</f>
        <v>#N/A</v>
      </c>
      <c r="U100" s="2" t="e">
        <f>SUBSTITUTE(SUBSTITUTE(INDEX(Países[Continente],MATCH("*"&amp;TablaEuropa[[#This Row],[País]]&amp;"*",Países[País],0)),"Asia-Europa","Europa-Asia"),"África-Asia","África")</f>
        <v>#N/A</v>
      </c>
      <c r="V100" s="3" t="str" cm="1">
        <f t="array" ref="V100">IFERROR(INDEX(Population[Land Area  (Km²)],TablaEuropa[[#This Row],[Fila]]),"")</f>
        <v/>
      </c>
      <c r="W100" s="3" t="str" cm="1">
        <f t="array" ref="W100">IFERROR(INDEX(Population[Population],TablaEuropa[[#This Row],[Fila]]),"")</f>
        <v/>
      </c>
      <c r="X100" s="3" t="str">
        <f>IFERROR(TablaEuropa[[#This Row],[Población]]/TablaEuropa[[#This Row],[Superficie 
(km²)]],"")</f>
        <v/>
      </c>
      <c r="Y100" s="3" t="str" cm="1">
        <f t="array" ref="Y100">IFERROR(INDEX(Population[Natural Gas consumption
(million m³/year)],TablaEuropa[[#This Row],[Fila]]),"")</f>
        <v/>
      </c>
      <c r="Z100" s="3" t="str" cm="1">
        <f t="array" ref="Z100">IFERROR(INDEX(Population[Electricity consumption (GW·h/yr)],TablaEuropa[[#This Row],[Fila]]),"")</f>
        <v/>
      </c>
      <c r="AA100" s="3" t="str" cm="1">
        <f t="array" ref="AA100">IFERROR(INDEX(Population[2017 (Mt CO2)],TablaEuropa[[#This Row],[Fila]])*1000,"")</f>
        <v/>
      </c>
      <c r="AB100" s="22" t="str">
        <f>IFERROR(INDEX(Esperanza_de_vida[Esperanza de vida general],MATCH(TablaEuropa[[#This Row],[País]],Esperanza_de_vida[País],0)),"")</f>
        <v/>
      </c>
      <c r="AC100" s="25" t="str" cm="1">
        <f t="array" ref="AC100">IFERROR(INDEX(Population[Physicians per 1000 people],TablaEuropa[[#This Row],[Fila]]),"")</f>
        <v/>
      </c>
      <c r="AD100" s="22" t="str" cm="1">
        <f t="array" ref="AD100">IFERROR(INDEX(Population[Fert.  Rate],TablaEuropa[[#This Row],[Fila]]),"")</f>
        <v/>
      </c>
      <c r="AE100" s="3" t="str" cm="1">
        <f t="array" ref="AE100">IFERROR(INDEX(Population[Active military],TablaEuropa[[#This Row],[Fila]]),"")</f>
        <v/>
      </c>
      <c r="AF100" s="3" t="str" cm="1">
        <f t="array" ref="AF100">IFERROR(INDEX(Population[Warheads],TablaEuropa[[#This Row],[Fila]]),"")</f>
        <v/>
      </c>
      <c r="AG100" s="3" t="str" cm="1">
        <f t="array" ref="AG100">IFERROR(INDEX(Population[GDP (PPP, US$ million)],TablaEuropa[[#This Row],[Fila]]),"")</f>
        <v/>
      </c>
      <c r="AH100" s="3" t="e">
        <f>INDEX(TablaPaíses[Fila],MATCH(TablaEuropa[[#This Row],[País]],TablaPaíses[País],0))</f>
        <v>#N/A</v>
      </c>
    </row>
    <row r="101" spans="16:34" x14ac:dyDescent="0.25">
      <c r="P101" s="30" t="s">
        <v>212</v>
      </c>
      <c r="Q101" s="33" t="e" cm="1">
        <f t="array" ref="Q101">IFERROR(--INDEX($V101:$AG101,1,DatosN),NA())</f>
        <v>#N/A</v>
      </c>
      <c r="R101" s="35"/>
      <c r="S101" s="30" t="e">
        <f>INDEX(Países[Estado (Nombre oficial)],MATCH("*"&amp;TablaEuropa[[#This Row],[País]]&amp;"*",Países[País],0))&amp;""</f>
        <v>#N/A</v>
      </c>
      <c r="T101" s="2" t="e">
        <f>SUBSTITUTE(SUBSTITUTE(INDEX(Países[Capital(es)],MATCH("*"&amp;TablaEuropa[[#This Row],[País]]&amp;"*",Países[País],0))&amp;"","oficial: ",""),"de facto","")</f>
        <v>#N/A</v>
      </c>
      <c r="U101" s="2" t="e">
        <f>SUBSTITUTE(SUBSTITUTE(INDEX(Países[Continente],MATCH("*"&amp;TablaEuropa[[#This Row],[País]]&amp;"*",Países[País],0)),"Asia-Europa","Europa-Asia"),"África-Asia","África")</f>
        <v>#N/A</v>
      </c>
      <c r="V101" s="3" t="str" cm="1">
        <f t="array" ref="V101">IFERROR(INDEX(Population[Land Area  (Km²)],TablaEuropa[[#This Row],[Fila]]),"")</f>
        <v/>
      </c>
      <c r="W101" s="3" t="str" cm="1">
        <f t="array" ref="W101">IFERROR(INDEX(Population[Population],TablaEuropa[[#This Row],[Fila]]),"")</f>
        <v/>
      </c>
      <c r="X101" s="3" t="str">
        <f>IFERROR(TablaEuropa[[#This Row],[Población]]/TablaEuropa[[#This Row],[Superficie 
(km²)]],"")</f>
        <v/>
      </c>
      <c r="Y101" s="3" t="str" cm="1">
        <f t="array" ref="Y101">IFERROR(INDEX(Population[Natural Gas consumption
(million m³/year)],TablaEuropa[[#This Row],[Fila]]),"")</f>
        <v/>
      </c>
      <c r="Z101" s="3" t="str" cm="1">
        <f t="array" ref="Z101">IFERROR(INDEX(Population[Electricity consumption (GW·h/yr)],TablaEuropa[[#This Row],[Fila]]),"")</f>
        <v/>
      </c>
      <c r="AA101" s="3" t="str" cm="1">
        <f t="array" ref="AA101">IFERROR(INDEX(Population[2017 (Mt CO2)],TablaEuropa[[#This Row],[Fila]])*1000,"")</f>
        <v/>
      </c>
      <c r="AB101" s="22" t="str">
        <f>IFERROR(INDEX(Esperanza_de_vida[Esperanza de vida general],MATCH(TablaEuropa[[#This Row],[País]],Esperanza_de_vida[País],0)),"")</f>
        <v/>
      </c>
      <c r="AC101" s="25" t="str" cm="1">
        <f t="array" ref="AC101">IFERROR(INDEX(Population[Physicians per 1000 people],TablaEuropa[[#This Row],[Fila]]),"")</f>
        <v/>
      </c>
      <c r="AD101" s="22" t="str" cm="1">
        <f t="array" ref="AD101">IFERROR(INDEX(Population[Fert.  Rate],TablaEuropa[[#This Row],[Fila]]),"")</f>
        <v/>
      </c>
      <c r="AE101" s="3" t="str" cm="1">
        <f t="array" ref="AE101">IFERROR(INDEX(Population[Active military],TablaEuropa[[#This Row],[Fila]]),"")</f>
        <v/>
      </c>
      <c r="AF101" s="3" t="str" cm="1">
        <f t="array" ref="AF101">IFERROR(INDEX(Population[Warheads],TablaEuropa[[#This Row],[Fila]]),"")</f>
        <v/>
      </c>
      <c r="AG101" s="3" t="str" cm="1">
        <f t="array" ref="AG101">IFERROR(INDEX(Population[GDP (PPP, US$ million)],TablaEuropa[[#This Row],[Fila]]),"")</f>
        <v/>
      </c>
      <c r="AH101" s="3" t="e">
        <f>INDEX(TablaPaíses[Fila],MATCH(TablaEuropa[[#This Row],[País]],TablaPaíses[País],0))</f>
        <v>#N/A</v>
      </c>
    </row>
    <row r="102" spans="16:34" x14ac:dyDescent="0.25">
      <c r="P102" s="30" t="s">
        <v>213</v>
      </c>
      <c r="Q102" s="33" t="e" cm="1">
        <f t="array" ref="Q102">IFERROR(--INDEX($V102:$AG102,1,DatosN),NA())</f>
        <v>#N/A</v>
      </c>
      <c r="R102" s="35"/>
      <c r="S102" s="30" t="e">
        <f>INDEX(Países[Estado (Nombre oficial)],MATCH("*"&amp;TablaEuropa[[#This Row],[País]]&amp;"*",Países[País],0))&amp;""</f>
        <v>#N/A</v>
      </c>
      <c r="T102" s="2" t="e">
        <f>SUBSTITUTE(SUBSTITUTE(INDEX(Países[Capital(es)],MATCH("*"&amp;TablaEuropa[[#This Row],[País]]&amp;"*",Países[País],0))&amp;"","oficial: ",""),"de facto","")</f>
        <v>#N/A</v>
      </c>
      <c r="U102" s="2" t="e">
        <f>SUBSTITUTE(SUBSTITUTE(INDEX(Países[Continente],MATCH("*"&amp;TablaEuropa[[#This Row],[País]]&amp;"*",Países[País],0)),"Asia-Europa","Europa-Asia"),"África-Asia","África")</f>
        <v>#N/A</v>
      </c>
      <c r="V102" s="3" t="str" cm="1">
        <f t="array" ref="V102">IFERROR(INDEX(Population[Land Area  (Km²)],TablaEuropa[[#This Row],[Fila]]),"")</f>
        <v/>
      </c>
      <c r="W102" s="3" t="str" cm="1">
        <f t="array" ref="W102">IFERROR(INDEX(Population[Population],TablaEuropa[[#This Row],[Fila]]),"")</f>
        <v/>
      </c>
      <c r="X102" s="3" t="str">
        <f>IFERROR(TablaEuropa[[#This Row],[Población]]/TablaEuropa[[#This Row],[Superficie 
(km²)]],"")</f>
        <v/>
      </c>
      <c r="Y102" s="3" t="str" cm="1">
        <f t="array" ref="Y102">IFERROR(INDEX(Population[Natural Gas consumption
(million m³/year)],TablaEuropa[[#This Row],[Fila]]),"")</f>
        <v/>
      </c>
      <c r="Z102" s="3" t="str" cm="1">
        <f t="array" ref="Z102">IFERROR(INDEX(Population[Electricity consumption (GW·h/yr)],TablaEuropa[[#This Row],[Fila]]),"")</f>
        <v/>
      </c>
      <c r="AA102" s="3" t="str" cm="1">
        <f t="array" ref="AA102">IFERROR(INDEX(Population[2017 (Mt CO2)],TablaEuropa[[#This Row],[Fila]])*1000,"")</f>
        <v/>
      </c>
      <c r="AB102" s="22" t="str">
        <f>IFERROR(INDEX(Esperanza_de_vida[Esperanza de vida general],MATCH(TablaEuropa[[#This Row],[País]],Esperanza_de_vida[País],0)),"")</f>
        <v/>
      </c>
      <c r="AC102" s="25" t="str" cm="1">
        <f t="array" ref="AC102">IFERROR(INDEX(Population[Physicians per 1000 people],TablaEuropa[[#This Row],[Fila]]),"")</f>
        <v/>
      </c>
      <c r="AD102" s="22" t="str" cm="1">
        <f t="array" ref="AD102">IFERROR(INDEX(Population[Fert.  Rate],TablaEuropa[[#This Row],[Fila]]),"")</f>
        <v/>
      </c>
      <c r="AE102" s="3" t="str" cm="1">
        <f t="array" ref="AE102">IFERROR(INDEX(Population[Active military],TablaEuropa[[#This Row],[Fila]]),"")</f>
        <v/>
      </c>
      <c r="AF102" s="3" t="str" cm="1">
        <f t="array" ref="AF102">IFERROR(INDEX(Population[Warheads],TablaEuropa[[#This Row],[Fila]]),"")</f>
        <v/>
      </c>
      <c r="AG102" s="3" t="str" cm="1">
        <f t="array" ref="AG102">IFERROR(INDEX(Population[GDP (PPP, US$ million)],TablaEuropa[[#This Row],[Fila]]),"")</f>
        <v/>
      </c>
      <c r="AH102" s="3" t="e">
        <f>INDEX(TablaPaíses[Fila],MATCH(TablaEuropa[[#This Row],[País]],TablaPaíses[País],0))</f>
        <v>#N/A</v>
      </c>
    </row>
    <row r="103" spans="16:34" x14ac:dyDescent="0.25">
      <c r="P103" s="30" t="s">
        <v>214</v>
      </c>
      <c r="Q103" s="33" t="e" cm="1">
        <f t="array" ref="Q103">IFERROR(--INDEX($V103:$AG103,1,DatosN),NA())</f>
        <v>#N/A</v>
      </c>
      <c r="R103" s="35"/>
      <c r="S103" s="30" t="e">
        <f>INDEX(Países[Estado (Nombre oficial)],MATCH("*"&amp;TablaEuropa[[#This Row],[País]]&amp;"*",Países[País],0))&amp;""</f>
        <v>#N/A</v>
      </c>
      <c r="T103" s="2" t="e">
        <f>SUBSTITUTE(SUBSTITUTE(INDEX(Países[Capital(es)],MATCH("*"&amp;TablaEuropa[[#This Row],[País]]&amp;"*",Países[País],0))&amp;"","oficial: ",""),"de facto","")</f>
        <v>#N/A</v>
      </c>
      <c r="U103" s="2" t="e">
        <f>SUBSTITUTE(SUBSTITUTE(INDEX(Países[Continente],MATCH("*"&amp;TablaEuropa[[#This Row],[País]]&amp;"*",Países[País],0)),"Asia-Europa","Europa-Asia"),"África-Asia","África")</f>
        <v>#N/A</v>
      </c>
      <c r="V103" s="3" t="str" cm="1">
        <f t="array" ref="V103">IFERROR(INDEX(Population[Land Area  (Km²)],TablaEuropa[[#This Row],[Fila]]),"")</f>
        <v/>
      </c>
      <c r="W103" s="3" t="str" cm="1">
        <f t="array" ref="W103">IFERROR(INDEX(Population[Population],TablaEuropa[[#This Row],[Fila]]),"")</f>
        <v/>
      </c>
      <c r="X103" s="3" t="str">
        <f>IFERROR(TablaEuropa[[#This Row],[Población]]/TablaEuropa[[#This Row],[Superficie 
(km²)]],"")</f>
        <v/>
      </c>
      <c r="Y103" s="3" t="str" cm="1">
        <f t="array" ref="Y103">IFERROR(INDEX(Population[Natural Gas consumption
(million m³/year)],TablaEuropa[[#This Row],[Fila]]),"")</f>
        <v/>
      </c>
      <c r="Z103" s="3" t="str" cm="1">
        <f t="array" ref="Z103">IFERROR(INDEX(Population[Electricity consumption (GW·h/yr)],TablaEuropa[[#This Row],[Fila]]),"")</f>
        <v/>
      </c>
      <c r="AA103" s="3" t="str" cm="1">
        <f t="array" ref="AA103">IFERROR(INDEX(Population[2017 (Mt CO2)],TablaEuropa[[#This Row],[Fila]])*1000,"")</f>
        <v/>
      </c>
      <c r="AB103" s="22" t="str">
        <f>IFERROR(INDEX(Esperanza_de_vida[Esperanza de vida general],MATCH(TablaEuropa[[#This Row],[País]],Esperanza_de_vida[País],0)),"")</f>
        <v/>
      </c>
      <c r="AC103" s="25" t="str" cm="1">
        <f t="array" ref="AC103">IFERROR(INDEX(Population[Physicians per 1000 people],TablaEuropa[[#This Row],[Fila]]),"")</f>
        <v/>
      </c>
      <c r="AD103" s="22" t="str" cm="1">
        <f t="array" ref="AD103">IFERROR(INDEX(Population[Fert.  Rate],TablaEuropa[[#This Row],[Fila]]),"")</f>
        <v/>
      </c>
      <c r="AE103" s="3" t="str" cm="1">
        <f t="array" ref="AE103">IFERROR(INDEX(Population[Active military],TablaEuropa[[#This Row],[Fila]]),"")</f>
        <v/>
      </c>
      <c r="AF103" s="3" t="str" cm="1">
        <f t="array" ref="AF103">IFERROR(INDEX(Population[Warheads],TablaEuropa[[#This Row],[Fila]]),"")</f>
        <v/>
      </c>
      <c r="AG103" s="3" t="str" cm="1">
        <f t="array" ref="AG103">IFERROR(INDEX(Population[GDP (PPP, US$ million)],TablaEuropa[[#This Row],[Fila]]),"")</f>
        <v/>
      </c>
      <c r="AH103" s="3" t="e">
        <f>INDEX(TablaPaíses[Fila],MATCH(TablaEuropa[[#This Row],[País]],TablaPaíses[País],0))</f>
        <v>#N/A</v>
      </c>
    </row>
    <row r="104" spans="16:34" x14ac:dyDescent="0.25">
      <c r="P104" s="30" t="s">
        <v>215</v>
      </c>
      <c r="Q104" s="33" t="e" cm="1">
        <f t="array" ref="Q104">IFERROR(--INDEX($V104:$AG104,1,DatosN),NA())</f>
        <v>#N/A</v>
      </c>
      <c r="R104" s="35"/>
      <c r="S104" s="30" t="e">
        <f>INDEX(Países[Estado (Nombre oficial)],MATCH("*"&amp;TablaEuropa[[#This Row],[País]]&amp;"*",Países[País],0))&amp;""</f>
        <v>#N/A</v>
      </c>
      <c r="T104" s="2" t="e">
        <f>SUBSTITUTE(SUBSTITUTE(INDEX(Países[Capital(es)],MATCH("*"&amp;TablaEuropa[[#This Row],[País]]&amp;"*",Países[País],0))&amp;"","oficial: ",""),"de facto","")</f>
        <v>#N/A</v>
      </c>
      <c r="U104" s="2" t="e">
        <f>SUBSTITUTE(SUBSTITUTE(INDEX(Países[Continente],MATCH("*"&amp;TablaEuropa[[#This Row],[País]]&amp;"*",Países[País],0)),"Asia-Europa","Europa-Asia"),"África-Asia","África")</f>
        <v>#N/A</v>
      </c>
      <c r="V104" s="3" t="str" cm="1">
        <f t="array" ref="V104">IFERROR(INDEX(Population[Land Area  (Km²)],TablaEuropa[[#This Row],[Fila]]),"")</f>
        <v/>
      </c>
      <c r="W104" s="3" t="str" cm="1">
        <f t="array" ref="W104">IFERROR(INDEX(Population[Population],TablaEuropa[[#This Row],[Fila]]),"")</f>
        <v/>
      </c>
      <c r="X104" s="3" t="str">
        <f>IFERROR(TablaEuropa[[#This Row],[Población]]/TablaEuropa[[#This Row],[Superficie 
(km²)]],"")</f>
        <v/>
      </c>
      <c r="Y104" s="3" t="str" cm="1">
        <f t="array" ref="Y104">IFERROR(INDEX(Population[Natural Gas consumption
(million m³/year)],TablaEuropa[[#This Row],[Fila]]),"")</f>
        <v/>
      </c>
      <c r="Z104" s="3" t="str" cm="1">
        <f t="array" ref="Z104">IFERROR(INDEX(Population[Electricity consumption (GW·h/yr)],TablaEuropa[[#This Row],[Fila]]),"")</f>
        <v/>
      </c>
      <c r="AA104" s="3" t="str" cm="1">
        <f t="array" ref="AA104">IFERROR(INDEX(Population[2017 (Mt CO2)],TablaEuropa[[#This Row],[Fila]])*1000,"")</f>
        <v/>
      </c>
      <c r="AB104" s="22" t="str">
        <f>IFERROR(INDEX(Esperanza_de_vida[Esperanza de vida general],MATCH(TablaEuropa[[#This Row],[País]],Esperanza_de_vida[País],0)),"")</f>
        <v/>
      </c>
      <c r="AC104" s="25" t="str" cm="1">
        <f t="array" ref="AC104">IFERROR(INDEX(Population[Physicians per 1000 people],TablaEuropa[[#This Row],[Fila]]),"")</f>
        <v/>
      </c>
      <c r="AD104" s="22" t="str" cm="1">
        <f t="array" ref="AD104">IFERROR(INDEX(Population[Fert.  Rate],TablaEuropa[[#This Row],[Fila]]),"")</f>
        <v/>
      </c>
      <c r="AE104" s="3" t="str" cm="1">
        <f t="array" ref="AE104">IFERROR(INDEX(Population[Active military],TablaEuropa[[#This Row],[Fila]]),"")</f>
        <v/>
      </c>
      <c r="AF104" s="3" t="str" cm="1">
        <f t="array" ref="AF104">IFERROR(INDEX(Population[Warheads],TablaEuropa[[#This Row],[Fila]]),"")</f>
        <v/>
      </c>
      <c r="AG104" s="3" t="str" cm="1">
        <f t="array" ref="AG104">IFERROR(INDEX(Population[GDP (PPP, US$ million)],TablaEuropa[[#This Row],[Fila]]),"")</f>
        <v/>
      </c>
      <c r="AH104" s="3" t="e">
        <f>INDEX(TablaPaíses[Fila],MATCH(TablaEuropa[[#This Row],[País]],TablaPaíses[País],0))</f>
        <v>#N/A</v>
      </c>
    </row>
    <row r="105" spans="16:34" x14ac:dyDescent="0.25">
      <c r="P105" s="30" t="s">
        <v>216</v>
      </c>
      <c r="Q105" s="33" t="e" cm="1">
        <f t="array" ref="Q105">IFERROR(--INDEX($V105:$AG105,1,DatosN),NA())</f>
        <v>#N/A</v>
      </c>
      <c r="R105" s="35"/>
      <c r="S105" s="30" t="e">
        <f>INDEX(Países[Estado (Nombre oficial)],MATCH("*"&amp;TablaEuropa[[#This Row],[País]]&amp;"*",Países[País],0))&amp;""</f>
        <v>#N/A</v>
      </c>
      <c r="T105" s="2" t="e">
        <f>SUBSTITUTE(SUBSTITUTE(INDEX(Países[Capital(es)],MATCH("*"&amp;TablaEuropa[[#This Row],[País]]&amp;"*",Países[País],0))&amp;"","oficial: ",""),"de facto","")</f>
        <v>#N/A</v>
      </c>
      <c r="U105" s="2" t="e">
        <f>SUBSTITUTE(SUBSTITUTE(INDEX(Países[Continente],MATCH("*"&amp;TablaEuropa[[#This Row],[País]]&amp;"*",Países[País],0)),"Asia-Europa","Europa-Asia"),"África-Asia","África")</f>
        <v>#N/A</v>
      </c>
      <c r="V105" s="3" t="str" cm="1">
        <f t="array" ref="V105">IFERROR(INDEX(Population[Land Area  (Km²)],TablaEuropa[[#This Row],[Fila]]),"")</f>
        <v/>
      </c>
      <c r="W105" s="3" t="str" cm="1">
        <f t="array" ref="W105">IFERROR(INDEX(Population[Population],TablaEuropa[[#This Row],[Fila]]),"")</f>
        <v/>
      </c>
      <c r="X105" s="3" t="str">
        <f>IFERROR(TablaEuropa[[#This Row],[Población]]/TablaEuropa[[#This Row],[Superficie 
(km²)]],"")</f>
        <v/>
      </c>
      <c r="Y105" s="3" t="str" cm="1">
        <f t="array" ref="Y105">IFERROR(INDEX(Population[Natural Gas consumption
(million m³/year)],TablaEuropa[[#This Row],[Fila]]),"")</f>
        <v/>
      </c>
      <c r="Z105" s="3" t="str" cm="1">
        <f t="array" ref="Z105">IFERROR(INDEX(Population[Electricity consumption (GW·h/yr)],TablaEuropa[[#This Row],[Fila]]),"")</f>
        <v/>
      </c>
      <c r="AA105" s="3" t="str" cm="1">
        <f t="array" ref="AA105">IFERROR(INDEX(Population[2017 (Mt CO2)],TablaEuropa[[#This Row],[Fila]])*1000,"")</f>
        <v/>
      </c>
      <c r="AB105" s="22" t="str">
        <f>IFERROR(INDEX(Esperanza_de_vida[Esperanza de vida general],MATCH(TablaEuropa[[#This Row],[País]],Esperanza_de_vida[País],0)),"")</f>
        <v/>
      </c>
      <c r="AC105" s="25" t="str" cm="1">
        <f t="array" ref="AC105">IFERROR(INDEX(Population[Physicians per 1000 people],TablaEuropa[[#This Row],[Fila]]),"")</f>
        <v/>
      </c>
      <c r="AD105" s="22" t="str" cm="1">
        <f t="array" ref="AD105">IFERROR(INDEX(Population[Fert.  Rate],TablaEuropa[[#This Row],[Fila]]),"")</f>
        <v/>
      </c>
      <c r="AE105" s="3" t="str" cm="1">
        <f t="array" ref="AE105">IFERROR(INDEX(Population[Active military],TablaEuropa[[#This Row],[Fila]]),"")</f>
        <v/>
      </c>
      <c r="AF105" s="3" t="str" cm="1">
        <f t="array" ref="AF105">IFERROR(INDEX(Population[Warheads],TablaEuropa[[#This Row],[Fila]]),"")</f>
        <v/>
      </c>
      <c r="AG105" s="3" t="str" cm="1">
        <f t="array" ref="AG105">IFERROR(INDEX(Population[GDP (PPP, US$ million)],TablaEuropa[[#This Row],[Fila]]),"")</f>
        <v/>
      </c>
      <c r="AH105" s="3" t="e">
        <f>INDEX(TablaPaíses[Fila],MATCH(TablaEuropa[[#This Row],[País]],TablaPaíses[País],0))</f>
        <v>#N/A</v>
      </c>
    </row>
    <row r="106" spans="16:34" x14ac:dyDescent="0.25">
      <c r="P106" s="30" t="s">
        <v>45</v>
      </c>
      <c r="Q106" s="33" cm="1">
        <f t="array" ref="Q106">IFERROR(--INDEX($V106:$AG106,1,DatosN),NA())</f>
        <v>10908</v>
      </c>
      <c r="R106" s="35"/>
      <c r="S106" s="30" t="e">
        <f>INDEX(Países[Estado (Nombre oficial)],MATCH("*"&amp;TablaEuropa[[#This Row],[País]]&amp;"*",Países[País],0))&amp;""</f>
        <v>#N/A</v>
      </c>
      <c r="T106" s="2" t="e">
        <f>SUBSTITUTE(SUBSTITUTE(INDEX(Países[Capital(es)],MATCH("*"&amp;TablaEuropa[[#This Row],[País]]&amp;"*",Países[País],0))&amp;"","oficial: ",""),"de facto","")</f>
        <v>#N/A</v>
      </c>
      <c r="U106" s="2" t="e">
        <f>SUBSTITUTE(SUBSTITUTE(INDEX(Países[Continente],MATCH("*"&amp;TablaEuropa[[#This Row],[País]]&amp;"*",Países[País],0)),"Asia-Europa","Europa-Asia"),"África-Asia","África")</f>
        <v>#N/A</v>
      </c>
      <c r="V106" s="15">
        <v>10908</v>
      </c>
      <c r="W106" s="15">
        <v>1798506</v>
      </c>
      <c r="X106" s="3">
        <f>IFERROR(TablaEuropa[[#This Row],[Población]]/TablaEuropa[[#This Row],[Superficie 
(km²)]],"")</f>
        <v>164.87953795379539</v>
      </c>
      <c r="Y106" s="3" t="str" cm="1">
        <f t="array" ref="Y106">IFERROR(INDEX(Population[Natural Gas consumption
(million m³/year)],TablaEuropa[[#This Row],[Fila]]),"")</f>
        <v/>
      </c>
      <c r="Z106" s="3" t="str" cm="1">
        <f t="array" ref="Z106">IFERROR(INDEX(Population[Electricity consumption (GW·h/yr)],TablaEuropa[[#This Row],[Fila]]),"")</f>
        <v/>
      </c>
      <c r="AA106" s="3" t="str" cm="1">
        <f t="array" ref="AA106">IFERROR(INDEX(Population[2017 (Mt CO2)],TablaEuropa[[#This Row],[Fila]])*1000,"")</f>
        <v/>
      </c>
      <c r="AB106" s="22" t="str">
        <f>IFERROR(INDEX(Esperanza_de_vida[Esperanza de vida general],MATCH(TablaEuropa[[#This Row],[País]],Esperanza_de_vida[País],0)),"")</f>
        <v/>
      </c>
      <c r="AC106" s="25" t="str" cm="1">
        <f t="array" ref="AC106">IFERROR(INDEX(Population[Physicians per 1000 people],TablaEuropa[[#This Row],[Fila]]),"")</f>
        <v/>
      </c>
      <c r="AD106" s="22" t="str" cm="1">
        <f t="array" ref="AD106">IFERROR(INDEX(Population[Fert.  Rate],TablaEuropa[[#This Row],[Fila]]),"")</f>
        <v/>
      </c>
      <c r="AE106" s="15">
        <v>5000</v>
      </c>
      <c r="AF106" s="3" t="str" cm="1">
        <f t="array" ref="AF106">IFERROR(INDEX(Population[Warheads],TablaEuropa[[#This Row],[Fila]]),"")</f>
        <v/>
      </c>
      <c r="AG106" s="15">
        <v>23524</v>
      </c>
      <c r="AH106" s="3" t="e">
        <f>INDEX(TablaPaíses[Fila],MATCH(TablaEuropa[[#This Row],[País]],TablaPaíses[País],0))</f>
        <v>#N/A</v>
      </c>
    </row>
    <row r="107" spans="16:34" x14ac:dyDescent="0.25">
      <c r="P107" s="30" t="s">
        <v>217</v>
      </c>
      <c r="Q107" s="33" t="e" cm="1">
        <f t="array" ref="Q107">IFERROR(--INDEX($V107:$AG107,1,DatosN),NA())</f>
        <v>#N/A</v>
      </c>
      <c r="R107" s="35"/>
      <c r="S107" s="30" t="e">
        <f>INDEX(Países[Estado (Nombre oficial)],MATCH("*"&amp;TablaEuropa[[#This Row],[País]]&amp;"*",Países[País],0))&amp;""</f>
        <v>#N/A</v>
      </c>
      <c r="T107" s="2" t="e">
        <f>SUBSTITUTE(SUBSTITUTE(INDEX(Países[Capital(es)],MATCH("*"&amp;TablaEuropa[[#This Row],[País]]&amp;"*",Países[País],0))&amp;"","oficial: ",""),"de facto","")</f>
        <v>#N/A</v>
      </c>
      <c r="U107" s="2" t="e">
        <f>SUBSTITUTE(SUBSTITUTE(INDEX(Países[Continente],MATCH("*"&amp;TablaEuropa[[#This Row],[País]]&amp;"*",Países[País],0)),"Asia-Europa","Europa-Asia"),"África-Asia","África")</f>
        <v>#N/A</v>
      </c>
      <c r="V107" s="3" t="str" cm="1">
        <f t="array" ref="V107">IFERROR(INDEX(Population[Land Area  (Km²)],TablaEuropa[[#This Row],[Fila]]),"")</f>
        <v/>
      </c>
      <c r="W107" s="3" t="str" cm="1">
        <f t="array" ref="W107">IFERROR(INDEX(Population[Population],TablaEuropa[[#This Row],[Fila]]),"")</f>
        <v/>
      </c>
      <c r="X107" s="3" t="str">
        <f>IFERROR(TablaEuropa[[#This Row],[Población]]/TablaEuropa[[#This Row],[Superficie 
(km²)]],"")</f>
        <v/>
      </c>
      <c r="Y107" s="3" t="str" cm="1">
        <f t="array" ref="Y107">IFERROR(INDEX(Population[Natural Gas consumption
(million m³/year)],TablaEuropa[[#This Row],[Fila]]),"")</f>
        <v/>
      </c>
      <c r="Z107" s="3" t="str" cm="1">
        <f t="array" ref="Z107">IFERROR(INDEX(Population[Electricity consumption (GW·h/yr)],TablaEuropa[[#This Row],[Fila]]),"")</f>
        <v/>
      </c>
      <c r="AA107" s="3" t="str" cm="1">
        <f t="array" ref="AA107">IFERROR(INDEX(Population[2017 (Mt CO2)],TablaEuropa[[#This Row],[Fila]])*1000,"")</f>
        <v/>
      </c>
      <c r="AB107" s="22" t="str">
        <f>IFERROR(INDEX(Esperanza_de_vida[Esperanza de vida general],MATCH(TablaEuropa[[#This Row],[País]],Esperanza_de_vida[País],0)),"")</f>
        <v/>
      </c>
      <c r="AC107" s="25" t="str" cm="1">
        <f t="array" ref="AC107">IFERROR(INDEX(Population[Physicians per 1000 people],TablaEuropa[[#This Row],[Fila]]),"")</f>
        <v/>
      </c>
      <c r="AD107" s="22" t="str" cm="1">
        <f t="array" ref="AD107">IFERROR(INDEX(Population[Fert.  Rate],TablaEuropa[[#This Row],[Fila]]),"")</f>
        <v/>
      </c>
      <c r="AE107" s="3" t="str" cm="1">
        <f t="array" ref="AE107">IFERROR(INDEX(Population[Active military],TablaEuropa[[#This Row],[Fila]]),"")</f>
        <v/>
      </c>
      <c r="AF107" s="3" t="str" cm="1">
        <f t="array" ref="AF107">IFERROR(INDEX(Population[Warheads],TablaEuropa[[#This Row],[Fila]]),"")</f>
        <v/>
      </c>
      <c r="AG107" s="3" t="str" cm="1">
        <f t="array" ref="AG107">IFERROR(INDEX(Population[GDP (PPP, US$ million)],TablaEuropa[[#This Row],[Fila]]),"")</f>
        <v/>
      </c>
      <c r="AH107" s="3" t="e">
        <f>INDEX(TablaPaíses[Fila],MATCH(TablaEuropa[[#This Row],[País]],TablaPaíses[País],0))</f>
        <v>#N/A</v>
      </c>
    </row>
    <row r="108" spans="16:34" x14ac:dyDescent="0.25">
      <c r="P108" s="30" t="s">
        <v>218</v>
      </c>
      <c r="Q108" s="33" t="e" cm="1">
        <f t="array" ref="Q108">IFERROR(--INDEX($V108:$AG108,1,DatosN),NA())</f>
        <v>#N/A</v>
      </c>
      <c r="R108" s="35"/>
      <c r="S108" s="30" t="e">
        <f>INDEX(Países[Estado (Nombre oficial)],MATCH("*"&amp;TablaEuropa[[#This Row],[País]]&amp;"*",Países[País],0))&amp;""</f>
        <v>#N/A</v>
      </c>
      <c r="T108" s="2" t="e">
        <f>SUBSTITUTE(SUBSTITUTE(INDEX(Países[Capital(es)],MATCH("*"&amp;TablaEuropa[[#This Row],[País]]&amp;"*",Países[País],0))&amp;"","oficial: ",""),"de facto","")</f>
        <v>#N/A</v>
      </c>
      <c r="U108" s="2" t="e">
        <f>SUBSTITUTE(SUBSTITUTE(INDEX(Países[Continente],MATCH("*"&amp;TablaEuropa[[#This Row],[País]]&amp;"*",Países[País],0)),"Asia-Europa","Europa-Asia"),"África-Asia","África")</f>
        <v>#N/A</v>
      </c>
      <c r="V108" s="3" t="str" cm="1">
        <f t="array" ref="V108">IFERROR(INDEX(Population[Land Area  (Km²)],TablaEuropa[[#This Row],[Fila]]),"")</f>
        <v/>
      </c>
      <c r="W108" s="3" t="str" cm="1">
        <f t="array" ref="W108">IFERROR(INDEX(Population[Population],TablaEuropa[[#This Row],[Fila]]),"")</f>
        <v/>
      </c>
      <c r="X108" s="3" t="str">
        <f>IFERROR(TablaEuropa[[#This Row],[Población]]/TablaEuropa[[#This Row],[Superficie 
(km²)]],"")</f>
        <v/>
      </c>
      <c r="Y108" s="3" t="str" cm="1">
        <f t="array" ref="Y108">IFERROR(INDEX(Population[Natural Gas consumption
(million m³/year)],TablaEuropa[[#This Row],[Fila]]),"")</f>
        <v/>
      </c>
      <c r="Z108" s="3" t="str" cm="1">
        <f t="array" ref="Z108">IFERROR(INDEX(Population[Electricity consumption (GW·h/yr)],TablaEuropa[[#This Row],[Fila]]),"")</f>
        <v/>
      </c>
      <c r="AA108" s="3" t="str" cm="1">
        <f t="array" ref="AA108">IFERROR(INDEX(Population[2017 (Mt CO2)],TablaEuropa[[#This Row],[Fila]])*1000,"")</f>
        <v/>
      </c>
      <c r="AB108" s="22" t="str">
        <f>IFERROR(INDEX(Esperanza_de_vida[Esperanza de vida general],MATCH(TablaEuropa[[#This Row],[País]],Esperanza_de_vida[País],0)),"")</f>
        <v/>
      </c>
      <c r="AC108" s="25" t="str" cm="1">
        <f t="array" ref="AC108">IFERROR(INDEX(Population[Physicians per 1000 people],TablaEuropa[[#This Row],[Fila]]),"")</f>
        <v/>
      </c>
      <c r="AD108" s="22" t="str" cm="1">
        <f t="array" ref="AD108">IFERROR(INDEX(Population[Fert.  Rate],TablaEuropa[[#This Row],[Fila]]),"")</f>
        <v/>
      </c>
      <c r="AE108" s="3" t="str" cm="1">
        <f t="array" ref="AE108">IFERROR(INDEX(Population[Active military],TablaEuropa[[#This Row],[Fila]]),"")</f>
        <v/>
      </c>
      <c r="AF108" s="3" t="str" cm="1">
        <f t="array" ref="AF108">IFERROR(INDEX(Population[Warheads],TablaEuropa[[#This Row],[Fila]]),"")</f>
        <v/>
      </c>
      <c r="AG108" s="3" t="str" cm="1">
        <f t="array" ref="AG108">IFERROR(INDEX(Population[GDP (PPP, US$ million)],TablaEuropa[[#This Row],[Fila]]),"")</f>
        <v/>
      </c>
      <c r="AH108" s="3" t="e">
        <f>INDEX(TablaPaíses[Fila],MATCH(TablaEuropa[[#This Row],[País]],TablaPaíses[País],0))</f>
        <v>#N/A</v>
      </c>
    </row>
    <row r="109" spans="16:34" x14ac:dyDescent="0.25">
      <c r="P109" s="30" t="s">
        <v>219</v>
      </c>
      <c r="Q109" s="33" t="e" cm="1">
        <f t="array" ref="Q109">IFERROR(--INDEX($V109:$AG109,1,DatosN),NA())</f>
        <v>#N/A</v>
      </c>
      <c r="R109" s="35"/>
      <c r="S109" s="30" t="e">
        <f>INDEX(Países[Estado (Nombre oficial)],MATCH("*"&amp;TablaEuropa[[#This Row],[País]]&amp;"*",Países[País],0))&amp;""</f>
        <v>#N/A</v>
      </c>
      <c r="T109" s="2" t="e">
        <f>SUBSTITUTE(SUBSTITUTE(INDEX(Países[Capital(es)],MATCH("*"&amp;TablaEuropa[[#This Row],[País]]&amp;"*",Países[País],0))&amp;"","oficial: ",""),"de facto","")</f>
        <v>#N/A</v>
      </c>
      <c r="U109" s="2" t="e">
        <f>SUBSTITUTE(SUBSTITUTE(INDEX(Países[Continente],MATCH("*"&amp;TablaEuropa[[#This Row],[País]]&amp;"*",Países[País],0)),"Asia-Europa","Europa-Asia"),"África-Asia","África")</f>
        <v>#N/A</v>
      </c>
      <c r="V109" s="3" t="str" cm="1">
        <f t="array" ref="V109">IFERROR(INDEX(Population[Land Area  (Km²)],TablaEuropa[[#This Row],[Fila]]),"")</f>
        <v/>
      </c>
      <c r="W109" s="3" t="str" cm="1">
        <f t="array" ref="W109">IFERROR(INDEX(Population[Population],TablaEuropa[[#This Row],[Fila]]),"")</f>
        <v/>
      </c>
      <c r="X109" s="3" t="str">
        <f>IFERROR(TablaEuropa[[#This Row],[Población]]/TablaEuropa[[#This Row],[Superficie 
(km²)]],"")</f>
        <v/>
      </c>
      <c r="Y109" s="3" t="str" cm="1">
        <f t="array" ref="Y109">IFERROR(INDEX(Population[Natural Gas consumption
(million m³/year)],TablaEuropa[[#This Row],[Fila]]),"")</f>
        <v/>
      </c>
      <c r="Z109" s="3" t="str" cm="1">
        <f t="array" ref="Z109">IFERROR(INDEX(Population[Electricity consumption (GW·h/yr)],TablaEuropa[[#This Row],[Fila]]),"")</f>
        <v/>
      </c>
      <c r="AA109" s="3" t="str" cm="1">
        <f t="array" ref="AA109">IFERROR(INDEX(Population[2017 (Mt CO2)],TablaEuropa[[#This Row],[Fila]])*1000,"")</f>
        <v/>
      </c>
      <c r="AB109" s="22" t="str">
        <f>IFERROR(INDEX(Esperanza_de_vida[Esperanza de vida general],MATCH(TablaEuropa[[#This Row],[País]],Esperanza_de_vida[País],0)),"")</f>
        <v/>
      </c>
      <c r="AC109" s="25" t="str" cm="1">
        <f t="array" ref="AC109">IFERROR(INDEX(Population[Physicians per 1000 people],TablaEuropa[[#This Row],[Fila]]),"")</f>
        <v/>
      </c>
      <c r="AD109" s="22" t="str" cm="1">
        <f t="array" ref="AD109">IFERROR(INDEX(Population[Fert.  Rate],TablaEuropa[[#This Row],[Fila]]),"")</f>
        <v/>
      </c>
      <c r="AE109" s="3" t="str" cm="1">
        <f t="array" ref="AE109">IFERROR(INDEX(Population[Active military],TablaEuropa[[#This Row],[Fila]]),"")</f>
        <v/>
      </c>
      <c r="AF109" s="3" t="str" cm="1">
        <f t="array" ref="AF109">IFERROR(INDEX(Population[Warheads],TablaEuropa[[#This Row],[Fila]]),"")</f>
        <v/>
      </c>
      <c r="AG109" s="3" t="str" cm="1">
        <f t="array" ref="AG109">IFERROR(INDEX(Population[GDP (PPP, US$ million)],TablaEuropa[[#This Row],[Fila]]),"")</f>
        <v/>
      </c>
      <c r="AH109" s="3" t="e">
        <f>INDEX(TablaPaíses[Fila],MATCH(TablaEuropa[[#This Row],[País]],TablaPaíses[País],0))</f>
        <v>#N/A</v>
      </c>
    </row>
    <row r="110" spans="16:34" x14ac:dyDescent="0.25">
      <c r="P110" s="30" t="s">
        <v>46</v>
      </c>
      <c r="Q110" s="33" t="e" cm="1">
        <f t="array" ref="Q110">IFERROR(--INDEX($V110:$AG110,1,DatosN),NA())</f>
        <v>#N/A</v>
      </c>
      <c r="R110" s="35" t="e" vm="37">
        <v>#VALUE!</v>
      </c>
      <c r="S110" s="30" t="e">
        <f>INDEX(Países[Estado (Nombre oficial)],MATCH("*"&amp;TablaEuropa[[#This Row],[País]]&amp;"*",Países[País],0))&amp;""</f>
        <v>#N/A</v>
      </c>
      <c r="T110" s="2" t="e">
        <f>SUBSTITUTE(SUBSTITUTE(INDEX(Países[Capital(es)],MATCH("*"&amp;TablaEuropa[[#This Row],[País]]&amp;"*",Países[País],0))&amp;"","oficial: ",""),"de facto","")</f>
        <v>#N/A</v>
      </c>
      <c r="U110" s="2" t="e">
        <f>SUBSTITUTE(SUBSTITUTE(INDEX(Países[Continente],MATCH("*"&amp;TablaEuropa[[#This Row],[País]]&amp;"*",Países[País],0)),"Asia-Europa","Europa-Asia"),"África-Asia","África")</f>
        <v>#N/A</v>
      </c>
      <c r="V110" s="3" t="str" cm="1">
        <f t="array" ref="V110">IFERROR(INDEX(Population[Land Area  (Km²)],TablaEuropa[[#This Row],[Fila]]),"")</f>
        <v/>
      </c>
      <c r="W110" s="3" t="str" cm="1">
        <f t="array" ref="W110">IFERROR(INDEX(Population[Population],TablaEuropa[[#This Row],[Fila]]),"")</f>
        <v/>
      </c>
      <c r="X110" s="3" t="str">
        <f>IFERROR(TablaEuropa[[#This Row],[Población]]/TablaEuropa[[#This Row],[Superficie 
(km²)]],"")</f>
        <v/>
      </c>
      <c r="Y110" s="3" t="str" cm="1">
        <f t="array" ref="Y110">IFERROR(INDEX(Population[Natural Gas consumption
(million m³/year)],TablaEuropa[[#This Row],[Fila]]),"")</f>
        <v/>
      </c>
      <c r="Z110" s="3" t="str" cm="1">
        <f t="array" ref="Z110">IFERROR(INDEX(Population[Electricity consumption (GW·h/yr)],TablaEuropa[[#This Row],[Fila]]),"")</f>
        <v/>
      </c>
      <c r="AA110" s="3" t="str" cm="1">
        <f t="array" ref="AA110">IFERROR(INDEX(Population[2017 (Mt CO2)],TablaEuropa[[#This Row],[Fila]])*1000,"")</f>
        <v/>
      </c>
      <c r="AB110" s="22" t="str">
        <f>IFERROR(INDEX(Esperanza_de_vida[Esperanza de vida general],MATCH(TablaEuropa[[#This Row],[País]],Esperanza_de_vida[País],0)),"")</f>
        <v/>
      </c>
      <c r="AC110" s="25" t="str" cm="1">
        <f t="array" ref="AC110">IFERROR(INDEX(Population[Physicians per 1000 people],TablaEuropa[[#This Row],[Fila]]),"")</f>
        <v/>
      </c>
      <c r="AD110" s="22" t="str" cm="1">
        <f t="array" ref="AD110">IFERROR(INDEX(Population[Fert.  Rate],TablaEuropa[[#This Row],[Fila]]),"")</f>
        <v/>
      </c>
      <c r="AE110" s="3" t="str" cm="1">
        <f t="array" ref="AE110">IFERROR(INDEX(Population[Active military],TablaEuropa[[#This Row],[Fila]]),"")</f>
        <v/>
      </c>
      <c r="AF110" s="3" t="str" cm="1">
        <f t="array" ref="AF110">IFERROR(INDEX(Population[Warheads],TablaEuropa[[#This Row],[Fila]]),"")</f>
        <v/>
      </c>
      <c r="AG110" s="3" t="str" cm="1">
        <f t="array" ref="AG110">IFERROR(INDEX(Population[GDP (PPP, US$ million)],TablaEuropa[[#This Row],[Fila]]),"")</f>
        <v/>
      </c>
      <c r="AH110" s="3" t="e">
        <f>INDEX(TablaPaíses[Fila],MATCH(TablaEuropa[[#This Row],[País]],TablaPaíses[País],0))</f>
        <v>#N/A</v>
      </c>
    </row>
    <row r="111" spans="16:34" x14ac:dyDescent="0.25">
      <c r="P111" s="30" t="s">
        <v>220</v>
      </c>
      <c r="Q111" s="33" t="e" cm="1">
        <f t="array" ref="Q111">IFERROR(--INDEX($V111:$AG111,1,DatosN),NA())</f>
        <v>#N/A</v>
      </c>
      <c r="R111" s="35"/>
      <c r="S111" s="30" t="e">
        <f>INDEX(Países[Estado (Nombre oficial)],MATCH("*"&amp;TablaEuropa[[#This Row],[País]]&amp;"*",Países[País],0))&amp;""</f>
        <v>#N/A</v>
      </c>
      <c r="T111" s="2" t="e">
        <f>SUBSTITUTE(SUBSTITUTE(INDEX(Países[Capital(es)],MATCH("*"&amp;TablaEuropa[[#This Row],[País]]&amp;"*",Países[País],0))&amp;"","oficial: ",""),"de facto","")</f>
        <v>#N/A</v>
      </c>
      <c r="U111" s="2" t="e">
        <f>SUBSTITUTE(SUBSTITUTE(INDEX(Países[Continente],MATCH("*"&amp;TablaEuropa[[#This Row],[País]]&amp;"*",Países[País],0)),"Asia-Europa","Europa-Asia"),"África-Asia","África")</f>
        <v>#N/A</v>
      </c>
      <c r="V111" s="3" t="str" cm="1">
        <f t="array" ref="V111">IFERROR(INDEX(Population[Land Area  (Km²)],TablaEuropa[[#This Row],[Fila]]),"")</f>
        <v/>
      </c>
      <c r="W111" s="3" t="str" cm="1">
        <f t="array" ref="W111">IFERROR(INDEX(Population[Population],TablaEuropa[[#This Row],[Fila]]),"")</f>
        <v/>
      </c>
      <c r="X111" s="3" t="str">
        <f>IFERROR(TablaEuropa[[#This Row],[Población]]/TablaEuropa[[#This Row],[Superficie 
(km²)]],"")</f>
        <v/>
      </c>
      <c r="Y111" s="3" t="str" cm="1">
        <f t="array" ref="Y111">IFERROR(INDEX(Population[Natural Gas consumption
(million m³/year)],TablaEuropa[[#This Row],[Fila]]),"")</f>
        <v/>
      </c>
      <c r="Z111" s="3" t="str" cm="1">
        <f t="array" ref="Z111">IFERROR(INDEX(Population[Electricity consumption (GW·h/yr)],TablaEuropa[[#This Row],[Fila]]),"")</f>
        <v/>
      </c>
      <c r="AA111" s="3" t="str" cm="1">
        <f t="array" ref="AA111">IFERROR(INDEX(Population[2017 (Mt CO2)],TablaEuropa[[#This Row],[Fila]])*1000,"")</f>
        <v/>
      </c>
      <c r="AB111" s="22" t="str">
        <f>IFERROR(INDEX(Esperanza_de_vida[Esperanza de vida general],MATCH(TablaEuropa[[#This Row],[País]],Esperanza_de_vida[País],0)),"")</f>
        <v/>
      </c>
      <c r="AC111" s="25" t="str" cm="1">
        <f t="array" ref="AC111">IFERROR(INDEX(Population[Physicians per 1000 people],TablaEuropa[[#This Row],[Fila]]),"")</f>
        <v/>
      </c>
      <c r="AD111" s="22" t="str" cm="1">
        <f t="array" ref="AD111">IFERROR(INDEX(Population[Fert.  Rate],TablaEuropa[[#This Row],[Fila]]),"")</f>
        <v/>
      </c>
      <c r="AE111" s="3" t="str" cm="1">
        <f t="array" ref="AE111">IFERROR(INDEX(Population[Active military],TablaEuropa[[#This Row],[Fila]]),"")</f>
        <v/>
      </c>
      <c r="AF111" s="3" t="str" cm="1">
        <f t="array" ref="AF111">IFERROR(INDEX(Population[Warheads],TablaEuropa[[#This Row],[Fila]]),"")</f>
        <v/>
      </c>
      <c r="AG111" s="3" t="str" cm="1">
        <f t="array" ref="AG111">IFERROR(INDEX(Population[GDP (PPP, US$ million)],TablaEuropa[[#This Row],[Fila]]),"")</f>
        <v/>
      </c>
      <c r="AH111" s="3" t="e">
        <f>INDEX(TablaPaíses[Fila],MATCH(TablaEuropa[[#This Row],[País]],TablaPaíses[País],0))</f>
        <v>#N/A</v>
      </c>
    </row>
    <row r="112" spans="16:34" x14ac:dyDescent="0.25">
      <c r="P112" s="30" t="s">
        <v>221</v>
      </c>
      <c r="Q112" s="33" t="e" cm="1">
        <f t="array" ref="Q112">IFERROR(--INDEX($V112:$AG112,1,DatosN),NA())</f>
        <v>#N/A</v>
      </c>
      <c r="R112" s="35"/>
      <c r="S112" s="30" t="e">
        <f>INDEX(Países[Estado (Nombre oficial)],MATCH("*"&amp;TablaEuropa[[#This Row],[País]]&amp;"*",Países[País],0))&amp;""</f>
        <v>#N/A</v>
      </c>
      <c r="T112" s="2" t="e">
        <f>SUBSTITUTE(SUBSTITUTE(INDEX(Países[Capital(es)],MATCH("*"&amp;TablaEuropa[[#This Row],[País]]&amp;"*",Países[País],0))&amp;"","oficial: ",""),"de facto","")</f>
        <v>#N/A</v>
      </c>
      <c r="U112" s="2" t="e">
        <f>SUBSTITUTE(SUBSTITUTE(INDEX(Países[Continente],MATCH("*"&amp;TablaEuropa[[#This Row],[País]]&amp;"*",Países[País],0)),"Asia-Europa","Europa-Asia"),"África-Asia","África")</f>
        <v>#N/A</v>
      </c>
      <c r="V112" s="3" t="str" cm="1">
        <f t="array" ref="V112">IFERROR(INDEX(Population[Land Area  (Km²)],TablaEuropa[[#This Row],[Fila]]),"")</f>
        <v/>
      </c>
      <c r="W112" s="3" t="str" cm="1">
        <f t="array" ref="W112">IFERROR(INDEX(Population[Population],TablaEuropa[[#This Row],[Fila]]),"")</f>
        <v/>
      </c>
      <c r="X112" s="3" t="str">
        <f>IFERROR(TablaEuropa[[#This Row],[Población]]/TablaEuropa[[#This Row],[Superficie 
(km²)]],"")</f>
        <v/>
      </c>
      <c r="Y112" s="3" t="str" cm="1">
        <f t="array" ref="Y112">IFERROR(INDEX(Population[Natural Gas consumption
(million m³/year)],TablaEuropa[[#This Row],[Fila]]),"")</f>
        <v/>
      </c>
      <c r="Z112" s="3" t="str" cm="1">
        <f t="array" ref="Z112">IFERROR(INDEX(Population[Electricity consumption (GW·h/yr)],TablaEuropa[[#This Row],[Fila]]),"")</f>
        <v/>
      </c>
      <c r="AA112" s="3" t="str" cm="1">
        <f t="array" ref="AA112">IFERROR(INDEX(Population[2017 (Mt CO2)],TablaEuropa[[#This Row],[Fila]])*1000,"")</f>
        <v/>
      </c>
      <c r="AB112" s="22" t="str">
        <f>IFERROR(INDEX(Esperanza_de_vida[Esperanza de vida general],MATCH(TablaEuropa[[#This Row],[País]],Esperanza_de_vida[País],0)),"")</f>
        <v/>
      </c>
      <c r="AC112" s="25" t="str" cm="1">
        <f t="array" ref="AC112">IFERROR(INDEX(Population[Physicians per 1000 people],TablaEuropa[[#This Row],[Fila]]),"")</f>
        <v/>
      </c>
      <c r="AD112" s="22" t="str" cm="1">
        <f t="array" ref="AD112">IFERROR(INDEX(Population[Fert.  Rate],TablaEuropa[[#This Row],[Fila]]),"")</f>
        <v/>
      </c>
      <c r="AE112" s="3" t="str" cm="1">
        <f t="array" ref="AE112">IFERROR(INDEX(Population[Active military],TablaEuropa[[#This Row],[Fila]]),"")</f>
        <v/>
      </c>
      <c r="AF112" s="3" t="str" cm="1">
        <f t="array" ref="AF112">IFERROR(INDEX(Population[Warheads],TablaEuropa[[#This Row],[Fila]]),"")</f>
        <v/>
      </c>
      <c r="AG112" s="3" t="str" cm="1">
        <f t="array" ref="AG112">IFERROR(INDEX(Population[GDP (PPP, US$ million)],TablaEuropa[[#This Row],[Fila]]),"")</f>
        <v/>
      </c>
      <c r="AH112" s="3" t="e">
        <f>INDEX(TablaPaíses[Fila],MATCH(TablaEuropa[[#This Row],[País]],TablaPaíses[País],0))</f>
        <v>#N/A</v>
      </c>
    </row>
    <row r="113" spans="16:34" x14ac:dyDescent="0.25">
      <c r="P113" s="30" t="s">
        <v>222</v>
      </c>
      <c r="Q113" s="33" t="e" cm="1">
        <f t="array" ref="Q113">IFERROR(--INDEX($V113:$AG113,1,DatosN),NA())</f>
        <v>#N/A</v>
      </c>
      <c r="R113" s="35" t="e" vm="38">
        <v>#VALUE!</v>
      </c>
      <c r="S113" s="30" t="e">
        <f>INDEX(Países[Estado (Nombre oficial)],MATCH("*"&amp;TablaEuropa[[#This Row],[País]]&amp;"*",Países[País],0))&amp;""</f>
        <v>#N/A</v>
      </c>
      <c r="T113" s="2" t="e">
        <f>SUBSTITUTE(SUBSTITUTE(INDEX(Países[Capital(es)],MATCH("*"&amp;TablaEuropa[[#This Row],[País]]&amp;"*",Países[País],0))&amp;"","oficial: ",""),"de facto","")</f>
        <v>#N/A</v>
      </c>
      <c r="U113" s="2" t="e">
        <f>SUBSTITUTE(SUBSTITUTE(INDEX(Países[Continente],MATCH("*"&amp;TablaEuropa[[#This Row],[País]]&amp;"*",Países[País],0)),"Asia-Europa","Europa-Asia"),"África-Asia","África")</f>
        <v>#N/A</v>
      </c>
      <c r="V113" s="3" t="str" cm="1">
        <f t="array" ref="V113">IFERROR(INDEX(Population[Land Area  (Km²)],TablaEuropa[[#This Row],[Fila]]),"")</f>
        <v/>
      </c>
      <c r="W113" s="3" t="str" cm="1">
        <f t="array" ref="W113">IFERROR(INDEX(Population[Population],TablaEuropa[[#This Row],[Fila]]),"")</f>
        <v/>
      </c>
      <c r="X113" s="3" t="str">
        <f>IFERROR(TablaEuropa[[#This Row],[Población]]/TablaEuropa[[#This Row],[Superficie 
(km²)]],"")</f>
        <v/>
      </c>
      <c r="Y113" s="3" t="str" cm="1">
        <f t="array" ref="Y113">IFERROR(INDEX(Population[Natural Gas consumption
(million m³/year)],TablaEuropa[[#This Row],[Fila]]),"")</f>
        <v/>
      </c>
      <c r="Z113" s="3" t="str" cm="1">
        <f t="array" ref="Z113">IFERROR(INDEX(Population[Electricity consumption (GW·h/yr)],TablaEuropa[[#This Row],[Fila]]),"")</f>
        <v/>
      </c>
      <c r="AA113" s="3" t="str" cm="1">
        <f t="array" ref="AA113">IFERROR(INDEX(Population[2017 (Mt CO2)],TablaEuropa[[#This Row],[Fila]])*1000,"")</f>
        <v/>
      </c>
      <c r="AB113" s="22" t="str">
        <f>IFERROR(INDEX(Esperanza_de_vida[Esperanza de vida general],MATCH(TablaEuropa[[#This Row],[País]],Esperanza_de_vida[País],0)),"")</f>
        <v/>
      </c>
      <c r="AC113" s="25" t="str" cm="1">
        <f t="array" ref="AC113">IFERROR(INDEX(Population[Physicians per 1000 people],TablaEuropa[[#This Row],[Fila]]),"")</f>
        <v/>
      </c>
      <c r="AD113" s="22" t="str" cm="1">
        <f t="array" ref="AD113">IFERROR(INDEX(Population[Fert.  Rate],TablaEuropa[[#This Row],[Fila]]),"")</f>
        <v/>
      </c>
      <c r="AE113" s="3" t="str" cm="1">
        <f t="array" ref="AE113">IFERROR(INDEX(Population[Active military],TablaEuropa[[#This Row],[Fila]]),"")</f>
        <v/>
      </c>
      <c r="AF113" s="3" t="str" cm="1">
        <f t="array" ref="AF113">IFERROR(INDEX(Population[Warheads],TablaEuropa[[#This Row],[Fila]]),"")</f>
        <v/>
      </c>
      <c r="AG113" s="3" t="str" cm="1">
        <f t="array" ref="AG113">IFERROR(INDEX(Population[GDP (PPP, US$ million)],TablaEuropa[[#This Row],[Fila]]),"")</f>
        <v/>
      </c>
      <c r="AH113" s="3" t="e">
        <f>INDEX(TablaPaíses[Fila],MATCH(TablaEuropa[[#This Row],[País]],TablaPaíses[País],0))</f>
        <v>#N/A</v>
      </c>
    </row>
    <row r="114" spans="16:34" x14ac:dyDescent="0.25">
      <c r="P114" s="30" t="s">
        <v>47</v>
      </c>
      <c r="Q114" s="33" t="e" cm="1">
        <f t="array" ref="Q114">IFERROR(--INDEX($V114:$AG114,1,DatosN),NA())</f>
        <v>#N/A</v>
      </c>
      <c r="R114" s="35" t="e" vm="39">
        <v>#VALUE!</v>
      </c>
      <c r="S114" s="30" t="e">
        <f>INDEX(Países[Estado (Nombre oficial)],MATCH("*"&amp;TablaEuropa[[#This Row],[País]]&amp;"*",Países[País],0))&amp;""</f>
        <v>#N/A</v>
      </c>
      <c r="T114" s="2" t="e">
        <f>SUBSTITUTE(SUBSTITUTE(INDEX(Países[Capital(es)],MATCH("*"&amp;TablaEuropa[[#This Row],[País]]&amp;"*",Países[País],0))&amp;"","oficial: ",""),"de facto","")</f>
        <v>#N/A</v>
      </c>
      <c r="U114" s="2" t="e">
        <f>SUBSTITUTE(SUBSTITUTE(INDEX(Países[Continente],MATCH("*"&amp;TablaEuropa[[#This Row],[País]]&amp;"*",Países[País],0)),"Asia-Europa","Europa-Asia"),"África-Asia","África")</f>
        <v>#N/A</v>
      </c>
      <c r="V114" s="3" t="str" cm="1">
        <f t="array" ref="V114">IFERROR(INDEX(Population[Land Area  (Km²)],TablaEuropa[[#This Row],[Fila]]),"")</f>
        <v/>
      </c>
      <c r="W114" s="3" t="str" cm="1">
        <f t="array" ref="W114">IFERROR(INDEX(Population[Population],TablaEuropa[[#This Row],[Fila]]),"")</f>
        <v/>
      </c>
      <c r="X114" s="3" t="str">
        <f>IFERROR(TablaEuropa[[#This Row],[Población]]/TablaEuropa[[#This Row],[Superficie 
(km²)]],"")</f>
        <v/>
      </c>
      <c r="Y114" s="3" t="str" cm="1">
        <f t="array" ref="Y114">IFERROR(INDEX(Population[Natural Gas consumption
(million m³/year)],TablaEuropa[[#This Row],[Fila]]),"")</f>
        <v/>
      </c>
      <c r="Z114" s="3" t="str" cm="1">
        <f t="array" ref="Z114">IFERROR(INDEX(Population[Electricity consumption (GW·h/yr)],TablaEuropa[[#This Row],[Fila]]),"")</f>
        <v/>
      </c>
      <c r="AA114" s="3" t="str" cm="1">
        <f t="array" ref="AA114">IFERROR(INDEX(Population[2017 (Mt CO2)],TablaEuropa[[#This Row],[Fila]])*1000,"")</f>
        <v/>
      </c>
      <c r="AB114" s="22" t="str">
        <f>IFERROR(INDEX(Esperanza_de_vida[Esperanza de vida general],MATCH(TablaEuropa[[#This Row],[País]],Esperanza_de_vida[País],0)),"")</f>
        <v/>
      </c>
      <c r="AC114" s="25" t="str" cm="1">
        <f t="array" ref="AC114">IFERROR(INDEX(Population[Physicians per 1000 people],TablaEuropa[[#This Row],[Fila]]),"")</f>
        <v/>
      </c>
      <c r="AD114" s="22" t="str" cm="1">
        <f t="array" ref="AD114">IFERROR(INDEX(Population[Fert.  Rate],TablaEuropa[[#This Row],[Fila]]),"")</f>
        <v/>
      </c>
      <c r="AE114" s="3" t="str" cm="1">
        <f t="array" ref="AE114">IFERROR(INDEX(Population[Active military],TablaEuropa[[#This Row],[Fila]]),"")</f>
        <v/>
      </c>
      <c r="AF114" s="3" t="str" cm="1">
        <f t="array" ref="AF114">IFERROR(INDEX(Population[Warheads],TablaEuropa[[#This Row],[Fila]]),"")</f>
        <v/>
      </c>
      <c r="AG114" s="3" t="str" cm="1">
        <f t="array" ref="AG114">IFERROR(INDEX(Population[GDP (PPP, US$ million)],TablaEuropa[[#This Row],[Fila]]),"")</f>
        <v/>
      </c>
      <c r="AH114" s="3" t="e">
        <f>INDEX(TablaPaíses[Fila],MATCH(TablaEuropa[[#This Row],[País]],TablaPaíses[País],0))</f>
        <v>#N/A</v>
      </c>
    </row>
    <row r="115" spans="16:34" x14ac:dyDescent="0.25">
      <c r="P115" s="30" t="s">
        <v>48</v>
      </c>
      <c r="Q115" s="33" t="e" cm="1">
        <f t="array" ref="Q115">IFERROR(--INDEX($V115:$AG115,1,DatosN),NA())</f>
        <v>#N/A</v>
      </c>
      <c r="R115" s="35"/>
      <c r="S115" s="30" t="e">
        <f>INDEX(Países[Estado (Nombre oficial)],MATCH("*"&amp;TablaEuropa[[#This Row],[País]]&amp;"*",Países[País],0))&amp;""</f>
        <v>#N/A</v>
      </c>
      <c r="T115" s="2" t="e">
        <f>SUBSTITUTE(SUBSTITUTE(INDEX(Países[Capital(es)],MATCH("*"&amp;TablaEuropa[[#This Row],[País]]&amp;"*",Países[País],0))&amp;"","oficial: ",""),"de facto","")</f>
        <v>#N/A</v>
      </c>
      <c r="U115" s="2" t="e">
        <f>SUBSTITUTE(SUBSTITUTE(INDEX(Países[Continente],MATCH("*"&amp;TablaEuropa[[#This Row],[País]]&amp;"*",Países[País],0)),"Asia-Europa","Europa-Asia"),"África-Asia","África")</f>
        <v>#N/A</v>
      </c>
      <c r="V115" s="3" t="str" cm="1">
        <f t="array" ref="V115">IFERROR(INDEX(Population[Land Area  (Km²)],TablaEuropa[[#This Row],[Fila]]),"")</f>
        <v/>
      </c>
      <c r="W115" s="3" t="str" cm="1">
        <f t="array" ref="W115">IFERROR(INDEX(Population[Population],TablaEuropa[[#This Row],[Fila]]),"")</f>
        <v/>
      </c>
      <c r="X115" s="3" t="str">
        <f>IFERROR(TablaEuropa[[#This Row],[Población]]/TablaEuropa[[#This Row],[Superficie 
(km²)]],"")</f>
        <v/>
      </c>
      <c r="Y115" s="3" t="str" cm="1">
        <f t="array" ref="Y115">IFERROR(INDEX(Population[Natural Gas consumption
(million m³/year)],TablaEuropa[[#This Row],[Fila]]),"")</f>
        <v/>
      </c>
      <c r="Z115" s="3" t="str" cm="1">
        <f t="array" ref="Z115">IFERROR(INDEX(Population[Electricity consumption (GW·h/yr)],TablaEuropa[[#This Row],[Fila]]),"")</f>
        <v/>
      </c>
      <c r="AA115" s="3" t="str" cm="1">
        <f t="array" ref="AA115">IFERROR(INDEX(Population[2017 (Mt CO2)],TablaEuropa[[#This Row],[Fila]])*1000,"")</f>
        <v/>
      </c>
      <c r="AB115" s="22" t="str">
        <f>IFERROR(INDEX(Esperanza_de_vida[Esperanza de vida general],MATCH(TablaEuropa[[#This Row],[País]],Esperanza_de_vida[País],0)),"")</f>
        <v/>
      </c>
      <c r="AC115" s="25" t="str" cm="1">
        <f t="array" ref="AC115">IFERROR(INDEX(Population[Physicians per 1000 people],TablaEuropa[[#This Row],[Fila]]),"")</f>
        <v/>
      </c>
      <c r="AD115" s="22" t="str" cm="1">
        <f t="array" ref="AD115">IFERROR(INDEX(Population[Fert.  Rate],TablaEuropa[[#This Row],[Fila]]),"")</f>
        <v/>
      </c>
      <c r="AE115" s="3" t="str" cm="1">
        <f t="array" ref="AE115">IFERROR(INDEX(Population[Active military],TablaEuropa[[#This Row],[Fila]]),"")</f>
        <v/>
      </c>
      <c r="AF115" s="3" t="str" cm="1">
        <f t="array" ref="AF115">IFERROR(INDEX(Population[Warheads],TablaEuropa[[#This Row],[Fila]]),"")</f>
        <v/>
      </c>
      <c r="AG115" s="3" t="str" cm="1">
        <f t="array" ref="AG115">IFERROR(INDEX(Population[GDP (PPP, US$ million)],TablaEuropa[[#This Row],[Fila]]),"")</f>
        <v/>
      </c>
      <c r="AH115" s="3" t="e">
        <f>INDEX(TablaPaíses[Fila],MATCH(TablaEuropa[[#This Row],[País]],TablaPaíses[País],0))</f>
        <v>#N/A</v>
      </c>
    </row>
    <row r="116" spans="16:34" x14ac:dyDescent="0.25">
      <c r="P116" s="30" t="s">
        <v>20</v>
      </c>
      <c r="Q116" s="33" t="e" cm="1">
        <f t="array" ref="Q116">IFERROR(--INDEX($V116:$AG116,1,DatosN),NA())</f>
        <v>#N/A</v>
      </c>
      <c r="R116" s="35" t="e" vm="40">
        <v>#VALUE!</v>
      </c>
      <c r="S116" s="30" t="e">
        <f>INDEX(Países[Estado (Nombre oficial)],MATCH("*"&amp;TablaEuropa[[#This Row],[País]]&amp;"*",Países[País],0))&amp;""</f>
        <v>#N/A</v>
      </c>
      <c r="T116" s="2" t="e">
        <f>SUBSTITUTE(SUBSTITUTE(INDEX(Países[Capital(es)],MATCH("*"&amp;TablaEuropa[[#This Row],[País]]&amp;"*",Países[País],0))&amp;"","oficial: ",""),"de facto","")</f>
        <v>#N/A</v>
      </c>
      <c r="U116" s="2" t="e">
        <f>SUBSTITUTE(SUBSTITUTE(INDEX(Países[Continente],MATCH("*"&amp;TablaEuropa[[#This Row],[País]]&amp;"*",Países[País],0)),"Asia-Europa","Europa-Asia"),"África-Asia","África")</f>
        <v>#N/A</v>
      </c>
      <c r="V116" s="3" t="str" cm="1">
        <f t="array" ref="V116">IFERROR(INDEX(Population[Land Area  (Km²)],TablaEuropa[[#This Row],[Fila]]),"")</f>
        <v/>
      </c>
      <c r="W116" s="3" t="str" cm="1">
        <f t="array" ref="W116">IFERROR(INDEX(Population[Population],TablaEuropa[[#This Row],[Fila]]),"")</f>
        <v/>
      </c>
      <c r="X116" s="3" t="str">
        <f>IFERROR(TablaEuropa[[#This Row],[Población]]/TablaEuropa[[#This Row],[Superficie 
(km²)]],"")</f>
        <v/>
      </c>
      <c r="Y116" s="3" t="str" cm="1">
        <f t="array" ref="Y116">IFERROR(INDEX(Population[Natural Gas consumption
(million m³/year)],TablaEuropa[[#This Row],[Fila]]),"")</f>
        <v/>
      </c>
      <c r="Z116" s="3" t="str" cm="1">
        <f t="array" ref="Z116">IFERROR(INDEX(Population[Electricity consumption (GW·h/yr)],TablaEuropa[[#This Row],[Fila]]),"")</f>
        <v/>
      </c>
      <c r="AA116" s="3" t="str" cm="1">
        <f t="array" ref="AA116">IFERROR(INDEX(Population[2017 (Mt CO2)],TablaEuropa[[#This Row],[Fila]])*1000,"")</f>
        <v/>
      </c>
      <c r="AB116" s="22" t="str">
        <f>IFERROR(INDEX(Esperanza_de_vida[Esperanza de vida general],MATCH(TablaEuropa[[#This Row],[País]],Esperanza_de_vida[País],0)),"")</f>
        <v/>
      </c>
      <c r="AC116" s="25" t="str" cm="1">
        <f t="array" ref="AC116">IFERROR(INDEX(Population[Physicians per 1000 people],TablaEuropa[[#This Row],[Fila]]),"")</f>
        <v/>
      </c>
      <c r="AD116" s="22" t="str" cm="1">
        <f t="array" ref="AD116">IFERROR(INDEX(Population[Fert.  Rate],TablaEuropa[[#This Row],[Fila]]),"")</f>
        <v/>
      </c>
      <c r="AE116" s="3" t="str" cm="1">
        <f t="array" ref="AE116">IFERROR(INDEX(Population[Active military],TablaEuropa[[#This Row],[Fila]]),"")</f>
        <v/>
      </c>
      <c r="AF116" s="3" t="str" cm="1">
        <f t="array" ref="AF116">IFERROR(INDEX(Population[Warheads],TablaEuropa[[#This Row],[Fila]]),"")</f>
        <v/>
      </c>
      <c r="AG116" s="3" t="str" cm="1">
        <f t="array" ref="AG116">IFERROR(INDEX(Population[GDP (PPP, US$ million)],TablaEuropa[[#This Row],[Fila]]),"")</f>
        <v/>
      </c>
      <c r="AH116" s="3" t="e">
        <f>INDEX(TablaPaíses[Fila],MATCH(TablaEuropa[[#This Row],[País]],TablaPaíses[País],0))</f>
        <v>#N/A</v>
      </c>
    </row>
    <row r="117" spans="16:34" x14ac:dyDescent="0.25">
      <c r="P117" s="30" t="s">
        <v>49</v>
      </c>
      <c r="Q117" s="33" t="e" cm="1">
        <f t="array" ref="Q117">IFERROR(--INDEX($V117:$AG117,1,DatosN),NA())</f>
        <v>#N/A</v>
      </c>
      <c r="R117" s="35"/>
      <c r="S117" s="30" t="e">
        <f>INDEX(Países[Estado (Nombre oficial)],MATCH("*"&amp;TablaEuropa[[#This Row],[País]]&amp;"*",Países[País],0))&amp;""</f>
        <v>#N/A</v>
      </c>
      <c r="T117" s="2" t="e">
        <f>SUBSTITUTE(SUBSTITUTE(INDEX(Países[Capital(es)],MATCH("*"&amp;TablaEuropa[[#This Row],[País]]&amp;"*",Países[País],0))&amp;"","oficial: ",""),"de facto","")</f>
        <v>#N/A</v>
      </c>
      <c r="U117" s="2" t="e">
        <f>SUBSTITUTE(SUBSTITUTE(INDEX(Países[Continente],MATCH("*"&amp;TablaEuropa[[#This Row],[País]]&amp;"*",Países[País],0)),"Asia-Europa","Europa-Asia"),"África-Asia","África")</f>
        <v>#N/A</v>
      </c>
      <c r="V117" s="3" t="str" cm="1">
        <f t="array" ref="V117">IFERROR(INDEX(Population[Land Area  (Km²)],TablaEuropa[[#This Row],[Fila]]),"")</f>
        <v/>
      </c>
      <c r="W117" s="3" t="str" cm="1">
        <f t="array" ref="W117">IFERROR(INDEX(Population[Population],TablaEuropa[[#This Row],[Fila]]),"")</f>
        <v/>
      </c>
      <c r="X117" s="3" t="str">
        <f>IFERROR(TablaEuropa[[#This Row],[Población]]/TablaEuropa[[#This Row],[Superficie 
(km²)]],"")</f>
        <v/>
      </c>
      <c r="Y117" s="3" t="str" cm="1">
        <f t="array" ref="Y117">IFERROR(INDEX(Population[Natural Gas consumption
(million m³/year)],TablaEuropa[[#This Row],[Fila]]),"")</f>
        <v/>
      </c>
      <c r="Z117" s="3" t="str" cm="1">
        <f t="array" ref="Z117">IFERROR(INDEX(Population[Electricity consumption (GW·h/yr)],TablaEuropa[[#This Row],[Fila]]),"")</f>
        <v/>
      </c>
      <c r="AA117" s="3" t="str" cm="1">
        <f t="array" ref="AA117">IFERROR(INDEX(Population[2017 (Mt CO2)],TablaEuropa[[#This Row],[Fila]])*1000,"")</f>
        <v/>
      </c>
      <c r="AB117" s="22" t="str">
        <f>IFERROR(INDEX(Esperanza_de_vida[Esperanza de vida general],MATCH(TablaEuropa[[#This Row],[País]],Esperanza_de_vida[País],0)),"")</f>
        <v/>
      </c>
      <c r="AC117" s="25" t="str" cm="1">
        <f t="array" ref="AC117">IFERROR(INDEX(Population[Physicians per 1000 people],TablaEuropa[[#This Row],[Fila]]),"")</f>
        <v/>
      </c>
      <c r="AD117" s="22" t="str" cm="1">
        <f t="array" ref="AD117">IFERROR(INDEX(Population[Fert.  Rate],TablaEuropa[[#This Row],[Fila]]),"")</f>
        <v/>
      </c>
      <c r="AE117" s="3" t="str" cm="1">
        <f t="array" ref="AE117">IFERROR(INDEX(Population[Active military],TablaEuropa[[#This Row],[Fila]]),"")</f>
        <v/>
      </c>
      <c r="AF117" s="3" t="str" cm="1">
        <f t="array" ref="AF117">IFERROR(INDEX(Population[Warheads],TablaEuropa[[#This Row],[Fila]]),"")</f>
        <v/>
      </c>
      <c r="AG117" s="3" t="str" cm="1">
        <f t="array" ref="AG117">IFERROR(INDEX(Population[GDP (PPP, US$ million)],TablaEuropa[[#This Row],[Fila]]),"")</f>
        <v/>
      </c>
      <c r="AH117" s="3" t="e">
        <f>INDEX(TablaPaíses[Fila],MATCH(TablaEuropa[[#This Row],[País]],TablaPaíses[País],0))</f>
        <v>#N/A</v>
      </c>
    </row>
    <row r="118" spans="16:34" x14ac:dyDescent="0.25">
      <c r="P118" s="30" t="s">
        <v>223</v>
      </c>
      <c r="Q118" s="33" t="e" cm="1">
        <f t="array" ref="Q118">IFERROR(--INDEX($V118:$AG118,1,DatosN),NA())</f>
        <v>#N/A</v>
      </c>
      <c r="R118" s="35" t="e" vm="41">
        <v>#VALUE!</v>
      </c>
      <c r="S118" s="30" t="e">
        <f>INDEX(Países[Estado (Nombre oficial)],MATCH("*"&amp;TablaEuropa[[#This Row],[País]]&amp;"*",Países[País],0))&amp;""</f>
        <v>#N/A</v>
      </c>
      <c r="T118" s="2" t="e">
        <f>SUBSTITUTE(SUBSTITUTE(INDEX(Países[Capital(es)],MATCH("*"&amp;TablaEuropa[[#This Row],[País]]&amp;"*",Países[País],0))&amp;"","oficial: ",""),"de facto","")</f>
        <v>#N/A</v>
      </c>
      <c r="U118" s="2" t="e">
        <f>SUBSTITUTE(SUBSTITUTE(INDEX(Países[Continente],MATCH("*"&amp;TablaEuropa[[#This Row],[País]]&amp;"*",Países[País],0)),"Asia-Europa","Europa-Asia"),"África-Asia","África")</f>
        <v>#N/A</v>
      </c>
      <c r="V118" s="3" t="str" cm="1">
        <f t="array" ref="V118">IFERROR(INDEX(Population[Land Area  (Km²)],TablaEuropa[[#This Row],[Fila]]),"")</f>
        <v/>
      </c>
      <c r="W118" s="3" t="str" cm="1">
        <f t="array" ref="W118">IFERROR(INDEX(Population[Population],TablaEuropa[[#This Row],[Fila]]),"")</f>
        <v/>
      </c>
      <c r="X118" s="3" t="str">
        <f>IFERROR(TablaEuropa[[#This Row],[Población]]/TablaEuropa[[#This Row],[Superficie 
(km²)]],"")</f>
        <v/>
      </c>
      <c r="Y118" s="3" t="str" cm="1">
        <f t="array" ref="Y118">IFERROR(INDEX(Population[Natural Gas consumption
(million m³/year)],TablaEuropa[[#This Row],[Fila]]),"")</f>
        <v/>
      </c>
      <c r="Z118" s="3" t="str" cm="1">
        <f t="array" ref="Z118">IFERROR(INDEX(Population[Electricity consumption (GW·h/yr)],TablaEuropa[[#This Row],[Fila]]),"")</f>
        <v/>
      </c>
      <c r="AA118" s="3" t="str" cm="1">
        <f t="array" ref="AA118">IFERROR(INDEX(Population[2017 (Mt CO2)],TablaEuropa[[#This Row],[Fila]])*1000,"")</f>
        <v/>
      </c>
      <c r="AB118" s="22" t="str">
        <f>IFERROR(INDEX(Esperanza_de_vida[Esperanza de vida general],MATCH(TablaEuropa[[#This Row],[País]],Esperanza_de_vida[País],0)),"")</f>
        <v/>
      </c>
      <c r="AC118" s="25" t="str" cm="1">
        <f t="array" ref="AC118">IFERROR(INDEX(Population[Physicians per 1000 people],TablaEuropa[[#This Row],[Fila]]),"")</f>
        <v/>
      </c>
      <c r="AD118" s="22" t="str" cm="1">
        <f t="array" ref="AD118">IFERROR(INDEX(Population[Fert.  Rate],TablaEuropa[[#This Row],[Fila]]),"")</f>
        <v/>
      </c>
      <c r="AE118" s="3" t="str" cm="1">
        <f t="array" ref="AE118">IFERROR(INDEX(Population[Active military],TablaEuropa[[#This Row],[Fila]]),"")</f>
        <v/>
      </c>
      <c r="AF118" s="3" t="str" cm="1">
        <f t="array" ref="AF118">IFERROR(INDEX(Population[Warheads],TablaEuropa[[#This Row],[Fila]]),"")</f>
        <v/>
      </c>
      <c r="AG118" s="3" t="str" cm="1">
        <f t="array" ref="AG118">IFERROR(INDEX(Population[GDP (PPP, US$ million)],TablaEuropa[[#This Row],[Fila]]),"")</f>
        <v/>
      </c>
      <c r="AH118" s="3" t="e">
        <f>INDEX(TablaPaíses[Fila],MATCH(TablaEuropa[[#This Row],[País]],TablaPaíses[País],0))</f>
        <v>#N/A</v>
      </c>
    </row>
    <row r="119" spans="16:34" x14ac:dyDescent="0.25">
      <c r="P119" s="30" t="s">
        <v>224</v>
      </c>
      <c r="Q119" s="33" t="e" cm="1">
        <f t="array" ref="Q119">IFERROR(--INDEX($V119:$AG119,1,DatosN),NA())</f>
        <v>#N/A</v>
      </c>
      <c r="R119" s="35"/>
      <c r="S119" s="30" t="e">
        <f>INDEX(Países[Estado (Nombre oficial)],MATCH("*"&amp;TablaEuropa[[#This Row],[País]]&amp;"*",Países[País],0))&amp;""</f>
        <v>#N/A</v>
      </c>
      <c r="T119" s="2" t="e">
        <f>SUBSTITUTE(SUBSTITUTE(INDEX(Países[Capital(es)],MATCH("*"&amp;TablaEuropa[[#This Row],[País]]&amp;"*",Países[País],0))&amp;"","oficial: ",""),"de facto","")</f>
        <v>#N/A</v>
      </c>
      <c r="U119" s="2" t="e">
        <f>SUBSTITUTE(SUBSTITUTE(INDEX(Países[Continente],MATCH("*"&amp;TablaEuropa[[#This Row],[País]]&amp;"*",Países[País],0)),"Asia-Europa","Europa-Asia"),"África-Asia","África")</f>
        <v>#N/A</v>
      </c>
      <c r="V119" s="3" t="str" cm="1">
        <f t="array" ref="V119">IFERROR(INDEX(Population[Land Area  (Km²)],TablaEuropa[[#This Row],[Fila]]),"")</f>
        <v/>
      </c>
      <c r="W119" s="3" t="str" cm="1">
        <f t="array" ref="W119">IFERROR(INDEX(Population[Population],TablaEuropa[[#This Row],[Fila]]),"")</f>
        <v/>
      </c>
      <c r="X119" s="3" t="str">
        <f>IFERROR(TablaEuropa[[#This Row],[Población]]/TablaEuropa[[#This Row],[Superficie 
(km²)]],"")</f>
        <v/>
      </c>
      <c r="Y119" s="3" t="str" cm="1">
        <f t="array" ref="Y119">IFERROR(INDEX(Population[Natural Gas consumption
(million m³/year)],TablaEuropa[[#This Row],[Fila]]),"")</f>
        <v/>
      </c>
      <c r="Z119" s="3" t="str" cm="1">
        <f t="array" ref="Z119">IFERROR(INDEX(Population[Electricity consumption (GW·h/yr)],TablaEuropa[[#This Row],[Fila]]),"")</f>
        <v/>
      </c>
      <c r="AA119" s="3" t="str" cm="1">
        <f t="array" ref="AA119">IFERROR(INDEX(Population[2017 (Mt CO2)],TablaEuropa[[#This Row],[Fila]])*1000,"")</f>
        <v/>
      </c>
      <c r="AB119" s="22" t="str">
        <f>IFERROR(INDEX(Esperanza_de_vida[Esperanza de vida general],MATCH(TablaEuropa[[#This Row],[País]],Esperanza_de_vida[País],0)),"")</f>
        <v/>
      </c>
      <c r="AC119" s="25" t="str" cm="1">
        <f t="array" ref="AC119">IFERROR(INDEX(Population[Physicians per 1000 people],TablaEuropa[[#This Row],[Fila]]),"")</f>
        <v/>
      </c>
      <c r="AD119" s="22" t="str" cm="1">
        <f t="array" ref="AD119">IFERROR(INDEX(Population[Fert.  Rate],TablaEuropa[[#This Row],[Fila]]),"")</f>
        <v/>
      </c>
      <c r="AE119" s="3" t="str" cm="1">
        <f t="array" ref="AE119">IFERROR(INDEX(Population[Active military],TablaEuropa[[#This Row],[Fila]]),"")</f>
        <v/>
      </c>
      <c r="AF119" s="3" t="str" cm="1">
        <f t="array" ref="AF119">IFERROR(INDEX(Population[Warheads],TablaEuropa[[#This Row],[Fila]]),"")</f>
        <v/>
      </c>
      <c r="AG119" s="3" t="str" cm="1">
        <f t="array" ref="AG119">IFERROR(INDEX(Population[GDP (PPP, US$ million)],TablaEuropa[[#This Row],[Fila]]),"")</f>
        <v/>
      </c>
      <c r="AH119" s="3" t="e">
        <f>INDEX(TablaPaíses[Fila],MATCH(TablaEuropa[[#This Row],[País]],TablaPaíses[País],0))</f>
        <v>#N/A</v>
      </c>
    </row>
    <row r="120" spans="16:34" x14ac:dyDescent="0.25">
      <c r="P120" s="30" t="s">
        <v>225</v>
      </c>
      <c r="Q120" s="33" t="e" cm="1">
        <f t="array" ref="Q120">IFERROR(--INDEX($V120:$AG120,1,DatosN),NA())</f>
        <v>#N/A</v>
      </c>
      <c r="R120" s="35"/>
      <c r="S120" s="30" t="e">
        <f>INDEX(Países[Estado (Nombre oficial)],MATCH("*"&amp;TablaEuropa[[#This Row],[País]]&amp;"*",Países[País],0))&amp;""</f>
        <v>#N/A</v>
      </c>
      <c r="T120" s="2" t="e">
        <f>SUBSTITUTE(SUBSTITUTE(INDEX(Países[Capital(es)],MATCH("*"&amp;TablaEuropa[[#This Row],[País]]&amp;"*",Países[País],0))&amp;"","oficial: ",""),"de facto","")</f>
        <v>#N/A</v>
      </c>
      <c r="U120" s="2" t="e">
        <f>SUBSTITUTE(SUBSTITUTE(INDEX(Países[Continente],MATCH("*"&amp;TablaEuropa[[#This Row],[País]]&amp;"*",Países[País],0)),"Asia-Europa","Europa-Asia"),"África-Asia","África")</f>
        <v>#N/A</v>
      </c>
      <c r="V120" s="3" t="str" cm="1">
        <f t="array" ref="V120">IFERROR(INDEX(Population[Land Area  (Km²)],TablaEuropa[[#This Row],[Fila]]),"")</f>
        <v/>
      </c>
      <c r="W120" s="3" t="str" cm="1">
        <f t="array" ref="W120">IFERROR(INDEX(Population[Population],TablaEuropa[[#This Row],[Fila]]),"")</f>
        <v/>
      </c>
      <c r="X120" s="3" t="str">
        <f>IFERROR(TablaEuropa[[#This Row],[Población]]/TablaEuropa[[#This Row],[Superficie 
(km²)]],"")</f>
        <v/>
      </c>
      <c r="Y120" s="3" t="str" cm="1">
        <f t="array" ref="Y120">IFERROR(INDEX(Population[Natural Gas consumption
(million m³/year)],TablaEuropa[[#This Row],[Fila]]),"")</f>
        <v/>
      </c>
      <c r="Z120" s="3" t="str" cm="1">
        <f t="array" ref="Z120">IFERROR(INDEX(Population[Electricity consumption (GW·h/yr)],TablaEuropa[[#This Row],[Fila]]),"")</f>
        <v/>
      </c>
      <c r="AA120" s="3" t="str" cm="1">
        <f t="array" ref="AA120">IFERROR(INDEX(Population[2017 (Mt CO2)],TablaEuropa[[#This Row],[Fila]])*1000,"")</f>
        <v/>
      </c>
      <c r="AB120" s="22" t="str">
        <f>IFERROR(INDEX(Esperanza_de_vida[Esperanza de vida general],MATCH(TablaEuropa[[#This Row],[País]],Esperanza_de_vida[País],0)),"")</f>
        <v/>
      </c>
      <c r="AC120" s="25" t="str" cm="1">
        <f t="array" ref="AC120">IFERROR(INDEX(Population[Physicians per 1000 people],TablaEuropa[[#This Row],[Fila]]),"")</f>
        <v/>
      </c>
      <c r="AD120" s="22" t="str" cm="1">
        <f t="array" ref="AD120">IFERROR(INDEX(Population[Fert.  Rate],TablaEuropa[[#This Row],[Fila]]),"")</f>
        <v/>
      </c>
      <c r="AE120" s="3" t="str" cm="1">
        <f t="array" ref="AE120">IFERROR(INDEX(Population[Active military],TablaEuropa[[#This Row],[Fila]]),"")</f>
        <v/>
      </c>
      <c r="AF120" s="3" t="str" cm="1">
        <f t="array" ref="AF120">IFERROR(INDEX(Population[Warheads],TablaEuropa[[#This Row],[Fila]]),"")</f>
        <v/>
      </c>
      <c r="AG120" s="3" t="str" cm="1">
        <f t="array" ref="AG120">IFERROR(INDEX(Population[GDP (PPP, US$ million)],TablaEuropa[[#This Row],[Fila]]),"")</f>
        <v/>
      </c>
      <c r="AH120" s="3" t="e">
        <f>INDEX(TablaPaíses[Fila],MATCH(TablaEuropa[[#This Row],[País]],TablaPaíses[País],0))</f>
        <v>#N/A</v>
      </c>
    </row>
    <row r="121" spans="16:34" x14ac:dyDescent="0.25">
      <c r="P121" s="30" t="s">
        <v>226</v>
      </c>
      <c r="Q121" s="33" t="e" cm="1">
        <f t="array" ref="Q121">IFERROR(--INDEX($V121:$AG121,1,DatosN),NA())</f>
        <v>#N/A</v>
      </c>
      <c r="R121" s="35" t="e" vm="42">
        <v>#VALUE!</v>
      </c>
      <c r="S121" s="30" t="e">
        <f>INDEX(Países[Estado (Nombre oficial)],MATCH("*"&amp;TablaEuropa[[#This Row],[País]]&amp;"*",Países[País],0))&amp;""</f>
        <v>#N/A</v>
      </c>
      <c r="T121" s="2" t="e">
        <f>SUBSTITUTE(SUBSTITUTE(INDEX(Países[Capital(es)],MATCH("*"&amp;TablaEuropa[[#This Row],[País]]&amp;"*",Países[País],0))&amp;"","oficial: ",""),"de facto","")</f>
        <v>#N/A</v>
      </c>
      <c r="U121" s="2" t="e">
        <f>SUBSTITUTE(SUBSTITUTE(INDEX(Países[Continente],MATCH("*"&amp;TablaEuropa[[#This Row],[País]]&amp;"*",Países[País],0)),"Asia-Europa","Europa-Asia"),"África-Asia","África")</f>
        <v>#N/A</v>
      </c>
      <c r="V121" s="3" t="str" cm="1">
        <f t="array" ref="V121">IFERROR(INDEX(Population[Land Area  (Km²)],TablaEuropa[[#This Row],[Fila]]),"")</f>
        <v/>
      </c>
      <c r="W121" s="3" t="str" cm="1">
        <f t="array" ref="W121">IFERROR(INDEX(Population[Population],TablaEuropa[[#This Row],[Fila]]),"")</f>
        <v/>
      </c>
      <c r="X121" s="3" t="str">
        <f>IFERROR(TablaEuropa[[#This Row],[Población]]/TablaEuropa[[#This Row],[Superficie 
(km²)]],"")</f>
        <v/>
      </c>
      <c r="Y121" s="3" t="str" cm="1">
        <f t="array" ref="Y121">IFERROR(INDEX(Population[Natural Gas consumption
(million m³/year)],TablaEuropa[[#This Row],[Fila]]),"")</f>
        <v/>
      </c>
      <c r="Z121" s="3" t="str" cm="1">
        <f t="array" ref="Z121">IFERROR(INDEX(Population[Electricity consumption (GW·h/yr)],TablaEuropa[[#This Row],[Fila]]),"")</f>
        <v/>
      </c>
      <c r="AA121" s="3" t="str" cm="1">
        <f t="array" ref="AA121">IFERROR(INDEX(Population[2017 (Mt CO2)],TablaEuropa[[#This Row],[Fila]])*1000,"")</f>
        <v/>
      </c>
      <c r="AB121" s="22" t="str">
        <f>IFERROR(INDEX(Esperanza_de_vida[Esperanza de vida general],MATCH(TablaEuropa[[#This Row],[País]],Esperanza_de_vida[País],0)),"")</f>
        <v/>
      </c>
      <c r="AC121" s="25" t="str" cm="1">
        <f t="array" ref="AC121">IFERROR(INDEX(Population[Physicians per 1000 people],TablaEuropa[[#This Row],[Fila]]),"")</f>
        <v/>
      </c>
      <c r="AD121" s="22" t="str" cm="1">
        <f t="array" ref="AD121">IFERROR(INDEX(Population[Fert.  Rate],TablaEuropa[[#This Row],[Fila]]),"")</f>
        <v/>
      </c>
      <c r="AE121" s="3" t="str" cm="1">
        <f t="array" ref="AE121">IFERROR(INDEX(Population[Active military],TablaEuropa[[#This Row],[Fila]]),"")</f>
        <v/>
      </c>
      <c r="AF121" s="3" t="str" cm="1">
        <f t="array" ref="AF121">IFERROR(INDEX(Population[Warheads],TablaEuropa[[#This Row],[Fila]]),"")</f>
        <v/>
      </c>
      <c r="AG121" s="3" t="str" cm="1">
        <f t="array" ref="AG121">IFERROR(INDEX(Population[GDP (PPP, US$ million)],TablaEuropa[[#This Row],[Fila]]),"")</f>
        <v/>
      </c>
      <c r="AH121" s="3" t="e">
        <f>INDEX(TablaPaíses[Fila],MATCH(TablaEuropa[[#This Row],[País]],TablaPaíses[País],0))</f>
        <v>#N/A</v>
      </c>
    </row>
    <row r="122" spans="16:34" x14ac:dyDescent="0.25">
      <c r="P122" s="30" t="s">
        <v>407</v>
      </c>
      <c r="Q122" s="33" t="e" cm="1">
        <f t="array" ref="Q122">IFERROR(--INDEX($V122:$AG122,1,DatosN),NA())</f>
        <v>#N/A</v>
      </c>
      <c r="R122" s="35"/>
      <c r="S122" s="30" t="e">
        <f>INDEX(Países[Estado (Nombre oficial)],MATCH("*"&amp;TablaEuropa[[#This Row],[País]]&amp;"*",Países[País],0))&amp;""</f>
        <v>#N/A</v>
      </c>
      <c r="T122" s="2" t="e">
        <f>SUBSTITUTE(SUBSTITUTE(INDEX(Países[Capital(es)],MATCH("*"&amp;TablaEuropa[[#This Row],[País]]&amp;"*",Países[País],0))&amp;"","oficial: ",""),"de facto","")</f>
        <v>#N/A</v>
      </c>
      <c r="U122" s="2" t="e">
        <f>SUBSTITUTE(SUBSTITUTE(INDEX(Países[Continente],MATCH("*"&amp;TablaEuropa[[#This Row],[País]]&amp;"*",Países[País],0)),"Asia-Europa","Europa-Asia"),"África-Asia","África")</f>
        <v>#N/A</v>
      </c>
      <c r="V122" s="3" t="str" cm="1">
        <f t="array" ref="V122">IFERROR(INDEX(Population[Land Area  (Km²)],TablaEuropa[[#This Row],[Fila]]),"")</f>
        <v/>
      </c>
      <c r="W122" s="3" t="str" cm="1">
        <f t="array" ref="W122">IFERROR(INDEX(Population[Population],TablaEuropa[[#This Row],[Fila]]),"")</f>
        <v/>
      </c>
      <c r="X122" s="3" t="str">
        <f>IFERROR(TablaEuropa[[#This Row],[Población]]/TablaEuropa[[#This Row],[Superficie 
(km²)]],"")</f>
        <v/>
      </c>
      <c r="Y122" s="3" t="str" cm="1">
        <f t="array" ref="Y122">IFERROR(INDEX(Population[Natural Gas consumption
(million m³/year)],TablaEuropa[[#This Row],[Fila]]),"")</f>
        <v/>
      </c>
      <c r="Z122" s="3" t="str" cm="1">
        <f t="array" ref="Z122">IFERROR(INDEX(Population[Electricity consumption (GW·h/yr)],TablaEuropa[[#This Row],[Fila]]),"")</f>
        <v/>
      </c>
      <c r="AA122" s="3" t="str" cm="1">
        <f t="array" ref="AA122">IFERROR(INDEX(Population[2017 (Mt CO2)],TablaEuropa[[#This Row],[Fila]])*1000,"")</f>
        <v/>
      </c>
      <c r="AB122" s="22" t="str">
        <f>IFERROR(INDEX(Esperanza_de_vida[Esperanza de vida general],MATCH(TablaEuropa[[#This Row],[País]],Esperanza_de_vida[País],0)),"")</f>
        <v/>
      </c>
      <c r="AC122" s="25" t="str" cm="1">
        <f t="array" ref="AC122">IFERROR(INDEX(Population[Physicians per 1000 people],TablaEuropa[[#This Row],[Fila]]),"")</f>
        <v/>
      </c>
      <c r="AD122" s="22" t="str" cm="1">
        <f t="array" ref="AD122">IFERROR(INDEX(Population[Fert.  Rate],TablaEuropa[[#This Row],[Fila]]),"")</f>
        <v/>
      </c>
      <c r="AE122" s="3" t="str" cm="1">
        <f t="array" ref="AE122">IFERROR(INDEX(Population[Active military],TablaEuropa[[#This Row],[Fila]]),"")</f>
        <v/>
      </c>
      <c r="AF122" s="3" t="str" cm="1">
        <f t="array" ref="AF122">IFERROR(INDEX(Population[Warheads],TablaEuropa[[#This Row],[Fila]]),"")</f>
        <v/>
      </c>
      <c r="AG122" s="3" t="str" cm="1">
        <f t="array" ref="AG122">IFERROR(INDEX(Population[GDP (PPP, US$ million)],TablaEuropa[[#This Row],[Fila]]),"")</f>
        <v/>
      </c>
      <c r="AH122" s="3" t="e">
        <f>INDEX(TablaPaíses[Fila],MATCH(TablaEuropa[[#This Row],[País]],TablaPaíses[País],0))</f>
        <v>#N/A</v>
      </c>
    </row>
    <row r="123" spans="16:34" x14ac:dyDescent="0.25">
      <c r="P123" s="30" t="s">
        <v>50</v>
      </c>
      <c r="Q123" s="33" t="e" cm="1">
        <f t="array" ref="Q123">IFERROR(--INDEX($V123:$AG123,1,DatosN),NA())</f>
        <v>#N/A</v>
      </c>
      <c r="R123" s="35" t="e" vm="43">
        <v>#VALUE!</v>
      </c>
      <c r="S123" s="30" t="e">
        <f>INDEX(Países[Estado (Nombre oficial)],MATCH("*"&amp;TablaEuropa[[#This Row],[País]]&amp;"*",Países[País],0))&amp;""</f>
        <v>#N/A</v>
      </c>
      <c r="T123" s="2" t="e">
        <f>SUBSTITUTE(SUBSTITUTE(INDEX(Países[Capital(es)],MATCH("*"&amp;TablaEuropa[[#This Row],[País]]&amp;"*",Países[País],0))&amp;"","oficial: ",""),"de facto","")</f>
        <v>#N/A</v>
      </c>
      <c r="U123" s="2" t="e">
        <f>SUBSTITUTE(SUBSTITUTE(INDEX(Países[Continente],MATCH("*"&amp;TablaEuropa[[#This Row],[País]]&amp;"*",Países[País],0)),"Asia-Europa","Europa-Asia"),"África-Asia","África")</f>
        <v>#N/A</v>
      </c>
      <c r="V123" s="3" t="str" cm="1">
        <f t="array" ref="V123">IFERROR(INDEX(Population[Land Area  (Km²)],TablaEuropa[[#This Row],[Fila]]),"")</f>
        <v/>
      </c>
      <c r="W123" s="3" t="str" cm="1">
        <f t="array" ref="W123">IFERROR(INDEX(Population[Population],TablaEuropa[[#This Row],[Fila]]),"")</f>
        <v/>
      </c>
      <c r="X123" s="3" t="str">
        <f>IFERROR(TablaEuropa[[#This Row],[Población]]/TablaEuropa[[#This Row],[Superficie 
(km²)]],"")</f>
        <v/>
      </c>
      <c r="Y123" s="3" t="str" cm="1">
        <f t="array" ref="Y123">IFERROR(INDEX(Population[Natural Gas consumption
(million m³/year)],TablaEuropa[[#This Row],[Fila]]),"")</f>
        <v/>
      </c>
      <c r="Z123" s="3" t="str" cm="1">
        <f t="array" ref="Z123">IFERROR(INDEX(Population[Electricity consumption (GW·h/yr)],TablaEuropa[[#This Row],[Fila]]),"")</f>
        <v/>
      </c>
      <c r="AA123" s="3" t="str" cm="1">
        <f t="array" ref="AA123">IFERROR(INDEX(Population[2017 (Mt CO2)],TablaEuropa[[#This Row],[Fila]])*1000,"")</f>
        <v/>
      </c>
      <c r="AB123" s="22" t="str">
        <f>IFERROR(INDEX(Esperanza_de_vida[Esperanza de vida general],MATCH(TablaEuropa[[#This Row],[País]],Esperanza_de_vida[País],0)),"")</f>
        <v/>
      </c>
      <c r="AC123" s="25" t="str" cm="1">
        <f t="array" ref="AC123">IFERROR(INDEX(Population[Physicians per 1000 people],TablaEuropa[[#This Row],[Fila]]),"")</f>
        <v/>
      </c>
      <c r="AD123" s="22" t="str" cm="1">
        <f t="array" ref="AD123">IFERROR(INDEX(Population[Fert.  Rate],TablaEuropa[[#This Row],[Fila]]),"")</f>
        <v/>
      </c>
      <c r="AE123" s="3" t="str" cm="1">
        <f t="array" ref="AE123">IFERROR(INDEX(Population[Active military],TablaEuropa[[#This Row],[Fila]]),"")</f>
        <v/>
      </c>
      <c r="AF123" s="3" t="str" cm="1">
        <f t="array" ref="AF123">IFERROR(INDEX(Population[Warheads],TablaEuropa[[#This Row],[Fila]]),"")</f>
        <v/>
      </c>
      <c r="AG123" s="3" t="str" cm="1">
        <f t="array" ref="AG123">IFERROR(INDEX(Population[GDP (PPP, US$ million)],TablaEuropa[[#This Row],[Fila]]),"")</f>
        <v/>
      </c>
      <c r="AH123" s="3" t="e">
        <f>INDEX(TablaPaíses[Fila],MATCH(TablaEuropa[[#This Row],[País]],TablaPaíses[País],0))</f>
        <v>#N/A</v>
      </c>
    </row>
    <row r="124" spans="16:34" x14ac:dyDescent="0.25">
      <c r="P124" s="30" t="s">
        <v>227</v>
      </c>
      <c r="Q124" s="33" t="e" cm="1">
        <f t="array" ref="Q124">IFERROR(--INDEX($V124:$AG124,1,DatosN),NA())</f>
        <v>#N/A</v>
      </c>
      <c r="R124" s="35" t="e" vm="44">
        <v>#VALUE!</v>
      </c>
      <c r="S124" s="30" t="e">
        <f>INDEX(Países[Estado (Nombre oficial)],MATCH("*"&amp;TablaEuropa[[#This Row],[País]]&amp;"*",Países[País],0))&amp;""</f>
        <v>#N/A</v>
      </c>
      <c r="T124" s="2" t="e">
        <f>SUBSTITUTE(SUBSTITUTE(INDEX(Países[Capital(es)],MATCH("*"&amp;TablaEuropa[[#This Row],[País]]&amp;"*",Países[País],0))&amp;"","oficial: ",""),"de facto","")</f>
        <v>#N/A</v>
      </c>
      <c r="U124" s="2" t="e">
        <f>SUBSTITUTE(SUBSTITUTE(INDEX(Países[Continente],MATCH("*"&amp;TablaEuropa[[#This Row],[País]]&amp;"*",Países[País],0)),"Asia-Europa","Europa-Asia"),"África-Asia","África")</f>
        <v>#N/A</v>
      </c>
      <c r="V124" s="3" t="str" cm="1">
        <f t="array" ref="V124">IFERROR(INDEX(Population[Land Area  (Km²)],TablaEuropa[[#This Row],[Fila]]),"")</f>
        <v/>
      </c>
      <c r="W124" s="3" t="str" cm="1">
        <f t="array" ref="W124">IFERROR(INDEX(Population[Population],TablaEuropa[[#This Row],[Fila]]),"")</f>
        <v/>
      </c>
      <c r="X124" s="3" t="str">
        <f>IFERROR(TablaEuropa[[#This Row],[Población]]/TablaEuropa[[#This Row],[Superficie 
(km²)]],"")</f>
        <v/>
      </c>
      <c r="Y124" s="3" t="str" cm="1">
        <f t="array" ref="Y124">IFERROR(INDEX(Population[Natural Gas consumption
(million m³/year)],TablaEuropa[[#This Row],[Fila]]),"")</f>
        <v/>
      </c>
      <c r="Z124" s="3" t="str" cm="1">
        <f t="array" ref="Z124">IFERROR(INDEX(Population[Electricity consumption (GW·h/yr)],TablaEuropa[[#This Row],[Fila]]),"")</f>
        <v/>
      </c>
      <c r="AA124" s="3" t="str" cm="1">
        <f t="array" ref="AA124">IFERROR(INDEX(Population[2017 (Mt CO2)],TablaEuropa[[#This Row],[Fila]])*1000,"")</f>
        <v/>
      </c>
      <c r="AB124" s="22" t="str">
        <f>IFERROR(INDEX(Esperanza_de_vida[Esperanza de vida general],MATCH(TablaEuropa[[#This Row],[País]],Esperanza_de_vida[País],0)),"")</f>
        <v/>
      </c>
      <c r="AC124" s="25" t="str" cm="1">
        <f t="array" ref="AC124">IFERROR(INDEX(Population[Physicians per 1000 people],TablaEuropa[[#This Row],[Fila]]),"")</f>
        <v/>
      </c>
      <c r="AD124" s="22" t="str" cm="1">
        <f t="array" ref="AD124">IFERROR(INDEX(Population[Fert.  Rate],TablaEuropa[[#This Row],[Fila]]),"")</f>
        <v/>
      </c>
      <c r="AE124" s="3" t="str" cm="1">
        <f t="array" ref="AE124">IFERROR(INDEX(Population[Active military],TablaEuropa[[#This Row],[Fila]]),"")</f>
        <v/>
      </c>
      <c r="AF124" s="3" t="str" cm="1">
        <f t="array" ref="AF124">IFERROR(INDEX(Population[Warheads],TablaEuropa[[#This Row],[Fila]]),"")</f>
        <v/>
      </c>
      <c r="AG124" s="3" t="str" cm="1">
        <f t="array" ref="AG124">IFERROR(INDEX(Population[GDP (PPP, US$ million)],TablaEuropa[[#This Row],[Fila]]),"")</f>
        <v/>
      </c>
      <c r="AH124" s="3" t="e">
        <f>INDEX(TablaPaíses[Fila],MATCH(TablaEuropa[[#This Row],[País]],TablaPaíses[País],0))</f>
        <v>#N/A</v>
      </c>
    </row>
    <row r="125" spans="16:34" x14ac:dyDescent="0.25">
      <c r="P125" s="30" t="s">
        <v>229</v>
      </c>
      <c r="Q125" s="33" t="e" cm="1">
        <f t="array" ref="Q125">IFERROR(--INDEX($V125:$AG125,1,DatosN),NA())</f>
        <v>#N/A</v>
      </c>
      <c r="R125" s="35"/>
      <c r="S125" s="30" t="e">
        <f>INDEX(Países[Estado (Nombre oficial)],MATCH("*"&amp;TablaEuropa[[#This Row],[País]]&amp;"*",Países[País],0))&amp;""</f>
        <v>#N/A</v>
      </c>
      <c r="T125" s="2" t="e">
        <f>SUBSTITUTE(SUBSTITUTE(INDEX(Países[Capital(es)],MATCH("*"&amp;TablaEuropa[[#This Row],[País]]&amp;"*",Países[País],0))&amp;"","oficial: ",""),"de facto","")</f>
        <v>#N/A</v>
      </c>
      <c r="U125" s="2" t="e">
        <f>SUBSTITUTE(SUBSTITUTE(INDEX(Países[Continente],MATCH("*"&amp;TablaEuropa[[#This Row],[País]]&amp;"*",Países[País],0)),"Asia-Europa","Europa-Asia"),"África-Asia","África")</f>
        <v>#N/A</v>
      </c>
      <c r="V125" s="3" t="str" cm="1">
        <f t="array" ref="V125">IFERROR(INDEX(Population[Land Area  (Km²)],TablaEuropa[[#This Row],[Fila]]),"")</f>
        <v/>
      </c>
      <c r="W125" s="3" t="str" cm="1">
        <f t="array" ref="W125">IFERROR(INDEX(Population[Population],TablaEuropa[[#This Row],[Fila]]),"")</f>
        <v/>
      </c>
      <c r="X125" s="3" t="str">
        <f>IFERROR(TablaEuropa[[#This Row],[Población]]/TablaEuropa[[#This Row],[Superficie 
(km²)]],"")</f>
        <v/>
      </c>
      <c r="Y125" s="3" t="str" cm="1">
        <f t="array" ref="Y125">IFERROR(INDEX(Population[Natural Gas consumption
(million m³/year)],TablaEuropa[[#This Row],[Fila]]),"")</f>
        <v/>
      </c>
      <c r="Z125" s="3" t="str" cm="1">
        <f t="array" ref="Z125">IFERROR(INDEX(Population[Electricity consumption (GW·h/yr)],TablaEuropa[[#This Row],[Fila]]),"")</f>
        <v/>
      </c>
      <c r="AA125" s="3" t="str" cm="1">
        <f t="array" ref="AA125">IFERROR(INDEX(Population[2017 (Mt CO2)],TablaEuropa[[#This Row],[Fila]])*1000,"")</f>
        <v/>
      </c>
      <c r="AB125" s="22" t="str">
        <f>IFERROR(INDEX(Esperanza_de_vida[Esperanza de vida general],MATCH(TablaEuropa[[#This Row],[País]],Esperanza_de_vida[País],0)),"")</f>
        <v/>
      </c>
      <c r="AC125" s="25" t="str" cm="1">
        <f t="array" ref="AC125">IFERROR(INDEX(Population[Physicians per 1000 people],TablaEuropa[[#This Row],[Fila]]),"")</f>
        <v/>
      </c>
      <c r="AD125" s="22" t="str" cm="1">
        <f t="array" ref="AD125">IFERROR(INDEX(Population[Fert.  Rate],TablaEuropa[[#This Row],[Fila]]),"")</f>
        <v/>
      </c>
      <c r="AE125" s="3" t="str" cm="1">
        <f t="array" ref="AE125">IFERROR(INDEX(Population[Active military],TablaEuropa[[#This Row],[Fila]]),"")</f>
        <v/>
      </c>
      <c r="AF125" s="3" t="str" cm="1">
        <f t="array" ref="AF125">IFERROR(INDEX(Population[Warheads],TablaEuropa[[#This Row],[Fila]]),"")</f>
        <v/>
      </c>
      <c r="AG125" s="3" t="str" cm="1">
        <f t="array" ref="AG125">IFERROR(INDEX(Population[GDP (PPP, US$ million)],TablaEuropa[[#This Row],[Fila]]),"")</f>
        <v/>
      </c>
      <c r="AH125" s="3" t="e">
        <f>INDEX(TablaPaíses[Fila],MATCH(TablaEuropa[[#This Row],[País]],TablaPaíses[País],0))</f>
        <v>#N/A</v>
      </c>
    </row>
    <row r="126" spans="16:34" x14ac:dyDescent="0.25">
      <c r="P126" s="30" t="s">
        <v>230</v>
      </c>
      <c r="Q126" s="33" t="e" cm="1">
        <f t="array" ref="Q126">IFERROR(--INDEX($V126:$AG126,1,DatosN),NA())</f>
        <v>#N/A</v>
      </c>
      <c r="R126" s="35"/>
      <c r="S126" s="30" t="e">
        <f>INDEX(Países[Estado (Nombre oficial)],MATCH("*"&amp;TablaEuropa[[#This Row],[País]]&amp;"*",Países[País],0))&amp;""</f>
        <v>#N/A</v>
      </c>
      <c r="T126" s="2" t="e">
        <f>SUBSTITUTE(SUBSTITUTE(INDEX(Países[Capital(es)],MATCH("*"&amp;TablaEuropa[[#This Row],[País]]&amp;"*",Países[País],0))&amp;"","oficial: ",""),"de facto","")</f>
        <v>#N/A</v>
      </c>
      <c r="U126" s="2" t="e">
        <f>SUBSTITUTE(SUBSTITUTE(INDEX(Países[Continente],MATCH("*"&amp;TablaEuropa[[#This Row],[País]]&amp;"*",Países[País],0)),"Asia-Europa","Europa-Asia"),"África-Asia","África")</f>
        <v>#N/A</v>
      </c>
      <c r="V126" s="3" t="str" cm="1">
        <f t="array" ref="V126">IFERROR(INDEX(Population[Land Area  (Km²)],TablaEuropa[[#This Row],[Fila]]),"")</f>
        <v/>
      </c>
      <c r="W126" s="3" t="str" cm="1">
        <f t="array" ref="W126">IFERROR(INDEX(Population[Population],TablaEuropa[[#This Row],[Fila]]),"")</f>
        <v/>
      </c>
      <c r="X126" s="3" t="str">
        <f>IFERROR(TablaEuropa[[#This Row],[Población]]/TablaEuropa[[#This Row],[Superficie 
(km²)]],"")</f>
        <v/>
      </c>
      <c r="Y126" s="3" t="str" cm="1">
        <f t="array" ref="Y126">IFERROR(INDEX(Population[Natural Gas consumption
(million m³/year)],TablaEuropa[[#This Row],[Fila]]),"")</f>
        <v/>
      </c>
      <c r="Z126" s="3" t="str" cm="1">
        <f t="array" ref="Z126">IFERROR(INDEX(Population[Electricity consumption (GW·h/yr)],TablaEuropa[[#This Row],[Fila]]),"")</f>
        <v/>
      </c>
      <c r="AA126" s="3" t="str" cm="1">
        <f t="array" ref="AA126">IFERROR(INDEX(Population[2017 (Mt CO2)],TablaEuropa[[#This Row],[Fila]])*1000,"")</f>
        <v/>
      </c>
      <c r="AB126" s="22" t="str">
        <f>IFERROR(INDEX(Esperanza_de_vida[Esperanza de vida general],MATCH(TablaEuropa[[#This Row],[País]],Esperanza_de_vida[País],0)),"")</f>
        <v/>
      </c>
      <c r="AC126" s="25" t="str" cm="1">
        <f t="array" ref="AC126">IFERROR(INDEX(Population[Physicians per 1000 people],TablaEuropa[[#This Row],[Fila]]),"")</f>
        <v/>
      </c>
      <c r="AD126" s="22" t="str" cm="1">
        <f t="array" ref="AD126">IFERROR(INDEX(Population[Fert.  Rate],TablaEuropa[[#This Row],[Fila]]),"")</f>
        <v/>
      </c>
      <c r="AE126" s="3" t="str" cm="1">
        <f t="array" ref="AE126">IFERROR(INDEX(Population[Active military],TablaEuropa[[#This Row],[Fila]]),"")</f>
        <v/>
      </c>
      <c r="AF126" s="3" t="str" cm="1">
        <f t="array" ref="AF126">IFERROR(INDEX(Population[Warheads],TablaEuropa[[#This Row],[Fila]]),"")</f>
        <v/>
      </c>
      <c r="AG126" s="3" t="str" cm="1">
        <f t="array" ref="AG126">IFERROR(INDEX(Population[GDP (PPP, US$ million)],TablaEuropa[[#This Row],[Fila]]),"")</f>
        <v/>
      </c>
      <c r="AH126" s="3" t="e">
        <f>INDEX(TablaPaíses[Fila],MATCH(TablaEuropa[[#This Row],[País]],TablaPaíses[País],0))</f>
        <v>#N/A</v>
      </c>
    </row>
    <row r="127" spans="16:34" x14ac:dyDescent="0.25">
      <c r="P127" s="30" t="s">
        <v>231</v>
      </c>
      <c r="Q127" s="33" t="e" cm="1">
        <f t="array" ref="Q127">IFERROR(--INDEX($V127:$AG127,1,DatosN),NA())</f>
        <v>#N/A</v>
      </c>
      <c r="R127" s="35"/>
      <c r="S127" s="30" t="e">
        <f>INDEX(Países[Estado (Nombre oficial)],MATCH("*"&amp;TablaEuropa[[#This Row],[País]]&amp;"*",Países[País],0))&amp;""</f>
        <v>#N/A</v>
      </c>
      <c r="T127" s="2" t="e">
        <f>SUBSTITUTE(SUBSTITUTE(INDEX(Países[Capital(es)],MATCH("*"&amp;TablaEuropa[[#This Row],[País]]&amp;"*",Países[País],0))&amp;"","oficial: ",""),"de facto","")</f>
        <v>#N/A</v>
      </c>
      <c r="U127" s="2" t="e">
        <f>SUBSTITUTE(SUBSTITUTE(INDEX(Países[Continente],MATCH("*"&amp;TablaEuropa[[#This Row],[País]]&amp;"*",Países[País],0)),"Asia-Europa","Europa-Asia"),"África-Asia","África")</f>
        <v>#N/A</v>
      </c>
      <c r="V127" s="3" t="str" cm="1">
        <f t="array" ref="V127">IFERROR(INDEX(Population[Land Area  (Km²)],TablaEuropa[[#This Row],[Fila]]),"")</f>
        <v/>
      </c>
      <c r="W127" s="3" t="str" cm="1">
        <f t="array" ref="W127">IFERROR(INDEX(Population[Population],TablaEuropa[[#This Row],[Fila]]),"")</f>
        <v/>
      </c>
      <c r="X127" s="3" t="str">
        <f>IFERROR(TablaEuropa[[#This Row],[Población]]/TablaEuropa[[#This Row],[Superficie 
(km²)]],"")</f>
        <v/>
      </c>
      <c r="Y127" s="3" t="str" cm="1">
        <f t="array" ref="Y127">IFERROR(INDEX(Population[Natural Gas consumption
(million m³/year)],TablaEuropa[[#This Row],[Fila]]),"")</f>
        <v/>
      </c>
      <c r="Z127" s="3" t="str" cm="1">
        <f t="array" ref="Z127">IFERROR(INDEX(Population[Electricity consumption (GW·h/yr)],TablaEuropa[[#This Row],[Fila]]),"")</f>
        <v/>
      </c>
      <c r="AA127" s="3" t="str" cm="1">
        <f t="array" ref="AA127">IFERROR(INDEX(Population[2017 (Mt CO2)],TablaEuropa[[#This Row],[Fila]])*1000,"")</f>
        <v/>
      </c>
      <c r="AB127" s="22" t="str">
        <f>IFERROR(INDEX(Esperanza_de_vida[Esperanza de vida general],MATCH(TablaEuropa[[#This Row],[País]],Esperanza_de_vida[País],0)),"")</f>
        <v/>
      </c>
      <c r="AC127" s="25" t="str" cm="1">
        <f t="array" ref="AC127">IFERROR(INDEX(Population[Physicians per 1000 people],TablaEuropa[[#This Row],[Fila]]),"")</f>
        <v/>
      </c>
      <c r="AD127" s="22" t="str" cm="1">
        <f t="array" ref="AD127">IFERROR(INDEX(Population[Fert.  Rate],TablaEuropa[[#This Row],[Fila]]),"")</f>
        <v/>
      </c>
      <c r="AE127" s="3" t="str" cm="1">
        <f t="array" ref="AE127">IFERROR(INDEX(Population[Active military],TablaEuropa[[#This Row],[Fila]]),"")</f>
        <v/>
      </c>
      <c r="AF127" s="3" t="str" cm="1">
        <f t="array" ref="AF127">IFERROR(INDEX(Population[Warheads],TablaEuropa[[#This Row],[Fila]]),"")</f>
        <v/>
      </c>
      <c r="AG127" s="3" t="str" cm="1">
        <f t="array" ref="AG127">IFERROR(INDEX(Population[GDP (PPP, US$ million)],TablaEuropa[[#This Row],[Fila]]),"")</f>
        <v/>
      </c>
      <c r="AH127" s="3" t="e">
        <f>INDEX(TablaPaíses[Fila],MATCH(TablaEuropa[[#This Row],[País]],TablaPaíses[País],0))</f>
        <v>#N/A</v>
      </c>
    </row>
    <row r="128" spans="16:34" x14ac:dyDescent="0.25">
      <c r="P128" s="30" t="s">
        <v>232</v>
      </c>
      <c r="Q128" s="33" t="e" cm="1">
        <f t="array" ref="Q128">IFERROR(--INDEX($V128:$AG128,1,DatosN),NA())</f>
        <v>#N/A</v>
      </c>
      <c r="R128" s="35" t="e" vm="45">
        <v>#VALUE!</v>
      </c>
      <c r="S128" s="30" t="e">
        <f>INDEX(Países[Estado (Nombre oficial)],MATCH("*"&amp;TablaEuropa[[#This Row],[País]]&amp;"*",Países[País],0))&amp;""</f>
        <v>#N/A</v>
      </c>
      <c r="T128" s="2" t="e">
        <f>SUBSTITUTE(SUBSTITUTE(INDEX(Países[Capital(es)],MATCH("*"&amp;TablaEuropa[[#This Row],[País]]&amp;"*",Países[País],0))&amp;"","oficial: ",""),"de facto","")</f>
        <v>#N/A</v>
      </c>
      <c r="U128" s="2" t="e">
        <f>SUBSTITUTE(SUBSTITUTE(INDEX(Países[Continente],MATCH("*"&amp;TablaEuropa[[#This Row],[País]]&amp;"*",Países[País],0)),"Asia-Europa","Europa-Asia"),"África-Asia","África")</f>
        <v>#N/A</v>
      </c>
      <c r="V128" s="3" t="str" cm="1">
        <f t="array" ref="V128">IFERROR(INDEX(Population[Land Area  (Km²)],TablaEuropa[[#This Row],[Fila]]),"")</f>
        <v/>
      </c>
      <c r="W128" s="3" t="str" cm="1">
        <f t="array" ref="W128">IFERROR(INDEX(Population[Population],TablaEuropa[[#This Row],[Fila]]),"")</f>
        <v/>
      </c>
      <c r="X128" s="3" t="str">
        <f>IFERROR(TablaEuropa[[#This Row],[Población]]/TablaEuropa[[#This Row],[Superficie 
(km²)]],"")</f>
        <v/>
      </c>
      <c r="Y128" s="3" t="str" cm="1">
        <f t="array" ref="Y128">IFERROR(INDEX(Population[Natural Gas consumption
(million m³/year)],TablaEuropa[[#This Row],[Fila]]),"")</f>
        <v/>
      </c>
      <c r="Z128" s="3" t="str" cm="1">
        <f t="array" ref="Z128">IFERROR(INDEX(Population[Electricity consumption (GW·h/yr)],TablaEuropa[[#This Row],[Fila]]),"")</f>
        <v/>
      </c>
      <c r="AA128" s="3" t="str" cm="1">
        <f t="array" ref="AA128">IFERROR(INDEX(Population[2017 (Mt CO2)],TablaEuropa[[#This Row],[Fila]])*1000,"")</f>
        <v/>
      </c>
      <c r="AB128" s="22" t="str">
        <f>IFERROR(INDEX(Esperanza_de_vida[Esperanza de vida general],MATCH(TablaEuropa[[#This Row],[País]],Esperanza_de_vida[País],0)),"")</f>
        <v/>
      </c>
      <c r="AC128" s="25" t="str" cm="1">
        <f t="array" ref="AC128">IFERROR(INDEX(Population[Physicians per 1000 people],TablaEuropa[[#This Row],[Fila]]),"")</f>
        <v/>
      </c>
      <c r="AD128" s="22" t="str" cm="1">
        <f t="array" ref="AD128">IFERROR(INDEX(Population[Fert.  Rate],TablaEuropa[[#This Row],[Fila]]),"")</f>
        <v/>
      </c>
      <c r="AE128" s="3" t="str" cm="1">
        <f t="array" ref="AE128">IFERROR(INDEX(Population[Active military],TablaEuropa[[#This Row],[Fila]]),"")</f>
        <v/>
      </c>
      <c r="AF128" s="3" t="str" cm="1">
        <f t="array" ref="AF128">IFERROR(INDEX(Population[Warheads],TablaEuropa[[#This Row],[Fila]]),"")</f>
        <v/>
      </c>
      <c r="AG128" s="3" t="str" cm="1">
        <f t="array" ref="AG128">IFERROR(INDEX(Population[GDP (PPP, US$ million)],TablaEuropa[[#This Row],[Fila]]),"")</f>
        <v/>
      </c>
      <c r="AH128" s="3" t="e">
        <f>INDEX(TablaPaíses[Fila],MATCH(TablaEuropa[[#This Row],[País]],TablaPaíses[País],0))</f>
        <v>#N/A</v>
      </c>
    </row>
    <row r="129" spans="16:34" x14ac:dyDescent="0.25">
      <c r="P129" s="30" t="s">
        <v>51</v>
      </c>
      <c r="Q129" s="33" t="e" cm="1">
        <f t="array" ref="Q129">IFERROR(--INDEX($V129:$AG129,1,DatosN),NA())</f>
        <v>#N/A</v>
      </c>
      <c r="R129" s="35" t="e" vm="46">
        <v>#VALUE!</v>
      </c>
      <c r="S129" s="30" t="e">
        <f>INDEX(Países[Estado (Nombre oficial)],MATCH("*"&amp;TablaEuropa[[#This Row],[País]]&amp;"*",Países[País],0))&amp;""</f>
        <v>#N/A</v>
      </c>
      <c r="T129" s="2" t="e">
        <f>SUBSTITUTE(SUBSTITUTE(INDEX(Países[Capital(es)],MATCH("*"&amp;TablaEuropa[[#This Row],[País]]&amp;"*",Países[País],0))&amp;"","oficial: ",""),"de facto","")</f>
        <v>#N/A</v>
      </c>
      <c r="U129" s="2" t="e">
        <f>SUBSTITUTE(SUBSTITUTE(INDEX(Países[Continente],MATCH("*"&amp;TablaEuropa[[#This Row],[País]]&amp;"*",Países[País],0)),"Asia-Europa","Europa-Asia"),"África-Asia","África")</f>
        <v>#N/A</v>
      </c>
      <c r="V129" s="3" t="str" cm="1">
        <f t="array" ref="V129">IFERROR(INDEX(Population[Land Area  (Km²)],TablaEuropa[[#This Row],[Fila]]),"")</f>
        <v/>
      </c>
      <c r="W129" s="3" t="str" cm="1">
        <f t="array" ref="W129">IFERROR(INDEX(Population[Population],TablaEuropa[[#This Row],[Fila]]),"")</f>
        <v/>
      </c>
      <c r="X129" s="3" t="str">
        <f>IFERROR(TablaEuropa[[#This Row],[Población]]/TablaEuropa[[#This Row],[Superficie 
(km²)]],"")</f>
        <v/>
      </c>
      <c r="Y129" s="3" t="str" cm="1">
        <f t="array" ref="Y129">IFERROR(INDEX(Population[Natural Gas consumption
(million m³/year)],TablaEuropa[[#This Row],[Fila]]),"")</f>
        <v/>
      </c>
      <c r="Z129" s="3" t="str" cm="1">
        <f t="array" ref="Z129">IFERROR(INDEX(Population[Electricity consumption (GW·h/yr)],TablaEuropa[[#This Row],[Fila]]),"")</f>
        <v/>
      </c>
      <c r="AA129" s="3" t="str" cm="1">
        <f t="array" ref="AA129">IFERROR(INDEX(Population[2017 (Mt CO2)],TablaEuropa[[#This Row],[Fila]])*1000,"")</f>
        <v/>
      </c>
      <c r="AB129" s="22" t="str">
        <f>IFERROR(INDEX(Esperanza_de_vida[Esperanza de vida general],MATCH(TablaEuropa[[#This Row],[País]],Esperanza_de_vida[País],0)),"")</f>
        <v/>
      </c>
      <c r="AC129" s="25" t="str" cm="1">
        <f t="array" ref="AC129">IFERROR(INDEX(Population[Physicians per 1000 people],TablaEuropa[[#This Row],[Fila]]),"")</f>
        <v/>
      </c>
      <c r="AD129" s="22" t="str" cm="1">
        <f t="array" ref="AD129">IFERROR(INDEX(Population[Fert.  Rate],TablaEuropa[[#This Row],[Fila]]),"")</f>
        <v/>
      </c>
      <c r="AE129" s="3" t="str" cm="1">
        <f t="array" ref="AE129">IFERROR(INDEX(Population[Active military],TablaEuropa[[#This Row],[Fila]]),"")</f>
        <v/>
      </c>
      <c r="AF129" s="3" t="str" cm="1">
        <f t="array" ref="AF129">IFERROR(INDEX(Population[Warheads],TablaEuropa[[#This Row],[Fila]]),"")</f>
        <v/>
      </c>
      <c r="AG129" s="3" t="str" cm="1">
        <f t="array" ref="AG129">IFERROR(INDEX(Population[GDP (PPP, US$ million)],TablaEuropa[[#This Row],[Fila]]),"")</f>
        <v/>
      </c>
      <c r="AH129" s="3" t="e">
        <f>INDEX(TablaPaíses[Fila],MATCH(TablaEuropa[[#This Row],[País]],TablaPaíses[País],0))</f>
        <v>#N/A</v>
      </c>
    </row>
    <row r="130" spans="16:34" x14ac:dyDescent="0.25">
      <c r="P130" s="30" t="s">
        <v>52</v>
      </c>
      <c r="Q130" s="33" t="e" cm="1">
        <f t="array" ref="Q130">IFERROR(--INDEX($V130:$AG130,1,DatosN),NA())</f>
        <v>#N/A</v>
      </c>
      <c r="R130" s="35"/>
      <c r="S130" s="30" t="e">
        <f>INDEX(Países[Estado (Nombre oficial)],MATCH("*"&amp;TablaEuropa[[#This Row],[País]]&amp;"*",Países[País],0))&amp;""</f>
        <v>#N/A</v>
      </c>
      <c r="T130" s="2" t="e">
        <f>SUBSTITUTE(SUBSTITUTE(INDEX(Países[Capital(es)],MATCH("*"&amp;TablaEuropa[[#This Row],[País]]&amp;"*",Países[País],0))&amp;"","oficial: ",""),"de facto","")</f>
        <v>#N/A</v>
      </c>
      <c r="U130" s="2" t="e">
        <f>SUBSTITUTE(SUBSTITUTE(INDEX(Países[Continente],MATCH("*"&amp;TablaEuropa[[#This Row],[País]]&amp;"*",Países[País],0)),"Asia-Europa","Europa-Asia"),"África-Asia","África")</f>
        <v>#N/A</v>
      </c>
      <c r="V130" s="3" t="str" cm="1">
        <f t="array" ref="V130">IFERROR(INDEX(Population[Land Area  (Km²)],TablaEuropa[[#This Row],[Fila]]),"")</f>
        <v/>
      </c>
      <c r="W130" s="3" t="str" cm="1">
        <f t="array" ref="W130">IFERROR(INDEX(Population[Population],TablaEuropa[[#This Row],[Fila]]),"")</f>
        <v/>
      </c>
      <c r="X130" s="3" t="str">
        <f>IFERROR(TablaEuropa[[#This Row],[Población]]/TablaEuropa[[#This Row],[Superficie 
(km²)]],"")</f>
        <v/>
      </c>
      <c r="Y130" s="3" t="str" cm="1">
        <f t="array" ref="Y130">IFERROR(INDEX(Population[Natural Gas consumption
(million m³/year)],TablaEuropa[[#This Row],[Fila]]),"")</f>
        <v/>
      </c>
      <c r="Z130" s="3" t="str" cm="1">
        <f t="array" ref="Z130">IFERROR(INDEX(Population[Electricity consumption (GW·h/yr)],TablaEuropa[[#This Row],[Fila]]),"")</f>
        <v/>
      </c>
      <c r="AA130" s="3" t="str" cm="1">
        <f t="array" ref="AA130">IFERROR(INDEX(Population[2017 (Mt CO2)],TablaEuropa[[#This Row],[Fila]])*1000,"")</f>
        <v/>
      </c>
      <c r="AB130" s="22" t="str">
        <f>IFERROR(INDEX(Esperanza_de_vida[Esperanza de vida general],MATCH(TablaEuropa[[#This Row],[País]],Esperanza_de_vida[País],0)),"")</f>
        <v/>
      </c>
      <c r="AC130" s="25" t="str" cm="1">
        <f t="array" ref="AC130">IFERROR(INDEX(Population[Physicians per 1000 people],TablaEuropa[[#This Row],[Fila]]),"")</f>
        <v/>
      </c>
      <c r="AD130" s="22" t="str" cm="1">
        <f t="array" ref="AD130">IFERROR(INDEX(Population[Fert.  Rate],TablaEuropa[[#This Row],[Fila]]),"")</f>
        <v/>
      </c>
      <c r="AE130" s="3" t="str" cm="1">
        <f t="array" ref="AE130">IFERROR(INDEX(Population[Active military],TablaEuropa[[#This Row],[Fila]]),"")</f>
        <v/>
      </c>
      <c r="AF130" s="3" t="str" cm="1">
        <f t="array" ref="AF130">IFERROR(INDEX(Population[Warheads],TablaEuropa[[#This Row],[Fila]]),"")</f>
        <v/>
      </c>
      <c r="AG130" s="3" t="str" cm="1">
        <f t="array" ref="AG130">IFERROR(INDEX(Population[GDP (PPP, US$ million)],TablaEuropa[[#This Row],[Fila]]),"")</f>
        <v/>
      </c>
      <c r="AH130" s="3" t="e">
        <f>INDEX(TablaPaíses[Fila],MATCH(TablaEuropa[[#This Row],[País]],TablaPaíses[País],0))</f>
        <v>#N/A</v>
      </c>
    </row>
    <row r="131" spans="16:34" x14ac:dyDescent="0.25">
      <c r="P131" s="30" t="s">
        <v>233</v>
      </c>
      <c r="Q131" s="33" t="e" cm="1">
        <f t="array" ref="Q131">IFERROR(--INDEX($V131:$AG131,1,DatosN),NA())</f>
        <v>#N/A</v>
      </c>
      <c r="R131" s="35"/>
      <c r="S131" s="30" t="e">
        <f>INDEX(Países[Estado (Nombre oficial)],MATCH("*"&amp;TablaEuropa[[#This Row],[País]]&amp;"*",Países[País],0))&amp;""</f>
        <v>#N/A</v>
      </c>
      <c r="T131" s="2" t="e">
        <f>SUBSTITUTE(SUBSTITUTE(INDEX(Países[Capital(es)],MATCH("*"&amp;TablaEuropa[[#This Row],[País]]&amp;"*",Países[País],0))&amp;"","oficial: ",""),"de facto","")</f>
        <v>#N/A</v>
      </c>
      <c r="U131" s="2" t="e">
        <f>SUBSTITUTE(SUBSTITUTE(INDEX(Países[Continente],MATCH("*"&amp;TablaEuropa[[#This Row],[País]]&amp;"*",Países[País],0)),"Asia-Europa","Europa-Asia"),"África-Asia","África")</f>
        <v>#N/A</v>
      </c>
      <c r="V131" s="3" t="str" cm="1">
        <f t="array" ref="V131">IFERROR(INDEX(Population[Land Area  (Km²)],TablaEuropa[[#This Row],[Fila]]),"")</f>
        <v/>
      </c>
      <c r="W131" s="3" t="str" cm="1">
        <f t="array" ref="W131">IFERROR(INDEX(Population[Population],TablaEuropa[[#This Row],[Fila]]),"")</f>
        <v/>
      </c>
      <c r="X131" s="3" t="str">
        <f>IFERROR(TablaEuropa[[#This Row],[Población]]/TablaEuropa[[#This Row],[Superficie 
(km²)]],"")</f>
        <v/>
      </c>
      <c r="Y131" s="3" t="str" cm="1">
        <f t="array" ref="Y131">IFERROR(INDEX(Population[Natural Gas consumption
(million m³/year)],TablaEuropa[[#This Row],[Fila]]),"")</f>
        <v/>
      </c>
      <c r="Z131" s="3" t="str" cm="1">
        <f t="array" ref="Z131">IFERROR(INDEX(Population[Electricity consumption (GW·h/yr)],TablaEuropa[[#This Row],[Fila]]),"")</f>
        <v/>
      </c>
      <c r="AA131" s="3" t="str" cm="1">
        <f t="array" ref="AA131">IFERROR(INDEX(Population[2017 (Mt CO2)],TablaEuropa[[#This Row],[Fila]])*1000,"")</f>
        <v/>
      </c>
      <c r="AB131" s="22" t="str">
        <f>IFERROR(INDEX(Esperanza_de_vida[Esperanza de vida general],MATCH(TablaEuropa[[#This Row],[País]],Esperanza_de_vida[País],0)),"")</f>
        <v/>
      </c>
      <c r="AC131" s="25" t="str" cm="1">
        <f t="array" ref="AC131">IFERROR(INDEX(Population[Physicians per 1000 people],TablaEuropa[[#This Row],[Fila]]),"")</f>
        <v/>
      </c>
      <c r="AD131" s="22" t="str" cm="1">
        <f t="array" ref="AD131">IFERROR(INDEX(Population[Fert.  Rate],TablaEuropa[[#This Row],[Fila]]),"")</f>
        <v/>
      </c>
      <c r="AE131" s="3" t="str" cm="1">
        <f t="array" ref="AE131">IFERROR(INDEX(Population[Active military],TablaEuropa[[#This Row],[Fila]]),"")</f>
        <v/>
      </c>
      <c r="AF131" s="3" t="str" cm="1">
        <f t="array" ref="AF131">IFERROR(INDEX(Population[Warheads],TablaEuropa[[#This Row],[Fila]]),"")</f>
        <v/>
      </c>
      <c r="AG131" s="3" t="str" cm="1">
        <f t="array" ref="AG131">IFERROR(INDEX(Population[GDP (PPP, US$ million)],TablaEuropa[[#This Row],[Fila]]),"")</f>
        <v/>
      </c>
      <c r="AH131" s="3" t="e">
        <f>INDEX(TablaPaíses[Fila],MATCH(TablaEuropa[[#This Row],[País]],TablaPaíses[País],0))</f>
        <v>#N/A</v>
      </c>
    </row>
    <row r="132" spans="16:34" x14ac:dyDescent="0.25">
      <c r="P132" s="30" t="s">
        <v>6</v>
      </c>
      <c r="Q132" s="33" t="e" cm="1">
        <f t="array" ref="Q132">IFERROR(--INDEX($V132:$AG132,1,DatosN),NA())</f>
        <v>#N/A</v>
      </c>
      <c r="R132" s="35" t="e" vm="47">
        <v>#VALUE!</v>
      </c>
      <c r="S132" s="30" t="e">
        <f>INDEX(Países[Estado (Nombre oficial)],MATCH("*"&amp;TablaEuropa[[#This Row],[País]]&amp;"*",Países[País],0))&amp;""</f>
        <v>#N/A</v>
      </c>
      <c r="T132" s="2" t="e">
        <f>SUBSTITUTE(SUBSTITUTE(INDEX(Países[Capital(es)],MATCH("*"&amp;TablaEuropa[[#This Row],[País]]&amp;"*",Países[País],0))&amp;"","oficial: ",""),"de facto","")</f>
        <v>#N/A</v>
      </c>
      <c r="U132" s="2" t="e">
        <f>SUBSTITUTE(SUBSTITUTE(INDEX(Países[Continente],MATCH("*"&amp;TablaEuropa[[#This Row],[País]]&amp;"*",Países[País],0)),"Asia-Europa","Europa-Asia"),"África-Asia","África")</f>
        <v>#N/A</v>
      </c>
      <c r="V132" s="3" t="str" cm="1">
        <f t="array" ref="V132">IFERROR(INDEX(Population[Land Area  (Km²)],TablaEuropa[[#This Row],[Fila]]),"")</f>
        <v/>
      </c>
      <c r="W132" s="3" t="str" cm="1">
        <f t="array" ref="W132">IFERROR(INDEX(Population[Population],TablaEuropa[[#This Row],[Fila]]),"")</f>
        <v/>
      </c>
      <c r="X132" s="3" t="str">
        <f>IFERROR(TablaEuropa[[#This Row],[Población]]/TablaEuropa[[#This Row],[Superficie 
(km²)]],"")</f>
        <v/>
      </c>
      <c r="Y132" s="3" t="str" cm="1">
        <f t="array" ref="Y132">IFERROR(INDEX(Population[Natural Gas consumption
(million m³/year)],TablaEuropa[[#This Row],[Fila]]),"")</f>
        <v/>
      </c>
      <c r="Z132" s="3" t="str" cm="1">
        <f t="array" ref="Z132">IFERROR(INDEX(Population[Electricity consumption (GW·h/yr)],TablaEuropa[[#This Row],[Fila]]),"")</f>
        <v/>
      </c>
      <c r="AA132" s="3" t="str" cm="1">
        <f t="array" ref="AA132">IFERROR(INDEX(Population[2017 (Mt CO2)],TablaEuropa[[#This Row],[Fila]])*1000,"")</f>
        <v/>
      </c>
      <c r="AB132" s="22" t="str">
        <f>IFERROR(INDEX(Esperanza_de_vida[Esperanza de vida general],MATCH(TablaEuropa[[#This Row],[País]],Esperanza_de_vida[País],0)),"")</f>
        <v/>
      </c>
      <c r="AC132" s="25" t="str" cm="1">
        <f t="array" ref="AC132">IFERROR(INDEX(Population[Physicians per 1000 people],TablaEuropa[[#This Row],[Fila]]),"")</f>
        <v/>
      </c>
      <c r="AD132" s="22" t="str" cm="1">
        <f t="array" ref="AD132">IFERROR(INDEX(Population[Fert.  Rate],TablaEuropa[[#This Row],[Fila]]),"")</f>
        <v/>
      </c>
      <c r="AE132" s="3" t="str" cm="1">
        <f t="array" ref="AE132">IFERROR(INDEX(Population[Active military],TablaEuropa[[#This Row],[Fila]]),"")</f>
        <v/>
      </c>
      <c r="AF132" s="3" t="str" cm="1">
        <f t="array" ref="AF132">IFERROR(INDEX(Population[Warheads],TablaEuropa[[#This Row],[Fila]]),"")</f>
        <v/>
      </c>
      <c r="AG132" s="3" t="str" cm="1">
        <f t="array" ref="AG132">IFERROR(INDEX(Population[GDP (PPP, US$ million)],TablaEuropa[[#This Row],[Fila]]),"")</f>
        <v/>
      </c>
      <c r="AH132" s="3" t="e">
        <f>INDEX(TablaPaíses[Fila],MATCH(TablaEuropa[[#This Row],[País]],TablaPaíses[País],0))</f>
        <v>#N/A</v>
      </c>
    </row>
    <row r="133" spans="16:34" x14ac:dyDescent="0.25">
      <c r="P133" s="30" t="s">
        <v>234</v>
      </c>
      <c r="Q133" s="33" t="e" cm="1">
        <f t="array" ref="Q133">IFERROR(--INDEX($V133:$AG133,1,DatosN),NA())</f>
        <v>#N/A</v>
      </c>
      <c r="R133" s="35" t="e" vm="48">
        <v>#VALUE!</v>
      </c>
      <c r="S133" s="30" t="e">
        <f>INDEX(Países[Estado (Nombre oficial)],MATCH("*"&amp;TablaEuropa[[#This Row],[País]]&amp;"*",Países[País],0))&amp;""</f>
        <v>#N/A</v>
      </c>
      <c r="T133" s="2" t="e">
        <f>SUBSTITUTE(SUBSTITUTE(INDEX(Países[Capital(es)],MATCH("*"&amp;TablaEuropa[[#This Row],[País]]&amp;"*",Países[País],0))&amp;"","oficial: ",""),"de facto","")</f>
        <v>#N/A</v>
      </c>
      <c r="U133" s="2" t="e">
        <f>SUBSTITUTE(SUBSTITUTE(INDEX(Países[Continente],MATCH("*"&amp;TablaEuropa[[#This Row],[País]]&amp;"*",Países[País],0)),"Asia-Europa","Europa-Asia"),"África-Asia","África")</f>
        <v>#N/A</v>
      </c>
      <c r="V133" s="3" t="str" cm="1">
        <f t="array" ref="V133">IFERROR(INDEX(Population[Land Area  (Km²)],TablaEuropa[[#This Row],[Fila]]),"")</f>
        <v/>
      </c>
      <c r="W133" s="3" t="str" cm="1">
        <f t="array" ref="W133">IFERROR(INDEX(Population[Population],TablaEuropa[[#This Row],[Fila]]),"")</f>
        <v/>
      </c>
      <c r="X133" s="3" t="str">
        <f>IFERROR(TablaEuropa[[#This Row],[Población]]/TablaEuropa[[#This Row],[Superficie 
(km²)]],"")</f>
        <v/>
      </c>
      <c r="Y133" s="3" t="str" cm="1">
        <f t="array" ref="Y133">IFERROR(INDEX(Population[Natural Gas consumption
(million m³/year)],TablaEuropa[[#This Row],[Fila]]),"")</f>
        <v/>
      </c>
      <c r="Z133" s="3" t="str" cm="1">
        <f t="array" ref="Z133">IFERROR(INDEX(Population[Electricity consumption (GW·h/yr)],TablaEuropa[[#This Row],[Fila]]),"")</f>
        <v/>
      </c>
      <c r="AA133" s="3" t="str" cm="1">
        <f t="array" ref="AA133">IFERROR(INDEX(Population[2017 (Mt CO2)],TablaEuropa[[#This Row],[Fila]])*1000,"")</f>
        <v/>
      </c>
      <c r="AB133" s="22" t="str">
        <f>IFERROR(INDEX(Esperanza_de_vida[Esperanza de vida general],MATCH(TablaEuropa[[#This Row],[País]],Esperanza_de_vida[País],0)),"")</f>
        <v/>
      </c>
      <c r="AC133" s="25" t="str" cm="1">
        <f t="array" ref="AC133">IFERROR(INDEX(Population[Physicians per 1000 people],TablaEuropa[[#This Row],[Fila]]),"")</f>
        <v/>
      </c>
      <c r="AD133" s="22" t="str" cm="1">
        <f t="array" ref="AD133">IFERROR(INDEX(Population[Fert.  Rate],TablaEuropa[[#This Row],[Fila]]),"")</f>
        <v/>
      </c>
      <c r="AE133" s="3" t="str" cm="1">
        <f t="array" ref="AE133">IFERROR(INDEX(Population[Active military],TablaEuropa[[#This Row],[Fila]]),"")</f>
        <v/>
      </c>
      <c r="AF133" s="3" t="str" cm="1">
        <f t="array" ref="AF133">IFERROR(INDEX(Population[Warheads],TablaEuropa[[#This Row],[Fila]]),"")</f>
        <v/>
      </c>
      <c r="AG133" s="3" t="str" cm="1">
        <f t="array" ref="AG133">IFERROR(INDEX(Population[GDP (PPP, US$ million)],TablaEuropa[[#This Row],[Fila]]),"")</f>
        <v/>
      </c>
      <c r="AH133" s="3" t="e">
        <f>INDEX(TablaPaíses[Fila],MATCH(TablaEuropa[[#This Row],[País]],TablaPaíses[País],0))</f>
        <v>#N/A</v>
      </c>
    </row>
    <row r="134" spans="16:34" x14ac:dyDescent="0.25">
      <c r="P134" s="30" t="s">
        <v>235</v>
      </c>
      <c r="Q134" s="33" t="e" cm="1">
        <f t="array" ref="Q134">IFERROR(--INDEX($V134:$AG134,1,DatosN),NA())</f>
        <v>#N/A</v>
      </c>
      <c r="R134" s="35"/>
      <c r="S134" s="30" t="e">
        <f>INDEX(Países[Estado (Nombre oficial)],MATCH("*"&amp;TablaEuropa[[#This Row],[País]]&amp;"*",Países[País],0))&amp;""</f>
        <v>#N/A</v>
      </c>
      <c r="T134" s="2" t="e">
        <f>SUBSTITUTE(SUBSTITUTE(INDEX(Países[Capital(es)],MATCH("*"&amp;TablaEuropa[[#This Row],[País]]&amp;"*",Países[País],0))&amp;"","oficial: ",""),"de facto","")</f>
        <v>#N/A</v>
      </c>
      <c r="U134" s="2" t="e">
        <f>SUBSTITUTE(SUBSTITUTE(INDEX(Países[Continente],MATCH("*"&amp;TablaEuropa[[#This Row],[País]]&amp;"*",Países[País],0)),"Asia-Europa","Europa-Asia"),"África-Asia","África")</f>
        <v>#N/A</v>
      </c>
      <c r="V134" s="3" t="str" cm="1">
        <f t="array" ref="V134">IFERROR(INDEX(Population[Land Area  (Km²)],TablaEuropa[[#This Row],[Fila]]),"")</f>
        <v/>
      </c>
      <c r="W134" s="3" t="str" cm="1">
        <f t="array" ref="W134">IFERROR(INDEX(Population[Population],TablaEuropa[[#This Row],[Fila]]),"")</f>
        <v/>
      </c>
      <c r="X134" s="3" t="str">
        <f>IFERROR(TablaEuropa[[#This Row],[Población]]/TablaEuropa[[#This Row],[Superficie 
(km²)]],"")</f>
        <v/>
      </c>
      <c r="Y134" s="3" t="str" cm="1">
        <f t="array" ref="Y134">IFERROR(INDEX(Population[Natural Gas consumption
(million m³/year)],TablaEuropa[[#This Row],[Fila]]),"")</f>
        <v/>
      </c>
      <c r="Z134" s="3" t="str" cm="1">
        <f t="array" ref="Z134">IFERROR(INDEX(Population[Electricity consumption (GW·h/yr)],TablaEuropa[[#This Row],[Fila]]),"")</f>
        <v/>
      </c>
      <c r="AA134" s="3" t="str" cm="1">
        <f t="array" ref="AA134">IFERROR(INDEX(Population[2017 (Mt CO2)],TablaEuropa[[#This Row],[Fila]])*1000,"")</f>
        <v/>
      </c>
      <c r="AB134" s="22" t="str">
        <f>IFERROR(INDEX(Esperanza_de_vida[Esperanza de vida general],MATCH(TablaEuropa[[#This Row],[País]],Esperanza_de_vida[País],0)),"")</f>
        <v/>
      </c>
      <c r="AC134" s="25" t="str" cm="1">
        <f t="array" ref="AC134">IFERROR(INDEX(Population[Physicians per 1000 people],TablaEuropa[[#This Row],[Fila]]),"")</f>
        <v/>
      </c>
      <c r="AD134" s="22" t="str" cm="1">
        <f t="array" ref="AD134">IFERROR(INDEX(Population[Fert.  Rate],TablaEuropa[[#This Row],[Fila]]),"")</f>
        <v/>
      </c>
      <c r="AE134" s="3" t="str" cm="1">
        <f t="array" ref="AE134">IFERROR(INDEX(Population[Active military],TablaEuropa[[#This Row],[Fila]]),"")</f>
        <v/>
      </c>
      <c r="AF134" s="3" t="str" cm="1">
        <f t="array" ref="AF134">IFERROR(INDEX(Population[Warheads],TablaEuropa[[#This Row],[Fila]]),"")</f>
        <v/>
      </c>
      <c r="AG134" s="3" t="str" cm="1">
        <f t="array" ref="AG134">IFERROR(INDEX(Population[GDP (PPP, US$ million)],TablaEuropa[[#This Row],[Fila]]),"")</f>
        <v/>
      </c>
      <c r="AH134" s="3" t="e">
        <f>INDEX(TablaPaíses[Fila],MATCH(TablaEuropa[[#This Row],[País]],TablaPaíses[País],0))</f>
        <v>#N/A</v>
      </c>
    </row>
    <row r="135" spans="16:34" x14ac:dyDescent="0.25">
      <c r="P135" s="30" t="s">
        <v>236</v>
      </c>
      <c r="Q135" s="33" t="e" cm="1">
        <f t="array" ref="Q135">IFERROR(--INDEX($V135:$AG135,1,DatosN),NA())</f>
        <v>#N/A</v>
      </c>
      <c r="R135" s="35" t="e" vm="49">
        <v>#VALUE!</v>
      </c>
      <c r="S135" s="30" t="e">
        <f>INDEX(Países[Estado (Nombre oficial)],MATCH("*"&amp;TablaEuropa[[#This Row],[País]]&amp;"*",Países[País],0))&amp;""</f>
        <v>#N/A</v>
      </c>
      <c r="T135" s="2" t="e">
        <f>SUBSTITUTE(SUBSTITUTE(INDEX(Países[Capital(es)],MATCH("*"&amp;TablaEuropa[[#This Row],[País]]&amp;"*",Países[País],0))&amp;"","oficial: ",""),"de facto","")</f>
        <v>#N/A</v>
      </c>
      <c r="U135" s="2" t="e">
        <f>SUBSTITUTE(SUBSTITUTE(INDEX(Países[Continente],MATCH("*"&amp;TablaEuropa[[#This Row],[País]]&amp;"*",Países[País],0)),"Asia-Europa","Europa-Asia"),"África-Asia","África")</f>
        <v>#N/A</v>
      </c>
      <c r="V135" s="3" t="str" cm="1">
        <f t="array" ref="V135">IFERROR(INDEX(Population[Land Area  (Km²)],TablaEuropa[[#This Row],[Fila]]),"")</f>
        <v/>
      </c>
      <c r="W135" s="3" t="str" cm="1">
        <f t="array" ref="W135">IFERROR(INDEX(Population[Population],TablaEuropa[[#This Row],[Fila]]),"")</f>
        <v/>
      </c>
      <c r="X135" s="3" t="str">
        <f>IFERROR(TablaEuropa[[#This Row],[Población]]/TablaEuropa[[#This Row],[Superficie 
(km²)]],"")</f>
        <v/>
      </c>
      <c r="Y135" s="3" t="str" cm="1">
        <f t="array" ref="Y135">IFERROR(INDEX(Population[Natural Gas consumption
(million m³/year)],TablaEuropa[[#This Row],[Fila]]),"")</f>
        <v/>
      </c>
      <c r="Z135" s="3" t="str" cm="1">
        <f t="array" ref="Z135">IFERROR(INDEX(Population[Electricity consumption (GW·h/yr)],TablaEuropa[[#This Row],[Fila]]),"")</f>
        <v/>
      </c>
      <c r="AA135" s="3" t="str" cm="1">
        <f t="array" ref="AA135">IFERROR(INDEX(Population[2017 (Mt CO2)],TablaEuropa[[#This Row],[Fila]])*1000,"")</f>
        <v/>
      </c>
      <c r="AB135" s="22" t="str">
        <f>IFERROR(INDEX(Esperanza_de_vida[Esperanza de vida general],MATCH(TablaEuropa[[#This Row],[País]],Esperanza_de_vida[País],0)),"")</f>
        <v/>
      </c>
      <c r="AC135" s="25" t="str" cm="1">
        <f t="array" ref="AC135">IFERROR(INDEX(Population[Physicians per 1000 people],TablaEuropa[[#This Row],[Fila]]),"")</f>
        <v/>
      </c>
      <c r="AD135" s="22" t="str" cm="1">
        <f t="array" ref="AD135">IFERROR(INDEX(Population[Fert.  Rate],TablaEuropa[[#This Row],[Fila]]),"")</f>
        <v/>
      </c>
      <c r="AE135" s="3" t="str" cm="1">
        <f t="array" ref="AE135">IFERROR(INDEX(Population[Active military],TablaEuropa[[#This Row],[Fila]]),"")</f>
        <v/>
      </c>
      <c r="AF135" s="3" t="str" cm="1">
        <f t="array" ref="AF135">IFERROR(INDEX(Population[Warheads],TablaEuropa[[#This Row],[Fila]]),"")</f>
        <v/>
      </c>
      <c r="AG135" s="3" t="str" cm="1">
        <f t="array" ref="AG135">IFERROR(INDEX(Population[GDP (PPP, US$ million)],TablaEuropa[[#This Row],[Fila]]),"")</f>
        <v/>
      </c>
      <c r="AH135" s="3" t="e">
        <f>INDEX(TablaPaíses[Fila],MATCH(TablaEuropa[[#This Row],[País]],TablaPaíses[País],0))</f>
        <v>#N/A</v>
      </c>
    </row>
    <row r="136" spans="16:34" x14ac:dyDescent="0.25">
      <c r="P136" s="30" t="s">
        <v>237</v>
      </c>
      <c r="Q136" s="33" t="e" cm="1">
        <f t="array" ref="Q136">IFERROR(--INDEX($V136:$AG136,1,DatosN),NA())</f>
        <v>#N/A</v>
      </c>
      <c r="R136" s="35"/>
      <c r="S136" s="30" t="e">
        <f>INDEX(Países[Estado (Nombre oficial)],MATCH("*"&amp;TablaEuropa[[#This Row],[País]]&amp;"*",Países[País],0))&amp;""</f>
        <v>#N/A</v>
      </c>
      <c r="T136" s="2" t="e">
        <f>SUBSTITUTE(SUBSTITUTE(INDEX(Países[Capital(es)],MATCH("*"&amp;TablaEuropa[[#This Row],[País]]&amp;"*",Países[País],0))&amp;"","oficial: ",""),"de facto","")</f>
        <v>#N/A</v>
      </c>
      <c r="U136" s="2" t="e">
        <f>SUBSTITUTE(SUBSTITUTE(INDEX(Países[Continente],MATCH("*"&amp;TablaEuropa[[#This Row],[País]]&amp;"*",Países[País],0)),"Asia-Europa","Europa-Asia"),"África-Asia","África")</f>
        <v>#N/A</v>
      </c>
      <c r="V136" s="3" t="str" cm="1">
        <f t="array" ref="V136">IFERROR(INDEX(Population[Land Area  (Km²)],TablaEuropa[[#This Row],[Fila]]),"")</f>
        <v/>
      </c>
      <c r="W136" s="3" t="str" cm="1">
        <f t="array" ref="W136">IFERROR(INDEX(Population[Population],TablaEuropa[[#This Row],[Fila]]),"")</f>
        <v/>
      </c>
      <c r="X136" s="3" t="str">
        <f>IFERROR(TablaEuropa[[#This Row],[Población]]/TablaEuropa[[#This Row],[Superficie 
(km²)]],"")</f>
        <v/>
      </c>
      <c r="Y136" s="3" t="str" cm="1">
        <f t="array" ref="Y136">IFERROR(INDEX(Population[Natural Gas consumption
(million m³/year)],TablaEuropa[[#This Row],[Fila]]),"")</f>
        <v/>
      </c>
      <c r="Z136" s="3" t="str" cm="1">
        <f t="array" ref="Z136">IFERROR(INDEX(Population[Electricity consumption (GW·h/yr)],TablaEuropa[[#This Row],[Fila]]),"")</f>
        <v/>
      </c>
      <c r="AA136" s="3" t="str" cm="1">
        <f t="array" ref="AA136">IFERROR(INDEX(Population[2017 (Mt CO2)],TablaEuropa[[#This Row],[Fila]])*1000,"")</f>
        <v/>
      </c>
      <c r="AB136" s="22" t="str">
        <f>IFERROR(INDEX(Esperanza_de_vida[Esperanza de vida general],MATCH(TablaEuropa[[#This Row],[País]],Esperanza_de_vida[País],0)),"")</f>
        <v/>
      </c>
      <c r="AC136" s="25" t="str" cm="1">
        <f t="array" ref="AC136">IFERROR(INDEX(Population[Physicians per 1000 people],TablaEuropa[[#This Row],[Fila]]),"")</f>
        <v/>
      </c>
      <c r="AD136" s="22" t="str" cm="1">
        <f t="array" ref="AD136">IFERROR(INDEX(Population[Fert.  Rate],TablaEuropa[[#This Row],[Fila]]),"")</f>
        <v/>
      </c>
      <c r="AE136" s="3" t="str" cm="1">
        <f t="array" ref="AE136">IFERROR(INDEX(Population[Active military],TablaEuropa[[#This Row],[Fila]]),"")</f>
        <v/>
      </c>
      <c r="AF136" s="3" t="str" cm="1">
        <f t="array" ref="AF136">IFERROR(INDEX(Population[Warheads],TablaEuropa[[#This Row],[Fila]]),"")</f>
        <v/>
      </c>
      <c r="AG136" s="3" t="str" cm="1">
        <f t="array" ref="AG136">IFERROR(INDEX(Population[GDP (PPP, US$ million)],TablaEuropa[[#This Row],[Fila]]),"")</f>
        <v/>
      </c>
      <c r="AH136" s="3" t="e">
        <f>INDEX(TablaPaíses[Fila],MATCH(TablaEuropa[[#This Row],[País]],TablaPaíses[País],0))</f>
        <v>#N/A</v>
      </c>
    </row>
    <row r="137" spans="16:34" x14ac:dyDescent="0.25">
      <c r="P137" s="30" t="s">
        <v>238</v>
      </c>
      <c r="Q137" s="33" t="e" cm="1">
        <f t="array" ref="Q137">IFERROR(--INDEX($V137:$AG137,1,DatosN),NA())</f>
        <v>#N/A</v>
      </c>
      <c r="R137" s="35"/>
      <c r="S137" s="30" t="e">
        <f>INDEX(Países[Estado (Nombre oficial)],MATCH("*"&amp;TablaEuropa[[#This Row],[País]]&amp;"*",Países[País],0))&amp;""</f>
        <v>#N/A</v>
      </c>
      <c r="T137" s="2" t="e">
        <f>SUBSTITUTE(SUBSTITUTE(INDEX(Países[Capital(es)],MATCH("*"&amp;TablaEuropa[[#This Row],[País]]&amp;"*",Países[País],0))&amp;"","oficial: ",""),"de facto","")</f>
        <v>#N/A</v>
      </c>
      <c r="U137" s="2" t="e">
        <f>SUBSTITUTE(SUBSTITUTE(INDEX(Países[Continente],MATCH("*"&amp;TablaEuropa[[#This Row],[País]]&amp;"*",Países[País],0)),"Asia-Europa","Europa-Asia"),"África-Asia","África")</f>
        <v>#N/A</v>
      </c>
      <c r="V137" s="3" t="str" cm="1">
        <f t="array" ref="V137">IFERROR(INDEX(Population[Land Area  (Km²)],TablaEuropa[[#This Row],[Fila]]),"")</f>
        <v/>
      </c>
      <c r="W137" s="3" t="str" cm="1">
        <f t="array" ref="W137">IFERROR(INDEX(Population[Population],TablaEuropa[[#This Row],[Fila]]),"")</f>
        <v/>
      </c>
      <c r="X137" s="3" t="str">
        <f>IFERROR(TablaEuropa[[#This Row],[Población]]/TablaEuropa[[#This Row],[Superficie 
(km²)]],"")</f>
        <v/>
      </c>
      <c r="Y137" s="3" t="str" cm="1">
        <f t="array" ref="Y137">IFERROR(INDEX(Population[Natural Gas consumption
(million m³/year)],TablaEuropa[[#This Row],[Fila]]),"")</f>
        <v/>
      </c>
      <c r="Z137" s="3" t="str" cm="1">
        <f t="array" ref="Z137">IFERROR(INDEX(Population[Electricity consumption (GW·h/yr)],TablaEuropa[[#This Row],[Fila]]),"")</f>
        <v/>
      </c>
      <c r="AA137" s="3" t="str" cm="1">
        <f t="array" ref="AA137">IFERROR(INDEX(Population[2017 (Mt CO2)],TablaEuropa[[#This Row],[Fila]])*1000,"")</f>
        <v/>
      </c>
      <c r="AB137" s="22" t="str">
        <f>IFERROR(INDEX(Esperanza_de_vida[Esperanza de vida general],MATCH(TablaEuropa[[#This Row],[País]],Esperanza_de_vida[País],0)),"")</f>
        <v/>
      </c>
      <c r="AC137" s="25" t="str" cm="1">
        <f t="array" ref="AC137">IFERROR(INDEX(Population[Physicians per 1000 people],TablaEuropa[[#This Row],[Fila]]),"")</f>
        <v/>
      </c>
      <c r="AD137" s="22" t="str" cm="1">
        <f t="array" ref="AD137">IFERROR(INDEX(Population[Fert.  Rate],TablaEuropa[[#This Row],[Fila]]),"")</f>
        <v/>
      </c>
      <c r="AE137" s="3" t="str" cm="1">
        <f t="array" ref="AE137">IFERROR(INDEX(Population[Active military],TablaEuropa[[#This Row],[Fila]]),"")</f>
        <v/>
      </c>
      <c r="AF137" s="3" t="str" cm="1">
        <f t="array" ref="AF137">IFERROR(INDEX(Population[Warheads],TablaEuropa[[#This Row],[Fila]]),"")</f>
        <v/>
      </c>
      <c r="AG137" s="3" t="str" cm="1">
        <f t="array" ref="AG137">IFERROR(INDEX(Population[GDP (PPP, US$ million)],TablaEuropa[[#This Row],[Fila]]),"")</f>
        <v/>
      </c>
      <c r="AH137" s="3" t="e">
        <f>INDEX(TablaPaíses[Fila],MATCH(TablaEuropa[[#This Row],[País]],TablaPaíses[País],0))</f>
        <v>#N/A</v>
      </c>
    </row>
    <row r="138" spans="16:34" x14ac:dyDescent="0.25">
      <c r="P138" s="30" t="s">
        <v>239</v>
      </c>
      <c r="Q138" s="33" t="e" cm="1">
        <f t="array" ref="Q138">IFERROR(--INDEX($V138:$AG138,1,DatosN),NA())</f>
        <v>#N/A</v>
      </c>
      <c r="R138" s="35" t="e" vm="50">
        <v>#VALUE!</v>
      </c>
      <c r="S138" s="30" t="e">
        <f>INDEX(Países[Estado (Nombre oficial)],MATCH("*"&amp;TablaEuropa[[#This Row],[País]]&amp;"*",Países[País],0))&amp;""</f>
        <v>#N/A</v>
      </c>
      <c r="T138" s="2" t="e">
        <f>SUBSTITUTE(SUBSTITUTE(INDEX(Países[Capital(es)],MATCH("*"&amp;TablaEuropa[[#This Row],[País]]&amp;"*",Países[País],0))&amp;"","oficial: ",""),"de facto","")</f>
        <v>#N/A</v>
      </c>
      <c r="U138" s="2" t="e">
        <f>SUBSTITUTE(SUBSTITUTE(INDEX(Países[Continente],MATCH("*"&amp;TablaEuropa[[#This Row],[País]]&amp;"*",Países[País],0)),"Asia-Europa","Europa-Asia"),"África-Asia","África")</f>
        <v>#N/A</v>
      </c>
      <c r="V138" s="3" t="str" cm="1">
        <f t="array" ref="V138">IFERROR(INDEX(Population[Land Area  (Km²)],TablaEuropa[[#This Row],[Fila]]),"")</f>
        <v/>
      </c>
      <c r="W138" s="3" t="str" cm="1">
        <f t="array" ref="W138">IFERROR(INDEX(Population[Population],TablaEuropa[[#This Row],[Fila]]),"")</f>
        <v/>
      </c>
      <c r="X138" s="3" t="str">
        <f>IFERROR(TablaEuropa[[#This Row],[Población]]/TablaEuropa[[#This Row],[Superficie 
(km²)]],"")</f>
        <v/>
      </c>
      <c r="Y138" s="3" t="str" cm="1">
        <f t="array" ref="Y138">IFERROR(INDEX(Population[Natural Gas consumption
(million m³/year)],TablaEuropa[[#This Row],[Fila]]),"")</f>
        <v/>
      </c>
      <c r="Z138" s="3" t="str" cm="1">
        <f t="array" ref="Z138">IFERROR(INDEX(Population[Electricity consumption (GW·h/yr)],TablaEuropa[[#This Row],[Fila]]),"")</f>
        <v/>
      </c>
      <c r="AA138" s="3" t="str" cm="1">
        <f t="array" ref="AA138">IFERROR(INDEX(Population[2017 (Mt CO2)],TablaEuropa[[#This Row],[Fila]])*1000,"")</f>
        <v/>
      </c>
      <c r="AB138" s="22" t="str">
        <f>IFERROR(INDEX(Esperanza_de_vida[Esperanza de vida general],MATCH(TablaEuropa[[#This Row],[País]],Esperanza_de_vida[País],0)),"")</f>
        <v/>
      </c>
      <c r="AC138" s="25" t="str" cm="1">
        <f t="array" ref="AC138">IFERROR(INDEX(Population[Physicians per 1000 people],TablaEuropa[[#This Row],[Fila]]),"")</f>
        <v/>
      </c>
      <c r="AD138" s="22" t="str" cm="1">
        <f t="array" ref="AD138">IFERROR(INDEX(Population[Fert.  Rate],TablaEuropa[[#This Row],[Fila]]),"")</f>
        <v/>
      </c>
      <c r="AE138" s="3" t="str" cm="1">
        <f t="array" ref="AE138">IFERROR(INDEX(Population[Active military],TablaEuropa[[#This Row],[Fila]]),"")</f>
        <v/>
      </c>
      <c r="AF138" s="3" t="str" cm="1">
        <f t="array" ref="AF138">IFERROR(INDEX(Population[Warheads],TablaEuropa[[#This Row],[Fila]]),"")</f>
        <v/>
      </c>
      <c r="AG138" s="3" t="str" cm="1">
        <f t="array" ref="AG138">IFERROR(INDEX(Population[GDP (PPP, US$ million)],TablaEuropa[[#This Row],[Fila]]),"")</f>
        <v/>
      </c>
      <c r="AH138" s="3" t="e">
        <f>INDEX(TablaPaíses[Fila],MATCH(TablaEuropa[[#This Row],[País]],TablaPaíses[País],0))</f>
        <v>#N/A</v>
      </c>
    </row>
    <row r="139" spans="16:34" x14ac:dyDescent="0.25">
      <c r="P139" s="30" t="s">
        <v>240</v>
      </c>
      <c r="Q139" s="33" t="e" cm="1">
        <f t="array" ref="Q139">IFERROR(--INDEX($V139:$AG139,1,DatosN),NA())</f>
        <v>#N/A</v>
      </c>
      <c r="R139" s="35"/>
      <c r="S139" s="30" t="e">
        <f>INDEX(Países[Estado (Nombre oficial)],MATCH("*"&amp;TablaEuropa[[#This Row],[País]]&amp;"*",Países[País],0))&amp;""</f>
        <v>#N/A</v>
      </c>
      <c r="T139" s="2" t="e">
        <f>SUBSTITUTE(SUBSTITUTE(INDEX(Países[Capital(es)],MATCH("*"&amp;TablaEuropa[[#This Row],[País]]&amp;"*",Países[País],0))&amp;"","oficial: ",""),"de facto","")</f>
        <v>#N/A</v>
      </c>
      <c r="U139" s="2" t="e">
        <f>SUBSTITUTE(SUBSTITUTE(INDEX(Países[Continente],MATCH("*"&amp;TablaEuropa[[#This Row],[País]]&amp;"*",Países[País],0)),"Asia-Europa","Europa-Asia"),"África-Asia","África")</f>
        <v>#N/A</v>
      </c>
      <c r="V139" s="3" t="str" cm="1">
        <f t="array" ref="V139">IFERROR(INDEX(Population[Land Area  (Km²)],TablaEuropa[[#This Row],[Fila]]),"")</f>
        <v/>
      </c>
      <c r="W139" s="3" t="str" cm="1">
        <f t="array" ref="W139">IFERROR(INDEX(Population[Population],TablaEuropa[[#This Row],[Fila]]),"")</f>
        <v/>
      </c>
      <c r="X139" s="3" t="str">
        <f>IFERROR(TablaEuropa[[#This Row],[Población]]/TablaEuropa[[#This Row],[Superficie 
(km²)]],"")</f>
        <v/>
      </c>
      <c r="Y139" s="3" t="str" cm="1">
        <f t="array" ref="Y139">IFERROR(INDEX(Population[Natural Gas consumption
(million m³/year)],TablaEuropa[[#This Row],[Fila]]),"")</f>
        <v/>
      </c>
      <c r="Z139" s="3" t="str" cm="1">
        <f t="array" ref="Z139">IFERROR(INDEX(Population[Electricity consumption (GW·h/yr)],TablaEuropa[[#This Row],[Fila]]),"")</f>
        <v/>
      </c>
      <c r="AA139" s="3" t="str" cm="1">
        <f t="array" ref="AA139">IFERROR(INDEX(Population[2017 (Mt CO2)],TablaEuropa[[#This Row],[Fila]])*1000,"")</f>
        <v/>
      </c>
      <c r="AB139" s="22" t="str">
        <f>IFERROR(INDEX(Esperanza_de_vida[Esperanza de vida general],MATCH(TablaEuropa[[#This Row],[País]],Esperanza_de_vida[País],0)),"")</f>
        <v/>
      </c>
      <c r="AC139" s="25" t="str" cm="1">
        <f t="array" ref="AC139">IFERROR(INDEX(Population[Physicians per 1000 people],TablaEuropa[[#This Row],[Fila]]),"")</f>
        <v/>
      </c>
      <c r="AD139" s="22" t="str" cm="1">
        <f t="array" ref="AD139">IFERROR(INDEX(Population[Fert.  Rate],TablaEuropa[[#This Row],[Fila]]),"")</f>
        <v/>
      </c>
      <c r="AE139" s="3" t="str" cm="1">
        <f t="array" ref="AE139">IFERROR(INDEX(Population[Active military],TablaEuropa[[#This Row],[Fila]]),"")</f>
        <v/>
      </c>
      <c r="AF139" s="3" t="str" cm="1">
        <f t="array" ref="AF139">IFERROR(INDEX(Population[Warheads],TablaEuropa[[#This Row],[Fila]]),"")</f>
        <v/>
      </c>
      <c r="AG139" s="3" t="str" cm="1">
        <f t="array" ref="AG139">IFERROR(INDEX(Population[GDP (PPP, US$ million)],TablaEuropa[[#This Row],[Fila]]),"")</f>
        <v/>
      </c>
      <c r="AH139" s="3" t="e">
        <f>INDEX(TablaPaíses[Fila],MATCH(TablaEuropa[[#This Row],[País]],TablaPaíses[País],0))</f>
        <v>#N/A</v>
      </c>
    </row>
    <row r="140" spans="16:34" x14ac:dyDescent="0.25">
      <c r="P140" s="30" t="s">
        <v>290</v>
      </c>
      <c r="Q140" s="33" t="e" cm="1">
        <f t="array" ref="Q140">IFERROR(--INDEX($V140:$AG140,1,DatosN),NA())</f>
        <v>#N/A</v>
      </c>
      <c r="R140" s="35"/>
      <c r="S140" s="30" t="e">
        <f>INDEX(Países[Estado (Nombre oficial)],MATCH("*"&amp;TablaEuropa[[#This Row],[País]]&amp;"*",Países[País],0))&amp;""</f>
        <v>#N/A</v>
      </c>
      <c r="T140" s="2" t="e">
        <f>SUBSTITUTE(SUBSTITUTE(INDEX(Países[Capital(es)],MATCH("*"&amp;TablaEuropa[[#This Row],[País]]&amp;"*",Países[País],0))&amp;"","oficial: ",""),"de facto","")</f>
        <v>#N/A</v>
      </c>
      <c r="U140" s="2" t="e">
        <f>SUBSTITUTE(SUBSTITUTE(INDEX(Países[Continente],MATCH("*"&amp;TablaEuropa[[#This Row],[País]]&amp;"*",Países[País],0)),"Asia-Europa","Europa-Asia"),"África-Asia","África")</f>
        <v>#N/A</v>
      </c>
      <c r="V140" s="3" t="str" cm="1">
        <f t="array" ref="V140">IFERROR(INDEX(Population[Land Area  (Km²)],TablaEuropa[[#This Row],[Fila]]),"")</f>
        <v/>
      </c>
      <c r="W140" s="3" t="str" cm="1">
        <f t="array" ref="W140">IFERROR(INDEX(Population[Population],TablaEuropa[[#This Row],[Fila]]),"")</f>
        <v/>
      </c>
      <c r="X140" s="3" t="str">
        <f>IFERROR(TablaEuropa[[#This Row],[Población]]/TablaEuropa[[#This Row],[Superficie 
(km²)]],"")</f>
        <v/>
      </c>
      <c r="Y140" s="3" t="str" cm="1">
        <f t="array" ref="Y140">IFERROR(INDEX(Population[Natural Gas consumption
(million m³/year)],TablaEuropa[[#This Row],[Fila]]),"")</f>
        <v/>
      </c>
      <c r="Z140" s="3" t="str" cm="1">
        <f t="array" ref="Z140">IFERROR(INDEX(Population[Electricity consumption (GW·h/yr)],TablaEuropa[[#This Row],[Fila]]),"")</f>
        <v/>
      </c>
      <c r="AA140" s="3" t="str" cm="1">
        <f t="array" ref="AA140">IFERROR(INDEX(Population[2017 (Mt CO2)],TablaEuropa[[#This Row],[Fila]])*1000,"")</f>
        <v/>
      </c>
      <c r="AB140" s="22" t="str">
        <f>IFERROR(INDEX(Esperanza_de_vida[Esperanza de vida general],MATCH(TablaEuropa[[#This Row],[País]],Esperanza_de_vida[País],0)),"")</f>
        <v/>
      </c>
      <c r="AC140" s="25" t="str" cm="1">
        <f t="array" ref="AC140">IFERROR(INDEX(Population[Physicians per 1000 people],TablaEuropa[[#This Row],[Fila]]),"")</f>
        <v/>
      </c>
      <c r="AD140" s="22" t="str" cm="1">
        <f t="array" ref="AD140">IFERROR(INDEX(Population[Fert.  Rate],TablaEuropa[[#This Row],[Fila]]),"")</f>
        <v/>
      </c>
      <c r="AE140" s="3" t="str" cm="1">
        <f t="array" ref="AE140">IFERROR(INDEX(Population[Active military],TablaEuropa[[#This Row],[Fila]]),"")</f>
        <v/>
      </c>
      <c r="AF140" s="3" t="str" cm="1">
        <f t="array" ref="AF140">IFERROR(INDEX(Population[Warheads],TablaEuropa[[#This Row],[Fila]]),"")</f>
        <v/>
      </c>
      <c r="AG140" s="3" t="str" cm="1">
        <f t="array" ref="AG140">IFERROR(INDEX(Population[GDP (PPP, US$ million)],TablaEuropa[[#This Row],[Fila]]),"")</f>
        <v/>
      </c>
      <c r="AH140" s="3" t="e">
        <f>INDEX(TablaPaíses[Fila],MATCH(TablaEuropa[[#This Row],[País]],TablaPaíses[País],0))</f>
        <v>#N/A</v>
      </c>
    </row>
    <row r="141" spans="16:34" x14ac:dyDescent="0.25">
      <c r="P141" s="30" t="s">
        <v>53</v>
      </c>
      <c r="Q141" s="33" t="e" cm="1">
        <f t="array" ref="Q141">IFERROR(--INDEX($V141:$AG141,1,DatosN),NA())</f>
        <v>#N/A</v>
      </c>
      <c r="R141" s="35" t="e" vm="51">
        <v>#VALUE!</v>
      </c>
      <c r="S141" s="30" t="e">
        <f>INDEX(Países[Estado (Nombre oficial)],MATCH("*"&amp;TablaEuropa[[#This Row],[País]]&amp;"*",Países[País],0))&amp;""</f>
        <v>#N/A</v>
      </c>
      <c r="T141" s="2" t="e">
        <f>SUBSTITUTE(SUBSTITUTE(INDEX(Países[Capital(es)],MATCH("*"&amp;TablaEuropa[[#This Row],[País]]&amp;"*",Países[País],0))&amp;"","oficial: ",""),"de facto","")</f>
        <v>#N/A</v>
      </c>
      <c r="U141" s="2" t="e">
        <f>SUBSTITUTE(SUBSTITUTE(INDEX(Países[Continente],MATCH("*"&amp;TablaEuropa[[#This Row],[País]]&amp;"*",Países[País],0)),"Asia-Europa","Europa-Asia"),"África-Asia","África")</f>
        <v>#N/A</v>
      </c>
      <c r="V141" s="3" t="str" cm="1">
        <f t="array" ref="V141">IFERROR(INDEX(Population[Land Area  (Km²)],TablaEuropa[[#This Row],[Fila]]),"")</f>
        <v/>
      </c>
      <c r="W141" s="3" t="str" cm="1">
        <f t="array" ref="W141">IFERROR(INDEX(Population[Population],TablaEuropa[[#This Row],[Fila]]),"")</f>
        <v/>
      </c>
      <c r="X141" s="3" t="str">
        <f>IFERROR(TablaEuropa[[#This Row],[Población]]/TablaEuropa[[#This Row],[Superficie 
(km²)]],"")</f>
        <v/>
      </c>
      <c r="Y141" s="3" t="str" cm="1">
        <f t="array" ref="Y141">IFERROR(INDEX(Population[Natural Gas consumption
(million m³/year)],TablaEuropa[[#This Row],[Fila]]),"")</f>
        <v/>
      </c>
      <c r="Z141" s="3" t="str" cm="1">
        <f t="array" ref="Z141">IFERROR(INDEX(Population[Electricity consumption (GW·h/yr)],TablaEuropa[[#This Row],[Fila]]),"")</f>
        <v/>
      </c>
      <c r="AA141" s="3" t="str" cm="1">
        <f t="array" ref="AA141">IFERROR(INDEX(Population[2017 (Mt CO2)],TablaEuropa[[#This Row],[Fila]])*1000,"")</f>
        <v/>
      </c>
      <c r="AB141" s="22" t="str">
        <f>IFERROR(INDEX(Esperanza_de_vida[Esperanza de vida general],MATCH(TablaEuropa[[#This Row],[País]],Esperanza_de_vida[País],0)),"")</f>
        <v/>
      </c>
      <c r="AC141" s="25" t="str" cm="1">
        <f t="array" ref="AC141">IFERROR(INDEX(Population[Physicians per 1000 people],TablaEuropa[[#This Row],[Fila]]),"")</f>
        <v/>
      </c>
      <c r="AD141" s="22" t="str" cm="1">
        <f t="array" ref="AD141">IFERROR(INDEX(Population[Fert.  Rate],TablaEuropa[[#This Row],[Fila]]),"")</f>
        <v/>
      </c>
      <c r="AE141" s="3" t="str" cm="1">
        <f t="array" ref="AE141">IFERROR(INDEX(Population[Active military],TablaEuropa[[#This Row],[Fila]]),"")</f>
        <v/>
      </c>
      <c r="AF141" s="3" t="str" cm="1">
        <f t="array" ref="AF141">IFERROR(INDEX(Population[Warheads],TablaEuropa[[#This Row],[Fila]]),"")</f>
        <v/>
      </c>
      <c r="AG141" s="3" t="str" cm="1">
        <f t="array" ref="AG141">IFERROR(INDEX(Population[GDP (PPP, US$ million)],TablaEuropa[[#This Row],[Fila]]),"")</f>
        <v/>
      </c>
      <c r="AH141" s="3" t="e">
        <f>INDEX(TablaPaíses[Fila],MATCH(TablaEuropa[[#This Row],[País]],TablaPaíses[País],0))</f>
        <v>#N/A</v>
      </c>
    </row>
    <row r="142" spans="16:34" x14ac:dyDescent="0.25">
      <c r="P142" s="30" t="s">
        <v>241</v>
      </c>
      <c r="Q142" s="33" t="e" cm="1">
        <f t="array" ref="Q142">IFERROR(--INDEX($V142:$AG142,1,DatosN),NA())</f>
        <v>#N/A</v>
      </c>
      <c r="R142" s="35"/>
      <c r="S142" s="30" t="e">
        <f>INDEX(Países[Estado (Nombre oficial)],MATCH("*"&amp;TablaEuropa[[#This Row],[País]]&amp;"*",Países[País],0))&amp;""</f>
        <v>#N/A</v>
      </c>
      <c r="T142" s="2" t="e">
        <f>SUBSTITUTE(SUBSTITUTE(INDEX(Países[Capital(es)],MATCH("*"&amp;TablaEuropa[[#This Row],[País]]&amp;"*",Países[País],0))&amp;"","oficial: ",""),"de facto","")</f>
        <v>#N/A</v>
      </c>
      <c r="U142" s="2" t="e">
        <f>SUBSTITUTE(SUBSTITUTE(INDEX(Países[Continente],MATCH("*"&amp;TablaEuropa[[#This Row],[País]]&amp;"*",Países[País],0)),"Asia-Europa","Europa-Asia"),"África-Asia","África")</f>
        <v>#N/A</v>
      </c>
      <c r="V142" s="3" t="str" cm="1">
        <f t="array" ref="V142">IFERROR(INDEX(Population[Land Area  (Km²)],TablaEuropa[[#This Row],[Fila]]),"")</f>
        <v/>
      </c>
      <c r="W142" s="3" t="str" cm="1">
        <f t="array" ref="W142">IFERROR(INDEX(Population[Population],TablaEuropa[[#This Row],[Fila]]),"")</f>
        <v/>
      </c>
      <c r="X142" s="3" t="str">
        <f>IFERROR(TablaEuropa[[#This Row],[Población]]/TablaEuropa[[#This Row],[Superficie 
(km²)]],"")</f>
        <v/>
      </c>
      <c r="Y142" s="3" t="str" cm="1">
        <f t="array" ref="Y142">IFERROR(INDEX(Population[Natural Gas consumption
(million m³/year)],TablaEuropa[[#This Row],[Fila]]),"")</f>
        <v/>
      </c>
      <c r="Z142" s="3" t="str" cm="1">
        <f t="array" ref="Z142">IFERROR(INDEX(Population[Electricity consumption (GW·h/yr)],TablaEuropa[[#This Row],[Fila]]),"")</f>
        <v/>
      </c>
      <c r="AA142" s="3" t="str" cm="1">
        <f t="array" ref="AA142">IFERROR(INDEX(Population[2017 (Mt CO2)],TablaEuropa[[#This Row],[Fila]])*1000,"")</f>
        <v/>
      </c>
      <c r="AB142" s="22" t="str">
        <f>IFERROR(INDEX(Esperanza_de_vida[Esperanza de vida general],MATCH(TablaEuropa[[#This Row],[País]],Esperanza_de_vida[País],0)),"")</f>
        <v/>
      </c>
      <c r="AC142" s="25" t="str" cm="1">
        <f t="array" ref="AC142">IFERROR(INDEX(Population[Physicians per 1000 people],TablaEuropa[[#This Row],[Fila]]),"")</f>
        <v/>
      </c>
      <c r="AD142" s="22" t="str" cm="1">
        <f t="array" ref="AD142">IFERROR(INDEX(Population[Fert.  Rate],TablaEuropa[[#This Row],[Fila]]),"")</f>
        <v/>
      </c>
      <c r="AE142" s="3" t="str" cm="1">
        <f t="array" ref="AE142">IFERROR(INDEX(Population[Active military],TablaEuropa[[#This Row],[Fila]]),"")</f>
        <v/>
      </c>
      <c r="AF142" s="3" t="str" cm="1">
        <f t="array" ref="AF142">IFERROR(INDEX(Population[Warheads],TablaEuropa[[#This Row],[Fila]]),"")</f>
        <v/>
      </c>
      <c r="AG142" s="3" t="str" cm="1">
        <f t="array" ref="AG142">IFERROR(INDEX(Population[GDP (PPP, US$ million)],TablaEuropa[[#This Row],[Fila]]),"")</f>
        <v/>
      </c>
      <c r="AH142" s="3" t="e">
        <f>INDEX(TablaPaíses[Fila],MATCH(TablaEuropa[[#This Row],[País]],TablaPaíses[País],0))</f>
        <v>#N/A</v>
      </c>
    </row>
    <row r="143" spans="16:34" x14ac:dyDescent="0.25">
      <c r="P143" s="30" t="s">
        <v>242</v>
      </c>
      <c r="Q143" s="33" t="e" cm="1">
        <f t="array" ref="Q143">IFERROR(--INDEX($V143:$AG143,1,DatosN),NA())</f>
        <v>#N/A</v>
      </c>
      <c r="R143" s="35"/>
      <c r="S143" s="30" t="e">
        <f>INDEX(Países[Estado (Nombre oficial)],MATCH("*"&amp;TablaEuropa[[#This Row],[País]]&amp;"*",Países[País],0))&amp;""</f>
        <v>#N/A</v>
      </c>
      <c r="T143" s="2" t="e">
        <f>SUBSTITUTE(SUBSTITUTE(INDEX(Países[Capital(es)],MATCH("*"&amp;TablaEuropa[[#This Row],[País]]&amp;"*",Países[País],0))&amp;"","oficial: ",""),"de facto","")</f>
        <v>#N/A</v>
      </c>
      <c r="U143" s="2" t="e">
        <f>SUBSTITUTE(SUBSTITUTE(INDEX(Países[Continente],MATCH("*"&amp;TablaEuropa[[#This Row],[País]]&amp;"*",Países[País],0)),"Asia-Europa","Europa-Asia"),"África-Asia","África")</f>
        <v>#N/A</v>
      </c>
      <c r="V143" s="3" t="str" cm="1">
        <f t="array" ref="V143">IFERROR(INDEX(Population[Land Area  (Km²)],TablaEuropa[[#This Row],[Fila]]),"")</f>
        <v/>
      </c>
      <c r="W143" s="3" t="str" cm="1">
        <f t="array" ref="W143">IFERROR(INDEX(Population[Population],TablaEuropa[[#This Row],[Fila]]),"")</f>
        <v/>
      </c>
      <c r="X143" s="3" t="str">
        <f>IFERROR(TablaEuropa[[#This Row],[Población]]/TablaEuropa[[#This Row],[Superficie 
(km²)]],"")</f>
        <v/>
      </c>
      <c r="Y143" s="3" t="str" cm="1">
        <f t="array" ref="Y143">IFERROR(INDEX(Population[Natural Gas consumption
(million m³/year)],TablaEuropa[[#This Row],[Fila]]),"")</f>
        <v/>
      </c>
      <c r="Z143" s="3" t="str" cm="1">
        <f t="array" ref="Z143">IFERROR(INDEX(Population[Electricity consumption (GW·h/yr)],TablaEuropa[[#This Row],[Fila]]),"")</f>
        <v/>
      </c>
      <c r="AA143" s="3" t="str" cm="1">
        <f t="array" ref="AA143">IFERROR(INDEX(Population[2017 (Mt CO2)],TablaEuropa[[#This Row],[Fila]])*1000,"")</f>
        <v/>
      </c>
      <c r="AB143" s="22" t="str">
        <f>IFERROR(INDEX(Esperanza_de_vida[Esperanza de vida general],MATCH(TablaEuropa[[#This Row],[País]],Esperanza_de_vida[País],0)),"")</f>
        <v/>
      </c>
      <c r="AC143" s="25" t="str" cm="1">
        <f t="array" ref="AC143">IFERROR(INDEX(Population[Physicians per 1000 people],TablaEuropa[[#This Row],[Fila]]),"")</f>
        <v/>
      </c>
      <c r="AD143" s="22" t="str" cm="1">
        <f t="array" ref="AD143">IFERROR(INDEX(Population[Fert.  Rate],TablaEuropa[[#This Row],[Fila]]),"")</f>
        <v/>
      </c>
      <c r="AE143" s="3" t="str" cm="1">
        <f t="array" ref="AE143">IFERROR(INDEX(Population[Active military],TablaEuropa[[#This Row],[Fila]]),"")</f>
        <v/>
      </c>
      <c r="AF143" s="3" t="str" cm="1">
        <f t="array" ref="AF143">IFERROR(INDEX(Population[Warheads],TablaEuropa[[#This Row],[Fila]]),"")</f>
        <v/>
      </c>
      <c r="AG143" s="3" t="str" cm="1">
        <f t="array" ref="AG143">IFERROR(INDEX(Population[GDP (PPP, US$ million)],TablaEuropa[[#This Row],[Fila]]),"")</f>
        <v/>
      </c>
      <c r="AH143" s="3" t="e">
        <f>INDEX(TablaPaíses[Fila],MATCH(TablaEuropa[[#This Row],[País]],TablaPaíses[País],0))</f>
        <v>#N/A</v>
      </c>
    </row>
    <row r="144" spans="16:34" x14ac:dyDescent="0.25">
      <c r="P144" s="30" t="s">
        <v>54</v>
      </c>
      <c r="Q144" s="33" t="e" cm="1">
        <f t="array" ref="Q144">IFERROR(--INDEX($V144:$AG144,1,DatosN),NA())</f>
        <v>#N/A</v>
      </c>
      <c r="R144" s="35" t="e" vm="52">
        <v>#VALUE!</v>
      </c>
      <c r="S144" s="30" t="e">
        <f>INDEX(Países[Estado (Nombre oficial)],MATCH("*"&amp;TablaEuropa[[#This Row],[País]]&amp;"*",Países[País],0))&amp;""</f>
        <v>#N/A</v>
      </c>
      <c r="T144" s="2" t="e">
        <f>SUBSTITUTE(SUBSTITUTE(INDEX(Países[Capital(es)],MATCH("*"&amp;TablaEuropa[[#This Row],[País]]&amp;"*",Países[País],0))&amp;"","oficial: ",""),"de facto","")</f>
        <v>#N/A</v>
      </c>
      <c r="U144" s="2" t="e">
        <f>SUBSTITUTE(SUBSTITUTE(INDEX(Países[Continente],MATCH("*"&amp;TablaEuropa[[#This Row],[País]]&amp;"*",Países[País],0)),"Asia-Europa","Europa-Asia"),"África-Asia","África")</f>
        <v>#N/A</v>
      </c>
      <c r="V144" s="3" t="str" cm="1">
        <f t="array" ref="V144">IFERROR(INDEX(Population[Land Area  (Km²)],TablaEuropa[[#This Row],[Fila]]),"")</f>
        <v/>
      </c>
      <c r="W144" s="3" t="str" cm="1">
        <f t="array" ref="W144">IFERROR(INDEX(Population[Population],TablaEuropa[[#This Row],[Fila]]),"")</f>
        <v/>
      </c>
      <c r="X144" s="3" t="str">
        <f>IFERROR(TablaEuropa[[#This Row],[Población]]/TablaEuropa[[#This Row],[Superficie 
(km²)]],"")</f>
        <v/>
      </c>
      <c r="Y144" s="3" t="str" cm="1">
        <f t="array" ref="Y144">IFERROR(INDEX(Population[Natural Gas consumption
(million m³/year)],TablaEuropa[[#This Row],[Fila]]),"")</f>
        <v/>
      </c>
      <c r="Z144" s="3" t="str" cm="1">
        <f t="array" ref="Z144">IFERROR(INDEX(Population[Electricity consumption (GW·h/yr)],TablaEuropa[[#This Row],[Fila]]),"")</f>
        <v/>
      </c>
      <c r="AA144" s="3" t="str" cm="1">
        <f t="array" ref="AA144">IFERROR(INDEX(Population[2017 (Mt CO2)],TablaEuropa[[#This Row],[Fila]])*1000,"")</f>
        <v/>
      </c>
      <c r="AB144" s="22" t="str">
        <f>IFERROR(INDEX(Esperanza_de_vida[Esperanza de vida general],MATCH(TablaEuropa[[#This Row],[País]],Esperanza_de_vida[País],0)),"")</f>
        <v/>
      </c>
      <c r="AC144" s="25" t="str" cm="1">
        <f t="array" ref="AC144">IFERROR(INDEX(Population[Physicians per 1000 people],TablaEuropa[[#This Row],[Fila]]),"")</f>
        <v/>
      </c>
      <c r="AD144" s="22" t="str" cm="1">
        <f t="array" ref="AD144">IFERROR(INDEX(Population[Fert.  Rate],TablaEuropa[[#This Row],[Fila]]),"")</f>
        <v/>
      </c>
      <c r="AE144" s="3" t="str" cm="1">
        <f t="array" ref="AE144">IFERROR(INDEX(Population[Active military],TablaEuropa[[#This Row],[Fila]]),"")</f>
        <v/>
      </c>
      <c r="AF144" s="3" t="str" cm="1">
        <f t="array" ref="AF144">IFERROR(INDEX(Population[Warheads],TablaEuropa[[#This Row],[Fila]]),"")</f>
        <v/>
      </c>
      <c r="AG144" s="3" t="str" cm="1">
        <f t="array" ref="AG144">IFERROR(INDEX(Population[GDP (PPP, US$ million)],TablaEuropa[[#This Row],[Fila]]),"")</f>
        <v/>
      </c>
      <c r="AH144" s="3" t="e">
        <f>INDEX(TablaPaíses[Fila],MATCH(TablaEuropa[[#This Row],[País]],TablaPaíses[País],0))</f>
        <v>#N/A</v>
      </c>
    </row>
    <row r="145" spans="16:34" x14ac:dyDescent="0.25">
      <c r="P145" s="30" t="s">
        <v>369</v>
      </c>
      <c r="Q145" s="33" t="e" cm="1">
        <f t="array" ref="Q145">IFERROR(--INDEX($V145:$AG145,1,DatosN),NA())</f>
        <v>#N/A</v>
      </c>
      <c r="R145" s="35" t="e" vm="53">
        <v>#VALUE!</v>
      </c>
      <c r="S145" s="30" t="e">
        <f>INDEX(Países[Estado (Nombre oficial)],MATCH("*"&amp;TablaEuropa[[#This Row],[País]]&amp;"*",Países[País],0))&amp;""</f>
        <v>#N/A</v>
      </c>
      <c r="T145" s="2" t="e">
        <f>SUBSTITUTE(SUBSTITUTE(INDEX(Países[Capital(es)],MATCH("*"&amp;TablaEuropa[[#This Row],[País]]&amp;"*",Países[País],0))&amp;"","oficial: ",""),"de facto","")</f>
        <v>#N/A</v>
      </c>
      <c r="U145" s="2" t="e">
        <f>SUBSTITUTE(SUBSTITUTE(INDEX(Países[Continente],MATCH("*"&amp;TablaEuropa[[#This Row],[País]]&amp;"*",Países[País],0)),"Asia-Europa","Europa-Asia"),"África-Asia","África")</f>
        <v>#N/A</v>
      </c>
      <c r="V145" s="3" t="str" cm="1">
        <f t="array" ref="V145">IFERROR(INDEX(Population[Land Area  (Km²)],TablaEuropa[[#This Row],[Fila]]),"")</f>
        <v/>
      </c>
      <c r="W145" s="3" t="str" cm="1">
        <f t="array" ref="W145">IFERROR(INDEX(Population[Population],TablaEuropa[[#This Row],[Fila]]),"")</f>
        <v/>
      </c>
      <c r="X145" s="3" t="str">
        <f>IFERROR(TablaEuropa[[#This Row],[Población]]/TablaEuropa[[#This Row],[Superficie 
(km²)]],"")</f>
        <v/>
      </c>
      <c r="Y145" s="3" t="str" cm="1">
        <f t="array" ref="Y145">IFERROR(INDEX(Population[Natural Gas consumption
(million m³/year)],TablaEuropa[[#This Row],[Fila]]),"")</f>
        <v/>
      </c>
      <c r="Z145" s="3" t="str" cm="1">
        <f t="array" ref="Z145">IFERROR(INDEX(Population[Electricity consumption (GW·h/yr)],TablaEuropa[[#This Row],[Fila]]),"")</f>
        <v/>
      </c>
      <c r="AA145" s="3" t="str" cm="1">
        <f t="array" ref="AA145">IFERROR(INDEX(Population[2017 (Mt CO2)],TablaEuropa[[#This Row],[Fila]])*1000,"")</f>
        <v/>
      </c>
      <c r="AB145" s="22" t="str">
        <f>IFERROR(INDEX(Esperanza_de_vida[Esperanza de vida general],MATCH(TablaEuropa[[#This Row],[País]],Esperanza_de_vida[País],0)),"")</f>
        <v/>
      </c>
      <c r="AC145" s="25" t="str" cm="1">
        <f t="array" ref="AC145">IFERROR(INDEX(Population[Physicians per 1000 people],TablaEuropa[[#This Row],[Fila]]),"")</f>
        <v/>
      </c>
      <c r="AD145" s="22" t="str" cm="1">
        <f t="array" ref="AD145">IFERROR(INDEX(Population[Fert.  Rate],TablaEuropa[[#This Row],[Fila]]),"")</f>
        <v/>
      </c>
      <c r="AE145" s="3" t="str" cm="1">
        <f t="array" ref="AE145">IFERROR(INDEX(Population[Active military],TablaEuropa[[#This Row],[Fila]]),"")</f>
        <v/>
      </c>
      <c r="AF145" s="3" t="str" cm="1">
        <f t="array" ref="AF145">IFERROR(INDEX(Population[Warheads],TablaEuropa[[#This Row],[Fila]]),"")</f>
        <v/>
      </c>
      <c r="AG145" s="3" t="str" cm="1">
        <f t="array" ref="AG145">IFERROR(INDEX(Population[GDP (PPP, US$ million)],TablaEuropa[[#This Row],[Fila]]),"")</f>
        <v/>
      </c>
      <c r="AH145" s="3" t="e">
        <f>INDEX(TablaPaíses[Fila],MATCH(TablaEuropa[[#This Row],[País]],TablaPaíses[País],0))</f>
        <v>#N/A</v>
      </c>
    </row>
    <row r="146" spans="16:34" x14ac:dyDescent="0.25">
      <c r="P146" s="30" t="s">
        <v>243</v>
      </c>
      <c r="Q146" s="33" t="e" cm="1">
        <f t="array" ref="Q146">IFERROR(--INDEX($V146:$AG146,1,DatosN),NA())</f>
        <v>#N/A</v>
      </c>
      <c r="R146" s="35"/>
      <c r="S146" s="30" t="e">
        <f>INDEX(Países[Estado (Nombre oficial)],MATCH("*"&amp;TablaEuropa[[#This Row],[País]]&amp;"*",Países[País],0))&amp;""</f>
        <v>#N/A</v>
      </c>
      <c r="T146" s="2" t="e">
        <f>SUBSTITUTE(SUBSTITUTE(INDEX(Países[Capital(es)],MATCH("*"&amp;TablaEuropa[[#This Row],[País]]&amp;"*",Países[País],0))&amp;"","oficial: ",""),"de facto","")</f>
        <v>#N/A</v>
      </c>
      <c r="U146" s="2" t="e">
        <f>SUBSTITUTE(SUBSTITUTE(INDEX(Países[Continente],MATCH("*"&amp;TablaEuropa[[#This Row],[País]]&amp;"*",Países[País],0)),"Asia-Europa","Europa-Asia"),"África-Asia","África")</f>
        <v>#N/A</v>
      </c>
      <c r="V146" s="3" t="str" cm="1">
        <f t="array" ref="V146">IFERROR(INDEX(Population[Land Area  (Km²)],TablaEuropa[[#This Row],[Fila]]),"")</f>
        <v/>
      </c>
      <c r="W146" s="3" t="str" cm="1">
        <f t="array" ref="W146">IFERROR(INDEX(Population[Population],TablaEuropa[[#This Row],[Fila]]),"")</f>
        <v/>
      </c>
      <c r="X146" s="3" t="str">
        <f>IFERROR(TablaEuropa[[#This Row],[Población]]/TablaEuropa[[#This Row],[Superficie 
(km²)]],"")</f>
        <v/>
      </c>
      <c r="Y146" s="3" t="str" cm="1">
        <f t="array" ref="Y146">IFERROR(INDEX(Population[Natural Gas consumption
(million m³/year)],TablaEuropa[[#This Row],[Fila]]),"")</f>
        <v/>
      </c>
      <c r="Z146" s="3" t="str" cm="1">
        <f t="array" ref="Z146">IFERROR(INDEX(Population[Electricity consumption (GW·h/yr)],TablaEuropa[[#This Row],[Fila]]),"")</f>
        <v/>
      </c>
      <c r="AA146" s="3" t="str" cm="1">
        <f t="array" ref="AA146">IFERROR(INDEX(Population[2017 (Mt CO2)],TablaEuropa[[#This Row],[Fila]])*1000,"")</f>
        <v/>
      </c>
      <c r="AB146" s="22" t="str">
        <f>IFERROR(INDEX(Esperanza_de_vida[Esperanza de vida general],MATCH(TablaEuropa[[#This Row],[País]],Esperanza_de_vida[País],0)),"")</f>
        <v/>
      </c>
      <c r="AC146" s="25" t="str" cm="1">
        <f t="array" ref="AC146">IFERROR(INDEX(Population[Physicians per 1000 people],TablaEuropa[[#This Row],[Fila]]),"")</f>
        <v/>
      </c>
      <c r="AD146" s="22" t="str" cm="1">
        <f t="array" ref="AD146">IFERROR(INDEX(Population[Fert.  Rate],TablaEuropa[[#This Row],[Fila]]),"")</f>
        <v/>
      </c>
      <c r="AE146" s="3" t="str" cm="1">
        <f t="array" ref="AE146">IFERROR(INDEX(Population[Active military],TablaEuropa[[#This Row],[Fila]]),"")</f>
        <v/>
      </c>
      <c r="AF146" s="3" t="str" cm="1">
        <f t="array" ref="AF146">IFERROR(INDEX(Population[Warheads],TablaEuropa[[#This Row],[Fila]]),"")</f>
        <v/>
      </c>
      <c r="AG146" s="3" t="str" cm="1">
        <f t="array" ref="AG146">IFERROR(INDEX(Population[GDP (PPP, US$ million)],TablaEuropa[[#This Row],[Fila]]),"")</f>
        <v/>
      </c>
      <c r="AH146" s="3" t="e">
        <f>INDEX(TablaPaíses[Fila],MATCH(TablaEuropa[[#This Row],[País]],TablaPaíses[País],0))</f>
        <v>#N/A</v>
      </c>
    </row>
    <row r="147" spans="16:34" x14ac:dyDescent="0.25">
      <c r="P147" s="30" t="s">
        <v>244</v>
      </c>
      <c r="Q147" s="33" t="e" cm="1">
        <f t="array" ref="Q147">IFERROR(--INDEX($V147:$AG147,1,DatosN),NA())</f>
        <v>#N/A</v>
      </c>
      <c r="R147" s="35" t="e" vm="54">
        <v>#VALUE!</v>
      </c>
      <c r="S147" s="30" t="e">
        <f>INDEX(Países[Estado (Nombre oficial)],MATCH("*"&amp;TablaEuropa[[#This Row],[País]]&amp;"*",Países[País],0))&amp;""</f>
        <v>#N/A</v>
      </c>
      <c r="T147" s="2" t="e">
        <f>SUBSTITUTE(SUBSTITUTE(INDEX(Países[Capital(es)],MATCH("*"&amp;TablaEuropa[[#This Row],[País]]&amp;"*",Países[País],0))&amp;"","oficial: ",""),"de facto","")</f>
        <v>#N/A</v>
      </c>
      <c r="U147" s="2" t="e">
        <f>SUBSTITUTE(SUBSTITUTE(INDEX(Países[Continente],MATCH("*"&amp;TablaEuropa[[#This Row],[País]]&amp;"*",Países[País],0)),"Asia-Europa","Europa-Asia"),"África-Asia","África")</f>
        <v>#N/A</v>
      </c>
      <c r="V147" s="3" t="str" cm="1">
        <f t="array" ref="V147">IFERROR(INDEX(Population[Land Area  (Km²)],TablaEuropa[[#This Row],[Fila]]),"")</f>
        <v/>
      </c>
      <c r="W147" s="3" t="str" cm="1">
        <f t="array" ref="W147">IFERROR(INDEX(Population[Population],TablaEuropa[[#This Row],[Fila]]),"")</f>
        <v/>
      </c>
      <c r="X147" s="3" t="str">
        <f>IFERROR(TablaEuropa[[#This Row],[Población]]/TablaEuropa[[#This Row],[Superficie 
(km²)]],"")</f>
        <v/>
      </c>
      <c r="Y147" s="3" t="str" cm="1">
        <f t="array" ref="Y147">IFERROR(INDEX(Population[Natural Gas consumption
(million m³/year)],TablaEuropa[[#This Row],[Fila]]),"")</f>
        <v/>
      </c>
      <c r="Z147" s="3" t="str" cm="1">
        <f t="array" ref="Z147">IFERROR(INDEX(Population[Electricity consumption (GW·h/yr)],TablaEuropa[[#This Row],[Fila]]),"")</f>
        <v/>
      </c>
      <c r="AA147" s="3" t="str" cm="1">
        <f t="array" ref="AA147">IFERROR(INDEX(Population[2017 (Mt CO2)],TablaEuropa[[#This Row],[Fila]])*1000,"")</f>
        <v/>
      </c>
      <c r="AB147" s="22" t="str">
        <f>IFERROR(INDEX(Esperanza_de_vida[Esperanza de vida general],MATCH(TablaEuropa[[#This Row],[País]],Esperanza_de_vida[País],0)),"")</f>
        <v/>
      </c>
      <c r="AC147" s="25" t="str" cm="1">
        <f t="array" ref="AC147">IFERROR(INDEX(Population[Physicians per 1000 people],TablaEuropa[[#This Row],[Fila]]),"")</f>
        <v/>
      </c>
      <c r="AD147" s="22" t="str" cm="1">
        <f t="array" ref="AD147">IFERROR(INDEX(Population[Fert.  Rate],TablaEuropa[[#This Row],[Fila]]),"")</f>
        <v/>
      </c>
      <c r="AE147" s="3" t="str" cm="1">
        <f t="array" ref="AE147">IFERROR(INDEX(Population[Active military],TablaEuropa[[#This Row],[Fila]]),"")</f>
        <v/>
      </c>
      <c r="AF147" s="3" t="str" cm="1">
        <f t="array" ref="AF147">IFERROR(INDEX(Population[Warheads],TablaEuropa[[#This Row],[Fila]]),"")</f>
        <v/>
      </c>
      <c r="AG147" s="3" t="str" cm="1">
        <f t="array" ref="AG147">IFERROR(INDEX(Population[GDP (PPP, US$ million)],TablaEuropa[[#This Row],[Fila]]),"")</f>
        <v/>
      </c>
      <c r="AH147" s="3" t="e">
        <f>INDEX(TablaPaíses[Fila],MATCH(TablaEuropa[[#This Row],[País]],TablaPaíses[País],0))</f>
        <v>#N/A</v>
      </c>
    </row>
    <row r="148" spans="16:34" x14ac:dyDescent="0.25">
      <c r="P148" s="30" t="s">
        <v>245</v>
      </c>
      <c r="Q148" s="33" t="e" cm="1">
        <f t="array" ref="Q148">IFERROR(--INDEX($V148:$AG148,1,DatosN),NA())</f>
        <v>#N/A</v>
      </c>
      <c r="R148" s="35" t="e" vm="55">
        <v>#VALUE!</v>
      </c>
      <c r="S148" s="30" t="e">
        <f>INDEX(Países[Estado (Nombre oficial)],MATCH("*"&amp;TablaEuropa[[#This Row],[País]]&amp;"*",Países[País],0))&amp;""</f>
        <v>#N/A</v>
      </c>
      <c r="T148" s="2" t="e">
        <f>SUBSTITUTE(SUBSTITUTE(INDEX(Países[Capital(es)],MATCH("*"&amp;TablaEuropa[[#This Row],[País]]&amp;"*",Países[País],0))&amp;"","oficial: ",""),"de facto","")</f>
        <v>#N/A</v>
      </c>
      <c r="U148" s="2" t="e">
        <f>SUBSTITUTE(SUBSTITUTE(INDEX(Países[Continente],MATCH("*"&amp;TablaEuropa[[#This Row],[País]]&amp;"*",Países[País],0)),"Asia-Europa","Europa-Asia"),"África-Asia","África")</f>
        <v>#N/A</v>
      </c>
      <c r="V148" s="3" t="str" cm="1">
        <f t="array" ref="V148">IFERROR(INDEX(Population[Land Area  (Km²)],TablaEuropa[[#This Row],[Fila]]),"")</f>
        <v/>
      </c>
      <c r="W148" s="3" t="str" cm="1">
        <f t="array" ref="W148">IFERROR(INDEX(Population[Population],TablaEuropa[[#This Row],[Fila]]),"")</f>
        <v/>
      </c>
      <c r="X148" s="3" t="str">
        <f>IFERROR(TablaEuropa[[#This Row],[Población]]/TablaEuropa[[#This Row],[Superficie 
(km²)]],"")</f>
        <v/>
      </c>
      <c r="Y148" s="3" t="str" cm="1">
        <f t="array" ref="Y148">IFERROR(INDEX(Population[Natural Gas consumption
(million m³/year)],TablaEuropa[[#This Row],[Fila]]),"")</f>
        <v/>
      </c>
      <c r="Z148" s="3" t="str" cm="1">
        <f t="array" ref="Z148">IFERROR(INDEX(Population[Electricity consumption (GW·h/yr)],TablaEuropa[[#This Row],[Fila]]),"")</f>
        <v/>
      </c>
      <c r="AA148" s="3" t="str" cm="1">
        <f t="array" ref="AA148">IFERROR(INDEX(Population[2017 (Mt CO2)],TablaEuropa[[#This Row],[Fila]])*1000,"")</f>
        <v/>
      </c>
      <c r="AB148" s="22" t="str">
        <f>IFERROR(INDEX(Esperanza_de_vida[Esperanza de vida general],MATCH(TablaEuropa[[#This Row],[País]],Esperanza_de_vida[País],0)),"")</f>
        <v/>
      </c>
      <c r="AC148" s="25" t="str" cm="1">
        <f t="array" ref="AC148">IFERROR(INDEX(Population[Physicians per 1000 people],TablaEuropa[[#This Row],[Fila]]),"")</f>
        <v/>
      </c>
      <c r="AD148" s="22" t="str" cm="1">
        <f t="array" ref="AD148">IFERROR(INDEX(Population[Fert.  Rate],TablaEuropa[[#This Row],[Fila]]),"")</f>
        <v/>
      </c>
      <c r="AE148" s="3" t="str" cm="1">
        <f t="array" ref="AE148">IFERROR(INDEX(Population[Active military],TablaEuropa[[#This Row],[Fila]]),"")</f>
        <v/>
      </c>
      <c r="AF148" s="3" t="str" cm="1">
        <f t="array" ref="AF148">IFERROR(INDEX(Population[Warheads],TablaEuropa[[#This Row],[Fila]]),"")</f>
        <v/>
      </c>
      <c r="AG148" s="3" t="str" cm="1">
        <f t="array" ref="AG148">IFERROR(INDEX(Population[GDP (PPP, US$ million)],TablaEuropa[[#This Row],[Fila]]),"")</f>
        <v/>
      </c>
      <c r="AH148" s="3" t="e">
        <f>INDEX(TablaPaíses[Fila],MATCH(TablaEuropa[[#This Row],[País]],TablaPaíses[País],0))</f>
        <v>#N/A</v>
      </c>
    </row>
    <row r="149" spans="16:34" x14ac:dyDescent="0.25">
      <c r="P149" s="30" t="s">
        <v>246</v>
      </c>
      <c r="Q149" s="33" t="e" cm="1">
        <f t="array" ref="Q149">IFERROR(--INDEX($V149:$AG149,1,DatosN),NA())</f>
        <v>#N/A</v>
      </c>
      <c r="R149" s="35" t="e" vm="56">
        <v>#VALUE!</v>
      </c>
      <c r="S149" s="30" t="e">
        <f>INDEX(Países[Estado (Nombre oficial)],MATCH("*"&amp;TablaEuropa[[#This Row],[País]]&amp;"*",Países[País],0))&amp;""</f>
        <v>#N/A</v>
      </c>
      <c r="T149" s="2" t="e">
        <f>SUBSTITUTE(SUBSTITUTE(INDEX(Países[Capital(es)],MATCH("*"&amp;TablaEuropa[[#This Row],[País]]&amp;"*",Países[País],0))&amp;"","oficial: ",""),"de facto","")</f>
        <v>#N/A</v>
      </c>
      <c r="U149" s="2" t="e">
        <f>SUBSTITUTE(SUBSTITUTE(INDEX(Países[Continente],MATCH("*"&amp;TablaEuropa[[#This Row],[País]]&amp;"*",Países[País],0)),"Asia-Europa","Europa-Asia"),"África-Asia","África")</f>
        <v>#N/A</v>
      </c>
      <c r="V149" s="3" t="str" cm="1">
        <f t="array" ref="V149">IFERROR(INDEX(Population[Land Area  (Km²)],TablaEuropa[[#This Row],[Fila]]),"")</f>
        <v/>
      </c>
      <c r="W149" s="3" t="str" cm="1">
        <f t="array" ref="W149">IFERROR(INDEX(Population[Population],TablaEuropa[[#This Row],[Fila]]),"")</f>
        <v/>
      </c>
      <c r="X149" s="3" t="str">
        <f>IFERROR(TablaEuropa[[#This Row],[Población]]/TablaEuropa[[#This Row],[Superficie 
(km²)]],"")</f>
        <v/>
      </c>
      <c r="Y149" s="3" t="str" cm="1">
        <f t="array" ref="Y149">IFERROR(INDEX(Population[Natural Gas consumption
(million m³/year)],TablaEuropa[[#This Row],[Fila]]),"")</f>
        <v/>
      </c>
      <c r="Z149" s="3" t="str" cm="1">
        <f t="array" ref="Z149">IFERROR(INDEX(Population[Electricity consumption (GW·h/yr)],TablaEuropa[[#This Row],[Fila]]),"")</f>
        <v/>
      </c>
      <c r="AA149" s="3" t="str" cm="1">
        <f t="array" ref="AA149">IFERROR(INDEX(Population[2017 (Mt CO2)],TablaEuropa[[#This Row],[Fila]])*1000,"")</f>
        <v/>
      </c>
      <c r="AB149" s="22" t="str">
        <f>IFERROR(INDEX(Esperanza_de_vida[Esperanza de vida general],MATCH(TablaEuropa[[#This Row],[País]],Esperanza_de_vida[País],0)),"")</f>
        <v/>
      </c>
      <c r="AC149" s="25" t="str" cm="1">
        <f t="array" ref="AC149">IFERROR(INDEX(Population[Physicians per 1000 people],TablaEuropa[[#This Row],[Fila]]),"")</f>
        <v/>
      </c>
      <c r="AD149" s="22" t="str" cm="1">
        <f t="array" ref="AD149">IFERROR(INDEX(Population[Fert.  Rate],TablaEuropa[[#This Row],[Fila]]),"")</f>
        <v/>
      </c>
      <c r="AE149" s="3" t="str" cm="1">
        <f t="array" ref="AE149">IFERROR(INDEX(Population[Active military],TablaEuropa[[#This Row],[Fila]]),"")</f>
        <v/>
      </c>
      <c r="AF149" s="3" t="str" cm="1">
        <f t="array" ref="AF149">IFERROR(INDEX(Population[Warheads],TablaEuropa[[#This Row],[Fila]]),"")</f>
        <v/>
      </c>
      <c r="AG149" s="3" t="str" cm="1">
        <f t="array" ref="AG149">IFERROR(INDEX(Population[GDP (PPP, US$ million)],TablaEuropa[[#This Row],[Fila]]),"")</f>
        <v/>
      </c>
      <c r="AH149" s="3" t="e">
        <f>INDEX(TablaPaíses[Fila],MATCH(TablaEuropa[[#This Row],[País]],TablaPaíses[País],0))</f>
        <v>#N/A</v>
      </c>
    </row>
    <row r="150" spans="16:34" x14ac:dyDescent="0.25">
      <c r="P150" s="30" t="s">
        <v>247</v>
      </c>
      <c r="Q150" s="33" t="e" cm="1">
        <f t="array" ref="Q150">IFERROR(--INDEX($V150:$AG150,1,DatosN),NA())</f>
        <v>#N/A</v>
      </c>
      <c r="R150" s="35"/>
      <c r="S150" s="30" t="e">
        <f>INDEX(Países[Estado (Nombre oficial)],MATCH("*"&amp;TablaEuropa[[#This Row],[País]]&amp;"*",Países[País],0))&amp;""</f>
        <v>#N/A</v>
      </c>
      <c r="T150" s="2" t="e">
        <f>SUBSTITUTE(SUBSTITUTE(INDEX(Países[Capital(es)],MATCH("*"&amp;TablaEuropa[[#This Row],[País]]&amp;"*",Países[País],0))&amp;"","oficial: ",""),"de facto","")</f>
        <v>#N/A</v>
      </c>
      <c r="U150" s="2" t="e">
        <f>SUBSTITUTE(SUBSTITUTE(INDEX(Países[Continente],MATCH("*"&amp;TablaEuropa[[#This Row],[País]]&amp;"*",Países[País],0)),"Asia-Europa","Europa-Asia"),"África-Asia","África")</f>
        <v>#N/A</v>
      </c>
      <c r="V150" s="3" t="str" cm="1">
        <f t="array" ref="V150">IFERROR(INDEX(Population[Land Area  (Km²)],TablaEuropa[[#This Row],[Fila]]),"")</f>
        <v/>
      </c>
      <c r="W150" s="3" t="str" cm="1">
        <f t="array" ref="W150">IFERROR(INDEX(Population[Population],TablaEuropa[[#This Row],[Fila]]),"")</f>
        <v/>
      </c>
      <c r="X150" s="3" t="str">
        <f>IFERROR(TablaEuropa[[#This Row],[Población]]/TablaEuropa[[#This Row],[Superficie 
(km²)]],"")</f>
        <v/>
      </c>
      <c r="Y150" s="3" t="str" cm="1">
        <f t="array" ref="Y150">IFERROR(INDEX(Population[Natural Gas consumption
(million m³/year)],TablaEuropa[[#This Row],[Fila]]),"")</f>
        <v/>
      </c>
      <c r="Z150" s="3" t="str" cm="1">
        <f t="array" ref="Z150">IFERROR(INDEX(Population[Electricity consumption (GW·h/yr)],TablaEuropa[[#This Row],[Fila]]),"")</f>
        <v/>
      </c>
      <c r="AA150" s="3" t="str" cm="1">
        <f t="array" ref="AA150">IFERROR(INDEX(Population[2017 (Mt CO2)],TablaEuropa[[#This Row],[Fila]])*1000,"")</f>
        <v/>
      </c>
      <c r="AB150" s="22" t="str">
        <f>IFERROR(INDEX(Esperanza_de_vida[Esperanza de vida general],MATCH(TablaEuropa[[#This Row],[País]],Esperanza_de_vida[País],0)),"")</f>
        <v/>
      </c>
      <c r="AC150" s="25" t="str" cm="1">
        <f t="array" ref="AC150">IFERROR(INDEX(Population[Physicians per 1000 people],TablaEuropa[[#This Row],[Fila]]),"")</f>
        <v/>
      </c>
      <c r="AD150" s="22" t="str" cm="1">
        <f t="array" ref="AD150">IFERROR(INDEX(Population[Fert.  Rate],TablaEuropa[[#This Row],[Fila]]),"")</f>
        <v/>
      </c>
      <c r="AE150" s="3" t="str" cm="1">
        <f t="array" ref="AE150">IFERROR(INDEX(Population[Active military],TablaEuropa[[#This Row],[Fila]]),"")</f>
        <v/>
      </c>
      <c r="AF150" s="3" t="str" cm="1">
        <f t="array" ref="AF150">IFERROR(INDEX(Population[Warheads],TablaEuropa[[#This Row],[Fila]]),"")</f>
        <v/>
      </c>
      <c r="AG150" s="3" t="str" cm="1">
        <f t="array" ref="AG150">IFERROR(INDEX(Population[GDP (PPP, US$ million)],TablaEuropa[[#This Row],[Fila]]),"")</f>
        <v/>
      </c>
      <c r="AH150" s="3" t="e">
        <f>INDEX(TablaPaíses[Fila],MATCH(TablaEuropa[[#This Row],[País]],TablaPaíses[País],0))</f>
        <v>#N/A</v>
      </c>
    </row>
    <row r="151" spans="16:34" x14ac:dyDescent="0.25">
      <c r="P151" s="30" t="s">
        <v>248</v>
      </c>
      <c r="Q151" s="33" t="e" cm="1">
        <f t="array" ref="Q151">IFERROR(--INDEX($V151:$AG151,1,DatosN),NA())</f>
        <v>#N/A</v>
      </c>
      <c r="R151" s="35"/>
      <c r="S151" s="30" t="e">
        <f>INDEX(Países[Estado (Nombre oficial)],MATCH("*"&amp;TablaEuropa[[#This Row],[País]]&amp;"*",Países[País],0))&amp;""</f>
        <v>#N/A</v>
      </c>
      <c r="T151" s="2" t="e">
        <f>SUBSTITUTE(SUBSTITUTE(INDEX(Países[Capital(es)],MATCH("*"&amp;TablaEuropa[[#This Row],[País]]&amp;"*",Países[País],0))&amp;"","oficial: ",""),"de facto","")</f>
        <v>#N/A</v>
      </c>
      <c r="U151" s="2" t="e">
        <f>SUBSTITUTE(SUBSTITUTE(INDEX(Países[Continente],MATCH("*"&amp;TablaEuropa[[#This Row],[País]]&amp;"*",Países[País],0)),"Asia-Europa","Europa-Asia"),"África-Asia","África")</f>
        <v>#N/A</v>
      </c>
      <c r="V151" s="3" t="str" cm="1">
        <f t="array" ref="V151">IFERROR(INDEX(Population[Land Area  (Km²)],TablaEuropa[[#This Row],[Fila]]),"")</f>
        <v/>
      </c>
      <c r="W151" s="3" t="str" cm="1">
        <f t="array" ref="W151">IFERROR(INDEX(Population[Population],TablaEuropa[[#This Row],[Fila]]),"")</f>
        <v/>
      </c>
      <c r="X151" s="3" t="str">
        <f>IFERROR(TablaEuropa[[#This Row],[Población]]/TablaEuropa[[#This Row],[Superficie 
(km²)]],"")</f>
        <v/>
      </c>
      <c r="Y151" s="3" t="str" cm="1">
        <f t="array" ref="Y151">IFERROR(INDEX(Population[Natural Gas consumption
(million m³/year)],TablaEuropa[[#This Row],[Fila]]),"")</f>
        <v/>
      </c>
      <c r="Z151" s="3" t="str" cm="1">
        <f t="array" ref="Z151">IFERROR(INDEX(Population[Electricity consumption (GW·h/yr)],TablaEuropa[[#This Row],[Fila]]),"")</f>
        <v/>
      </c>
      <c r="AA151" s="3" t="str" cm="1">
        <f t="array" ref="AA151">IFERROR(INDEX(Population[2017 (Mt CO2)],TablaEuropa[[#This Row],[Fila]])*1000,"")</f>
        <v/>
      </c>
      <c r="AB151" s="22" t="str">
        <f>IFERROR(INDEX(Esperanza_de_vida[Esperanza de vida general],MATCH(TablaEuropa[[#This Row],[País]],Esperanza_de_vida[País],0)),"")</f>
        <v/>
      </c>
      <c r="AC151" s="25" t="str" cm="1">
        <f t="array" ref="AC151">IFERROR(INDEX(Population[Physicians per 1000 people],TablaEuropa[[#This Row],[Fila]]),"")</f>
        <v/>
      </c>
      <c r="AD151" s="22" t="str" cm="1">
        <f t="array" ref="AD151">IFERROR(INDEX(Population[Fert.  Rate],TablaEuropa[[#This Row],[Fila]]),"")</f>
        <v/>
      </c>
      <c r="AE151" s="3" t="str" cm="1">
        <f t="array" ref="AE151">IFERROR(INDEX(Population[Active military],TablaEuropa[[#This Row],[Fila]]),"")</f>
        <v/>
      </c>
      <c r="AF151" s="3" t="str" cm="1">
        <f t="array" ref="AF151">IFERROR(INDEX(Population[Warheads],TablaEuropa[[#This Row],[Fila]]),"")</f>
        <v/>
      </c>
      <c r="AG151" s="3" t="str" cm="1">
        <f t="array" ref="AG151">IFERROR(INDEX(Population[GDP (PPP, US$ million)],TablaEuropa[[#This Row],[Fila]]),"")</f>
        <v/>
      </c>
      <c r="AH151" s="3" t="e">
        <f>INDEX(TablaPaíses[Fila],MATCH(TablaEuropa[[#This Row],[País]],TablaPaíses[País],0))</f>
        <v>#N/A</v>
      </c>
    </row>
    <row r="152" spans="16:34" x14ac:dyDescent="0.25">
      <c r="P152" s="30" t="s">
        <v>55</v>
      </c>
      <c r="Q152" s="33" t="e" cm="1">
        <f t="array" ref="Q152">IFERROR(--INDEX($V152:$AG152,1,DatosN),NA())</f>
        <v>#N/A</v>
      </c>
      <c r="R152" s="35"/>
      <c r="S152" s="30" t="e">
        <f>INDEX(Países[Estado (Nombre oficial)],MATCH("*"&amp;TablaEuropa[[#This Row],[País]]&amp;"*",Países[País],0))&amp;""</f>
        <v>#N/A</v>
      </c>
      <c r="T152" s="2" t="e">
        <f>SUBSTITUTE(SUBSTITUTE(INDEX(Países[Capital(es)],MATCH("*"&amp;TablaEuropa[[#This Row],[País]]&amp;"*",Países[País],0))&amp;"","oficial: ",""),"de facto","")</f>
        <v>#N/A</v>
      </c>
      <c r="U152" s="2" t="e">
        <f>SUBSTITUTE(SUBSTITUTE(INDEX(Países[Continente],MATCH("*"&amp;TablaEuropa[[#This Row],[País]]&amp;"*",Países[País],0)),"Asia-Europa","Europa-Asia"),"África-Asia","África")</f>
        <v>#N/A</v>
      </c>
      <c r="V152" s="3" t="str" cm="1">
        <f t="array" ref="V152">IFERROR(INDEX(Population[Land Area  (Km²)],TablaEuropa[[#This Row],[Fila]]),"")</f>
        <v/>
      </c>
      <c r="W152" s="3" t="str" cm="1">
        <f t="array" ref="W152">IFERROR(INDEX(Population[Population],TablaEuropa[[#This Row],[Fila]]),"")</f>
        <v/>
      </c>
      <c r="X152" s="3" t="str">
        <f>IFERROR(TablaEuropa[[#This Row],[Población]]/TablaEuropa[[#This Row],[Superficie 
(km²)]],"")</f>
        <v/>
      </c>
      <c r="Y152" s="3" t="str" cm="1">
        <f t="array" ref="Y152">IFERROR(INDEX(Population[Natural Gas consumption
(million m³/year)],TablaEuropa[[#This Row],[Fila]]),"")</f>
        <v/>
      </c>
      <c r="Z152" s="3" t="str" cm="1">
        <f t="array" ref="Z152">IFERROR(INDEX(Population[Electricity consumption (GW·h/yr)],TablaEuropa[[#This Row],[Fila]]),"")</f>
        <v/>
      </c>
      <c r="AA152" s="3" t="str" cm="1">
        <f t="array" ref="AA152">IFERROR(INDEX(Population[2017 (Mt CO2)],TablaEuropa[[#This Row],[Fila]])*1000,"")</f>
        <v/>
      </c>
      <c r="AB152" s="22" t="str">
        <f>IFERROR(INDEX(Esperanza_de_vida[Esperanza de vida general],MATCH(TablaEuropa[[#This Row],[País]],Esperanza_de_vida[País],0)),"")</f>
        <v/>
      </c>
      <c r="AC152" s="25" t="str" cm="1">
        <f t="array" ref="AC152">IFERROR(INDEX(Population[Physicians per 1000 people],TablaEuropa[[#This Row],[Fila]]),"")</f>
        <v/>
      </c>
      <c r="AD152" s="22" t="str" cm="1">
        <f t="array" ref="AD152">IFERROR(INDEX(Population[Fert.  Rate],TablaEuropa[[#This Row],[Fila]]),"")</f>
        <v/>
      </c>
      <c r="AE152" s="3" t="str" cm="1">
        <f t="array" ref="AE152">IFERROR(INDEX(Population[Active military],TablaEuropa[[#This Row],[Fila]]),"")</f>
        <v/>
      </c>
      <c r="AF152" s="3" t="str" cm="1">
        <f t="array" ref="AF152">IFERROR(INDEX(Population[Warheads],TablaEuropa[[#This Row],[Fila]]),"")</f>
        <v/>
      </c>
      <c r="AG152" s="3" t="str" cm="1">
        <f t="array" ref="AG152">IFERROR(INDEX(Population[GDP (PPP, US$ million)],TablaEuropa[[#This Row],[Fila]]),"")</f>
        <v/>
      </c>
      <c r="AH152" s="3" t="e">
        <f>INDEX(TablaPaíses[Fila],MATCH(TablaEuropa[[#This Row],[País]],TablaPaíses[País],0))</f>
        <v>#N/A</v>
      </c>
    </row>
    <row r="153" spans="16:34" x14ac:dyDescent="0.25">
      <c r="P153" s="30" t="s">
        <v>56</v>
      </c>
      <c r="Q153" s="33" t="e" cm="1">
        <f t="array" ref="Q153">IFERROR(--INDEX($V153:$AG153,1,DatosN),NA())</f>
        <v>#N/A</v>
      </c>
      <c r="R153" s="35"/>
      <c r="S153" s="30" t="e">
        <f>INDEX(Países[Estado (Nombre oficial)],MATCH("*"&amp;TablaEuropa[[#This Row],[País]]&amp;"*",Países[País],0))&amp;""</f>
        <v>#N/A</v>
      </c>
      <c r="T153" s="2" t="e">
        <f>SUBSTITUTE(SUBSTITUTE(INDEX(Países[Capital(es)],MATCH("*"&amp;TablaEuropa[[#This Row],[País]]&amp;"*",Países[País],0))&amp;"","oficial: ",""),"de facto","")</f>
        <v>#N/A</v>
      </c>
      <c r="U153" s="2" t="e">
        <f>SUBSTITUTE(SUBSTITUTE(INDEX(Países[Continente],MATCH("*"&amp;TablaEuropa[[#This Row],[País]]&amp;"*",Países[País],0)),"Asia-Europa","Europa-Asia"),"África-Asia","África")</f>
        <v>#N/A</v>
      </c>
      <c r="V153" s="3" t="str" cm="1">
        <f t="array" ref="V153">IFERROR(INDEX(Population[Land Area  (Km²)],TablaEuropa[[#This Row],[Fila]]),"")</f>
        <v/>
      </c>
      <c r="W153" s="3" t="str" cm="1">
        <f t="array" ref="W153">IFERROR(INDEX(Population[Population],TablaEuropa[[#This Row],[Fila]]),"")</f>
        <v/>
      </c>
      <c r="X153" s="3" t="str">
        <f>IFERROR(TablaEuropa[[#This Row],[Población]]/TablaEuropa[[#This Row],[Superficie 
(km²)]],"")</f>
        <v/>
      </c>
      <c r="Y153" s="3" t="str" cm="1">
        <f t="array" ref="Y153">IFERROR(INDEX(Population[Natural Gas consumption
(million m³/year)],TablaEuropa[[#This Row],[Fila]]),"")</f>
        <v/>
      </c>
      <c r="Z153" s="3" t="str" cm="1">
        <f t="array" ref="Z153">IFERROR(INDEX(Population[Electricity consumption (GW·h/yr)],TablaEuropa[[#This Row],[Fila]]),"")</f>
        <v/>
      </c>
      <c r="AA153" s="3" t="str" cm="1">
        <f t="array" ref="AA153">IFERROR(INDEX(Population[2017 (Mt CO2)],TablaEuropa[[#This Row],[Fila]])*1000,"")</f>
        <v/>
      </c>
      <c r="AB153" s="22" t="str">
        <f>IFERROR(INDEX(Esperanza_de_vida[Esperanza de vida general],MATCH(TablaEuropa[[#This Row],[País]],Esperanza_de_vida[País],0)),"")</f>
        <v/>
      </c>
      <c r="AC153" s="25" t="str" cm="1">
        <f t="array" ref="AC153">IFERROR(INDEX(Population[Physicians per 1000 people],TablaEuropa[[#This Row],[Fila]]),"")</f>
        <v/>
      </c>
      <c r="AD153" s="22" t="str" cm="1">
        <f t="array" ref="AD153">IFERROR(INDEX(Population[Fert.  Rate],TablaEuropa[[#This Row],[Fila]]),"")</f>
        <v/>
      </c>
      <c r="AE153" s="3" t="str" cm="1">
        <f t="array" ref="AE153">IFERROR(INDEX(Population[Active military],TablaEuropa[[#This Row],[Fila]]),"")</f>
        <v/>
      </c>
      <c r="AF153" s="3" t="str" cm="1">
        <f t="array" ref="AF153">IFERROR(INDEX(Population[Warheads],TablaEuropa[[#This Row],[Fila]]),"")</f>
        <v/>
      </c>
      <c r="AG153" s="3" t="str" cm="1">
        <f t="array" ref="AG153">IFERROR(INDEX(Population[GDP (PPP, US$ million)],TablaEuropa[[#This Row],[Fila]]),"")</f>
        <v/>
      </c>
      <c r="AH153" s="3" t="e">
        <f>INDEX(TablaPaíses[Fila],MATCH(TablaEuropa[[#This Row],[País]],TablaPaíses[País],0))</f>
        <v>#N/A</v>
      </c>
    </row>
    <row r="154" spans="16:34" x14ac:dyDescent="0.25">
      <c r="P154" s="30" t="s">
        <v>291</v>
      </c>
      <c r="Q154" s="33" t="e" cm="1">
        <f t="array" ref="Q154">IFERROR(--INDEX($V154:$AG154,1,DatosN),NA())</f>
        <v>#N/A</v>
      </c>
      <c r="R154" s="35"/>
      <c r="S154" s="30" t="e">
        <f>INDEX(Países[Estado (Nombre oficial)],MATCH("*"&amp;TablaEuropa[[#This Row],[País]]&amp;"*",Países[País],0))&amp;""</f>
        <v>#N/A</v>
      </c>
      <c r="T154" s="2" t="e">
        <f>SUBSTITUTE(SUBSTITUTE(INDEX(Países[Capital(es)],MATCH("*"&amp;TablaEuropa[[#This Row],[País]]&amp;"*",Países[País],0))&amp;"","oficial: ",""),"de facto","")</f>
        <v>#N/A</v>
      </c>
      <c r="U154" s="2" t="e">
        <f>SUBSTITUTE(SUBSTITUTE(INDEX(Países[Continente],MATCH("*"&amp;TablaEuropa[[#This Row],[País]]&amp;"*",Países[País],0)),"Asia-Europa","Europa-Asia"),"África-Asia","África")</f>
        <v>#N/A</v>
      </c>
      <c r="V154" s="3" t="str" cm="1">
        <f t="array" ref="V154">IFERROR(INDEX(Population[Land Area  (Km²)],TablaEuropa[[#This Row],[Fila]]),"")</f>
        <v/>
      </c>
      <c r="W154" s="3" t="str" cm="1">
        <f t="array" ref="W154">IFERROR(INDEX(Population[Population],TablaEuropa[[#This Row],[Fila]]),"")</f>
        <v/>
      </c>
      <c r="X154" s="3" t="str">
        <f>IFERROR(TablaEuropa[[#This Row],[Población]]/TablaEuropa[[#This Row],[Superficie 
(km²)]],"")</f>
        <v/>
      </c>
      <c r="Y154" s="3" t="str" cm="1">
        <f t="array" ref="Y154">IFERROR(INDEX(Population[Natural Gas consumption
(million m³/year)],TablaEuropa[[#This Row],[Fila]]),"")</f>
        <v/>
      </c>
      <c r="Z154" s="3" t="str" cm="1">
        <f t="array" ref="Z154">IFERROR(INDEX(Population[Electricity consumption (GW·h/yr)],TablaEuropa[[#This Row],[Fila]]),"")</f>
        <v/>
      </c>
      <c r="AA154" s="3" t="str" cm="1">
        <f t="array" ref="AA154">IFERROR(INDEX(Population[2017 (Mt CO2)],TablaEuropa[[#This Row],[Fila]])*1000,"")</f>
        <v/>
      </c>
      <c r="AB154" s="22" t="str">
        <f>IFERROR(INDEX(Esperanza_de_vida[Esperanza de vida general],MATCH(TablaEuropa[[#This Row],[País]],Esperanza_de_vida[País],0)),"")</f>
        <v/>
      </c>
      <c r="AC154" s="25" t="str" cm="1">
        <f t="array" ref="AC154">IFERROR(INDEX(Population[Physicians per 1000 people],TablaEuropa[[#This Row],[Fila]]),"")</f>
        <v/>
      </c>
      <c r="AD154" s="22" t="str" cm="1">
        <f t="array" ref="AD154">IFERROR(INDEX(Population[Fert.  Rate],TablaEuropa[[#This Row],[Fila]]),"")</f>
        <v/>
      </c>
      <c r="AE154" s="3" t="str" cm="1">
        <f t="array" ref="AE154">IFERROR(INDEX(Population[Active military],TablaEuropa[[#This Row],[Fila]]),"")</f>
        <v/>
      </c>
      <c r="AF154" s="3" t="str" cm="1">
        <f t="array" ref="AF154">IFERROR(INDEX(Population[Warheads],TablaEuropa[[#This Row],[Fila]]),"")</f>
        <v/>
      </c>
      <c r="AG154" s="3" t="str" cm="1">
        <f t="array" ref="AG154">IFERROR(INDEX(Population[GDP (PPP, US$ million)],TablaEuropa[[#This Row],[Fila]]),"")</f>
        <v/>
      </c>
      <c r="AH154" s="3" t="e">
        <f>INDEX(TablaPaíses[Fila],MATCH(TablaEuropa[[#This Row],[País]],TablaPaíses[País],0))</f>
        <v>#N/A</v>
      </c>
    </row>
    <row r="155" spans="16:34" x14ac:dyDescent="0.25">
      <c r="P155" s="30" t="s">
        <v>57</v>
      </c>
      <c r="Q155" s="33" t="e" cm="1">
        <f t="array" ref="Q155">IFERROR(--INDEX($V155:$AG155,1,DatosN),NA())</f>
        <v>#N/A</v>
      </c>
      <c r="R155" s="35"/>
      <c r="S155" s="30" t="e">
        <f>INDEX(Países[Estado (Nombre oficial)],MATCH("*"&amp;TablaEuropa[[#This Row],[País]]&amp;"*",Países[País],0))&amp;""</f>
        <v>#N/A</v>
      </c>
      <c r="T155" s="2" t="e">
        <f>SUBSTITUTE(SUBSTITUTE(INDEX(Países[Capital(es)],MATCH("*"&amp;TablaEuropa[[#This Row],[País]]&amp;"*",Países[País],0))&amp;"","oficial: ",""),"de facto","")</f>
        <v>#N/A</v>
      </c>
      <c r="U155" s="2" t="e">
        <f>SUBSTITUTE(SUBSTITUTE(INDEX(Países[Continente],MATCH("*"&amp;TablaEuropa[[#This Row],[País]]&amp;"*",Países[País],0)),"Asia-Europa","Europa-Asia"),"África-Asia","África")</f>
        <v>#N/A</v>
      </c>
      <c r="V155" s="3" t="str" cm="1">
        <f t="array" ref="V155">IFERROR(INDEX(Population[Land Area  (Km²)],TablaEuropa[[#This Row],[Fila]]),"")</f>
        <v/>
      </c>
      <c r="W155" s="3" t="str" cm="1">
        <f t="array" ref="W155">IFERROR(INDEX(Population[Population],TablaEuropa[[#This Row],[Fila]]),"")</f>
        <v/>
      </c>
      <c r="X155" s="3" t="str">
        <f>IFERROR(TablaEuropa[[#This Row],[Población]]/TablaEuropa[[#This Row],[Superficie 
(km²)]],"")</f>
        <v/>
      </c>
      <c r="Y155" s="3" t="str" cm="1">
        <f t="array" ref="Y155">IFERROR(INDEX(Population[Natural Gas consumption
(million m³/year)],TablaEuropa[[#This Row],[Fila]]),"")</f>
        <v/>
      </c>
      <c r="Z155" s="3" t="str" cm="1">
        <f t="array" ref="Z155">IFERROR(INDEX(Population[Electricity consumption (GW·h/yr)],TablaEuropa[[#This Row],[Fila]]),"")</f>
        <v/>
      </c>
      <c r="AA155" s="3" t="str" cm="1">
        <f t="array" ref="AA155">IFERROR(INDEX(Population[2017 (Mt CO2)],TablaEuropa[[#This Row],[Fila]])*1000,"")</f>
        <v/>
      </c>
      <c r="AB155" s="22" t="str">
        <f>IFERROR(INDEX(Esperanza_de_vida[Esperanza de vida general],MATCH(TablaEuropa[[#This Row],[País]],Esperanza_de_vida[País],0)),"")</f>
        <v/>
      </c>
      <c r="AC155" s="25" t="str" cm="1">
        <f t="array" ref="AC155">IFERROR(INDEX(Population[Physicians per 1000 people],TablaEuropa[[#This Row],[Fila]]),"")</f>
        <v/>
      </c>
      <c r="AD155" s="22" t="str" cm="1">
        <f t="array" ref="AD155">IFERROR(INDEX(Population[Fert.  Rate],TablaEuropa[[#This Row],[Fila]]),"")</f>
        <v/>
      </c>
      <c r="AE155" s="3" t="str" cm="1">
        <f t="array" ref="AE155">IFERROR(INDEX(Population[Active military],TablaEuropa[[#This Row],[Fila]]),"")</f>
        <v/>
      </c>
      <c r="AF155" s="3" t="str" cm="1">
        <f t="array" ref="AF155">IFERROR(INDEX(Population[Warheads],TablaEuropa[[#This Row],[Fila]]),"")</f>
        <v/>
      </c>
      <c r="AG155" s="3" t="str" cm="1">
        <f t="array" ref="AG155">IFERROR(INDEX(Population[GDP (PPP, US$ million)],TablaEuropa[[#This Row],[Fila]]),"")</f>
        <v/>
      </c>
      <c r="AH155" s="3" t="e">
        <f>INDEX(TablaPaíses[Fila],MATCH(TablaEuropa[[#This Row],[País]],TablaPaíses[País],0))</f>
        <v>#N/A</v>
      </c>
    </row>
    <row r="156" spans="16:34" x14ac:dyDescent="0.25">
      <c r="P156" s="30" t="s">
        <v>170</v>
      </c>
      <c r="Q156" s="33" t="e" cm="1">
        <f t="array" ref="Q156">IFERROR(--INDEX($V156:$AG156,1,DatosN),NA())</f>
        <v>#N/A</v>
      </c>
      <c r="R156" s="35"/>
      <c r="S156" s="30" t="e">
        <f>INDEX(Países[Estado (Nombre oficial)],MATCH("*"&amp;TablaEuropa[[#This Row],[País]]&amp;"*",Países[País],0))&amp;""</f>
        <v>#N/A</v>
      </c>
      <c r="T156" s="2" t="e">
        <f>SUBSTITUTE(SUBSTITUTE(INDEX(Países[Capital(es)],MATCH("*"&amp;TablaEuropa[[#This Row],[País]]&amp;"*",Países[País],0))&amp;"","oficial: ",""),"de facto","")</f>
        <v>#N/A</v>
      </c>
      <c r="U156" s="2" t="e">
        <f>SUBSTITUTE(SUBSTITUTE(INDEX(Países[Continente],MATCH("*"&amp;TablaEuropa[[#This Row],[País]]&amp;"*",Países[País],0)),"Asia-Europa","Europa-Asia"),"África-Asia","África")</f>
        <v>#N/A</v>
      </c>
      <c r="V156" s="3" t="str" cm="1">
        <f t="array" ref="V156">IFERROR(INDEX(Population[Land Area  (Km²)],TablaEuropa[[#This Row],[Fila]]),"")</f>
        <v/>
      </c>
      <c r="W156" s="3" t="str" cm="1">
        <f t="array" ref="W156">IFERROR(INDEX(Population[Population],TablaEuropa[[#This Row],[Fila]]),"")</f>
        <v/>
      </c>
      <c r="X156" s="3" t="str">
        <f>IFERROR(TablaEuropa[[#This Row],[Población]]/TablaEuropa[[#This Row],[Superficie 
(km²)]],"")</f>
        <v/>
      </c>
      <c r="Y156" s="3" t="str" cm="1">
        <f t="array" ref="Y156">IFERROR(INDEX(Population[Natural Gas consumption
(million m³/year)],TablaEuropa[[#This Row],[Fila]]),"")</f>
        <v/>
      </c>
      <c r="Z156" s="3" t="str" cm="1">
        <f t="array" ref="Z156">IFERROR(INDEX(Population[Electricity consumption (GW·h/yr)],TablaEuropa[[#This Row],[Fila]]),"")</f>
        <v/>
      </c>
      <c r="AA156" s="3" t="str" cm="1">
        <f t="array" ref="AA156">IFERROR(INDEX(Population[2017 (Mt CO2)],TablaEuropa[[#This Row],[Fila]])*1000,"")</f>
        <v/>
      </c>
      <c r="AB156" s="22" t="str">
        <f>IFERROR(INDEX(Esperanza_de_vida[Esperanza de vida general],MATCH(TablaEuropa[[#This Row],[País]],Esperanza_de_vida[País],0)),"")</f>
        <v/>
      </c>
      <c r="AC156" s="25" t="str" cm="1">
        <f t="array" ref="AC156">IFERROR(INDEX(Population[Physicians per 1000 people],TablaEuropa[[#This Row],[Fila]]),"")</f>
        <v/>
      </c>
      <c r="AD156" s="22" t="str" cm="1">
        <f t="array" ref="AD156">IFERROR(INDEX(Population[Fert.  Rate],TablaEuropa[[#This Row],[Fila]]),"")</f>
        <v/>
      </c>
      <c r="AE156" s="3" t="str" cm="1">
        <f t="array" ref="AE156">IFERROR(INDEX(Population[Active military],TablaEuropa[[#This Row],[Fila]]),"")</f>
        <v/>
      </c>
      <c r="AF156" s="3" t="str" cm="1">
        <f t="array" ref="AF156">IFERROR(INDEX(Population[Warheads],TablaEuropa[[#This Row],[Fila]]),"")</f>
        <v/>
      </c>
      <c r="AG156" s="3" t="str" cm="1">
        <f t="array" ref="AG156">IFERROR(INDEX(Population[GDP (PPP, US$ million)],TablaEuropa[[#This Row],[Fila]]),"")</f>
        <v/>
      </c>
      <c r="AH156" s="3" t="e">
        <f>INDEX(TablaPaíses[Fila],MATCH(TablaEuropa[[#This Row],[País]],TablaPaíses[País],0))</f>
        <v>#N/A</v>
      </c>
    </row>
    <row r="157" spans="16:34" x14ac:dyDescent="0.25">
      <c r="P157" s="30" t="s">
        <v>7</v>
      </c>
      <c r="Q157" s="33" t="e" cm="1">
        <f t="array" ref="Q157">IFERROR(--INDEX($V157:$AG157,1,DatosN),NA())</f>
        <v>#N/A</v>
      </c>
      <c r="R157" s="35" t="e" vm="57">
        <v>#VALUE!</v>
      </c>
      <c r="S157" s="30" t="e">
        <f>INDEX(Países[Estado (Nombre oficial)],MATCH("*"&amp;TablaEuropa[[#This Row],[País]]&amp;"*",Países[País],0))&amp;""</f>
        <v>#N/A</v>
      </c>
      <c r="T157" s="2" t="e">
        <f>SUBSTITUTE(SUBSTITUTE(INDEX(Países[Capital(es)],MATCH("*"&amp;TablaEuropa[[#This Row],[País]]&amp;"*",Países[País],0))&amp;"","oficial: ",""),"de facto","")</f>
        <v>#N/A</v>
      </c>
      <c r="U157" s="2" t="e">
        <f>SUBSTITUTE(SUBSTITUTE(INDEX(Países[Continente],MATCH("*"&amp;TablaEuropa[[#This Row],[País]]&amp;"*",Países[País],0)),"Asia-Europa","Europa-Asia"),"África-Asia","África")</f>
        <v>#N/A</v>
      </c>
      <c r="V157" s="3" t="str" cm="1">
        <f t="array" ref="V157">IFERROR(INDEX(Population[Land Area  (Km²)],TablaEuropa[[#This Row],[Fila]]),"")</f>
        <v/>
      </c>
      <c r="W157" s="3" t="str" cm="1">
        <f t="array" ref="W157">IFERROR(INDEX(Population[Population],TablaEuropa[[#This Row],[Fila]]),"")</f>
        <v/>
      </c>
      <c r="X157" s="3" t="str">
        <f>IFERROR(TablaEuropa[[#This Row],[Población]]/TablaEuropa[[#This Row],[Superficie 
(km²)]],"")</f>
        <v/>
      </c>
      <c r="Y157" s="3" t="str" cm="1">
        <f t="array" ref="Y157">IFERROR(INDEX(Population[Natural Gas consumption
(million m³/year)],TablaEuropa[[#This Row],[Fila]]),"")</f>
        <v/>
      </c>
      <c r="Z157" s="3" t="str" cm="1">
        <f t="array" ref="Z157">IFERROR(INDEX(Population[Electricity consumption (GW·h/yr)],TablaEuropa[[#This Row],[Fila]]),"")</f>
        <v/>
      </c>
      <c r="AA157" s="3" t="str" cm="1">
        <f t="array" ref="AA157">IFERROR(INDEX(Population[2017 (Mt CO2)],TablaEuropa[[#This Row],[Fila]])*1000,"")</f>
        <v/>
      </c>
      <c r="AB157" s="22" t="str">
        <f>IFERROR(INDEX(Esperanza_de_vida[Esperanza de vida general],MATCH(TablaEuropa[[#This Row],[País]],Esperanza_de_vida[País],0)),"")</f>
        <v/>
      </c>
      <c r="AC157" s="25" t="str" cm="1">
        <f t="array" ref="AC157">IFERROR(INDEX(Population[Physicians per 1000 people],TablaEuropa[[#This Row],[Fila]]),"")</f>
        <v/>
      </c>
      <c r="AD157" s="22" t="str" cm="1">
        <f t="array" ref="AD157">IFERROR(INDEX(Population[Fert.  Rate],TablaEuropa[[#This Row],[Fila]]),"")</f>
        <v/>
      </c>
      <c r="AE157" s="3" t="str" cm="1">
        <f t="array" ref="AE157">IFERROR(INDEX(Population[Active military],TablaEuropa[[#This Row],[Fila]]),"")</f>
        <v/>
      </c>
      <c r="AF157" s="3" t="str" cm="1">
        <f t="array" ref="AF157">IFERROR(INDEX(Population[Warheads],TablaEuropa[[#This Row],[Fila]]),"")</f>
        <v/>
      </c>
      <c r="AG157" s="3" t="str" cm="1">
        <f t="array" ref="AG157">IFERROR(INDEX(Population[GDP (PPP, US$ million)],TablaEuropa[[#This Row],[Fila]]),"")</f>
        <v/>
      </c>
      <c r="AH157" s="3" t="e">
        <f>INDEX(TablaPaíses[Fila],MATCH(TablaEuropa[[#This Row],[País]],TablaPaíses[País],0))</f>
        <v>#N/A</v>
      </c>
    </row>
    <row r="158" spans="16:34" x14ac:dyDescent="0.25">
      <c r="P158" s="30" t="s">
        <v>176</v>
      </c>
      <c r="Q158" s="33" t="e" cm="1">
        <f t="array" ref="Q158">IFERROR(--INDEX($V158:$AG158,1,DatosN),NA())</f>
        <v>#N/A</v>
      </c>
      <c r="R158" s="35"/>
      <c r="S158" s="30" t="e">
        <f>INDEX(Países[Estado (Nombre oficial)],MATCH("*"&amp;TablaEuropa[[#This Row],[País]]&amp;"*",Países[País],0))&amp;""</f>
        <v>#N/A</v>
      </c>
      <c r="T158" s="2" t="e">
        <f>SUBSTITUTE(SUBSTITUTE(INDEX(Países[Capital(es)],MATCH("*"&amp;TablaEuropa[[#This Row],[País]]&amp;"*",Países[País],0))&amp;"","oficial: ",""),"de facto","")</f>
        <v>#N/A</v>
      </c>
      <c r="U158" s="2" t="e">
        <f>SUBSTITUTE(SUBSTITUTE(INDEX(Países[Continente],MATCH("*"&amp;TablaEuropa[[#This Row],[País]]&amp;"*",Países[País],0)),"Asia-Europa","Europa-Asia"),"África-Asia","África")</f>
        <v>#N/A</v>
      </c>
      <c r="V158" s="3" t="str" cm="1">
        <f t="array" ref="V158">IFERROR(INDEX(Population[Land Area  (Km²)],TablaEuropa[[#This Row],[Fila]]),"")</f>
        <v/>
      </c>
      <c r="W158" s="3" t="str" cm="1">
        <f t="array" ref="W158">IFERROR(INDEX(Population[Population],TablaEuropa[[#This Row],[Fila]]),"")</f>
        <v/>
      </c>
      <c r="X158" s="3" t="str">
        <f>IFERROR(TablaEuropa[[#This Row],[Población]]/TablaEuropa[[#This Row],[Superficie 
(km²)]],"")</f>
        <v/>
      </c>
      <c r="Y158" s="3" t="str" cm="1">
        <f t="array" ref="Y158">IFERROR(INDEX(Population[Natural Gas consumption
(million m³/year)],TablaEuropa[[#This Row],[Fila]]),"")</f>
        <v/>
      </c>
      <c r="Z158" s="3" t="str" cm="1">
        <f t="array" ref="Z158">IFERROR(INDEX(Population[Electricity consumption (GW·h/yr)],TablaEuropa[[#This Row],[Fila]]),"")</f>
        <v/>
      </c>
      <c r="AA158" s="3" t="str" cm="1">
        <f t="array" ref="AA158">IFERROR(INDEX(Population[2017 (Mt CO2)],TablaEuropa[[#This Row],[Fila]])*1000,"")</f>
        <v/>
      </c>
      <c r="AB158" s="22" t="str">
        <f>IFERROR(INDEX(Esperanza_de_vida[Esperanza de vida general],MATCH(TablaEuropa[[#This Row],[País]],Esperanza_de_vida[País],0)),"")</f>
        <v/>
      </c>
      <c r="AC158" s="25" t="str" cm="1">
        <f t="array" ref="AC158">IFERROR(INDEX(Population[Physicians per 1000 people],TablaEuropa[[#This Row],[Fila]]),"")</f>
        <v/>
      </c>
      <c r="AD158" s="22" t="str" cm="1">
        <f t="array" ref="AD158">IFERROR(INDEX(Population[Fert.  Rate],TablaEuropa[[#This Row],[Fila]]),"")</f>
        <v/>
      </c>
      <c r="AE158" s="15">
        <v>10000</v>
      </c>
      <c r="AF158" s="3" t="str" cm="1">
        <f t="array" ref="AF158">IFERROR(INDEX(Population[Warheads],TablaEuropa[[#This Row],[Fila]]),"")</f>
        <v/>
      </c>
      <c r="AG158" s="3" t="str" cm="1">
        <f t="array" ref="AG158">IFERROR(INDEX(Population[GDP (PPP, US$ million)],TablaEuropa[[#This Row],[Fila]]),"")</f>
        <v/>
      </c>
      <c r="AH158" s="3" t="e">
        <f>INDEX(TablaPaíses[Fila],MATCH(TablaEuropa[[#This Row],[País]],TablaPaíses[País],0))</f>
        <v>#N/A</v>
      </c>
    </row>
    <row r="159" spans="16:34" x14ac:dyDescent="0.25">
      <c r="P159" s="30" t="s">
        <v>177</v>
      </c>
      <c r="Q159" s="33" t="e" cm="1">
        <f t="array" ref="Q159">IFERROR(--INDEX($V159:$AG159,1,DatosN),NA())</f>
        <v>#N/A</v>
      </c>
      <c r="R159" s="35"/>
      <c r="S159" s="30" t="e">
        <f>INDEX(Países[Estado (Nombre oficial)],MATCH("*"&amp;TablaEuropa[[#This Row],[País]]&amp;"*",Países[País],0))&amp;""</f>
        <v>#N/A</v>
      </c>
      <c r="T159" s="2" t="e">
        <f>SUBSTITUTE(SUBSTITUTE(INDEX(Países[Capital(es)],MATCH("*"&amp;TablaEuropa[[#This Row],[País]]&amp;"*",Países[País],0))&amp;"","oficial: ",""),"de facto","")</f>
        <v>#N/A</v>
      </c>
      <c r="U159" s="2" t="e">
        <f>SUBSTITUTE(SUBSTITUTE(INDEX(Países[Continente],MATCH("*"&amp;TablaEuropa[[#This Row],[País]]&amp;"*",Países[País],0)),"Asia-Europa","Europa-Asia"),"África-Asia","África")</f>
        <v>#N/A</v>
      </c>
      <c r="V159" s="3" t="str" cm="1">
        <f t="array" ref="V159">IFERROR(INDEX(Population[Land Area  (Km²)],TablaEuropa[[#This Row],[Fila]]),"")</f>
        <v/>
      </c>
      <c r="W159" s="3" t="str" cm="1">
        <f t="array" ref="W159">IFERROR(INDEX(Population[Population],TablaEuropa[[#This Row],[Fila]]),"")</f>
        <v/>
      </c>
      <c r="X159" s="3" t="str">
        <f>IFERROR(TablaEuropa[[#This Row],[Población]]/TablaEuropa[[#This Row],[Superficie 
(km²)]],"")</f>
        <v/>
      </c>
      <c r="Y159" s="3" t="str" cm="1">
        <f t="array" ref="Y159">IFERROR(INDEX(Population[Natural Gas consumption
(million m³/year)],TablaEuropa[[#This Row],[Fila]]),"")</f>
        <v/>
      </c>
      <c r="Z159" s="3" t="str" cm="1">
        <f t="array" ref="Z159">IFERROR(INDEX(Population[Electricity consumption (GW·h/yr)],TablaEuropa[[#This Row],[Fila]]),"")</f>
        <v/>
      </c>
      <c r="AA159" s="3" t="str" cm="1">
        <f t="array" ref="AA159">IFERROR(INDEX(Population[2017 (Mt CO2)],TablaEuropa[[#This Row],[Fila]])*1000,"")</f>
        <v/>
      </c>
      <c r="AB159" s="22" t="str">
        <f>IFERROR(INDEX(Esperanza_de_vida[Esperanza de vida general],MATCH(TablaEuropa[[#This Row],[País]],Esperanza_de_vida[País],0)),"")</f>
        <v/>
      </c>
      <c r="AC159" s="25" t="str" cm="1">
        <f t="array" ref="AC159">IFERROR(INDEX(Population[Physicians per 1000 people],TablaEuropa[[#This Row],[Fila]]),"")</f>
        <v/>
      </c>
      <c r="AD159" s="22" t="str" cm="1">
        <f t="array" ref="AD159">IFERROR(INDEX(Population[Fert.  Rate],TablaEuropa[[#This Row],[Fila]]),"")</f>
        <v/>
      </c>
      <c r="AE159" s="15">
        <v>144000</v>
      </c>
      <c r="AF159" s="3" t="str" cm="1">
        <f t="array" ref="AF159">IFERROR(INDEX(Population[Warheads],TablaEuropa[[#This Row],[Fila]]),"")</f>
        <v/>
      </c>
      <c r="AG159" s="3" t="str" cm="1">
        <f t="array" ref="AG159">IFERROR(INDEX(Population[GDP (PPP, US$ million)],TablaEuropa[[#This Row],[Fila]]),"")</f>
        <v/>
      </c>
      <c r="AH159" s="3" t="e">
        <f>INDEX(TablaPaíses[Fila],MATCH(TablaEuropa[[#This Row],[País]],TablaPaíses[País],0))</f>
        <v>#N/A</v>
      </c>
    </row>
    <row r="160" spans="16:34" x14ac:dyDescent="0.25">
      <c r="P160" s="30" t="s">
        <v>184</v>
      </c>
      <c r="Q160" s="33" t="e" cm="1">
        <f t="array" ref="Q160">IFERROR(--INDEX($V160:$AG160,1,DatosN),NA())</f>
        <v>#N/A</v>
      </c>
      <c r="R160" s="35"/>
      <c r="S160" s="30" t="e">
        <f>INDEX(Países[Estado (Nombre oficial)],MATCH("*"&amp;TablaEuropa[[#This Row],[País]]&amp;"*",Países[País],0))&amp;""</f>
        <v>#N/A</v>
      </c>
      <c r="T160" s="2" t="e">
        <f>SUBSTITUTE(SUBSTITUTE(INDEX(Países[Capital(es)],MATCH("*"&amp;TablaEuropa[[#This Row],[País]]&amp;"*",Países[País],0))&amp;"","oficial: ",""),"de facto","")</f>
        <v>#N/A</v>
      </c>
      <c r="U160" s="2" t="e">
        <f>SUBSTITUTE(SUBSTITUTE(INDEX(Países[Continente],MATCH("*"&amp;TablaEuropa[[#This Row],[País]]&amp;"*",Países[País],0)),"Asia-Europa","Europa-Asia"),"África-Asia","África")</f>
        <v>#N/A</v>
      </c>
      <c r="V160" s="3" t="str" cm="1">
        <f t="array" ref="V160">IFERROR(INDEX(Population[Land Area  (Km²)],TablaEuropa[[#This Row],[Fila]]),"")</f>
        <v/>
      </c>
      <c r="W160" s="3" t="str" cm="1">
        <f t="array" ref="W160">IFERROR(INDEX(Population[Population],TablaEuropa[[#This Row],[Fila]]),"")</f>
        <v/>
      </c>
      <c r="X160" s="3" t="str">
        <f>IFERROR(TablaEuropa[[#This Row],[Población]]/TablaEuropa[[#This Row],[Superficie 
(km²)]],"")</f>
        <v/>
      </c>
      <c r="Y160" s="3" t="str" cm="1">
        <f t="array" ref="Y160">IFERROR(INDEX(Population[Natural Gas consumption
(million m³/year)],TablaEuropa[[#This Row],[Fila]]),"")</f>
        <v/>
      </c>
      <c r="Z160" s="3" t="str" cm="1">
        <f t="array" ref="Z160">IFERROR(INDEX(Population[Electricity consumption (GW·h/yr)],TablaEuropa[[#This Row],[Fila]]),"")</f>
        <v/>
      </c>
      <c r="AA160" s="3" t="str" cm="1">
        <f t="array" ref="AA160">IFERROR(INDEX(Population[2017 (Mt CO2)],TablaEuropa[[#This Row],[Fila]])*1000,"")</f>
        <v/>
      </c>
      <c r="AB160" s="22" t="str">
        <f>IFERROR(INDEX(Esperanza_de_vida[Esperanza de vida general],MATCH(TablaEuropa[[#This Row],[País]],Esperanza_de_vida[País],0)),"")</f>
        <v/>
      </c>
      <c r="AC160" s="25" t="str" cm="1">
        <f t="array" ref="AC160">IFERROR(INDEX(Population[Physicians per 1000 people],TablaEuropa[[#This Row],[Fila]]),"")</f>
        <v/>
      </c>
      <c r="AD160" s="22" t="str" cm="1">
        <f t="array" ref="AD160">IFERROR(INDEX(Population[Fert.  Rate],TablaEuropa[[#This Row],[Fila]]),"")</f>
        <v/>
      </c>
      <c r="AE160" s="3" t="str" cm="1">
        <f t="array" ref="AE160">IFERROR(INDEX(Population[Active military],TablaEuropa[[#This Row],[Fila]]),"")</f>
        <v/>
      </c>
      <c r="AF160" s="3" t="str" cm="1">
        <f t="array" ref="AF160">IFERROR(INDEX(Population[Warheads],TablaEuropa[[#This Row],[Fila]]),"")</f>
        <v/>
      </c>
      <c r="AG160" s="3" t="str" cm="1">
        <f t="array" ref="AG160">IFERROR(INDEX(Population[GDP (PPP, US$ million)],TablaEuropa[[#This Row],[Fila]]),"")</f>
        <v/>
      </c>
      <c r="AH160" s="3" t="e">
        <f>INDEX(TablaPaíses[Fila],MATCH(TablaEuropa[[#This Row],[País]],TablaPaíses[País],0))</f>
        <v>#N/A</v>
      </c>
    </row>
    <row r="161" spans="16:34" x14ac:dyDescent="0.25">
      <c r="P161" s="30" t="s">
        <v>249</v>
      </c>
      <c r="Q161" s="33" t="e" cm="1">
        <f t="array" ref="Q161">IFERROR(--INDEX($V161:$AG161,1,DatosN),NA())</f>
        <v>#N/A</v>
      </c>
      <c r="R161" s="35"/>
      <c r="S161" s="30" t="e">
        <f>INDEX(Países[Estado (Nombre oficial)],MATCH("*"&amp;TablaEuropa[[#This Row],[País]]&amp;"*",Países[País],0))&amp;""</f>
        <v>#N/A</v>
      </c>
      <c r="T161" s="2" t="e">
        <f>SUBSTITUTE(SUBSTITUTE(INDEX(Países[Capital(es)],MATCH("*"&amp;TablaEuropa[[#This Row],[País]]&amp;"*",Países[País],0))&amp;"","oficial: ",""),"de facto","")</f>
        <v>#N/A</v>
      </c>
      <c r="U161" s="2" t="e">
        <f>SUBSTITUTE(SUBSTITUTE(INDEX(Países[Continente],MATCH("*"&amp;TablaEuropa[[#This Row],[País]]&amp;"*",Países[País],0)),"Asia-Europa","Europa-Asia"),"África-Asia","África")</f>
        <v>#N/A</v>
      </c>
      <c r="V161" s="3" t="str" cm="1">
        <f t="array" ref="V161">IFERROR(INDEX(Population[Land Area  (Km²)],TablaEuropa[[#This Row],[Fila]]),"")</f>
        <v/>
      </c>
      <c r="W161" s="3" t="str" cm="1">
        <f t="array" ref="W161">IFERROR(INDEX(Population[Population],TablaEuropa[[#This Row],[Fila]]),"")</f>
        <v/>
      </c>
      <c r="X161" s="3" t="str">
        <f>IFERROR(TablaEuropa[[#This Row],[Población]]/TablaEuropa[[#This Row],[Superficie 
(km²)]],"")</f>
        <v/>
      </c>
      <c r="Y161" s="3" t="str" cm="1">
        <f t="array" ref="Y161">IFERROR(INDEX(Population[Natural Gas consumption
(million m³/year)],TablaEuropa[[#This Row],[Fila]]),"")</f>
        <v/>
      </c>
      <c r="Z161" s="3" t="str" cm="1">
        <f t="array" ref="Z161">IFERROR(INDEX(Population[Electricity consumption (GW·h/yr)],TablaEuropa[[#This Row],[Fila]]),"")</f>
        <v/>
      </c>
      <c r="AA161" s="3" t="str" cm="1">
        <f t="array" ref="AA161">IFERROR(INDEX(Population[2017 (Mt CO2)],TablaEuropa[[#This Row],[Fila]])*1000,"")</f>
        <v/>
      </c>
      <c r="AB161" s="22" t="str">
        <f>IFERROR(INDEX(Esperanza_de_vida[Esperanza de vida general],MATCH(TablaEuropa[[#This Row],[País]],Esperanza_de_vida[País],0)),"")</f>
        <v/>
      </c>
      <c r="AC161" s="25" t="str" cm="1">
        <f t="array" ref="AC161">IFERROR(INDEX(Population[Physicians per 1000 people],TablaEuropa[[#This Row],[Fila]]),"")</f>
        <v/>
      </c>
      <c r="AD161" s="22" t="str" cm="1">
        <f t="array" ref="AD161">IFERROR(INDEX(Population[Fert.  Rate],TablaEuropa[[#This Row],[Fila]]),"")</f>
        <v/>
      </c>
      <c r="AE161" s="3" t="str" cm="1">
        <f t="array" ref="AE161">IFERROR(INDEX(Population[Active military],TablaEuropa[[#This Row],[Fila]]),"")</f>
        <v/>
      </c>
      <c r="AF161" s="3" t="str" cm="1">
        <f t="array" ref="AF161">IFERROR(INDEX(Population[Warheads],TablaEuropa[[#This Row],[Fila]]),"")</f>
        <v/>
      </c>
      <c r="AG161" s="3" t="str" cm="1">
        <f t="array" ref="AG161">IFERROR(INDEX(Population[GDP (PPP, US$ million)],TablaEuropa[[#This Row],[Fila]]),"")</f>
        <v/>
      </c>
      <c r="AH161" s="3" t="e">
        <f>INDEX(TablaPaíses[Fila],MATCH(TablaEuropa[[#This Row],[País]],TablaPaíses[País],0))</f>
        <v>#N/A</v>
      </c>
    </row>
    <row r="162" spans="16:34" x14ac:dyDescent="0.25">
      <c r="P162" s="30" t="s">
        <v>432</v>
      </c>
      <c r="Q162" s="33" t="e" cm="1">
        <f t="array" ref="Q162">IFERROR(--INDEX($V162:$AG162,1,DatosN),NA())</f>
        <v>#N/A</v>
      </c>
      <c r="R162" s="35"/>
      <c r="S162" s="30" t="e">
        <f>INDEX(Países[Estado (Nombre oficial)],MATCH("*"&amp;TablaEuropa[[#This Row],[País]]&amp;"*",Países[País],0))&amp;""</f>
        <v>#N/A</v>
      </c>
      <c r="T162" s="2" t="e">
        <f>SUBSTITUTE(SUBSTITUTE(INDEX(Países[Capital(es)],MATCH("*"&amp;TablaEuropa[[#This Row],[País]]&amp;"*",Países[País],0))&amp;"","oficial: ",""),"de facto","")</f>
        <v>#N/A</v>
      </c>
      <c r="U162" s="2" t="e">
        <f>SUBSTITUTE(SUBSTITUTE(INDEX(Países[Continente],MATCH("*"&amp;TablaEuropa[[#This Row],[País]]&amp;"*",Países[País],0)),"Asia-Europa","Europa-Asia"),"África-Asia","África")</f>
        <v>#N/A</v>
      </c>
      <c r="V162" s="3" t="str" cm="1">
        <f t="array" ref="V162">IFERROR(INDEX(Population[Land Area  (Km²)],TablaEuropa[[#This Row],[Fila]]),"")</f>
        <v/>
      </c>
      <c r="W162" s="3" t="str" cm="1">
        <f t="array" ref="W162">IFERROR(INDEX(Population[Population],TablaEuropa[[#This Row],[Fila]]),"")</f>
        <v/>
      </c>
      <c r="X162" s="3" t="str">
        <f>IFERROR(TablaEuropa[[#This Row],[Población]]/TablaEuropa[[#This Row],[Superficie 
(km²)]],"")</f>
        <v/>
      </c>
      <c r="Y162" s="3" t="str" cm="1">
        <f t="array" ref="Y162">IFERROR(INDEX(Population[Natural Gas consumption
(million m³/year)],TablaEuropa[[#This Row],[Fila]]),"")</f>
        <v/>
      </c>
      <c r="Z162" s="3" t="str" cm="1">
        <f t="array" ref="Z162">IFERROR(INDEX(Population[Electricity consumption (GW·h/yr)],TablaEuropa[[#This Row],[Fila]]),"")</f>
        <v/>
      </c>
      <c r="AA162" s="3" t="str" cm="1">
        <f t="array" ref="AA162">IFERROR(INDEX(Population[2017 (Mt CO2)],TablaEuropa[[#This Row],[Fila]])*1000,"")</f>
        <v/>
      </c>
      <c r="AB162" s="22" t="str">
        <f>IFERROR(INDEX(Esperanza_de_vida[Esperanza de vida general],MATCH(TablaEuropa[[#This Row],[País]],Esperanza_de_vida[País],0)),"")</f>
        <v/>
      </c>
      <c r="AC162" s="25" t="str" cm="1">
        <f t="array" ref="AC162">IFERROR(INDEX(Population[Physicians per 1000 people],TablaEuropa[[#This Row],[Fila]]),"")</f>
        <v/>
      </c>
      <c r="AD162" s="22" t="str" cm="1">
        <f t="array" ref="AD162">IFERROR(INDEX(Population[Fert.  Rate],TablaEuropa[[#This Row],[Fila]]),"")</f>
        <v/>
      </c>
      <c r="AE162" s="3" t="str" cm="1">
        <f t="array" ref="AE162">IFERROR(INDEX(Population[Active military],TablaEuropa[[#This Row],[Fila]]),"")</f>
        <v/>
      </c>
      <c r="AF162" s="3" t="str" cm="1">
        <f t="array" ref="AF162">IFERROR(INDEX(Population[Warheads],TablaEuropa[[#This Row],[Fila]]),"")</f>
        <v/>
      </c>
      <c r="AG162" s="3" t="str" cm="1">
        <f t="array" ref="AG162">IFERROR(INDEX(Population[GDP (PPP, US$ million)],TablaEuropa[[#This Row],[Fila]]),"")</f>
        <v/>
      </c>
      <c r="AH162" s="3" t="e">
        <f>INDEX(TablaPaíses[Fila],MATCH(TablaEuropa[[#This Row],[País]],TablaPaíses[País],0))</f>
        <v>#N/A</v>
      </c>
    </row>
    <row r="163" spans="16:34" x14ac:dyDescent="0.25">
      <c r="P163" s="30" t="s">
        <v>18</v>
      </c>
      <c r="Q163" s="33" t="e" cm="1">
        <f t="array" ref="Q163">IFERROR(--INDEX($V163:$AG163,1,DatosN),NA())</f>
        <v>#N/A</v>
      </c>
      <c r="R163" s="35"/>
      <c r="S163" s="30" t="e">
        <f>INDEX(Países[Estado (Nombre oficial)],MATCH("*"&amp;TablaEuropa[[#This Row],[País]]&amp;"*",Países[País],0))&amp;""</f>
        <v>#N/A</v>
      </c>
      <c r="T163" s="2" t="e">
        <f>SUBSTITUTE(SUBSTITUTE(INDEX(Países[Capital(es)],MATCH("*"&amp;TablaEuropa[[#This Row],[País]]&amp;"*",Países[País],0))&amp;"","oficial: ",""),"de facto","")</f>
        <v>#N/A</v>
      </c>
      <c r="U163" s="2" t="e">
        <f>SUBSTITUTE(SUBSTITUTE(INDEX(Países[Continente],MATCH("*"&amp;TablaEuropa[[#This Row],[País]]&amp;"*",Países[País],0)),"Asia-Europa","Europa-Asia"),"África-Asia","África")</f>
        <v>#N/A</v>
      </c>
      <c r="V163" s="3" t="str" cm="1">
        <f t="array" ref="V163">IFERROR(INDEX(Population[Land Area  (Km²)],TablaEuropa[[#This Row],[Fila]]),"")</f>
        <v/>
      </c>
      <c r="W163" s="3" t="str" cm="1">
        <f t="array" ref="W163">IFERROR(INDEX(Population[Population],TablaEuropa[[#This Row],[Fila]]),"")</f>
        <v/>
      </c>
      <c r="X163" s="3" t="str">
        <f>IFERROR(TablaEuropa[[#This Row],[Población]]/TablaEuropa[[#This Row],[Superficie 
(km²)]],"")</f>
        <v/>
      </c>
      <c r="Y163" s="3" t="str" cm="1">
        <f t="array" ref="Y163">IFERROR(INDEX(Population[Natural Gas consumption
(million m³/year)],TablaEuropa[[#This Row],[Fila]]),"")</f>
        <v/>
      </c>
      <c r="Z163" s="3" t="str" cm="1">
        <f t="array" ref="Z163">IFERROR(INDEX(Population[Electricity consumption (GW·h/yr)],TablaEuropa[[#This Row],[Fila]]),"")</f>
        <v/>
      </c>
      <c r="AA163" s="3" t="str" cm="1">
        <f t="array" ref="AA163">IFERROR(INDEX(Population[2017 (Mt CO2)],TablaEuropa[[#This Row],[Fila]])*1000,"")</f>
        <v/>
      </c>
      <c r="AB163" s="22" t="str">
        <f>IFERROR(INDEX(Esperanza_de_vida[Esperanza de vida general],MATCH(TablaEuropa[[#This Row],[País]],Esperanza_de_vida[País],0)),"")</f>
        <v/>
      </c>
      <c r="AC163" s="25" t="str" cm="1">
        <f t="array" ref="AC163">IFERROR(INDEX(Population[Physicians per 1000 people],TablaEuropa[[#This Row],[Fila]]),"")</f>
        <v/>
      </c>
      <c r="AD163" s="22" t="str" cm="1">
        <f t="array" ref="AD163">IFERROR(INDEX(Population[Fert.  Rate],TablaEuropa[[#This Row],[Fila]]),"")</f>
        <v/>
      </c>
      <c r="AE163" s="3" t="str" cm="1">
        <f t="array" ref="AE163">IFERROR(INDEX(Population[Active military],TablaEuropa[[#This Row],[Fila]]),"")</f>
        <v/>
      </c>
      <c r="AF163" s="3" t="str" cm="1">
        <f t="array" ref="AF163">IFERROR(INDEX(Population[Warheads],TablaEuropa[[#This Row],[Fila]]),"")</f>
        <v/>
      </c>
      <c r="AG163" s="3" t="str" cm="1">
        <f t="array" ref="AG163">IFERROR(INDEX(Population[GDP (PPP, US$ million)],TablaEuropa[[#This Row],[Fila]]),"")</f>
        <v/>
      </c>
      <c r="AH163" s="3" t="e">
        <f>INDEX(TablaPaíses[Fila],MATCH(TablaEuropa[[#This Row],[País]],TablaPaíses[País],0))</f>
        <v>#N/A</v>
      </c>
    </row>
    <row r="164" spans="16:34" x14ac:dyDescent="0.25">
      <c r="P164" s="30" t="s">
        <v>305</v>
      </c>
      <c r="Q164" s="33" t="e" cm="1">
        <f t="array" ref="Q164">IFERROR(--INDEX($V164:$AG164,1,DatosN),NA())</f>
        <v>#N/A</v>
      </c>
      <c r="R164" s="35"/>
      <c r="S164" s="30" t="e">
        <f>INDEX(Países[Estado (Nombre oficial)],MATCH("*"&amp;TablaEuropa[[#This Row],[País]]&amp;"*",Países[País],0))&amp;""</f>
        <v>#N/A</v>
      </c>
      <c r="T164" s="2" t="e">
        <f>SUBSTITUTE(SUBSTITUTE(INDEX(Países[Capital(es)],MATCH("*"&amp;TablaEuropa[[#This Row],[País]]&amp;"*",Países[País],0))&amp;"","oficial: ",""),"de facto","")</f>
        <v>#N/A</v>
      </c>
      <c r="U164" s="2" t="e">
        <f>SUBSTITUTE(SUBSTITUTE(INDEX(Países[Continente],MATCH("*"&amp;TablaEuropa[[#This Row],[País]]&amp;"*",Países[País],0)),"Asia-Europa","Europa-Asia"),"África-Asia","África")</f>
        <v>#N/A</v>
      </c>
      <c r="V164" s="3" t="str" cm="1">
        <f t="array" ref="V164">IFERROR(INDEX(Population[Land Area  (Km²)],TablaEuropa[[#This Row],[Fila]]),"")</f>
        <v/>
      </c>
      <c r="W164" s="3" t="str" cm="1">
        <f t="array" ref="W164">IFERROR(INDEX(Population[Population],TablaEuropa[[#This Row],[Fila]]),"")</f>
        <v/>
      </c>
      <c r="X164" s="3" t="str">
        <f>IFERROR(TablaEuropa[[#This Row],[Población]]/TablaEuropa[[#This Row],[Superficie 
(km²)]],"")</f>
        <v/>
      </c>
      <c r="Y164" s="3" t="str" cm="1">
        <f t="array" ref="Y164">IFERROR(INDEX(Population[Natural Gas consumption
(million m³/year)],TablaEuropa[[#This Row],[Fila]]),"")</f>
        <v/>
      </c>
      <c r="Z164" s="3" t="str" cm="1">
        <f t="array" ref="Z164">IFERROR(INDEX(Population[Electricity consumption (GW·h/yr)],TablaEuropa[[#This Row],[Fila]]),"")</f>
        <v/>
      </c>
      <c r="AA164" s="3" t="str" cm="1">
        <f t="array" ref="AA164">IFERROR(INDEX(Population[2017 (Mt CO2)],TablaEuropa[[#This Row],[Fila]])*1000,"")</f>
        <v/>
      </c>
      <c r="AB164" s="22" t="str">
        <f>IFERROR(INDEX(Esperanza_de_vida[Esperanza de vida general],MATCH(TablaEuropa[[#This Row],[País]],Esperanza_de_vida[País],0)),"")</f>
        <v/>
      </c>
      <c r="AC164" s="25" t="str" cm="1">
        <f t="array" ref="AC164">IFERROR(INDEX(Population[Physicians per 1000 people],TablaEuropa[[#This Row],[Fila]]),"")</f>
        <v/>
      </c>
      <c r="AD164" s="22" t="str" cm="1">
        <f t="array" ref="AD164">IFERROR(INDEX(Population[Fert.  Rate],TablaEuropa[[#This Row],[Fila]]),"")</f>
        <v/>
      </c>
      <c r="AE164" s="3" t="str" cm="1">
        <f t="array" ref="AE164">IFERROR(INDEX(Population[Active military],TablaEuropa[[#This Row],[Fila]]),"")</f>
        <v/>
      </c>
      <c r="AF164" s="3" t="str" cm="1">
        <f t="array" ref="AF164">IFERROR(INDEX(Population[Warheads],TablaEuropa[[#This Row],[Fila]]),"")</f>
        <v/>
      </c>
      <c r="AG164" s="3" t="str" cm="1">
        <f t="array" ref="AG164">IFERROR(INDEX(Population[GDP (PPP, US$ million)],TablaEuropa[[#This Row],[Fila]]),"")</f>
        <v/>
      </c>
      <c r="AH164" s="3" t="e">
        <f>INDEX(TablaPaíses[Fila],MATCH(TablaEuropa[[#This Row],[País]],TablaPaíses[País],0))</f>
        <v>#N/A</v>
      </c>
    </row>
    <row r="165" spans="16:34" x14ac:dyDescent="0.25">
      <c r="P165" s="30" t="s">
        <v>251</v>
      </c>
      <c r="Q165" s="33" t="e" cm="1">
        <f t="array" ref="Q165">IFERROR(--INDEX($V165:$AG165,1,DatosN),NA())</f>
        <v>#N/A</v>
      </c>
      <c r="R165" s="35"/>
      <c r="S165" s="30" t="e">
        <f>INDEX(Países[Estado (Nombre oficial)],MATCH("*"&amp;TablaEuropa[[#This Row],[País]]&amp;"*",Países[País],0))&amp;""</f>
        <v>#N/A</v>
      </c>
      <c r="T165" s="2" t="e">
        <f>SUBSTITUTE(SUBSTITUTE(INDEX(Países[Capital(es)],MATCH("*"&amp;TablaEuropa[[#This Row],[País]]&amp;"*",Países[País],0))&amp;"","oficial: ",""),"de facto","")</f>
        <v>#N/A</v>
      </c>
      <c r="U165" s="2" t="e">
        <f>SUBSTITUTE(SUBSTITUTE(INDEX(Países[Continente],MATCH("*"&amp;TablaEuropa[[#This Row],[País]]&amp;"*",Países[País],0)),"Asia-Europa","Europa-Asia"),"África-Asia","África")</f>
        <v>#N/A</v>
      </c>
      <c r="V165" s="3" t="str" cm="1">
        <f t="array" ref="V165">IFERROR(INDEX(Population[Land Area  (Km²)],TablaEuropa[[#This Row],[Fila]]),"")</f>
        <v/>
      </c>
      <c r="W165" s="3" t="str" cm="1">
        <f t="array" ref="W165">IFERROR(INDEX(Population[Population],TablaEuropa[[#This Row],[Fila]]),"")</f>
        <v/>
      </c>
      <c r="X165" s="3" t="str">
        <f>IFERROR(TablaEuropa[[#This Row],[Población]]/TablaEuropa[[#This Row],[Superficie 
(km²)]],"")</f>
        <v/>
      </c>
      <c r="Y165" s="3" t="str" cm="1">
        <f t="array" ref="Y165">IFERROR(INDEX(Population[Natural Gas consumption
(million m³/year)],TablaEuropa[[#This Row],[Fila]]),"")</f>
        <v/>
      </c>
      <c r="Z165" s="3" t="str" cm="1">
        <f t="array" ref="Z165">IFERROR(INDEX(Population[Electricity consumption (GW·h/yr)],TablaEuropa[[#This Row],[Fila]]),"")</f>
        <v/>
      </c>
      <c r="AA165" s="3" t="str" cm="1">
        <f t="array" ref="AA165">IFERROR(INDEX(Population[2017 (Mt CO2)],TablaEuropa[[#This Row],[Fila]])*1000,"")</f>
        <v/>
      </c>
      <c r="AB165" s="22" t="str">
        <f>IFERROR(INDEX(Esperanza_de_vida[Esperanza de vida general],MATCH(TablaEuropa[[#This Row],[País]],Esperanza_de_vida[País],0)),"")</f>
        <v/>
      </c>
      <c r="AC165" s="25" t="str" cm="1">
        <f t="array" ref="AC165">IFERROR(INDEX(Population[Physicians per 1000 people],TablaEuropa[[#This Row],[Fila]]),"")</f>
        <v/>
      </c>
      <c r="AD165" s="22" t="str" cm="1">
        <f t="array" ref="AD165">IFERROR(INDEX(Population[Fert.  Rate],TablaEuropa[[#This Row],[Fila]]),"")</f>
        <v/>
      </c>
      <c r="AE165" s="3" t="str" cm="1">
        <f t="array" ref="AE165">IFERROR(INDEX(Population[Active military],TablaEuropa[[#This Row],[Fila]]),"")</f>
        <v/>
      </c>
      <c r="AF165" s="3" t="str" cm="1">
        <f t="array" ref="AF165">IFERROR(INDEX(Population[Warheads],TablaEuropa[[#This Row],[Fila]]),"")</f>
        <v/>
      </c>
      <c r="AG165" s="3" t="str" cm="1">
        <f t="array" ref="AG165">IFERROR(INDEX(Population[GDP (PPP, US$ million)],TablaEuropa[[#This Row],[Fila]]),"")</f>
        <v/>
      </c>
      <c r="AH165" s="3" t="e">
        <f>INDEX(TablaPaíses[Fila],MATCH(TablaEuropa[[#This Row],[País]],TablaPaíses[País],0))</f>
        <v>#N/A</v>
      </c>
    </row>
    <row r="166" spans="16:34" x14ac:dyDescent="0.25">
      <c r="P166" s="30" t="s">
        <v>252</v>
      </c>
      <c r="Q166" s="33" cm="1">
        <f t="array" ref="Q166">IFERROR(--INDEX($V166:$AG166,1,DatosN),NA())</f>
        <v>261</v>
      </c>
      <c r="R166" s="35"/>
      <c r="S166" s="30" t="e">
        <f>INDEX(Países[Estado (Nombre oficial)],MATCH("*"&amp;TablaEuropa[[#This Row],[País]]&amp;"*",Países[País],0))&amp;""</f>
        <v>#N/A</v>
      </c>
      <c r="T166" s="2" t="e">
        <f>SUBSTITUTE(SUBSTITUTE(INDEX(Países[Capital(es)],MATCH("*"&amp;TablaEuropa[[#This Row],[País]]&amp;"*",Países[País],0))&amp;"","oficial: ",""),"de facto","")</f>
        <v>#N/A</v>
      </c>
      <c r="U166" s="2" t="e">
        <f>SUBSTITUTE(SUBSTITUTE(INDEX(Países[Continente],MATCH("*"&amp;TablaEuropa[[#This Row],[País]]&amp;"*",Países[País],0)),"Asia-Europa","Europa-Asia"),"África-Asia","África")</f>
        <v>#N/A</v>
      </c>
      <c r="V166" s="15">
        <v>261</v>
      </c>
      <c r="W166" s="15">
        <v>54961</v>
      </c>
      <c r="X166" s="3">
        <f>IFERROR(TablaEuropa[[#This Row],[Población]]/TablaEuropa[[#This Row],[Superficie 
(km²)]],"")</f>
        <v>210.57854406130269</v>
      </c>
      <c r="Y166" s="3" t="str" cm="1">
        <f t="array" ref="Y166">IFERROR(INDEX(Population[Natural Gas consumption
(million m³/year)],TablaEuropa[[#This Row],[Fila]]),"")</f>
        <v/>
      </c>
      <c r="Z166" s="3" t="str" cm="1">
        <f t="array" ref="Z166">IFERROR(INDEX(Population[Electricity consumption (GW·h/yr)],TablaEuropa[[#This Row],[Fila]]),"")</f>
        <v/>
      </c>
      <c r="AA166" s="3" t="str" cm="1">
        <f t="array" ref="AA166">IFERROR(INDEX(Population[2017 (Mt CO2)],TablaEuropa[[#This Row],[Fila]])*1000,"")</f>
        <v/>
      </c>
      <c r="AB166" s="22" t="str">
        <f>IFERROR(INDEX(Esperanza_de_vida[Esperanza de vida general],MATCH(TablaEuropa[[#This Row],[País]],Esperanza_de_vida[País],0)),"")</f>
        <v/>
      </c>
      <c r="AC166" s="25" t="str" cm="1">
        <f t="array" ref="AC166">IFERROR(INDEX(Population[Physicians per 1000 people],TablaEuropa[[#This Row],[Fila]]),"")</f>
        <v/>
      </c>
      <c r="AD166" s="22" t="str" cm="1">
        <f t="array" ref="AD166">IFERROR(INDEX(Population[Fert.  Rate],TablaEuropa[[#This Row],[Fila]]),"")</f>
        <v/>
      </c>
      <c r="AE166" s="3" t="str" cm="1">
        <f t="array" ref="AE166">IFERROR(INDEX(Population[Active military],TablaEuropa[[#This Row],[Fila]]),"")</f>
        <v/>
      </c>
      <c r="AF166" s="3" t="str" cm="1">
        <f t="array" ref="AF166">IFERROR(INDEX(Population[Warheads],TablaEuropa[[#This Row],[Fila]]),"")</f>
        <v/>
      </c>
      <c r="AG166" s="3" t="str" cm="1">
        <f t="array" ref="AG166">IFERROR(INDEX(Population[GDP (PPP, US$ million)],TablaEuropa[[#This Row],[Fila]]),"")</f>
        <v/>
      </c>
      <c r="AH166" s="3" t="e">
        <f>INDEX(TablaPaíses[Fila],MATCH(TablaEuropa[[#This Row],[País]],TablaPaíses[País],0))</f>
        <v>#N/A</v>
      </c>
    </row>
    <row r="167" spans="16:34" x14ac:dyDescent="0.25">
      <c r="P167" s="30" t="s">
        <v>22</v>
      </c>
      <c r="Q167" s="33" t="e" cm="1">
        <f t="array" ref="Q167">IFERROR(--INDEX($V167:$AG167,1,DatosN),NA())</f>
        <v>#N/A</v>
      </c>
      <c r="R167" s="35" t="e" vm="58">
        <v>#VALUE!</v>
      </c>
      <c r="S167" s="30" t="e">
        <f>INDEX(Países[Estado (Nombre oficial)],MATCH("*"&amp;TablaEuropa[[#This Row],[País]]&amp;"*",Países[País],0))&amp;""</f>
        <v>#N/A</v>
      </c>
      <c r="T167" s="2" t="e">
        <f>SUBSTITUTE(SUBSTITUTE(INDEX(Países[Capital(es)],MATCH("*"&amp;TablaEuropa[[#This Row],[País]]&amp;"*",Países[País],0))&amp;"","oficial: ",""),"de facto","")</f>
        <v>#N/A</v>
      </c>
      <c r="U167" s="2" t="e">
        <f>SUBSTITUTE(SUBSTITUTE(INDEX(Países[Continente],MATCH("*"&amp;TablaEuropa[[#This Row],[País]]&amp;"*",Países[País],0)),"Asia-Europa","Europa-Asia"),"África-Asia","África")</f>
        <v>#N/A</v>
      </c>
      <c r="V167" s="3" t="str" cm="1">
        <f t="array" ref="V167">IFERROR(INDEX(Population[Land Area  (Km²)],TablaEuropa[[#This Row],[Fila]]),"")</f>
        <v/>
      </c>
      <c r="W167" s="3" t="str" cm="1">
        <f t="array" ref="W167">IFERROR(INDEX(Population[Population],TablaEuropa[[#This Row],[Fila]]),"")</f>
        <v/>
      </c>
      <c r="X167" s="3" t="str">
        <f>IFERROR(TablaEuropa[[#This Row],[Población]]/TablaEuropa[[#This Row],[Superficie 
(km²)]],"")</f>
        <v/>
      </c>
      <c r="Y167" s="3" t="str" cm="1">
        <f t="array" ref="Y167">IFERROR(INDEX(Population[Natural Gas consumption
(million m³/year)],TablaEuropa[[#This Row],[Fila]]),"")</f>
        <v/>
      </c>
      <c r="Z167" s="3" t="str" cm="1">
        <f t="array" ref="Z167">IFERROR(INDEX(Population[Electricity consumption (GW·h/yr)],TablaEuropa[[#This Row],[Fila]]),"")</f>
        <v/>
      </c>
      <c r="AA167" s="3" t="str" cm="1">
        <f t="array" ref="AA167">IFERROR(INDEX(Population[2017 (Mt CO2)],TablaEuropa[[#This Row],[Fila]])*1000,"")</f>
        <v/>
      </c>
      <c r="AB167" s="22" t="str">
        <f>IFERROR(INDEX(Esperanza_de_vida[Esperanza de vida general],MATCH(TablaEuropa[[#This Row],[País]],Esperanza_de_vida[País],0)),"")</f>
        <v/>
      </c>
      <c r="AC167" s="25" t="str" cm="1">
        <f t="array" ref="AC167">IFERROR(INDEX(Population[Physicians per 1000 people],TablaEuropa[[#This Row],[Fila]]),"")</f>
        <v/>
      </c>
      <c r="AD167" s="22" t="str" cm="1">
        <f t="array" ref="AD167">IFERROR(INDEX(Population[Fert.  Rate],TablaEuropa[[#This Row],[Fila]]),"")</f>
        <v/>
      </c>
      <c r="AE167" s="3" t="str" cm="1">
        <f t="array" ref="AE167">IFERROR(INDEX(Population[Active military],TablaEuropa[[#This Row],[Fila]]),"")</f>
        <v/>
      </c>
      <c r="AF167" s="3" t="str" cm="1">
        <f t="array" ref="AF167">IFERROR(INDEX(Population[Warheads],TablaEuropa[[#This Row],[Fila]]),"")</f>
        <v/>
      </c>
      <c r="AG167" s="3" t="str" cm="1">
        <f t="array" ref="AG167">IFERROR(INDEX(Population[GDP (PPP, US$ million)],TablaEuropa[[#This Row],[Fila]]),"")</f>
        <v/>
      </c>
      <c r="AH167" s="3" t="e">
        <f>INDEX(TablaPaíses[Fila],MATCH(TablaEuropa[[#This Row],[País]],TablaPaíses[País],0))</f>
        <v>#N/A</v>
      </c>
    </row>
    <row r="168" spans="16:34" x14ac:dyDescent="0.25">
      <c r="P168" s="30" t="s">
        <v>296</v>
      </c>
      <c r="Q168" s="33" t="e" cm="1">
        <f t="array" ref="Q168">IFERROR(--INDEX($V168:$AG168,1,DatosN),NA())</f>
        <v>#N/A</v>
      </c>
      <c r="R168" s="35" t="e" vm="59">
        <v>#VALUE!</v>
      </c>
      <c r="S168" s="30" t="e">
        <f>INDEX(Países[Estado (Nombre oficial)],MATCH("*"&amp;TablaEuropa[[#This Row],[País]]&amp;"*",Países[País],0))&amp;""</f>
        <v>#N/A</v>
      </c>
      <c r="T168" s="2" t="e">
        <f>SUBSTITUTE(SUBSTITUTE(INDEX(Países[Capital(es)],MATCH("*"&amp;TablaEuropa[[#This Row],[País]]&amp;"*",Países[País],0))&amp;"","oficial: ",""),"de facto","")</f>
        <v>#N/A</v>
      </c>
      <c r="U168" s="2" t="e">
        <f>SUBSTITUTE(SUBSTITUTE(INDEX(Países[Continente],MATCH("*"&amp;TablaEuropa[[#This Row],[País]]&amp;"*",Países[País],0)),"Asia-Europa","Europa-Asia"),"África-Asia","África")</f>
        <v>#N/A</v>
      </c>
      <c r="V168" s="3" t="str" cm="1">
        <f t="array" ref="V168">IFERROR(INDEX(Population[Land Area  (Km²)],TablaEuropa[[#This Row],[Fila]]),"")</f>
        <v/>
      </c>
      <c r="W168" s="3" t="str" cm="1">
        <f t="array" ref="W168">IFERROR(INDEX(Population[Population],TablaEuropa[[#This Row],[Fila]]),"")</f>
        <v/>
      </c>
      <c r="X168" s="3" t="str">
        <f>IFERROR(TablaEuropa[[#This Row],[Población]]/TablaEuropa[[#This Row],[Superficie 
(km²)]],"")</f>
        <v/>
      </c>
      <c r="Y168" s="3" t="str" cm="1">
        <f t="array" ref="Y168">IFERROR(INDEX(Population[Natural Gas consumption
(million m³/year)],TablaEuropa[[#This Row],[Fila]]),"")</f>
        <v/>
      </c>
      <c r="Z168" s="3" t="str" cm="1">
        <f t="array" ref="Z168">IFERROR(INDEX(Population[Electricity consumption (GW·h/yr)],TablaEuropa[[#This Row],[Fila]]),"")</f>
        <v/>
      </c>
      <c r="AA168" s="3" t="str" cm="1">
        <f t="array" ref="AA168">IFERROR(INDEX(Population[2017 (Mt CO2)],TablaEuropa[[#This Row],[Fila]])*1000,"")</f>
        <v/>
      </c>
      <c r="AB168" s="22" t="str">
        <f>IFERROR(INDEX(Esperanza_de_vida[Esperanza de vida general],MATCH(TablaEuropa[[#This Row],[País]],Esperanza_de_vida[País],0)),"")</f>
        <v/>
      </c>
      <c r="AC168" s="25" t="str" cm="1">
        <f t="array" ref="AC168">IFERROR(INDEX(Population[Physicians per 1000 people],TablaEuropa[[#This Row],[Fila]]),"")</f>
        <v/>
      </c>
      <c r="AD168" s="22" t="str" cm="1">
        <f t="array" ref="AD168">IFERROR(INDEX(Population[Fert.  Rate],TablaEuropa[[#This Row],[Fila]]),"")</f>
        <v/>
      </c>
      <c r="AE168" s="3" t="str" cm="1">
        <f t="array" ref="AE168">IFERROR(INDEX(Population[Active military],TablaEuropa[[#This Row],[Fila]]),"")</f>
        <v/>
      </c>
      <c r="AF168" s="3" t="str" cm="1">
        <f t="array" ref="AF168">IFERROR(INDEX(Population[Warheads],TablaEuropa[[#This Row],[Fila]]),"")</f>
        <v/>
      </c>
      <c r="AG168" s="3" t="str" cm="1">
        <f t="array" ref="AG168">IFERROR(INDEX(Population[GDP (PPP, US$ million)],TablaEuropa[[#This Row],[Fila]]),"")</f>
        <v/>
      </c>
      <c r="AH168" s="3" t="e">
        <f>INDEX(TablaPaíses[Fila],MATCH(TablaEuropa[[#This Row],[País]],TablaPaíses[País],0))</f>
        <v>#N/A</v>
      </c>
    </row>
    <row r="169" spans="16:34" x14ac:dyDescent="0.25">
      <c r="P169" s="30" t="s">
        <v>253</v>
      </c>
      <c r="Q169" s="33" t="e" cm="1">
        <f t="array" ref="Q169">IFERROR(--INDEX($V169:$AG169,1,DatosN),NA())</f>
        <v>#N/A</v>
      </c>
      <c r="R169" s="35"/>
      <c r="S169" s="30" t="e">
        <f>INDEX(Países[Estado (Nombre oficial)],MATCH("*"&amp;TablaEuropa[[#This Row],[País]]&amp;"*",Países[País],0))&amp;""</f>
        <v>#N/A</v>
      </c>
      <c r="T169" s="2" t="e">
        <f>SUBSTITUTE(SUBSTITUTE(INDEX(Países[Capital(es)],MATCH("*"&amp;TablaEuropa[[#This Row],[País]]&amp;"*",Países[País],0))&amp;"","oficial: ",""),"de facto","")</f>
        <v>#N/A</v>
      </c>
      <c r="U169" s="2" t="e">
        <f>SUBSTITUTE(SUBSTITUTE(INDEX(Países[Continente],MATCH("*"&amp;TablaEuropa[[#This Row],[País]]&amp;"*",Países[País],0)),"Asia-Europa","Europa-Asia"),"África-Asia","África")</f>
        <v>#N/A</v>
      </c>
      <c r="V169" s="3" t="str" cm="1">
        <f t="array" ref="V169">IFERROR(INDEX(Population[Land Area  (Km²)],TablaEuropa[[#This Row],[Fila]]),"")</f>
        <v/>
      </c>
      <c r="W169" s="3" t="str" cm="1">
        <f t="array" ref="W169">IFERROR(INDEX(Population[Population],TablaEuropa[[#This Row],[Fila]]),"")</f>
        <v/>
      </c>
      <c r="X169" s="3" t="str">
        <f>IFERROR(TablaEuropa[[#This Row],[Población]]/TablaEuropa[[#This Row],[Superficie 
(km²)]],"")</f>
        <v/>
      </c>
      <c r="Y169" s="3" t="str" cm="1">
        <f t="array" ref="Y169">IFERROR(INDEX(Population[Natural Gas consumption
(million m³/year)],TablaEuropa[[#This Row],[Fila]]),"")</f>
        <v/>
      </c>
      <c r="Z169" s="3" t="str" cm="1">
        <f t="array" ref="Z169">IFERROR(INDEX(Population[Electricity consumption (GW·h/yr)],TablaEuropa[[#This Row],[Fila]]),"")</f>
        <v/>
      </c>
      <c r="AA169" s="3" t="str" cm="1">
        <f t="array" ref="AA169">IFERROR(INDEX(Population[2017 (Mt CO2)],TablaEuropa[[#This Row],[Fila]])*1000,"")</f>
        <v/>
      </c>
      <c r="AB169" s="22" t="str">
        <f>IFERROR(INDEX(Esperanza_de_vida[Esperanza de vida general],MATCH(TablaEuropa[[#This Row],[País]],Esperanza_de_vida[País],0)),"")</f>
        <v/>
      </c>
      <c r="AC169" s="25" t="str" cm="1">
        <f t="array" ref="AC169">IFERROR(INDEX(Population[Physicians per 1000 people],TablaEuropa[[#This Row],[Fila]]),"")</f>
        <v/>
      </c>
      <c r="AD169" s="22" t="str" cm="1">
        <f t="array" ref="AD169">IFERROR(INDEX(Population[Fert.  Rate],TablaEuropa[[#This Row],[Fila]]),"")</f>
        <v/>
      </c>
      <c r="AE169" s="3" t="str" cm="1">
        <f t="array" ref="AE169">IFERROR(INDEX(Population[Active military],TablaEuropa[[#This Row],[Fila]]),"")</f>
        <v/>
      </c>
      <c r="AF169" s="3" t="str" cm="1">
        <f t="array" ref="AF169">IFERROR(INDEX(Population[Warheads],TablaEuropa[[#This Row],[Fila]]),"")</f>
        <v/>
      </c>
      <c r="AG169" s="3" t="str" cm="1">
        <f t="array" ref="AG169">IFERROR(INDEX(Population[GDP (PPP, US$ million)],TablaEuropa[[#This Row],[Fila]]),"")</f>
        <v/>
      </c>
      <c r="AH169" s="3" t="e">
        <f>INDEX(TablaPaíses[Fila],MATCH(TablaEuropa[[#This Row],[País]],TablaPaíses[País],0))</f>
        <v>#N/A</v>
      </c>
    </row>
    <row r="170" spans="16:34" x14ac:dyDescent="0.25">
      <c r="P170" s="30" t="s">
        <v>254</v>
      </c>
      <c r="Q170" s="33" cm="1">
        <f t="array" ref="Q170">IFERROR(--INDEX($V170:$AG170,1,DatosN),NA())</f>
        <v>616</v>
      </c>
      <c r="R170" s="35" t="e" vm="60">
        <v>#VALUE!</v>
      </c>
      <c r="S170" s="30" t="e">
        <f>INDEX(Países[Estado (Nombre oficial)],MATCH("*"&amp;TablaEuropa[[#This Row],[País]]&amp;"*",Países[País],0))&amp;""</f>
        <v>#N/A</v>
      </c>
      <c r="T170" s="2" t="e">
        <f>SUBSTITUTE(SUBSTITUTE(INDEX(Países[Capital(es)],MATCH("*"&amp;TablaEuropa[[#This Row],[País]]&amp;"*",Países[País],0))&amp;"","oficial: ",""),"de facto","")</f>
        <v>#N/A</v>
      </c>
      <c r="U170" s="2" t="e">
        <f>SUBSTITUTE(SUBSTITUTE(INDEX(Países[Continente],MATCH("*"&amp;TablaEuropa[[#This Row],[País]]&amp;"*",Países[País],0)),"Asia-Europa","Europa-Asia"),"África-Asia","África")</f>
        <v>#N/A</v>
      </c>
      <c r="V170" s="15">
        <v>616</v>
      </c>
      <c r="W170" s="15">
        <v>178015</v>
      </c>
      <c r="X170" s="3">
        <f>IFERROR(TablaEuropa[[#This Row],[Población]]/TablaEuropa[[#This Row],[Superficie 
(km²)]],"")</f>
        <v>288.98538961038963</v>
      </c>
      <c r="Y170" s="3" t="str" cm="1">
        <f t="array" ref="Y170">IFERROR(INDEX(Population[Natural Gas consumption
(million m³/year)],TablaEuropa[[#This Row],[Fila]]),"")</f>
        <v/>
      </c>
      <c r="Z170" s="3" t="str" cm="1">
        <f t="array" ref="Z170">IFERROR(INDEX(Population[Electricity consumption (GW·h/yr)],TablaEuropa[[#This Row],[Fila]]),"")</f>
        <v/>
      </c>
      <c r="AA170" s="3" t="str" cm="1">
        <f t="array" ref="AA170">IFERROR(INDEX(Population[2017 (Mt CO2)],TablaEuropa[[#This Row],[Fila]])*1000,"")</f>
        <v/>
      </c>
      <c r="AB170" s="22" t="str">
        <f>IFERROR(INDEX(Esperanza_de_vida[Esperanza de vida general],MATCH(TablaEuropa[[#This Row],[País]],Esperanza_de_vida[País],0)),"")</f>
        <v/>
      </c>
      <c r="AC170" s="25" t="str" cm="1">
        <f t="array" ref="AC170">IFERROR(INDEX(Population[Physicians per 1000 people],TablaEuropa[[#This Row],[Fila]]),"")</f>
        <v/>
      </c>
      <c r="AD170" s="22" t="str" cm="1">
        <f t="array" ref="AD170">IFERROR(INDEX(Population[Fert.  Rate],TablaEuropa[[#This Row],[Fila]]),"")</f>
        <v/>
      </c>
      <c r="AE170" s="3" t="str" cm="1">
        <f t="array" ref="AE170">IFERROR(INDEX(Population[Active military],TablaEuropa[[#This Row],[Fila]]),"")</f>
        <v/>
      </c>
      <c r="AF170" s="3" t="str" cm="1">
        <f t="array" ref="AF170">IFERROR(INDEX(Population[Warheads],TablaEuropa[[#This Row],[Fila]]),"")</f>
        <v/>
      </c>
      <c r="AG170" s="3" t="str" cm="1">
        <f t="array" ref="AG170">IFERROR(INDEX(Population[GDP (PPP, US$ million)],TablaEuropa[[#This Row],[Fila]]),"")</f>
        <v/>
      </c>
      <c r="AH170" s="3" t="e">
        <f>INDEX(TablaPaíses[Fila],MATCH(TablaEuropa[[#This Row],[País]],TablaPaíses[País],0))</f>
        <v>#N/A</v>
      </c>
    </row>
    <row r="171" spans="16:34" x14ac:dyDescent="0.25">
      <c r="P171" s="30" t="s">
        <v>255</v>
      </c>
      <c r="Q171" s="33" t="e" cm="1">
        <f t="array" ref="Q171">IFERROR(--INDEX($V171:$AG171,1,DatosN),NA())</f>
        <v>#N/A</v>
      </c>
      <c r="R171" s="35" t="e" vm="61">
        <v>#VALUE!</v>
      </c>
      <c r="S171" s="30" t="e">
        <f>INDEX(Países[Estado (Nombre oficial)],MATCH("*"&amp;TablaEuropa[[#This Row],[País]]&amp;"*",Países[País],0))&amp;""</f>
        <v>#N/A</v>
      </c>
      <c r="T171" s="2" t="e">
        <f>SUBSTITUTE(SUBSTITUTE(INDEX(Países[Capital(es)],MATCH("*"&amp;TablaEuropa[[#This Row],[País]]&amp;"*",Países[País],0))&amp;"","oficial: ",""),"de facto","")</f>
        <v>#N/A</v>
      </c>
      <c r="U171" s="2" t="e">
        <f>SUBSTITUTE(SUBSTITUTE(INDEX(Países[Continente],MATCH("*"&amp;TablaEuropa[[#This Row],[País]]&amp;"*",Países[País],0)),"Asia-Europa","Europa-Asia"),"África-Asia","África")</f>
        <v>#N/A</v>
      </c>
      <c r="V171" s="3" t="str" cm="1">
        <f t="array" ref="V171">IFERROR(INDEX(Population[Land Area  (Km²)],TablaEuropa[[#This Row],[Fila]]),"")</f>
        <v/>
      </c>
      <c r="W171" s="3" t="str" cm="1">
        <f t="array" ref="W171">IFERROR(INDEX(Population[Population],TablaEuropa[[#This Row],[Fila]]),"")</f>
        <v/>
      </c>
      <c r="X171" s="3" t="str">
        <f>IFERROR(TablaEuropa[[#This Row],[Población]]/TablaEuropa[[#This Row],[Superficie 
(km²)]],"")</f>
        <v/>
      </c>
      <c r="Y171" s="3" t="str" cm="1">
        <f t="array" ref="Y171">IFERROR(INDEX(Population[Natural Gas consumption
(million m³/year)],TablaEuropa[[#This Row],[Fila]]),"")</f>
        <v/>
      </c>
      <c r="Z171" s="3" t="str" cm="1">
        <f t="array" ref="Z171">IFERROR(INDEX(Population[Electricity consumption (GW·h/yr)],TablaEuropa[[#This Row],[Fila]]),"")</f>
        <v/>
      </c>
      <c r="AA171" s="3" t="str" cm="1">
        <f t="array" ref="AA171">IFERROR(INDEX(Population[2017 (Mt CO2)],TablaEuropa[[#This Row],[Fila]])*1000,"")</f>
        <v/>
      </c>
      <c r="AB171" s="22" t="str">
        <f>IFERROR(INDEX(Esperanza_de_vida[Esperanza de vida general],MATCH(TablaEuropa[[#This Row],[País]],Esperanza_de_vida[País],0)),"")</f>
        <v/>
      </c>
      <c r="AC171" s="25" t="str" cm="1">
        <f t="array" ref="AC171">IFERROR(INDEX(Population[Physicians per 1000 people],TablaEuropa[[#This Row],[Fila]]),"")</f>
        <v/>
      </c>
      <c r="AD171" s="22" t="str" cm="1">
        <f t="array" ref="AD171">IFERROR(INDEX(Population[Fert.  Rate],TablaEuropa[[#This Row],[Fila]]),"")</f>
        <v/>
      </c>
      <c r="AE171" s="3" t="str" cm="1">
        <f t="array" ref="AE171">IFERROR(INDEX(Population[Active military],TablaEuropa[[#This Row],[Fila]]),"")</f>
        <v/>
      </c>
      <c r="AF171" s="3" t="str" cm="1">
        <f t="array" ref="AF171">IFERROR(INDEX(Population[Warheads],TablaEuropa[[#This Row],[Fila]]),"")</f>
        <v/>
      </c>
      <c r="AG171" s="3" t="str" cm="1">
        <f t="array" ref="AG171">IFERROR(INDEX(Population[GDP (PPP, US$ million)],TablaEuropa[[#This Row],[Fila]]),"")</f>
        <v/>
      </c>
      <c r="AH171" s="3" t="e">
        <f>INDEX(TablaPaíses[Fila],MATCH(TablaEuropa[[#This Row],[País]],TablaPaíses[País],0))</f>
        <v>#N/A</v>
      </c>
    </row>
    <row r="172" spans="16:34" x14ac:dyDescent="0.25">
      <c r="P172" s="30" t="s">
        <v>256</v>
      </c>
      <c r="Q172" s="33" t="e" cm="1">
        <f t="array" ref="Q172">IFERROR(--INDEX($V172:$AG172,1,DatosN),NA())</f>
        <v>#N/A</v>
      </c>
      <c r="R172" s="35" t="e" vm="62">
        <v>#VALUE!</v>
      </c>
      <c r="S172" s="30" t="e">
        <f>INDEX(Países[Estado (Nombre oficial)],MATCH("*"&amp;TablaEuropa[[#This Row],[País]]&amp;"*",Países[País],0))&amp;""</f>
        <v>#N/A</v>
      </c>
      <c r="T172" s="2" t="e">
        <f>SUBSTITUTE(SUBSTITUTE(INDEX(Países[Capital(es)],MATCH("*"&amp;TablaEuropa[[#This Row],[País]]&amp;"*",Países[País],0))&amp;"","oficial: ",""),"de facto","")</f>
        <v>#N/A</v>
      </c>
      <c r="U172" s="2" t="e">
        <f>SUBSTITUTE(SUBSTITUTE(INDEX(Países[Continente],MATCH("*"&amp;TablaEuropa[[#This Row],[País]]&amp;"*",Países[País],0)),"Asia-Europa","Europa-Asia"),"África-Asia","África")</f>
        <v>#N/A</v>
      </c>
      <c r="V172" s="3" t="str" cm="1">
        <f t="array" ref="V172">IFERROR(INDEX(Population[Land Area  (Km²)],TablaEuropa[[#This Row],[Fila]]),"")</f>
        <v/>
      </c>
      <c r="W172" s="3" t="str" cm="1">
        <f t="array" ref="W172">IFERROR(INDEX(Population[Population],TablaEuropa[[#This Row],[Fila]]),"")</f>
        <v/>
      </c>
      <c r="X172" s="3" t="str">
        <f>IFERROR(TablaEuropa[[#This Row],[Población]]/TablaEuropa[[#This Row],[Superficie 
(km²)]],"")</f>
        <v/>
      </c>
      <c r="Y172" s="3" t="str" cm="1">
        <f t="array" ref="Y172">IFERROR(INDEX(Population[Natural Gas consumption
(million m³/year)],TablaEuropa[[#This Row],[Fila]]),"")</f>
        <v/>
      </c>
      <c r="Z172" s="3" t="str" cm="1">
        <f t="array" ref="Z172">IFERROR(INDEX(Population[Electricity consumption (GW·h/yr)],TablaEuropa[[#This Row],[Fila]]),"")</f>
        <v/>
      </c>
      <c r="AA172" s="3" t="str" cm="1">
        <f t="array" ref="AA172">IFERROR(INDEX(Population[2017 (Mt CO2)],TablaEuropa[[#This Row],[Fila]])*1000,"")</f>
        <v/>
      </c>
      <c r="AB172" s="22" t="str">
        <f>IFERROR(INDEX(Esperanza_de_vida[Esperanza de vida general],MATCH(TablaEuropa[[#This Row],[País]],Esperanza_de_vida[País],0)),"")</f>
        <v/>
      </c>
      <c r="AC172" s="25" t="str" cm="1">
        <f t="array" ref="AC172">IFERROR(INDEX(Population[Physicians per 1000 people],TablaEuropa[[#This Row],[Fila]]),"")</f>
        <v/>
      </c>
      <c r="AD172" s="22" t="str" cm="1">
        <f t="array" ref="AD172">IFERROR(INDEX(Population[Fert.  Rate],TablaEuropa[[#This Row],[Fila]]),"")</f>
        <v/>
      </c>
      <c r="AE172" s="3" t="str" cm="1">
        <f t="array" ref="AE172">IFERROR(INDEX(Population[Active military],TablaEuropa[[#This Row],[Fila]]),"")</f>
        <v/>
      </c>
      <c r="AF172" s="3" t="str" cm="1">
        <f t="array" ref="AF172">IFERROR(INDEX(Population[Warheads],TablaEuropa[[#This Row],[Fila]]),"")</f>
        <v/>
      </c>
      <c r="AG172" s="3" t="str" cm="1">
        <f t="array" ref="AG172">IFERROR(INDEX(Population[GDP (PPP, US$ million)],TablaEuropa[[#This Row],[Fila]]),"")</f>
        <v/>
      </c>
      <c r="AH172" s="3" t="e">
        <f>INDEX(TablaPaíses[Fila],MATCH(TablaEuropa[[#This Row],[País]],TablaPaíses[País],0))</f>
        <v>#N/A</v>
      </c>
    </row>
    <row r="173" spans="16:34" x14ac:dyDescent="0.25">
      <c r="P173" s="30" t="s">
        <v>58</v>
      </c>
      <c r="Q173" s="33" t="e" cm="1">
        <f t="array" ref="Q173">IFERROR(--INDEX($V173:$AG173,1,DatosN),NA())</f>
        <v>#N/A</v>
      </c>
      <c r="R173" s="35"/>
      <c r="S173" s="30" t="e">
        <f>INDEX(Países[Estado (Nombre oficial)],MATCH("*"&amp;TablaEuropa[[#This Row],[País]]&amp;"*",Países[País],0))&amp;""</f>
        <v>#N/A</v>
      </c>
      <c r="T173" s="2" t="e">
        <f>SUBSTITUTE(SUBSTITUTE(INDEX(Países[Capital(es)],MATCH("*"&amp;TablaEuropa[[#This Row],[País]]&amp;"*",Países[País],0))&amp;"","oficial: ",""),"de facto","")</f>
        <v>#N/A</v>
      </c>
      <c r="U173" s="2" t="e">
        <f>SUBSTITUTE(SUBSTITUTE(INDEX(Países[Continente],MATCH("*"&amp;TablaEuropa[[#This Row],[País]]&amp;"*",Países[País],0)),"Asia-Europa","Europa-Asia"),"África-Asia","África")</f>
        <v>#N/A</v>
      </c>
      <c r="V173" s="3" t="str" cm="1">
        <f t="array" ref="V173">IFERROR(INDEX(Population[Land Area  (Km²)],TablaEuropa[[#This Row],[Fila]]),"")</f>
        <v/>
      </c>
      <c r="W173" s="3" t="str" cm="1">
        <f t="array" ref="W173">IFERROR(INDEX(Population[Population],TablaEuropa[[#This Row],[Fila]]),"")</f>
        <v/>
      </c>
      <c r="X173" s="3" t="str">
        <f>IFERROR(TablaEuropa[[#This Row],[Población]]/TablaEuropa[[#This Row],[Superficie 
(km²)]],"")</f>
        <v/>
      </c>
      <c r="Y173" s="3" t="str" cm="1">
        <f t="array" ref="Y173">IFERROR(INDEX(Population[Natural Gas consumption
(million m³/year)],TablaEuropa[[#This Row],[Fila]]),"")</f>
        <v/>
      </c>
      <c r="Z173" s="3" t="str" cm="1">
        <f t="array" ref="Z173">IFERROR(INDEX(Population[Electricity consumption (GW·h/yr)],TablaEuropa[[#This Row],[Fila]]),"")</f>
        <v/>
      </c>
      <c r="AA173" s="3" t="str" cm="1">
        <f t="array" ref="AA173">IFERROR(INDEX(Population[2017 (Mt CO2)],TablaEuropa[[#This Row],[Fila]])*1000,"")</f>
        <v/>
      </c>
      <c r="AB173" s="22" t="str">
        <f>IFERROR(INDEX(Esperanza_de_vida[Esperanza de vida general],MATCH(TablaEuropa[[#This Row],[País]],Esperanza_de_vida[País],0)),"")</f>
        <v/>
      </c>
      <c r="AC173" s="25" t="str" cm="1">
        <f t="array" ref="AC173">IFERROR(INDEX(Population[Physicians per 1000 people],TablaEuropa[[#This Row],[Fila]]),"")</f>
        <v/>
      </c>
      <c r="AD173" s="22" t="str" cm="1">
        <f t="array" ref="AD173">IFERROR(INDEX(Population[Fert.  Rate],TablaEuropa[[#This Row],[Fila]]),"")</f>
        <v/>
      </c>
      <c r="AE173" s="3" t="str" cm="1">
        <f t="array" ref="AE173">IFERROR(INDEX(Population[Active military],TablaEuropa[[#This Row],[Fila]]),"")</f>
        <v/>
      </c>
      <c r="AF173" s="3" t="str" cm="1">
        <f t="array" ref="AF173">IFERROR(INDEX(Population[Warheads],TablaEuropa[[#This Row],[Fila]]),"")</f>
        <v/>
      </c>
      <c r="AG173" s="3" t="str" cm="1">
        <f t="array" ref="AG173">IFERROR(INDEX(Population[GDP (PPP, US$ million)],TablaEuropa[[#This Row],[Fila]]),"")</f>
        <v/>
      </c>
      <c r="AH173" s="3" t="e">
        <f>INDEX(TablaPaíses[Fila],MATCH(TablaEuropa[[#This Row],[País]],TablaPaíses[País],0))</f>
        <v>#N/A</v>
      </c>
    </row>
    <row r="174" spans="16:34" x14ac:dyDescent="0.25">
      <c r="P174" s="30" t="s">
        <v>257</v>
      </c>
      <c r="Q174" s="33" t="e" cm="1">
        <f t="array" ref="Q174">IFERROR(--INDEX($V174:$AG174,1,DatosN),NA())</f>
        <v>#N/A</v>
      </c>
      <c r="R174" s="35" t="e" vm="63">
        <v>#VALUE!</v>
      </c>
      <c r="S174" s="30" t="e">
        <f>INDEX(Países[Estado (Nombre oficial)],MATCH("*"&amp;TablaEuropa[[#This Row],[País]]&amp;"*",Países[País],0))&amp;""</f>
        <v>#N/A</v>
      </c>
      <c r="T174" s="2" t="e">
        <f>SUBSTITUTE(SUBSTITUTE(INDEX(Países[Capital(es)],MATCH("*"&amp;TablaEuropa[[#This Row],[País]]&amp;"*",Países[País],0))&amp;"","oficial: ",""),"de facto","")</f>
        <v>#N/A</v>
      </c>
      <c r="U174" s="2" t="e">
        <f>SUBSTITUTE(SUBSTITUTE(INDEX(Países[Continente],MATCH("*"&amp;TablaEuropa[[#This Row],[País]]&amp;"*",Países[País],0)),"Asia-Europa","Europa-Asia"),"África-Asia","África")</f>
        <v>#N/A</v>
      </c>
      <c r="V174" s="3" t="str" cm="1">
        <f t="array" ref="V174">IFERROR(INDEX(Population[Land Area  (Km²)],TablaEuropa[[#This Row],[Fila]]),"")</f>
        <v/>
      </c>
      <c r="W174" s="3" t="str" cm="1">
        <f t="array" ref="W174">IFERROR(INDEX(Population[Population],TablaEuropa[[#This Row],[Fila]]),"")</f>
        <v/>
      </c>
      <c r="X174" s="3" t="str">
        <f>IFERROR(TablaEuropa[[#This Row],[Población]]/TablaEuropa[[#This Row],[Superficie 
(km²)]],"")</f>
        <v/>
      </c>
      <c r="Y174" s="3" t="str" cm="1">
        <f t="array" ref="Y174">IFERROR(INDEX(Population[Natural Gas consumption
(million m³/year)],TablaEuropa[[#This Row],[Fila]]),"")</f>
        <v/>
      </c>
      <c r="Z174" s="3" t="str" cm="1">
        <f t="array" ref="Z174">IFERROR(INDEX(Population[Electricity consumption (GW·h/yr)],TablaEuropa[[#This Row],[Fila]]),"")</f>
        <v/>
      </c>
      <c r="AA174" s="3" t="str" cm="1">
        <f t="array" ref="AA174">IFERROR(INDEX(Population[2017 (Mt CO2)],TablaEuropa[[#This Row],[Fila]])*1000,"")</f>
        <v/>
      </c>
      <c r="AB174" s="22" t="str">
        <f>IFERROR(INDEX(Esperanza_de_vida[Esperanza de vida general],MATCH(TablaEuropa[[#This Row],[País]],Esperanza_de_vida[País],0)),"")</f>
        <v/>
      </c>
      <c r="AC174" s="25" t="str" cm="1">
        <f t="array" ref="AC174">IFERROR(INDEX(Population[Physicians per 1000 people],TablaEuropa[[#This Row],[Fila]]),"")</f>
        <v/>
      </c>
      <c r="AD174" s="22" t="str" cm="1">
        <f t="array" ref="AD174">IFERROR(INDEX(Population[Fert.  Rate],TablaEuropa[[#This Row],[Fila]]),"")</f>
        <v/>
      </c>
      <c r="AE174" s="3" t="str" cm="1">
        <f t="array" ref="AE174">IFERROR(INDEX(Population[Active military],TablaEuropa[[#This Row],[Fila]]),"")</f>
        <v/>
      </c>
      <c r="AF174" s="3" t="str" cm="1">
        <f t="array" ref="AF174">IFERROR(INDEX(Population[Warheads],TablaEuropa[[#This Row],[Fila]]),"")</f>
        <v/>
      </c>
      <c r="AG174" s="3" t="str" cm="1">
        <f t="array" ref="AG174">IFERROR(INDEX(Population[GDP (PPP, US$ million)],TablaEuropa[[#This Row],[Fila]]),"")</f>
        <v/>
      </c>
      <c r="AH174" s="3" t="e">
        <f>INDEX(TablaPaíses[Fila],MATCH(TablaEuropa[[#This Row],[País]],TablaPaíses[País],0))</f>
        <v>#N/A</v>
      </c>
    </row>
    <row r="175" spans="16:34" x14ac:dyDescent="0.25">
      <c r="P175" s="30" t="s">
        <v>258</v>
      </c>
      <c r="Q175" s="33" t="e" cm="1">
        <f t="array" ref="Q175">IFERROR(--INDEX($V175:$AG175,1,DatosN),NA())</f>
        <v>#N/A</v>
      </c>
      <c r="R175" s="35"/>
      <c r="S175" s="30" t="e">
        <f>INDEX(Países[Estado (Nombre oficial)],MATCH("*"&amp;TablaEuropa[[#This Row],[País]]&amp;"*",Países[País],0))&amp;""</f>
        <v>#N/A</v>
      </c>
      <c r="T175" s="2" t="e">
        <f>SUBSTITUTE(SUBSTITUTE(INDEX(Países[Capital(es)],MATCH("*"&amp;TablaEuropa[[#This Row],[País]]&amp;"*",Países[País],0))&amp;"","oficial: ",""),"de facto","")</f>
        <v>#N/A</v>
      </c>
      <c r="U175" s="2" t="e">
        <f>SUBSTITUTE(SUBSTITUTE(INDEX(Países[Continente],MATCH("*"&amp;TablaEuropa[[#This Row],[País]]&amp;"*",Países[País],0)),"Asia-Europa","Europa-Asia"),"África-Asia","África")</f>
        <v>#N/A</v>
      </c>
      <c r="V175" s="3" t="str" cm="1">
        <f t="array" ref="V175">IFERROR(INDEX(Population[Land Area  (Km²)],TablaEuropa[[#This Row],[Fila]]),"")</f>
        <v/>
      </c>
      <c r="W175" s="3" t="str" cm="1">
        <f t="array" ref="W175">IFERROR(INDEX(Population[Population],TablaEuropa[[#This Row],[Fila]]),"")</f>
        <v/>
      </c>
      <c r="X175" s="3" t="str">
        <f>IFERROR(TablaEuropa[[#This Row],[Población]]/TablaEuropa[[#This Row],[Superficie 
(km²)]],"")</f>
        <v/>
      </c>
      <c r="Y175" s="3" t="str" cm="1">
        <f t="array" ref="Y175">IFERROR(INDEX(Population[Natural Gas consumption
(million m³/year)],TablaEuropa[[#This Row],[Fila]]),"")</f>
        <v/>
      </c>
      <c r="Z175" s="3" t="str" cm="1">
        <f t="array" ref="Z175">IFERROR(INDEX(Population[Electricity consumption (GW·h/yr)],TablaEuropa[[#This Row],[Fila]]),"")</f>
        <v/>
      </c>
      <c r="AA175" s="3" t="str" cm="1">
        <f t="array" ref="AA175">IFERROR(INDEX(Population[2017 (Mt CO2)],TablaEuropa[[#This Row],[Fila]])*1000,"")</f>
        <v/>
      </c>
      <c r="AB175" s="22" t="str">
        <f>IFERROR(INDEX(Esperanza_de_vida[Esperanza de vida general],MATCH(TablaEuropa[[#This Row],[País]],Esperanza_de_vida[País],0)),"")</f>
        <v/>
      </c>
      <c r="AC175" s="25" t="str" cm="1">
        <f t="array" ref="AC175">IFERROR(INDEX(Population[Physicians per 1000 people],TablaEuropa[[#This Row],[Fila]]),"")</f>
        <v/>
      </c>
      <c r="AD175" s="22" t="str" cm="1">
        <f t="array" ref="AD175">IFERROR(INDEX(Population[Fert.  Rate],TablaEuropa[[#This Row],[Fila]]),"")</f>
        <v/>
      </c>
      <c r="AE175" s="3" t="str" cm="1">
        <f t="array" ref="AE175">IFERROR(INDEX(Population[Active military],TablaEuropa[[#This Row],[Fila]]),"")</f>
        <v/>
      </c>
      <c r="AF175" s="3" t="str" cm="1">
        <f t="array" ref="AF175">IFERROR(INDEX(Population[Warheads],TablaEuropa[[#This Row],[Fila]]),"")</f>
        <v/>
      </c>
      <c r="AG175" s="3" t="str" cm="1">
        <f t="array" ref="AG175">IFERROR(INDEX(Population[GDP (PPP, US$ million)],TablaEuropa[[#This Row],[Fila]]),"")</f>
        <v/>
      </c>
      <c r="AH175" s="3" t="e">
        <f>INDEX(TablaPaíses[Fila],MATCH(TablaEuropa[[#This Row],[País]],TablaPaíses[País],0))</f>
        <v>#N/A</v>
      </c>
    </row>
    <row r="176" spans="16:34" x14ac:dyDescent="0.25">
      <c r="P176" s="30" t="s">
        <v>259</v>
      </c>
      <c r="Q176" s="33" t="e" cm="1">
        <f t="array" ref="Q176">IFERROR(--INDEX($V176:$AG176,1,DatosN),NA())</f>
        <v>#N/A</v>
      </c>
      <c r="R176" s="35"/>
      <c r="S176" s="30" t="e">
        <f>INDEX(Países[Estado (Nombre oficial)],MATCH("*"&amp;TablaEuropa[[#This Row],[País]]&amp;"*",Países[País],0))&amp;""</f>
        <v>#N/A</v>
      </c>
      <c r="T176" s="2" t="e">
        <f>SUBSTITUTE(SUBSTITUTE(INDEX(Países[Capital(es)],MATCH("*"&amp;TablaEuropa[[#This Row],[País]]&amp;"*",Países[País],0))&amp;"","oficial: ",""),"de facto","")</f>
        <v>#N/A</v>
      </c>
      <c r="U176" s="2" t="e">
        <f>SUBSTITUTE(SUBSTITUTE(INDEX(Países[Continente],MATCH("*"&amp;TablaEuropa[[#This Row],[País]]&amp;"*",Países[País],0)),"Asia-Europa","Europa-Asia"),"África-Asia","África")</f>
        <v>#N/A</v>
      </c>
      <c r="V176" s="3" t="str" cm="1">
        <f t="array" ref="V176">IFERROR(INDEX(Population[Land Area  (Km²)],TablaEuropa[[#This Row],[Fila]]),"")</f>
        <v/>
      </c>
      <c r="W176" s="3" t="str" cm="1">
        <f t="array" ref="W176">IFERROR(INDEX(Population[Population],TablaEuropa[[#This Row],[Fila]]),"")</f>
        <v/>
      </c>
      <c r="X176" s="3" t="str">
        <f>IFERROR(TablaEuropa[[#This Row],[Población]]/TablaEuropa[[#This Row],[Superficie 
(km²)]],"")</f>
        <v/>
      </c>
      <c r="Y176" s="3" t="str" cm="1">
        <f t="array" ref="Y176">IFERROR(INDEX(Population[Natural Gas consumption
(million m³/year)],TablaEuropa[[#This Row],[Fila]]),"")</f>
        <v/>
      </c>
      <c r="Z176" s="3" t="str" cm="1">
        <f t="array" ref="Z176">IFERROR(INDEX(Population[Electricity consumption (GW·h/yr)],TablaEuropa[[#This Row],[Fila]]),"")</f>
        <v/>
      </c>
      <c r="AA176" s="3" t="str" cm="1">
        <f t="array" ref="AA176">IFERROR(INDEX(Population[2017 (Mt CO2)],TablaEuropa[[#This Row],[Fila]])*1000,"")</f>
        <v/>
      </c>
      <c r="AB176" s="22" t="str">
        <f>IFERROR(INDEX(Esperanza_de_vida[Esperanza de vida general],MATCH(TablaEuropa[[#This Row],[País]],Esperanza_de_vida[País],0)),"")</f>
        <v/>
      </c>
      <c r="AC176" s="25" t="str" cm="1">
        <f t="array" ref="AC176">IFERROR(INDEX(Population[Physicians per 1000 people],TablaEuropa[[#This Row],[Fila]]),"")</f>
        <v/>
      </c>
      <c r="AD176" s="22" t="str" cm="1">
        <f t="array" ref="AD176">IFERROR(INDEX(Population[Fert.  Rate],TablaEuropa[[#This Row],[Fila]]),"")</f>
        <v/>
      </c>
      <c r="AE176" s="3" t="str" cm="1">
        <f t="array" ref="AE176">IFERROR(INDEX(Population[Active military],TablaEuropa[[#This Row],[Fila]]),"")</f>
        <v/>
      </c>
      <c r="AF176" s="3" t="str" cm="1">
        <f t="array" ref="AF176">IFERROR(INDEX(Population[Warheads],TablaEuropa[[#This Row],[Fila]]),"")</f>
        <v/>
      </c>
      <c r="AG176" s="3" t="str" cm="1">
        <f t="array" ref="AG176">IFERROR(INDEX(Population[GDP (PPP, US$ million)],TablaEuropa[[#This Row],[Fila]]),"")</f>
        <v/>
      </c>
      <c r="AH176" s="3" t="e">
        <f>INDEX(TablaPaíses[Fila],MATCH(TablaEuropa[[#This Row],[País]],TablaPaíses[País],0))</f>
        <v>#N/A</v>
      </c>
    </row>
    <row r="177" spans="16:34" x14ac:dyDescent="0.25">
      <c r="P177" s="30" t="s">
        <v>260</v>
      </c>
      <c r="Q177" s="33" t="e" cm="1">
        <f t="array" ref="Q177">IFERROR(--INDEX($V177:$AG177,1,DatosN),NA())</f>
        <v>#N/A</v>
      </c>
      <c r="R177" s="35"/>
      <c r="S177" s="30" t="e">
        <f>INDEX(Países[Estado (Nombre oficial)],MATCH("*"&amp;TablaEuropa[[#This Row],[País]]&amp;"*",Países[País],0))&amp;""</f>
        <v>#N/A</v>
      </c>
      <c r="T177" s="2" t="e">
        <f>SUBSTITUTE(SUBSTITUTE(INDEX(Países[Capital(es)],MATCH("*"&amp;TablaEuropa[[#This Row],[País]]&amp;"*",Países[País],0))&amp;"","oficial: ",""),"de facto","")</f>
        <v>#N/A</v>
      </c>
      <c r="U177" s="2" t="e">
        <f>SUBSTITUTE(SUBSTITUTE(INDEX(Países[Continente],MATCH("*"&amp;TablaEuropa[[#This Row],[País]]&amp;"*",Países[País],0)),"Asia-Europa","Europa-Asia"),"África-Asia","África")</f>
        <v>#N/A</v>
      </c>
      <c r="V177" s="3" t="str" cm="1">
        <f t="array" ref="V177">IFERROR(INDEX(Population[Land Area  (Km²)],TablaEuropa[[#This Row],[Fila]]),"")</f>
        <v/>
      </c>
      <c r="W177" s="3" t="str" cm="1">
        <f t="array" ref="W177">IFERROR(INDEX(Population[Population],TablaEuropa[[#This Row],[Fila]]),"")</f>
        <v/>
      </c>
      <c r="X177" s="3" t="str">
        <f>IFERROR(TablaEuropa[[#This Row],[Población]]/TablaEuropa[[#This Row],[Superficie 
(km²)]],"")</f>
        <v/>
      </c>
      <c r="Y177" s="3" t="str" cm="1">
        <f t="array" ref="Y177">IFERROR(INDEX(Population[Natural Gas consumption
(million m³/year)],TablaEuropa[[#This Row],[Fila]]),"")</f>
        <v/>
      </c>
      <c r="Z177" s="3" t="str" cm="1">
        <f t="array" ref="Z177">IFERROR(INDEX(Population[Electricity consumption (GW·h/yr)],TablaEuropa[[#This Row],[Fila]]),"")</f>
        <v/>
      </c>
      <c r="AA177" s="3" t="str" cm="1">
        <f t="array" ref="AA177">IFERROR(INDEX(Population[2017 (Mt CO2)],TablaEuropa[[#This Row],[Fila]])*1000,"")</f>
        <v/>
      </c>
      <c r="AB177" s="22" t="str">
        <f>IFERROR(INDEX(Esperanza_de_vida[Esperanza de vida general],MATCH(TablaEuropa[[#This Row],[País]],Esperanza_de_vida[País],0)),"")</f>
        <v/>
      </c>
      <c r="AC177" s="25" t="str" cm="1">
        <f t="array" ref="AC177">IFERROR(INDEX(Population[Physicians per 1000 people],TablaEuropa[[#This Row],[Fila]]),"")</f>
        <v/>
      </c>
      <c r="AD177" s="22" t="str" cm="1">
        <f t="array" ref="AD177">IFERROR(INDEX(Population[Fert.  Rate],TablaEuropa[[#This Row],[Fila]]),"")</f>
        <v/>
      </c>
      <c r="AE177" s="3" t="str" cm="1">
        <f t="array" ref="AE177">IFERROR(INDEX(Population[Active military],TablaEuropa[[#This Row],[Fila]]),"")</f>
        <v/>
      </c>
      <c r="AF177" s="3" t="str" cm="1">
        <f t="array" ref="AF177">IFERROR(INDEX(Population[Warheads],TablaEuropa[[#This Row],[Fila]]),"")</f>
        <v/>
      </c>
      <c r="AG177" s="3" t="str" cm="1">
        <f t="array" ref="AG177">IFERROR(INDEX(Population[GDP (PPP, US$ million)],TablaEuropa[[#This Row],[Fila]]),"")</f>
        <v/>
      </c>
      <c r="AH177" s="3" t="e">
        <f>INDEX(TablaPaíses[Fila],MATCH(TablaEuropa[[#This Row],[País]],TablaPaíses[País],0))</f>
        <v>#N/A</v>
      </c>
    </row>
    <row r="178" spans="16:34" x14ac:dyDescent="0.25">
      <c r="P178" s="30" t="s">
        <v>261</v>
      </c>
      <c r="Q178" s="33" t="e" cm="1">
        <f t="array" ref="Q178">IFERROR(--INDEX($V178:$AG178,1,DatosN),NA())</f>
        <v>#N/A</v>
      </c>
      <c r="R178" s="35"/>
      <c r="S178" s="30" t="e">
        <f>INDEX(Países[Estado (Nombre oficial)],MATCH("*"&amp;TablaEuropa[[#This Row],[País]]&amp;"*",Países[País],0))&amp;""</f>
        <v>#N/A</v>
      </c>
      <c r="T178" s="2" t="e">
        <f>SUBSTITUTE(SUBSTITUTE(INDEX(Países[Capital(es)],MATCH("*"&amp;TablaEuropa[[#This Row],[País]]&amp;"*",Países[País],0))&amp;"","oficial: ",""),"de facto","")</f>
        <v>#N/A</v>
      </c>
      <c r="U178" s="2" t="e">
        <f>SUBSTITUTE(SUBSTITUTE(INDEX(Países[Continente],MATCH("*"&amp;TablaEuropa[[#This Row],[País]]&amp;"*",Países[País],0)),"Asia-Europa","Europa-Asia"),"África-Asia","África")</f>
        <v>#N/A</v>
      </c>
      <c r="V178" s="3" t="str" cm="1">
        <f t="array" ref="V178">IFERROR(INDEX(Population[Land Area  (Km²)],TablaEuropa[[#This Row],[Fila]]),"")</f>
        <v/>
      </c>
      <c r="W178" s="3" t="str" cm="1">
        <f t="array" ref="W178">IFERROR(INDEX(Population[Population],TablaEuropa[[#This Row],[Fila]]),"")</f>
        <v/>
      </c>
      <c r="X178" s="3" t="str">
        <f>IFERROR(TablaEuropa[[#This Row],[Población]]/TablaEuropa[[#This Row],[Superficie 
(km²)]],"")</f>
        <v/>
      </c>
      <c r="Y178" s="3" t="str" cm="1">
        <f t="array" ref="Y178">IFERROR(INDEX(Population[Natural Gas consumption
(million m³/year)],TablaEuropa[[#This Row],[Fila]]),"")</f>
        <v/>
      </c>
      <c r="Z178" s="3" t="str" cm="1">
        <f t="array" ref="Z178">IFERROR(INDEX(Population[Electricity consumption (GW·h/yr)],TablaEuropa[[#This Row],[Fila]]),"")</f>
        <v/>
      </c>
      <c r="AA178" s="3" t="str" cm="1">
        <f t="array" ref="AA178">IFERROR(INDEX(Population[2017 (Mt CO2)],TablaEuropa[[#This Row],[Fila]])*1000,"")</f>
        <v/>
      </c>
      <c r="AB178" s="22" t="str">
        <f>IFERROR(INDEX(Esperanza_de_vida[Esperanza de vida general],MATCH(TablaEuropa[[#This Row],[País]],Esperanza_de_vida[País],0)),"")</f>
        <v/>
      </c>
      <c r="AC178" s="25" t="str" cm="1">
        <f t="array" ref="AC178">IFERROR(INDEX(Population[Physicians per 1000 people],TablaEuropa[[#This Row],[Fila]]),"")</f>
        <v/>
      </c>
      <c r="AD178" s="22" t="str" cm="1">
        <f t="array" ref="AD178">IFERROR(INDEX(Population[Fert.  Rate],TablaEuropa[[#This Row],[Fila]]),"")</f>
        <v/>
      </c>
      <c r="AE178" s="3" t="str" cm="1">
        <f t="array" ref="AE178">IFERROR(INDEX(Population[Active military],TablaEuropa[[#This Row],[Fila]]),"")</f>
        <v/>
      </c>
      <c r="AF178" s="3" t="str" cm="1">
        <f t="array" ref="AF178">IFERROR(INDEX(Population[Warheads],TablaEuropa[[#This Row],[Fila]]),"")</f>
        <v/>
      </c>
      <c r="AG178" s="3" t="str" cm="1">
        <f t="array" ref="AG178">IFERROR(INDEX(Population[GDP (PPP, US$ million)],TablaEuropa[[#This Row],[Fila]]),"")</f>
        <v/>
      </c>
      <c r="AH178" s="3" t="e">
        <f>INDEX(TablaPaíses[Fila],MATCH(TablaEuropa[[#This Row],[País]],TablaPaíses[País],0))</f>
        <v>#N/A</v>
      </c>
    </row>
    <row r="179" spans="16:34" x14ac:dyDescent="0.25">
      <c r="P179" s="30" t="s">
        <v>262</v>
      </c>
      <c r="Q179" s="33" t="e" cm="1">
        <f t="array" ref="Q179">IFERROR(--INDEX($V179:$AG179,1,DatosN),NA())</f>
        <v>#N/A</v>
      </c>
      <c r="R179" s="35"/>
      <c r="S179" s="30" t="e">
        <f>INDEX(Países[Estado (Nombre oficial)],MATCH("*"&amp;TablaEuropa[[#This Row],[País]]&amp;"*",Países[País],0))&amp;""</f>
        <v>#N/A</v>
      </c>
      <c r="T179" s="2" t="e">
        <f>SUBSTITUTE(SUBSTITUTE(INDEX(Países[Capital(es)],MATCH("*"&amp;TablaEuropa[[#This Row],[País]]&amp;"*",Países[País],0))&amp;"","oficial: ",""),"de facto","")</f>
        <v>#N/A</v>
      </c>
      <c r="U179" s="2" t="e">
        <f>SUBSTITUTE(SUBSTITUTE(INDEX(Países[Continente],MATCH("*"&amp;TablaEuropa[[#This Row],[País]]&amp;"*",Países[País],0)),"Asia-Europa","Europa-Asia"),"África-Asia","África")</f>
        <v>#N/A</v>
      </c>
      <c r="V179" s="3" t="str" cm="1">
        <f t="array" ref="V179">IFERROR(INDEX(Population[Land Area  (Km²)],TablaEuropa[[#This Row],[Fila]]),"")</f>
        <v/>
      </c>
      <c r="W179" s="3" t="str" cm="1">
        <f t="array" ref="W179">IFERROR(INDEX(Population[Population],TablaEuropa[[#This Row],[Fila]]),"")</f>
        <v/>
      </c>
      <c r="X179" s="3" t="str">
        <f>IFERROR(TablaEuropa[[#This Row],[Población]]/TablaEuropa[[#This Row],[Superficie 
(km²)]],"")</f>
        <v/>
      </c>
      <c r="Y179" s="3" t="str" cm="1">
        <f t="array" ref="Y179">IFERROR(INDEX(Population[Natural Gas consumption
(million m³/year)],TablaEuropa[[#This Row],[Fila]]),"")</f>
        <v/>
      </c>
      <c r="Z179" s="3" t="str" cm="1">
        <f t="array" ref="Z179">IFERROR(INDEX(Population[Electricity consumption (GW·h/yr)],TablaEuropa[[#This Row],[Fila]]),"")</f>
        <v/>
      </c>
      <c r="AA179" s="3" t="str" cm="1">
        <f t="array" ref="AA179">IFERROR(INDEX(Population[2017 (Mt CO2)],TablaEuropa[[#This Row],[Fila]])*1000,"")</f>
        <v/>
      </c>
      <c r="AB179" s="22" t="str">
        <f>IFERROR(INDEX(Esperanza_de_vida[Esperanza de vida general],MATCH(TablaEuropa[[#This Row],[País]],Esperanza_de_vida[País],0)),"")</f>
        <v/>
      </c>
      <c r="AC179" s="25" t="str" cm="1">
        <f t="array" ref="AC179">IFERROR(INDEX(Population[Physicians per 1000 people],TablaEuropa[[#This Row],[Fila]]),"")</f>
        <v/>
      </c>
      <c r="AD179" s="22" t="str" cm="1">
        <f t="array" ref="AD179">IFERROR(INDEX(Population[Fert.  Rate],TablaEuropa[[#This Row],[Fila]]),"")</f>
        <v/>
      </c>
      <c r="AE179" s="3" t="str" cm="1">
        <f t="array" ref="AE179">IFERROR(INDEX(Population[Active military],TablaEuropa[[#This Row],[Fila]]),"")</f>
        <v/>
      </c>
      <c r="AF179" s="3" t="str" cm="1">
        <f t="array" ref="AF179">IFERROR(INDEX(Population[Warheads],TablaEuropa[[#This Row],[Fila]]),"")</f>
        <v/>
      </c>
      <c r="AG179" s="3" t="str" cm="1">
        <f t="array" ref="AG179">IFERROR(INDEX(Population[GDP (PPP, US$ million)],TablaEuropa[[#This Row],[Fila]]),"")</f>
        <v/>
      </c>
      <c r="AH179" s="3" t="e">
        <f>INDEX(TablaPaíses[Fila],MATCH(TablaEuropa[[#This Row],[País]],TablaPaíses[País],0))</f>
        <v>#N/A</v>
      </c>
    </row>
    <row r="180" spans="16:34" x14ac:dyDescent="0.25">
      <c r="P180" s="30" t="s">
        <v>429</v>
      </c>
      <c r="Q180" s="33" t="e" cm="1">
        <f t="array" ref="Q180">IFERROR(--INDEX($V180:$AG180,1,DatosN),NA())</f>
        <v>#N/A</v>
      </c>
      <c r="R180" s="35"/>
      <c r="S180" s="30" t="e">
        <f>INDEX(Países[Estado (Nombre oficial)],MATCH("*"&amp;TablaEuropa[[#This Row],[País]]&amp;"*",Países[País],0))&amp;""</f>
        <v>#N/A</v>
      </c>
      <c r="T180" s="2" t="e">
        <f>SUBSTITUTE(SUBSTITUTE(INDEX(Países[Capital(es)],MATCH("*"&amp;TablaEuropa[[#This Row],[País]]&amp;"*",Países[País],0))&amp;"","oficial: ",""),"de facto","")</f>
        <v>#N/A</v>
      </c>
      <c r="U180" s="2" t="e">
        <f>SUBSTITUTE(SUBSTITUTE(INDEX(Países[Continente],MATCH("*"&amp;TablaEuropa[[#This Row],[País]]&amp;"*",Países[País],0)),"Asia-Europa","Europa-Asia"),"África-Asia","África")</f>
        <v>#N/A</v>
      </c>
      <c r="V180" s="3" t="str" cm="1">
        <f t="array" ref="V180">IFERROR(INDEX(Population[Land Area  (Km²)],TablaEuropa[[#This Row],[Fila]]),"")</f>
        <v/>
      </c>
      <c r="W180" s="3" t="str" cm="1">
        <f t="array" ref="W180">IFERROR(INDEX(Population[Population],TablaEuropa[[#This Row],[Fila]]),"")</f>
        <v/>
      </c>
      <c r="X180" s="3" t="str">
        <f>IFERROR(TablaEuropa[[#This Row],[Población]]/TablaEuropa[[#This Row],[Superficie 
(km²)]],"")</f>
        <v/>
      </c>
      <c r="Y180" s="3" t="str" cm="1">
        <f t="array" ref="Y180">IFERROR(INDEX(Population[Natural Gas consumption
(million m³/year)],TablaEuropa[[#This Row],[Fila]]),"")</f>
        <v/>
      </c>
      <c r="Z180" s="3" t="str" cm="1">
        <f t="array" ref="Z180">IFERROR(INDEX(Population[Electricity consumption (GW·h/yr)],TablaEuropa[[#This Row],[Fila]]),"")</f>
        <v/>
      </c>
      <c r="AA180" s="3" t="str" cm="1">
        <f t="array" ref="AA180">IFERROR(INDEX(Population[2017 (Mt CO2)],TablaEuropa[[#This Row],[Fila]])*1000,"")</f>
        <v/>
      </c>
      <c r="AB180" s="22" t="str">
        <f>IFERROR(INDEX(Esperanza_de_vida[Esperanza de vida general],MATCH(TablaEuropa[[#This Row],[País]],Esperanza_de_vida[País],0)),"")</f>
        <v/>
      </c>
      <c r="AC180" s="25" t="str" cm="1">
        <f t="array" ref="AC180">IFERROR(INDEX(Population[Physicians per 1000 people],TablaEuropa[[#This Row],[Fila]]),"")</f>
        <v/>
      </c>
      <c r="AD180" s="22" t="str" cm="1">
        <f t="array" ref="AD180">IFERROR(INDEX(Population[Fert.  Rate],TablaEuropa[[#This Row],[Fila]]),"")</f>
        <v/>
      </c>
      <c r="AE180" s="3" t="str" cm="1">
        <f t="array" ref="AE180">IFERROR(INDEX(Population[Active military],TablaEuropa[[#This Row],[Fila]]),"")</f>
        <v/>
      </c>
      <c r="AF180" s="3" t="str" cm="1">
        <f t="array" ref="AF180">IFERROR(INDEX(Population[Warheads],TablaEuropa[[#This Row],[Fila]]),"")</f>
        <v/>
      </c>
      <c r="AG180" s="3" t="str" cm="1">
        <f t="array" ref="AG180">IFERROR(INDEX(Population[GDP (PPP, US$ million)],TablaEuropa[[#This Row],[Fila]]),"")</f>
        <v/>
      </c>
      <c r="AH180" s="3" t="e">
        <f>INDEX(TablaPaíses[Fila],MATCH(TablaEuropa[[#This Row],[País]],TablaPaíses[País],0))</f>
        <v>#N/A</v>
      </c>
    </row>
    <row r="181" spans="16:34" x14ac:dyDescent="0.25">
      <c r="P181" s="30" t="s">
        <v>263</v>
      </c>
      <c r="Q181" s="33" t="e" cm="1">
        <f t="array" ref="Q181">IFERROR(--INDEX($V181:$AG181,1,DatosN),NA())</f>
        <v>#N/A</v>
      </c>
      <c r="R181" s="35"/>
      <c r="S181" s="30" t="e">
        <f>INDEX(Países[Estado (Nombre oficial)],MATCH("*"&amp;TablaEuropa[[#This Row],[País]]&amp;"*",Países[País],0))&amp;""</f>
        <v>#N/A</v>
      </c>
      <c r="T181" s="2" t="e">
        <f>SUBSTITUTE(SUBSTITUTE(INDEX(Países[Capital(es)],MATCH("*"&amp;TablaEuropa[[#This Row],[País]]&amp;"*",Países[País],0))&amp;"","oficial: ",""),"de facto","")</f>
        <v>#N/A</v>
      </c>
      <c r="U181" s="2" t="e">
        <f>SUBSTITUTE(SUBSTITUTE(INDEX(Países[Continente],MATCH("*"&amp;TablaEuropa[[#This Row],[País]]&amp;"*",Países[País],0)),"Asia-Europa","Europa-Asia"),"África-Asia","África")</f>
        <v>#N/A</v>
      </c>
      <c r="V181" s="3" t="str" cm="1">
        <f t="array" ref="V181">IFERROR(INDEX(Population[Land Area  (Km²)],TablaEuropa[[#This Row],[Fila]]),"")</f>
        <v/>
      </c>
      <c r="W181" s="3" t="str" cm="1">
        <f t="array" ref="W181">IFERROR(INDEX(Population[Population],TablaEuropa[[#This Row],[Fila]]),"")</f>
        <v/>
      </c>
      <c r="X181" s="3" t="str">
        <f>IFERROR(TablaEuropa[[#This Row],[Población]]/TablaEuropa[[#This Row],[Superficie 
(km²)]],"")</f>
        <v/>
      </c>
      <c r="Y181" s="3" t="str" cm="1">
        <f t="array" ref="Y181">IFERROR(INDEX(Population[Natural Gas consumption
(million m³/year)],TablaEuropa[[#This Row],[Fila]]),"")</f>
        <v/>
      </c>
      <c r="Z181" s="3" t="str" cm="1">
        <f t="array" ref="Z181">IFERROR(INDEX(Population[Electricity consumption (GW·h/yr)],TablaEuropa[[#This Row],[Fila]]),"")</f>
        <v/>
      </c>
      <c r="AA181" s="3" t="str" cm="1">
        <f t="array" ref="AA181">IFERROR(INDEX(Population[2017 (Mt CO2)],TablaEuropa[[#This Row],[Fila]])*1000,"")</f>
        <v/>
      </c>
      <c r="AB181" s="22" t="str">
        <f>IFERROR(INDEX(Esperanza_de_vida[Esperanza de vida general],MATCH(TablaEuropa[[#This Row],[País]],Esperanza_de_vida[País],0)),"")</f>
        <v/>
      </c>
      <c r="AC181" s="25" t="str" cm="1">
        <f t="array" ref="AC181">IFERROR(INDEX(Population[Physicians per 1000 people],TablaEuropa[[#This Row],[Fila]]),"")</f>
        <v/>
      </c>
      <c r="AD181" s="22" t="str" cm="1">
        <f t="array" ref="AD181">IFERROR(INDEX(Population[Fert.  Rate],TablaEuropa[[#This Row],[Fila]]),"")</f>
        <v/>
      </c>
      <c r="AE181" s="3" t="str" cm="1">
        <f t="array" ref="AE181">IFERROR(INDEX(Population[Active military],TablaEuropa[[#This Row],[Fila]]),"")</f>
        <v/>
      </c>
      <c r="AF181" s="3" t="str" cm="1">
        <f t="array" ref="AF181">IFERROR(INDEX(Population[Warheads],TablaEuropa[[#This Row],[Fila]]),"")</f>
        <v/>
      </c>
      <c r="AG181" s="3" t="str" cm="1">
        <f t="array" ref="AG181">IFERROR(INDEX(Population[GDP (PPP, US$ million)],TablaEuropa[[#This Row],[Fila]]),"")</f>
        <v/>
      </c>
      <c r="AH181" s="3" t="e">
        <f>INDEX(TablaPaíses[Fila],MATCH(TablaEuropa[[#This Row],[País]],TablaPaíses[País],0))</f>
        <v>#N/A</v>
      </c>
    </row>
    <row r="182" spans="16:34" x14ac:dyDescent="0.25">
      <c r="P182" s="30" t="s">
        <v>264</v>
      </c>
      <c r="Q182" s="33" t="e" cm="1">
        <f t="array" ref="Q182">IFERROR(--INDEX($V182:$AG182,1,DatosN),NA())</f>
        <v>#N/A</v>
      </c>
      <c r="R182" s="35"/>
      <c r="S182" s="30" t="e">
        <f>INDEX(Países[Estado (Nombre oficial)],MATCH("*"&amp;TablaEuropa[[#This Row],[País]]&amp;"*",Países[País],0))&amp;""</f>
        <v>#N/A</v>
      </c>
      <c r="T182" s="2" t="e">
        <f>SUBSTITUTE(SUBSTITUTE(INDEX(Países[Capital(es)],MATCH("*"&amp;TablaEuropa[[#This Row],[País]]&amp;"*",Países[País],0))&amp;"","oficial: ",""),"de facto","")</f>
        <v>#N/A</v>
      </c>
      <c r="U182" s="2" t="e">
        <f>SUBSTITUTE(SUBSTITUTE(INDEX(Países[Continente],MATCH("*"&amp;TablaEuropa[[#This Row],[País]]&amp;"*",Países[País],0)),"Asia-Europa","Europa-Asia"),"África-Asia","África")</f>
        <v>#N/A</v>
      </c>
      <c r="V182" s="3" t="str" cm="1">
        <f t="array" ref="V182">IFERROR(INDEX(Population[Land Area  (Km²)],TablaEuropa[[#This Row],[Fila]]),"")</f>
        <v/>
      </c>
      <c r="W182" s="3" t="str" cm="1">
        <f t="array" ref="W182">IFERROR(INDEX(Population[Population],TablaEuropa[[#This Row],[Fila]]),"")</f>
        <v/>
      </c>
      <c r="X182" s="3" t="str">
        <f>IFERROR(TablaEuropa[[#This Row],[Población]]/TablaEuropa[[#This Row],[Superficie 
(km²)]],"")</f>
        <v/>
      </c>
      <c r="Y182" s="3" t="str" cm="1">
        <f t="array" ref="Y182">IFERROR(INDEX(Population[Natural Gas consumption
(million m³/year)],TablaEuropa[[#This Row],[Fila]]),"")</f>
        <v/>
      </c>
      <c r="Z182" s="3" t="str" cm="1">
        <f t="array" ref="Z182">IFERROR(INDEX(Population[Electricity consumption (GW·h/yr)],TablaEuropa[[#This Row],[Fila]]),"")</f>
        <v/>
      </c>
      <c r="AA182" s="3" t="str" cm="1">
        <f t="array" ref="AA182">IFERROR(INDEX(Population[2017 (Mt CO2)],TablaEuropa[[#This Row],[Fila]])*1000,"")</f>
        <v/>
      </c>
      <c r="AB182" s="22" t="str">
        <f>IFERROR(INDEX(Esperanza_de_vida[Esperanza de vida general],MATCH(TablaEuropa[[#This Row],[País]],Esperanza_de_vida[País],0)),"")</f>
        <v/>
      </c>
      <c r="AC182" s="25" t="str" cm="1">
        <f t="array" ref="AC182">IFERROR(INDEX(Population[Physicians per 1000 people],TablaEuropa[[#This Row],[Fila]]),"")</f>
        <v/>
      </c>
      <c r="AD182" s="22" t="str" cm="1">
        <f t="array" ref="AD182">IFERROR(INDEX(Population[Fert.  Rate],TablaEuropa[[#This Row],[Fila]]),"")</f>
        <v/>
      </c>
      <c r="AE182" s="3" t="str" cm="1">
        <f t="array" ref="AE182">IFERROR(INDEX(Population[Active military],TablaEuropa[[#This Row],[Fila]]),"")</f>
        <v/>
      </c>
      <c r="AF182" s="3" t="str" cm="1">
        <f t="array" ref="AF182">IFERROR(INDEX(Population[Warheads],TablaEuropa[[#This Row],[Fila]]),"")</f>
        <v/>
      </c>
      <c r="AG182" s="3" t="str" cm="1">
        <f t="array" ref="AG182">IFERROR(INDEX(Population[GDP (PPP, US$ million)],TablaEuropa[[#This Row],[Fila]]),"")</f>
        <v/>
      </c>
      <c r="AH182" s="3" t="e">
        <f>INDEX(TablaPaíses[Fila],MATCH(TablaEuropa[[#This Row],[País]],TablaPaíses[País],0))</f>
        <v>#N/A</v>
      </c>
    </row>
    <row r="183" spans="16:34" x14ac:dyDescent="0.25">
      <c r="P183" s="30" t="s">
        <v>265</v>
      </c>
      <c r="Q183" s="33" t="e" cm="1">
        <f t="array" ref="Q183">IFERROR(--INDEX($V183:$AG183,1,DatosN),NA())</f>
        <v>#N/A</v>
      </c>
      <c r="R183" s="35" t="e" vm="64">
        <v>#VALUE!</v>
      </c>
      <c r="S183" s="30" t="e">
        <f>INDEX(Países[Estado (Nombre oficial)],MATCH("*"&amp;TablaEuropa[[#This Row],[País]]&amp;"*",Países[País],0))&amp;""</f>
        <v>#N/A</v>
      </c>
      <c r="T183" s="2" t="e">
        <f>SUBSTITUTE(SUBSTITUTE(INDEX(Países[Capital(es)],MATCH("*"&amp;TablaEuropa[[#This Row],[País]]&amp;"*",Países[País],0))&amp;"","oficial: ",""),"de facto","")</f>
        <v>#N/A</v>
      </c>
      <c r="U183" s="2" t="e">
        <f>SUBSTITUTE(SUBSTITUTE(INDEX(Países[Continente],MATCH("*"&amp;TablaEuropa[[#This Row],[País]]&amp;"*",Países[País],0)),"Asia-Europa","Europa-Asia"),"África-Asia","África")</f>
        <v>#N/A</v>
      </c>
      <c r="V183" s="3" t="str" cm="1">
        <f t="array" ref="V183">IFERROR(INDEX(Population[Land Area  (Km²)],TablaEuropa[[#This Row],[Fila]]),"")</f>
        <v/>
      </c>
      <c r="W183" s="3" t="str" cm="1">
        <f t="array" ref="W183">IFERROR(INDEX(Population[Population],TablaEuropa[[#This Row],[Fila]]),"")</f>
        <v/>
      </c>
      <c r="X183" s="3" t="str">
        <f>IFERROR(TablaEuropa[[#This Row],[Población]]/TablaEuropa[[#This Row],[Superficie 
(km²)]],"")</f>
        <v/>
      </c>
      <c r="Y183" s="3" t="str" cm="1">
        <f t="array" ref="Y183">IFERROR(INDEX(Population[Natural Gas consumption
(million m³/year)],TablaEuropa[[#This Row],[Fila]]),"")</f>
        <v/>
      </c>
      <c r="Z183" s="3" t="str" cm="1">
        <f t="array" ref="Z183">IFERROR(INDEX(Population[Electricity consumption (GW·h/yr)],TablaEuropa[[#This Row],[Fila]]),"")</f>
        <v/>
      </c>
      <c r="AA183" s="3" t="str" cm="1">
        <f t="array" ref="AA183">IFERROR(INDEX(Population[2017 (Mt CO2)],TablaEuropa[[#This Row],[Fila]])*1000,"")</f>
        <v/>
      </c>
      <c r="AB183" s="22" t="str">
        <f>IFERROR(INDEX(Esperanza_de_vida[Esperanza de vida general],MATCH(TablaEuropa[[#This Row],[País]],Esperanza_de_vida[País],0)),"")</f>
        <v/>
      </c>
      <c r="AC183" s="25" t="str" cm="1">
        <f t="array" ref="AC183">IFERROR(INDEX(Population[Physicians per 1000 people],TablaEuropa[[#This Row],[Fila]]),"")</f>
        <v/>
      </c>
      <c r="AD183" s="22" t="str" cm="1">
        <f t="array" ref="AD183">IFERROR(INDEX(Population[Fert.  Rate],TablaEuropa[[#This Row],[Fila]]),"")</f>
        <v/>
      </c>
      <c r="AE183" s="3" t="str" cm="1">
        <f t="array" ref="AE183">IFERROR(INDEX(Population[Active military],TablaEuropa[[#This Row],[Fila]]),"")</f>
        <v/>
      </c>
      <c r="AF183" s="3" t="str" cm="1">
        <f t="array" ref="AF183">IFERROR(INDEX(Population[Warheads],TablaEuropa[[#This Row],[Fila]]),"")</f>
        <v/>
      </c>
      <c r="AG183" s="3" t="str" cm="1">
        <f t="array" ref="AG183">IFERROR(INDEX(Population[GDP (PPP, US$ million)],TablaEuropa[[#This Row],[Fila]]),"")</f>
        <v/>
      </c>
      <c r="AH183" s="3" t="e">
        <f>INDEX(TablaPaíses[Fila],MATCH(TablaEuropa[[#This Row],[País]],TablaPaíses[País],0))</f>
        <v>#N/A</v>
      </c>
    </row>
    <row r="184" spans="16:34" x14ac:dyDescent="0.25">
      <c r="P184" s="30" t="s">
        <v>59</v>
      </c>
      <c r="Q184" s="33" t="e" cm="1">
        <f t="array" ref="Q184">IFERROR(--INDEX($V184:$AG184,1,DatosN),NA())</f>
        <v>#N/A</v>
      </c>
      <c r="R184" s="35"/>
      <c r="S184" s="30" t="e">
        <f>INDEX(Países[Estado (Nombre oficial)],MATCH("*"&amp;TablaEuropa[[#This Row],[País]]&amp;"*",Países[País],0))&amp;""</f>
        <v>#N/A</v>
      </c>
      <c r="T184" s="2" t="e">
        <f>SUBSTITUTE(SUBSTITUTE(INDEX(Países[Capital(es)],MATCH("*"&amp;TablaEuropa[[#This Row],[País]]&amp;"*",Países[País],0))&amp;"","oficial: ",""),"de facto","")</f>
        <v>#N/A</v>
      </c>
      <c r="U184" s="2" t="e">
        <f>SUBSTITUTE(SUBSTITUTE(INDEX(Países[Continente],MATCH("*"&amp;TablaEuropa[[#This Row],[País]]&amp;"*",Países[País],0)),"Asia-Europa","Europa-Asia"),"África-Asia","África")</f>
        <v>#N/A</v>
      </c>
      <c r="V184" s="3" t="str" cm="1">
        <f t="array" ref="V184">IFERROR(INDEX(Population[Land Area  (Km²)],TablaEuropa[[#This Row],[Fila]]),"")</f>
        <v/>
      </c>
      <c r="W184" s="3" t="str" cm="1">
        <f t="array" ref="W184">IFERROR(INDEX(Population[Population],TablaEuropa[[#This Row],[Fila]]),"")</f>
        <v/>
      </c>
      <c r="X184" s="3" t="str">
        <f>IFERROR(TablaEuropa[[#This Row],[Población]]/TablaEuropa[[#This Row],[Superficie 
(km²)]],"")</f>
        <v/>
      </c>
      <c r="Y184" s="3" t="str" cm="1">
        <f t="array" ref="Y184">IFERROR(INDEX(Population[Natural Gas consumption
(million m³/year)],TablaEuropa[[#This Row],[Fila]]),"")</f>
        <v/>
      </c>
      <c r="Z184" s="3" t="str" cm="1">
        <f t="array" ref="Z184">IFERROR(INDEX(Population[Electricity consumption (GW·h/yr)],TablaEuropa[[#This Row],[Fila]]),"")</f>
        <v/>
      </c>
      <c r="AA184" s="3" t="str" cm="1">
        <f t="array" ref="AA184">IFERROR(INDEX(Population[2017 (Mt CO2)],TablaEuropa[[#This Row],[Fila]])*1000,"")</f>
        <v/>
      </c>
      <c r="AB184" s="22" t="str">
        <f>IFERROR(INDEX(Esperanza_de_vida[Esperanza de vida general],MATCH(TablaEuropa[[#This Row],[País]],Esperanza_de_vida[País],0)),"")</f>
        <v/>
      </c>
      <c r="AC184" s="25" t="str" cm="1">
        <f t="array" ref="AC184">IFERROR(INDEX(Population[Physicians per 1000 people],TablaEuropa[[#This Row],[Fila]]),"")</f>
        <v/>
      </c>
      <c r="AD184" s="22" t="str" cm="1">
        <f t="array" ref="AD184">IFERROR(INDEX(Population[Fert.  Rate],TablaEuropa[[#This Row],[Fila]]),"")</f>
        <v/>
      </c>
      <c r="AE184" s="3" t="str" cm="1">
        <f t="array" ref="AE184">IFERROR(INDEX(Population[Active military],TablaEuropa[[#This Row],[Fila]]),"")</f>
        <v/>
      </c>
      <c r="AF184" s="3" t="str" cm="1">
        <f t="array" ref="AF184">IFERROR(INDEX(Population[Warheads],TablaEuropa[[#This Row],[Fila]]),"")</f>
        <v/>
      </c>
      <c r="AG184" s="3" t="str" cm="1">
        <f t="array" ref="AG184">IFERROR(INDEX(Population[GDP (PPP, US$ million)],TablaEuropa[[#This Row],[Fila]]),"")</f>
        <v/>
      </c>
      <c r="AH184" s="3" t="e">
        <f>INDEX(TablaPaíses[Fila],MATCH(TablaEuropa[[#This Row],[País]],TablaPaíses[País],0))</f>
        <v>#N/A</v>
      </c>
    </row>
    <row r="185" spans="16:34" x14ac:dyDescent="0.25">
      <c r="P185" s="30" t="s">
        <v>60</v>
      </c>
      <c r="Q185" s="33" t="e" cm="1">
        <f t="array" ref="Q185">IFERROR(--INDEX($V185:$AG185,1,DatosN),NA())</f>
        <v>#N/A</v>
      </c>
      <c r="R185" s="35" t="e" vm="65">
        <v>#VALUE!</v>
      </c>
      <c r="S185" s="30" t="e">
        <f>INDEX(Países[Estado (Nombre oficial)],MATCH("*"&amp;TablaEuropa[[#This Row],[País]]&amp;"*",Países[País],0))&amp;""</f>
        <v>#N/A</v>
      </c>
      <c r="T185" s="2" t="e">
        <f>SUBSTITUTE(SUBSTITUTE(INDEX(Países[Capital(es)],MATCH("*"&amp;TablaEuropa[[#This Row],[País]]&amp;"*",Países[País],0))&amp;"","oficial: ",""),"de facto","")</f>
        <v>#N/A</v>
      </c>
      <c r="U185" s="2" t="e">
        <f>SUBSTITUTE(SUBSTITUTE(INDEX(Países[Continente],MATCH("*"&amp;TablaEuropa[[#This Row],[País]]&amp;"*",Países[País],0)),"Asia-Europa","Europa-Asia"),"África-Asia","África")</f>
        <v>#N/A</v>
      </c>
      <c r="V185" s="3" t="str" cm="1">
        <f t="array" ref="V185">IFERROR(INDEX(Population[Land Area  (Km²)],TablaEuropa[[#This Row],[Fila]]),"")</f>
        <v/>
      </c>
      <c r="W185" s="3" t="str" cm="1">
        <f t="array" ref="W185">IFERROR(INDEX(Population[Population],TablaEuropa[[#This Row],[Fila]]),"")</f>
        <v/>
      </c>
      <c r="X185" s="3" t="str">
        <f>IFERROR(TablaEuropa[[#This Row],[Población]]/TablaEuropa[[#This Row],[Superficie 
(km²)]],"")</f>
        <v/>
      </c>
      <c r="Y185" s="3" t="str" cm="1">
        <f t="array" ref="Y185">IFERROR(INDEX(Population[Natural Gas consumption
(million m³/year)],TablaEuropa[[#This Row],[Fila]]),"")</f>
        <v/>
      </c>
      <c r="Z185" s="3" t="str" cm="1">
        <f t="array" ref="Z185">IFERROR(INDEX(Population[Electricity consumption (GW·h/yr)],TablaEuropa[[#This Row],[Fila]]),"")</f>
        <v/>
      </c>
      <c r="AA185" s="3" t="str" cm="1">
        <f t="array" ref="AA185">IFERROR(INDEX(Population[2017 (Mt CO2)],TablaEuropa[[#This Row],[Fila]])*1000,"")</f>
        <v/>
      </c>
      <c r="AB185" s="22" t="str">
        <f>IFERROR(INDEX(Esperanza_de_vida[Esperanza de vida general],MATCH(TablaEuropa[[#This Row],[País]],Esperanza_de_vida[País],0)),"")</f>
        <v/>
      </c>
      <c r="AC185" s="25" t="str" cm="1">
        <f t="array" ref="AC185">IFERROR(INDEX(Population[Physicians per 1000 people],TablaEuropa[[#This Row],[Fila]]),"")</f>
        <v/>
      </c>
      <c r="AD185" s="22" t="str" cm="1">
        <f t="array" ref="AD185">IFERROR(INDEX(Population[Fert.  Rate],TablaEuropa[[#This Row],[Fila]]),"")</f>
        <v/>
      </c>
      <c r="AE185" s="3" t="str" cm="1">
        <f t="array" ref="AE185">IFERROR(INDEX(Population[Active military],TablaEuropa[[#This Row],[Fila]]),"")</f>
        <v/>
      </c>
      <c r="AF185" s="3" t="str" cm="1">
        <f t="array" ref="AF185">IFERROR(INDEX(Population[Warheads],TablaEuropa[[#This Row],[Fila]]),"")</f>
        <v/>
      </c>
      <c r="AG185" s="3" t="str" cm="1">
        <f t="array" ref="AG185">IFERROR(INDEX(Population[GDP (PPP, US$ million)],TablaEuropa[[#This Row],[Fila]]),"")</f>
        <v/>
      </c>
      <c r="AH185" s="3" t="e">
        <f>INDEX(TablaPaíses[Fila],MATCH(TablaEuropa[[#This Row],[País]],TablaPaíses[País],0))</f>
        <v>#N/A</v>
      </c>
    </row>
    <row r="186" spans="16:34" x14ac:dyDescent="0.25">
      <c r="P186" s="30" t="s">
        <v>266</v>
      </c>
      <c r="Q186" s="33" t="e" cm="1">
        <f t="array" ref="Q186">IFERROR(--INDEX($V186:$AG186,1,DatosN),NA())</f>
        <v>#N/A</v>
      </c>
      <c r="R186" s="35" t="e" vm="66">
        <v>#VALUE!</v>
      </c>
      <c r="S186" s="30" t="e">
        <f>INDEX(Países[Estado (Nombre oficial)],MATCH("*"&amp;TablaEuropa[[#This Row],[País]]&amp;"*",Países[País],0))&amp;""</f>
        <v>#N/A</v>
      </c>
      <c r="T186" s="2" t="e">
        <f>SUBSTITUTE(SUBSTITUTE(INDEX(Países[Capital(es)],MATCH("*"&amp;TablaEuropa[[#This Row],[País]]&amp;"*",Países[País],0))&amp;"","oficial: ",""),"de facto","")</f>
        <v>#N/A</v>
      </c>
      <c r="U186" s="2" t="e">
        <f>SUBSTITUTE(SUBSTITUTE(INDEX(Países[Continente],MATCH("*"&amp;TablaEuropa[[#This Row],[País]]&amp;"*",Países[País],0)),"Asia-Europa","Europa-Asia"),"África-Asia","África")</f>
        <v>#N/A</v>
      </c>
      <c r="V186" s="3" t="str" cm="1">
        <f t="array" ref="V186">IFERROR(INDEX(Population[Land Area  (Km²)],TablaEuropa[[#This Row],[Fila]]),"")</f>
        <v/>
      </c>
      <c r="W186" s="3" t="str" cm="1">
        <f t="array" ref="W186">IFERROR(INDEX(Population[Population],TablaEuropa[[#This Row],[Fila]]),"")</f>
        <v/>
      </c>
      <c r="X186" s="3" t="str">
        <f>IFERROR(TablaEuropa[[#This Row],[Población]]/TablaEuropa[[#This Row],[Superficie 
(km²)]],"")</f>
        <v/>
      </c>
      <c r="Y186" s="3" t="str" cm="1">
        <f t="array" ref="Y186">IFERROR(INDEX(Population[Natural Gas consumption
(million m³/year)],TablaEuropa[[#This Row],[Fila]]),"")</f>
        <v/>
      </c>
      <c r="Z186" s="3" t="str" cm="1">
        <f t="array" ref="Z186">IFERROR(INDEX(Population[Electricity consumption (GW·h/yr)],TablaEuropa[[#This Row],[Fila]]),"")</f>
        <v/>
      </c>
      <c r="AA186" s="3" t="str" cm="1">
        <f t="array" ref="AA186">IFERROR(INDEX(Population[2017 (Mt CO2)],TablaEuropa[[#This Row],[Fila]])*1000,"")</f>
        <v/>
      </c>
      <c r="AB186" s="22" t="str">
        <f>IFERROR(INDEX(Esperanza_de_vida[Esperanza de vida general],MATCH(TablaEuropa[[#This Row],[País]],Esperanza_de_vida[País],0)),"")</f>
        <v/>
      </c>
      <c r="AC186" s="25" t="str" cm="1">
        <f t="array" ref="AC186">IFERROR(INDEX(Population[Physicians per 1000 people],TablaEuropa[[#This Row],[Fila]]),"")</f>
        <v/>
      </c>
      <c r="AD186" s="22" t="str" cm="1">
        <f t="array" ref="AD186">IFERROR(INDEX(Population[Fert.  Rate],TablaEuropa[[#This Row],[Fila]]),"")</f>
        <v/>
      </c>
      <c r="AE186" s="3" t="str" cm="1">
        <f t="array" ref="AE186">IFERROR(INDEX(Population[Active military],TablaEuropa[[#This Row],[Fila]]),"")</f>
        <v/>
      </c>
      <c r="AF186" s="3" t="str" cm="1">
        <f t="array" ref="AF186">IFERROR(INDEX(Population[Warheads],TablaEuropa[[#This Row],[Fila]]),"")</f>
        <v/>
      </c>
      <c r="AG186" s="3" t="str" cm="1">
        <f t="array" ref="AG186">IFERROR(INDEX(Population[GDP (PPP, US$ million)],TablaEuropa[[#This Row],[Fila]]),"")</f>
        <v/>
      </c>
      <c r="AH186" s="3" t="e">
        <f>INDEX(TablaPaíses[Fila],MATCH(TablaEuropa[[#This Row],[País]],TablaPaíses[País],0))</f>
        <v>#N/A</v>
      </c>
    </row>
    <row r="187" spans="16:34" x14ac:dyDescent="0.25">
      <c r="P187" s="30" t="s">
        <v>267</v>
      </c>
      <c r="Q187" s="33" t="e" cm="1">
        <f t="array" ref="Q187">IFERROR(--INDEX($V187:$AG187,1,DatosN),NA())</f>
        <v>#N/A</v>
      </c>
      <c r="R187" s="35" t="e" vm="67">
        <v>#VALUE!</v>
      </c>
      <c r="S187" s="30" t="e">
        <f>INDEX(Países[Estado (Nombre oficial)],MATCH("*"&amp;TablaEuropa[[#This Row],[País]]&amp;"*",Países[País],0))&amp;""</f>
        <v>#N/A</v>
      </c>
      <c r="T187" s="2" t="e">
        <f>SUBSTITUTE(SUBSTITUTE(INDEX(Países[Capital(es)],MATCH("*"&amp;TablaEuropa[[#This Row],[País]]&amp;"*",Países[País],0))&amp;"","oficial: ",""),"de facto","")</f>
        <v>#N/A</v>
      </c>
      <c r="U187" s="2" t="e">
        <f>SUBSTITUTE(SUBSTITUTE(INDEX(Países[Continente],MATCH("*"&amp;TablaEuropa[[#This Row],[País]]&amp;"*",Países[País],0)),"Asia-Europa","Europa-Asia"),"África-Asia","África")</f>
        <v>#N/A</v>
      </c>
      <c r="V187" s="3" t="str" cm="1">
        <f t="array" ref="V187">IFERROR(INDEX(Population[Land Area  (Km²)],TablaEuropa[[#This Row],[Fila]]),"")</f>
        <v/>
      </c>
      <c r="W187" s="3" t="str" cm="1">
        <f t="array" ref="W187">IFERROR(INDEX(Population[Population],TablaEuropa[[#This Row],[Fila]]),"")</f>
        <v/>
      </c>
      <c r="X187" s="3" t="str">
        <f>IFERROR(TablaEuropa[[#This Row],[Población]]/TablaEuropa[[#This Row],[Superficie 
(km²)]],"")</f>
        <v/>
      </c>
      <c r="Y187" s="3" t="str" cm="1">
        <f t="array" ref="Y187">IFERROR(INDEX(Population[Natural Gas consumption
(million m³/year)],TablaEuropa[[#This Row],[Fila]]),"")</f>
        <v/>
      </c>
      <c r="Z187" s="3" t="str" cm="1">
        <f t="array" ref="Z187">IFERROR(INDEX(Population[Electricity consumption (GW·h/yr)],TablaEuropa[[#This Row],[Fila]]),"")</f>
        <v/>
      </c>
      <c r="AA187" s="3" t="str" cm="1">
        <f t="array" ref="AA187">IFERROR(INDEX(Population[2017 (Mt CO2)],TablaEuropa[[#This Row],[Fila]])*1000,"")</f>
        <v/>
      </c>
      <c r="AB187" s="22" t="str">
        <f>IFERROR(INDEX(Esperanza_de_vida[Esperanza de vida general],MATCH(TablaEuropa[[#This Row],[País]],Esperanza_de_vida[País],0)),"")</f>
        <v/>
      </c>
      <c r="AC187" s="25" t="str" cm="1">
        <f t="array" ref="AC187">IFERROR(INDEX(Population[Physicians per 1000 people],TablaEuropa[[#This Row],[Fila]]),"")</f>
        <v/>
      </c>
      <c r="AD187" s="22" t="str" cm="1">
        <f t="array" ref="AD187">IFERROR(INDEX(Population[Fert.  Rate],TablaEuropa[[#This Row],[Fila]]),"")</f>
        <v/>
      </c>
      <c r="AE187" s="3" t="str" cm="1">
        <f t="array" ref="AE187">IFERROR(INDEX(Population[Active military],TablaEuropa[[#This Row],[Fila]]),"")</f>
        <v/>
      </c>
      <c r="AF187" s="3" t="str" cm="1">
        <f t="array" ref="AF187">IFERROR(INDEX(Population[Warheads],TablaEuropa[[#This Row],[Fila]]),"")</f>
        <v/>
      </c>
      <c r="AG187" s="3" t="str" cm="1">
        <f t="array" ref="AG187">IFERROR(INDEX(Population[GDP (PPP, US$ million)],TablaEuropa[[#This Row],[Fila]]),"")</f>
        <v/>
      </c>
      <c r="AH187" s="3" t="e">
        <f>INDEX(TablaPaíses[Fila],MATCH(TablaEuropa[[#This Row],[País]],TablaPaíses[País],0))</f>
        <v>#N/A</v>
      </c>
    </row>
    <row r="188" spans="16:34" x14ac:dyDescent="0.25">
      <c r="P188" s="30" t="s">
        <v>306</v>
      </c>
      <c r="Q188" s="33" t="e" cm="1">
        <f t="array" ref="Q188">IFERROR(--INDEX($V188:$AG188,1,DatosN),NA())</f>
        <v>#N/A</v>
      </c>
      <c r="R188" s="35" t="e" vm="68">
        <v>#VALUE!</v>
      </c>
      <c r="S188" s="30" t="e">
        <f>INDEX(Países[Estado (Nombre oficial)],MATCH("*"&amp;TablaEuropa[[#This Row],[País]]&amp;"*",Países[País],0))&amp;""</f>
        <v>#N/A</v>
      </c>
      <c r="T188" s="2" t="e">
        <f>SUBSTITUTE(SUBSTITUTE(INDEX(Países[Capital(es)],MATCH("*"&amp;TablaEuropa[[#This Row],[País]]&amp;"*",Países[País],0))&amp;"","oficial: ",""),"de facto","")</f>
        <v>#N/A</v>
      </c>
      <c r="U188" s="2" t="e">
        <f>SUBSTITUTE(SUBSTITUTE(INDEX(Países[Continente],MATCH("*"&amp;TablaEuropa[[#This Row],[País]]&amp;"*",Países[País],0)),"Asia-Europa","Europa-Asia"),"África-Asia","África")</f>
        <v>#N/A</v>
      </c>
      <c r="V188" s="3" t="str" cm="1">
        <f t="array" ref="V188">IFERROR(INDEX(Population[Land Area  (Km²)],TablaEuropa[[#This Row],[Fila]]),"")</f>
        <v/>
      </c>
      <c r="W188" s="3" t="str" cm="1">
        <f t="array" ref="W188">IFERROR(INDEX(Population[Population],TablaEuropa[[#This Row],[Fila]]),"")</f>
        <v/>
      </c>
      <c r="X188" s="3" t="str">
        <f>IFERROR(TablaEuropa[[#This Row],[Población]]/TablaEuropa[[#This Row],[Superficie 
(km²)]],"")</f>
        <v/>
      </c>
      <c r="Y188" s="3" t="str" cm="1">
        <f t="array" ref="Y188">IFERROR(INDEX(Population[Natural Gas consumption
(million m³/year)],TablaEuropa[[#This Row],[Fila]]),"")</f>
        <v/>
      </c>
      <c r="Z188" s="3" t="str" cm="1">
        <f t="array" ref="Z188">IFERROR(INDEX(Population[Electricity consumption (GW·h/yr)],TablaEuropa[[#This Row],[Fila]]),"")</f>
        <v/>
      </c>
      <c r="AA188" s="3" t="str" cm="1">
        <f t="array" ref="AA188">IFERROR(INDEX(Population[2017 (Mt CO2)],TablaEuropa[[#This Row],[Fila]])*1000,"")</f>
        <v/>
      </c>
      <c r="AB188" s="22" t="str">
        <f>IFERROR(INDEX(Esperanza_de_vida[Esperanza de vida general],MATCH(TablaEuropa[[#This Row],[País]],Esperanza_de_vida[País],0)),"")</f>
        <v/>
      </c>
      <c r="AC188" s="25" t="str" cm="1">
        <f t="array" ref="AC188">IFERROR(INDEX(Population[Physicians per 1000 people],TablaEuropa[[#This Row],[Fila]]),"")</f>
        <v/>
      </c>
      <c r="AD188" s="22" t="str" cm="1">
        <f t="array" ref="AD188">IFERROR(INDEX(Population[Fert.  Rate],TablaEuropa[[#This Row],[Fila]]),"")</f>
        <v/>
      </c>
      <c r="AE188" s="3" t="str" cm="1">
        <f t="array" ref="AE188">IFERROR(INDEX(Population[Active military],TablaEuropa[[#This Row],[Fila]]),"")</f>
        <v/>
      </c>
      <c r="AF188" s="3" t="str" cm="1">
        <f t="array" ref="AF188">IFERROR(INDEX(Population[Warheads],TablaEuropa[[#This Row],[Fila]]),"")</f>
        <v/>
      </c>
      <c r="AG188" s="3" t="str" cm="1">
        <f t="array" ref="AG188">IFERROR(INDEX(Population[GDP (PPP, US$ million)],TablaEuropa[[#This Row],[Fila]]),"")</f>
        <v/>
      </c>
      <c r="AH188" s="3" t="e">
        <f>INDEX(TablaPaíses[Fila],MATCH(TablaEuropa[[#This Row],[País]],TablaPaíses[País],0))</f>
        <v>#N/A</v>
      </c>
    </row>
    <row r="189" spans="16:34" x14ac:dyDescent="0.25">
      <c r="P189" s="30" t="s">
        <v>268</v>
      </c>
      <c r="Q189" s="33" t="e" cm="1">
        <f t="array" ref="Q189">IFERROR(--INDEX($V189:$AG189,1,DatosN),NA())</f>
        <v>#N/A</v>
      </c>
      <c r="R189" s="35"/>
      <c r="S189" s="30" t="e">
        <f>INDEX(Países[Estado (Nombre oficial)],MATCH("*"&amp;TablaEuropa[[#This Row],[País]]&amp;"*",Países[País],0))&amp;""</f>
        <v>#N/A</v>
      </c>
      <c r="T189" s="2" t="e">
        <f>SUBSTITUTE(SUBSTITUTE(INDEX(Países[Capital(es)],MATCH("*"&amp;TablaEuropa[[#This Row],[País]]&amp;"*",Países[País],0))&amp;"","oficial: ",""),"de facto","")</f>
        <v>#N/A</v>
      </c>
      <c r="U189" s="2" t="e">
        <f>SUBSTITUTE(SUBSTITUTE(INDEX(Países[Continente],MATCH("*"&amp;TablaEuropa[[#This Row],[País]]&amp;"*",Países[País],0)),"Asia-Europa","Europa-Asia"),"África-Asia","África")</f>
        <v>#N/A</v>
      </c>
      <c r="V189" s="3" t="str" cm="1">
        <f t="array" ref="V189">IFERROR(INDEX(Population[Land Area  (Km²)],TablaEuropa[[#This Row],[Fila]]),"")</f>
        <v/>
      </c>
      <c r="W189" s="3" t="str" cm="1">
        <f t="array" ref="W189">IFERROR(INDEX(Population[Population],TablaEuropa[[#This Row],[Fila]]),"")</f>
        <v/>
      </c>
      <c r="X189" s="3" t="str">
        <f>IFERROR(TablaEuropa[[#This Row],[Población]]/TablaEuropa[[#This Row],[Superficie 
(km²)]],"")</f>
        <v/>
      </c>
      <c r="Y189" s="3" t="str" cm="1">
        <f t="array" ref="Y189">IFERROR(INDEX(Population[Natural Gas consumption
(million m³/year)],TablaEuropa[[#This Row],[Fila]]),"")</f>
        <v/>
      </c>
      <c r="Z189" s="3" t="str" cm="1">
        <f t="array" ref="Z189">IFERROR(INDEX(Population[Electricity consumption (GW·h/yr)],TablaEuropa[[#This Row],[Fila]]),"")</f>
        <v/>
      </c>
      <c r="AA189" s="3" t="str" cm="1">
        <f t="array" ref="AA189">IFERROR(INDEX(Population[2017 (Mt CO2)],TablaEuropa[[#This Row],[Fila]])*1000,"")</f>
        <v/>
      </c>
      <c r="AB189" s="22" t="str">
        <f>IFERROR(INDEX(Esperanza_de_vida[Esperanza de vida general],MATCH(TablaEuropa[[#This Row],[País]],Esperanza_de_vida[País],0)),"")</f>
        <v/>
      </c>
      <c r="AC189" s="25" t="str" cm="1">
        <f t="array" ref="AC189">IFERROR(INDEX(Population[Physicians per 1000 people],TablaEuropa[[#This Row],[Fila]]),"")</f>
        <v/>
      </c>
      <c r="AD189" s="22" t="str" cm="1">
        <f t="array" ref="AD189">IFERROR(INDEX(Population[Fert.  Rate],TablaEuropa[[#This Row],[Fila]]),"")</f>
        <v/>
      </c>
      <c r="AE189" s="3" t="str" cm="1">
        <f t="array" ref="AE189">IFERROR(INDEX(Population[Active military],TablaEuropa[[#This Row],[Fila]]),"")</f>
        <v/>
      </c>
      <c r="AF189" s="3" t="str" cm="1">
        <f t="array" ref="AF189">IFERROR(INDEX(Population[Warheads],TablaEuropa[[#This Row],[Fila]]),"")</f>
        <v/>
      </c>
      <c r="AG189" s="3" t="str" cm="1">
        <f t="array" ref="AG189">IFERROR(INDEX(Population[GDP (PPP, US$ million)],TablaEuropa[[#This Row],[Fila]]),"")</f>
        <v/>
      </c>
      <c r="AH189" s="3" t="e">
        <f>INDEX(TablaPaíses[Fila],MATCH(TablaEuropa[[#This Row],[País]],TablaPaíses[País],0))</f>
        <v>#N/A</v>
      </c>
    </row>
    <row r="190" spans="16:34" x14ac:dyDescent="0.25">
      <c r="P190" s="30" t="s">
        <v>269</v>
      </c>
      <c r="Q190" s="33" t="e" cm="1">
        <f t="array" ref="Q190">IFERROR(--INDEX($V190:$AG190,1,DatosN),NA())</f>
        <v>#N/A</v>
      </c>
      <c r="R190" s="35" t="e" vm="69">
        <v>#VALUE!</v>
      </c>
      <c r="S190" s="30" t="e">
        <f>INDEX(Países[Estado (Nombre oficial)],MATCH("*"&amp;TablaEuropa[[#This Row],[País]]&amp;"*",Países[País],0))&amp;""</f>
        <v>#N/A</v>
      </c>
      <c r="T190" s="2" t="e">
        <f>SUBSTITUTE(SUBSTITUTE(INDEX(Países[Capital(es)],MATCH("*"&amp;TablaEuropa[[#This Row],[País]]&amp;"*",Países[País],0))&amp;"","oficial: ",""),"de facto","")</f>
        <v>#N/A</v>
      </c>
      <c r="U190" s="2" t="e">
        <f>SUBSTITUTE(SUBSTITUTE(INDEX(Países[Continente],MATCH("*"&amp;TablaEuropa[[#This Row],[País]]&amp;"*",Países[País],0)),"Asia-Europa","Europa-Asia"),"África-Asia","África")</f>
        <v>#N/A</v>
      </c>
      <c r="V190" s="3" t="str" cm="1">
        <f t="array" ref="V190">IFERROR(INDEX(Population[Land Area  (Km²)],TablaEuropa[[#This Row],[Fila]]),"")</f>
        <v/>
      </c>
      <c r="W190" s="3" t="str" cm="1">
        <f t="array" ref="W190">IFERROR(INDEX(Population[Population],TablaEuropa[[#This Row],[Fila]]),"")</f>
        <v/>
      </c>
      <c r="X190" s="3" t="str">
        <f>IFERROR(TablaEuropa[[#This Row],[Población]]/TablaEuropa[[#This Row],[Superficie 
(km²)]],"")</f>
        <v/>
      </c>
      <c r="Y190" s="3" t="str" cm="1">
        <f t="array" ref="Y190">IFERROR(INDEX(Population[Natural Gas consumption
(million m³/year)],TablaEuropa[[#This Row],[Fila]]),"")</f>
        <v/>
      </c>
      <c r="Z190" s="3" t="str" cm="1">
        <f t="array" ref="Z190">IFERROR(INDEX(Population[Electricity consumption (GW·h/yr)],TablaEuropa[[#This Row],[Fila]]),"")</f>
        <v/>
      </c>
      <c r="AA190" s="3" t="str" cm="1">
        <f t="array" ref="AA190">IFERROR(INDEX(Population[2017 (Mt CO2)],TablaEuropa[[#This Row],[Fila]])*1000,"")</f>
        <v/>
      </c>
      <c r="AB190" s="22" t="str">
        <f>IFERROR(INDEX(Esperanza_de_vida[Esperanza de vida general],MATCH(TablaEuropa[[#This Row],[País]],Esperanza_de_vida[País],0)),"")</f>
        <v/>
      </c>
      <c r="AC190" s="25" t="str" cm="1">
        <f t="array" ref="AC190">IFERROR(INDEX(Population[Physicians per 1000 people],TablaEuropa[[#This Row],[Fila]]),"")</f>
        <v/>
      </c>
      <c r="AD190" s="22" t="str" cm="1">
        <f t="array" ref="AD190">IFERROR(INDEX(Population[Fert.  Rate],TablaEuropa[[#This Row],[Fila]]),"")</f>
        <v/>
      </c>
      <c r="AE190" s="3" t="str" cm="1">
        <f t="array" ref="AE190">IFERROR(INDEX(Population[Active military],TablaEuropa[[#This Row],[Fila]]),"")</f>
        <v/>
      </c>
      <c r="AF190" s="3" t="str" cm="1">
        <f t="array" ref="AF190">IFERROR(INDEX(Population[Warheads],TablaEuropa[[#This Row],[Fila]]),"")</f>
        <v/>
      </c>
      <c r="AG190" s="3" t="str" cm="1">
        <f t="array" ref="AG190">IFERROR(INDEX(Population[GDP (PPP, US$ million)],TablaEuropa[[#This Row],[Fila]]),"")</f>
        <v/>
      </c>
      <c r="AH190" s="3" t="e">
        <f>INDEX(TablaPaíses[Fila],MATCH(TablaEuropa[[#This Row],[País]],TablaPaíses[País],0))</f>
        <v>#N/A</v>
      </c>
    </row>
    <row r="191" spans="16:34" x14ac:dyDescent="0.25">
      <c r="P191" s="30" t="s">
        <v>270</v>
      </c>
      <c r="Q191" s="33" t="e" cm="1">
        <f t="array" ref="Q191">IFERROR(--INDEX($V191:$AG191,1,DatosN),NA())</f>
        <v>#N/A</v>
      </c>
      <c r="R191" s="35" t="e" vm="70">
        <v>#VALUE!</v>
      </c>
      <c r="S191" s="30" t="e">
        <f>INDEX(Países[Estado (Nombre oficial)],MATCH("*"&amp;TablaEuropa[[#This Row],[País]]&amp;"*",Países[País],0))&amp;""</f>
        <v>#N/A</v>
      </c>
      <c r="T191" s="2" t="e">
        <f>SUBSTITUTE(SUBSTITUTE(INDEX(Países[Capital(es)],MATCH("*"&amp;TablaEuropa[[#This Row],[País]]&amp;"*",Países[País],0))&amp;"","oficial: ",""),"de facto","")</f>
        <v>#N/A</v>
      </c>
      <c r="U191" s="2" t="e">
        <f>SUBSTITUTE(SUBSTITUTE(INDEX(Países[Continente],MATCH("*"&amp;TablaEuropa[[#This Row],[País]]&amp;"*",Países[País],0)),"Asia-Europa","Europa-Asia"),"África-Asia","África")</f>
        <v>#N/A</v>
      </c>
      <c r="V191" s="3" t="str" cm="1">
        <f t="array" ref="V191">IFERROR(INDEX(Population[Land Area  (Km²)],TablaEuropa[[#This Row],[Fila]]),"")</f>
        <v/>
      </c>
      <c r="W191" s="3" t="str" cm="1">
        <f t="array" ref="W191">IFERROR(INDEX(Population[Population],TablaEuropa[[#This Row],[Fila]]),"")</f>
        <v/>
      </c>
      <c r="X191" s="3" t="str">
        <f>IFERROR(TablaEuropa[[#This Row],[Población]]/TablaEuropa[[#This Row],[Superficie 
(km²)]],"")</f>
        <v/>
      </c>
      <c r="Y191" s="3" t="str" cm="1">
        <f t="array" ref="Y191">IFERROR(INDEX(Population[Natural Gas consumption
(million m³/year)],TablaEuropa[[#This Row],[Fila]]),"")</f>
        <v/>
      </c>
      <c r="Z191" s="3" t="str" cm="1">
        <f t="array" ref="Z191">IFERROR(INDEX(Population[Electricity consumption (GW·h/yr)],TablaEuropa[[#This Row],[Fila]]),"")</f>
        <v/>
      </c>
      <c r="AA191" s="3" t="str" cm="1">
        <f t="array" ref="AA191">IFERROR(INDEX(Population[2017 (Mt CO2)],TablaEuropa[[#This Row],[Fila]])*1000,"")</f>
        <v/>
      </c>
      <c r="AB191" s="22" t="str">
        <f>IFERROR(INDEX(Esperanza_de_vida[Esperanza de vida general],MATCH(TablaEuropa[[#This Row],[País]],Esperanza_de_vida[País],0)),"")</f>
        <v/>
      </c>
      <c r="AC191" s="25" t="str" cm="1">
        <f t="array" ref="AC191">IFERROR(INDEX(Population[Physicians per 1000 people],TablaEuropa[[#This Row],[Fila]]),"")</f>
        <v/>
      </c>
      <c r="AD191" s="22" t="str" cm="1">
        <f t="array" ref="AD191">IFERROR(INDEX(Population[Fert.  Rate],TablaEuropa[[#This Row],[Fila]]),"")</f>
        <v/>
      </c>
      <c r="AE191" s="3" t="str" cm="1">
        <f t="array" ref="AE191">IFERROR(INDEX(Population[Active military],TablaEuropa[[#This Row],[Fila]]),"")</f>
        <v/>
      </c>
      <c r="AF191" s="3" t="str" cm="1">
        <f t="array" ref="AF191">IFERROR(INDEX(Population[Warheads],TablaEuropa[[#This Row],[Fila]]),"")</f>
        <v/>
      </c>
      <c r="AG191" s="3" t="str" cm="1">
        <f t="array" ref="AG191">IFERROR(INDEX(Population[GDP (PPP, US$ million)],TablaEuropa[[#This Row],[Fila]]),"")</f>
        <v/>
      </c>
      <c r="AH191" s="3" t="e">
        <f>INDEX(TablaPaíses[Fila],MATCH(TablaEuropa[[#This Row],[País]],TablaPaíses[País],0))</f>
        <v>#N/A</v>
      </c>
    </row>
    <row r="192" spans="16:34" x14ac:dyDescent="0.25">
      <c r="P192" s="30" t="s">
        <v>271</v>
      </c>
      <c r="Q192" s="33" t="e" cm="1">
        <f t="array" ref="Q192">IFERROR(--INDEX($V192:$AG192,1,DatosN),NA())</f>
        <v>#N/A</v>
      </c>
      <c r="R192" s="35" t="e" vm="71">
        <v>#VALUE!</v>
      </c>
      <c r="S192" s="30" t="e">
        <f>INDEX(Países[Estado (Nombre oficial)],MATCH("*"&amp;TablaEuropa[[#This Row],[País]]&amp;"*",Países[País],0))&amp;""</f>
        <v>#N/A</v>
      </c>
      <c r="T192" s="2" t="e">
        <f>SUBSTITUTE(SUBSTITUTE(INDEX(Países[Capital(es)],MATCH("*"&amp;TablaEuropa[[#This Row],[País]]&amp;"*",Países[País],0))&amp;"","oficial: ",""),"de facto","")</f>
        <v>#N/A</v>
      </c>
      <c r="U192" s="2" t="e">
        <f>SUBSTITUTE(SUBSTITUTE(INDEX(Países[Continente],MATCH("*"&amp;TablaEuropa[[#This Row],[País]]&amp;"*",Países[País],0)),"Asia-Europa","Europa-Asia"),"África-Asia","África")</f>
        <v>#N/A</v>
      </c>
      <c r="V192" s="3" t="str" cm="1">
        <f t="array" ref="V192">IFERROR(INDEX(Population[Land Area  (Km²)],TablaEuropa[[#This Row],[Fila]]),"")</f>
        <v/>
      </c>
      <c r="W192" s="3" t="str" cm="1">
        <f t="array" ref="W192">IFERROR(INDEX(Population[Population],TablaEuropa[[#This Row],[Fila]]),"")</f>
        <v/>
      </c>
      <c r="X192" s="3" t="str">
        <f>IFERROR(TablaEuropa[[#This Row],[Población]]/TablaEuropa[[#This Row],[Superficie 
(km²)]],"")</f>
        <v/>
      </c>
      <c r="Y192" s="3" t="str" cm="1">
        <f t="array" ref="Y192">IFERROR(INDEX(Population[Natural Gas consumption
(million m³/year)],TablaEuropa[[#This Row],[Fila]]),"")</f>
        <v/>
      </c>
      <c r="Z192" s="3" t="str" cm="1">
        <f t="array" ref="Z192">IFERROR(INDEX(Population[Electricity consumption (GW·h/yr)],TablaEuropa[[#This Row],[Fila]]),"")</f>
        <v/>
      </c>
      <c r="AA192" s="3" t="str" cm="1">
        <f t="array" ref="AA192">IFERROR(INDEX(Population[2017 (Mt CO2)],TablaEuropa[[#This Row],[Fila]])*1000,"")</f>
        <v/>
      </c>
      <c r="AB192" s="22" t="str">
        <f>IFERROR(INDEX(Esperanza_de_vida[Esperanza de vida general],MATCH(TablaEuropa[[#This Row],[País]],Esperanza_de_vida[País],0)),"")</f>
        <v/>
      </c>
      <c r="AC192" s="25" t="str" cm="1">
        <f t="array" ref="AC192">IFERROR(INDEX(Population[Physicians per 1000 people],TablaEuropa[[#This Row],[Fila]]),"")</f>
        <v/>
      </c>
      <c r="AD192" s="22" t="str" cm="1">
        <f t="array" ref="AD192">IFERROR(INDEX(Population[Fert.  Rate],TablaEuropa[[#This Row],[Fila]]),"")</f>
        <v/>
      </c>
      <c r="AE192" s="3" t="str" cm="1">
        <f t="array" ref="AE192">IFERROR(INDEX(Population[Active military],TablaEuropa[[#This Row],[Fila]]),"")</f>
        <v/>
      </c>
      <c r="AF192" s="3" t="str" cm="1">
        <f t="array" ref="AF192">IFERROR(INDEX(Population[Warheads],TablaEuropa[[#This Row],[Fila]]),"")</f>
        <v/>
      </c>
      <c r="AG192" s="3" t="str" cm="1">
        <f t="array" ref="AG192">IFERROR(INDEX(Population[GDP (PPP, US$ million)],TablaEuropa[[#This Row],[Fila]]),"")</f>
        <v/>
      </c>
      <c r="AH192" s="3" t="e">
        <f>INDEX(TablaPaíses[Fila],MATCH(TablaEuropa[[#This Row],[País]],TablaPaíses[País],0))</f>
        <v>#N/A</v>
      </c>
    </row>
    <row r="193" spans="16:34" x14ac:dyDescent="0.25">
      <c r="P193" s="30" t="s">
        <v>272</v>
      </c>
      <c r="Q193" s="33" t="e" cm="1">
        <f t="array" ref="Q193">IFERROR(--INDEX($V193:$AG193,1,DatosN),NA())</f>
        <v>#N/A</v>
      </c>
      <c r="R193" s="35" t="e" vm="72">
        <v>#VALUE!</v>
      </c>
      <c r="S193" s="30" t="e">
        <f>INDEX(Países[Estado (Nombre oficial)],MATCH("*"&amp;TablaEuropa[[#This Row],[País]]&amp;"*",Países[País],0))&amp;""</f>
        <v>#N/A</v>
      </c>
      <c r="T193" s="2" t="e">
        <f>SUBSTITUTE(SUBSTITUTE(INDEX(Países[Capital(es)],MATCH("*"&amp;TablaEuropa[[#This Row],[País]]&amp;"*",Países[País],0))&amp;"","oficial: ",""),"de facto","")</f>
        <v>#N/A</v>
      </c>
      <c r="U193" s="2" t="e">
        <f>SUBSTITUTE(SUBSTITUTE(INDEX(Países[Continente],MATCH("*"&amp;TablaEuropa[[#This Row],[País]]&amp;"*",Países[País],0)),"Asia-Europa","Europa-Asia"),"África-Asia","África")</f>
        <v>#N/A</v>
      </c>
      <c r="V193" s="3" t="str" cm="1">
        <f t="array" ref="V193">IFERROR(INDEX(Population[Land Area  (Km²)],TablaEuropa[[#This Row],[Fila]]),"")</f>
        <v/>
      </c>
      <c r="W193" s="3" t="str" cm="1">
        <f t="array" ref="W193">IFERROR(INDEX(Population[Population],TablaEuropa[[#This Row],[Fila]]),"")</f>
        <v/>
      </c>
      <c r="X193" s="3" t="str">
        <f>IFERROR(TablaEuropa[[#This Row],[Población]]/TablaEuropa[[#This Row],[Superficie 
(km²)]],"")</f>
        <v/>
      </c>
      <c r="Y193" s="3" t="str" cm="1">
        <f t="array" ref="Y193">IFERROR(INDEX(Population[Natural Gas consumption
(million m³/year)],TablaEuropa[[#This Row],[Fila]]),"")</f>
        <v/>
      </c>
      <c r="Z193" s="3" t="str" cm="1">
        <f t="array" ref="Z193">IFERROR(INDEX(Population[Electricity consumption (GW·h/yr)],TablaEuropa[[#This Row],[Fila]]),"")</f>
        <v/>
      </c>
      <c r="AA193" s="3" t="str" cm="1">
        <f t="array" ref="AA193">IFERROR(INDEX(Population[2017 (Mt CO2)],TablaEuropa[[#This Row],[Fila]])*1000,"")</f>
        <v/>
      </c>
      <c r="AB193" s="22" t="str">
        <f>IFERROR(INDEX(Esperanza_de_vida[Esperanza de vida general],MATCH(TablaEuropa[[#This Row],[País]],Esperanza_de_vida[País],0)),"")</f>
        <v/>
      </c>
      <c r="AC193" s="25" t="str" cm="1">
        <f t="array" ref="AC193">IFERROR(INDEX(Population[Physicians per 1000 people],TablaEuropa[[#This Row],[Fila]]),"")</f>
        <v/>
      </c>
      <c r="AD193" s="22" t="str" cm="1">
        <f t="array" ref="AD193">IFERROR(INDEX(Population[Fert.  Rate],TablaEuropa[[#This Row],[Fila]]),"")</f>
        <v/>
      </c>
      <c r="AE193" s="3" t="str" cm="1">
        <f t="array" ref="AE193">IFERROR(INDEX(Population[Active military],TablaEuropa[[#This Row],[Fila]]),"")</f>
        <v/>
      </c>
      <c r="AF193" s="3" t="str" cm="1">
        <f t="array" ref="AF193">IFERROR(INDEX(Population[Warheads],TablaEuropa[[#This Row],[Fila]]),"")</f>
        <v/>
      </c>
      <c r="AG193" s="3" t="str" cm="1">
        <f t="array" ref="AG193">IFERROR(INDEX(Population[GDP (PPP, US$ million)],TablaEuropa[[#This Row],[Fila]]),"")</f>
        <v/>
      </c>
      <c r="AH193" s="3" t="e">
        <f>INDEX(TablaPaíses[Fila],MATCH(TablaEuropa[[#This Row],[País]],TablaPaíses[País],0))</f>
        <v>#N/A</v>
      </c>
    </row>
    <row r="194" spans="16:34" x14ac:dyDescent="0.25">
      <c r="P194" s="30" t="s">
        <v>273</v>
      </c>
      <c r="Q194" s="33" t="e" cm="1">
        <f t="array" ref="Q194">IFERROR(--INDEX($V194:$AG194,1,DatosN),NA())</f>
        <v>#N/A</v>
      </c>
      <c r="R194" s="35" t="e" vm="73">
        <v>#VALUE!</v>
      </c>
      <c r="S194" s="30" t="e">
        <f>INDEX(Países[Estado (Nombre oficial)],MATCH("*"&amp;TablaEuropa[[#This Row],[País]]&amp;"*",Países[País],0))&amp;""</f>
        <v>#N/A</v>
      </c>
      <c r="T194" s="2" t="e">
        <f>SUBSTITUTE(SUBSTITUTE(INDEX(Países[Capital(es)],MATCH("*"&amp;TablaEuropa[[#This Row],[País]]&amp;"*",Países[País],0))&amp;"","oficial: ",""),"de facto","")</f>
        <v>#N/A</v>
      </c>
      <c r="U194" s="2" t="e">
        <f>SUBSTITUTE(SUBSTITUTE(INDEX(Países[Continente],MATCH("*"&amp;TablaEuropa[[#This Row],[País]]&amp;"*",Países[País],0)),"Asia-Europa","Europa-Asia"),"África-Asia","África")</f>
        <v>#N/A</v>
      </c>
      <c r="V194" s="3" t="str" cm="1">
        <f t="array" ref="V194">IFERROR(INDEX(Population[Land Area  (Km²)],TablaEuropa[[#This Row],[Fila]]),"")</f>
        <v/>
      </c>
      <c r="W194" s="3" t="str" cm="1">
        <f t="array" ref="W194">IFERROR(INDEX(Population[Population],TablaEuropa[[#This Row],[Fila]]),"")</f>
        <v/>
      </c>
      <c r="X194" s="3" t="str">
        <f>IFERROR(TablaEuropa[[#This Row],[Población]]/TablaEuropa[[#This Row],[Superficie 
(km²)]],"")</f>
        <v/>
      </c>
      <c r="Y194" s="3" t="str" cm="1">
        <f t="array" ref="Y194">IFERROR(INDEX(Population[Natural Gas consumption
(million m³/year)],TablaEuropa[[#This Row],[Fila]]),"")</f>
        <v/>
      </c>
      <c r="Z194" s="3" t="str" cm="1">
        <f t="array" ref="Z194">IFERROR(INDEX(Population[Electricity consumption (GW·h/yr)],TablaEuropa[[#This Row],[Fila]]),"")</f>
        <v/>
      </c>
      <c r="AA194" s="3" t="str" cm="1">
        <f t="array" ref="AA194">IFERROR(INDEX(Population[2017 (Mt CO2)],TablaEuropa[[#This Row],[Fila]])*1000,"")</f>
        <v/>
      </c>
      <c r="AB194" s="22" t="str">
        <f>IFERROR(INDEX(Esperanza_de_vida[Esperanza de vida general],MATCH(TablaEuropa[[#This Row],[País]],Esperanza_de_vida[País],0)),"")</f>
        <v/>
      </c>
      <c r="AC194" s="25" t="str" cm="1">
        <f t="array" ref="AC194">IFERROR(INDEX(Population[Physicians per 1000 people],TablaEuropa[[#This Row],[Fila]]),"")</f>
        <v/>
      </c>
      <c r="AD194" s="22" t="str" cm="1">
        <f t="array" ref="AD194">IFERROR(INDEX(Population[Fert.  Rate],TablaEuropa[[#This Row],[Fila]]),"")</f>
        <v/>
      </c>
      <c r="AE194" s="3" t="str" cm="1">
        <f t="array" ref="AE194">IFERROR(INDEX(Population[Active military],TablaEuropa[[#This Row],[Fila]]),"")</f>
        <v/>
      </c>
      <c r="AF194" s="3" t="str" cm="1">
        <f t="array" ref="AF194">IFERROR(INDEX(Population[Warheads],TablaEuropa[[#This Row],[Fila]]),"")</f>
        <v/>
      </c>
      <c r="AG194" s="3" t="str" cm="1">
        <f t="array" ref="AG194">IFERROR(INDEX(Population[GDP (PPP, US$ million)],TablaEuropa[[#This Row],[Fila]]),"")</f>
        <v/>
      </c>
      <c r="AH194" s="3" t="e">
        <f>INDEX(TablaPaíses[Fila],MATCH(TablaEuropa[[#This Row],[País]],TablaPaíses[País],0))</f>
        <v>#N/A</v>
      </c>
    </row>
    <row r="195" spans="16:34" x14ac:dyDescent="0.25">
      <c r="P195" s="30" t="s">
        <v>274</v>
      </c>
      <c r="Q195" s="33" t="e" cm="1">
        <f t="array" ref="Q195">IFERROR(--INDEX($V195:$AG195,1,DatosN),NA())</f>
        <v>#N/A</v>
      </c>
      <c r="R195" s="35"/>
      <c r="S195" s="30" t="e">
        <f>INDEX(Países[Estado (Nombre oficial)],MATCH("*"&amp;TablaEuropa[[#This Row],[País]]&amp;"*",Países[País],0))&amp;""</f>
        <v>#N/A</v>
      </c>
      <c r="T195" s="2" t="e">
        <f>SUBSTITUTE(SUBSTITUTE(INDEX(Países[Capital(es)],MATCH("*"&amp;TablaEuropa[[#This Row],[País]]&amp;"*",Países[País],0))&amp;"","oficial: ",""),"de facto","")</f>
        <v>#N/A</v>
      </c>
      <c r="U195" s="2" t="e">
        <f>SUBSTITUTE(SUBSTITUTE(INDEX(Países[Continente],MATCH("*"&amp;TablaEuropa[[#This Row],[País]]&amp;"*",Países[País],0)),"Asia-Europa","Europa-Asia"),"África-Asia","África")</f>
        <v>#N/A</v>
      </c>
      <c r="V195" s="3" t="str" cm="1">
        <f t="array" ref="V195">IFERROR(INDEX(Population[Land Area  (Km²)],TablaEuropa[[#This Row],[Fila]]),"")</f>
        <v/>
      </c>
      <c r="W195" s="3" t="str" cm="1">
        <f t="array" ref="W195">IFERROR(INDEX(Population[Population],TablaEuropa[[#This Row],[Fila]]),"")</f>
        <v/>
      </c>
      <c r="X195" s="3" t="str">
        <f>IFERROR(TablaEuropa[[#This Row],[Población]]/TablaEuropa[[#This Row],[Superficie 
(km²)]],"")</f>
        <v/>
      </c>
      <c r="Y195" s="3" t="str" cm="1">
        <f t="array" ref="Y195">IFERROR(INDEX(Population[Natural Gas consumption
(million m³/year)],TablaEuropa[[#This Row],[Fila]]),"")</f>
        <v/>
      </c>
      <c r="Z195" s="3" t="str" cm="1">
        <f t="array" ref="Z195">IFERROR(INDEX(Population[Electricity consumption (GW·h/yr)],TablaEuropa[[#This Row],[Fila]]),"")</f>
        <v/>
      </c>
      <c r="AA195" s="3" t="str" cm="1">
        <f t="array" ref="AA195">IFERROR(INDEX(Population[2017 (Mt CO2)],TablaEuropa[[#This Row],[Fila]])*1000,"")</f>
        <v/>
      </c>
      <c r="AB195" s="22" t="str">
        <f>IFERROR(INDEX(Esperanza_de_vida[Esperanza de vida general],MATCH(TablaEuropa[[#This Row],[País]],Esperanza_de_vida[País],0)),"")</f>
        <v/>
      </c>
      <c r="AC195" s="25" t="str" cm="1">
        <f t="array" ref="AC195">IFERROR(INDEX(Population[Physicians per 1000 people],TablaEuropa[[#This Row],[Fila]]),"")</f>
        <v/>
      </c>
      <c r="AD195" s="22" t="str" cm="1">
        <f t="array" ref="AD195">IFERROR(INDEX(Population[Fert.  Rate],TablaEuropa[[#This Row],[Fila]]),"")</f>
        <v/>
      </c>
      <c r="AE195" s="3" t="str" cm="1">
        <f t="array" ref="AE195">IFERROR(INDEX(Population[Active military],TablaEuropa[[#This Row],[Fila]]),"")</f>
        <v/>
      </c>
      <c r="AF195" s="3" t="str" cm="1">
        <f t="array" ref="AF195">IFERROR(INDEX(Population[Warheads],TablaEuropa[[#This Row],[Fila]]),"")</f>
        <v/>
      </c>
      <c r="AG195" s="3" t="str" cm="1">
        <f t="array" ref="AG195">IFERROR(INDEX(Population[GDP (PPP, US$ million)],TablaEuropa[[#This Row],[Fila]]),"")</f>
        <v/>
      </c>
      <c r="AH195" s="3" t="e">
        <f>INDEX(TablaPaíses[Fila],MATCH(TablaEuropa[[#This Row],[País]],TablaPaíses[País],0))</f>
        <v>#N/A</v>
      </c>
    </row>
    <row r="196" spans="16:34" x14ac:dyDescent="0.25">
      <c r="P196" s="30" t="s">
        <v>275</v>
      </c>
      <c r="Q196" s="33" t="e" cm="1">
        <f t="array" ref="Q196">IFERROR(--INDEX($V196:$AG196,1,DatosN),NA())</f>
        <v>#N/A</v>
      </c>
      <c r="R196" s="35"/>
      <c r="S196" s="30" t="e">
        <f>INDEX(Países[Estado (Nombre oficial)],MATCH("*"&amp;TablaEuropa[[#This Row],[País]]&amp;"*",Países[País],0))&amp;""</f>
        <v>#N/A</v>
      </c>
      <c r="T196" s="2" t="e">
        <f>SUBSTITUTE(SUBSTITUTE(INDEX(Países[Capital(es)],MATCH("*"&amp;TablaEuropa[[#This Row],[País]]&amp;"*",Países[País],0))&amp;"","oficial: ",""),"de facto","")</f>
        <v>#N/A</v>
      </c>
      <c r="U196" s="2" t="e">
        <f>SUBSTITUTE(SUBSTITUTE(INDEX(Países[Continente],MATCH("*"&amp;TablaEuropa[[#This Row],[País]]&amp;"*",Países[País],0)),"Asia-Europa","Europa-Asia"),"África-Asia","África")</f>
        <v>#N/A</v>
      </c>
      <c r="V196" s="3" t="str" cm="1">
        <f t="array" ref="V196">IFERROR(INDEX(Population[Land Area  (Km²)],TablaEuropa[[#This Row],[Fila]]),"")</f>
        <v/>
      </c>
      <c r="W196" s="3" t="str" cm="1">
        <f t="array" ref="W196">IFERROR(INDEX(Population[Population],TablaEuropa[[#This Row],[Fila]]),"")</f>
        <v/>
      </c>
      <c r="X196" s="3" t="str">
        <f>IFERROR(TablaEuropa[[#This Row],[Población]]/TablaEuropa[[#This Row],[Superficie 
(km²)]],"")</f>
        <v/>
      </c>
      <c r="Y196" s="3" t="str" cm="1">
        <f t="array" ref="Y196">IFERROR(INDEX(Population[Natural Gas consumption
(million m³/year)],TablaEuropa[[#This Row],[Fila]]),"")</f>
        <v/>
      </c>
      <c r="Z196" s="3" t="str" cm="1">
        <f t="array" ref="Z196">IFERROR(INDEX(Population[Electricity consumption (GW·h/yr)],TablaEuropa[[#This Row],[Fila]]),"")</f>
        <v/>
      </c>
      <c r="AA196" s="3" t="str" cm="1">
        <f t="array" ref="AA196">IFERROR(INDEX(Population[2017 (Mt CO2)],TablaEuropa[[#This Row],[Fila]])*1000,"")</f>
        <v/>
      </c>
      <c r="AB196" s="22" t="str">
        <f>IFERROR(INDEX(Esperanza_de_vida[Esperanza de vida general],MATCH(TablaEuropa[[#This Row],[País]],Esperanza_de_vida[País],0)),"")</f>
        <v/>
      </c>
      <c r="AC196" s="25" t="str" cm="1">
        <f t="array" ref="AC196">IFERROR(INDEX(Population[Physicians per 1000 people],TablaEuropa[[#This Row],[Fila]]),"")</f>
        <v/>
      </c>
      <c r="AD196" s="22" t="str" cm="1">
        <f t="array" ref="AD196">IFERROR(INDEX(Population[Fert.  Rate],TablaEuropa[[#This Row],[Fila]]),"")</f>
        <v/>
      </c>
      <c r="AE196" s="3" t="str" cm="1">
        <f t="array" ref="AE196">IFERROR(INDEX(Population[Active military],TablaEuropa[[#This Row],[Fila]]),"")</f>
        <v/>
      </c>
      <c r="AF196" s="3" t="str" cm="1">
        <f t="array" ref="AF196">IFERROR(INDEX(Population[Warheads],TablaEuropa[[#This Row],[Fila]]),"")</f>
        <v/>
      </c>
      <c r="AG196" s="3" t="str" cm="1">
        <f t="array" ref="AG196">IFERROR(INDEX(Population[GDP (PPP, US$ million)],TablaEuropa[[#This Row],[Fila]]),"")</f>
        <v/>
      </c>
      <c r="AH196" s="3" t="e">
        <f>INDEX(TablaPaíses[Fila],MATCH(TablaEuropa[[#This Row],[País]],TablaPaíses[País],0))</f>
        <v>#N/A</v>
      </c>
    </row>
    <row r="197" spans="16:34" x14ac:dyDescent="0.25">
      <c r="P197" s="30" t="s">
        <v>276</v>
      </c>
      <c r="Q197" s="33" t="e" cm="1">
        <f t="array" ref="Q197">IFERROR(--INDEX($V197:$AG197,1,DatosN),NA())</f>
        <v>#N/A</v>
      </c>
      <c r="R197" s="35" t="e" vm="74">
        <v>#VALUE!</v>
      </c>
      <c r="S197" s="30" t="e">
        <f>INDEX(Países[Estado (Nombre oficial)],MATCH("*"&amp;TablaEuropa[[#This Row],[País]]&amp;"*",Países[País],0))&amp;""</f>
        <v>#N/A</v>
      </c>
      <c r="T197" s="2" t="e">
        <f>SUBSTITUTE(SUBSTITUTE(INDEX(Países[Capital(es)],MATCH("*"&amp;TablaEuropa[[#This Row],[País]]&amp;"*",Países[País],0))&amp;"","oficial: ",""),"de facto","")</f>
        <v>#N/A</v>
      </c>
      <c r="U197" s="2" t="e">
        <f>SUBSTITUTE(SUBSTITUTE(INDEX(Países[Continente],MATCH("*"&amp;TablaEuropa[[#This Row],[País]]&amp;"*",Países[País],0)),"Asia-Europa","Europa-Asia"),"África-Asia","África")</f>
        <v>#N/A</v>
      </c>
      <c r="V197" s="3" t="str" cm="1">
        <f t="array" ref="V197">IFERROR(INDEX(Population[Land Area  (Km²)],TablaEuropa[[#This Row],[Fila]]),"")</f>
        <v/>
      </c>
      <c r="W197" s="3" t="str" cm="1">
        <f t="array" ref="W197">IFERROR(INDEX(Population[Population],TablaEuropa[[#This Row],[Fila]]),"")</f>
        <v/>
      </c>
      <c r="X197" s="3" t="str">
        <f>IFERROR(TablaEuropa[[#This Row],[Población]]/TablaEuropa[[#This Row],[Superficie 
(km²)]],"")</f>
        <v/>
      </c>
      <c r="Y197" s="3" t="str" cm="1">
        <f t="array" ref="Y197">IFERROR(INDEX(Population[Natural Gas consumption
(million m³/year)],TablaEuropa[[#This Row],[Fila]]),"")</f>
        <v/>
      </c>
      <c r="Z197" s="3" t="str" cm="1">
        <f t="array" ref="Z197">IFERROR(INDEX(Population[Electricity consumption (GW·h/yr)],TablaEuropa[[#This Row],[Fila]]),"")</f>
        <v/>
      </c>
      <c r="AA197" s="3" t="str" cm="1">
        <f t="array" ref="AA197">IFERROR(INDEX(Population[2017 (Mt CO2)],TablaEuropa[[#This Row],[Fila]])*1000,"")</f>
        <v/>
      </c>
      <c r="AB197" s="22" t="str">
        <f>IFERROR(INDEX(Esperanza_de_vida[Esperanza de vida general],MATCH(TablaEuropa[[#This Row],[País]],Esperanza_de_vida[País],0)),"")</f>
        <v/>
      </c>
      <c r="AC197" s="25" t="str" cm="1">
        <f t="array" ref="AC197">IFERROR(INDEX(Population[Physicians per 1000 people],TablaEuropa[[#This Row],[Fila]]),"")</f>
        <v/>
      </c>
      <c r="AD197" s="22" t="str" cm="1">
        <f t="array" ref="AD197">IFERROR(INDEX(Population[Fert.  Rate],TablaEuropa[[#This Row],[Fila]]),"")</f>
        <v/>
      </c>
      <c r="AE197" s="3" t="str" cm="1">
        <f t="array" ref="AE197">IFERROR(INDEX(Population[Active military],TablaEuropa[[#This Row],[Fila]]),"")</f>
        <v/>
      </c>
      <c r="AF197" s="3" t="str" cm="1">
        <f t="array" ref="AF197">IFERROR(INDEX(Population[Warheads],TablaEuropa[[#This Row],[Fila]]),"")</f>
        <v/>
      </c>
      <c r="AG197" s="3" t="str" cm="1">
        <f t="array" ref="AG197">IFERROR(INDEX(Population[GDP (PPP, US$ million)],TablaEuropa[[#This Row],[Fila]]),"")</f>
        <v/>
      </c>
      <c r="AH197" s="3" t="e">
        <f>INDEX(TablaPaíses[Fila],MATCH(TablaEuropa[[#This Row],[País]],TablaPaíses[País],0))</f>
        <v>#N/A</v>
      </c>
    </row>
    <row r="198" spans="16:34" x14ac:dyDescent="0.25">
      <c r="P198" s="30" t="s">
        <v>277</v>
      </c>
      <c r="Q198" s="33" t="e" cm="1">
        <f t="array" ref="Q198">IFERROR(--INDEX($V198:$AG198,1,DatosN),NA())</f>
        <v>#N/A</v>
      </c>
      <c r="R198" s="35"/>
      <c r="S198" s="30" t="e">
        <f>INDEX(Países[Estado (Nombre oficial)],MATCH("*"&amp;TablaEuropa[[#This Row],[País]]&amp;"*",Países[País],0))&amp;""</f>
        <v>#N/A</v>
      </c>
      <c r="T198" s="2" t="e">
        <f>SUBSTITUTE(SUBSTITUTE(INDEX(Países[Capital(es)],MATCH("*"&amp;TablaEuropa[[#This Row],[País]]&amp;"*",Países[País],0))&amp;"","oficial: ",""),"de facto","")</f>
        <v>#N/A</v>
      </c>
      <c r="U198" s="2" t="e">
        <f>SUBSTITUTE(SUBSTITUTE(INDEX(Países[Continente],MATCH("*"&amp;TablaEuropa[[#This Row],[País]]&amp;"*",Países[País],0)),"Asia-Europa","Europa-Asia"),"África-Asia","África")</f>
        <v>#N/A</v>
      </c>
      <c r="V198" s="3" t="str" cm="1">
        <f t="array" ref="V198">IFERROR(INDEX(Population[Land Area  (Km²)],TablaEuropa[[#This Row],[Fila]]),"")</f>
        <v/>
      </c>
      <c r="W198" s="3" t="str" cm="1">
        <f t="array" ref="W198">IFERROR(INDEX(Population[Population],TablaEuropa[[#This Row],[Fila]]),"")</f>
        <v/>
      </c>
      <c r="X198" s="3" t="str">
        <f>IFERROR(TablaEuropa[[#This Row],[Población]]/TablaEuropa[[#This Row],[Superficie 
(km²)]],"")</f>
        <v/>
      </c>
      <c r="Y198" s="3" t="str" cm="1">
        <f t="array" ref="Y198">IFERROR(INDEX(Population[Natural Gas consumption
(million m³/year)],TablaEuropa[[#This Row],[Fila]]),"")</f>
        <v/>
      </c>
      <c r="Z198" s="3" t="str" cm="1">
        <f t="array" ref="Z198">IFERROR(INDEX(Population[Electricity consumption (GW·h/yr)],TablaEuropa[[#This Row],[Fila]]),"")</f>
        <v/>
      </c>
      <c r="AA198" s="3" t="str" cm="1">
        <f t="array" ref="AA198">IFERROR(INDEX(Population[2017 (Mt CO2)],TablaEuropa[[#This Row],[Fila]])*1000,"")</f>
        <v/>
      </c>
      <c r="AB198" s="22" t="str">
        <f>IFERROR(INDEX(Esperanza_de_vida[Esperanza de vida general],MATCH(TablaEuropa[[#This Row],[País]],Esperanza_de_vida[País],0)),"")</f>
        <v/>
      </c>
      <c r="AC198" s="25" t="str" cm="1">
        <f t="array" ref="AC198">IFERROR(INDEX(Population[Physicians per 1000 people],TablaEuropa[[#This Row],[Fila]]),"")</f>
        <v/>
      </c>
      <c r="AD198" s="22" t="str" cm="1">
        <f t="array" ref="AD198">IFERROR(INDEX(Population[Fert.  Rate],TablaEuropa[[#This Row],[Fila]]),"")</f>
        <v/>
      </c>
      <c r="AE198" s="3" t="str" cm="1">
        <f t="array" ref="AE198">IFERROR(INDEX(Population[Active military],TablaEuropa[[#This Row],[Fila]]),"")</f>
        <v/>
      </c>
      <c r="AF198" s="3" t="str" cm="1">
        <f t="array" ref="AF198">IFERROR(INDEX(Population[Warheads],TablaEuropa[[#This Row],[Fila]]),"")</f>
        <v/>
      </c>
      <c r="AG198" s="3" t="str" cm="1">
        <f t="array" ref="AG198">IFERROR(INDEX(Population[GDP (PPP, US$ million)],TablaEuropa[[#This Row],[Fila]]),"")</f>
        <v/>
      </c>
      <c r="AH198" s="3" t="e">
        <f>INDEX(TablaPaíses[Fila],MATCH(TablaEuropa[[#This Row],[País]],TablaPaíses[País],0))</f>
        <v>#N/A</v>
      </c>
    </row>
    <row r="199" spans="16:34" x14ac:dyDescent="0.25">
      <c r="P199" s="30" t="s">
        <v>8</v>
      </c>
      <c r="Q199" s="33" t="e" cm="1">
        <f t="array" ref="Q199">IFERROR(--INDEX($V199:$AG199,1,DatosN),NA())</f>
        <v>#N/A</v>
      </c>
      <c r="R199" s="35" t="e" vm="75">
        <v>#VALUE!</v>
      </c>
      <c r="S199" s="30" t="e">
        <f>INDEX(Países[Estado (Nombre oficial)],MATCH("*"&amp;TablaEuropa[[#This Row],[País]]&amp;"*",Países[País],0))&amp;""</f>
        <v>#N/A</v>
      </c>
      <c r="T199" s="2" t="e">
        <f>SUBSTITUTE(SUBSTITUTE(INDEX(Países[Capital(es)],MATCH("*"&amp;TablaEuropa[[#This Row],[País]]&amp;"*",Países[País],0))&amp;"","oficial: ",""),"de facto","")</f>
        <v>#N/A</v>
      </c>
      <c r="U199" s="2" t="e">
        <f>SUBSTITUTE(SUBSTITUTE(INDEX(Países[Continente],MATCH("*"&amp;TablaEuropa[[#This Row],[País]]&amp;"*",Países[País],0)),"Asia-Europa","Europa-Asia"),"África-Asia","África")</f>
        <v>#N/A</v>
      </c>
      <c r="V199" s="3" t="str" cm="1">
        <f t="array" ref="V199">IFERROR(INDEX(Population[Land Area  (Km²)],TablaEuropa[[#This Row],[Fila]]),"")</f>
        <v/>
      </c>
      <c r="W199" s="3" t="str" cm="1">
        <f t="array" ref="W199">IFERROR(INDEX(Population[Population],TablaEuropa[[#This Row],[Fila]]),"")</f>
        <v/>
      </c>
      <c r="X199" s="3" t="str">
        <f>IFERROR(TablaEuropa[[#This Row],[Población]]/TablaEuropa[[#This Row],[Superficie 
(km²)]],"")</f>
        <v/>
      </c>
      <c r="Y199" s="3" t="str" cm="1">
        <f t="array" ref="Y199">IFERROR(INDEX(Population[Natural Gas consumption
(million m³/year)],TablaEuropa[[#This Row],[Fila]]),"")</f>
        <v/>
      </c>
      <c r="Z199" s="3" t="str" cm="1">
        <f t="array" ref="Z199">IFERROR(INDEX(Population[Electricity consumption (GW·h/yr)],TablaEuropa[[#This Row],[Fila]]),"")</f>
        <v/>
      </c>
      <c r="AA199" s="3" t="str" cm="1">
        <f t="array" ref="AA199">IFERROR(INDEX(Population[2017 (Mt CO2)],TablaEuropa[[#This Row],[Fila]])*1000,"")</f>
        <v/>
      </c>
      <c r="AB199" s="22" t="str">
        <f>IFERROR(INDEX(Esperanza_de_vida[Esperanza de vida general],MATCH(TablaEuropa[[#This Row],[País]],Esperanza_de_vida[País],0)),"")</f>
        <v/>
      </c>
      <c r="AC199" s="25" t="str" cm="1">
        <f t="array" ref="AC199">IFERROR(INDEX(Population[Physicians per 1000 people],TablaEuropa[[#This Row],[Fila]]),"")</f>
        <v/>
      </c>
      <c r="AD199" s="22" t="str" cm="1">
        <f t="array" ref="AD199">IFERROR(INDEX(Population[Fert.  Rate],TablaEuropa[[#This Row],[Fila]]),"")</f>
        <v/>
      </c>
      <c r="AE199" s="3" t="str" cm="1">
        <f t="array" ref="AE199">IFERROR(INDEX(Population[Active military],TablaEuropa[[#This Row],[Fila]]),"")</f>
        <v/>
      </c>
      <c r="AF199" s="3" t="str" cm="1">
        <f t="array" ref="AF199">IFERROR(INDEX(Population[Warheads],TablaEuropa[[#This Row],[Fila]]),"")</f>
        <v/>
      </c>
      <c r="AG199" s="3" t="str" cm="1">
        <f t="array" ref="AG199">IFERROR(INDEX(Population[GDP (PPP, US$ million)],TablaEuropa[[#This Row],[Fila]]),"")</f>
        <v/>
      </c>
      <c r="AH199" s="3" t="e">
        <f>INDEX(TablaPaíses[Fila],MATCH(TablaEuropa[[#This Row],[País]],TablaPaíses[País],0))</f>
        <v>#N/A</v>
      </c>
    </row>
    <row r="200" spans="16:34" x14ac:dyDescent="0.25">
      <c r="P200" s="30" t="s">
        <v>278</v>
      </c>
      <c r="Q200" s="33" t="e" cm="1">
        <f t="array" ref="Q200">IFERROR(--INDEX($V200:$AG200,1,DatosN),NA())</f>
        <v>#N/A</v>
      </c>
      <c r="R200" s="35" t="e" vm="76">
        <v>#VALUE!</v>
      </c>
      <c r="S200" s="30" t="e">
        <f>INDEX(Países[Estado (Nombre oficial)],MATCH("*"&amp;TablaEuropa[[#This Row],[País]]&amp;"*",Países[País],0))&amp;""</f>
        <v>#N/A</v>
      </c>
      <c r="T200" s="2" t="e">
        <f>SUBSTITUTE(SUBSTITUTE(INDEX(Países[Capital(es)],MATCH("*"&amp;TablaEuropa[[#This Row],[País]]&amp;"*",Países[País],0))&amp;"","oficial: ",""),"de facto","")</f>
        <v>#N/A</v>
      </c>
      <c r="U200" s="2" t="e">
        <f>SUBSTITUTE(SUBSTITUTE(INDEX(Países[Continente],MATCH("*"&amp;TablaEuropa[[#This Row],[País]]&amp;"*",Países[País],0)),"Asia-Europa","Europa-Asia"),"África-Asia","África")</f>
        <v>#N/A</v>
      </c>
      <c r="V200" s="3" t="str" cm="1">
        <f t="array" ref="V200">IFERROR(INDEX(Population[Land Area  (Km²)],TablaEuropa[[#This Row],[Fila]]),"")</f>
        <v/>
      </c>
      <c r="W200" s="3" t="str" cm="1">
        <f t="array" ref="W200">IFERROR(INDEX(Population[Population],TablaEuropa[[#This Row],[Fila]]),"")</f>
        <v/>
      </c>
      <c r="X200" s="3" t="str">
        <f>IFERROR(TablaEuropa[[#This Row],[Población]]/TablaEuropa[[#This Row],[Superficie 
(km²)]],"")</f>
        <v/>
      </c>
      <c r="Y200" s="3" t="str" cm="1">
        <f t="array" ref="Y200">IFERROR(INDEX(Population[Natural Gas consumption
(million m³/year)],TablaEuropa[[#This Row],[Fila]]),"")</f>
        <v/>
      </c>
      <c r="Z200" s="3" t="str" cm="1">
        <f t="array" ref="Z200">IFERROR(INDEX(Population[Electricity consumption (GW·h/yr)],TablaEuropa[[#This Row],[Fila]]),"")</f>
        <v/>
      </c>
      <c r="AA200" s="3" t="str" cm="1">
        <f t="array" ref="AA200">IFERROR(INDEX(Population[2017 (Mt CO2)],TablaEuropa[[#This Row],[Fila]])*1000,"")</f>
        <v/>
      </c>
      <c r="AB200" s="22" t="str">
        <f>IFERROR(INDEX(Esperanza_de_vida[Esperanza de vida general],MATCH(TablaEuropa[[#This Row],[País]],Esperanza_de_vida[País],0)),"")</f>
        <v/>
      </c>
      <c r="AC200" s="25" t="str" cm="1">
        <f t="array" ref="AC200">IFERROR(INDEX(Population[Physicians per 1000 people],TablaEuropa[[#This Row],[Fila]]),"")</f>
        <v/>
      </c>
      <c r="AD200" s="22" t="str" cm="1">
        <f t="array" ref="AD200">IFERROR(INDEX(Population[Fert.  Rate],TablaEuropa[[#This Row],[Fila]]),"")</f>
        <v/>
      </c>
      <c r="AE200" s="3" t="str" cm="1">
        <f t="array" ref="AE200">IFERROR(INDEX(Population[Active military],TablaEuropa[[#This Row],[Fila]]),"")</f>
        <v/>
      </c>
      <c r="AF200" s="3" t="str" cm="1">
        <f t="array" ref="AF200">IFERROR(INDEX(Population[Warheads],TablaEuropa[[#This Row],[Fila]]),"")</f>
        <v/>
      </c>
      <c r="AG200" s="3" t="str" cm="1">
        <f t="array" ref="AG200">IFERROR(INDEX(Population[GDP (PPP, US$ million)],TablaEuropa[[#This Row],[Fila]]),"")</f>
        <v/>
      </c>
      <c r="AH200" s="3" t="e">
        <f>INDEX(TablaPaíses[Fila],MATCH(TablaEuropa[[#This Row],[País]],TablaPaíses[País],0))</f>
        <v>#N/A</v>
      </c>
    </row>
    <row r="201" spans="16:34" x14ac:dyDescent="0.25">
      <c r="P201" s="30" t="s">
        <v>279</v>
      </c>
      <c r="Q201" s="33" t="e" cm="1">
        <f t="array" ref="Q201">IFERROR(--INDEX($V201:$AG201,1,DatosN),NA())</f>
        <v>#N/A</v>
      </c>
      <c r="R201" s="35"/>
      <c r="S201" s="30" t="e">
        <f>INDEX(Países[Estado (Nombre oficial)],MATCH("*"&amp;TablaEuropa[[#This Row],[País]]&amp;"*",Países[País],0))&amp;""</f>
        <v>#N/A</v>
      </c>
      <c r="T201" s="2" t="e">
        <f>SUBSTITUTE(SUBSTITUTE(INDEX(Países[Capital(es)],MATCH("*"&amp;TablaEuropa[[#This Row],[País]]&amp;"*",Países[País],0))&amp;"","oficial: ",""),"de facto","")</f>
        <v>#N/A</v>
      </c>
      <c r="U201" s="2" t="e">
        <f>SUBSTITUTE(SUBSTITUTE(INDEX(Países[Continente],MATCH("*"&amp;TablaEuropa[[#This Row],[País]]&amp;"*",Países[País],0)),"Asia-Europa","Europa-Asia"),"África-Asia","África")</f>
        <v>#N/A</v>
      </c>
      <c r="V201" s="3" t="str" cm="1">
        <f t="array" ref="V201">IFERROR(INDEX(Population[Land Area  (Km²)],TablaEuropa[[#This Row],[Fila]]),"")</f>
        <v/>
      </c>
      <c r="W201" s="3" t="str" cm="1">
        <f t="array" ref="W201">IFERROR(INDEX(Population[Population],TablaEuropa[[#This Row],[Fila]]),"")</f>
        <v/>
      </c>
      <c r="X201" s="3" t="str">
        <f>IFERROR(TablaEuropa[[#This Row],[Población]]/TablaEuropa[[#This Row],[Superficie 
(km²)]],"")</f>
        <v/>
      </c>
      <c r="Y201" s="3" t="str" cm="1">
        <f t="array" ref="Y201">IFERROR(INDEX(Population[Natural Gas consumption
(million m³/year)],TablaEuropa[[#This Row],[Fila]]),"")</f>
        <v/>
      </c>
      <c r="Z201" s="3" t="str" cm="1">
        <f t="array" ref="Z201">IFERROR(INDEX(Population[Electricity consumption (GW·h/yr)],TablaEuropa[[#This Row],[Fila]]),"")</f>
        <v/>
      </c>
      <c r="AA201" s="3" t="str" cm="1">
        <f t="array" ref="AA201">IFERROR(INDEX(Population[2017 (Mt CO2)],TablaEuropa[[#This Row],[Fila]])*1000,"")</f>
        <v/>
      </c>
      <c r="AB201" s="22" t="str">
        <f>IFERROR(INDEX(Esperanza_de_vida[Esperanza de vida general],MATCH(TablaEuropa[[#This Row],[País]],Esperanza_de_vida[País],0)),"")</f>
        <v/>
      </c>
      <c r="AC201" s="25" t="str" cm="1">
        <f t="array" ref="AC201">IFERROR(INDEX(Population[Physicians per 1000 people],TablaEuropa[[#This Row],[Fila]]),"")</f>
        <v/>
      </c>
      <c r="AD201" s="22" t="str" cm="1">
        <f t="array" ref="AD201">IFERROR(INDEX(Population[Fert.  Rate],TablaEuropa[[#This Row],[Fila]]),"")</f>
        <v/>
      </c>
      <c r="AE201" s="3" t="str" cm="1">
        <f t="array" ref="AE201">IFERROR(INDEX(Population[Active military],TablaEuropa[[#This Row],[Fila]]),"")</f>
        <v/>
      </c>
      <c r="AF201" s="3" t="str" cm="1">
        <f t="array" ref="AF201">IFERROR(INDEX(Population[Warheads],TablaEuropa[[#This Row],[Fila]]),"")</f>
        <v/>
      </c>
      <c r="AG201" s="3" t="str" cm="1">
        <f t="array" ref="AG201">IFERROR(INDEX(Population[GDP (PPP, US$ million)],TablaEuropa[[#This Row],[Fila]]),"")</f>
        <v/>
      </c>
      <c r="AH201" s="3" t="e">
        <f>INDEX(TablaPaíses[Fila],MATCH(TablaEuropa[[#This Row],[País]],TablaPaíses[País],0))</f>
        <v>#N/A</v>
      </c>
    </row>
    <row r="202" spans="16:34" x14ac:dyDescent="0.25">
      <c r="P202" s="30" t="s">
        <v>280</v>
      </c>
      <c r="Q202" s="33" t="e" cm="1">
        <f t="array" ref="Q202">IFERROR(--INDEX($V202:$AG202,1,DatosN),NA())</f>
        <v>#N/A</v>
      </c>
      <c r="R202" s="35"/>
      <c r="S202" s="30" t="e">
        <f>INDEX(Países[Estado (Nombre oficial)],MATCH("*"&amp;TablaEuropa[[#This Row],[País]]&amp;"*",Países[País],0))&amp;""</f>
        <v>#N/A</v>
      </c>
      <c r="T202" s="2" t="e">
        <f>SUBSTITUTE(SUBSTITUTE(INDEX(Países[Capital(es)],MATCH("*"&amp;TablaEuropa[[#This Row],[País]]&amp;"*",Países[País],0))&amp;"","oficial: ",""),"de facto","")</f>
        <v>#N/A</v>
      </c>
      <c r="U202" s="2" t="e">
        <f>SUBSTITUTE(SUBSTITUTE(INDEX(Países[Continente],MATCH("*"&amp;TablaEuropa[[#This Row],[País]]&amp;"*",Países[País],0)),"Asia-Europa","Europa-Asia"),"África-Asia","África")</f>
        <v>#N/A</v>
      </c>
      <c r="V202" s="3" t="str" cm="1">
        <f t="array" ref="V202">IFERROR(INDEX(Population[Land Area  (Km²)],TablaEuropa[[#This Row],[Fila]]),"")</f>
        <v/>
      </c>
      <c r="W202" s="3" t="str" cm="1">
        <f t="array" ref="W202">IFERROR(INDEX(Population[Population],TablaEuropa[[#This Row],[Fila]]),"")</f>
        <v/>
      </c>
      <c r="X202" s="3" t="str">
        <f>IFERROR(TablaEuropa[[#This Row],[Población]]/TablaEuropa[[#This Row],[Superficie 
(km²)]],"")</f>
        <v/>
      </c>
      <c r="Y202" s="3" t="str" cm="1">
        <f t="array" ref="Y202">IFERROR(INDEX(Population[Natural Gas consumption
(million m³/year)],TablaEuropa[[#This Row],[Fila]]),"")</f>
        <v/>
      </c>
      <c r="Z202" s="3" t="str" cm="1">
        <f t="array" ref="Z202">IFERROR(INDEX(Population[Electricity consumption (GW·h/yr)],TablaEuropa[[#This Row],[Fila]]),"")</f>
        <v/>
      </c>
      <c r="AA202" s="3" t="str" cm="1">
        <f t="array" ref="AA202">IFERROR(INDEX(Population[2017 (Mt CO2)],TablaEuropa[[#This Row],[Fila]])*1000,"")</f>
        <v/>
      </c>
      <c r="AB202" s="22" t="str">
        <f>IFERROR(INDEX(Esperanza_de_vida[Esperanza de vida general],MATCH(TablaEuropa[[#This Row],[País]],Esperanza_de_vida[País],0)),"")</f>
        <v/>
      </c>
      <c r="AC202" s="25" t="str" cm="1">
        <f t="array" ref="AC202">IFERROR(INDEX(Population[Physicians per 1000 people],TablaEuropa[[#This Row],[Fila]]),"")</f>
        <v/>
      </c>
      <c r="AD202" s="22" t="str" cm="1">
        <f t="array" ref="AD202">IFERROR(INDEX(Population[Fert.  Rate],TablaEuropa[[#This Row],[Fila]]),"")</f>
        <v/>
      </c>
      <c r="AE202" s="3" t="str" cm="1">
        <f t="array" ref="AE202">IFERROR(INDEX(Population[Active military],TablaEuropa[[#This Row],[Fila]]),"")</f>
        <v/>
      </c>
      <c r="AF202" s="3" t="str" cm="1">
        <f t="array" ref="AF202">IFERROR(INDEX(Population[Warheads],TablaEuropa[[#This Row],[Fila]]),"")</f>
        <v/>
      </c>
      <c r="AG202" s="3" t="str" cm="1">
        <f t="array" ref="AG202">IFERROR(INDEX(Population[GDP (PPP, US$ million)],TablaEuropa[[#This Row],[Fila]]),"")</f>
        <v/>
      </c>
      <c r="AH202" s="3" t="e">
        <f>INDEX(TablaPaíses[Fila],MATCH(TablaEuropa[[#This Row],[País]],TablaPaíses[País],0))</f>
        <v>#N/A</v>
      </c>
    </row>
    <row r="203" spans="16:34" x14ac:dyDescent="0.25">
      <c r="P203" s="30" t="s">
        <v>281</v>
      </c>
      <c r="Q203" s="33" t="e" cm="1">
        <f t="array" ref="Q203">IFERROR(--INDEX($V203:$AG203,1,DatosN),NA())</f>
        <v>#N/A</v>
      </c>
      <c r="R203" s="35" t="e" vm="77">
        <v>#VALUE!</v>
      </c>
      <c r="S203" s="30" t="e">
        <f>INDEX(Países[Estado (Nombre oficial)],MATCH("*"&amp;TablaEuropa[[#This Row],[País]]&amp;"*",Países[País],0))&amp;""</f>
        <v>#N/A</v>
      </c>
      <c r="T203" s="2" t="e">
        <f>SUBSTITUTE(SUBSTITUTE(INDEX(Países[Capital(es)],MATCH("*"&amp;TablaEuropa[[#This Row],[País]]&amp;"*",Países[País],0))&amp;"","oficial: ",""),"de facto","")</f>
        <v>#N/A</v>
      </c>
      <c r="U203" s="2" t="e">
        <f>SUBSTITUTE(SUBSTITUTE(INDEX(Países[Continente],MATCH("*"&amp;TablaEuropa[[#This Row],[País]]&amp;"*",Países[País],0)),"Asia-Europa","Europa-Asia"),"África-Asia","África")</f>
        <v>#N/A</v>
      </c>
      <c r="V203" s="3" t="str" cm="1">
        <f t="array" ref="V203">IFERROR(INDEX(Population[Land Area  (Km²)],TablaEuropa[[#This Row],[Fila]]),"")</f>
        <v/>
      </c>
      <c r="W203" s="3" t="str" cm="1">
        <f t="array" ref="W203">IFERROR(INDEX(Population[Population],TablaEuropa[[#This Row],[Fila]]),"")</f>
        <v/>
      </c>
      <c r="X203" s="3" t="str">
        <f>IFERROR(TablaEuropa[[#This Row],[Población]]/TablaEuropa[[#This Row],[Superficie 
(km²)]],"")</f>
        <v/>
      </c>
      <c r="Y203" s="3" t="str" cm="1">
        <f t="array" ref="Y203">IFERROR(INDEX(Population[Natural Gas consumption
(million m³/year)],TablaEuropa[[#This Row],[Fila]]),"")</f>
        <v/>
      </c>
      <c r="Z203" s="3" t="str" cm="1">
        <f t="array" ref="Z203">IFERROR(INDEX(Population[Electricity consumption (GW·h/yr)],TablaEuropa[[#This Row],[Fila]]),"")</f>
        <v/>
      </c>
      <c r="AA203" s="3" t="str" cm="1">
        <f t="array" ref="AA203">IFERROR(INDEX(Population[2017 (Mt CO2)],TablaEuropa[[#This Row],[Fila]])*1000,"")</f>
        <v/>
      </c>
      <c r="AB203" s="22" t="str">
        <f>IFERROR(INDEX(Esperanza_de_vida[Esperanza de vida general],MATCH(TablaEuropa[[#This Row],[País]],Esperanza_de_vida[País],0)),"")</f>
        <v/>
      </c>
      <c r="AC203" s="25" t="str" cm="1">
        <f t="array" ref="AC203">IFERROR(INDEX(Population[Physicians per 1000 people],TablaEuropa[[#This Row],[Fila]]),"")</f>
        <v/>
      </c>
      <c r="AD203" s="22" t="str" cm="1">
        <f t="array" ref="AD203">IFERROR(INDEX(Population[Fert.  Rate],TablaEuropa[[#This Row],[Fila]]),"")</f>
        <v/>
      </c>
      <c r="AE203" s="3" t="str" cm="1">
        <f t="array" ref="AE203">IFERROR(INDEX(Population[Active military],TablaEuropa[[#This Row],[Fila]]),"")</f>
        <v/>
      </c>
      <c r="AF203" s="3" t="str" cm="1">
        <f t="array" ref="AF203">IFERROR(INDEX(Population[Warheads],TablaEuropa[[#This Row],[Fila]]),"")</f>
        <v/>
      </c>
      <c r="AG203" s="3" t="str" cm="1">
        <f t="array" ref="AG203">IFERROR(INDEX(Population[GDP (PPP, US$ million)],TablaEuropa[[#This Row],[Fila]]),"")</f>
        <v/>
      </c>
      <c r="AH203" s="3" t="e">
        <f>INDEX(TablaPaíses[Fila],MATCH(TablaEuropa[[#This Row],[País]],TablaPaíses[País],0))</f>
        <v>#N/A</v>
      </c>
    </row>
    <row r="204" spans="16:34" x14ac:dyDescent="0.25">
      <c r="P204" s="30" t="s">
        <v>282</v>
      </c>
      <c r="Q204" s="33" t="e" cm="1">
        <f t="array" ref="Q204">IFERROR(--INDEX($V204:$AG204,1,DatosN),NA())</f>
        <v>#N/A</v>
      </c>
      <c r="R204" s="35"/>
      <c r="S204" s="30" t="e">
        <f>INDEX(Países[Estado (Nombre oficial)],MATCH("*"&amp;TablaEuropa[[#This Row],[País]]&amp;"*",Países[País],0))&amp;""</f>
        <v>#N/A</v>
      </c>
      <c r="T204" s="2" t="e">
        <f>SUBSTITUTE(SUBSTITUTE(INDEX(Países[Capital(es)],MATCH("*"&amp;TablaEuropa[[#This Row],[País]]&amp;"*",Países[País],0))&amp;"","oficial: ",""),"de facto","")</f>
        <v>#N/A</v>
      </c>
      <c r="U204" s="2" t="e">
        <f>SUBSTITUTE(SUBSTITUTE(INDEX(Países[Continente],MATCH("*"&amp;TablaEuropa[[#This Row],[País]]&amp;"*",Países[País],0)),"Asia-Europa","Europa-Asia"),"África-Asia","África")</f>
        <v>#N/A</v>
      </c>
      <c r="V204" s="3" t="str" cm="1">
        <f t="array" ref="V204">IFERROR(INDEX(Population[Land Area  (Km²)],TablaEuropa[[#This Row],[Fila]]),"")</f>
        <v/>
      </c>
      <c r="W204" s="3" t="str" cm="1">
        <f t="array" ref="W204">IFERROR(INDEX(Population[Population],TablaEuropa[[#This Row],[Fila]]),"")</f>
        <v/>
      </c>
      <c r="X204" s="3" t="str">
        <f>IFERROR(TablaEuropa[[#This Row],[Población]]/TablaEuropa[[#This Row],[Superficie 
(km²)]],"")</f>
        <v/>
      </c>
      <c r="Y204" s="3" t="str" cm="1">
        <f t="array" ref="Y204">IFERROR(INDEX(Population[Natural Gas consumption
(million m³/year)],TablaEuropa[[#This Row],[Fila]]),"")</f>
        <v/>
      </c>
      <c r="Z204" s="3" t="str" cm="1">
        <f t="array" ref="Z204">IFERROR(INDEX(Population[Electricity consumption (GW·h/yr)],TablaEuropa[[#This Row],[Fila]]),"")</f>
        <v/>
      </c>
      <c r="AA204" s="3" t="str" cm="1">
        <f t="array" ref="AA204">IFERROR(INDEX(Population[2017 (Mt CO2)],TablaEuropa[[#This Row],[Fila]])*1000,"")</f>
        <v/>
      </c>
      <c r="AB204" s="22" t="str">
        <f>IFERROR(INDEX(Esperanza_de_vida[Esperanza de vida general],MATCH(TablaEuropa[[#This Row],[País]],Esperanza_de_vida[País],0)),"")</f>
        <v/>
      </c>
      <c r="AC204" s="25" t="str" cm="1">
        <f t="array" ref="AC204">IFERROR(INDEX(Population[Physicians per 1000 people],TablaEuropa[[#This Row],[Fila]]),"")</f>
        <v/>
      </c>
      <c r="AD204" s="22" t="str" cm="1">
        <f t="array" ref="AD204">IFERROR(INDEX(Population[Fert.  Rate],TablaEuropa[[#This Row],[Fila]]),"")</f>
        <v/>
      </c>
      <c r="AE204" s="3" t="str" cm="1">
        <f t="array" ref="AE204">IFERROR(INDEX(Population[Active military],TablaEuropa[[#This Row],[Fila]]),"")</f>
        <v/>
      </c>
      <c r="AF204" s="3" t="str" cm="1">
        <f t="array" ref="AF204">IFERROR(INDEX(Population[Warheads],TablaEuropa[[#This Row],[Fila]]),"")</f>
        <v/>
      </c>
      <c r="AG204" s="3" t="str" cm="1">
        <f t="array" ref="AG204">IFERROR(INDEX(Population[GDP (PPP, US$ million)],TablaEuropa[[#This Row],[Fila]]),"")</f>
        <v/>
      </c>
      <c r="AH204" s="3" t="e">
        <f>INDEX(TablaPaíses[Fila],MATCH(TablaEuropa[[#This Row],[País]],TablaPaíses[País],0))</f>
        <v>#N/A</v>
      </c>
    </row>
    <row r="205" spans="16:34" x14ac:dyDescent="0.25">
      <c r="P205" s="30" t="s">
        <v>283</v>
      </c>
      <c r="Q205" s="33" t="e" cm="1">
        <f t="array" ref="Q205">IFERROR(--INDEX($V205:$AG205,1,DatosN),NA())</f>
        <v>#N/A</v>
      </c>
      <c r="R205" s="35" t="e" vm="78">
        <v>#VALUE!</v>
      </c>
      <c r="S205" s="30" t="e">
        <f>INDEX(Países[Estado (Nombre oficial)],MATCH("*"&amp;TablaEuropa[[#This Row],[País]]&amp;"*",Países[País],0))&amp;""</f>
        <v>#N/A</v>
      </c>
      <c r="T205" s="2" t="e">
        <f>SUBSTITUTE(SUBSTITUTE(INDEX(Países[Capital(es)],MATCH("*"&amp;TablaEuropa[[#This Row],[País]]&amp;"*",Países[País],0))&amp;"","oficial: ",""),"de facto","")</f>
        <v>#N/A</v>
      </c>
      <c r="U205" s="2" t="e">
        <f>SUBSTITUTE(SUBSTITUTE(INDEX(Países[Continente],MATCH("*"&amp;TablaEuropa[[#This Row],[País]]&amp;"*",Países[País],0)),"Asia-Europa","Europa-Asia"),"África-Asia","África")</f>
        <v>#N/A</v>
      </c>
      <c r="V205" s="3" t="str" cm="1">
        <f t="array" ref="V205">IFERROR(INDEX(Population[Land Area  (Km²)],TablaEuropa[[#This Row],[Fila]]),"")</f>
        <v/>
      </c>
      <c r="W205" s="3" t="str" cm="1">
        <f t="array" ref="W205">IFERROR(INDEX(Population[Population],TablaEuropa[[#This Row],[Fila]]),"")</f>
        <v/>
      </c>
      <c r="X205" s="3" t="str">
        <f>IFERROR(TablaEuropa[[#This Row],[Población]]/TablaEuropa[[#This Row],[Superficie 
(km²)]],"")</f>
        <v/>
      </c>
      <c r="Y205" s="3" t="str" cm="1">
        <f t="array" ref="Y205">IFERROR(INDEX(Population[Natural Gas consumption
(million m³/year)],TablaEuropa[[#This Row],[Fila]]),"")</f>
        <v/>
      </c>
      <c r="Z205" s="3" t="str" cm="1">
        <f t="array" ref="Z205">IFERROR(INDEX(Population[Electricity consumption (GW·h/yr)],TablaEuropa[[#This Row],[Fila]]),"")</f>
        <v/>
      </c>
      <c r="AA205" s="3" t="str" cm="1">
        <f t="array" ref="AA205">IFERROR(INDEX(Population[2017 (Mt CO2)],TablaEuropa[[#This Row],[Fila]])*1000,"")</f>
        <v/>
      </c>
      <c r="AB205" s="22" t="str">
        <f>IFERROR(INDEX(Esperanza_de_vida[Esperanza de vida general],MATCH(TablaEuropa[[#This Row],[País]],Esperanza_de_vida[País],0)),"")</f>
        <v/>
      </c>
      <c r="AC205" s="25" t="str" cm="1">
        <f t="array" ref="AC205">IFERROR(INDEX(Population[Physicians per 1000 people],TablaEuropa[[#This Row],[Fila]]),"")</f>
        <v/>
      </c>
      <c r="AD205" s="22" t="str" cm="1">
        <f t="array" ref="AD205">IFERROR(INDEX(Population[Fert.  Rate],TablaEuropa[[#This Row],[Fila]]),"")</f>
        <v/>
      </c>
      <c r="AE205" s="3" t="str" cm="1">
        <f t="array" ref="AE205">IFERROR(INDEX(Population[Active military],TablaEuropa[[#This Row],[Fila]]),"")</f>
        <v/>
      </c>
      <c r="AF205" s="3" t="str" cm="1">
        <f t="array" ref="AF205">IFERROR(INDEX(Population[Warheads],TablaEuropa[[#This Row],[Fila]]),"")</f>
        <v/>
      </c>
      <c r="AG205" s="3" t="str" cm="1">
        <f t="array" ref="AG205">IFERROR(INDEX(Population[GDP (PPP, US$ million)],TablaEuropa[[#This Row],[Fila]]),"")</f>
        <v/>
      </c>
      <c r="AH205" s="3" t="e">
        <f>INDEX(TablaPaíses[Fila],MATCH(TablaEuropa[[#This Row],[País]],TablaPaíses[País],0))</f>
        <v>#N/A</v>
      </c>
    </row>
    <row r="206" spans="16:34" x14ac:dyDescent="0.25">
      <c r="P206" s="30" t="s">
        <v>284</v>
      </c>
      <c r="Q206" s="33" t="e" cm="1">
        <f t="array" ref="Q206">IFERROR(--INDEX($V206:$AG206,1,DatosN),NA())</f>
        <v>#N/A</v>
      </c>
      <c r="R206" s="35"/>
      <c r="S206" s="30" t="e">
        <f>INDEX(Países[Estado (Nombre oficial)],MATCH("*"&amp;TablaEuropa[[#This Row],[País]]&amp;"*",Países[País],0))&amp;""</f>
        <v>#N/A</v>
      </c>
      <c r="T206" s="2" t="e">
        <f>SUBSTITUTE(SUBSTITUTE(INDEX(Países[Capital(es)],MATCH("*"&amp;TablaEuropa[[#This Row],[País]]&amp;"*",Países[País],0))&amp;"","oficial: ",""),"de facto","")</f>
        <v>#N/A</v>
      </c>
      <c r="U206" s="2" t="e">
        <f>SUBSTITUTE(SUBSTITUTE(INDEX(Países[Continente],MATCH("*"&amp;TablaEuropa[[#This Row],[País]]&amp;"*",Países[País],0)),"Asia-Europa","Europa-Asia"),"África-Asia","África")</f>
        <v>#N/A</v>
      </c>
      <c r="V206" s="3" t="str" cm="1">
        <f t="array" ref="V206">IFERROR(INDEX(Population[Land Area  (Km²)],TablaEuropa[[#This Row],[Fila]]),"")</f>
        <v/>
      </c>
      <c r="W206" s="3" t="str" cm="1">
        <f t="array" ref="W206">IFERROR(INDEX(Population[Population],TablaEuropa[[#This Row],[Fila]]),"")</f>
        <v/>
      </c>
      <c r="X206" s="3" t="str">
        <f>IFERROR(TablaEuropa[[#This Row],[Población]]/TablaEuropa[[#This Row],[Superficie 
(km²)]],"")</f>
        <v/>
      </c>
      <c r="Y206" s="3" t="str" cm="1">
        <f t="array" ref="Y206">IFERROR(INDEX(Population[Natural Gas consumption
(million m³/year)],TablaEuropa[[#This Row],[Fila]]),"")</f>
        <v/>
      </c>
      <c r="Z206" s="3" t="str" cm="1">
        <f t="array" ref="Z206">IFERROR(INDEX(Population[Electricity consumption (GW·h/yr)],TablaEuropa[[#This Row],[Fila]]),"")</f>
        <v/>
      </c>
      <c r="AA206" s="3" t="str" cm="1">
        <f t="array" ref="AA206">IFERROR(INDEX(Population[2017 (Mt CO2)],TablaEuropa[[#This Row],[Fila]])*1000,"")</f>
        <v/>
      </c>
      <c r="AB206" s="22" t="str">
        <f>IFERROR(INDEX(Esperanza_de_vida[Esperanza de vida general],MATCH(TablaEuropa[[#This Row],[País]],Esperanza_de_vida[País],0)),"")</f>
        <v/>
      </c>
      <c r="AC206" s="25" t="str" cm="1">
        <f t="array" ref="AC206">IFERROR(INDEX(Population[Physicians per 1000 people],TablaEuropa[[#This Row],[Fila]]),"")</f>
        <v/>
      </c>
      <c r="AD206" s="22" t="str" cm="1">
        <f t="array" ref="AD206">IFERROR(INDEX(Population[Fert.  Rate],TablaEuropa[[#This Row],[Fila]]),"")</f>
        <v/>
      </c>
      <c r="AE206" s="3" t="str" cm="1">
        <f t="array" ref="AE206">IFERROR(INDEX(Population[Active military],TablaEuropa[[#This Row],[Fila]]),"")</f>
        <v/>
      </c>
      <c r="AF206" s="3" t="str" cm="1">
        <f t="array" ref="AF206">IFERROR(INDEX(Population[Warheads],TablaEuropa[[#This Row],[Fila]]),"")</f>
        <v/>
      </c>
      <c r="AG206" s="3" t="str" cm="1">
        <f t="array" ref="AG206">IFERROR(INDEX(Population[GDP (PPP, US$ million)],TablaEuropa[[#This Row],[Fila]]),"")</f>
        <v/>
      </c>
      <c r="AH206" s="3" t="e">
        <f>INDEX(TablaPaíses[Fila],MATCH(TablaEuropa[[#This Row],[País]],TablaPaíses[País],0))</f>
        <v>#N/A</v>
      </c>
    </row>
    <row r="207" spans="16:34" x14ac:dyDescent="0.25">
      <c r="P207" s="30" t="s">
        <v>285</v>
      </c>
      <c r="Q207" s="33" t="e" cm="1">
        <f t="array" ref="Q207">IFERROR(--INDEX($V207:$AG207,1,DatosN),NA())</f>
        <v>#N/A</v>
      </c>
      <c r="R207" s="35"/>
      <c r="S207" s="30" t="e">
        <f>INDEX(Países[Estado (Nombre oficial)],MATCH("*"&amp;TablaEuropa[[#This Row],[País]]&amp;"*",Países[País],0))&amp;""</f>
        <v>#N/A</v>
      </c>
      <c r="T207" s="2" t="e">
        <f>SUBSTITUTE(SUBSTITUTE(INDEX(Países[Capital(es)],MATCH("*"&amp;TablaEuropa[[#This Row],[País]]&amp;"*",Países[País],0))&amp;"","oficial: ",""),"de facto","")</f>
        <v>#N/A</v>
      </c>
      <c r="U207" s="2" t="e">
        <f>SUBSTITUTE(SUBSTITUTE(INDEX(Países[Continente],MATCH("*"&amp;TablaEuropa[[#This Row],[País]]&amp;"*",Países[País],0)),"Asia-Europa","Europa-Asia"),"África-Asia","África")</f>
        <v>#N/A</v>
      </c>
      <c r="V207" s="3" t="str" cm="1">
        <f t="array" ref="V207">IFERROR(INDEX(Population[Land Area  (Km²)],TablaEuropa[[#This Row],[Fila]]),"")</f>
        <v/>
      </c>
      <c r="W207" s="3" t="str" cm="1">
        <f t="array" ref="W207">IFERROR(INDEX(Population[Population],TablaEuropa[[#This Row],[Fila]]),"")</f>
        <v/>
      </c>
      <c r="X207" s="3" t="str">
        <f>IFERROR(TablaEuropa[[#This Row],[Población]]/TablaEuropa[[#This Row],[Superficie 
(km²)]],"")</f>
        <v/>
      </c>
      <c r="Y207" s="3" t="str" cm="1">
        <f t="array" ref="Y207">IFERROR(INDEX(Population[Natural Gas consumption
(million m³/year)],TablaEuropa[[#This Row],[Fila]]),"")</f>
        <v/>
      </c>
      <c r="Z207" s="3" t="str" cm="1">
        <f t="array" ref="Z207">IFERROR(INDEX(Population[Electricity consumption (GW·h/yr)],TablaEuropa[[#This Row],[Fila]]),"")</f>
        <v/>
      </c>
      <c r="AA207" s="3" t="str" cm="1">
        <f t="array" ref="AA207">IFERROR(INDEX(Population[2017 (Mt CO2)],TablaEuropa[[#This Row],[Fila]])*1000,"")</f>
        <v/>
      </c>
      <c r="AB207" s="22" t="str">
        <f>IFERROR(INDEX(Esperanza_de_vida[Esperanza de vida general],MATCH(TablaEuropa[[#This Row],[País]],Esperanza_de_vida[País],0)),"")</f>
        <v/>
      </c>
      <c r="AC207" s="25" t="str" cm="1">
        <f t="array" ref="AC207">IFERROR(INDEX(Population[Physicians per 1000 people],TablaEuropa[[#This Row],[Fila]]),"")</f>
        <v/>
      </c>
      <c r="AD207" s="22" t="str" cm="1">
        <f t="array" ref="AD207">IFERROR(INDEX(Population[Fert.  Rate],TablaEuropa[[#This Row],[Fila]]),"")</f>
        <v/>
      </c>
      <c r="AE207" s="3" t="str" cm="1">
        <f t="array" ref="AE207">IFERROR(INDEX(Population[Active military],TablaEuropa[[#This Row],[Fila]]),"")</f>
        <v/>
      </c>
      <c r="AF207" s="3" t="str" cm="1">
        <f t="array" ref="AF207">IFERROR(INDEX(Population[Warheads],TablaEuropa[[#This Row],[Fila]]),"")</f>
        <v/>
      </c>
      <c r="AG207" s="3" t="str" cm="1">
        <f t="array" ref="AG207">IFERROR(INDEX(Population[GDP (PPP, US$ million)],TablaEuropa[[#This Row],[Fila]]),"")</f>
        <v/>
      </c>
      <c r="AH207" s="3" t="e">
        <f>INDEX(TablaPaíses[Fila],MATCH(TablaEuropa[[#This Row],[País]],TablaPaíses[País],0))</f>
        <v>#N/A</v>
      </c>
    </row>
    <row r="208" spans="16:34" x14ac:dyDescent="0.25">
      <c r="P208" s="30" t="s">
        <v>286</v>
      </c>
      <c r="Q208" s="33" t="e" cm="1">
        <f t="array" ref="Q208">IFERROR(--INDEX($V208:$AG208,1,DatosN),NA())</f>
        <v>#N/A</v>
      </c>
      <c r="R208" s="35" t="e" vm="79">
        <v>#VALUE!</v>
      </c>
      <c r="S208" s="30" t="e">
        <f>INDEX(Países[Estado (Nombre oficial)],MATCH("*"&amp;TablaEuropa[[#This Row],[País]]&amp;"*",Países[País],0))&amp;""</f>
        <v>#N/A</v>
      </c>
      <c r="T208" s="2" t="e">
        <f>SUBSTITUTE(SUBSTITUTE(INDEX(Países[Capital(es)],MATCH("*"&amp;TablaEuropa[[#This Row],[País]]&amp;"*",Países[País],0))&amp;"","oficial: ",""),"de facto","")</f>
        <v>#N/A</v>
      </c>
      <c r="U208" s="2" t="e">
        <f>SUBSTITUTE(SUBSTITUTE(INDEX(Países[Continente],MATCH("*"&amp;TablaEuropa[[#This Row],[País]]&amp;"*",Países[País],0)),"Asia-Europa","Europa-Asia"),"África-Asia","África")</f>
        <v>#N/A</v>
      </c>
      <c r="V208" s="3" t="str" cm="1">
        <f t="array" ref="V208">IFERROR(INDEX(Population[Land Area  (Km²)],TablaEuropa[[#This Row],[Fila]]),"")</f>
        <v/>
      </c>
      <c r="W208" s="3" t="str" cm="1">
        <f t="array" ref="W208">IFERROR(INDEX(Population[Population],TablaEuropa[[#This Row],[Fila]]),"")</f>
        <v/>
      </c>
      <c r="X208" s="3" t="str">
        <f>IFERROR(TablaEuropa[[#This Row],[Población]]/TablaEuropa[[#This Row],[Superficie 
(km²)]],"")</f>
        <v/>
      </c>
      <c r="Y208" s="3" t="str" cm="1">
        <f t="array" ref="Y208">IFERROR(INDEX(Population[Natural Gas consumption
(million m³/year)],TablaEuropa[[#This Row],[Fila]]),"")</f>
        <v/>
      </c>
      <c r="Z208" s="3" t="str" cm="1">
        <f t="array" ref="Z208">IFERROR(INDEX(Population[Electricity consumption (GW·h/yr)],TablaEuropa[[#This Row],[Fila]]),"")</f>
        <v/>
      </c>
      <c r="AA208" s="3" t="str" cm="1">
        <f t="array" ref="AA208">IFERROR(INDEX(Population[2017 (Mt CO2)],TablaEuropa[[#This Row],[Fila]])*1000,"")</f>
        <v/>
      </c>
      <c r="AB208" s="22" t="str">
        <f>IFERROR(INDEX(Esperanza_de_vida[Esperanza de vida general],MATCH(TablaEuropa[[#This Row],[País]],Esperanza_de_vida[País],0)),"")</f>
        <v/>
      </c>
      <c r="AC208" s="25" t="str" cm="1">
        <f t="array" ref="AC208">IFERROR(INDEX(Population[Physicians per 1000 people],TablaEuropa[[#This Row],[Fila]]),"")</f>
        <v/>
      </c>
      <c r="AD208" s="22" t="str" cm="1">
        <f t="array" ref="AD208">IFERROR(INDEX(Population[Fert.  Rate],TablaEuropa[[#This Row],[Fila]]),"")</f>
        <v/>
      </c>
      <c r="AE208" s="3" t="str" cm="1">
        <f t="array" ref="AE208">IFERROR(INDEX(Population[Active military],TablaEuropa[[#This Row],[Fila]]),"")</f>
        <v/>
      </c>
      <c r="AF208" s="3" t="str" cm="1">
        <f t="array" ref="AF208">IFERROR(INDEX(Population[Warheads],TablaEuropa[[#This Row],[Fila]]),"")</f>
        <v/>
      </c>
      <c r="AG208" s="3" t="str" cm="1">
        <f t="array" ref="AG208">IFERROR(INDEX(Population[GDP (PPP, US$ million)],TablaEuropa[[#This Row],[Fila]]),"")</f>
        <v/>
      </c>
      <c r="AH208" s="3" t="e">
        <f>INDEX(TablaPaíses[Fila],MATCH(TablaEuropa[[#This Row],[País]],TablaPaíses[País],0))</f>
        <v>#N/A</v>
      </c>
    </row>
    <row r="209" spans="16:34" x14ac:dyDescent="0.25">
      <c r="P209" s="30" t="s">
        <v>287</v>
      </c>
      <c r="Q209" s="33" t="e" cm="1">
        <f t="array" ref="Q209">IFERROR(--INDEX($V209:$AG209,1,DatosN),NA())</f>
        <v>#N/A</v>
      </c>
      <c r="R209" s="35"/>
      <c r="S209" s="30" t="e">
        <f>INDEX(Países[Estado (Nombre oficial)],MATCH("*"&amp;TablaEuropa[[#This Row],[País]]&amp;"*",Países[País],0))&amp;""</f>
        <v>#N/A</v>
      </c>
      <c r="T209" s="2" t="e">
        <f>SUBSTITUTE(SUBSTITUTE(INDEX(Países[Capital(es)],MATCH("*"&amp;TablaEuropa[[#This Row],[País]]&amp;"*",Países[País],0))&amp;"","oficial: ",""),"de facto","")</f>
        <v>#N/A</v>
      </c>
      <c r="U209" s="2" t="e">
        <f>SUBSTITUTE(SUBSTITUTE(INDEX(Países[Continente],MATCH("*"&amp;TablaEuropa[[#This Row],[País]]&amp;"*",Países[País],0)),"Asia-Europa","Europa-Asia"),"África-Asia","África")</f>
        <v>#N/A</v>
      </c>
      <c r="V209" s="3" t="str" cm="1">
        <f t="array" ref="V209">IFERROR(INDEX(Population[Land Area  (Km²)],TablaEuropa[[#This Row],[Fila]]),"")</f>
        <v/>
      </c>
      <c r="W209" s="3" t="str" cm="1">
        <f t="array" ref="W209">IFERROR(INDEX(Population[Population],TablaEuropa[[#This Row],[Fila]]),"")</f>
        <v/>
      </c>
      <c r="X209" s="3" t="str">
        <f>IFERROR(TablaEuropa[[#This Row],[Población]]/TablaEuropa[[#This Row],[Superficie 
(km²)]],"")</f>
        <v/>
      </c>
      <c r="Y209" s="3" t="str" cm="1">
        <f t="array" ref="Y209">IFERROR(INDEX(Population[Natural Gas consumption
(million m³/year)],TablaEuropa[[#This Row],[Fila]]),"")</f>
        <v/>
      </c>
      <c r="Z209" s="3" t="str" cm="1">
        <f t="array" ref="Z209">IFERROR(INDEX(Population[Electricity consumption (GW·h/yr)],TablaEuropa[[#This Row],[Fila]]),"")</f>
        <v/>
      </c>
      <c r="AA209" s="3" t="str" cm="1">
        <f t="array" ref="AA209">IFERROR(INDEX(Population[2017 (Mt CO2)],TablaEuropa[[#This Row],[Fila]])*1000,"")</f>
        <v/>
      </c>
      <c r="AB209" s="22" t="str">
        <f>IFERROR(INDEX(Esperanza_de_vida[Esperanza de vida general],MATCH(TablaEuropa[[#This Row],[País]],Esperanza_de_vida[País],0)),"")</f>
        <v/>
      </c>
      <c r="AC209" s="25" t="str" cm="1">
        <f t="array" ref="AC209">IFERROR(INDEX(Population[Physicians per 1000 people],TablaEuropa[[#This Row],[Fila]]),"")</f>
        <v/>
      </c>
      <c r="AD209" s="22" t="str" cm="1">
        <f t="array" ref="AD209">IFERROR(INDEX(Population[Fert.  Rate],TablaEuropa[[#This Row],[Fila]]),"")</f>
        <v/>
      </c>
      <c r="AE209" s="3" t="str" cm="1">
        <f t="array" ref="AE209">IFERROR(INDEX(Population[Active military],TablaEuropa[[#This Row],[Fila]]),"")</f>
        <v/>
      </c>
      <c r="AF209" s="3" t="str" cm="1">
        <f t="array" ref="AF209">IFERROR(INDEX(Population[Warheads],TablaEuropa[[#This Row],[Fila]]),"")</f>
        <v/>
      </c>
      <c r="AG209" s="3" t="str" cm="1">
        <f t="array" ref="AG209">IFERROR(INDEX(Population[GDP (PPP, US$ million)],TablaEuropa[[#This Row],[Fila]]),"")</f>
        <v/>
      </c>
      <c r="AH209" s="3" t="e">
        <f>INDEX(TablaPaíses[Fila],MATCH(TablaEuropa[[#This Row],[País]],TablaPaíses[País],0))</f>
        <v>#N/A</v>
      </c>
    </row>
    <row r="210" spans="16:34" x14ac:dyDescent="0.25">
      <c r="P210" s="31" t="s">
        <v>17</v>
      </c>
      <c r="Q210" s="34" cm="1">
        <f t="array" ref="Q210">INDEX($V210:$AG210,1,DatosN)</f>
        <v>11785.49</v>
      </c>
      <c r="R210" s="31"/>
      <c r="S210" s="31"/>
      <c r="T210" s="37"/>
      <c r="U210" s="37"/>
      <c r="V210" s="5">
        <f>SUBTOTAL(109,TablaEuropa[Superficie 
(km²)])</f>
        <v>11785.49</v>
      </c>
      <c r="W210" s="5">
        <f>SUBTOTAL(109,TablaEuropa[Población])</f>
        <v>2032100</v>
      </c>
      <c r="X210" s="7">
        <f>TablaEuropa[[#Totals],[Población]]/TablaEuropa[[#Totals],[Superficie 
(km²)]]</f>
        <v>172.42388733943179</v>
      </c>
      <c r="Y210" s="5">
        <f>SUBTOTAL(109,TablaEuropa[Consumo de gas natural (Millones m³/año)])</f>
        <v>0</v>
      </c>
      <c r="Z210" s="5">
        <f>SUBTOTAL(109,TablaEuropa[Consumo de energía eléctrica (GWh/año)])</f>
        <v>0</v>
      </c>
      <c r="AA210" s="5">
        <f>SUBTOTAL(109,TablaEuropa[Emisiones de dióxido de carbono (Kton/año)])</f>
        <v>0</v>
      </c>
      <c r="AB210" s="24" t="e">
        <f>SUBTOTAL(101,TablaEuropa[Esperanza de vida (Años)])</f>
        <v>#DIV/0!</v>
      </c>
      <c r="AC210" s="26" t="e">
        <f>SUBTOTAL(101,TablaEuropa[Médicos por mil habitantes])</f>
        <v>#DIV/0!</v>
      </c>
      <c r="AD210" s="24" t="e">
        <f>SUBTOTAL(101,TablaEuropa[Tasa de fertilidad])</f>
        <v>#DIV/0!</v>
      </c>
      <c r="AE210" s="5">
        <f>SUBTOTAL(109,TablaEuropa[Tamaño de las fuerzas armadas])</f>
        <v>2359000</v>
      </c>
      <c r="AF210" s="5">
        <f>SUBTOTAL(109,TablaEuropa[Armas nucleares])</f>
        <v>0</v>
      </c>
      <c r="AG210" s="6">
        <f>SUBTOTAL(109,TablaEuropa[PIB
(millones US$)])</f>
        <v>23524</v>
      </c>
    </row>
  </sheetData>
  <sheetProtection sheet="1" scenarios="1" autoFilter="0"/>
  <mergeCells count="4">
    <mergeCell ref="J1:K1"/>
    <mergeCell ref="B51:C51"/>
    <mergeCell ref="B52:E52"/>
    <mergeCell ref="B53:G53"/>
  </mergeCells>
  <phoneticPr fontId="13" type="noConversion"/>
  <conditionalFormatting sqref="Q2:R209">
    <cfRule type="expression" dxfId="0" priority="1">
      <formula>DatosTipo=$I$1</formula>
    </cfRule>
  </conditionalFormatting>
  <dataValidations count="1">
    <dataValidation type="list" allowBlank="1" showInputMessage="1" showErrorMessage="1" sqref="J1" xr:uid="{20D8A81D-391C-4B4D-988C-DD1A9762F481}">
      <formula1>$V$1:$AG$1</formula1>
    </dataValidation>
  </dataValidations>
  <hyperlinks>
    <hyperlink ref="V1" r:id="rId1" tooltip="Anexo:Países por superficie" display="https://es.wikipedia.org/wiki/Anexo:Pa%C3%ADses_por_superficie" xr:uid="{AEA68B06-37BB-4FC7-95D5-70B2FAB5F729}"/>
    <hyperlink ref="W1" r:id="rId2" tooltip="Anexo:Países por población" display="https://es.wikipedia.org/wiki/Anexo:Pa%C3%ADses_por_poblaci%C3%B3n" xr:uid="{AEA0D368-C1B4-4B7B-BA48-5FF55D5773D9}"/>
    <hyperlink ref="X1" r:id="rId3" tooltip="Anexo:Países por densidad de población" display="https://es.wikipedia.org/wiki/Anexo:Pa%C3%ADses_por_densidad_de_poblaci%C3%B3n" xr:uid="{1584583D-9EE4-4AD4-A291-F076932188DF}"/>
    <hyperlink ref="P1" r:id="rId4" xr:uid="{83F32F1B-C688-44FD-A7A5-F193D206542A}"/>
    <hyperlink ref="B51" r:id="rId5" display="https://pedrowave.blogspot.com/" xr:uid="{71A724BD-A278-4AE9-9748-778161EFD3FA}"/>
    <hyperlink ref="B53" r:id="rId6" display="https://creativecommons.org/licenses/by-nc-sa/3.0/deed.es" xr:uid="{B6AC7466-655A-4367-9CBE-D7C34EE70E1C}"/>
    <hyperlink ref="B52" r:id="rId7" display="https://pedrowave.blogspot.com/2022/04/mapa-mundial-con-power-query.html" xr:uid="{552F0D07-9605-446C-BBBE-C443C065920D}"/>
  </hyperlinks>
  <pageMargins left="0.7" right="0.7" top="0.75" bottom="0.75" header="0.3" footer="0.3"/>
  <pageSetup paperSize="9" orientation="portrait" r:id="rId8"/>
  <ignoredErrors>
    <ignoredError sqref="T2:U2 AB2" calculatedColumn="1"/>
  </ignoredErrors>
  <drawing r:id="rId9"/>
  <tableParts count="1">
    <tablePart r:id="rId10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11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D7BA-2ECD-4226-B392-2B9D544DF75C}">
  <sheetPr>
    <tabColor rgb="FF92D050"/>
  </sheetPr>
  <dimension ref="A1:G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5546875" defaultRowHeight="15" x14ac:dyDescent="0.25"/>
  <cols>
    <col min="1" max="1" width="29.140625" style="1" bestFit="1" customWidth="1"/>
    <col min="2" max="2" width="15" style="1" bestFit="1" customWidth="1"/>
    <col min="3" max="3" width="16.42578125" style="1" bestFit="1" customWidth="1"/>
    <col min="4" max="4" width="13.28515625" style="1" bestFit="1" customWidth="1"/>
    <col min="5" max="5" width="8.85546875" style="1" bestFit="1" customWidth="1"/>
    <col min="6" max="6" width="22.85546875" style="1" bestFit="1" customWidth="1"/>
    <col min="7" max="7" width="23.85546875" style="1" bestFit="1" customWidth="1"/>
    <col min="8" max="16384" width="10.85546875" style="1"/>
  </cols>
  <sheetData>
    <row r="1" spans="1:7" x14ac:dyDescent="0.25">
      <c r="A1" s="1" t="s">
        <v>108</v>
      </c>
      <c r="B1" s="1" t="s">
        <v>128</v>
      </c>
      <c r="C1" s="1" t="s">
        <v>129</v>
      </c>
      <c r="D1" s="1" t="s">
        <v>130</v>
      </c>
      <c r="E1" s="1" t="s">
        <v>17</v>
      </c>
      <c r="F1" s="1" t="s">
        <v>131</v>
      </c>
      <c r="G1" s="1" t="s">
        <v>132</v>
      </c>
    </row>
    <row r="2" spans="1:7" x14ac:dyDescent="0.25">
      <c r="B2" s="18"/>
      <c r="C2" s="18"/>
      <c r="D2" s="18"/>
      <c r="E2" s="18"/>
      <c r="F2" s="18"/>
      <c r="G2" s="18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4642-55F3-4189-BFB5-3CE7930BEFD0}">
  <sheetPr>
    <tabColor rgb="FF92D050"/>
  </sheetPr>
  <dimension ref="A1:B1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15.28515625" bestFit="1" customWidth="1"/>
    <col min="2" max="2" width="12.28515625" bestFit="1" customWidth="1"/>
  </cols>
  <sheetData>
    <row r="1" spans="1:2" x14ac:dyDescent="0.25">
      <c r="A1" t="s">
        <v>108</v>
      </c>
      <c r="B1" t="s">
        <v>434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EED29-1783-45A6-AE34-060E787E3992}">
  <sheetPr>
    <tabColor rgb="FF92D050"/>
  </sheetPr>
  <dimension ref="A1:I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5546875" defaultRowHeight="15" x14ac:dyDescent="0.25"/>
  <cols>
    <col min="1" max="1" width="39.140625" style="1" bestFit="1" customWidth="1"/>
    <col min="2" max="2" width="8.7109375" style="1" bestFit="1" customWidth="1"/>
    <col min="3" max="3" width="18.42578125" style="1" bestFit="1" customWidth="1"/>
    <col min="4" max="4" width="15" style="1" bestFit="1" customWidth="1"/>
    <col min="5" max="5" width="23.140625" style="1" bestFit="1" customWidth="1"/>
    <col min="6" max="6" width="19.42578125" style="1" bestFit="1" customWidth="1"/>
    <col min="7" max="7" width="20.5703125" style="1" bestFit="1" customWidth="1"/>
    <col min="8" max="8" width="16.85546875" style="1" bestFit="1" customWidth="1"/>
    <col min="9" max="9" width="11.140625" style="1" bestFit="1" customWidth="1"/>
    <col min="10" max="10" width="12.7109375" style="1" bestFit="1" customWidth="1"/>
    <col min="11" max="11" width="23.140625" style="1" bestFit="1" customWidth="1"/>
    <col min="12" max="12" width="19.42578125" style="1" bestFit="1" customWidth="1"/>
    <col min="13" max="13" width="16" style="1" bestFit="1" customWidth="1"/>
    <col min="14" max="14" width="12.42578125" style="1" bestFit="1" customWidth="1"/>
    <col min="15" max="15" width="12.5703125" style="1" customWidth="1"/>
    <col min="16" max="16384" width="10.85546875" style="1"/>
  </cols>
  <sheetData>
    <row r="1" spans="1:9" x14ac:dyDescent="0.25">
      <c r="A1" s="1" t="s">
        <v>133</v>
      </c>
      <c r="B1" s="1" t="s">
        <v>134</v>
      </c>
      <c r="C1" t="s">
        <v>443</v>
      </c>
      <c r="D1" t="s">
        <v>444</v>
      </c>
      <c r="E1" t="s">
        <v>445</v>
      </c>
      <c r="F1" t="s">
        <v>446</v>
      </c>
      <c r="G1" t="s">
        <v>447</v>
      </c>
      <c r="H1" t="s">
        <v>448</v>
      </c>
      <c r="I1" s="42" t="s">
        <v>433</v>
      </c>
    </row>
    <row r="2" spans="1:9" x14ac:dyDescent="0.25">
      <c r="C2"/>
      <c r="D2"/>
      <c r="E2"/>
      <c r="F2"/>
      <c r="G2"/>
      <c r="H2"/>
      <c r="I2" s="18">
        <f>IF(GDP__PPP__US__million[[#This Row],[IMF'[1']'[5'] Forecast]]="",GDP__PPP__US__million[[#This Row],[CIA'[7']'[8']'[9'] Estimate]],GDP__PPP__US__million[[#This Row],[IMF'[1']'[5'] Forecast]])</f>
        <v>0</v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ignoredErrors>
    <ignoredError sqref="I2" calculatedColumn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64B0F-F065-4752-BA3D-2A759952A1CC}">
  <sheetPr>
    <tabColor rgb="FF00B0F0"/>
  </sheetPr>
  <dimension ref="A1:C228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5546875" defaultRowHeight="15" x14ac:dyDescent="0.25"/>
  <cols>
    <col min="1" max="1" width="37.140625" style="1" bestFit="1" customWidth="1"/>
    <col min="2" max="2" width="39.42578125" style="1" bestFit="1" customWidth="1"/>
    <col min="3" max="3" width="6.42578125" style="1" bestFit="1" customWidth="1"/>
    <col min="4" max="16384" width="10.85546875" style="1"/>
  </cols>
  <sheetData>
    <row r="1" spans="1:3" x14ac:dyDescent="0.25">
      <c r="A1" s="1" t="s">
        <v>11</v>
      </c>
      <c r="B1" s="1" t="s">
        <v>108</v>
      </c>
      <c r="C1" s="1" t="s">
        <v>65</v>
      </c>
    </row>
    <row r="2" spans="1:3" x14ac:dyDescent="0.25">
      <c r="A2" t="s">
        <v>301</v>
      </c>
      <c r="B2" t="s">
        <v>315</v>
      </c>
      <c r="C2" t="e">
        <f>MATCH(TablaPaíses[[#This Row],[Country]],Population[Country],0)</f>
        <v>#N/A</v>
      </c>
    </row>
    <row r="3" spans="1:3" x14ac:dyDescent="0.25">
      <c r="A3" t="s">
        <v>146</v>
      </c>
      <c r="B3" t="s">
        <v>316</v>
      </c>
      <c r="C3" t="e">
        <f>MATCH(TablaPaíses[[#This Row],[Country]],Population[Country],0)</f>
        <v>#N/A</v>
      </c>
    </row>
    <row r="4" spans="1:3" x14ac:dyDescent="0.25">
      <c r="A4" t="s">
        <v>23</v>
      </c>
      <c r="B4" t="s">
        <v>23</v>
      </c>
      <c r="C4" t="e">
        <f>MATCH(TablaPaíses[[#This Row],[Country]],Population[Country],0)</f>
        <v>#N/A</v>
      </c>
    </row>
    <row r="5" spans="1:3" x14ac:dyDescent="0.25">
      <c r="A5" t="s">
        <v>24</v>
      </c>
      <c r="B5" t="s">
        <v>76</v>
      </c>
      <c r="C5" t="e">
        <f>MATCH(TablaPaíses[[#This Row],[Country]],Population[Country],0)</f>
        <v>#N/A</v>
      </c>
    </row>
    <row r="6" spans="1:3" x14ac:dyDescent="0.25">
      <c r="A6" t="s">
        <v>25</v>
      </c>
      <c r="B6" t="s">
        <v>25</v>
      </c>
      <c r="C6" t="e">
        <f>MATCH(TablaPaíses[[#This Row],[Country]],Population[Country],0)</f>
        <v>#N/A</v>
      </c>
    </row>
    <row r="7" spans="1:3" x14ac:dyDescent="0.25">
      <c r="A7" t="s">
        <v>147</v>
      </c>
      <c r="B7" t="s">
        <v>147</v>
      </c>
      <c r="C7" t="e">
        <f>MATCH(TablaPaíses[[#This Row],[Country]],Population[Country],0)</f>
        <v>#N/A</v>
      </c>
    </row>
    <row r="8" spans="1:3" x14ac:dyDescent="0.25">
      <c r="A8" t="s">
        <v>312</v>
      </c>
      <c r="B8" t="s">
        <v>317</v>
      </c>
      <c r="C8" t="e">
        <f>MATCH(TablaPaíses[[#This Row],[Country]],Population[Country],0)</f>
        <v>#N/A</v>
      </c>
    </row>
    <row r="9" spans="1:3" x14ac:dyDescent="0.25">
      <c r="A9" t="s">
        <v>148</v>
      </c>
      <c r="B9" t="s">
        <v>412</v>
      </c>
      <c r="C9" t="e">
        <f>MATCH(TablaPaíses[[#This Row],[Country]],Population[Country],0)</f>
        <v>#N/A</v>
      </c>
    </row>
    <row r="10" spans="1:3" x14ac:dyDescent="0.25">
      <c r="A10" t="s">
        <v>428</v>
      </c>
      <c r="B10" t="s">
        <v>402</v>
      </c>
      <c r="C10" t="e">
        <f>MATCH(TablaPaíses[[#This Row],[Country]],Population[Country],0)</f>
        <v>#N/A</v>
      </c>
    </row>
    <row r="11" spans="1:3" x14ac:dyDescent="0.25">
      <c r="A11" t="s">
        <v>149</v>
      </c>
      <c r="B11" t="s">
        <v>318</v>
      </c>
      <c r="C11" t="e">
        <f>MATCH(TablaPaíses[[#This Row],[Country]],Population[Country],0)</f>
        <v>#N/A</v>
      </c>
    </row>
    <row r="12" spans="1:3" x14ac:dyDescent="0.25">
      <c r="A12" t="s">
        <v>150</v>
      </c>
      <c r="B12" t="s">
        <v>150</v>
      </c>
      <c r="C12" t="e">
        <f>MATCH(TablaPaíses[[#This Row],[Country]],Population[Country],0)</f>
        <v>#N/A</v>
      </c>
    </row>
    <row r="13" spans="1:3" x14ac:dyDescent="0.25">
      <c r="A13" t="s">
        <v>26</v>
      </c>
      <c r="B13" t="s">
        <v>26</v>
      </c>
      <c r="C13" t="e">
        <f>MATCH(TablaPaíses[[#This Row],[Country]],Population[Country],0)</f>
        <v>#N/A</v>
      </c>
    </row>
    <row r="14" spans="1:3" x14ac:dyDescent="0.25">
      <c r="A14" t="s">
        <v>294</v>
      </c>
      <c r="B14" t="s">
        <v>294</v>
      </c>
      <c r="C14" t="e">
        <f>MATCH(TablaPaíses[[#This Row],[Country]],Population[Country],0)</f>
        <v>#N/A</v>
      </c>
    </row>
    <row r="15" spans="1:3" x14ac:dyDescent="0.25">
      <c r="A15" t="s">
        <v>151</v>
      </c>
      <c r="B15" t="s">
        <v>151</v>
      </c>
      <c r="C15" t="e">
        <f>MATCH(TablaPaíses[[#This Row],[Country]],Population[Country],0)</f>
        <v>#N/A</v>
      </c>
    </row>
    <row r="16" spans="1:3" x14ac:dyDescent="0.25">
      <c r="A16" t="s">
        <v>27</v>
      </c>
      <c r="B16" t="s">
        <v>27</v>
      </c>
      <c r="C16" t="e">
        <f>MATCH(TablaPaíses[[#This Row],[Country]],Population[Country],0)</f>
        <v>#N/A</v>
      </c>
    </row>
    <row r="17" spans="1:3" x14ac:dyDescent="0.25">
      <c r="A17" t="s">
        <v>28</v>
      </c>
      <c r="B17" t="s">
        <v>88</v>
      </c>
      <c r="C17" t="e">
        <f>MATCH(TablaPaíses[[#This Row],[Country]],Population[Country],0)</f>
        <v>#N/A</v>
      </c>
    </row>
    <row r="18" spans="1:3" x14ac:dyDescent="0.25">
      <c r="A18" t="s">
        <v>152</v>
      </c>
      <c r="B18" t="s">
        <v>152</v>
      </c>
      <c r="C18" t="e">
        <f>MATCH(TablaPaíses[[#This Row],[Country]],Population[Country],0)</f>
        <v>#N/A</v>
      </c>
    </row>
    <row r="19" spans="1:3" x14ac:dyDescent="0.25">
      <c r="A19" t="s">
        <v>153</v>
      </c>
      <c r="B19" t="s">
        <v>319</v>
      </c>
      <c r="C19" t="e">
        <f>MATCH(TablaPaíses[[#This Row],[Country]],Population[Country],0)</f>
        <v>#N/A</v>
      </c>
    </row>
    <row r="20" spans="1:3" x14ac:dyDescent="0.25">
      <c r="A20" t="s">
        <v>154</v>
      </c>
      <c r="B20" t="s">
        <v>154</v>
      </c>
      <c r="C20" t="e">
        <f>MATCH(TablaPaíses[[#This Row],[Country]],Population[Country],0)</f>
        <v>#N/A</v>
      </c>
    </row>
    <row r="21" spans="1:3" x14ac:dyDescent="0.25">
      <c r="A21" t="s">
        <v>155</v>
      </c>
      <c r="B21" t="s">
        <v>320</v>
      </c>
      <c r="C21" t="e">
        <f>MATCH(TablaPaíses[[#This Row],[Country]],Population[Country],0)</f>
        <v>#N/A</v>
      </c>
    </row>
    <row r="22" spans="1:3" x14ac:dyDescent="0.25">
      <c r="A22" t="s">
        <v>29</v>
      </c>
      <c r="B22" t="s">
        <v>85</v>
      </c>
      <c r="C22" t="e">
        <f>MATCH(TablaPaíses[[#This Row],[Country]],Population[Country],0)</f>
        <v>#N/A</v>
      </c>
    </row>
    <row r="23" spans="1:3" x14ac:dyDescent="0.25">
      <c r="A23" t="s">
        <v>156</v>
      </c>
      <c r="B23" t="s">
        <v>321</v>
      </c>
      <c r="C23" t="e">
        <f>MATCH(TablaPaíses[[#This Row],[Country]],Population[Country],0)</f>
        <v>#N/A</v>
      </c>
    </row>
    <row r="24" spans="1:3" x14ac:dyDescent="0.25">
      <c r="A24" t="s">
        <v>157</v>
      </c>
      <c r="B24" t="s">
        <v>322</v>
      </c>
      <c r="C24" t="e">
        <f>MATCH(TablaPaíses[[#This Row],[Country]],Population[Country],0)</f>
        <v>#N/A</v>
      </c>
    </row>
    <row r="25" spans="1:3" x14ac:dyDescent="0.25">
      <c r="A25" t="s">
        <v>30</v>
      </c>
      <c r="B25" t="s">
        <v>91</v>
      </c>
      <c r="C25" t="e">
        <f>MATCH(TablaPaíses[[#This Row],[Country]],Population[Country],0)</f>
        <v>#N/A</v>
      </c>
    </row>
    <row r="26" spans="1:3" x14ac:dyDescent="0.25">
      <c r="A26" t="s">
        <v>436</v>
      </c>
      <c r="B26" t="s">
        <v>410</v>
      </c>
      <c r="C26" t="e">
        <f>MATCH(TablaPaíses[[#This Row],[Country]],Population[Country],0)</f>
        <v>#N/A</v>
      </c>
    </row>
    <row r="27" spans="1:3" x14ac:dyDescent="0.25">
      <c r="A27" t="s">
        <v>158</v>
      </c>
      <c r="B27" t="s">
        <v>158</v>
      </c>
      <c r="C27" t="e">
        <f>MATCH(TablaPaíses[[#This Row],[Country]],Population[Country],0)</f>
        <v>#N/A</v>
      </c>
    </row>
    <row r="28" spans="1:3" x14ac:dyDescent="0.25">
      <c r="A28" t="s">
        <v>3</v>
      </c>
      <c r="B28" t="s">
        <v>100</v>
      </c>
      <c r="C28" t="e">
        <f>MATCH(TablaPaíses[[#This Row],[Country]],Population[Country],0)</f>
        <v>#N/A</v>
      </c>
    </row>
    <row r="29" spans="1:3" x14ac:dyDescent="0.25">
      <c r="A29" t="s">
        <v>159</v>
      </c>
      <c r="B29" t="s">
        <v>323</v>
      </c>
      <c r="C29" t="e">
        <f>MATCH(TablaPaíses[[#This Row],[Country]],Population[Country],0)</f>
        <v>#N/A</v>
      </c>
    </row>
    <row r="30" spans="1:3" x14ac:dyDescent="0.25">
      <c r="A30" t="s">
        <v>160</v>
      </c>
      <c r="B30" t="s">
        <v>324</v>
      </c>
      <c r="C30" t="e">
        <f>MATCH(TablaPaíses[[#This Row],[Country]],Population[Country],0)</f>
        <v>#N/A</v>
      </c>
    </row>
    <row r="31" spans="1:3" x14ac:dyDescent="0.25">
      <c r="A31" t="s">
        <v>161</v>
      </c>
      <c r="B31" t="s">
        <v>325</v>
      </c>
      <c r="C31" t="e">
        <f>MATCH(TablaPaíses[[#This Row],[Country]],Population[Country],0)</f>
        <v>#N/A</v>
      </c>
    </row>
    <row r="32" spans="1:3" x14ac:dyDescent="0.25">
      <c r="A32" t="s">
        <v>31</v>
      </c>
      <c r="B32" t="s">
        <v>31</v>
      </c>
      <c r="C32" t="e">
        <f>MATCH(TablaPaíses[[#This Row],[Country]],Population[Country],0)</f>
        <v>#N/A</v>
      </c>
    </row>
    <row r="33" spans="1:3" x14ac:dyDescent="0.25">
      <c r="A33" t="s">
        <v>162</v>
      </c>
      <c r="B33" t="s">
        <v>162</v>
      </c>
      <c r="C33" t="e">
        <f>MATCH(TablaPaíses[[#This Row],[Country]],Population[Country],0)</f>
        <v>#N/A</v>
      </c>
    </row>
    <row r="34" spans="1:3" x14ac:dyDescent="0.25">
      <c r="A34" t="s">
        <v>163</v>
      </c>
      <c r="B34" t="s">
        <v>163</v>
      </c>
      <c r="C34" t="e">
        <f>MATCH(TablaPaíses[[#This Row],[Country]],Population[Country],0)</f>
        <v>#N/A</v>
      </c>
    </row>
    <row r="35" spans="1:3" x14ac:dyDescent="0.25">
      <c r="A35" t="s">
        <v>164</v>
      </c>
      <c r="B35" t="s">
        <v>326</v>
      </c>
      <c r="C35" t="e">
        <f>MATCH(TablaPaíses[[#This Row],[Country]],Population[Country],0)</f>
        <v>#N/A</v>
      </c>
    </row>
    <row r="36" spans="1:3" x14ac:dyDescent="0.25">
      <c r="A36" t="s">
        <v>165</v>
      </c>
      <c r="B36" t="s">
        <v>165</v>
      </c>
      <c r="C36" t="e">
        <f>MATCH(TablaPaíses[[#This Row],[Country]],Population[Country],0)</f>
        <v>#N/A</v>
      </c>
    </row>
    <row r="37" spans="1:3" x14ac:dyDescent="0.25">
      <c r="A37" t="s">
        <v>166</v>
      </c>
      <c r="B37" t="s">
        <v>327</v>
      </c>
      <c r="C37" t="e">
        <f>MATCH(TablaPaíses[[#This Row],[Country]],Population[Country],0)</f>
        <v>#N/A</v>
      </c>
    </row>
    <row r="38" spans="1:3" x14ac:dyDescent="0.25">
      <c r="A38" t="s">
        <v>167</v>
      </c>
      <c r="B38" t="s">
        <v>328</v>
      </c>
      <c r="C38" t="e">
        <f>MATCH(TablaPaíses[[#This Row],[Country]],Population[Country],0)</f>
        <v>#N/A</v>
      </c>
    </row>
    <row r="39" spans="1:3" x14ac:dyDescent="0.25">
      <c r="A39" t="s">
        <v>168</v>
      </c>
      <c r="B39" t="s">
        <v>329</v>
      </c>
      <c r="C39" t="e">
        <f>MATCH(TablaPaíses[[#This Row],[Country]],Population[Country],0)</f>
        <v>#N/A</v>
      </c>
    </row>
    <row r="40" spans="1:3" x14ac:dyDescent="0.25">
      <c r="A40" t="s">
        <v>169</v>
      </c>
      <c r="B40" t="s">
        <v>409</v>
      </c>
      <c r="C40" t="e">
        <f>MATCH(TablaPaíses[[#This Row],[Country]],Population[Country],0)</f>
        <v>#N/A</v>
      </c>
    </row>
    <row r="41" spans="1:3" x14ac:dyDescent="0.25">
      <c r="A41" t="s">
        <v>171</v>
      </c>
      <c r="B41" t="s">
        <v>171</v>
      </c>
      <c r="C41" t="e">
        <f>MATCH(TablaPaíses[[#This Row],[Country]],Population[Country],0)</f>
        <v>#N/A</v>
      </c>
    </row>
    <row r="42" spans="1:3" x14ac:dyDescent="0.25">
      <c r="A42" t="s">
        <v>172</v>
      </c>
      <c r="B42" t="s">
        <v>172</v>
      </c>
      <c r="C42" t="e">
        <f>MATCH(TablaPaíses[[#This Row],[Country]],Population[Country],0)</f>
        <v>#N/A</v>
      </c>
    </row>
    <row r="43" spans="1:3" x14ac:dyDescent="0.25">
      <c r="A43" t="s">
        <v>173</v>
      </c>
      <c r="B43" t="s">
        <v>173</v>
      </c>
      <c r="C43" t="e">
        <f>MATCH(TablaPaíses[[#This Row],[Country]],Population[Country],0)</f>
        <v>#N/A</v>
      </c>
    </row>
    <row r="44" spans="1:3" x14ac:dyDescent="0.25">
      <c r="A44" t="s">
        <v>32</v>
      </c>
      <c r="B44" t="s">
        <v>105</v>
      </c>
      <c r="C44" t="e">
        <f>MATCH(TablaPaíses[[#This Row],[Country]],Population[Country],0)</f>
        <v>#N/A</v>
      </c>
    </row>
    <row r="45" spans="1:3" x14ac:dyDescent="0.25">
      <c r="A45" t="s">
        <v>19</v>
      </c>
      <c r="B45" t="s">
        <v>109</v>
      </c>
      <c r="C45" t="e">
        <f>MATCH(TablaPaíses[[#This Row],[Country]],Population[Country],0)</f>
        <v>#N/A</v>
      </c>
    </row>
    <row r="46" spans="1:3" x14ac:dyDescent="0.25">
      <c r="A46" t="s">
        <v>174</v>
      </c>
      <c r="B46" t="s">
        <v>174</v>
      </c>
      <c r="C46" t="e">
        <f>MATCH(TablaPaíses[[#This Row],[Country]],Population[Country],0)</f>
        <v>#N/A</v>
      </c>
    </row>
    <row r="47" spans="1:3" x14ac:dyDescent="0.25">
      <c r="A47" t="s">
        <v>175</v>
      </c>
      <c r="B47" t="s">
        <v>330</v>
      </c>
      <c r="C47" t="e">
        <f>MATCH(TablaPaíses[[#This Row],[Country]],Population[Country],0)</f>
        <v>#N/A</v>
      </c>
    </row>
    <row r="48" spans="1:3" x14ac:dyDescent="0.25">
      <c r="A48" t="s">
        <v>178</v>
      </c>
      <c r="B48" t="s">
        <v>331</v>
      </c>
      <c r="C48" t="e">
        <f>MATCH(TablaPaíses[[#This Row],[Country]],Population[Country],0)</f>
        <v>#N/A</v>
      </c>
    </row>
    <row r="49" spans="1:3" x14ac:dyDescent="0.25">
      <c r="A49" t="s">
        <v>179</v>
      </c>
      <c r="B49" t="s">
        <v>332</v>
      </c>
      <c r="C49" t="e">
        <f>MATCH(TablaPaíses[[#This Row],[Country]],Population[Country],0)</f>
        <v>#N/A</v>
      </c>
    </row>
    <row r="50" spans="1:3" x14ac:dyDescent="0.25">
      <c r="A50" s="1" t="s">
        <v>180</v>
      </c>
      <c r="B50" s="1" t="s">
        <v>413</v>
      </c>
      <c r="C50" s="1" t="e">
        <f>MATCH(TablaPaíses[[#This Row],[Country]],Population[Country],0)</f>
        <v>#N/A</v>
      </c>
    </row>
    <row r="51" spans="1:3" x14ac:dyDescent="0.25">
      <c r="A51" s="1" t="s">
        <v>181</v>
      </c>
      <c r="B51" s="1" t="s">
        <v>181</v>
      </c>
      <c r="C51" s="1" t="e">
        <f>MATCH(TablaPaíses[[#This Row],[Country]],Population[Country],0)</f>
        <v>#N/A</v>
      </c>
    </row>
    <row r="52" spans="1:3" x14ac:dyDescent="0.25">
      <c r="A52" s="1" t="s">
        <v>33</v>
      </c>
      <c r="B52" s="1" t="s">
        <v>98</v>
      </c>
      <c r="C52" s="1" t="e">
        <f>MATCH(TablaPaíses[[#This Row],[Country]],Population[Country],0)</f>
        <v>#N/A</v>
      </c>
    </row>
    <row r="53" spans="1:3" x14ac:dyDescent="0.25">
      <c r="A53" s="1" t="s">
        <v>182</v>
      </c>
      <c r="B53" s="1" t="s">
        <v>182</v>
      </c>
      <c r="C53" s="1" t="e">
        <f>MATCH(TablaPaíses[[#This Row],[Country]],Population[Country],0)</f>
        <v>#N/A</v>
      </c>
    </row>
    <row r="54" spans="1:3" x14ac:dyDescent="0.25">
      <c r="A54" s="1" t="s">
        <v>295</v>
      </c>
      <c r="B54" s="1" t="s">
        <v>423</v>
      </c>
      <c r="C54" s="1" t="e">
        <f>MATCH(TablaPaíses[[#This Row],[Country]],Population[Country],0)</f>
        <v>#N/A</v>
      </c>
    </row>
    <row r="55" spans="1:3" x14ac:dyDescent="0.25">
      <c r="A55" s="1" t="s">
        <v>308</v>
      </c>
      <c r="B55" s="1" t="s">
        <v>333</v>
      </c>
      <c r="C55" s="1" t="e">
        <f>MATCH(TablaPaíses[[#This Row],[Country]],Population[Country],0)</f>
        <v>#N/A</v>
      </c>
    </row>
    <row r="56" spans="1:3" x14ac:dyDescent="0.25">
      <c r="A56" s="1" t="s">
        <v>34</v>
      </c>
      <c r="B56" s="1" t="s">
        <v>93</v>
      </c>
      <c r="C56" s="1" t="e">
        <f>MATCH(TablaPaíses[[#This Row],[Country]],Population[Country],0)</f>
        <v>#N/A</v>
      </c>
    </row>
    <row r="57" spans="1:3" x14ac:dyDescent="0.25">
      <c r="A57" s="1" t="s">
        <v>183</v>
      </c>
      <c r="B57" s="1" t="s">
        <v>183</v>
      </c>
      <c r="C57" s="1" t="e">
        <f>MATCH(TablaPaíses[[#This Row],[Country]],Population[Country],0)</f>
        <v>#N/A</v>
      </c>
    </row>
    <row r="58" spans="1:3" x14ac:dyDescent="0.25">
      <c r="A58" s="1" t="s">
        <v>302</v>
      </c>
      <c r="B58" s="1" t="s">
        <v>302</v>
      </c>
      <c r="C58" s="1" t="e">
        <f>MATCH(TablaPaíses[[#This Row],[Country]],Population[Country],0)</f>
        <v>#N/A</v>
      </c>
    </row>
    <row r="59" spans="1:3" x14ac:dyDescent="0.25">
      <c r="A59" s="1" t="s">
        <v>185</v>
      </c>
      <c r="B59" s="1" t="s">
        <v>185</v>
      </c>
      <c r="C59" s="1" t="e">
        <f>MATCH(TablaPaíses[[#This Row],[Country]],Population[Country],0)</f>
        <v>#N/A</v>
      </c>
    </row>
    <row r="60" spans="1:3" x14ac:dyDescent="0.25">
      <c r="A60" s="1" t="s">
        <v>186</v>
      </c>
      <c r="B60" s="1" t="s">
        <v>334</v>
      </c>
      <c r="C60" s="1" t="e">
        <f>MATCH(TablaPaíses[[#This Row],[Country]],Population[Country],0)</f>
        <v>#N/A</v>
      </c>
    </row>
    <row r="61" spans="1:3" x14ac:dyDescent="0.25">
      <c r="A61" s="1" t="s">
        <v>187</v>
      </c>
      <c r="B61" s="1" t="s">
        <v>187</v>
      </c>
      <c r="C61" s="1" t="e">
        <f>MATCH(TablaPaíses[[#This Row],[Country]],Population[Country],0)</f>
        <v>#N/A</v>
      </c>
    </row>
    <row r="62" spans="1:3" x14ac:dyDescent="0.25">
      <c r="A62" s="1" t="s">
        <v>188</v>
      </c>
      <c r="B62" s="1" t="s">
        <v>335</v>
      </c>
      <c r="C62" s="1" t="e">
        <f>MATCH(TablaPaíses[[#This Row],[Country]],Population[Country],0)</f>
        <v>#N/A</v>
      </c>
    </row>
    <row r="63" spans="1:3" x14ac:dyDescent="0.25">
      <c r="A63" s="1" t="s">
        <v>189</v>
      </c>
      <c r="B63" s="1" t="s">
        <v>189</v>
      </c>
      <c r="C63" s="1" t="e">
        <f>MATCH(TablaPaíses[[#This Row],[Country]],Population[Country],0)</f>
        <v>#N/A</v>
      </c>
    </row>
    <row r="64" spans="1:3" x14ac:dyDescent="0.25">
      <c r="A64" s="1" t="s">
        <v>297</v>
      </c>
      <c r="B64" s="1" t="s">
        <v>336</v>
      </c>
      <c r="C64" s="1" t="e">
        <f>MATCH(TablaPaíses[[#This Row],[Country]],Population[Country],0)</f>
        <v>#N/A</v>
      </c>
    </row>
    <row r="65" spans="1:3" x14ac:dyDescent="0.25">
      <c r="A65" s="1" t="s">
        <v>35</v>
      </c>
      <c r="B65" s="1" t="s">
        <v>95</v>
      </c>
      <c r="C65" s="1" t="e">
        <f>MATCH(TablaPaíses[[#This Row],[Country]],Population[Country],0)</f>
        <v>#N/A</v>
      </c>
    </row>
    <row r="66" spans="1:3" x14ac:dyDescent="0.25">
      <c r="A66" s="1" t="s">
        <v>36</v>
      </c>
      <c r="B66" s="1" t="s">
        <v>103</v>
      </c>
      <c r="C66" s="1" t="e">
        <f>MATCH(TablaPaíses[[#This Row],[Country]],Population[Country],0)</f>
        <v>#N/A</v>
      </c>
    </row>
    <row r="67" spans="1:3" x14ac:dyDescent="0.25">
      <c r="A67" s="1" t="s">
        <v>37</v>
      </c>
      <c r="B67" s="1" t="s">
        <v>80</v>
      </c>
      <c r="C67" s="1" t="e">
        <f>MATCH(TablaPaíses[[#This Row],[Country]],Population[Country],0)</f>
        <v>#N/A</v>
      </c>
    </row>
    <row r="68" spans="1:3" x14ac:dyDescent="0.25">
      <c r="A68" s="1" t="s">
        <v>190</v>
      </c>
      <c r="B68" s="1" t="s">
        <v>337</v>
      </c>
      <c r="C68" s="1" t="e">
        <f>MATCH(TablaPaíses[[#This Row],[Country]],Population[Country],0)</f>
        <v>#N/A</v>
      </c>
    </row>
    <row r="69" spans="1:3" x14ac:dyDescent="0.25">
      <c r="A69" s="1" t="s">
        <v>38</v>
      </c>
      <c r="B69" s="1" t="s">
        <v>38</v>
      </c>
      <c r="C69" s="1" t="e">
        <f>MATCH(TablaPaíses[[#This Row],[Country]],Population[Country],0)</f>
        <v>#N/A</v>
      </c>
    </row>
    <row r="70" spans="1:3" x14ac:dyDescent="0.25">
      <c r="A70" s="1" t="s">
        <v>191</v>
      </c>
      <c r="B70" s="1" t="s">
        <v>338</v>
      </c>
      <c r="C70" s="1" t="e">
        <f>MATCH(TablaPaíses[[#This Row],[Country]],Population[Country],0)</f>
        <v>#N/A</v>
      </c>
    </row>
    <row r="71" spans="1:3" x14ac:dyDescent="0.25">
      <c r="A71" s="1" t="s">
        <v>192</v>
      </c>
      <c r="B71" s="1" t="s">
        <v>339</v>
      </c>
      <c r="C71" s="1" t="e">
        <f>MATCH(TablaPaíses[[#This Row],[Country]],Population[Country],0)</f>
        <v>#N/A</v>
      </c>
    </row>
    <row r="72" spans="1:3" x14ac:dyDescent="0.25">
      <c r="A72" s="1" t="s">
        <v>39</v>
      </c>
      <c r="B72" s="1" t="s">
        <v>94</v>
      </c>
      <c r="C72" s="1" t="e">
        <f>MATCH(TablaPaíses[[#This Row],[Country]],Population[Country],0)</f>
        <v>#N/A</v>
      </c>
    </row>
    <row r="73" spans="1:3" x14ac:dyDescent="0.25">
      <c r="A73" s="1" t="s">
        <v>193</v>
      </c>
      <c r="B73" s="1" t="s">
        <v>403</v>
      </c>
      <c r="C73" s="1" t="e">
        <f>MATCH(TablaPaíses[[#This Row],[Country]],Population[Country],0)</f>
        <v>#N/A</v>
      </c>
    </row>
    <row r="74" spans="1:3" x14ac:dyDescent="0.25">
      <c r="A74" s="1" t="s">
        <v>40</v>
      </c>
      <c r="B74" s="1" t="s">
        <v>78</v>
      </c>
      <c r="C74" s="1" t="e">
        <f>MATCH(TablaPaíses[[#This Row],[Country]],Population[Country],0)</f>
        <v>#N/A</v>
      </c>
    </row>
    <row r="75" spans="1:3" x14ac:dyDescent="0.25">
      <c r="A75" s="1" t="s">
        <v>194</v>
      </c>
      <c r="B75" s="1" t="s">
        <v>340</v>
      </c>
      <c r="C75" s="1" t="e">
        <f>MATCH(TablaPaíses[[#This Row],[Country]],Population[Country],0)</f>
        <v>#N/A</v>
      </c>
    </row>
    <row r="76" spans="1:3" x14ac:dyDescent="0.25">
      <c r="A76" s="1" t="s">
        <v>298</v>
      </c>
      <c r="B76" s="1" t="s">
        <v>341</v>
      </c>
      <c r="C76" s="1" t="e">
        <f>MATCH(TablaPaíses[[#This Row],[Country]],Population[Country],0)</f>
        <v>#N/A</v>
      </c>
    </row>
    <row r="77" spans="1:3" x14ac:dyDescent="0.25">
      <c r="A77" s="1" t="s">
        <v>195</v>
      </c>
      <c r="B77" s="1" t="s">
        <v>195</v>
      </c>
      <c r="C77" s="1" t="e">
        <f>MATCH(TablaPaíses[[#This Row],[Country]],Population[Country],0)</f>
        <v>#N/A</v>
      </c>
    </row>
    <row r="78" spans="1:3" x14ac:dyDescent="0.25">
      <c r="A78" s="1" t="s">
        <v>4</v>
      </c>
      <c r="B78" s="1" t="s">
        <v>4</v>
      </c>
      <c r="C78" s="1" t="e">
        <f>MATCH(TablaPaíses[[#This Row],[Country]],Population[Country],0)</f>
        <v>#N/A</v>
      </c>
    </row>
    <row r="79" spans="1:3" x14ac:dyDescent="0.25">
      <c r="A79" s="1" t="s">
        <v>196</v>
      </c>
      <c r="B79" s="1" t="s">
        <v>196</v>
      </c>
      <c r="C79" s="1" t="e">
        <f>MATCH(TablaPaíses[[#This Row],[Country]],Population[Country],0)</f>
        <v>#N/A</v>
      </c>
    </row>
    <row r="80" spans="1:3" x14ac:dyDescent="0.25">
      <c r="A80" s="1" t="s">
        <v>197</v>
      </c>
      <c r="B80" s="1" t="s">
        <v>424</v>
      </c>
      <c r="C80" s="1" t="e">
        <f>MATCH(TablaPaíses[[#This Row],[Country]],Population[Country],0)</f>
        <v>#N/A</v>
      </c>
    </row>
    <row r="81" spans="1:3" x14ac:dyDescent="0.25">
      <c r="A81" s="1" t="s">
        <v>41</v>
      </c>
      <c r="B81" s="1" t="s">
        <v>87</v>
      </c>
      <c r="C81" s="1" t="e">
        <f>MATCH(TablaPaíses[[#This Row],[Country]],Population[Country],0)</f>
        <v>#N/A</v>
      </c>
    </row>
    <row r="82" spans="1:3" x14ac:dyDescent="0.25">
      <c r="A82" s="1" t="s">
        <v>292</v>
      </c>
      <c r="B82" s="1" t="s">
        <v>342</v>
      </c>
      <c r="C82" s="1" t="e">
        <f>MATCH(TablaPaíses[[#This Row],[Country]],Population[Country],0)</f>
        <v>#N/A</v>
      </c>
    </row>
    <row r="83" spans="1:3" x14ac:dyDescent="0.25">
      <c r="A83" s="1" t="s">
        <v>198</v>
      </c>
      <c r="B83" s="1" t="s">
        <v>198</v>
      </c>
      <c r="C83" s="1" t="e">
        <f>MATCH(TablaPaíses[[#This Row],[Country]],Population[Country],0)</f>
        <v>#N/A</v>
      </c>
    </row>
    <row r="84" spans="1:3" x14ac:dyDescent="0.25">
      <c r="A84" s="1" t="s">
        <v>199</v>
      </c>
      <c r="B84" s="1" t="s">
        <v>199</v>
      </c>
      <c r="C84" s="1" t="e">
        <f>MATCH(TablaPaíses[[#This Row],[Country]],Population[Country],0)</f>
        <v>#N/A</v>
      </c>
    </row>
    <row r="85" spans="1:3" x14ac:dyDescent="0.25">
      <c r="A85" s="1" t="s">
        <v>201</v>
      </c>
      <c r="B85" s="1" t="s">
        <v>343</v>
      </c>
      <c r="C85" s="1" t="e">
        <f>MATCH(TablaPaíses[[#This Row],[Country]],Population[Country],0)</f>
        <v>#N/A</v>
      </c>
    </row>
    <row r="86" spans="1:3" x14ac:dyDescent="0.25">
      <c r="A86" s="1" t="s">
        <v>200</v>
      </c>
      <c r="B86" s="1" t="s">
        <v>344</v>
      </c>
      <c r="C86" s="1" t="e">
        <f>MATCH(TablaPaíses[[#This Row],[Country]],Population[Country],0)</f>
        <v>#N/A</v>
      </c>
    </row>
    <row r="87" spans="1:3" x14ac:dyDescent="0.25">
      <c r="A87" s="1" t="s">
        <v>202</v>
      </c>
      <c r="B87" s="1" t="s">
        <v>202</v>
      </c>
      <c r="C87" s="1" t="e">
        <f>MATCH(TablaPaíses[[#This Row],[Country]],Population[Country],0)</f>
        <v>#N/A</v>
      </c>
    </row>
    <row r="88" spans="1:3" x14ac:dyDescent="0.25">
      <c r="A88" s="1" t="s">
        <v>431</v>
      </c>
      <c r="B88" s="1" t="s">
        <v>421</v>
      </c>
      <c r="C88" s="1" t="e">
        <f>MATCH(TablaPaíses[[#This Row],[Country]],Population[Country],0)</f>
        <v>#N/A</v>
      </c>
    </row>
    <row r="89" spans="1:3" x14ac:dyDescent="0.25">
      <c r="A89" s="1" t="s">
        <v>203</v>
      </c>
      <c r="B89" s="1" t="s">
        <v>345</v>
      </c>
      <c r="C89" s="1" t="e">
        <f>MATCH(TablaPaíses[[#This Row],[Country]],Population[Country],0)</f>
        <v>#N/A</v>
      </c>
    </row>
    <row r="90" spans="1:3" x14ac:dyDescent="0.25">
      <c r="A90" s="1" t="s">
        <v>204</v>
      </c>
      <c r="B90" s="1" t="s">
        <v>204</v>
      </c>
      <c r="C90" s="1" t="e">
        <f>MATCH(TablaPaíses[[#This Row],[Country]],Population[Country],0)</f>
        <v>#N/A</v>
      </c>
    </row>
    <row r="91" spans="1:3" x14ac:dyDescent="0.25">
      <c r="A91" s="1" t="s">
        <v>5</v>
      </c>
      <c r="B91" s="1" t="s">
        <v>90</v>
      </c>
      <c r="C91" s="1" t="e">
        <f>MATCH(TablaPaíses[[#This Row],[Country]],Population[Country],0)</f>
        <v>#N/A</v>
      </c>
    </row>
    <row r="92" spans="1:3" x14ac:dyDescent="0.25">
      <c r="A92" s="1" t="s">
        <v>205</v>
      </c>
      <c r="B92" s="1" t="s">
        <v>205</v>
      </c>
      <c r="C92" s="1" t="e">
        <f>MATCH(TablaPaíses[[#This Row],[Country]],Population[Country],0)</f>
        <v>#N/A</v>
      </c>
    </row>
    <row r="93" spans="1:3" x14ac:dyDescent="0.25">
      <c r="A93" s="1" t="s">
        <v>206</v>
      </c>
      <c r="B93" s="1" t="s">
        <v>206</v>
      </c>
      <c r="C93" s="1" t="e">
        <f>MATCH(TablaPaíses[[#This Row],[Country]],Population[Country],0)</f>
        <v>#N/A</v>
      </c>
    </row>
    <row r="94" spans="1:3" x14ac:dyDescent="0.25">
      <c r="A94" s="1" t="s">
        <v>299</v>
      </c>
      <c r="B94" s="1" t="s">
        <v>346</v>
      </c>
      <c r="C94" s="1" t="e">
        <f>MATCH(TablaPaíses[[#This Row],[Country]],Population[Country],0)</f>
        <v>#N/A</v>
      </c>
    </row>
    <row r="95" spans="1:3" x14ac:dyDescent="0.25">
      <c r="A95" s="1" t="s">
        <v>207</v>
      </c>
      <c r="B95" s="1" t="s">
        <v>347</v>
      </c>
      <c r="C95" s="1" t="e">
        <f>MATCH(TablaPaíses[[#This Row],[Country]],Population[Country],0)</f>
        <v>#N/A</v>
      </c>
    </row>
    <row r="96" spans="1:3" x14ac:dyDescent="0.25">
      <c r="A96" s="1" t="s">
        <v>208</v>
      </c>
      <c r="B96" s="1" t="s">
        <v>348</v>
      </c>
      <c r="C96" s="1" t="e">
        <f>MATCH(TablaPaíses[[#This Row],[Country]],Population[Country],0)</f>
        <v>#N/A</v>
      </c>
    </row>
    <row r="97" spans="1:3" x14ac:dyDescent="0.25">
      <c r="A97" s="1" t="s">
        <v>42</v>
      </c>
      <c r="B97" s="1" t="s">
        <v>97</v>
      </c>
      <c r="C97" s="1" t="e">
        <f>MATCH(TablaPaíses[[#This Row],[Country]],Population[Country],0)</f>
        <v>#N/A</v>
      </c>
    </row>
    <row r="98" spans="1:3" x14ac:dyDescent="0.25">
      <c r="A98" s="1" t="s">
        <v>300</v>
      </c>
      <c r="B98" s="1" t="s">
        <v>349</v>
      </c>
      <c r="C98" s="1" t="e">
        <f>MATCH(TablaPaíses[[#This Row],[Country]],Population[Country],0)</f>
        <v>#N/A</v>
      </c>
    </row>
    <row r="99" spans="1:3" x14ac:dyDescent="0.25">
      <c r="A99" s="1" t="s">
        <v>310</v>
      </c>
      <c r="B99" s="1" t="s">
        <v>350</v>
      </c>
      <c r="C99" s="1" t="e">
        <f>MATCH(TablaPaíses[[#This Row],[Country]],Population[Country],0)</f>
        <v>#N/A</v>
      </c>
    </row>
    <row r="100" spans="1:3" x14ac:dyDescent="0.25">
      <c r="A100" s="1" t="s">
        <v>43</v>
      </c>
      <c r="B100" s="1" t="s">
        <v>107</v>
      </c>
      <c r="C100" s="1" t="e">
        <f>MATCH(TablaPaíses[[#This Row],[Country]],Population[Country],0)</f>
        <v>#N/A</v>
      </c>
    </row>
    <row r="101" spans="1:3" x14ac:dyDescent="0.25">
      <c r="A101" s="1" t="s">
        <v>288</v>
      </c>
      <c r="B101" s="1" t="s">
        <v>404</v>
      </c>
      <c r="C101" s="1" t="e">
        <f>MATCH(TablaPaíses[[#This Row],[Country]],Population[Country],0)</f>
        <v>#N/A</v>
      </c>
    </row>
    <row r="102" spans="1:3" x14ac:dyDescent="0.25">
      <c r="A102" s="1" t="s">
        <v>293</v>
      </c>
      <c r="B102" s="1" t="s">
        <v>426</v>
      </c>
      <c r="C102" s="1" t="e">
        <f>MATCH(TablaPaíses[[#This Row],[Country]],Population[Country],0)</f>
        <v>#N/A</v>
      </c>
    </row>
    <row r="103" spans="1:3" x14ac:dyDescent="0.25">
      <c r="A103" s="1" t="s">
        <v>289</v>
      </c>
      <c r="B103" s="1" t="s">
        <v>351</v>
      </c>
      <c r="C103" s="1" t="e">
        <f>MATCH(TablaPaíses[[#This Row],[Country]],Population[Country],0)</f>
        <v>#N/A</v>
      </c>
    </row>
    <row r="104" spans="1:3" x14ac:dyDescent="0.25">
      <c r="A104" s="1" t="s">
        <v>228</v>
      </c>
      <c r="B104" s="1" t="s">
        <v>352</v>
      </c>
      <c r="C104" s="1" t="e">
        <f>MATCH(TablaPaíses[[#This Row],[Country]],Population[Country],0)</f>
        <v>#N/A</v>
      </c>
    </row>
    <row r="105" spans="1:3" x14ac:dyDescent="0.25">
      <c r="A105" s="1" t="s">
        <v>250</v>
      </c>
      <c r="B105" s="1" t="s">
        <v>353</v>
      </c>
      <c r="C105" s="1" t="e">
        <f>MATCH(TablaPaíses[[#This Row],[Country]],Population[Country],0)</f>
        <v>#N/A</v>
      </c>
    </row>
    <row r="106" spans="1:3" x14ac:dyDescent="0.25">
      <c r="A106" s="1" t="s">
        <v>209</v>
      </c>
      <c r="B106" s="1" t="s">
        <v>209</v>
      </c>
      <c r="C106" s="1" t="e">
        <f>MATCH(TablaPaíses[[#This Row],[Country]],Population[Country],0)</f>
        <v>#N/A</v>
      </c>
    </row>
    <row r="107" spans="1:3" x14ac:dyDescent="0.25">
      <c r="A107" s="1" t="s">
        <v>44</v>
      </c>
      <c r="B107" s="1" t="s">
        <v>79</v>
      </c>
      <c r="C107" s="1" t="e">
        <f>MATCH(TablaPaíses[[#This Row],[Country]],Population[Country],0)</f>
        <v>#N/A</v>
      </c>
    </row>
    <row r="108" spans="1:3" x14ac:dyDescent="0.25">
      <c r="A108" s="1" t="s">
        <v>210</v>
      </c>
      <c r="B108" s="1" t="s">
        <v>210</v>
      </c>
      <c r="C108" s="1" t="e">
        <f>MATCH(TablaPaíses[[#This Row],[Country]],Population[Country],0)</f>
        <v>#N/A</v>
      </c>
    </row>
    <row r="109" spans="1:3" x14ac:dyDescent="0.25">
      <c r="A109" s="1" t="s">
        <v>211</v>
      </c>
      <c r="B109" s="1" t="s">
        <v>354</v>
      </c>
      <c r="C109" s="1" t="e">
        <f>MATCH(TablaPaíses[[#This Row],[Country]],Population[Country],0)</f>
        <v>#N/A</v>
      </c>
    </row>
    <row r="110" spans="1:3" x14ac:dyDescent="0.25">
      <c r="A110" s="1" t="s">
        <v>212</v>
      </c>
      <c r="B110" s="1" t="s">
        <v>355</v>
      </c>
      <c r="C110" s="1" t="e">
        <f>MATCH(TablaPaíses[[#This Row],[Country]],Population[Country],0)</f>
        <v>#N/A</v>
      </c>
    </row>
    <row r="111" spans="1:3" x14ac:dyDescent="0.25">
      <c r="A111" s="1" t="s">
        <v>213</v>
      </c>
      <c r="B111" s="1" t="s">
        <v>356</v>
      </c>
      <c r="C111" s="1" t="e">
        <f>MATCH(TablaPaíses[[#This Row],[Country]],Population[Country],0)</f>
        <v>#N/A</v>
      </c>
    </row>
    <row r="112" spans="1:3" x14ac:dyDescent="0.25">
      <c r="A112" s="1" t="s">
        <v>214</v>
      </c>
      <c r="B112" s="1" t="s">
        <v>357</v>
      </c>
      <c r="C112" s="1" t="e">
        <f>MATCH(TablaPaíses[[#This Row],[Country]],Population[Country],0)</f>
        <v>#N/A</v>
      </c>
    </row>
    <row r="113" spans="1:3" x14ac:dyDescent="0.25">
      <c r="A113" s="1" t="s">
        <v>215</v>
      </c>
      <c r="B113" s="1" t="s">
        <v>358</v>
      </c>
      <c r="C113" s="1" t="e">
        <f>MATCH(TablaPaíses[[#This Row],[Country]],Population[Country],0)</f>
        <v>#N/A</v>
      </c>
    </row>
    <row r="114" spans="1:3" x14ac:dyDescent="0.25">
      <c r="A114" s="1" t="s">
        <v>216</v>
      </c>
      <c r="B114" s="1" t="s">
        <v>216</v>
      </c>
      <c r="C114" s="1" t="e">
        <f>MATCH(TablaPaíses[[#This Row],[Country]],Population[Country],0)</f>
        <v>#N/A</v>
      </c>
    </row>
    <row r="115" spans="1:3" x14ac:dyDescent="0.25">
      <c r="A115" s="1" t="s">
        <v>45</v>
      </c>
      <c r="B115" s="1" t="s">
        <v>405</v>
      </c>
      <c r="C115" s="1" t="e">
        <f>MATCH(TablaPaíses[[#This Row],[Country]],Population[Country],0)</f>
        <v>#N/A</v>
      </c>
    </row>
    <row r="116" spans="1:3" x14ac:dyDescent="0.25">
      <c r="A116" s="1" t="s">
        <v>217</v>
      </c>
      <c r="B116" s="1" t="s">
        <v>217</v>
      </c>
      <c r="C116" s="1" t="e">
        <f>MATCH(TablaPaíses[[#This Row],[Country]],Population[Country],0)</f>
        <v>#N/A</v>
      </c>
    </row>
    <row r="117" spans="1:3" x14ac:dyDescent="0.25">
      <c r="A117" s="1" t="s">
        <v>218</v>
      </c>
      <c r="B117" s="1" t="s">
        <v>218</v>
      </c>
      <c r="C117" s="1" t="e">
        <f>MATCH(TablaPaíses[[#This Row],[Country]],Population[Country],0)</f>
        <v>#N/A</v>
      </c>
    </row>
    <row r="118" spans="1:3" x14ac:dyDescent="0.25">
      <c r="A118" s="1" t="s">
        <v>219</v>
      </c>
      <c r="B118" s="1" t="s">
        <v>359</v>
      </c>
      <c r="C118" s="1" t="e">
        <f>MATCH(TablaPaíses[[#This Row],[Country]],Population[Country],0)</f>
        <v>#N/A</v>
      </c>
    </row>
    <row r="119" spans="1:3" x14ac:dyDescent="0.25">
      <c r="A119" s="1" t="s">
        <v>46</v>
      </c>
      <c r="B119" s="1" t="s">
        <v>104</v>
      </c>
      <c r="C119" s="1" t="e">
        <f>MATCH(TablaPaíses[[#This Row],[Country]],Population[Country],0)</f>
        <v>#N/A</v>
      </c>
    </row>
    <row r="120" spans="1:3" x14ac:dyDescent="0.25">
      <c r="A120" s="1" t="s">
        <v>220</v>
      </c>
      <c r="B120" s="1" t="s">
        <v>360</v>
      </c>
      <c r="C120" s="1" t="e">
        <f>MATCH(TablaPaíses[[#This Row],[Country]],Population[Country],0)</f>
        <v>#N/A</v>
      </c>
    </row>
    <row r="121" spans="1:3" x14ac:dyDescent="0.25">
      <c r="A121" s="1" t="s">
        <v>221</v>
      </c>
      <c r="B121" s="1" t="s">
        <v>221</v>
      </c>
      <c r="C121" s="1" t="e">
        <f>MATCH(TablaPaíses[[#This Row],[Country]],Population[Country],0)</f>
        <v>#N/A</v>
      </c>
    </row>
    <row r="122" spans="1:3" x14ac:dyDescent="0.25">
      <c r="A122" s="1" t="s">
        <v>222</v>
      </c>
      <c r="B122" s="1" t="s">
        <v>361</v>
      </c>
      <c r="C122" s="1" t="e">
        <f>MATCH(TablaPaíses[[#This Row],[Country]],Population[Country],0)</f>
        <v>#N/A</v>
      </c>
    </row>
    <row r="123" spans="1:3" x14ac:dyDescent="0.25">
      <c r="A123" s="1" t="s">
        <v>47</v>
      </c>
      <c r="B123" s="1" t="s">
        <v>47</v>
      </c>
      <c r="C123" s="1" t="e">
        <f>MATCH(TablaPaíses[[#This Row],[Country]],Population[Country],0)</f>
        <v>#N/A</v>
      </c>
    </row>
    <row r="124" spans="1:3" x14ac:dyDescent="0.25">
      <c r="A124" s="1" t="s">
        <v>48</v>
      </c>
      <c r="B124" s="1" t="s">
        <v>101</v>
      </c>
      <c r="C124" s="1" t="e">
        <f>MATCH(TablaPaíses[[#This Row],[Country]],Population[Country],0)</f>
        <v>#N/A</v>
      </c>
    </row>
    <row r="125" spans="1:3" x14ac:dyDescent="0.25">
      <c r="A125" s="1" t="s">
        <v>303</v>
      </c>
      <c r="B125" s="1" t="s">
        <v>303</v>
      </c>
      <c r="C125" s="1" t="e">
        <f>MATCH(TablaPaíses[[#This Row],[Country]],Population[Country],0)</f>
        <v>#N/A</v>
      </c>
    </row>
    <row r="126" spans="1:3" x14ac:dyDescent="0.25">
      <c r="A126" s="1" t="s">
        <v>20</v>
      </c>
      <c r="B126" s="1" t="s">
        <v>106</v>
      </c>
      <c r="C126" s="1" t="e">
        <f>MATCH(TablaPaíses[[#This Row],[Country]],Population[Country],0)</f>
        <v>#N/A</v>
      </c>
    </row>
    <row r="127" spans="1:3" x14ac:dyDescent="0.25">
      <c r="A127" s="1" t="s">
        <v>49</v>
      </c>
      <c r="B127" s="1" t="s">
        <v>102</v>
      </c>
      <c r="C127" s="1" t="e">
        <f>MATCH(TablaPaíses[[#This Row],[Country]],Population[Country],0)</f>
        <v>#N/A</v>
      </c>
    </row>
    <row r="128" spans="1:3" x14ac:dyDescent="0.25">
      <c r="A128" s="1" t="s">
        <v>223</v>
      </c>
      <c r="B128" s="1" t="s">
        <v>223</v>
      </c>
      <c r="C128" s="1" t="e">
        <f>MATCH(TablaPaíses[[#This Row],[Country]],Population[Country],0)</f>
        <v>#N/A</v>
      </c>
    </row>
    <row r="129" spans="1:3" x14ac:dyDescent="0.25">
      <c r="A129" s="1" t="s">
        <v>224</v>
      </c>
      <c r="B129" s="1" t="s">
        <v>362</v>
      </c>
      <c r="C129" s="1" t="e">
        <f>MATCH(TablaPaíses[[#This Row],[Country]],Population[Country],0)</f>
        <v>#N/A</v>
      </c>
    </row>
    <row r="130" spans="1:3" x14ac:dyDescent="0.25">
      <c r="A130" s="1" t="s">
        <v>225</v>
      </c>
      <c r="B130" s="1" t="s">
        <v>406</v>
      </c>
      <c r="C130" s="1" t="e">
        <f>MATCH(TablaPaíses[[#This Row],[Country]],Population[Country],0)</f>
        <v>#N/A</v>
      </c>
    </row>
    <row r="131" spans="1:3" x14ac:dyDescent="0.25">
      <c r="A131" s="1" t="s">
        <v>226</v>
      </c>
      <c r="B131" s="1" t="s">
        <v>363</v>
      </c>
      <c r="C131" s="1" t="e">
        <f>MATCH(TablaPaíses[[#This Row],[Country]],Population[Country],0)</f>
        <v>#N/A</v>
      </c>
    </row>
    <row r="132" spans="1:3" x14ac:dyDescent="0.25">
      <c r="A132" s="1" t="s">
        <v>407</v>
      </c>
      <c r="B132" s="1" t="s">
        <v>407</v>
      </c>
      <c r="C132" s="1" t="e">
        <f>MATCH(TablaPaíses[[#This Row],[Country]],Population[Country],0)</f>
        <v>#N/A</v>
      </c>
    </row>
    <row r="133" spans="1:3" x14ac:dyDescent="0.25">
      <c r="A133" s="1" t="s">
        <v>50</v>
      </c>
      <c r="B133" s="1" t="s">
        <v>50</v>
      </c>
      <c r="C133" s="1" t="e">
        <f>MATCH(TablaPaíses[[#This Row],[Country]],Population[Country],0)</f>
        <v>#N/A</v>
      </c>
    </row>
    <row r="134" spans="1:3" x14ac:dyDescent="0.25">
      <c r="A134" s="1" t="s">
        <v>227</v>
      </c>
      <c r="B134" s="1" t="s">
        <v>364</v>
      </c>
      <c r="C134" s="1" t="e">
        <f>MATCH(TablaPaíses[[#This Row],[Country]],Population[Country],0)</f>
        <v>#N/A</v>
      </c>
    </row>
    <row r="135" spans="1:3" x14ac:dyDescent="0.25">
      <c r="A135" s="1" t="s">
        <v>229</v>
      </c>
      <c r="B135" s="1" t="s">
        <v>414</v>
      </c>
      <c r="C135" s="1" t="e">
        <f>MATCH(TablaPaíses[[#This Row],[Country]],Population[Country],0)</f>
        <v>#N/A</v>
      </c>
    </row>
    <row r="136" spans="1:3" x14ac:dyDescent="0.25">
      <c r="A136" s="1" t="s">
        <v>230</v>
      </c>
      <c r="B136" s="1" t="s">
        <v>230</v>
      </c>
      <c r="C136" s="1" t="e">
        <f>MATCH(TablaPaíses[[#This Row],[Country]],Population[Country],0)</f>
        <v>#N/A</v>
      </c>
    </row>
    <row r="137" spans="1:3" x14ac:dyDescent="0.25">
      <c r="A137" s="1" t="s">
        <v>231</v>
      </c>
      <c r="B137" s="1" t="s">
        <v>365</v>
      </c>
      <c r="C137" s="1" t="e">
        <f>MATCH(TablaPaíses[[#This Row],[Country]],Population[Country],0)</f>
        <v>#N/A</v>
      </c>
    </row>
    <row r="138" spans="1:3" x14ac:dyDescent="0.25">
      <c r="A138" s="1" t="s">
        <v>232</v>
      </c>
      <c r="B138" s="1" t="s">
        <v>232</v>
      </c>
      <c r="C138" s="1" t="e">
        <f>MATCH(TablaPaíses[[#This Row],[Country]],Population[Country],0)</f>
        <v>#N/A</v>
      </c>
    </row>
    <row r="139" spans="1:3" x14ac:dyDescent="0.25">
      <c r="A139" s="1" t="s">
        <v>51</v>
      </c>
      <c r="B139" s="1" t="s">
        <v>99</v>
      </c>
      <c r="C139" s="1" t="e">
        <f>MATCH(TablaPaíses[[#This Row],[Country]],Population[Country],0)</f>
        <v>#N/A</v>
      </c>
    </row>
    <row r="140" spans="1:3" x14ac:dyDescent="0.25">
      <c r="A140" s="1" t="s">
        <v>52</v>
      </c>
      <c r="B140" s="1" t="s">
        <v>21</v>
      </c>
      <c r="C140" s="1" t="e">
        <f>MATCH(TablaPaíses[[#This Row],[Country]],Population[Country],0)</f>
        <v>#N/A</v>
      </c>
    </row>
    <row r="141" spans="1:3" x14ac:dyDescent="0.25">
      <c r="A141" s="1" t="s">
        <v>233</v>
      </c>
      <c r="B141" s="1" t="s">
        <v>233</v>
      </c>
      <c r="C141" s="1" t="e">
        <f>MATCH(TablaPaíses[[#This Row],[Country]],Population[Country],0)</f>
        <v>#N/A</v>
      </c>
    </row>
    <row r="142" spans="1:3" x14ac:dyDescent="0.25">
      <c r="A142" s="1" t="s">
        <v>6</v>
      </c>
      <c r="B142" s="1" t="s">
        <v>6</v>
      </c>
      <c r="C142" s="1" t="e">
        <f>MATCH(TablaPaíses[[#This Row],[Country]],Population[Country],0)</f>
        <v>#N/A</v>
      </c>
    </row>
    <row r="143" spans="1:3" x14ac:dyDescent="0.25">
      <c r="A143" s="1" t="s">
        <v>234</v>
      </c>
      <c r="B143" s="1" t="s">
        <v>234</v>
      </c>
      <c r="C143" s="1" t="e">
        <f>MATCH(TablaPaíses[[#This Row],[Country]],Population[Country],0)</f>
        <v>#N/A</v>
      </c>
    </row>
    <row r="144" spans="1:3" x14ac:dyDescent="0.25">
      <c r="A144" s="1" t="s">
        <v>143</v>
      </c>
      <c r="B144" s="1" t="s">
        <v>366</v>
      </c>
      <c r="C144" s="1" t="e">
        <f>MATCH(TablaPaíses[[#This Row],[Country]],Population[Country],0)</f>
        <v>#N/A</v>
      </c>
    </row>
    <row r="145" spans="1:3" x14ac:dyDescent="0.25">
      <c r="A145" s="1" t="s">
        <v>235</v>
      </c>
      <c r="B145" s="1" t="s">
        <v>235</v>
      </c>
      <c r="C145" s="1" t="e">
        <f>MATCH(TablaPaíses[[#This Row],[Country]],Population[Country],0)</f>
        <v>#N/A</v>
      </c>
    </row>
    <row r="146" spans="1:3" x14ac:dyDescent="0.25">
      <c r="A146" s="1" t="s">
        <v>236</v>
      </c>
      <c r="B146" s="1" t="s">
        <v>236</v>
      </c>
      <c r="C146" s="1" t="e">
        <f>MATCH(TablaPaíses[[#This Row],[Country]],Population[Country],0)</f>
        <v>#N/A</v>
      </c>
    </row>
    <row r="147" spans="1:3" x14ac:dyDescent="0.25">
      <c r="A147" s="1" t="s">
        <v>237</v>
      </c>
      <c r="B147" s="1" t="s">
        <v>237</v>
      </c>
      <c r="C147" s="1" t="e">
        <f>MATCH(TablaPaíses[[#This Row],[Country]],Population[Country],0)</f>
        <v>#N/A</v>
      </c>
    </row>
    <row r="148" spans="1:3" x14ac:dyDescent="0.25">
      <c r="A148" s="1" t="s">
        <v>238</v>
      </c>
      <c r="B148" s="1" t="s">
        <v>238</v>
      </c>
      <c r="C148" s="1" t="e">
        <f>MATCH(TablaPaíses[[#This Row],[Country]],Population[Country],0)</f>
        <v>#N/A</v>
      </c>
    </row>
    <row r="149" spans="1:3" x14ac:dyDescent="0.25">
      <c r="A149" s="1" t="s">
        <v>239</v>
      </c>
      <c r="B149" s="1" t="s">
        <v>367</v>
      </c>
      <c r="C149" s="1" t="e">
        <f>MATCH(TablaPaíses[[#This Row],[Country]],Population[Country],0)</f>
        <v>#N/A</v>
      </c>
    </row>
    <row r="150" spans="1:3" x14ac:dyDescent="0.25">
      <c r="A150" s="1" t="s">
        <v>240</v>
      </c>
      <c r="B150" s="1" t="s">
        <v>240</v>
      </c>
      <c r="C150" s="1" t="e">
        <f>MATCH(TablaPaíses[[#This Row],[Country]],Population[Country],0)</f>
        <v>#N/A</v>
      </c>
    </row>
    <row r="151" spans="1:3" x14ac:dyDescent="0.25">
      <c r="A151" s="1" t="s">
        <v>290</v>
      </c>
      <c r="B151" s="1" t="s">
        <v>290</v>
      </c>
      <c r="C151" s="1" t="e">
        <f>MATCH(TablaPaíses[[#This Row],[Country]],Population[Country],0)</f>
        <v>#N/A</v>
      </c>
    </row>
    <row r="152" spans="1:3" x14ac:dyDescent="0.25">
      <c r="A152" s="1" t="s">
        <v>53</v>
      </c>
      <c r="B152" s="1" t="s">
        <v>96</v>
      </c>
      <c r="C152" s="1" t="e">
        <f>MATCH(TablaPaíses[[#This Row],[Country]],Population[Country],0)</f>
        <v>#N/A</v>
      </c>
    </row>
    <row r="153" spans="1:3" x14ac:dyDescent="0.25">
      <c r="A153" s="1" t="s">
        <v>241</v>
      </c>
      <c r="B153" s="1" t="s">
        <v>408</v>
      </c>
      <c r="C153" s="1" t="e">
        <f>MATCH(TablaPaíses[[#This Row],[Country]],Population[Country],0)</f>
        <v>#N/A</v>
      </c>
    </row>
    <row r="154" spans="1:3" x14ac:dyDescent="0.25">
      <c r="A154" s="1" t="s">
        <v>242</v>
      </c>
      <c r="B154" s="1" t="s">
        <v>368</v>
      </c>
      <c r="C154" s="1" t="e">
        <f>MATCH(TablaPaíses[[#This Row],[Country]],Population[Country],0)</f>
        <v>#N/A</v>
      </c>
    </row>
    <row r="155" spans="1:3" x14ac:dyDescent="0.25">
      <c r="A155" s="1" t="s">
        <v>54</v>
      </c>
      <c r="B155" s="1" t="s">
        <v>84</v>
      </c>
      <c r="C155" s="1" t="e">
        <f>MATCH(TablaPaíses[[#This Row],[Country]],Population[Country],0)</f>
        <v>#N/A</v>
      </c>
    </row>
    <row r="156" spans="1:3" x14ac:dyDescent="0.25">
      <c r="A156" s="1" t="s">
        <v>369</v>
      </c>
      <c r="B156" s="1" t="s">
        <v>369</v>
      </c>
      <c r="C156" s="1" t="e">
        <f>MATCH(TablaPaíses[[#This Row],[Country]],Population[Country],0)</f>
        <v>#N/A</v>
      </c>
    </row>
    <row r="157" spans="1:3" x14ac:dyDescent="0.25">
      <c r="A157" s="1" t="s">
        <v>243</v>
      </c>
      <c r="B157" s="1" t="s">
        <v>370</v>
      </c>
      <c r="C157" s="1" t="e">
        <f>MATCH(TablaPaíses[[#This Row],[Country]],Population[Country],0)</f>
        <v>#N/A</v>
      </c>
    </row>
    <row r="158" spans="1:3" x14ac:dyDescent="0.25">
      <c r="A158" s="1" t="s">
        <v>244</v>
      </c>
      <c r="B158" s="1" t="s">
        <v>417</v>
      </c>
      <c r="C158" s="1" t="e">
        <f>MATCH(TablaPaíses[[#This Row],[Country]],Population[Country],0)</f>
        <v>#N/A</v>
      </c>
    </row>
    <row r="159" spans="1:3" x14ac:dyDescent="0.25">
      <c r="A159" s="1" t="s">
        <v>245</v>
      </c>
      <c r="B159" s="1" t="s">
        <v>371</v>
      </c>
      <c r="C159" s="1" t="e">
        <f>MATCH(TablaPaíses[[#This Row],[Country]],Population[Country],0)</f>
        <v>#N/A</v>
      </c>
    </row>
    <row r="160" spans="1:3" x14ac:dyDescent="0.25">
      <c r="A160" s="1" t="s">
        <v>246</v>
      </c>
      <c r="B160" s="1" t="s">
        <v>372</v>
      </c>
      <c r="C160" s="1" t="e">
        <f>MATCH(TablaPaíses[[#This Row],[Country]],Population[Country],0)</f>
        <v>#N/A</v>
      </c>
    </row>
    <row r="161" spans="1:3" x14ac:dyDescent="0.25">
      <c r="A161" s="1" t="s">
        <v>247</v>
      </c>
      <c r="B161" s="1" t="s">
        <v>247</v>
      </c>
      <c r="C161" s="1" t="e">
        <f>MATCH(TablaPaíses[[#This Row],[Country]],Population[Country],0)</f>
        <v>#N/A</v>
      </c>
    </row>
    <row r="162" spans="1:3" x14ac:dyDescent="0.25">
      <c r="A162" s="1" t="s">
        <v>248</v>
      </c>
      <c r="B162" s="1" t="s">
        <v>373</v>
      </c>
      <c r="C162" s="1" t="e">
        <f>MATCH(TablaPaíses[[#This Row],[Country]],Population[Country],0)</f>
        <v>#N/A</v>
      </c>
    </row>
    <row r="163" spans="1:3" x14ac:dyDescent="0.25">
      <c r="A163" s="1" t="s">
        <v>55</v>
      </c>
      <c r="B163" s="1" t="s">
        <v>82</v>
      </c>
      <c r="C163" s="1" t="e">
        <f>MATCH(TablaPaíses[[#This Row],[Country]],Population[Country],0)</f>
        <v>#N/A</v>
      </c>
    </row>
    <row r="164" spans="1:3" x14ac:dyDescent="0.25">
      <c r="A164" s="1" t="s">
        <v>56</v>
      </c>
      <c r="B164" s="1" t="s">
        <v>56</v>
      </c>
      <c r="C164" s="1" t="e">
        <f>MATCH(TablaPaíses[[#This Row],[Country]],Population[Country],0)</f>
        <v>#N/A</v>
      </c>
    </row>
    <row r="165" spans="1:3" x14ac:dyDescent="0.25">
      <c r="A165" s="1" t="s">
        <v>291</v>
      </c>
      <c r="B165" s="1" t="s">
        <v>291</v>
      </c>
      <c r="C165" s="1" t="e">
        <f>MATCH(TablaPaíses[[#This Row],[Country]],Population[Country],0)</f>
        <v>#N/A</v>
      </c>
    </row>
    <row r="166" spans="1:3" x14ac:dyDescent="0.25">
      <c r="A166" s="1" t="s">
        <v>57</v>
      </c>
      <c r="B166" s="1" t="s">
        <v>77</v>
      </c>
      <c r="C166" s="1" t="e">
        <f>MATCH(TablaPaíses[[#This Row],[Country]],Population[Country],0)</f>
        <v>#N/A</v>
      </c>
    </row>
    <row r="167" spans="1:3" x14ac:dyDescent="0.25">
      <c r="A167" s="1" t="s">
        <v>170</v>
      </c>
      <c r="B167" s="1" t="s">
        <v>374</v>
      </c>
      <c r="C167" s="1" t="e">
        <f>MATCH(TablaPaíses[[#This Row],[Country]],Population[Country],0)</f>
        <v>#N/A</v>
      </c>
    </row>
    <row r="168" spans="1:3" x14ac:dyDescent="0.25">
      <c r="A168" s="1" t="s">
        <v>7</v>
      </c>
      <c r="B168" s="1" t="s">
        <v>86</v>
      </c>
      <c r="C168" s="1" t="e">
        <f>MATCH(TablaPaíses[[#This Row],[Country]],Population[Country],0)</f>
        <v>#N/A</v>
      </c>
    </row>
    <row r="169" spans="1:3" x14ac:dyDescent="0.25">
      <c r="A169" s="1" t="s">
        <v>176</v>
      </c>
      <c r="B169" s="1" t="s">
        <v>411</v>
      </c>
      <c r="C169" s="1" t="e">
        <f>MATCH(TablaPaíses[[#This Row],[Country]],Population[Country],0)</f>
        <v>#N/A</v>
      </c>
    </row>
    <row r="170" spans="1:3" x14ac:dyDescent="0.25">
      <c r="A170" s="1" t="s">
        <v>177</v>
      </c>
      <c r="B170" s="1" t="s">
        <v>416</v>
      </c>
      <c r="C170" s="1" t="e">
        <f>MATCH(TablaPaíses[[#This Row],[Country]],Population[Country],0)</f>
        <v>#N/A</v>
      </c>
    </row>
    <row r="171" spans="1:3" x14ac:dyDescent="0.25">
      <c r="A171" s="1" t="s">
        <v>184</v>
      </c>
      <c r="B171" s="1" t="s">
        <v>375</v>
      </c>
      <c r="C171" s="1" t="e">
        <f>MATCH(TablaPaíses[[#This Row],[Country]],Population[Country],0)</f>
        <v>#N/A</v>
      </c>
    </row>
    <row r="172" spans="1:3" x14ac:dyDescent="0.25">
      <c r="A172" s="1" t="s">
        <v>249</v>
      </c>
      <c r="B172" s="1" t="s">
        <v>376</v>
      </c>
      <c r="C172" s="1" t="e">
        <f>MATCH(TablaPaíses[[#This Row],[Country]],Population[Country],0)</f>
        <v>#N/A</v>
      </c>
    </row>
    <row r="173" spans="1:3" x14ac:dyDescent="0.25">
      <c r="A173" s="1" t="s">
        <v>432</v>
      </c>
      <c r="B173" s="1" t="s">
        <v>83</v>
      </c>
      <c r="C173" s="1" t="e">
        <f>MATCH(TablaPaíses[[#This Row],[Country]],Population[Country],0)</f>
        <v>#N/A</v>
      </c>
    </row>
    <row r="174" spans="1:3" x14ac:dyDescent="0.25">
      <c r="A174" s="1" t="s">
        <v>18</v>
      </c>
      <c r="B174" s="1" t="s">
        <v>75</v>
      </c>
      <c r="C174" s="1" t="e">
        <f>MATCH(TablaPaíses[[#This Row],[Country]],Population[Country],0)</f>
        <v>#N/A</v>
      </c>
    </row>
    <row r="175" spans="1:3" x14ac:dyDescent="0.25">
      <c r="A175" s="1" t="s">
        <v>305</v>
      </c>
      <c r="B175" s="1" t="s">
        <v>420</v>
      </c>
      <c r="C175" s="1" t="e">
        <f>MATCH(TablaPaíses[[#This Row],[Country]],Population[Country],0)</f>
        <v>#N/A</v>
      </c>
    </row>
    <row r="176" spans="1:3" x14ac:dyDescent="0.25">
      <c r="A176" s="1" t="s">
        <v>251</v>
      </c>
      <c r="B176" s="1" t="s">
        <v>251</v>
      </c>
      <c r="C176" s="1" t="e">
        <f>MATCH(TablaPaíses[[#This Row],[Country]],Population[Country],0)</f>
        <v>#N/A</v>
      </c>
    </row>
    <row r="177" spans="1:3" x14ac:dyDescent="0.25">
      <c r="A177" s="1" t="s">
        <v>252</v>
      </c>
      <c r="B177" s="1" t="s">
        <v>377</v>
      </c>
      <c r="C177" s="1" t="e">
        <f>MATCH(TablaPaíses[[#This Row],[Country]],Population[Country],0)</f>
        <v>#N/A</v>
      </c>
    </row>
    <row r="178" spans="1:3" x14ac:dyDescent="0.25">
      <c r="A178" s="1" t="s">
        <v>22</v>
      </c>
      <c r="B178" s="1" t="s">
        <v>22</v>
      </c>
      <c r="C178" s="1" t="e">
        <f>MATCH(TablaPaíses[[#This Row],[Country]],Population[Country],0)</f>
        <v>#N/A</v>
      </c>
    </row>
    <row r="179" spans="1:3" x14ac:dyDescent="0.25">
      <c r="A179" s="1" t="s">
        <v>296</v>
      </c>
      <c r="B179" s="1" t="s">
        <v>427</v>
      </c>
      <c r="C179" s="1" t="e">
        <f>MATCH(TablaPaíses[[#This Row],[Country]],Population[Country],0)</f>
        <v>#N/A</v>
      </c>
    </row>
    <row r="180" spans="1:3" x14ac:dyDescent="0.25">
      <c r="A180" s="1" t="s">
        <v>253</v>
      </c>
      <c r="B180" s="1" t="s">
        <v>425</v>
      </c>
      <c r="C180" s="1" t="e">
        <f>MATCH(TablaPaíses[[#This Row],[Country]],Population[Country],0)</f>
        <v>#N/A</v>
      </c>
    </row>
    <row r="181" spans="1:3" x14ac:dyDescent="0.25">
      <c r="A181" s="1" t="s">
        <v>254</v>
      </c>
      <c r="B181" s="1" t="s">
        <v>378</v>
      </c>
      <c r="C181" s="1" t="e">
        <f>MATCH(TablaPaíses[[#This Row],[Country]],Population[Country],0)</f>
        <v>#N/A</v>
      </c>
    </row>
    <row r="182" spans="1:3" x14ac:dyDescent="0.25">
      <c r="A182" s="1" t="s">
        <v>255</v>
      </c>
      <c r="B182" s="1" t="s">
        <v>422</v>
      </c>
      <c r="C182" s="1" t="e">
        <f>MATCH(TablaPaíses[[#This Row],[Country]],Population[Country],0)</f>
        <v>#N/A</v>
      </c>
    </row>
    <row r="183" spans="1:3" x14ac:dyDescent="0.25">
      <c r="A183" s="1" t="s">
        <v>256</v>
      </c>
      <c r="B183" s="1" t="s">
        <v>256</v>
      </c>
      <c r="C183" s="1" t="e">
        <f>MATCH(TablaPaíses[[#This Row],[Country]],Population[Country],0)</f>
        <v>#N/A</v>
      </c>
    </row>
    <row r="184" spans="1:3" x14ac:dyDescent="0.25">
      <c r="A184" s="1" t="s">
        <v>58</v>
      </c>
      <c r="B184" s="1" t="s">
        <v>58</v>
      </c>
      <c r="C184" s="1" t="e">
        <f>MATCH(TablaPaíses[[#This Row],[Country]],Population[Country],0)</f>
        <v>#N/A</v>
      </c>
    </row>
    <row r="185" spans="1:3" x14ac:dyDescent="0.25">
      <c r="A185" s="1" t="s">
        <v>257</v>
      </c>
      <c r="B185" s="1" t="s">
        <v>257</v>
      </c>
      <c r="C185" s="1" t="e">
        <f>MATCH(TablaPaíses[[#This Row],[Country]],Population[Country],0)</f>
        <v>#N/A</v>
      </c>
    </row>
    <row r="186" spans="1:3" x14ac:dyDescent="0.25">
      <c r="A186" s="1" t="s">
        <v>258</v>
      </c>
      <c r="B186" s="1" t="s">
        <v>379</v>
      </c>
      <c r="C186" s="1" t="e">
        <f>MATCH(TablaPaíses[[#This Row],[Country]],Population[Country],0)</f>
        <v>#N/A</v>
      </c>
    </row>
    <row r="187" spans="1:3" x14ac:dyDescent="0.25">
      <c r="A187" s="1" t="s">
        <v>259</v>
      </c>
      <c r="B187" s="1" t="s">
        <v>380</v>
      </c>
      <c r="C187" s="1" t="e">
        <f>MATCH(TablaPaíses[[#This Row],[Country]],Population[Country],0)</f>
        <v>#N/A</v>
      </c>
    </row>
    <row r="188" spans="1:3" x14ac:dyDescent="0.25">
      <c r="A188" s="1" t="s">
        <v>260</v>
      </c>
      <c r="B188" s="1" t="s">
        <v>381</v>
      </c>
      <c r="C188" s="1" t="e">
        <f>MATCH(TablaPaíses[[#This Row],[Country]],Population[Country],0)</f>
        <v>#N/A</v>
      </c>
    </row>
    <row r="189" spans="1:3" x14ac:dyDescent="0.25">
      <c r="A189" s="1" t="s">
        <v>261</v>
      </c>
      <c r="B189" s="1" t="s">
        <v>261</v>
      </c>
      <c r="C189" s="1" t="e">
        <f>MATCH(TablaPaíses[[#This Row],[Country]],Population[Country],0)</f>
        <v>#N/A</v>
      </c>
    </row>
    <row r="190" spans="1:3" x14ac:dyDescent="0.25">
      <c r="A190" s="1" t="s">
        <v>144</v>
      </c>
      <c r="B190" s="1" t="s">
        <v>382</v>
      </c>
      <c r="C190" s="1" t="e">
        <f>MATCH(TablaPaíses[[#This Row],[Country]],Population[Country],0)</f>
        <v>#N/A</v>
      </c>
    </row>
    <row r="191" spans="1:3" x14ac:dyDescent="0.25">
      <c r="A191" s="1" t="s">
        <v>262</v>
      </c>
      <c r="B191" s="1" t="s">
        <v>262</v>
      </c>
      <c r="C191" s="1" t="e">
        <f>MATCH(TablaPaíses[[#This Row],[Country]],Population[Country],0)</f>
        <v>#N/A</v>
      </c>
    </row>
    <row r="192" spans="1:3" x14ac:dyDescent="0.25">
      <c r="A192" s="1" t="s">
        <v>429</v>
      </c>
      <c r="B192" s="1" t="s">
        <v>419</v>
      </c>
      <c r="C192" s="1" t="e">
        <f>MATCH(TablaPaíses[[#This Row],[Country]],Population[Country],0)</f>
        <v>#N/A</v>
      </c>
    </row>
    <row r="193" spans="1:3" x14ac:dyDescent="0.25">
      <c r="A193" s="1" t="s">
        <v>263</v>
      </c>
      <c r="B193" s="1" t="s">
        <v>383</v>
      </c>
      <c r="C193" s="1" t="e">
        <f>MATCH(TablaPaíses[[#This Row],[Country]],Population[Country],0)</f>
        <v>#N/A</v>
      </c>
    </row>
    <row r="194" spans="1:3" x14ac:dyDescent="0.25">
      <c r="A194" s="1" t="s">
        <v>264</v>
      </c>
      <c r="B194" s="1" t="s">
        <v>384</v>
      </c>
      <c r="C194" s="1" t="e">
        <f>MATCH(TablaPaíses[[#This Row],[Country]],Population[Country],0)</f>
        <v>#N/A</v>
      </c>
    </row>
    <row r="195" spans="1:3" x14ac:dyDescent="0.25">
      <c r="A195" s="1" t="s">
        <v>265</v>
      </c>
      <c r="B195" s="1" t="s">
        <v>385</v>
      </c>
      <c r="C195" s="1" t="e">
        <f>MATCH(TablaPaíses[[#This Row],[Country]],Population[Country],0)</f>
        <v>#N/A</v>
      </c>
    </row>
    <row r="196" spans="1:3" x14ac:dyDescent="0.25">
      <c r="A196" s="1" t="s">
        <v>304</v>
      </c>
      <c r="B196" s="1" t="s">
        <v>386</v>
      </c>
      <c r="C196" s="1" t="e">
        <f>MATCH(TablaPaíses[[#This Row],[Country]],Population[Country],0)</f>
        <v>#N/A</v>
      </c>
    </row>
    <row r="197" spans="1:3" x14ac:dyDescent="0.25">
      <c r="A197" s="1" t="s">
        <v>59</v>
      </c>
      <c r="B197" s="1" t="s">
        <v>89</v>
      </c>
      <c r="C197" s="1" t="e">
        <f>MATCH(TablaPaíses[[#This Row],[Country]],Population[Country],0)</f>
        <v>#N/A</v>
      </c>
    </row>
    <row r="198" spans="1:3" x14ac:dyDescent="0.25">
      <c r="A198" s="1" t="s">
        <v>60</v>
      </c>
      <c r="B198" s="1" t="s">
        <v>92</v>
      </c>
      <c r="C198" s="1" t="e">
        <f>MATCH(TablaPaíses[[#This Row],[Country]],Population[Country],0)</f>
        <v>#N/A</v>
      </c>
    </row>
    <row r="199" spans="1:3" x14ac:dyDescent="0.25">
      <c r="A199" s="1" t="s">
        <v>266</v>
      </c>
      <c r="B199" s="1" t="s">
        <v>415</v>
      </c>
      <c r="C199" s="1" t="e">
        <f>MATCH(TablaPaíses[[#This Row],[Country]],Population[Country],0)</f>
        <v>#N/A</v>
      </c>
    </row>
    <row r="200" spans="1:3" x14ac:dyDescent="0.25">
      <c r="A200" s="1" t="s">
        <v>267</v>
      </c>
      <c r="B200" s="1" t="s">
        <v>387</v>
      </c>
      <c r="C200" s="1" t="e">
        <f>MATCH(TablaPaíses[[#This Row],[Country]],Population[Country],0)</f>
        <v>#N/A</v>
      </c>
    </row>
    <row r="201" spans="1:3" x14ac:dyDescent="0.25">
      <c r="A201" s="1" t="s">
        <v>306</v>
      </c>
      <c r="B201" s="1" t="s">
        <v>388</v>
      </c>
      <c r="C201" s="1" t="e">
        <f>MATCH(TablaPaíses[[#This Row],[Country]],Population[Country],0)</f>
        <v>#N/A</v>
      </c>
    </row>
    <row r="202" spans="1:3" x14ac:dyDescent="0.25">
      <c r="A202" s="1" t="s">
        <v>268</v>
      </c>
      <c r="B202" s="1" t="s">
        <v>268</v>
      </c>
      <c r="C202" s="1" t="e">
        <f>MATCH(TablaPaíses[[#This Row],[Country]],Population[Country],0)</f>
        <v>#N/A</v>
      </c>
    </row>
    <row r="203" spans="1:3" x14ac:dyDescent="0.25">
      <c r="A203" s="1" t="s">
        <v>269</v>
      </c>
      <c r="B203" s="1" t="s">
        <v>389</v>
      </c>
      <c r="C203" s="1" t="e">
        <f>MATCH(TablaPaíses[[#This Row],[Country]],Population[Country],0)</f>
        <v>#N/A</v>
      </c>
    </row>
    <row r="204" spans="1:3" x14ac:dyDescent="0.25">
      <c r="A204" s="1" t="s">
        <v>307</v>
      </c>
      <c r="B204" s="1" t="s">
        <v>390</v>
      </c>
      <c r="C204" s="1" t="e">
        <f>MATCH(TablaPaíses[[#This Row],[Country]],Population[Country],0)</f>
        <v>#N/A</v>
      </c>
    </row>
    <row r="205" spans="1:3" x14ac:dyDescent="0.25">
      <c r="A205" s="1" t="s">
        <v>311</v>
      </c>
      <c r="B205" s="1" t="s">
        <v>391</v>
      </c>
      <c r="C205" s="1" t="e">
        <f>MATCH(TablaPaíses[[#This Row],[Country]],Population[Country],0)</f>
        <v>#N/A</v>
      </c>
    </row>
    <row r="206" spans="1:3" x14ac:dyDescent="0.25">
      <c r="A206" s="1" t="s">
        <v>313</v>
      </c>
      <c r="B206" s="1" t="s">
        <v>392</v>
      </c>
      <c r="C206" s="1" t="e">
        <f>MATCH(TablaPaíses[[#This Row],[Country]],Population[Country],0)</f>
        <v>#N/A</v>
      </c>
    </row>
    <row r="207" spans="1:3" x14ac:dyDescent="0.25">
      <c r="A207" s="1" t="s">
        <v>314</v>
      </c>
      <c r="B207" s="1" t="s">
        <v>393</v>
      </c>
      <c r="C207" s="1" t="e">
        <f>MATCH(TablaPaíses[[#This Row],[Country]],Population[Country],0)</f>
        <v>#N/A</v>
      </c>
    </row>
    <row r="208" spans="1:3" x14ac:dyDescent="0.25">
      <c r="A208" s="1" t="s">
        <v>309</v>
      </c>
      <c r="B208" s="1" t="s">
        <v>394</v>
      </c>
      <c r="C208" s="1" t="e">
        <f>MATCH(TablaPaíses[[#This Row],[Country]],Population[Country],0)</f>
        <v>#N/A</v>
      </c>
    </row>
    <row r="209" spans="1:3" x14ac:dyDescent="0.25">
      <c r="A209" s="1" t="s">
        <v>270</v>
      </c>
      <c r="B209" s="1" t="s">
        <v>418</v>
      </c>
      <c r="C209" s="1" t="e">
        <f>MATCH(TablaPaíses[[#This Row],[Country]],Population[Country],0)</f>
        <v>#N/A</v>
      </c>
    </row>
    <row r="210" spans="1:3" x14ac:dyDescent="0.25">
      <c r="A210" s="1" t="s">
        <v>271</v>
      </c>
      <c r="B210" s="1" t="s">
        <v>271</v>
      </c>
      <c r="C210" s="1" t="e">
        <f>MATCH(TablaPaíses[[#This Row],[Country]],Population[Country],0)</f>
        <v>#N/A</v>
      </c>
    </row>
    <row r="211" spans="1:3" x14ac:dyDescent="0.25">
      <c r="A211" s="1" t="s">
        <v>272</v>
      </c>
      <c r="B211" s="1" t="s">
        <v>272</v>
      </c>
      <c r="C211" s="1" t="e">
        <f>MATCH(TablaPaíses[[#This Row],[Country]],Population[Country],0)</f>
        <v>#N/A</v>
      </c>
    </row>
    <row r="212" spans="1:3" x14ac:dyDescent="0.25">
      <c r="A212" s="1" t="s">
        <v>145</v>
      </c>
      <c r="B212" s="1" t="s">
        <v>145</v>
      </c>
      <c r="C212" s="1" t="e">
        <f>MATCH(TablaPaíses[[#This Row],[Country]],Population[Country],0)</f>
        <v>#N/A</v>
      </c>
    </row>
    <row r="213" spans="1:3" x14ac:dyDescent="0.25">
      <c r="A213" s="1" t="s">
        <v>273</v>
      </c>
      <c r="B213" s="1" t="s">
        <v>395</v>
      </c>
      <c r="C213" s="1" t="e">
        <f>MATCH(TablaPaíses[[#This Row],[Country]],Population[Country],0)</f>
        <v>#N/A</v>
      </c>
    </row>
    <row r="214" spans="1:3" x14ac:dyDescent="0.25">
      <c r="A214" s="1" t="s">
        <v>274</v>
      </c>
      <c r="B214" s="1" t="s">
        <v>396</v>
      </c>
      <c r="C214" s="1" t="e">
        <f>MATCH(TablaPaíses[[#This Row],[Country]],Population[Country],0)</f>
        <v>#N/A</v>
      </c>
    </row>
    <row r="215" spans="1:3" x14ac:dyDescent="0.25">
      <c r="A215" s="1" t="s">
        <v>275</v>
      </c>
      <c r="B215" s="1" t="s">
        <v>397</v>
      </c>
      <c r="C215" s="1" t="e">
        <f>MATCH(TablaPaíses[[#This Row],[Country]],Population[Country],0)</f>
        <v>#N/A</v>
      </c>
    </row>
    <row r="216" spans="1:3" x14ac:dyDescent="0.25">
      <c r="A216" s="1" t="s">
        <v>276</v>
      </c>
      <c r="B216" s="1" t="s">
        <v>398</v>
      </c>
      <c r="C216" s="1" t="e">
        <f>MATCH(TablaPaíses[[#This Row],[Country]],Population[Country],0)</f>
        <v>#N/A</v>
      </c>
    </row>
    <row r="217" spans="1:3" x14ac:dyDescent="0.25">
      <c r="A217" s="1" t="s">
        <v>277</v>
      </c>
      <c r="B217" s="1" t="s">
        <v>277</v>
      </c>
      <c r="C217" s="1" t="e">
        <f>MATCH(TablaPaíses[[#This Row],[Country]],Population[Country],0)</f>
        <v>#N/A</v>
      </c>
    </row>
    <row r="218" spans="1:3" x14ac:dyDescent="0.25">
      <c r="A218" s="1" t="s">
        <v>8</v>
      </c>
      <c r="B218" s="1" t="s">
        <v>81</v>
      </c>
      <c r="C218" s="1" t="e">
        <f>MATCH(TablaPaíses[[#This Row],[Country]],Population[Country],0)</f>
        <v>#N/A</v>
      </c>
    </row>
    <row r="219" spans="1:3" x14ac:dyDescent="0.25">
      <c r="A219" s="1" t="s">
        <v>278</v>
      </c>
      <c r="B219" s="1" t="s">
        <v>278</v>
      </c>
      <c r="C219" s="1" t="e">
        <f>MATCH(TablaPaíses[[#This Row],[Country]],Population[Country],0)</f>
        <v>#N/A</v>
      </c>
    </row>
    <row r="220" spans="1:3" x14ac:dyDescent="0.25">
      <c r="A220" s="1" t="s">
        <v>279</v>
      </c>
      <c r="B220" s="1" t="s">
        <v>279</v>
      </c>
      <c r="C220" s="1" t="e">
        <f>MATCH(TablaPaíses[[#This Row],[Country]],Population[Country],0)</f>
        <v>#N/A</v>
      </c>
    </row>
    <row r="221" spans="1:3" x14ac:dyDescent="0.25">
      <c r="A221" s="1" t="s">
        <v>280</v>
      </c>
      <c r="B221" s="1" t="s">
        <v>399</v>
      </c>
      <c r="C221" s="1" t="e">
        <f>MATCH(TablaPaíses[[#This Row],[Country]],Population[Country],0)</f>
        <v>#N/A</v>
      </c>
    </row>
    <row r="222" spans="1:3" x14ac:dyDescent="0.25">
      <c r="A222" s="1" t="s">
        <v>281</v>
      </c>
      <c r="B222" s="1" t="s">
        <v>281</v>
      </c>
      <c r="C222" s="1" t="e">
        <f>MATCH(TablaPaíses[[#This Row],[Country]],Population[Country],0)</f>
        <v>#N/A</v>
      </c>
    </row>
    <row r="223" spans="1:3" x14ac:dyDescent="0.25">
      <c r="A223" s="1" t="s">
        <v>282</v>
      </c>
      <c r="B223" s="1" t="s">
        <v>282</v>
      </c>
      <c r="C223" s="1" t="e">
        <f>MATCH(TablaPaíses[[#This Row],[Country]],Population[Country],0)</f>
        <v>#N/A</v>
      </c>
    </row>
    <row r="224" spans="1:3" x14ac:dyDescent="0.25">
      <c r="A224" s="1" t="s">
        <v>283</v>
      </c>
      <c r="B224" s="1" t="s">
        <v>283</v>
      </c>
      <c r="C224" s="1" t="e">
        <f>MATCH(TablaPaíses[[#This Row],[Country]],Population[Country],0)</f>
        <v>#N/A</v>
      </c>
    </row>
    <row r="225" spans="1:3" x14ac:dyDescent="0.25">
      <c r="A225" s="1" t="s">
        <v>284</v>
      </c>
      <c r="B225" s="1" t="s">
        <v>284</v>
      </c>
      <c r="C225" s="1" t="e">
        <f>MATCH(TablaPaíses[[#This Row],[Country]],Population[Country],0)</f>
        <v>#N/A</v>
      </c>
    </row>
    <row r="226" spans="1:3" x14ac:dyDescent="0.25">
      <c r="A226" s="1" t="s">
        <v>285</v>
      </c>
      <c r="B226" s="1" t="s">
        <v>400</v>
      </c>
      <c r="C226" s="1" t="e">
        <f>MATCH(TablaPaíses[[#This Row],[Country]],Population[Country],0)</f>
        <v>#N/A</v>
      </c>
    </row>
    <row r="227" spans="1:3" x14ac:dyDescent="0.25">
      <c r="A227" s="1" t="s">
        <v>286</v>
      </c>
      <c r="B227" s="1" t="s">
        <v>286</v>
      </c>
      <c r="C227" s="1" t="e">
        <f>MATCH(TablaPaíses[[#This Row],[Country]],Population[Country],0)</f>
        <v>#N/A</v>
      </c>
    </row>
    <row r="228" spans="1:3" x14ac:dyDescent="0.25">
      <c r="A228" s="1" t="s">
        <v>287</v>
      </c>
      <c r="B228" s="1" t="s">
        <v>401</v>
      </c>
      <c r="C228" s="1" t="e">
        <f>MATCH(TablaPaíses[[#This Row],[Country]],Population[Country],0)</f>
        <v>#N/A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59DD1-4A64-45D7-B7C8-7CFBC6FC3A56}">
  <sheetPr>
    <tabColor rgb="FF002060"/>
  </sheetPr>
  <dimension ref="A1:P2"/>
  <sheetViews>
    <sheetView showGridLines="0" workbookViewId="0">
      <pane ySplit="1" topLeftCell="A2" activePane="bottomLeft" state="frozen"/>
      <selection activeCell="D1" sqref="D1"/>
      <selection pane="bottomLeft" activeCell="A2" sqref="A2"/>
    </sheetView>
  </sheetViews>
  <sheetFormatPr baseColWidth="10" defaultRowHeight="15" x14ac:dyDescent="0.25"/>
  <cols>
    <col min="1" max="2" width="61.28515625" bestFit="1" customWidth="1"/>
    <col min="3" max="3" width="42.5703125" bestFit="1" customWidth="1"/>
    <col min="4" max="4" width="61.5703125" bestFit="1" customWidth="1"/>
    <col min="5" max="5" width="12.42578125" bestFit="1" customWidth="1"/>
    <col min="6" max="6" width="41.140625" bestFit="1" customWidth="1"/>
    <col min="7" max="7" width="56.85546875" bestFit="1" customWidth="1"/>
    <col min="8" max="8" width="31" bestFit="1" customWidth="1"/>
    <col min="9" max="9" width="33" bestFit="1" customWidth="1"/>
    <col min="10" max="10" width="11.140625" bestFit="1" customWidth="1"/>
    <col min="11" max="11" width="41" bestFit="1" customWidth="1"/>
    <col min="12" max="12" width="17.140625" bestFit="1" customWidth="1"/>
    <col min="13" max="13" width="22.7109375" bestFit="1" customWidth="1"/>
    <col min="14" max="14" width="21.5703125" bestFit="1" customWidth="1"/>
    <col min="15" max="15" width="28.140625" bestFit="1" customWidth="1"/>
    <col min="16" max="16" width="61.28515625" bestFit="1" customWidth="1"/>
    <col min="17" max="18" width="6.42578125" bestFit="1" customWidth="1"/>
    <col min="19" max="19" width="43.85546875" customWidth="1"/>
    <col min="20" max="20" width="28.85546875" bestFit="1" customWidth="1"/>
  </cols>
  <sheetData>
    <row r="1" spans="1:16" x14ac:dyDescent="0.25">
      <c r="A1" t="s">
        <v>430</v>
      </c>
      <c r="B1" t="s">
        <v>138</v>
      </c>
      <c r="C1" t="s">
        <v>449</v>
      </c>
      <c r="D1" t="s">
        <v>139</v>
      </c>
      <c r="E1" t="s">
        <v>140</v>
      </c>
      <c r="F1" t="s">
        <v>141</v>
      </c>
      <c r="G1" t="s">
        <v>142</v>
      </c>
      <c r="H1" t="s">
        <v>450</v>
      </c>
      <c r="I1" t="s">
        <v>451</v>
      </c>
      <c r="J1" t="s">
        <v>452</v>
      </c>
      <c r="K1" t="s">
        <v>453</v>
      </c>
      <c r="L1" t="s">
        <v>457</v>
      </c>
      <c r="M1" t="s">
        <v>454</v>
      </c>
      <c r="N1" t="s">
        <v>455</v>
      </c>
      <c r="O1" t="s">
        <v>456</v>
      </c>
      <c r="P1" s="38" t="s">
        <v>11</v>
      </c>
    </row>
    <row r="2" spans="1:16" x14ac:dyDescent="0.25">
      <c r="P2" t="str">
        <f>SUBSTITUTE(IFERROR(SUBSTITUTE(MID(Países[[#This Row],[Nombre común]],FIND("(",Países[[#This Row],[Nombre común]])+1,100),")",""),Países[[#This Row],[Nombre común]]),"Pakistán","Pakistan")</f>
        <v/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044B4-DFCD-4640-BB4B-FC06896FDE04}">
  <sheetPr>
    <tabColor rgb="FF92D050"/>
  </sheetPr>
  <dimension ref="A1:R2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0.85546875" defaultRowHeight="15" x14ac:dyDescent="0.25"/>
  <cols>
    <col min="1" max="1" width="17.28515625" style="1" bestFit="1" customWidth="1"/>
    <col min="2" max="2" width="13" style="1" bestFit="1" customWidth="1"/>
    <col min="3" max="3" width="9.85546875" style="1" bestFit="1" customWidth="1"/>
    <col min="4" max="4" width="14" style="1" bestFit="1" customWidth="1"/>
    <col min="5" max="5" width="10.28515625" style="1" bestFit="1" customWidth="1"/>
    <col min="6" max="6" width="12" style="1" bestFit="1" customWidth="1"/>
    <col min="7" max="7" width="16.42578125" style="1" bestFit="1" customWidth="1"/>
    <col min="8" max="9" width="12.28515625" style="1" bestFit="1" customWidth="1"/>
    <col min="10" max="10" width="15" style="1" bestFit="1" customWidth="1"/>
    <col min="11" max="11" width="14.7109375" style="1" bestFit="1" customWidth="1"/>
    <col min="12" max="12" width="15.7109375" style="1" bestFit="1" customWidth="1"/>
    <col min="13" max="14" width="14.85546875" style="1" bestFit="1" customWidth="1"/>
    <col min="15" max="15" width="12.42578125" style="1" bestFit="1" customWidth="1"/>
    <col min="16" max="16" width="10.140625" style="1" bestFit="1" customWidth="1"/>
    <col min="17" max="17" width="12.28515625" style="1" bestFit="1" customWidth="1"/>
    <col min="18" max="18" width="16.140625" style="1" bestFit="1" customWidth="1"/>
    <col min="19" max="16384" width="10.85546875" style="1"/>
  </cols>
  <sheetData>
    <row r="1" spans="1:18" ht="60" x14ac:dyDescent="0.25">
      <c r="A1" s="17" t="s">
        <v>108</v>
      </c>
      <c r="B1" s="17" t="s">
        <v>110</v>
      </c>
      <c r="C1" s="17" t="s">
        <v>66</v>
      </c>
      <c r="D1" s="17" t="s">
        <v>67</v>
      </c>
      <c r="E1" s="17" t="s">
        <v>68</v>
      </c>
      <c r="F1" s="17" t="s">
        <v>69</v>
      </c>
      <c r="G1" s="17" t="s">
        <v>70</v>
      </c>
      <c r="H1" s="17" t="s">
        <v>71</v>
      </c>
      <c r="I1" s="17" t="s">
        <v>72</v>
      </c>
      <c r="J1" s="17" t="s">
        <v>73</v>
      </c>
      <c r="K1" s="17" t="s">
        <v>74</v>
      </c>
      <c r="L1" s="39" t="s">
        <v>111</v>
      </c>
      <c r="M1" s="39" t="s">
        <v>114</v>
      </c>
      <c r="N1" s="40" t="s">
        <v>120</v>
      </c>
      <c r="O1" s="39" t="s">
        <v>127</v>
      </c>
      <c r="P1" s="39" t="s">
        <v>128</v>
      </c>
      <c r="Q1" s="39" t="s">
        <v>434</v>
      </c>
      <c r="R1" s="39" t="s">
        <v>135</v>
      </c>
    </row>
    <row r="2" spans="1:18" x14ac:dyDescent="0.25">
      <c r="B2" s="18"/>
      <c r="D2" s="19"/>
      <c r="E2" s="43"/>
      <c r="F2" s="19"/>
      <c r="G2" s="43"/>
      <c r="J2" s="20"/>
      <c r="L2" s="21">
        <f>IFERROR(INDEX(Fossil_emissions[2017 (Mt CO2)],MATCH(SUBSTITUTE(Population[[#This Row],[Country]]," (Czechia)",""),Fossil_emissions[Countries],0)),"")</f>
        <v>0</v>
      </c>
      <c r="M2" s="18" t="str">
        <f>IFERROR(INDEX(Electricity_consumption[Electricity consumption (GW·h/yr)],MATCH(SUBSTITUTE(Population[[#This Row],[Country]]," (Czechia)",""),Electricity_consumption[Country/Region],0)),"")</f>
        <v/>
      </c>
      <c r="N2" s="18" t="str">
        <f>IFERROR(INDEX(Natural_Gas_consumption[Natural Gas- consumption (milliard m³/year)],MATCH(SUBSTITUTE(Population[[#This Row],[Country]]," (Czechia)",""),Natural_Gas_consumption[Country/Region],0)),"")</f>
        <v/>
      </c>
      <c r="O2" s="27" t="str">
        <f>IFERROR(INDEX(Physicians_per_10000[2007–2013],MATCH(SUBSTITUTE(Population[[#This Row],[Country]]," (Czechia)",""),Physicians_per_10000[Country],0))/10,"")</f>
        <v/>
      </c>
      <c r="P2" s="18" t="str">
        <f>IFERROR(INDEX(Military_personnel[Active military],MATCH(SUBSTITUTE(Population[[#This Row],[Country]]," (Czechia)",""),Military_personnel[Country],0)),"")</f>
        <v/>
      </c>
      <c r="Q2" s="18" t="str">
        <f>IFERROR(INDEX(Warheads[Warheads],MATCH(SUBSTITUTE(Population[[#This Row],[Country]]," (Czechia)",""),Warheads[Country],0)),"")</f>
        <v/>
      </c>
      <c r="R2" s="18" t="str">
        <f>IFERROR(INDEX(GDP__PPP__US__million[GDP],MATCH(SUBSTITUTE(Population[[#This Row],[Country]]," (Czechia)",""),GDP__PPP__US__million[Country (or territory)],0)),"")</f>
        <v/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50A0-C000-449B-B331-D7216158F6EA}">
  <sheetPr>
    <tabColor rgb="FF92D050"/>
  </sheetPr>
  <dimension ref="A1:D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5" x14ac:dyDescent="0.25"/>
  <cols>
    <col min="1" max="1" width="39.140625" bestFit="1" customWidth="1"/>
    <col min="2" max="2" width="15.140625" bestFit="1" customWidth="1"/>
    <col min="3" max="3" width="9.85546875" bestFit="1" customWidth="1"/>
    <col min="4" max="4" width="39.140625" bestFit="1" customWidth="1"/>
  </cols>
  <sheetData>
    <row r="1" spans="1:4" x14ac:dyDescent="0.25">
      <c r="A1" t="s">
        <v>108</v>
      </c>
      <c r="B1" t="s">
        <v>111</v>
      </c>
      <c r="C1" t="s">
        <v>440</v>
      </c>
      <c r="D1" s="41" t="s">
        <v>112</v>
      </c>
    </row>
    <row r="2" spans="1:4" x14ac:dyDescent="0.25">
      <c r="B2" s="16"/>
      <c r="D2" t="str">
        <f>SUBSTITUTE(IFERROR(LEFT(Fossil_emissions[[#This Row],[Country]],FIND(CHAR(10),Fossil_emissions[[#This Row],[Country]])-2),Fossil_emissions[[#This Row],[Country]])," &amp; Montenegro","")</f>
        <v/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A0C2-1E96-49D6-BE67-D2B10E6935A3}">
  <sheetPr>
    <tabColor rgb="FF92D050"/>
  </sheetPr>
  <dimension ref="A1:F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5" x14ac:dyDescent="0.25"/>
  <cols>
    <col min="1" max="1" width="41.5703125" style="1" bestFit="1" customWidth="1"/>
    <col min="2" max="2" width="34.140625" style="1" bestFit="1" customWidth="1"/>
    <col min="3" max="3" width="13.85546875" style="1" bestFit="1" customWidth="1"/>
    <col min="4" max="4" width="16.28515625" style="1" bestFit="1" customWidth="1"/>
    <col min="5" max="5" width="15.140625" style="1" bestFit="1" customWidth="1"/>
    <col min="6" max="6" width="8.5703125" style="1" bestFit="1" customWidth="1"/>
    <col min="7" max="7" width="8.140625" style="1" bestFit="1" customWidth="1"/>
    <col min="8" max="8" width="15.140625" style="1" bestFit="1" customWidth="1"/>
    <col min="9" max="16384" width="10.85546875" style="1"/>
  </cols>
  <sheetData>
    <row r="1" spans="1:6" x14ac:dyDescent="0.25">
      <c r="A1" s="17" t="s">
        <v>113</v>
      </c>
      <c r="B1" t="s">
        <v>114</v>
      </c>
      <c r="C1" s="17" t="s">
        <v>115</v>
      </c>
      <c r="D1" s="17" t="s">
        <v>116</v>
      </c>
      <c r="E1" t="s">
        <v>438</v>
      </c>
      <c r="F1" t="s">
        <v>439</v>
      </c>
    </row>
    <row r="2" spans="1:6" x14ac:dyDescent="0.25">
      <c r="B2"/>
      <c r="C2" s="23"/>
      <c r="E2"/>
      <c r="F2"/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0F21-D062-4055-AEBD-B0177830A1B7}">
  <sheetPr>
    <tabColor rgb="FF92D050"/>
  </sheetPr>
  <dimension ref="A1:C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5" x14ac:dyDescent="0.25"/>
  <cols>
    <col min="1" max="1" width="22.28515625" style="1" bestFit="1" customWidth="1"/>
    <col min="2" max="2" width="43.28515625" style="1" bestFit="1" customWidth="1"/>
    <col min="3" max="3" width="6.85546875" style="1" bestFit="1" customWidth="1"/>
    <col min="4" max="4" width="11.140625" style="1" bestFit="1" customWidth="1"/>
    <col min="5" max="5" width="10.5703125" style="1" bestFit="1" customWidth="1"/>
    <col min="6" max="6" width="24.5703125" style="1" bestFit="1" customWidth="1"/>
    <col min="7" max="7" width="13.140625" style="1" bestFit="1" customWidth="1"/>
    <col min="8" max="16384" width="10.85546875" style="1"/>
  </cols>
  <sheetData>
    <row r="1" spans="1:3" x14ac:dyDescent="0.25">
      <c r="A1" s="1" t="s">
        <v>113</v>
      </c>
      <c r="B1" t="s">
        <v>458</v>
      </c>
      <c r="C1" t="s">
        <v>459</v>
      </c>
    </row>
    <row r="2" spans="1:3" x14ac:dyDescent="0.25">
      <c r="B2"/>
      <c r="C2"/>
    </row>
  </sheetData>
  <phoneticPr fontId="13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8988-77CF-40D8-8440-539B1CDC3BBD}">
  <sheetPr>
    <tabColor rgb="FF92D050"/>
  </sheetPr>
  <dimension ref="A1:D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5546875" defaultRowHeight="15" x14ac:dyDescent="0.25"/>
  <cols>
    <col min="1" max="1" width="30.85546875" style="1" bestFit="1" customWidth="1"/>
    <col min="2" max="2" width="26.42578125" style="1" bestFit="1" customWidth="1"/>
    <col min="3" max="3" width="37" style="1" bestFit="1" customWidth="1"/>
    <col min="4" max="4" width="37.28515625" style="1" bestFit="1" customWidth="1"/>
    <col min="5" max="5" width="35.28515625" style="1" bestFit="1" customWidth="1"/>
    <col min="6" max="6" width="16.42578125" style="1" bestFit="1" customWidth="1"/>
    <col min="7" max="16384" width="10.85546875" style="1"/>
  </cols>
  <sheetData>
    <row r="1" spans="1:4" x14ac:dyDescent="0.25">
      <c r="A1" s="1" t="s">
        <v>11</v>
      </c>
      <c r="B1" t="s">
        <v>441</v>
      </c>
      <c r="C1" s="17" t="s">
        <v>122</v>
      </c>
      <c r="D1" s="17" t="s">
        <v>123</v>
      </c>
    </row>
    <row r="2" spans="1:4" x14ac:dyDescent="0.25">
      <c r="B2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9DBB-782C-4096-8010-81CCF63256D8}">
  <sheetPr>
    <tabColor rgb="FF92D050"/>
  </sheetPr>
  <dimension ref="A1:E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5546875" defaultRowHeight="15" x14ac:dyDescent="0.25"/>
  <cols>
    <col min="1" max="1" width="29.140625" style="1" bestFit="1" customWidth="1"/>
    <col min="2" max="2" width="12.140625" style="1" bestFit="1" customWidth="1"/>
    <col min="3" max="3" width="14.140625" style="1" bestFit="1" customWidth="1"/>
    <col min="4" max="4" width="12.140625" style="1" bestFit="1" customWidth="1"/>
    <col min="5" max="5" width="30.85546875" style="1" bestFit="1" customWidth="1"/>
    <col min="6" max="7" width="20.42578125" style="1" bestFit="1" customWidth="1"/>
    <col min="8" max="16384" width="10.85546875" style="1"/>
  </cols>
  <sheetData>
    <row r="1" spans="1:5" x14ac:dyDescent="0.25">
      <c r="A1" s="1" t="s">
        <v>108</v>
      </c>
      <c r="B1" s="1" t="s">
        <v>124</v>
      </c>
      <c r="C1" s="1" t="s">
        <v>125</v>
      </c>
      <c r="D1" s="1" t="s">
        <v>126</v>
      </c>
      <c r="E1" t="s">
        <v>442</v>
      </c>
    </row>
    <row r="2" spans="1:5" x14ac:dyDescent="0.25">
      <c r="B2" s="18"/>
      <c r="E2"/>
    </row>
  </sheetData>
  <phoneticPr fontId="13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s q m i d = " 0 9 c 5 e 6 7 b - b 6 2 4 - 4 9 a 3 - b 6 9 5 - c 7 d 1 e 9 b 6 0 a 9 a "   x m l n s = " h t t p : / / s c h e m a s . m i c r o s o f t . c o m / D a t a M a s h u p " > A A A A A B Y N A A B Q S w M E F A A C A A g A 0 F p J V w 5 c V O K j A A A A 9 g A A A B I A H A B D b 2 5 m a W c v U G F j a 2 F n Z S 5 4 b W w g o h g A K K A U A A A A A A A A A A A A A A A A A A A A A A A A A A A A h Y + 9 D o I w G E V f h X S n f y 6 G f J T B u E l i Q m J c m 1 K h A Y q h x f J u D j 6 S r y B G U T f H e + 4 Z 7 r 1 f b 5 B N X R t d 9 O B M b 1 P E M E W R t q o v j a 1 S N P p T v E a Z g L 1 U j a x 0 N M v W J Z M r U 1 R 7 f 0 4 I C S H g s M L 9 U B F O K S P H f F e o W n c S f W T z X 4 6 N d V 5 a p Z G A w 2 u M 4 J h x h j n l m A J Z I O T G f o W 5 p 8 / 2 B 8 J m b P 0 4 a K F d v C 2 A L B H I + 4 N 4 A F B L A w Q U A A I A C A D Q W k l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F p J V x u M g T 8 R C g A A B z 0 A A B M A H A B G b 3 J t d W x h c y 9 T Z W N 0 a W 9 u M S 5 t I K I Y A C i g F A A A A A A A A A A A A A A A A A A A A A A A A A A A A M 1 b 3 W 4 b u R W + D 5 B 3 4 I 4 b Y A R M J E t 2 k i a L v d D K c W o 0 c V T / 1 F g I h k C N a H v q G X K W p O J o D Q N 9 h 7 5 A + w C 9 a P e i Q C + T N + m T 9 J C j n / k h R 6 O x l b V 9 I Z n D 4 X f + z + E h L Y g v A 0 b R c f L Z / v 7 p k 6 d P x B X m Z I z 6 L J 6 E W D / + A Y V E P n 2 C 4 O c j D y 6 J G j k j o 2 Y f X x J X f e k x K g m V w n W u p I z F m 1 b r 5 u a m e c N 4 O G Y R k Y S L Z k A v W E u P P I 8 X K 7 e W X 5 + P p s 9 9 N q G S T 1 t O o + E l c H t Y 4 m 1 A S 2 B v t + 8 G a u R 8 9 n T L + T M O G U e c k C g O 8 S 9 4 z H Y c m H 2 C R y F p H h E Y 8 w l M m R B X L + Q 5 T c d T v 7 N H f D 7 n h H y W 3 q 3 z E 8 E 8 n C L U u 8 L 0 k j h 3 D T v O S w u O k a R V u P u E y y Z C R 1 i W g + 5 W B 3 2 Z A D p W z A / B J c e g M o R c S m S j F P d F d d z d l c y e K R t A 6 F h Z W S n q q + q o L 1 Z x u 0 e o C C S o 1 u 2 3 / h h 9 + X c 5 v 9 W B X 6 0 C T n k R c j v b n Z 1 y 5 H Z 1 6 F X I h 0 R W s u R O d c j 2 K s z 3 m I 5 R l x M M z B b E f B L E D P k 4 G g V Z R k / A D s U F 4 1 G P h Z O I n k x j I k z o H c e 7 v X V O + Q i D L E G u 6 J n j o T 7 h P k Q e C E R N 9 e K d h 4 w y 9 9 A B l S 9 3 l 3 P S 0 i k 8 L L K R m Z L i K S E Z C + Q D G G X R i J M F i 2 m 5 U h y R Z K 5 i L S c J x V Y v C X 3 I B Z 7 H J C Z 0 T K g / V c D z R 4 6 d t 9 S o Y 6 T u 5 0 k g 8 R i L N E k R + 5 Q i q Z Q R 0 O y W V Z M r F V m k Q j G c j n k e k j A X 0 U k 0 I h w Y e P o k o G a s d I L a c v a Z E E G I S B T A J 6 O a v b U z F a H N m + A 6 i M k 4 w E 3 G L 1 v q r 9 b 7 Q M g h u x g m K S k g Y j i a D n 3 M R 4 w O x w H 7 H I z J c I l b O V / t B y E I Q k x i w g P G i U k z x 0 D L L F 2 1 l y J / S 3 0 8 I s o N B I o 5 A + U F 8 H X 5 V l + N S f I H g s e Q b d 0 y J A 8 N Z r O 7 Y X j s 4 x B z 8 Y P k E 3 J e 2 1 c t 1 K U M e 6 5 j C Y F C G 3 L 7 9 e v t w m B n e / u F Y b D 9 y j i 4 5 f q 8 s e W G F w 3 3 G W I X S F c X D U t Q U C + g T w I p 3 D f L N 3 0 d A p D 7 r F G A g F V Q q C I B W B t O Y U n U + 9 h p X U e t K T e / 5 O M Y R F 1 4 A 4 a N r 5 w w i U M U U D + c j A N 6 i d 6 f 9 v Y t k 8 h n 6 6 R a + S w f i M q j + 0 x l c y 0 l i n m 4 b F Z e N q w C z 7 D S W T + 7 J G E 4 b Z W z c J S 3 y 8 z w 0 j I X w a t O 9 M 0 R b 2 H X a u + V j L u q P V c x 4 X r 1 h C E R l B u c x T P M z l B G k 2 1 X Y K 4 y V l h i X a o y S t 5 Z 3 0 J 3 t I W W R Y u U a Z b F i w q m 2 q 5 o q 4 q m 2 g K p V z w Z a F V y m f l i 4 g r u B 2 2 v D S d X T J Q i Z m u L t y H s i X n g q 1 0 D z B a T K N b 1 1 Y Z L D L K E H a Z h K 1 c Y a x Y K S a F R o S I w r 9 s u q U B s R U E F s D V C p 4 0 u s M s j T K 9 z 1 T H 8 1 R U Q O 2 u m r Z o R L K X U V H B e a j c V Z 9 + d f f n P 1 c o Y + 4 B b t u u z K w Q 1 I p o S z J V 4 z r C U o n 6 x b 0 j s t / c S Q 2 F z l i M 4 9 z Q h f 4 P b t f v z Y w s t K K 3 8 2 n H r E M s J B + L e J b O / V d y i C e z w E o v H F b f W 8 G 5 b w F r R Z 1 k K / D k y a x 9 F Q R g G m I 9 R 9 O X X l j L c x p e / f / e d k g m B Y L S c e U C V R 8 0 2 8 g / m g k m C 3 B S d B R d M q N n Z u B N u j i H r 0 s g t L u j k m H a 6 X / / F 7 l N 4 C I h u m P 6 C 0 Z g g s E B c z 3 W F y X W 7 l H x m b / r 4 W W / n W X d P g O v G j A / J H H E 4 J k O N W N l r 1 7 H M x G V B c X 3 8 9 Z + i s M M t 8 I 0 A E U b C C j P V J + a M E o F A a 1 R 5 a b W 3 o s l f C L e 9 l b L Z q n 2 b g p 2 2 a / d U S h o 4 t x W k l d o L r C W v V e / Z J L a 6 e d f O G X r / a i o g C Q L z O p + 3 t + F n o 2 k K 9 r 7 D R W 9 1 n r c 0 2 W p e v C D n t 0 9 a 1 c 3 N l r N s d r e 6 M 1 J u d x 1 Q 0 v / + + j f 4 e G 0 N 8 G u k 3 H z j Y 8 X W O 4 U + b M / a I 6 / 0 Q F u H 3 v c Q 1 4 V E + B M G J g A O j U H i u k + + / b x w + F I v D 1 m y 6 7 x / n 2 n f Z 7 r 3 t R P C h y A E B c D a o B H B K C X h x o u 5 h V N E M 2 z t O z H m e D G w J G a z y W I / x J e F W G 5 r K n d 9 G X w i a E 5 k 4 f k R E Y S X T e i n W D T 3 Y I 0 d 3 7 Y H h j l r m i F X q n n m 1 n B 2 I t b k N m x J p 2 4 D U e 1 9 t d j u 7 n F + Y N j q P o p z g 8 e g 4 n R f d K 7 r X B F c 8 s p S 6 x X D 5 w O 1 7 4 u S M w k r L 5 + Z S B 6 w 0 6 7 V W y Q m J 0 A D a X k R Z w n N P Z 1 r M i N j a 2 3 S y c X c d 3 t 9 5 P b 7 f Q + d H v 8 u 2 U U w 2 t h 0 3 A X U o U J t b O p A s V M r S Z d U B O U W d / B h f 9 A + H 7 w 4 R / v w n o + F 1 B 0 m f Q H k R 0 y v B y / P 0 V s h g y g 5 B H Z 6 B 9 3 B q / P B 7 8 8 H r 1 M P H v A K Q Z K r j W T l z G c 5 5 y d z n 8 n G R O k 8 8 1 p m t s u n F V d a o / J W Q g O N Q j U f q 6 0 Y q X l w X m 2 L C b a 8 J C x Z O 7 c P S G h A H w 9 P z X S Y C E 6 5 x 8 P W 5 9 + k P a 0 y 9 O k o 8 L E f f P 1 V t X q M p e F i d b O 8 s G C + 0 q 5 F e 5 W l 1 t 6 s 1 N K s W V a 2 8 D e R I B y Y d F 8 G O 4 + U Q c o e j s e d R 8 o j x F d G w U 7 v b 6 a 7 j 5 R D 0 O L D M f n i k T L Z p f L r P 7 i 0 d i M r M / g y z 2 C d X b j m U h 3 D E M 4 D y a A q 6 e i u 7 e x t F n 3 9 r + U i n A G k Y 9 / r r 7 g U l y Y g 2 e p T G V B I k s S p V 8 + X k 6 k K L S e l i E L V p Z f x b j N 0 L M n Y C 0 D B A Y e 1 N Q i K d a s i D C K V Z B h P 1 Y s x 1 N Q J K e b y P S 9 p D + l X J F C i v 6 j q 7 8 f p X r I 2 4 a 6 D X J j z p w l Y 5 L G c A k J P f G r o S 5 j p Z Z r t w s r N z j 3 2 H a v 4 1 U c I B Q K y G 7 8 8 N V U 3 6 l W v T + i r P i U s l x n E T g W 7 z V 6 R W C V u p 1 7 H u 5 x I r 5 2 J O v Z l M / 9 7 M A s 7 p l C T Y P c A B 2 z c v c 3 W j 5 6 x P v L M V Y V n z c W e J Y N 5 9 r j v m a N l 2 g E n 4 B y + j r c J 0 + k 4 v g f 7 w Y D 6 0 k 3 4 T N r v a g 4 S b K S 6 8 C z V Q a B p r W V 6 m o l 4 Q U 4 Q j K n P k L Z 3 m l O b P r c + Y j f a S w x E e Y h g / w o Y l E h t U 5 s H 4 m 0 U y 6 m r / 0 j s + Q O W / l V A L w 8 k i Y R 7 B H L g 4 + Z + Q M K x D k L C H W o H h 6 X o J A z v G o 3 7 t l 1 L G E u O Q y r K S h 2 / J 3 P d m e 2 z C 9 X 1 D 2 f n e P n I l h 1 o O 3 f r a G Z o 9 r G a f e D e v F W A D i d + C P s / 2 K D h e D P X n o F B S c T w J p B X Q 5 q g D W 9 m a J n e R K e k z F 6 n N 9 H Z Q G / i l F 5 T d k P L O h R n m F 9 B 6 S Q G + B z t w R M 2 J e N v d f P G i K 1 v 4 C z H y 5 t v N T o g 2 l s s y I W r N H k 6 K n c s 7 X d A 1 2 t Z n h A h x a C z c / 6 Q t z s P W 9 2 1 M e / b 8 5 z d 3 V w s v c G 7 E Z 2 C i u f K W w x m E v 1 H y T W e t a W R 5 I v q / y q y 7 N y n A D N B z w Z p i 3 e n x 1 2 0 W O o 3 D H a 7 J b v R d Q + 3 d k s P O a B u H W F B C g 9 6 E y E Z M E E L T x b y s Z n W 2 n o u n C m Z F Z s L 9 w G 9 s I f 7 p H h 4 j 4 U 8 d O 0 U p Q + v 7 1 M t m E h J + 4 Z i Z A s Z n S J Z A F / y S Z z l 4 B 1 n k 1 V F r 5 M + o l T K y U D q 2 k q X U s e T y B 1 s p U k 4 b y x u U 4 T J A X b x r n a t a y R L T n I C q N N A n r 9 e r T y 3 l y 2 e 3 c k L q o D 6 k u T r W M Y X 5 X K W q Y 8 w m T f 3 i P A J V T f P c 6 z l V / z + / 1 B L A Q I t A B Q A A g A I A N B a S V c O X F T i o w A A A P Y A A A A S A A A A A A A A A A A A A A A A A A A A A A B D b 2 5 m a W c v U G F j a 2 F n Z S 5 4 b W x Q S w E C L Q A U A A I A C A D Q W k l X D 8 r p q 6 Q A A A D p A A A A E w A A A A A A A A A A A A A A A A D v A A A A W 0 N v b n R l b n R f V H l w Z X N d L n h t b F B L A Q I t A B Q A A g A I A N B a S V c b j I E / E Q o A A A c 9 A A A T A A A A A A A A A A A A A A A A A O A B A A B G b 3 J t d W x h c y 9 T Z W N 0 a W 9 u M S 5 t U E s F B g A A A A A D A A M A w g A A A D 4 M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w K A Q A A A A A A C g o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v c H V s Y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v c H V s Y X R p b 2 4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T A t M D l U M D k 6 M j I 6 M z M u O D U 0 N z U x N V o i I C 8 + P E V u d H J 5 I F R 5 c G U 9 I l F 1 Z X J 5 S U Q i I F Z h b H V l P S J z N G R m N W F l Y j E t N m I w O C 0 0 M z c 2 L W F m M G M t O G Y 0 M m J i N G Q 2 M T U w I i A v P j x F b n R y e S B U e X B l P S J G a W x s R X J y b 3 J D b 3 V u d C I g V m F s d W U 9 I m w x O C I g L z 4 8 R W 5 0 c n k g V H l w Z T 0 i U m V j b 3 Z l c n l U Y X J n Z X R T a G V l d C I g V m F s d W U 9 I n N Q b 3 B 1 b G F 0 a W 9 u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V H l w Z X M i I F Z h b H V l P S J z Q m d N R 0 F 3 W U R C Z 1 V H Q k F Z P S I g L z 4 8 R W 5 0 c n k g V H l w Z T 0 i R m l s b E V y c m 9 y Q 2 9 k Z S I g V m F s d W U 9 I n N V b m t u b 3 d u I i A v P j x F b n R y e S B U e X B l P S J G a W x s Q 2 9 s d W 1 u T m F t Z X M i I F Z h b H V l P S J z W y Z x d W 9 0 O 0 N v d W 5 0 c n k m c X V v d D s s J n F 1 b 3 Q 7 U G 9 w d W x h d G l v b i Z x d W 9 0 O y w m c X V v d D t Z Z W F y b H k g I E N o Y W 5 n Z S Z x d W 9 0 O y w m c X V v d D t O Z X Q g I E N o Y W 5 n Z S Z x d W 9 0 O y w m c X V v d D t E Z W 5 z a X R 5 I C A o U C 9 L b c K y K S Z x d W 9 0 O y w m c X V v d D t M Y W 5 k I E F y Z W E g I C h L b c K y K S Z x d W 9 0 O y w m c X V v d D t N a W d y Y W 5 0 c y A g K G 5 l d C k m c X V v d D s s J n F 1 b 3 Q 7 R m V y d C 4 g I F J h d G U m c X V v d D s s J n F 1 b 3 Q 7 T W V k L i A g Q W d l J n F 1 b 3 Q 7 L C Z x d W 9 0 O 1 V y Y m F u I C B Q b 3 A g J S Z x d W 9 0 O y w m c X V v d D t X b 3 J s Z C A g U 2 h h c m U m c X V v d D t d I i A v P j x F b n R y e S B U e X B l P S J G a W x s Q 2 9 1 b n Q i I F Z h b H V l P S J s M j M 0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3 B 1 b G F 0 a W 9 u L 0 F 1 d G 9 S Z W 1 v d m V k Q 2 9 s d W 1 u c z E u e 0 N v d W 5 0 c n k s M H 0 m c X V v d D s s J n F 1 b 3 Q 7 U 2 V j d G l v b j E v U G 9 w d W x h d G l v b i 9 B d X R v U m V t b 3 Z l Z E N v b H V t b n M x L n t Q b 3 B 1 b G F 0 a W 9 u L D F 9 J n F 1 b 3 Q 7 L C Z x d W 9 0 O 1 N l Y 3 R p b 2 4 x L 1 B v c H V s Y X R p b 2 4 v Q X V 0 b 1 J l b W 9 2 Z W R D b 2 x 1 b W 5 z M S 5 7 W W V h c m x 5 I C B D a G F u Z 2 U s M n 0 m c X V v d D s s J n F 1 b 3 Q 7 U 2 V j d G l v b j E v U G 9 w d W x h d G l v b i 9 B d X R v U m V t b 3 Z l Z E N v b H V t b n M x L n t O Z X Q g I E N o Y W 5 n Z S w z f S Z x d W 9 0 O y w m c X V v d D t T Z W N 0 a W 9 u M S 9 Q b 3 B 1 b G F 0 a W 9 u L 0 F 1 d G 9 S Z W 1 v d m V k Q 2 9 s d W 1 u c z E u e 0 R l b n N p d H k g I C h Q L 0 t t w r I p L D R 9 J n F 1 b 3 Q 7 L C Z x d W 9 0 O 1 N l Y 3 R p b 2 4 x L 1 B v c H V s Y X R p b 2 4 v Q X V 0 b 1 J l b W 9 2 Z W R D b 2 x 1 b W 5 z M S 5 7 T G F u Z C B B c m V h I C A o S 2 3 C s i k s N X 0 m c X V v d D s s J n F 1 b 3 Q 7 U 2 V j d G l v b j E v U G 9 w d W x h d G l v b i 9 B d X R v U m V t b 3 Z l Z E N v b H V t b n M x L n t N a W d y Y W 5 0 c y A g K G 5 l d C k s N n 0 m c X V v d D s s J n F 1 b 3 Q 7 U 2 V j d G l v b j E v U G 9 w d W x h d G l v b i 9 B d X R v U m V t b 3 Z l Z E N v b H V t b n M x L n t G Z X J 0 L i A g U m F 0 Z S w 3 f S Z x d W 9 0 O y w m c X V v d D t T Z W N 0 a W 9 u M S 9 Q b 3 B 1 b G F 0 a W 9 u L 0 F 1 d G 9 S Z W 1 v d m V k Q 2 9 s d W 1 u c z E u e 0 1 l Z C 4 g I E F n Z S w 4 f S Z x d W 9 0 O y w m c X V v d D t T Z W N 0 a W 9 u M S 9 Q b 3 B 1 b G F 0 a W 9 u L 0 F 1 d G 9 S Z W 1 v d m V k Q 2 9 s d W 1 u c z E u e 1 V y Y m F u I C B Q b 3 A g J S w 5 f S Z x d W 9 0 O y w m c X V v d D t T Z W N 0 a W 9 u M S 9 Q b 3 B 1 b G F 0 a W 9 u L 0 F 1 d G 9 S Z W 1 v d m V k Q 2 9 s d W 1 u c z E u e 1 d v c m x k I C B T a G F y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v c H V s Y X R p b 2 4 v Q X V 0 b 1 J l b W 9 2 Z W R D b 2 x 1 b W 5 z M S 5 7 Q 2 9 1 b n R y e S w w f S Z x d W 9 0 O y w m c X V v d D t T Z W N 0 a W 9 u M S 9 Q b 3 B 1 b G F 0 a W 9 u L 0 F 1 d G 9 S Z W 1 v d m V k Q 2 9 s d W 1 u c z E u e 1 B v c H V s Y X R p b 2 4 s M X 0 m c X V v d D s s J n F 1 b 3 Q 7 U 2 V j d G l v b j E v U G 9 w d W x h d G l v b i 9 B d X R v U m V t b 3 Z l Z E N v b H V t b n M x L n t Z Z W F y b H k g I E N o Y W 5 n Z S w y f S Z x d W 9 0 O y w m c X V v d D t T Z W N 0 a W 9 u M S 9 Q b 3 B 1 b G F 0 a W 9 u L 0 F 1 d G 9 S Z W 1 v d m V k Q 2 9 s d W 1 u c z E u e 0 5 l d C A g Q 2 h h b m d l L D N 9 J n F 1 b 3 Q 7 L C Z x d W 9 0 O 1 N l Y 3 R p b 2 4 x L 1 B v c H V s Y X R p b 2 4 v Q X V 0 b 1 J l b W 9 2 Z W R D b 2 x 1 b W 5 z M S 5 7 R G V u c 2 l 0 e S A g K F A v S 2 3 C s i k s N H 0 m c X V v d D s s J n F 1 b 3 Q 7 U 2 V j d G l v b j E v U G 9 w d W x h d G l v b i 9 B d X R v U m V t b 3 Z l Z E N v b H V t b n M x L n t M Y W 5 k I E F y Z W E g I C h L b c K y K S w 1 f S Z x d W 9 0 O y w m c X V v d D t T Z W N 0 a W 9 u M S 9 Q b 3 B 1 b G F 0 a W 9 u L 0 F 1 d G 9 S Z W 1 v d m V k Q 2 9 s d W 1 u c z E u e 0 1 p Z 3 J h b n R z I C A o b m V 0 K S w 2 f S Z x d W 9 0 O y w m c X V v d D t T Z W N 0 a W 9 u M S 9 Q b 3 B 1 b G F 0 a W 9 u L 0 F 1 d G 9 S Z W 1 v d m V k Q 2 9 s d W 1 u c z E u e 0 Z l c n Q u I C B S Y X R l L D d 9 J n F 1 b 3 Q 7 L C Z x d W 9 0 O 1 N l Y 3 R p b 2 4 x L 1 B v c H V s Y X R p b 2 4 v Q X V 0 b 1 J l b W 9 2 Z W R D b 2 x 1 b W 5 z M S 5 7 T W V k L i A g Q W d l L D h 9 J n F 1 b 3 Q 7 L C Z x d W 9 0 O 1 N l Y 3 R p b 2 4 x L 1 B v c H V s Y X R p b 2 4 v Q X V 0 b 1 J l b W 9 2 Z W R D b 2 x 1 b W 5 z M S 5 7 V X J i Y W 4 g I F B v c C A l L D l 9 J n F 1 b 3 Q 7 L C Z x d W 9 0 O 1 N l Y 3 R p b 2 4 x L 1 B v c H V s Y X R p b 2 4 v Q X V 0 b 1 J l b W 9 2 Z W R D b 2 x 1 b W 5 z M S 5 7 V 2 9 y b G Q g I F N o Y X J l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w d W x h d G l v b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m 9 z c 2 l s X 2 V t a X N z a W 9 u c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d W 5 0 c n k m c X V v d D s s J n F 1 b 3 Q 7 M j A x N y A o T X Q g Q 0 8 y K S Z x d W 9 0 O y w m c X V v d D s y M D I x J n F 1 b 3 Q 7 X S I g L z 4 8 R W 5 0 c n k g V H l w Z T 0 i R m l s b E N v b H V t b l R 5 c G V z I i B W Y W x 1 Z T 0 i c 0 J n V U c i I C 8 + P E V u d H J 5 I F R 5 c G U 9 I k Z p b G x M Y X N 0 V X B k Y X R l Z C I g V m F s d W U 9 I m Q y M D I z L T E w L T A 5 V D A 3 O j I 2 O j U 0 L j E w N j U 3 M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T I i I C 8 + P E V u d H J 5 I F R 5 c G U 9 I l F 1 Z X J 5 S U Q i I F Z h b H V l P S J z M 2 R j Z T F k M D E t M 2 Q 1 M S 0 0 N 2 E z L W I 1 O G Q t M G M y Y m Y 1 M j l m Z j B j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b 3 N z a W w g Z W 1 p c 3 N p b 2 5 z L 0 F 1 d G 9 S Z W 1 v d m V k Q 2 9 s d W 1 u c z E u e 0 N v d W 5 0 c n k s M H 0 m c X V v d D s s J n F 1 b 3 Q 7 U 2 V j d G l v b j E v R m 9 z c 2 l s I G V t a X N z a W 9 u c y 9 B d X R v U m V t b 3 Z l Z E N v b H V t b n M x L n s y M D E 3 I C h N d C B D T z I p L D F 9 J n F 1 b 3 Q 7 L C Z x d W 9 0 O 1 N l Y 3 R p b 2 4 x L 0 Z v c 3 N p b C B l b W l z c 2 l v b n M v Q X V 0 b 1 J l b W 9 2 Z W R D b 2 x 1 b W 5 z M S 5 7 M j A y M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G b 3 N z a W w g Z W 1 p c 3 N p b 2 5 z L 0 F 1 d G 9 S Z W 1 v d m V k Q 2 9 s d W 1 u c z E u e 0 N v d W 5 0 c n k s M H 0 m c X V v d D s s J n F 1 b 3 Q 7 U 2 V j d G l v b j E v R m 9 z c 2 l s I G V t a X N z a W 9 u c y 9 B d X R v U m V t b 3 Z l Z E N v b H V t b n M x L n s y M D E 3 I C h N d C B D T z I p L D F 9 J n F 1 b 3 Q 7 L C Z x d W 9 0 O 1 N l Y 3 R p b 2 4 x L 0 Z v c 3 N p b C B l b W l z c 2 l v b n M v Q X V 0 b 1 J l b W 9 2 Z W R D b 2 x 1 b W 5 z M S 5 7 M j A y M S w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b 3 N z a W w l M j B l b W l z c 2 l v b n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V s Z W N 0 c m l j a X R 5 X 2 N v b n N 1 b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D l U M D g 6 N T k 6 M j A u M z g x M T g 4 N l o i I C 8 + P E V u d H J 5 I F R 5 c G U 9 I k Z p b G x D b 2 x 1 b W 5 U e X B l c y I g V m F s d W U 9 I n N C Z 0 1 H Q m d N R C I g L z 4 8 R W 5 0 c n k g V H l w Z T 0 i R m l s b E N v b H V t b k 5 h b W V z I i B W Y W x 1 Z T 0 i c 1 s m c X V v d D t D b 3 V u d H J 5 L 1 J l Z 2 l v b i Z x d W 9 0 O y w m c X V v d D t F b G V j d H J p Y 2 l 0 e S B j b 2 5 z d W 1 w d G l v b i A o R 1 f C t 2 g v e X I p J n F 1 b 3 Q 7 L C Z x d W 9 0 O 1 l l Y X I g b 2 Y g Z G F 0 Y S Z x d W 9 0 O y w m c X V v d D t T b 3 V y Y 2 U m c X V v d D s s J n F 1 b 3 Q 7 a 1 d o I H B l c i B 5 Z W F y J n F 1 b 3 Q 7 L C Z x d W 9 0 O 1 d h d H R z J n F 1 b 3 Q 7 X S I g L z 4 8 R W 5 0 c n k g V H l w Z T 0 i U X V l c n l J R C I g V m F s d W U 9 I n M w N m V l Z j U 4 M S 0 1 Z j d m L T Q w Z m M t O G N i M C 1 i Y T F h O D d i M W J m N T k i I C 8 + P E V u d H J 5 I F R 5 c G U 9 I k Z p b G x D b 3 V u d C I g V m F s d W U 9 I m w y M T k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x l Y 3 R y a W N p d H k g Y 2 9 u c 3 V t c H R p b 2 4 v Q X V 0 b 1 J l b W 9 2 Z W R D b 2 x 1 b W 5 z M S 5 7 Q 2 9 1 b n R y e S 9 S Z W d p b 2 4 s M H 0 m c X V v d D s s J n F 1 b 3 Q 7 U 2 V j d G l v b j E v R W x l Y 3 R y a W N p d H k g Y 2 9 u c 3 V t c H R p b 2 4 v Q X V 0 b 1 J l b W 9 2 Z W R D b 2 x 1 b W 5 z M S 5 7 R W x l Y 3 R y a W N p d H k g Y 2 9 u c 3 V t c H R p b 2 4 g K E d X w r d o L 3 l y K S w x f S Z x d W 9 0 O y w m c X V v d D t T Z W N 0 a W 9 u M S 9 F b G V j d H J p Y 2 l 0 e S B j b 2 5 z d W 1 w d G l v b i 9 B d X R v U m V t b 3 Z l Z E N v b H V t b n M x L n t Z Z W F y I G 9 m I G R h d G E s M n 0 m c X V v d D s s J n F 1 b 3 Q 7 U 2 V j d G l v b j E v R W x l Y 3 R y a W N p d H k g Y 2 9 u c 3 V t c H R p b 2 4 v Q X V 0 b 1 J l b W 9 2 Z W R D b 2 x 1 b W 5 z M S 5 7 U 2 9 1 c m N l L D N 9 J n F 1 b 3 Q 7 L C Z x d W 9 0 O 1 N l Y 3 R p b 2 4 x L 0 V s Z W N 0 c m l j a X R 5 I G N v b n N 1 b X B 0 a W 9 u L 0 F 1 d G 9 S Z W 1 v d m V k Q 2 9 s d W 1 u c z E u e 2 t X a C B w Z X I g e W V h c i w 0 f S Z x d W 9 0 O y w m c X V v d D t T Z W N 0 a W 9 u M S 9 F b G V j d H J p Y 2 l 0 e S B j b 2 5 z d W 1 w d G l v b i 9 B d X R v U m V t b 3 Z l Z E N v b H V t b n M x L n t X Y X R 0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F b G V j d H J p Y 2 l 0 e S B j b 2 5 z d W 1 w d G l v b i 9 B d X R v U m V t b 3 Z l Z E N v b H V t b n M x L n t D b 3 V u d H J 5 L 1 J l Z 2 l v b i w w f S Z x d W 9 0 O y w m c X V v d D t T Z W N 0 a W 9 u M S 9 F b G V j d H J p Y 2 l 0 e S B j b 2 5 z d W 1 w d G l v b i 9 B d X R v U m V t b 3 Z l Z E N v b H V t b n M x L n t F b G V j d H J p Y 2 l 0 e S B j b 2 5 z d W 1 w d G l v b i A o R 1 f C t 2 g v e X I p L D F 9 J n F 1 b 3 Q 7 L C Z x d W 9 0 O 1 N l Y 3 R p b 2 4 x L 0 V s Z W N 0 c m l j a X R 5 I G N v b n N 1 b X B 0 a W 9 u L 0 F 1 d G 9 S Z W 1 v d m V k Q 2 9 s d W 1 u c z E u e 1 l l Y X I g b 2 Y g Z G F 0 Y S w y f S Z x d W 9 0 O y w m c X V v d D t T Z W N 0 a W 9 u M S 9 F b G V j d H J p Y 2 l 0 e S B j b 2 5 z d W 1 w d G l v b i 9 B d X R v U m V t b 3 Z l Z E N v b H V t b n M x L n t T b 3 V y Y 2 U s M 3 0 m c X V v d D s s J n F 1 b 3 Q 7 U 2 V j d G l v b j E v R W x l Y 3 R y a W N p d H k g Y 2 9 u c 3 V t c H R p b 2 4 v Q X V 0 b 1 J l b W 9 2 Z W R D b 2 x 1 b W 5 z M S 5 7 a 1 d o I H B l c i B 5 Z W F y L D R 9 J n F 1 b 3 Q 7 L C Z x d W 9 0 O 1 N l Y 3 R p b 2 4 x L 0 V s Z W N 0 c m l j a X R 5 I G N v b n N 1 b X B 0 a W 9 u L 0 F 1 d G 9 S Z W 1 v d m V k Q 2 9 s d W 1 u c z E u e 1 d h d H R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b G V j d H J p Y 2 l 0 e S U y M G N v b n N 1 b X B 0 a W 9 u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H V y Y W w l M j B H Y X M l M j B j b 2 5 z d W 1 w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m F 0 d X J h b F 9 H Y X N f Y 2 9 u c 3 V t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0 N C I g L z 4 8 R W 5 0 c n k g V H l w Z T 0 i R m l s b E x h c 3 R V c G R h d G V k I i B W Y W x 1 Z T 0 i Z D I w M j M t M T A t M D l U M D g 6 N T Y 6 M T A u M j I 1 N D c 5 O V o i I C 8 + P E V u d H J 5 I F R 5 c G U 9 I k Z p b G x D b 2 x 1 b W 5 U e X B l c y I g V m F s d W U 9 I n N C Z 0 1 E I i A v P j x F b n R y e S B U e X B l P S J G a W x s Q 2 9 s d W 1 u T m F t Z X M i I F Z h b H V l P S J z W y Z x d W 9 0 O 0 N v d W 5 0 c n k v U m V n a W 9 u J n F 1 b 3 Q 7 L C Z x d W 9 0 O 0 5 h d H V y Y W w g R 2 F z L S B j b 2 5 z d W 1 w d G l v b i A o b W l s b G l h c m Q g b c K z L 3 l l Y X I p J n F 1 b 3 Q 7 L C Z x d W 9 0 O 0 H D s W 8 m c X V v d D t d I i A v P j x F b n R y e S B U e X B l P S J R d W V y e U l E I i B W Y W x 1 Z T 0 i c z N m M G E w N j I 4 L T E 5 Y j E t N G M x Z C 0 5 Z m Z i L T h l M T Y 0 O T l i N 2 V k O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m F 0 d X J h b C B H Y X M g Y 2 9 u c 3 V t c H R p b 2 4 v Q X V 0 b 1 J l b W 9 2 Z W R D b 2 x 1 b W 5 z M S 5 7 Q 2 9 1 b n R y e S 9 S Z W d p b 2 4 s M H 0 m c X V v d D s s J n F 1 b 3 Q 7 U 2 V j d G l v b j E v T m F 0 d X J h b C B H Y X M g Y 2 9 u c 3 V t c H R p b 2 4 v Q X V 0 b 1 J l b W 9 2 Z W R D b 2 x 1 b W 5 z M S 5 7 T m F 0 d X J h b C B H Y X M t I G N v b n N 1 b X B 0 a W 9 u I C h t a W x s a W F y Z C B t w r M v e W V h c i k s M X 0 m c X V v d D s s J n F 1 b 3 Q 7 U 2 V j d G l v b j E v T m F 0 d X J h b C B H Y X M g Y 2 9 u c 3 V t c H R p b 2 4 v Q X V 0 b 1 J l b W 9 2 Z W R D b 2 x 1 b W 5 z M S 5 7 Q c O x b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O Y X R 1 c m F s I E d h c y B j b 2 5 z d W 1 w d G l v b i 9 B d X R v U m V t b 3 Z l Z E N v b H V t b n M x L n t D b 3 V u d H J 5 L 1 J l Z 2 l v b i w w f S Z x d W 9 0 O y w m c X V v d D t T Z W N 0 a W 9 u M S 9 O Y X R 1 c m F s I E d h c y B j b 2 5 z d W 1 w d G l v b i 9 B d X R v U m V t b 3 Z l Z E N v b H V t b n M x L n t O Y X R 1 c m F s I E d h c y 0 g Y 2 9 u c 3 V t c H R p b 2 4 g K G 1 p b G x p Y X J k I G 3 C s y 9 5 Z W F y K S w x f S Z x d W 9 0 O y w m c X V v d D t T Z W N 0 a W 9 u M S 9 O Y X R 1 c m F s I E d h c y B j b 2 5 z d W 1 w d G l v b i 9 B d X R v U m V t b 3 Z l Z E N v b H V t b n M x L n t B w 7 F v L D J 9 J n F 1 b 3 Q 7 X S w m c X V v d D t S Z W x h d G l v b n N o a X B J b m Z v J n F 1 b 3 Q 7 O l t d f S I g L z 4 8 R W 5 0 c n k g V H l w Z T 0 i R m l s b E N v d W 5 0 I i B W Y W x 1 Z T 0 i b D E x M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5 h d H V y Y W w l M j B H Y X M l M j B j b 2 5 z d W 1 w d G l v b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N w Z X J h b n p h J T I w Z G U l M j B 2 a W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c 3 B l c m F u e m F f Z G V f d m l k Y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B h w 6 1 z J n F 1 b 3 Q 7 L C Z x d W 9 0 O 0 V z c G V y Y W 5 6 Y S B k Z S B 2 a W R h I G d l b m V y Y W w m c X V v d D s s J n F 1 b 3 Q 7 R X N w Z X J h b n p h I G R l I H Z p Z G E g Z G U g d m F y b 2 5 l c y B h b C B u Y W N l c i Z x d W 9 0 O y w m c X V v d D t F c 3 B l c m F u e m E g Z G U g d m l k Y S B k Z S B t d W p l c m V z I G F s I G 5 h Y 2 V y J n F 1 b 3 Q 7 X S I g L z 4 8 R W 5 0 c n k g V H l w Z T 0 i R m l s b E N v b H V t b l R 5 c G V z I i B W Y W x 1 Z T 0 i c 0 J n V U Z C U T 0 9 I i A v P j x F b n R y e S B U e X B l P S J G a W x s T G F z d F V w Z G F 0 Z W Q i I F Z h b H V l P S J k M j A y M y 0 x M C 0 w O V Q w O T o x O T o 0 N i 4 1 N j g w N D Y w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R d W V y e U l E I i B W Y W x 1 Z T 0 i c z F l N D A 1 Z T A 5 L W E z M m M t N G Z h O C 1 i N G I 0 L W E w M z U x M z R i N m Q 5 M S I g L z 4 8 R W 5 0 c n k g V H l w Z T 0 i R m l s b E N v d W 5 0 I i B W Y W x 1 Z T 0 i b D E 4 M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c 3 B l c m F u e m E g Z G U g d m l k Y S 9 B d X R v U m V t b 3 Z l Z E N v b H V t b n M x L n t Q Y c O t c y w w f S Z x d W 9 0 O y w m c X V v d D t T Z W N 0 a W 9 u M S 9 F c 3 B l c m F u e m E g Z G U g d m l k Y S 9 B d X R v U m V t b 3 Z l Z E N v b H V t b n M x L n t F c 3 B l c m F u e m E g Z G U g d m l k Y S B n Z W 5 l c m F s L D F 9 J n F 1 b 3 Q 7 L C Z x d W 9 0 O 1 N l Y 3 R p b 2 4 x L 0 V z c G V y Y W 5 6 Y S B k Z S B 2 a W R h L 0 F 1 d G 9 S Z W 1 v d m V k Q 2 9 s d W 1 u c z E u e 0 V z c G V y Y W 5 6 Y S B k Z S B 2 a W R h I G R l I H Z h c m 9 u Z X M g Y W w g b m F j Z X I s M n 0 m c X V v d D s s J n F 1 b 3 Q 7 U 2 V j d G l v b j E v R X N w Z X J h b n p h I G R l I H Z p Z G E v Q X V 0 b 1 J l b W 9 2 Z W R D b 2 x 1 b W 5 z M S 5 7 R X N w Z X J h b n p h I G R l I H Z p Z G E g Z G U g b X V q Z X J l c y B h b C B u Y W N l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c 3 B l c m F u e m E g Z G U g d m l k Y S 9 B d X R v U m V t b 3 Z l Z E N v b H V t b n M x L n t Q Y c O t c y w w f S Z x d W 9 0 O y w m c X V v d D t T Z W N 0 a W 9 u M S 9 F c 3 B l c m F u e m E g Z G U g d m l k Y S 9 B d X R v U m V t b 3 Z l Z E N v b H V t b n M x L n t F c 3 B l c m F u e m E g Z G U g d m l k Y S B n Z W 5 l c m F s L D F 9 J n F 1 b 3 Q 7 L C Z x d W 9 0 O 1 N l Y 3 R p b 2 4 x L 0 V z c G V y Y W 5 6 Y S B k Z S B 2 a W R h L 0 F 1 d G 9 S Z W 1 v d m V k Q 2 9 s d W 1 u c z E u e 0 V z c G V y Y W 5 6 Y S B k Z S B 2 a W R h I G R l I H Z h c m 9 u Z X M g Y W w g b m F j Z X I s M n 0 m c X V v d D s s J n F 1 b 3 Q 7 U 2 V j d G l v b j E v R X N w Z X J h b n p h I G R l I H Z p Z G E v Q X V 0 b 1 J l b W 9 2 Z W R D b 2 x 1 b W 5 z M S 5 7 R X N w Z X J h b n p h I G R l I H Z p Z G E g Z G U g b X V q Z X J l c y B h b C B u Y W N l c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N w Z X J h b n p h J T I w Z G U l M j B 2 a W R h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z c G V y Y W 5 6 Y S U y M G R l J T I w d m l k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z c G V y Y W 5 6 Y S U y M G R l J T I w d m l k Y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a H l z a W N p Y W 5 z J T I w c G V y J T I w M T A w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B o e X N p Y 2 l h b n N f c G V y X z E w M D A w I i A v P j x F b n R y e S B U e X B l P S J G a W x s Z W R D b 2 1 w b G V 0 Z V J l c 3 V s d F R v V 2 9 y a 3 N o Z W V 0 I i B W Y W x 1 Z T 0 i b D E i I C 8 + P E V u d H J 5 I F R 5 c G U 9 I k Z p b G x D b 3 V u d C I g V m F s d W U 9 I m w x O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D l U M D c 6 M j Y 6 N T c u N D I z N z Q 4 N 1 o i I C 8 + P E V u d H J 5 I F R 5 c G U 9 I k Z p b G x D b 2 x 1 b W 5 U e X B l c y I g V m F s d W U 9 I n N C Z 0 1 H Q m d Z P S I g L z 4 8 R W 5 0 c n k g V H l w Z T 0 i R m l s b E N v b H V t b k 5 h b W V z I i B W Y W x 1 Z T 0 i c 1 s m c X V v d D t D b 3 V u d H J 5 J n F 1 b 3 Q 7 L C Z x d W 9 0 O z I w M D D i g J M y M D A 5 J n F 1 b 3 Q 7 L C Z x d W 9 0 O z I w M D D i g J M y M D A 5 X z E m c X V v d D s s J n F 1 b 3 Q 7 M j A w N + K A k z I w M T M m c X V v d D s s J n F 1 b 3 Q 7 T G F 0 Z X N 0 I G F 2 Y W l s Y W J s Z S B k Y X R h I C g y M D I w L T I w M j M p J n F 1 b 3 Q 7 X S I g L z 4 8 R W 5 0 c n k g V H l w Z T 0 i U X V l c n l J R C I g V m F s d W U 9 I n M 4 Y j B h Z W N l Y i 0 y Y j Y w L T Q 1 Z j U t Y T J i N y 1 k N j B m M G Q y M W M 5 N z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e X N p Y 2 l h b n M g c G V y I D E w M D A w L 0 F 1 d G 9 S Z W 1 v d m V k Q 2 9 s d W 1 u c z E u e 0 N v d W 5 0 c n k s M H 0 m c X V v d D s s J n F 1 b 3 Q 7 U 2 V j d G l v b j E v U G h 5 c 2 l j a W F u c y B w Z X I g M T A w M D A v Q X V 0 b 1 J l b W 9 2 Z W R D b 2 x 1 b W 5 z M S 5 7 M j A w M O K A k z I w M D k s M X 0 m c X V v d D s s J n F 1 b 3 Q 7 U 2 V j d G l v b j E v U G h 5 c 2 l j a W F u c y B w Z X I g M T A w M D A v Q X V 0 b 1 J l b W 9 2 Z W R D b 2 x 1 b W 5 z M S 5 7 M j A w M O K A k z I w M D l f M S w y f S Z x d W 9 0 O y w m c X V v d D t T Z W N 0 a W 9 u M S 9 Q a H l z a W N p Y W 5 z I H B l c i A x M D A w M C 9 B d X R v U m V t b 3 Z l Z E N v b H V t b n M x L n s y M D A 3 4 o C T M j A x M y w z f S Z x d W 9 0 O y w m c X V v d D t T Z W N 0 a W 9 u M S 9 Q a H l z a W N p Y W 5 z I H B l c i A x M D A w M C 9 B d X R v U m V t b 3 Z l Z E N v b H V t b n M x L n t M Y X R l c 3 Q g Y X Z h a W x h Y m x l I G R h d G E g K D I w M j A t M j A y M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h 5 c 2 l j a W F u c y B w Z X I g M T A w M D A v Q X V 0 b 1 J l b W 9 2 Z W R D b 2 x 1 b W 5 z M S 5 7 Q 2 9 1 b n R y e S w w f S Z x d W 9 0 O y w m c X V v d D t T Z W N 0 a W 9 u M S 9 Q a H l z a W N p Y W 5 z I H B l c i A x M D A w M C 9 B d X R v U m V t b 3 Z l Z E N v b H V t b n M x L n s y M D A w 4 o C T M j A w O S w x f S Z x d W 9 0 O y w m c X V v d D t T Z W N 0 a W 9 u M S 9 Q a H l z a W N p Y W 5 z I H B l c i A x M D A w M C 9 B d X R v U m V t b 3 Z l Z E N v b H V t b n M x L n s y M D A w 4 o C T M j A w O V 8 x L D J 9 J n F 1 b 3 Q 7 L C Z x d W 9 0 O 1 N l Y 3 R p b 2 4 x L 1 B o e X N p Y 2 l h b n M g c G V y I D E w M D A w L 0 F 1 d G 9 S Z W 1 v d m V k Q 2 9 s d W 1 u c z E u e z I w M D f i g J M y M D E z L D N 9 J n F 1 b 3 Q 7 L C Z x d W 9 0 O 1 N l Y 3 R p b 2 4 x L 1 B o e X N p Y 2 l h b n M g c G V y I D E w M D A w L 0 F 1 d G 9 S Z W 1 v d m V k Q 2 9 s d W 1 u c z E u e 0 x h d G V z d C B h d m F p b G F i b G U g Z G F 0 Y S A o M j A y M C 0 y M D I z K S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a H l z a W N p Y W 5 z J T I w c G V y J T I w M T A w M D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e X N p Y 2 l h b n M l M j B w Z X I l M j A x M D A w M C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e X N p Y 2 l h b n M l M j B w Z X I l M j A x M D A w M C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p d G F y e S U y M H B l c n N v b m 5 l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T W l s a X R h c n l f c G V y c 2 9 u b m V s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D l U M D Y 6 N T M 6 M z k u M z I 3 M j U 1 N V o i I C 8 + P E V u d H J 5 I F R 5 c G U 9 I k Z p b G x D b 2 x 1 b W 5 U e X B l c y I g V m F s d W U 9 I n N C Z 0 1 E Q X d N R E F 3 P T 0 i I C 8 + P E V u d H J 5 I F R 5 c G U 9 I k Z p b G x D b 2 x 1 b W 5 O Y W 1 l c y I g V m F s d W U 9 I n N b J n F 1 b 3 Q 7 Q 2 9 1 b n R y e S Z x d W 9 0 O y w m c X V v d D t B Y 3 R p d m U g b W l s a X R h c n k m c X V v d D s s J n F 1 b 3 Q 7 U m V z Z X J 2 Z S B t a W x p d G F y e S Z x d W 9 0 O y w m c X V v d D t Q Y X J h b W l s a X R h c n k m c X V v d D s s J n F 1 b 3 Q 7 V G 9 0 Y W w m c X V v d D s s J n F 1 b 3 Q 7 U G V y I D E s M D A w I G N h c G l 0 Y V x y X G 4 o d G 9 0 Y W w p J n F 1 b 3 Q 7 L C Z x d W 9 0 O 1 B l c i A x L D A w M C B j Y X B p d G F c c l x u K G F j d G l 2 Z S k m c X V v d D t d I i A v P j x F b n R y e S B U e X B l P S J G a W x s U 3 R h d H V z I i B W Y W x 1 Z T 0 i c 0 N v b X B s Z X R l I i A v P j x F b n R y e S B U e X B l P S J R d W V y e U l E I i B W Y W x 1 Z T 0 i c z Q 3 O D g x M D Q 5 L T k y N z U t N D Y 3 M y 0 5 M m R l L T A w Y z A 0 M W F k M T M 4 Z S I g L z 4 8 R W 5 0 c n k g V H l w Z T 0 i R m l s b E N v d W 5 0 I i B W Y W x 1 Z T 0 i b D E 3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a W x p d G F y e S B w Z X J z b 2 5 u Z W w v Q X V 0 b 1 J l b W 9 2 Z W R D b 2 x 1 b W 5 z M S 5 7 Q 2 9 1 b n R y e S w w f S Z x d W 9 0 O y w m c X V v d D t T Z W N 0 a W 9 u M S 9 N a W x p d G F y e S B w Z X J z b 2 5 u Z W w v Q X V 0 b 1 J l b W 9 2 Z W R D b 2 x 1 b W 5 z M S 5 7 Q W N 0 a X Z l I G 1 p b G l 0 Y X J 5 L D F 9 J n F 1 b 3 Q 7 L C Z x d W 9 0 O 1 N l Y 3 R p b 2 4 x L 0 1 p b G l 0 Y X J 5 I H B l c n N v b m 5 l b C 9 B d X R v U m V t b 3 Z l Z E N v b H V t b n M x L n t S Z X N l c n Z l I G 1 p b G l 0 Y X J 5 L D J 9 J n F 1 b 3 Q 7 L C Z x d W 9 0 O 1 N l Y 3 R p b 2 4 x L 0 1 p b G l 0 Y X J 5 I H B l c n N v b m 5 l b C 9 B d X R v U m V t b 3 Z l Z E N v b H V t b n M x L n t Q Y X J h b W l s a X R h c n k s M 3 0 m c X V v d D s s J n F 1 b 3 Q 7 U 2 V j d G l v b j E v T W l s a X R h c n k g c G V y c 2 9 u b m V s L 0 F 1 d G 9 S Z W 1 v d m V k Q 2 9 s d W 1 u c z E u e 1 R v d G F s L D R 9 J n F 1 b 3 Q 7 L C Z x d W 9 0 O 1 N l Y 3 R p b 2 4 x L 0 1 p b G l 0 Y X J 5 I H B l c n N v b m 5 l b C 9 B d X R v U m V t b 3 Z l Z E N v b H V t b n M x L n t Q Z X I g M S w w M D A g Y 2 F w a X R h X H J c b i h 0 b 3 R h b C k s N X 0 m c X V v d D s s J n F 1 b 3 Q 7 U 2 V j d G l v b j E v T W l s a X R h c n k g c G V y c 2 9 u b m V s L 0 F 1 d G 9 S Z W 1 v d m V k Q 2 9 s d W 1 u c z E u e 1 B l c i A x L D A w M C B j Y X B p d G F c c l x u K G F j d G l 2 Z S k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T W l s a X R h c n k g c G V y c 2 9 u b m V s L 0 F 1 d G 9 S Z W 1 v d m V k Q 2 9 s d W 1 u c z E u e 0 N v d W 5 0 c n k s M H 0 m c X V v d D s s J n F 1 b 3 Q 7 U 2 V j d G l v b j E v T W l s a X R h c n k g c G V y c 2 9 u b m V s L 0 F 1 d G 9 S Z W 1 v d m V k Q 2 9 s d W 1 u c z E u e 0 F j d G l 2 Z S B t a W x p d G F y e S w x f S Z x d W 9 0 O y w m c X V v d D t T Z W N 0 a W 9 u M S 9 N a W x p d G F y e S B w Z X J z b 2 5 u Z W w v Q X V 0 b 1 J l b W 9 2 Z W R D b 2 x 1 b W 5 z M S 5 7 U m V z Z X J 2 Z S B t a W x p d G F y e S w y f S Z x d W 9 0 O y w m c X V v d D t T Z W N 0 a W 9 u M S 9 N a W x p d G F y e S B w Z X J z b 2 5 u Z W w v Q X V 0 b 1 J l b W 9 2 Z W R D b 2 x 1 b W 5 z M S 5 7 U G F y Y W 1 p b G l 0 Y X J 5 L D N 9 J n F 1 b 3 Q 7 L C Z x d W 9 0 O 1 N l Y 3 R p b 2 4 x L 0 1 p b G l 0 Y X J 5 I H B l c n N v b m 5 l b C 9 B d X R v U m V t b 3 Z l Z E N v b H V t b n M x L n t U b 3 R h b C w 0 f S Z x d W 9 0 O y w m c X V v d D t T Z W N 0 a W 9 u M S 9 N a W x p d G F y e S B w Z X J z b 2 5 u Z W w v Q X V 0 b 1 J l b W 9 2 Z W R D b 2 x 1 b W 5 z M S 5 7 U G V y I D E s M D A w I G N h c G l 0 Y V x y X G 4 o d G 9 0 Y W w p L D V 9 J n F 1 b 3 Q 7 L C Z x d W 9 0 O 1 N l Y 3 R p b 2 4 x L 0 1 p b G l 0 Y X J 5 I H B l c n N v b m 5 l b C 9 B d X R v U m V t b 3 Z l Z E N v b H V t b n M x L n t Q Z X I g M S w w M D A g Y 2 F w a X R h X H J c b i h h Y 3 R p d m U p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a W x p d G F y e S U y M H B l c n N v b m 5 l b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p d G F y e S U y M H B l c n N v b m 5 l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p d G F y e S U y M H B l c n N v b m 5 l b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p d G F y e S U y M H B l c n N v b m 5 l b C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X R h c n k l M j B w Z X J z b 2 5 u Z W w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0 R Q X 1 9 Q U F B f X 1 V T X 1 9 t a W x s a W 9 u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1 b n R y e S A o b 3 I g d G V y c m l 0 b 3 J 5 K S Z x d W 9 0 O y w m c X V v d D t S Z W d p b 2 4 m c X V v d D s s J n F 1 b 3 Q 7 S U 1 G W z F d W z V d I E Z v c m V j Y X N 0 J n F 1 b 3 Q 7 L C Z x d W 9 0 O 0 l N R l s x X V s 1 X S B Z Z W F y J n F 1 b 3 Q 7 L C Z x d W 9 0 O 1 d v c m x k I E J h b m t b N l 0 g R X N 0 a W 1 h d G U m c X V v d D s s J n F 1 b 3 Q 7 V 2 9 y b G Q g Q m F u a 1 s 2 X S B Z Z W F y J n F 1 b 3 Q 7 L C Z x d W 9 0 O 0 N J Q V s 3 X V s 4 X V s 5 X S B F c 3 R p b W F 0 Z S Z x d W 9 0 O y w m c X V v d D t D S U F b N 1 1 b O F 1 b O V 0 g W W V h c i Z x d W 9 0 O 1 0 i I C 8 + P E V u d H J 5 I F R 5 c G U 9 I k Z p b G x D b 2 x 1 b W 5 U e X B l c y I g V m F s d W U 9 I n N C Z 1 l E Q X d N R E F 3 T T 0 i I C 8 + P E V u d H J 5 I F R 5 c G U 9 I k Z p b G x M Y X N 0 V X B k Y X R l Z C I g V m F s d W U 9 I m Q y M D I z L T E w L T A 5 V D A 3 O j I 2 O j U 3 L j Q w O T c 4 O T F a I i A v P j x F b n R y e S B U e X B l P S J G a W x s R X J y b 3 J D b 3 V u d C I g V m F s d W U 9 I m w z N y I g L z 4 8 R W 5 0 c n k g V H l w Z T 0 i R m l s b E V y c m 9 y Q 2 9 k Z S I g V m F s d W U 9 I n N V b m t u b 3 d u I i A v P j x F b n R y e S B U e X B l P S J G a W x s Q 2 9 1 b n Q i I F Z h b H V l P S J s M j I 5 I i A v P j x F b n R y e S B U e X B l P S J R d W V y e U l E I i B W Y W x 1 Z T 0 i c 2 J i M z N h O G Z j L W M 3 N j A t N D V h M y 0 5 O W Q x L T E 0 Z T d m N j l l N z Z i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0 R Q I C h Q U F A s I F V T J C B t a W x s a W 9 u K S 9 B d X R v U m V t b 3 Z l Z E N v b H V t b n M x L n t D b 3 V u d H J 5 I C h v c i B 0 Z X J y a X R v c n k p L D B 9 J n F 1 b 3 Q 7 L C Z x d W 9 0 O 1 N l Y 3 R p b 2 4 x L 0 d E U C A o U F B Q L C B V U y Q g b W l s b G l v b i k v Q X V 0 b 1 J l b W 9 2 Z W R D b 2 x 1 b W 5 z M S 5 7 U m V n a W 9 u L D F 9 J n F 1 b 3 Q 7 L C Z x d W 9 0 O 1 N l Y 3 R p b 2 4 x L 0 d E U C A o U F B Q L C B V U y Q g b W l s b G l v b i k v Q X V 0 b 1 J l b W 9 2 Z W R D b 2 x 1 b W 5 z M S 5 7 S U 1 G W z F d W z V d I E Z v c m V j Y X N 0 L D J 9 J n F 1 b 3 Q 7 L C Z x d W 9 0 O 1 N l Y 3 R p b 2 4 x L 0 d E U C A o U F B Q L C B V U y Q g b W l s b G l v b i k v Q X V 0 b 1 J l b W 9 2 Z W R D b 2 x 1 b W 5 z M S 5 7 S U 1 G W z F d W z V d I F l l Y X I s M 3 0 m c X V v d D s s J n F 1 b 3 Q 7 U 2 V j d G l v b j E v R 0 R Q I C h Q U F A s I F V T J C B t a W x s a W 9 u K S 9 B d X R v U m V t b 3 Z l Z E N v b H V t b n M x L n t X b 3 J s Z C B C Y W 5 r W z Z d I E V z d G l t Y X R l L D R 9 J n F 1 b 3 Q 7 L C Z x d W 9 0 O 1 N l Y 3 R p b 2 4 x L 0 d E U C A o U F B Q L C B V U y Q g b W l s b G l v b i k v Q X V 0 b 1 J l b W 9 2 Z W R D b 2 x 1 b W 5 z M S 5 7 V 2 9 y b G Q g Q m F u a 1 s 2 X S B Z Z W F y L D V 9 J n F 1 b 3 Q 7 L C Z x d W 9 0 O 1 N l Y 3 R p b 2 4 x L 0 d E U C A o U F B Q L C B V U y Q g b W l s b G l v b i k v Q X V 0 b 1 J l b W 9 2 Z W R D b 2 x 1 b W 5 z M S 5 7 Q 0 l B W z d d W z h d W z l d I E V z d G l t Y X R l L D Z 9 J n F 1 b 3 Q 7 L C Z x d W 9 0 O 1 N l Y 3 R p b 2 4 x L 0 d E U C A o U F B Q L C B V U y Q g b W l s b G l v b i k v Q X V 0 b 1 J l b W 9 2 Z W R D b 2 x 1 b W 5 z M S 5 7 Q 0 l B W z d d W z h d W z l d I F l l Y X I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0 R Q I C h Q U F A s I F V T J C B t a W x s a W 9 u K S 9 B d X R v U m V t b 3 Z l Z E N v b H V t b n M x L n t D b 3 V u d H J 5 I C h v c i B 0 Z X J y a X R v c n k p L D B 9 J n F 1 b 3 Q 7 L C Z x d W 9 0 O 1 N l Y 3 R p b 2 4 x L 0 d E U C A o U F B Q L C B V U y Q g b W l s b G l v b i k v Q X V 0 b 1 J l b W 9 2 Z W R D b 2 x 1 b W 5 z M S 5 7 U m V n a W 9 u L D F 9 J n F 1 b 3 Q 7 L C Z x d W 9 0 O 1 N l Y 3 R p b 2 4 x L 0 d E U C A o U F B Q L C B V U y Q g b W l s b G l v b i k v Q X V 0 b 1 J l b W 9 2 Z W R D b 2 x 1 b W 5 z M S 5 7 S U 1 G W z F d W z V d I E Z v c m V j Y X N 0 L D J 9 J n F 1 b 3 Q 7 L C Z x d W 9 0 O 1 N l Y 3 R p b 2 4 x L 0 d E U C A o U F B Q L C B V U y Q g b W l s b G l v b i k v Q X V 0 b 1 J l b W 9 2 Z W R D b 2 x 1 b W 5 z M S 5 7 S U 1 G W z F d W z V d I F l l Y X I s M 3 0 m c X V v d D s s J n F 1 b 3 Q 7 U 2 V j d G l v b j E v R 0 R Q I C h Q U F A s I F V T J C B t a W x s a W 9 u K S 9 B d X R v U m V t b 3 Z l Z E N v b H V t b n M x L n t X b 3 J s Z C B C Y W 5 r W z Z d I E V z d G l t Y X R l L D R 9 J n F 1 b 3 Q 7 L C Z x d W 9 0 O 1 N l Y 3 R p b 2 4 x L 0 d E U C A o U F B Q L C B V U y Q g b W l s b G l v b i k v Q X V 0 b 1 J l b W 9 2 Z W R D b 2 x 1 b W 5 z M S 5 7 V 2 9 y b G Q g Q m F u a 1 s 2 X S B Z Z W F y L D V 9 J n F 1 b 3 Q 7 L C Z x d W 9 0 O 1 N l Y 3 R p b 2 4 x L 0 d E U C A o U F B Q L C B V U y Q g b W l s b G l v b i k v Q X V 0 b 1 J l b W 9 2 Z W R D b 2 x 1 b W 5 z M S 5 7 Q 0 l B W z d d W z h d W z l d I E V z d G l t Y X R l L D Z 9 J n F 1 b 3 Q 7 L C Z x d W 9 0 O 1 N l Y 3 R p b 2 4 x L 0 d E U C A o U F B Q L C B V U y Q g b W l s b G l v b i k v Q X V 0 b 1 J l b W 9 2 Z W R D b 2 x 1 b W 5 z M S 5 7 Q 0 l B W z d d W z h d W z l d I F l l Y X I s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0 R Q J T I w K F B Q U C U y Q y U y M F V T J T I 0 J T I w b W l s b G l v b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R Q J T I w K F B Q U C U y Q y U y M F V T J T I 0 J T I w b W l s b G l v b i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c y U y M G R l J T I w c G E l Q z M l Q U R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z B U M D c 6 N D E 6 M T A u N T c y N j k x N V o i I C 8 + P E V u d H J 5 I F R 5 c G U 9 I k Z p b G x D b 2 x 1 b W 5 U e X B l c y I g V m F s d W U 9 I n N C Z 1 l H Q m c 9 P S I g L z 4 8 R W 5 0 c n k g V H l w Z T 0 i R m l s b E N v b H V t b k 5 h b W V z I i B W Y W x 1 Z T 0 i c 1 s m c X V v d D t D Y X B 0 a W 9 u J n F 1 b 3 Q 7 L C Z x d W 9 0 O 1 N v d X J j Z S Z x d W 9 0 O y w m c X V v d D t D b G F z c 0 5 h b W U m c X V v d D s s J n F 1 b 3 Q 7 S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Y X M g Z G U g c G H D r X N l c y 9 B d X R v U m V t b 3 Z l Z E N v b H V t b n M x L n t D Y X B 0 a W 9 u L D B 9 J n F 1 b 3 Q 7 L C Z x d W 9 0 O 1 N l Y 3 R p b 2 4 x L 1 R h Y m x h c y B k Z S B w Y c O t c 2 V z L 0 F 1 d G 9 S Z W 1 v d m V k Q 2 9 s d W 1 u c z E u e 1 N v d X J j Z S w x f S Z x d W 9 0 O y w m c X V v d D t T Z W N 0 a W 9 u M S 9 U Y W J s Y X M g Z G U g c G H D r X N l c y 9 B d X R v U m V t b 3 Z l Z E N v b H V t b n M x L n t D b G F z c 0 5 h b W U s M n 0 m c X V v d D s s J n F 1 b 3 Q 7 U 2 V j d G l v b j E v V G F i b G F z I G R l I H B h w 6 1 z Z X M v Q X V 0 b 1 J l b W 9 2 Z W R D b 2 x 1 b W 5 z M S 5 7 S W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F z I G R l I H B h w 6 1 z Z X M v Q X V 0 b 1 J l b W 9 2 Z W R D b 2 x 1 b W 5 z M S 5 7 Q 2 F w d G l v b i w w f S Z x d W 9 0 O y w m c X V v d D t T Z W N 0 a W 9 u M S 9 U Y W J s Y X M g Z G U g c G H D r X N l c y 9 B d X R v U m V t b 3 Z l Z E N v b H V t b n M x L n t T b 3 V y Y 2 U s M X 0 m c X V v d D s s J n F 1 b 3 Q 7 U 2 V j d G l v b j E v V G F i b G F z I G R l I H B h w 6 1 z Z X M v Q X V 0 b 1 J l b W 9 2 Z W R D b 2 x 1 b W 5 z M S 5 7 Q 2 x h c 3 N O Y W 1 l L D J 9 J n F 1 b 3 Q 7 L C Z x d W 9 0 O 1 N l Y 3 R p b 2 4 x L 1 R h Y m x h c y B k Z S B w Y c O t c 2 V z L 0 F 1 d G 9 S Z W 1 v d m V k Q 2 9 s d W 1 u c z E u e 0 l k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Y X M l M j B k Z S U y M H B h J U M z J U F E c 2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T 0 5 V P C 9 J d G V t U G F 0 a D 4 8 L 0 l 0 Z W 1 M b 2 N h d G l v b j 4 8 U 3 R h Y m x l R W 5 0 c m l l c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V z d G F k b 1 x y X G 4 o Z m 9 y b W E g b 2 Z p Y 2 l h b C k m c X V v d D s s J n F 1 b 3 Q 7 T m 9 t Y n J l I G N v b c O 6 b i Z x d W 9 0 O y w m c X V v d D t G b 3 J t Y S B k Z S B n b 2 J p Z X J u b y Z x d W 9 0 O y w m c X V v d D t D Y X B p d G F s K G V z K S Z x d W 9 0 O y w m c X V v d D t D b 2 5 0 a W 5 l b n R l J n F 1 b 3 Q 7 L C Z x d W 9 0 O 0 V z d G F 0 d X M g T 0 5 V J n F 1 b 3 Q 7 L C Z x d W 9 0 O 1 N v Y m V y Y W 7 D r W E m c X V v d D s s J n F 1 b 3 Q 7 T m 9 0 Y X M m c X V v d D t d I i A v P j x F b n R y e S B U e X B l P S J G a W x s Q 2 9 s d W 1 u V H l w Z X M i I F Z h b H V l P S J z Q m d Z R 0 J n W U d C Z 0 E 9 I i A v P j x F b n R y e S B U e X B l P S J G a W x s T G F z d F V w Z G F 0 Z W Q i I F Z h b H V l P S J k M j A y M y 0 x M C 0 w O V Q w N z o y N j o 1 M S 4 w N T g x M T I 5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w 6 1 z Z X M g T 0 5 V L 0 F 1 d G 9 S Z W 1 v d m V k Q 2 9 s d W 1 u c z E u e 0 V z d G F k b 1 x y X G 4 o Z m 9 y b W E g b 2 Z p Y 2 l h b C k s M H 0 m c X V v d D s s J n F 1 b 3 Q 7 U 2 V j d G l v b j E v U G H D r X N l c y B P T l U v Q X V 0 b 1 J l b W 9 2 Z W R D b 2 x 1 b W 5 z M S 5 7 T m 9 t Y n J l I G N v b c O 6 b i w x f S Z x d W 9 0 O y w m c X V v d D t T Z W N 0 a W 9 u M S 9 Q Y c O t c 2 V z I E 9 O V S 9 B d X R v U m V t b 3 Z l Z E N v b H V t b n M x L n t G b 3 J t Y S B k Z S B n b 2 J p Z X J u b y w y f S Z x d W 9 0 O y w m c X V v d D t T Z W N 0 a W 9 u M S 9 Q Y c O t c 2 V z I E 9 O V S 9 B d X R v U m V t b 3 Z l Z E N v b H V t b n M x L n t D Y X B p d G F s K G V z K S w z f S Z x d W 9 0 O y w m c X V v d D t T Z W N 0 a W 9 u M S 9 Q Y c O t c 2 V z I E 9 O V S 9 B d X R v U m V t b 3 Z l Z E N v b H V t b n M x L n t D b 2 5 0 a W 5 l b n R l L D R 9 J n F 1 b 3 Q 7 L C Z x d W 9 0 O 1 N l Y 3 R p b 2 4 x L 1 B h w 6 1 z Z X M g T 0 5 V L 0 F 1 d G 9 S Z W 1 v d m V k Q 2 9 s d W 1 u c z E u e 0 V z d G F 0 d X M g T 0 5 V L D V 9 J n F 1 b 3 Q 7 L C Z x d W 9 0 O 1 N l Y 3 R p b 2 4 x L 1 B h w 6 1 z Z X M g T 0 5 V L 0 F 1 d G 9 S Z W 1 v d m V k Q 2 9 s d W 1 u c z E u e 1 N v Y m V y Y W 7 D r W E s N n 0 m c X V v d D s s J n F 1 b 3 Q 7 U 2 V j d G l v b j E v U G H D r X N l c y B P T l U v Q X V 0 b 1 J l b W 9 2 Z W R D b 2 x 1 b W 5 z M S 5 7 T m 9 0 Y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G H D r X N l c y B P T l U v Q X V 0 b 1 J l b W 9 2 Z W R D b 2 x 1 b W 5 z M S 5 7 R X N 0 Y W R v X H J c b i h m b 3 J t Y S B v Z m l j a W F s K S w w f S Z x d W 9 0 O y w m c X V v d D t T Z W N 0 a W 9 u M S 9 Q Y c O t c 2 V z I E 9 O V S 9 B d X R v U m V t b 3 Z l Z E N v b H V t b n M x L n t O b 2 1 i c m U g Y 2 9 t w 7 p u L D F 9 J n F 1 b 3 Q 7 L C Z x d W 9 0 O 1 N l Y 3 R p b 2 4 x L 1 B h w 6 1 z Z X M g T 0 5 V L 0 F 1 d G 9 S Z W 1 v d m V k Q 2 9 s d W 1 u c z E u e 0 Z v c m 1 h I G R l I G d v Y m l l c m 5 v L D J 9 J n F 1 b 3 Q 7 L C Z x d W 9 0 O 1 N l Y 3 R p b 2 4 x L 1 B h w 6 1 z Z X M g T 0 5 V L 0 F 1 d G 9 S Z W 1 v d m V k Q 2 9 s d W 1 u c z E u e 0 N h c G l 0 Y W w o Z X M p L D N 9 J n F 1 b 3 Q 7 L C Z x d W 9 0 O 1 N l Y 3 R p b 2 4 x L 1 B h w 6 1 z Z X M g T 0 5 V L 0 F 1 d G 9 S Z W 1 v d m V k Q 2 9 s d W 1 u c z E u e 0 N v b n R p b m V u d G U s N H 0 m c X V v d D s s J n F 1 b 3 Q 7 U 2 V j d G l v b j E v U G H D r X N l c y B P T l U v Q X V 0 b 1 J l b W 9 2 Z W R D b 2 x 1 b W 5 z M S 5 7 R X N 0 Y X R 1 c y B P T l U s N X 0 m c X V v d D s s J n F 1 b 3 Q 7 U 2 V j d G l v b j E v U G H D r X N l c y B P T l U v Q X V 0 b 1 J l b W 9 2 Z W R D b 2 x 1 b W 5 z M S 5 7 U 2 9 i Z X J h b s O t Y S w 2 f S Z x d W 9 0 O y w m c X V v d D t T Z W N 0 a W 9 u M S 9 Q Y c O t c 2 V z I E 9 O V S 9 B d X R v U m V t b 3 Z l Z E N v b H V t b n M x L n t O b 3 R h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E l Q z M l Q U R z Z X M l M j B P T l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P T l U v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T 0 5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T 0 5 V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F z b 2 N p Y W R v c z w v S X R l b V B h d G g + P C 9 J d G V t T G 9 j Y X R p b 2 4 + P F N 0 Y W J s Z U V u d H J p Z X M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A 5 V D A 3 O j I 2 O j U x L j E y M T E 3 M j F a I i A v P j x F b n R y e S B U e X B l P S J G a W x s Q 2 9 s d W 1 u V H l w Z X M i I F Z h b H V l P S J z Q m d Z R 0 J n W U d C Z z 0 9 I i A v P j x F b n R y e S B U e X B l P S J G a W x s Q 2 9 s d W 1 u T m F t Z X M i I F Z h b H V l P S J z W y Z x d W 9 0 O 0 V z d G F k b 1 x y X G 4 o Z m 9 y b W E g b 2 Z p Y 2 l h b C k m c X V v d D s s J n F 1 b 3 Q 7 T m 9 t Y n J l I G N v b c O 6 b i Z x d W 9 0 O y w m c X V v d D t G b 3 J t Y S B k Z S B n b 2 J p Z X J u b y Z x d W 9 0 O y w m c X V v d D t D Y X B p d G F s K G V z K S Z x d W 9 0 O y w m c X V v d D t D b 2 5 0 a W 5 l b n R l J n F 1 b 3 Q 7 L C Z x d W 9 0 O 1 N v Y m V y Y W 7 D r W E m c X V v d D s s J n F 1 b 3 Q 7 T m 9 0 Y X M m c X V v d D t d I i A v P j x F b n R y e S B U e X B l P S J G a W x s U 3 R h d H V z I i B W Y W x 1 Z T 0 i c 0 N v b X B s Z X R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H D r X N l c y B h c 2 9 j a W F k b 3 M v Q X V 0 b 1 J l b W 9 2 Z W R D b 2 x 1 b W 5 z M S 5 7 R X N 0 Y W R v X H J c b i h m b 3 J t Y S B v Z m l j a W F s K S w w f S Z x d W 9 0 O y w m c X V v d D t T Z W N 0 a W 9 u M S 9 Q Y c O t c 2 V z I G F z b 2 N p Y W R v c y 9 B d X R v U m V t b 3 Z l Z E N v b H V t b n M x L n t O b 2 1 i c m U g Y 2 9 t w 7 p u L D F 9 J n F 1 b 3 Q 7 L C Z x d W 9 0 O 1 N l Y 3 R p b 2 4 x L 1 B h w 6 1 z Z X M g Y X N v Y 2 l h Z G 9 z L 0 F 1 d G 9 S Z W 1 v d m V k Q 2 9 s d W 1 u c z E u e 0 Z v c m 1 h I G R l I G d v Y m l l c m 5 v L D J 9 J n F 1 b 3 Q 7 L C Z x d W 9 0 O 1 N l Y 3 R p b 2 4 x L 1 B h w 6 1 z Z X M g Y X N v Y 2 l h Z G 9 z L 0 F 1 d G 9 S Z W 1 v d m V k Q 2 9 s d W 1 u c z E u e 0 N h c G l 0 Y W w o Z X M p L D N 9 J n F 1 b 3 Q 7 L C Z x d W 9 0 O 1 N l Y 3 R p b 2 4 x L 1 B h w 6 1 z Z X M g Y X N v Y 2 l h Z G 9 z L 0 F 1 d G 9 S Z W 1 v d m V k Q 2 9 s d W 1 u c z E u e 0 N v b n R p b m V u d G U s N H 0 m c X V v d D s s J n F 1 b 3 Q 7 U 2 V j d G l v b j E v U G H D r X N l c y B h c 2 9 j a W F k b 3 M v Q X V 0 b 1 J l b W 9 2 Z W R D b 2 x 1 b W 5 z M S 5 7 U 2 9 i Z X J h b s O t Y S w 1 f S Z x d W 9 0 O y w m c X V v d D t T Z W N 0 a W 9 u M S 9 Q Y c O t c 2 V z I G F z b 2 N p Y W R v c y 9 B d X R v U m V t b 3 Z l Z E N v b H V t b n M x L n t O b 3 R h c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c O t c 2 V z I G F z b 2 N p Y W R v c y 9 B d X R v U m V t b 3 Z l Z E N v b H V t b n M x L n t F c 3 R h Z G 9 c c l x u K G Z v c m 1 h I G 9 m a W N p Y W w p L D B 9 J n F 1 b 3 Q 7 L C Z x d W 9 0 O 1 N l Y 3 R p b 2 4 x L 1 B h w 6 1 z Z X M g Y X N v Y 2 l h Z G 9 z L 0 F 1 d G 9 S Z W 1 v d m V k Q 2 9 s d W 1 u c z E u e 0 5 v b W J y Z S B j b 2 3 D u m 4 s M X 0 m c X V v d D s s J n F 1 b 3 Q 7 U 2 V j d G l v b j E v U G H D r X N l c y B h c 2 9 j a W F k b 3 M v Q X V 0 b 1 J l b W 9 2 Z W R D b 2 x 1 b W 5 z M S 5 7 R m 9 y b W E g Z G U g Z 2 9 i a W V y b m 8 s M n 0 m c X V v d D s s J n F 1 b 3 Q 7 U 2 V j d G l v b j E v U G H D r X N l c y B h c 2 9 j a W F k b 3 M v Q X V 0 b 1 J l b W 9 2 Z W R D b 2 x 1 b W 5 z M S 5 7 Q 2 F w a X R h b C h l c y k s M 3 0 m c X V v d D s s J n F 1 b 3 Q 7 U 2 V j d G l v b j E v U G H D r X N l c y B h c 2 9 j a W F k b 3 M v Q X V 0 b 1 J l b W 9 2 Z W R D b 2 x 1 b W 5 z M S 5 7 Q 2 9 u d G l u Z W 5 0 Z S w 0 f S Z x d W 9 0 O y w m c X V v d D t T Z W N 0 a W 9 u M S 9 Q Y c O t c 2 V z I G F z b 2 N p Y W R v c y 9 B d X R v U m V t b 3 Z l Z E N v b H V t b n M x L n t T b 2 J l c m F u w 6 1 h L D V 9 J n F 1 b 3 Q 7 L C Z x d W 9 0 O 1 N l Y 3 R p b 2 4 x L 1 B h w 6 1 z Z X M g Y X N v Y 2 l h Z G 9 z L 0 F 1 d G 9 S Z W 1 v d m V k Q 2 9 s d W 1 u c z E u e 0 5 v d G F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S V D M y V B R H N l c y U y M G F z b 2 N p Y W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F z b 2 N p Y W R v c y 9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h c 2 9 j a W F k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h d X Q l Q z M l Q j N u b 2 1 v c z w v S X R l b V B h d G g + P C 9 J d G V t T G 9 j Y X R p b 2 4 + P F N 0 Y W J s Z U V u d H J p Z X M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V z d G F k b 1 x y X G 4 o Z m 9 y b W E g b 2 Z p Y 2 l h b C k m c X V v d D s s J n F 1 b 3 Q 7 T m 9 t Y n J l I G N v b c O 6 b i Z x d W 9 0 O y w m c X V v d D t G b 3 J t Y S B k Z S B n b 2 J p Z X J u b y Z x d W 9 0 O y w m c X V v d D t D Y X B p d G F s K G V z K S Z x d W 9 0 O y w m c X V v d D t D b 2 5 0 a W 5 l b n R l J n F 1 b 3 Q 7 L C Z x d W 9 0 O 1 N v Y m V y Y W 7 D r W E m c X V v d D s s J n F 1 b 3 Q 7 T m 9 0 Y X M m c X V v d D t d I i A v P j x F b n R y e S B U e X B l P S J G a W x s Q 2 9 s d W 1 u V H l w Z X M i I F Z h b H V l P S J z Q m d Z R 0 J n W U d C Z z 0 9 I i A v P j x F b n R y e S B U e X B l P S J G a W x s T G F z d F V w Z G F 0 Z W Q i I F Z h b H V l P S J k M j A y M y 0 x M C 0 w O V Q w N z o y N j o 1 M S 4 x N T I 0 M T k 1 W i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H D r X N l c y B h d X T D s 2 5 v b W 9 z L 0 F 1 d G 9 S Z W 1 v d m V k Q 2 9 s d W 1 u c z E u e 0 V z d G F k b 1 x y X G 4 o Z m 9 y b W E g b 2 Z p Y 2 l h b C k s M H 0 m c X V v d D s s J n F 1 b 3 Q 7 U 2 V j d G l v b j E v U G H D r X N l c y B h d X T D s 2 5 v b W 9 z L 0 F 1 d G 9 S Z W 1 v d m V k Q 2 9 s d W 1 u c z E u e 0 5 v b W J y Z S B j b 2 3 D u m 4 s M X 0 m c X V v d D s s J n F 1 b 3 Q 7 U 2 V j d G l v b j E v U G H D r X N l c y B h d X T D s 2 5 v b W 9 z L 0 F 1 d G 9 S Z W 1 v d m V k Q 2 9 s d W 1 u c z E u e 0 Z v c m 1 h I G R l I G d v Y m l l c m 5 v L D J 9 J n F 1 b 3 Q 7 L C Z x d W 9 0 O 1 N l Y 3 R p b 2 4 x L 1 B h w 6 1 z Z X M g Y X V 0 w 7 N u b 2 1 v c y 9 B d X R v U m V t b 3 Z l Z E N v b H V t b n M x L n t D Y X B p d G F s K G V z K S w z f S Z x d W 9 0 O y w m c X V v d D t T Z W N 0 a W 9 u M S 9 Q Y c O t c 2 V z I G F 1 d M O z b m 9 t b 3 M v Q X V 0 b 1 J l b W 9 2 Z W R D b 2 x 1 b W 5 z M S 5 7 Q 2 9 u d G l u Z W 5 0 Z S w 0 f S Z x d W 9 0 O y w m c X V v d D t T Z W N 0 a W 9 u M S 9 Q Y c O t c 2 V z I G F 1 d M O z b m 9 t b 3 M v Q X V 0 b 1 J l b W 9 2 Z W R D b 2 x 1 b W 5 z M S 5 7 U 2 9 i Z X J h b s O t Y S w 1 f S Z x d W 9 0 O y w m c X V v d D t T Z W N 0 a W 9 u M S 9 Q Y c O t c 2 V z I G F 1 d M O z b m 9 t b 3 M v Q X V 0 b 1 J l b W 9 2 Z W R D b 2 x 1 b W 5 z M S 5 7 T m 9 0 Y X M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H D r X N l c y B h d X T D s 2 5 v b W 9 z L 0 F 1 d G 9 S Z W 1 v d m V k Q 2 9 s d W 1 u c z E u e 0 V z d G F k b 1 x y X G 4 o Z m 9 y b W E g b 2 Z p Y 2 l h b C k s M H 0 m c X V v d D s s J n F 1 b 3 Q 7 U 2 V j d G l v b j E v U G H D r X N l c y B h d X T D s 2 5 v b W 9 z L 0 F 1 d G 9 S Z W 1 v d m V k Q 2 9 s d W 1 u c z E u e 0 5 v b W J y Z S B j b 2 3 D u m 4 s M X 0 m c X V v d D s s J n F 1 b 3 Q 7 U 2 V j d G l v b j E v U G H D r X N l c y B h d X T D s 2 5 v b W 9 z L 0 F 1 d G 9 S Z W 1 v d m V k Q 2 9 s d W 1 u c z E u e 0 Z v c m 1 h I G R l I G d v Y m l l c m 5 v L D J 9 J n F 1 b 3 Q 7 L C Z x d W 9 0 O 1 N l Y 3 R p b 2 4 x L 1 B h w 6 1 z Z X M g Y X V 0 w 7 N u b 2 1 v c y 9 B d X R v U m V t b 3 Z l Z E N v b H V t b n M x L n t D Y X B p d G F s K G V z K S w z f S Z x d W 9 0 O y w m c X V v d D t T Z W N 0 a W 9 u M S 9 Q Y c O t c 2 V z I G F 1 d M O z b m 9 t b 3 M v Q X V 0 b 1 J l b W 9 2 Z W R D b 2 x 1 b W 5 z M S 5 7 Q 2 9 u d G l u Z W 5 0 Z S w 0 f S Z x d W 9 0 O y w m c X V v d D t T Z W N 0 a W 9 u M S 9 Q Y c O t c 2 V z I G F 1 d M O z b m 9 t b 3 M v Q X V 0 b 1 J l b W 9 2 Z W R D b 2 x 1 b W 5 z M S 5 7 U 2 9 i Z X J h b s O t Y S w 1 f S Z x d W 9 0 O y w m c X V v d D t T Z W N 0 a W 9 u M S 9 Q Y c O t c 2 V z I G F 1 d M O z b m 9 t b 3 M v Q X V 0 b 1 J l b W 9 2 Z W R D b 2 x 1 b W 5 z M S 5 7 T m 9 0 Y X M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J U M z J U F E c 2 V z J T I w Y X V 0 J U M z J U I z b m 9 t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h d X Q l Q z M l Q j N u b 2 1 v c y 9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h d X Q l Q z M l Q j N u b 2 1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5 v J T I w Y X V 0 J U M z J U I z b m 9 t b 3 M 8 L 0 l 0 Z W 1 Q Y X R o P j w v S X R l b U x v Y 2 F 0 a W 9 u P j x T d G F i b G V F b n R y a W V z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w O V Q w N z o y N j o 1 M S 4 x O T k 2 O T E 0 W i I g L z 4 8 R W 5 0 c n k g V H l w Z T 0 i R m l s b E N v b H V t b l R 5 c G V z I i B W Y W x 1 Z T 0 i c 0 J n W U d C Z 1 l H Q m c 9 P S I g L z 4 8 R W 5 0 c n k g V H l w Z T 0 i R m l s b E N v b H V t b k 5 h b W V z I i B W Y W x 1 Z T 0 i c 1 s m c X V v d D t F c 3 R h Z G 9 c c l x u K G Z v c m 1 h I G 9 m a W N p Y W w p J n F 1 b 3 Q 7 L C Z x d W 9 0 O 0 5 v b W J y Z S B j b 2 3 D u m 4 m c X V v d D s s J n F 1 b 3 Q 7 R m 9 y b W E g Z G U g Z 2 9 i a W V y b m 8 m c X V v d D s s J n F 1 b 3 Q 7 Q 2 F w a X R h b C h l c y k m c X V v d D s s J n F 1 b 3 Q 7 Q 2 9 u d G l u Z W 5 0 Z S Z x d W 9 0 O y w m c X V v d D t T b 2 J l c m F u w 6 1 h J n F 1 b 3 Q 7 L C Z x d W 9 0 O 0 5 v d G F z J n F 1 b 3 Q 7 X S I g L z 4 8 R W 5 0 c n k g V H l w Z T 0 i R m l s b F N 0 Y X R 1 c y I g V m F s d W U 9 I n N D b 2 1 w b G V 0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w 6 1 z Z X M g b m 8 g Y X V 0 w 7 N u b 2 1 v c y 9 B d X R v U m V t b 3 Z l Z E N v b H V t b n M x L n t F c 3 R h Z G 9 c c l x u K G Z v c m 1 h I G 9 m a W N p Y W w p L D B 9 J n F 1 b 3 Q 7 L C Z x d W 9 0 O 1 N l Y 3 R p b 2 4 x L 1 B h w 6 1 z Z X M g b m 8 g Y X V 0 w 7 N u b 2 1 v c y 9 B d X R v U m V t b 3 Z l Z E N v b H V t b n M x L n t O b 2 1 i c m U g Y 2 9 t w 7 p u L D F 9 J n F 1 b 3 Q 7 L C Z x d W 9 0 O 1 N l Y 3 R p b 2 4 x L 1 B h w 6 1 z Z X M g b m 8 g Y X V 0 w 7 N u b 2 1 v c y 9 B d X R v U m V t b 3 Z l Z E N v b H V t b n M x L n t G b 3 J t Y S B k Z S B n b 2 J p Z X J u b y w y f S Z x d W 9 0 O y w m c X V v d D t T Z W N 0 a W 9 u M S 9 Q Y c O t c 2 V z I G 5 v I G F 1 d M O z b m 9 t b 3 M v Q X V 0 b 1 J l b W 9 2 Z W R D b 2 x 1 b W 5 z M S 5 7 Q 2 F w a X R h b C h l c y k s M 3 0 m c X V v d D s s J n F 1 b 3 Q 7 U 2 V j d G l v b j E v U G H D r X N l c y B u b y B h d X T D s 2 5 v b W 9 z L 0 F 1 d G 9 S Z W 1 v d m V k Q 2 9 s d W 1 u c z E u e 0 N v b n R p b m V u d G U s N H 0 m c X V v d D s s J n F 1 b 3 Q 7 U 2 V j d G l v b j E v U G H D r X N l c y B u b y B h d X T D s 2 5 v b W 9 z L 0 F 1 d G 9 S Z W 1 v d m V k Q 2 9 s d W 1 u c z E u e 1 N v Y m V y Y W 7 D r W E s N X 0 m c X V v d D s s J n F 1 b 3 Q 7 U 2 V j d G l v b j E v U G H D r X N l c y B u b y B h d X T D s 2 5 v b W 9 z L 0 F 1 d G 9 S Z W 1 v d m V k Q 2 9 s d W 1 u c z E u e 0 5 v d G F z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h w 6 1 z Z X M g b m 8 g Y X V 0 w 7 N u b 2 1 v c y 9 B d X R v U m V t b 3 Z l Z E N v b H V t b n M x L n t F c 3 R h Z G 9 c c l x u K G Z v c m 1 h I G 9 m a W N p Y W w p L D B 9 J n F 1 b 3 Q 7 L C Z x d W 9 0 O 1 N l Y 3 R p b 2 4 x L 1 B h w 6 1 z Z X M g b m 8 g Y X V 0 w 7 N u b 2 1 v c y 9 B d X R v U m V t b 3 Z l Z E N v b H V t b n M x L n t O b 2 1 i c m U g Y 2 9 t w 7 p u L D F 9 J n F 1 b 3 Q 7 L C Z x d W 9 0 O 1 N l Y 3 R p b 2 4 x L 1 B h w 6 1 z Z X M g b m 8 g Y X V 0 w 7 N u b 2 1 v c y 9 B d X R v U m V t b 3 Z l Z E N v b H V t b n M x L n t G b 3 J t Y S B k Z S B n b 2 J p Z X J u b y w y f S Z x d W 9 0 O y w m c X V v d D t T Z W N 0 a W 9 u M S 9 Q Y c O t c 2 V z I G 5 v I G F 1 d M O z b m 9 t b 3 M v Q X V 0 b 1 J l b W 9 2 Z W R D b 2 x 1 b W 5 z M S 5 7 Q 2 F w a X R h b C h l c y k s M 3 0 m c X V v d D s s J n F 1 b 3 Q 7 U 2 V j d G l v b j E v U G H D r X N l c y B u b y B h d X T D s 2 5 v b W 9 z L 0 F 1 d G 9 S Z W 1 v d m V k Q 2 9 s d W 1 u c z E u e 0 N v b n R p b m V u d G U s N H 0 m c X V v d D s s J n F 1 b 3 Q 7 U 2 V j d G l v b j E v U G H D r X N l c y B u b y B h d X T D s 2 5 v b W 9 z L 0 F 1 d G 9 S Z W 1 v d m V k Q 2 9 s d W 1 u c z E u e 1 N v Y m V y Y W 7 D r W E s N X 0 m c X V v d D s s J n F 1 b 3 Q 7 U 2 V j d G l v b j E v U G H D r X N l c y B u b y B h d X T D s 2 5 v b W 9 z L 0 F 1 d G 9 S Z W 1 v d m V k Q 2 9 s d W 1 u c z E u e 0 5 v d G F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S V D M y V B R H N l c y U y M G 5 v J T I w Y X V 0 J U M z J U I z b m 9 t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u b y U y M G F 1 d C V D M y V C M 2 5 v b W 9 z L 0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5 v J T I w Y X V 0 J U M z J U I z b m 9 t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y Z W N v b m 9 j a W R v c z w v S X R l b V B h d G g + P C 9 J d G V t T G 9 j Y X R p b 2 4 + P F N 0 Y W J s Z U V u d H J p Z X M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V z d G F k b 1 x y X G 4 o Z m 9 y b W E g b 2 Z p Y 2 l h b C k m c X V v d D s s J n F 1 b 3 Q 7 T m 9 t Y n J l I G N v b c O 6 b i Z x d W 9 0 O y w m c X V v d D t G b 3 J t Y S B k Z S B n b 2 J p Z X J u b y Z x d W 9 0 O y w m c X V v d D t D Y X B p d G F s K G V z K S Z x d W 9 0 O y w m c X V v d D t D b 2 5 0 a W 5 l b n R l J n F 1 b 3 Q 7 L C Z x d W 9 0 O 0 V z d G F 0 d X M g T 0 5 V J n F 1 b 3 Q 7 L C Z x d W 9 0 O 1 N v Y m V y Y W 7 D r W E m c X V v d D s s J n F 1 b 3 Q 7 T m 9 0 Y X M m c X V v d D t d I i A v P j x F b n R y e S B U e X B l P S J G a W x s Q 2 9 s d W 1 u V H l w Z X M i I F Z h b H V l P S J z Q m d Z R 0 J n W U d C Z 1 k 9 I i A v P j x F b n R y e S B U e X B l P S J G a W x s T G F z d F V w Z G F 0 Z W Q i I F Z h b H V l P S J k M j A y M y 0 x M C 0 w O V Q w N z o y N j o 1 M S 4 y N D c y M T U 3 W i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H D r X N l c y B y Z W N v b m 9 j a W R v c y 9 B d X R v U m V t b 3 Z l Z E N v b H V t b n M x L n t F c 3 R h Z G 9 c c l x u K G Z v c m 1 h I G 9 m a W N p Y W w p L D B 9 J n F 1 b 3 Q 7 L C Z x d W 9 0 O 1 N l Y 3 R p b 2 4 x L 1 B h w 6 1 z Z X M g c m V j b 2 5 v Y 2 l k b 3 M v Q X V 0 b 1 J l b W 9 2 Z W R D b 2 x 1 b W 5 z M S 5 7 T m 9 t Y n J l I G N v b c O 6 b i w x f S Z x d W 9 0 O y w m c X V v d D t T Z W N 0 a W 9 u M S 9 Q Y c O t c 2 V z I H J l Y 2 9 u b 2 N p Z G 9 z L 0 F 1 d G 9 S Z W 1 v d m V k Q 2 9 s d W 1 u c z E u e 0 Z v c m 1 h I G R l I G d v Y m l l c m 5 v L D J 9 J n F 1 b 3 Q 7 L C Z x d W 9 0 O 1 N l Y 3 R p b 2 4 x L 1 B h w 6 1 z Z X M g c m V j b 2 5 v Y 2 l k b 3 M v Q X V 0 b 1 J l b W 9 2 Z W R D b 2 x 1 b W 5 z M S 5 7 Q 2 F w a X R h b C h l c y k s M 3 0 m c X V v d D s s J n F 1 b 3 Q 7 U 2 V j d G l v b j E v U G H D r X N l c y B y Z W N v b m 9 j a W R v c y 9 B d X R v U m V t b 3 Z l Z E N v b H V t b n M x L n t D b 2 5 0 a W 5 l b n R l L D R 9 J n F 1 b 3 Q 7 L C Z x d W 9 0 O 1 N l Y 3 R p b 2 4 x L 1 B h w 6 1 z Z X M g c m V j b 2 5 v Y 2 l k b 3 M v Q X V 0 b 1 J l b W 9 2 Z W R D b 2 x 1 b W 5 z M S 5 7 R X N 0 Y X R 1 c y B P T l U s N X 0 m c X V v d D s s J n F 1 b 3 Q 7 U 2 V j d G l v b j E v U G H D r X N l c y B y Z W N v b m 9 j a W R v c y 9 B d X R v U m V t b 3 Z l Z E N v b H V t b n M x L n t T b 2 J l c m F u w 6 1 h L D Z 9 J n F 1 b 3 Q 7 L C Z x d W 9 0 O 1 N l Y 3 R p b 2 4 x L 1 B h w 6 1 z Z X M g c m V j b 2 5 v Y 2 l k b 3 M v Q X V 0 b 1 J l b W 9 2 Z W R D b 2 x 1 b W 5 z M S 5 7 T m 9 0 Y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G H D r X N l c y B y Z W N v b m 9 j a W R v c y 9 B d X R v U m V t b 3 Z l Z E N v b H V t b n M x L n t F c 3 R h Z G 9 c c l x u K G Z v c m 1 h I G 9 m a W N p Y W w p L D B 9 J n F 1 b 3 Q 7 L C Z x d W 9 0 O 1 N l Y 3 R p b 2 4 x L 1 B h w 6 1 z Z X M g c m V j b 2 5 v Y 2 l k b 3 M v Q X V 0 b 1 J l b W 9 2 Z W R D b 2 x 1 b W 5 z M S 5 7 T m 9 t Y n J l I G N v b c O 6 b i w x f S Z x d W 9 0 O y w m c X V v d D t T Z W N 0 a W 9 u M S 9 Q Y c O t c 2 V z I H J l Y 2 9 u b 2 N p Z G 9 z L 0 F 1 d G 9 S Z W 1 v d m V k Q 2 9 s d W 1 u c z E u e 0 Z v c m 1 h I G R l I G d v Y m l l c m 5 v L D J 9 J n F 1 b 3 Q 7 L C Z x d W 9 0 O 1 N l Y 3 R p b 2 4 x L 1 B h w 6 1 z Z X M g c m V j b 2 5 v Y 2 l k b 3 M v Q X V 0 b 1 J l b W 9 2 Z W R D b 2 x 1 b W 5 z M S 5 7 Q 2 F w a X R h b C h l c y k s M 3 0 m c X V v d D s s J n F 1 b 3 Q 7 U 2 V j d G l v b j E v U G H D r X N l c y B y Z W N v b m 9 j a W R v c y 9 B d X R v U m V t b 3 Z l Z E N v b H V t b n M x L n t D b 2 5 0 a W 5 l b n R l L D R 9 J n F 1 b 3 Q 7 L C Z x d W 9 0 O 1 N l Y 3 R p b 2 4 x L 1 B h w 6 1 z Z X M g c m V j b 2 5 v Y 2 l k b 3 M v Q X V 0 b 1 J l b W 9 2 Z W R D b 2 x 1 b W 5 z M S 5 7 R X N 0 Y X R 1 c y B P T l U s N X 0 m c X V v d D s s J n F 1 b 3 Q 7 U 2 V j d G l v b j E v U G H D r X N l c y B y Z W N v b m 9 j a W R v c y 9 B d X R v U m V t b 3 Z l Z E N v b H V t b n M x L n t T b 2 J l c m F u w 6 1 h L D Z 9 J n F 1 b 3 Q 7 L C Z x d W 9 0 O 1 N l Y 3 R p b 2 4 x L 1 B h w 6 1 z Z X M g c m V j b 2 5 v Y 2 l k b 3 M v Q X V 0 b 1 J l b W 9 2 Z W R D b 2 x 1 b W 5 z M S 5 7 T m 9 0 Y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J U M z J U F E c 2 V z J T I w c m V j b 2 5 v Y 2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y Z W N v b m 9 j a W R v c y 9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y Z W N v b m 9 j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5 v J T I w c m V j b 2 5 v Y 2 l k b 3 M 8 L 0 l 0 Z W 1 Q Y X R o P j w v S X R l b U x v Y 2 F 0 a W 9 u P j x T d G F i b G V F b n R y a W V z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w O V Q w N z o y N j o 1 M S 4 z N z Q 4 O D A 2 W i I g L z 4 8 R W 5 0 c n k g V H l w Z T 0 i R m l s b E N v b H V t b l R 5 c G V z I i B W Y W x 1 Z T 0 i c 0 J n W U d C Z 1 l H Q m d Z P S I g L z 4 8 R W 5 0 c n k g V H l w Z T 0 i R m l s b E N v b H V t b k 5 h b W V z I i B W Y W x 1 Z T 0 i c 1 s m c X V v d D t F c 3 R h Z G 9 c c l x u K G Z v c m 1 h I G 9 m a W N p Y W w p J n F 1 b 3 Q 7 L C Z x d W 9 0 O 0 5 v b W J y Z S B j b 2 3 D u m 4 m c X V v d D s s J n F 1 b 3 Q 7 R m 9 y b W E g Z G U g Z 2 9 i a W V y b m 8 m c X V v d D s s J n F 1 b 3 Q 7 Q 2 F w a X R h b C h l c y k m c X V v d D s s J n F 1 b 3 Q 7 Q 2 9 u d G l u Z W 5 0 Z S Z x d W 9 0 O y w m c X V v d D t F c 3 R h d H V z I E 9 O V S Z x d W 9 0 O y w m c X V v d D t T b 2 J l c m F u w 6 1 h J n F 1 b 3 Q 7 L C Z x d W 9 0 O 0 5 v d G F z J n F 1 b 3 Q 7 X S I g L z 4 8 R W 5 0 c n k g V H l w Z T 0 i R m l s b F N 0 Y X R 1 c y I g V m F s d W U 9 I n N D b 2 1 w b G V 0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w 6 1 z Z X M g b m 8 g c m V j b 2 5 v Y 2 l k b 3 M v Q X V 0 b 1 J l b W 9 2 Z W R D b 2 x 1 b W 5 z M S 5 7 R X N 0 Y W R v X H J c b i h m b 3 J t Y S B v Z m l j a W F s K S w w f S Z x d W 9 0 O y w m c X V v d D t T Z W N 0 a W 9 u M S 9 Q Y c O t c 2 V z I G 5 v I H J l Y 2 9 u b 2 N p Z G 9 z L 0 F 1 d G 9 S Z W 1 v d m V k Q 2 9 s d W 1 u c z E u e 0 5 v b W J y Z S B j b 2 3 D u m 4 s M X 0 m c X V v d D s s J n F 1 b 3 Q 7 U 2 V j d G l v b j E v U G H D r X N l c y B u b y B y Z W N v b m 9 j a W R v c y 9 B d X R v U m V t b 3 Z l Z E N v b H V t b n M x L n t G b 3 J t Y S B k Z S B n b 2 J p Z X J u b y w y f S Z x d W 9 0 O y w m c X V v d D t T Z W N 0 a W 9 u M S 9 Q Y c O t c 2 V z I G 5 v I H J l Y 2 9 u b 2 N p Z G 9 z L 0 F 1 d G 9 S Z W 1 v d m V k Q 2 9 s d W 1 u c z E u e 0 N h c G l 0 Y W w o Z X M p L D N 9 J n F 1 b 3 Q 7 L C Z x d W 9 0 O 1 N l Y 3 R p b 2 4 x L 1 B h w 6 1 z Z X M g b m 8 g c m V j b 2 5 v Y 2 l k b 3 M v Q X V 0 b 1 J l b W 9 2 Z W R D b 2 x 1 b W 5 z M S 5 7 Q 2 9 u d G l u Z W 5 0 Z S w 0 f S Z x d W 9 0 O y w m c X V v d D t T Z W N 0 a W 9 u M S 9 Q Y c O t c 2 V z I G 5 v I H J l Y 2 9 u b 2 N p Z G 9 z L 0 F 1 d G 9 S Z W 1 v d m V k Q 2 9 s d W 1 u c z E u e 0 V z d G F 0 d X M g T 0 5 V L D V 9 J n F 1 b 3 Q 7 L C Z x d W 9 0 O 1 N l Y 3 R p b 2 4 x L 1 B h w 6 1 z Z X M g b m 8 g c m V j b 2 5 v Y 2 l k b 3 M v Q X V 0 b 1 J l b W 9 2 Z W R D b 2 x 1 b W 5 z M S 5 7 U 2 9 i Z X J h b s O t Y S w 2 f S Z x d W 9 0 O y w m c X V v d D t T Z W N 0 a W 9 u M S 9 Q Y c O t c 2 V z I G 5 v I H J l Y 2 9 u b 2 N p Z G 9 z L 0 F 1 d G 9 S Z W 1 v d m V k Q 2 9 s d W 1 u c z E u e 0 5 v d G F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w 6 1 z Z X M g b m 8 g c m V j b 2 5 v Y 2 l k b 3 M v Q X V 0 b 1 J l b W 9 2 Z W R D b 2 x 1 b W 5 z M S 5 7 R X N 0 Y W R v X H J c b i h m b 3 J t Y S B v Z m l j a W F s K S w w f S Z x d W 9 0 O y w m c X V v d D t T Z W N 0 a W 9 u M S 9 Q Y c O t c 2 V z I G 5 v I H J l Y 2 9 u b 2 N p Z G 9 z L 0 F 1 d G 9 S Z W 1 v d m V k Q 2 9 s d W 1 u c z E u e 0 5 v b W J y Z S B j b 2 3 D u m 4 s M X 0 m c X V v d D s s J n F 1 b 3 Q 7 U 2 V j d G l v b j E v U G H D r X N l c y B u b y B y Z W N v b m 9 j a W R v c y 9 B d X R v U m V t b 3 Z l Z E N v b H V t b n M x L n t G b 3 J t Y S B k Z S B n b 2 J p Z X J u b y w y f S Z x d W 9 0 O y w m c X V v d D t T Z W N 0 a W 9 u M S 9 Q Y c O t c 2 V z I G 5 v I H J l Y 2 9 u b 2 N p Z G 9 z L 0 F 1 d G 9 S Z W 1 v d m V k Q 2 9 s d W 1 u c z E u e 0 N h c G l 0 Y W w o Z X M p L D N 9 J n F 1 b 3 Q 7 L C Z x d W 9 0 O 1 N l Y 3 R p b 2 4 x L 1 B h w 6 1 z Z X M g b m 8 g c m V j b 2 5 v Y 2 l k b 3 M v Q X V 0 b 1 J l b W 9 2 Z W R D b 2 x 1 b W 5 z M S 5 7 Q 2 9 u d G l u Z W 5 0 Z S w 0 f S Z x d W 9 0 O y w m c X V v d D t T Z W N 0 a W 9 u M S 9 Q Y c O t c 2 V z I G 5 v I H J l Y 2 9 u b 2 N p Z G 9 z L 0 F 1 d G 9 S Z W 1 v d m V k Q 2 9 s d W 1 u c z E u e 0 V z d G F 0 d X M g T 0 5 V L D V 9 J n F 1 b 3 Q 7 L C Z x d W 9 0 O 1 N l Y 3 R p b 2 4 x L 1 B h w 6 1 z Z X M g b m 8 g c m V j b 2 5 v Y 2 l k b 3 M v Q X V 0 b 1 J l b W 9 2 Z W R D b 2 x 1 b W 5 z M S 5 7 U 2 9 i Z X J h b s O t Y S w 2 f S Z x d W 9 0 O y w m c X V v d D t T Z W N 0 a W 9 u M S 9 Q Y c O t c 2 V z I G 5 v I H J l Y 2 9 u b 2 N p Z G 9 z L 0 F 1 d G 9 S Z W 1 v d m V k Q 2 9 s d W 1 u c z E u e 0 5 v d G F z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S V D M y V B R H N l c y U y M G 5 v J T I w c m V j b 2 5 v Y 2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u b y U y M H J l Y 2 9 u b 2 N p Z G 9 z L 0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G 5 v J T I w c m V j b 2 5 v Y 2 l k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B b n Q l Q z M l Q T F y d G l k Y T w v S X R l b V B h d G g + P C 9 J d G V t T G 9 j Y X R p b 2 4 + P F N 0 Y W J s Z U V u d H J p Z X M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D l U M D c 6 M j Y 6 N T E u N D M 2 N j A w M 1 o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R m l s b E N v b H V t b l R 5 c G V z I i B W Y W x 1 Z T 0 i c 0 J n W U d C Z 1 k 9 I i A v P j x F b n R y e S B U e X B l P S J G a W x s Q 2 9 s d W 1 u T m F t Z X M i I F Z h b H V l P S J z W y Z x d W 9 0 O 0 N v b n R p b m V u d G U m c X V v d D s s J n F 1 b 3 Q 7 T m 9 t Y n J l I G N v b c O 6 b i Z x d W 9 0 O y w m c X V v d D t T b 2 J l c m F u w 6 1 h J n F 1 b 3 Q 7 L C Z x d W 9 0 O 0 5 v d G F z J n F 1 b 3 Q 7 L C Z x d W 9 0 O 0 z D r W 1 p d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H D r X N l c y B B b n T D o X J 0 a W R h L 0 F 1 d G 9 S Z W 1 v d m V k Q 2 9 s d W 1 u c z E u e 0 N v b n R p b m V u d G U s M H 0 m c X V v d D s s J n F 1 b 3 Q 7 U 2 V j d G l v b j E v U G H D r X N l c y B B b n T D o X J 0 a W R h L 0 F 1 d G 9 S Z W 1 v d m V k Q 2 9 s d W 1 u c z E u e 0 5 v b W J y Z S B j b 2 3 D u m 4 s M X 0 m c X V v d D s s J n F 1 b 3 Q 7 U 2 V j d G l v b j E v U G H D r X N l c y B B b n T D o X J 0 a W R h L 0 F 1 d G 9 S Z W 1 v d m V k Q 2 9 s d W 1 u c z E u e 1 N v Y m V y Y W 7 D r W E s M n 0 m c X V v d D s s J n F 1 b 3 Q 7 U 2 V j d G l v b j E v U G H D r X N l c y B B b n T D o X J 0 a W R h L 0 F 1 d G 9 S Z W 1 v d m V k Q 2 9 s d W 1 u c z E u e 0 5 v d G F z L D N 9 J n F 1 b 3 Q 7 L C Z x d W 9 0 O 1 N l Y 3 R p b 2 4 x L 1 B h w 6 1 z Z X M g Q W 5 0 w 6 F y d G l k Y S 9 B d X R v U m V t b 3 Z l Z E N v b H V t b n M x L n t M w 6 1 t a X R l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Y c O t c 2 V z I E F u d M O h c n R p Z G E v Q X V 0 b 1 J l b W 9 2 Z W R D b 2 x 1 b W 5 z M S 5 7 Q 2 9 u d G l u Z W 5 0 Z S w w f S Z x d W 9 0 O y w m c X V v d D t T Z W N 0 a W 9 u M S 9 Q Y c O t c 2 V z I E F u d M O h c n R p Z G E v Q X V 0 b 1 J l b W 9 2 Z W R D b 2 x 1 b W 5 z M S 5 7 T m 9 t Y n J l I G N v b c O 6 b i w x f S Z x d W 9 0 O y w m c X V v d D t T Z W N 0 a W 9 u M S 9 Q Y c O t c 2 V z I E F u d M O h c n R p Z G E v Q X V 0 b 1 J l b W 9 2 Z W R D b 2 x 1 b W 5 z M S 5 7 U 2 9 i Z X J h b s O t Y S w y f S Z x d W 9 0 O y w m c X V v d D t T Z W N 0 a W 9 u M S 9 Q Y c O t c 2 V z I E F u d M O h c n R p Z G E v Q X V 0 b 1 J l b W 9 2 Z W R D b 2 x 1 b W 5 z M S 5 7 T m 9 0 Y X M s M 3 0 m c X V v d D s s J n F 1 b 3 Q 7 U 2 V j d G l v b j E v U G H D r X N l c y B B b n T D o X J 0 a W R h L 0 F 1 d G 9 S Z W 1 v d m V k Q 2 9 s d W 1 u c z E u e 0 z D r W 1 p d G V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S V D M y V B R H N l c y U y M E F u d C V D M y V B M X J 0 a W R h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Q W 5 0 J U M z J U E x c n R p Z G E v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Q W 5 0 J U M z J U E x c n R p Z G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Q Y c O t c 2 V z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R X N 0 Y W R v I C h O b 2 1 i c m U g b 2 Z p Y 2 l h b C k m c X V v d D s s J n F 1 b 3 Q 7 T m 9 t Y n J l I G N v b c O 6 b i Z x d W 9 0 O y w m c X V v d D t G b 3 J t Y V x y X G 5 k Z S B n b 2 J p Z X J u b y Z x d W 9 0 O y w m c X V v d D t D Y X B p d G F s K G V z K S Z x d W 9 0 O y w m c X V v d D t D b 2 5 0 a W 5 l b n R l J n F 1 b 3 Q 7 L C Z x d W 9 0 O 0 V z d G F 0 d X M g T 0 5 V J n F 1 b 3 Q 7 L C Z x d W 9 0 O 1 N v Y m V y Y W 7 D r W E m c X V v d D s s J n F 1 b 3 Q 7 R X N 0 Y W R v I G F z b 2 N p Y W R v X H J c b i h u b 2 1 i c m U g Y 2 9 t w 7 p u K S Z x d W 9 0 O y w m c X V v d D t F c 3 R h Z G 8 g Y X N v Y 2 l h Z G 9 c c l x u K G 5 v b W J y Z S B j b 2 3 D u m 4 p X z E m c X V v d D s s J n F 1 b 3 Q 7 V W J p Y 2 F j a c O z b i Z x d W 9 0 O y w m c X V v d D t F c 3 R h d H V z J n F 1 b 3 Q 7 L C Z x d W 9 0 O 0 5 v b W J y Z S B j b 2 3 D u m 4 x J n F 1 b 3 Q 7 L C Z x d W 9 0 O 1 B h w 6 1 z I H J l Y 2 x h b W F u d G U g K G Z l Y 2 h h K S Z x d W 9 0 O y w m c X V v d D t D Z W 5 0 c m 8 g Y W R t a W 5 p c 3 R y Y X R p d m 8 m c X V v d D s s J n F 1 b 3 Q 7 U m V j b 2 5 v Y 2 l t a W V u d G 8 g a W 5 0 Z X J u Y W N p b 2 5 h b C Z x d W 9 0 O 1 0 i I C 8 + P E V u d H J 5 I F R 5 c G U 9 I k Z p b G x D b 2 x 1 b W 5 U e X B l c y I g V m F s d W U 9 I n N C Z 1 l H Q m d Z R 0 J n W U d C Z 1 l H Q m d Z R y I g L z 4 8 R W 5 0 c n k g V H l w Z T 0 i R m l s b E x h c 3 R V c G R h d G V k I i B W Y W x 1 Z T 0 i Z D I w M j M t M T A t M D l U M D c 6 N D Y 6 N D Q u O D Q y N z k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x N y I g L z 4 8 R W 5 0 c n k g V H l w Z T 0 i U X V l c n l J R C I g V m F s d W U 9 I n M 2 M 2 I y O W E z Y S 0 0 N T J m L T R h Z j c t O D N j Y i 0 3 Z j Y w M j U 4 M z h h Z T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c O t c 2 V z L 0 F 1 d G 9 S Z W 1 v d m V k Q 2 9 s d W 1 u c z E u e 0 V z d G F k b y A o T m 9 t Y n J l I G 9 m a W N p Y W w p L D B 9 J n F 1 b 3 Q 7 L C Z x d W 9 0 O 1 N l Y 3 R p b 2 4 x L 1 B h w 6 1 z Z X M v Q X V 0 b 1 J l b W 9 2 Z W R D b 2 x 1 b W 5 z M S 5 7 T m 9 t Y n J l I G N v b c O 6 b i w x f S Z x d W 9 0 O y w m c X V v d D t T Z W N 0 a W 9 u M S 9 Q Y c O t c 2 V z L 0 F 1 d G 9 S Z W 1 v d m V k Q 2 9 s d W 1 u c z E u e 0 Z v c m 1 h X H J c b m R l I G d v Y m l l c m 5 v L D J 9 J n F 1 b 3 Q 7 L C Z x d W 9 0 O 1 N l Y 3 R p b 2 4 x L 1 B h w 6 1 z Z X M v Q X V 0 b 1 J l b W 9 2 Z W R D b 2 x 1 b W 5 z M S 5 7 Q 2 F w a X R h b C h l c y k s M 3 0 m c X V v d D s s J n F 1 b 3 Q 7 U 2 V j d G l v b j E v U G H D r X N l c y 9 B d X R v U m V t b 3 Z l Z E N v b H V t b n M x L n t D b 2 5 0 a W 5 l b n R l L D R 9 J n F 1 b 3 Q 7 L C Z x d W 9 0 O 1 N l Y 3 R p b 2 4 x L 1 B h w 6 1 z Z X M v Q X V 0 b 1 J l b W 9 2 Z W R D b 2 x 1 b W 5 z M S 5 7 R X N 0 Y X R 1 c y B P T l U s N X 0 m c X V v d D s s J n F 1 b 3 Q 7 U 2 V j d G l v b j E v U G H D r X N l c y 9 B d X R v U m V t b 3 Z l Z E N v b H V t b n M x L n t T b 2 J l c m F u w 6 1 h L D Z 9 J n F 1 b 3 Q 7 L C Z x d W 9 0 O 1 N l Y 3 R p b 2 4 x L 1 B h w 6 1 z Z X M v Q X V 0 b 1 J l b W 9 2 Z W R D b 2 x 1 b W 5 z M S 5 7 R X N 0 Y W R v I G F z b 2 N p Y W R v X H J c b i h u b 2 1 i c m U g Y 2 9 t w 7 p u K S w 3 f S Z x d W 9 0 O y w m c X V v d D t T Z W N 0 a W 9 u M S 9 Q Y c O t c 2 V z L 0 F 1 d G 9 S Z W 1 v d m V k Q 2 9 s d W 1 u c z E u e 0 V z d G F k b y B h c 2 9 j a W F k b 1 x y X G 4 o b m 9 t Y n J l I G N v b c O 6 b i l f M S w 4 f S Z x d W 9 0 O y w m c X V v d D t T Z W N 0 a W 9 u M S 9 Q Y c O t c 2 V z L 0 F 1 d G 9 S Z W 1 v d m V k Q 2 9 s d W 1 u c z E u e 1 V i a W N h Y 2 n D s 2 4 s O X 0 m c X V v d D s s J n F 1 b 3 Q 7 U 2 V j d G l v b j E v U G H D r X N l c y 9 B d X R v U m V t b 3 Z l Z E N v b H V t b n M x L n t F c 3 R h d H V z L D E w f S Z x d W 9 0 O y w m c X V v d D t T Z W N 0 a W 9 u M S 9 Q Y c O t c 2 V z L 0 F 1 d G 9 S Z W 1 v d m V k Q 2 9 s d W 1 u c z E u e 0 5 v b W J y Z S B j b 2 3 D u m 4 x L D E x f S Z x d W 9 0 O y w m c X V v d D t T Z W N 0 a W 9 u M S 9 Q Y c O t c 2 V z L 0 F 1 d G 9 S Z W 1 v d m V k Q 2 9 s d W 1 u c z E u e 1 B h w 6 1 z I H J l Y 2 x h b W F u d G U g K G Z l Y 2 h h K S w x M n 0 m c X V v d D s s J n F 1 b 3 Q 7 U 2 V j d G l v b j E v U G H D r X N l c y 9 B d X R v U m V t b 3 Z l Z E N v b H V t b n M x L n t D Z W 5 0 c m 8 g Y W R t a W 5 p c 3 R y Y X R p d m 8 s M T N 9 J n F 1 b 3 Q 7 L C Z x d W 9 0 O 1 N l Y 3 R p b 2 4 x L 1 B h w 6 1 z Z X M v Q X V 0 b 1 J l b W 9 2 Z W R D b 2 x 1 b W 5 z M S 5 7 U m V j b 2 5 v Y 2 l t a W V u d G 8 g a W 5 0 Z X J u Y W N p b 2 5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B h w 6 1 z Z X M v Q X V 0 b 1 J l b W 9 2 Z W R D b 2 x 1 b W 5 z M S 5 7 R X N 0 Y W R v I C h O b 2 1 i c m U g b 2 Z p Y 2 l h b C k s M H 0 m c X V v d D s s J n F 1 b 3 Q 7 U 2 V j d G l v b j E v U G H D r X N l c y 9 B d X R v U m V t b 3 Z l Z E N v b H V t b n M x L n t O b 2 1 i c m U g Y 2 9 t w 7 p u L D F 9 J n F 1 b 3 Q 7 L C Z x d W 9 0 O 1 N l Y 3 R p b 2 4 x L 1 B h w 6 1 z Z X M v Q X V 0 b 1 J l b W 9 2 Z W R D b 2 x 1 b W 5 z M S 5 7 R m 9 y b W F c c l x u Z G U g Z 2 9 i a W V y b m 8 s M n 0 m c X V v d D s s J n F 1 b 3 Q 7 U 2 V j d G l v b j E v U G H D r X N l c y 9 B d X R v U m V t b 3 Z l Z E N v b H V t b n M x L n t D Y X B p d G F s K G V z K S w z f S Z x d W 9 0 O y w m c X V v d D t T Z W N 0 a W 9 u M S 9 Q Y c O t c 2 V z L 0 F 1 d G 9 S Z W 1 v d m V k Q 2 9 s d W 1 u c z E u e 0 N v b n R p b m V u d G U s N H 0 m c X V v d D s s J n F 1 b 3 Q 7 U 2 V j d G l v b j E v U G H D r X N l c y 9 B d X R v U m V t b 3 Z l Z E N v b H V t b n M x L n t F c 3 R h d H V z I E 9 O V S w 1 f S Z x d W 9 0 O y w m c X V v d D t T Z W N 0 a W 9 u M S 9 Q Y c O t c 2 V z L 0 F 1 d G 9 S Z W 1 v d m V k Q 2 9 s d W 1 u c z E u e 1 N v Y m V y Y W 7 D r W E s N n 0 m c X V v d D s s J n F 1 b 3 Q 7 U 2 V j d G l v b j E v U G H D r X N l c y 9 B d X R v U m V t b 3 Z l Z E N v b H V t b n M x L n t F c 3 R h Z G 8 g Y X N v Y 2 l h Z G 9 c c l x u K G 5 v b W J y Z S B j b 2 3 D u m 4 p L D d 9 J n F 1 b 3 Q 7 L C Z x d W 9 0 O 1 N l Y 3 R p b 2 4 x L 1 B h w 6 1 z Z X M v Q X V 0 b 1 J l b W 9 2 Z W R D b 2 x 1 b W 5 z M S 5 7 R X N 0 Y W R v I G F z b 2 N p Y W R v X H J c b i h u b 2 1 i c m U g Y 2 9 t w 7 p u K V 8 x L D h 9 J n F 1 b 3 Q 7 L C Z x d W 9 0 O 1 N l Y 3 R p b 2 4 x L 1 B h w 6 1 z Z X M v Q X V 0 b 1 J l b W 9 2 Z W R D b 2 x 1 b W 5 z M S 5 7 V W J p Y 2 F j a c O z b i w 5 f S Z x d W 9 0 O y w m c X V v d D t T Z W N 0 a W 9 u M S 9 Q Y c O t c 2 V z L 0 F 1 d G 9 S Z W 1 v d m V k Q 2 9 s d W 1 u c z E u e 0 V z d G F 0 d X M s M T B 9 J n F 1 b 3 Q 7 L C Z x d W 9 0 O 1 N l Y 3 R p b 2 4 x L 1 B h w 6 1 z Z X M v Q X V 0 b 1 J l b W 9 2 Z W R D b 2 x 1 b W 5 z M S 5 7 T m 9 t Y n J l I G N v b c O 6 b j E s M T F 9 J n F 1 b 3 Q 7 L C Z x d W 9 0 O 1 N l Y 3 R p b 2 4 x L 1 B h w 6 1 z Z X M v Q X V 0 b 1 J l b W 9 2 Z W R D b 2 x 1 b W 5 z M S 5 7 U G H D r X M g c m V j b G F t Y W 5 0 Z S A o Z m V j a G E p L D E y f S Z x d W 9 0 O y w m c X V v d D t T Z W N 0 a W 9 u M S 9 Q Y c O t c 2 V z L 0 F 1 d G 9 S Z W 1 v d m V k Q 2 9 s d W 1 u c z E u e 0 N l b n R y b y B h Z G 1 p b m l z d H J h d G l 2 b y w x M 3 0 m c X V v d D s s J n F 1 b 3 Q 7 U 2 V j d G l v b j E v U G H D r X N l c y 9 B d X R v U m V t b 3 Z l Z E N v b H V t b n M x L n t S Z W N v b m 9 j a W 1 p Z W 5 0 b y B p b n R l c m 5 h Y 2 l v b m F s L D E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Y S V D M y V B R H N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U y M E F u d C V D M y V B M X J 0 a W R h L 0 N v b H V t b m F z J T I w Y 2 9 u J T I w b m 9 t Y n J l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B b n Q l Q z M l Q T F y d G l k Y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B b n Q l Q z M l Q T F y d G l k Y S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B b n Q l Q z M l Q T F y d G l k Y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l M j B B b n Q l Q z M l Q T F y d G l k Y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Q W 5 0 J U M z J U E x c n R p Z G E v Q 2 9 s d W 1 u Y X M l M j B j b 2 4 l M j B u b 2 1 i c m U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V U 0 E l M j B X Y X J o Z W F k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z M F Q x N j o w N T o x N S 4 4 N j E 0 N T E w W i I g L z 4 8 R W 5 0 c n k g V H l w Z T 0 i R m l s b E N v b H V t b l R 5 c G V z I i B W Y W x 1 Z T 0 i c 0 J n T T 0 i I C 8 + P E V u d H J 5 I F R 5 c G U 9 I k Z p b G x D b 2 x 1 b W 5 O Y W 1 l c y I g V m F s d W U 9 I n N b J n F 1 b 3 Q 7 Q 2 9 1 b n R y e S Z x d W 9 0 O y w m c X V v d D t X Y X J o Z W F k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d W 5 0 c m l l c y B V U 0 E g V 2 F y a G V h Z H M v Q X V 0 b 1 J l b W 9 2 Z W R D b 2 x 1 b W 5 z M S 5 7 Q 2 9 1 b n R y e S w w f S Z x d W 9 0 O y w m c X V v d D t T Z W N 0 a W 9 u M S 9 D b 3 V u d H J p Z X M g V V N B I F d h c m h l Y W R z L 0 F 1 d G 9 S Z W 1 v d m V k Q 2 9 s d W 1 u c z E u e 1 d h c m h l Y W R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N v d W 5 0 c m l l c y B V U 0 E g V 2 F y a G V h Z H M v Q X V 0 b 1 J l b W 9 2 Z W R D b 2 x 1 b W 5 z M S 5 7 Q 2 9 1 b n R y e S w w f S Z x d W 9 0 O y w m c X V v d D t T Z W N 0 a W 9 u M S 9 D b 3 V u d H J p Z X M g V V N B I F d h c m h l Y W R z L 0 F 1 d G 9 S Z W 1 v d m V k Q 2 9 s d W 1 u c z E u e 1 d h c m h l Y W R z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3 V u d H J p Z X M l M j B V U 0 E l M j B X Y X J o Z W F k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V U 0 E l M j B X Y X J o Z W F k c y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F V T Q S U y M F d h c m h l Y W R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F V T Q S U y M F d h c m h l Y W R z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E 5 1 Y 2 x l Y X I l M j B X Z W F w b 2 5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d W 5 0 c n k m c X V v d D s s J n F 1 b 3 Q 7 V 2 F y a G V h Z H M m c X V v d D t d I i A v P j x F b n R y e S B U e X B l P S J G a W x s Q 2 9 s d W 1 u V H l w Z X M i I F Z h b H V l P S J z Q m d N P S I g L z 4 8 R W 5 0 c n k g V H l w Z T 0 i R m l s b E x h c 3 R V c G R h d G V k I i B W Y W x 1 Z T 0 i Z D I w M j M t M T A t M D l U M D c 6 M j Y 6 N T E u N T Y z M z A 2 N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3 V u d H J p Z X M g T n V j b G V h c i B X Z W F w b 2 5 z L 0 F 1 d G 9 S Z W 1 v d m V k Q 2 9 s d W 1 u c z E u e 0 N v d W 5 0 c n k s M H 0 m c X V v d D s s J n F 1 b 3 Q 7 U 2 V j d G l v b j E v Q 2 9 1 b n R y a W V z I E 5 1 Y 2 x l Y X I g V 2 V h c G 9 u c y 9 B d X R v U m V t b 3 Z l Z E N v b H V t b n M x L n t X Y X J o Z W F k c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D b 3 V u d H J p Z X M g T n V j b G V h c i B X Z W F w b 2 5 z L 0 F 1 d G 9 S Z W 1 v d m V k Q 2 9 s d W 1 u c z E u e 0 N v d W 5 0 c n k s M H 0 m c X V v d D s s J n F 1 b 3 Q 7 U 2 V j d G l v b j E v Q 2 9 1 b n R y a W V z I E 5 1 Y 2 x l Y X I g V 2 V h c G 9 u c y 9 B d X R v U m V t b 3 Z l Z E N v b H V t b n M x L n t X Y X J o Z W F k c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1 b n R y a W V z J T I w T n V j b G V h c i U y M F d l Y X B v b n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1 b n R y a W V z J T I w T n V j b G V h c i U y M F d l Y X B v b n M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O d W N s Z W F y J T I w V 2 V h c G 9 u c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E 5 1 Y 2 x l Y X I l M j B X Z W F w b 2 5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1 b n R y a W V z J T I w T n V j b G V h c i U y M F d l Y X B v b n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E 5 1 Y 2 x l Y X I l M j B X Z W F w b 2 5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O d W N s Z W F y J T I w V 2 V h c G 9 u c y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E 5 1 Y 2 x l Y X I l M j B X Z W F w b 2 5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1 b n R y a W V z J T I w T n V j b G V h c i U y M F d l Y X B v b n M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E 5 1 Y 2 x l Y X I l M j B X Z W F w b 2 5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O d W N s Z W F y J T I w V 2 V h c G 9 u c y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V U 0 E l M j B X Y X J o Z W F k c y 9 G a W x h c y U y M G l u Z m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F V T Q S U y M F d h c m h l Y W R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J p Z X M l M j B V U 0 E l M j B X Y X J o Z W F k c y 9 G a W x h c y U y M G F n c n V w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W 5 0 c m l l c y U y M F V T Q S U y M F d h c m h l Y W R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X J o Z W F k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V 2 F y a G V h Z H M i I C 8 + P E V u d H J 5 I F R 5 c G U 9 I k Z p b G x l Z E N v b X B s Z X R l U m V z d W x 0 V G 9 X b 3 J r c 2 h l Z X Q i I F Z h b H V l P S J s M S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A 5 V D A 5 O j A x O j A w L j A 1 N D k 5 M D l a I i A v P j x F b n R y e S B U e X B l P S J G a W x s Q 2 9 s d W 1 u V H l w Z X M i I F Z h b H V l P S J z Q m d N P S I g L z 4 8 R W 5 0 c n k g V H l w Z T 0 i R m l s b E N v b H V t b k 5 h b W V z I i B W Y W x 1 Z T 0 i c 1 s m c X V v d D t D b 3 V u d H J 5 J n F 1 b 3 Q 7 L C Z x d W 9 0 O 1 d h c m h l Y W R z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R d W V y e U l E I i B W Y W x 1 Z T 0 i c z J i Y T k x M z F j L W E 4 N G Y t N D Y y Z i 0 5 O T Y 1 L T h i M z V j Y m U 4 N W V j N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F y a G V h Z H M v Q X V 0 b 1 J l b W 9 2 Z W R D b 2 x 1 b W 5 z M S 5 7 Q 2 9 1 b n R y e S w w f S Z x d W 9 0 O y w m c X V v d D t T Z W N 0 a W 9 u M S 9 X Y X J o Z W F k c y 9 B d X R v U m V t b 3 Z l Z E N v b H V t b n M x L n t X Y X J o Z W F k c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X Y X J o Z W F k c y 9 B d X R v U m V t b 3 Z l Z E N v b H V t b n M x L n t D b 3 V u d H J 5 L D B 9 J n F 1 b 3 Q 7 L C Z x d W 9 0 O 1 N l Y 3 R p b 2 4 x L 1 d h c m h l Y W R z L 0 F 1 d G 9 S Z W 1 v d m V k Q 2 9 s d W 1 u c z E u e 1 d h c m h l Y W R z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Y X J o Z W F k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X J o Z W F k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R W 5 j Y W J l e m F k b 3 M l M j B w c m 9 t b 3 Z p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J U M z J U F E c 2 V z J T I w Q W 5 0 J U M z J U E x c n R p Z G E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R Q J T I w K F B Q U C U y Q y U y M F V T J T I 0 J T I w b W l s b G l v b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v R H V w b G l j Y W R v c y U y M H F 1 a X R h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E l Q z M l Q U R z Z X M v R m l s Y X M l M j B l b i U y M G J s Y W 5 j b y U y M G V s a W 1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S V D M y V B R H N l c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d X J h b C U y M E d h c y U y M G N v b n N 1 b X B 0 a W 9 u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3 B l c m F u e m E l M j B k Z S U y M H Z p Z G E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3 B l c m F u e m E l M j B k Z S U y M H Z p Z G E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u P 0 j G g / / J M k C x r C Q t D R 8 k A A A A A A g A A A A A A E G Y A A A A B A A A g A A A A L n F m U o 1 a q O P o + 9 G f / T H Q X L G / M L 0 7 h p i 4 F X B G g P e w N G I A A A A A D o A A A A A C A A A g A A A A 0 3 K l Y f d 4 I H S B z A d v 3 s m b M I q / y N y E j d S 1 G D I 5 x r 7 a x 9 N Q A A A A n T I z x U I n T s E / j d E n y R R A o S + b G m c 6 F g R 0 G e Z J E C I I C F A d O G + y g k 5 G c i t x P x P M q + A 9 l 6 l S 5 N b 2 e O 8 R e 5 S v x c Z h V V 8 H v g p q R m i 5 n S 5 L r b t m I h d A A A A A I G F 8 N O F P 8 J 9 2 A 3 x z Z q c T l D P p E c N 8 U G R w Y F X t a M K b 0 1 T D D I n P L z Z g y A d f 5 Q t G k 9 g l G g / e C p Q 3 J 1 D J 1 6 y b m h Y D p Q = = < / D a t a M a s h u p > 
</file>

<file path=customXml/item2.xml>��< ? x m l   v e r s i o n = " 1 . 0 "   e n c o d i n g = " U T F - 1 6 " ? > < G e m i n i   x m l n s = " h t t p : / / g e m i n i / p i v o t c u s t o m i z a t i o n / T a b l e X M L _ P o b l a c i � n _ b 7 8 3 3 a f f - d 4 8 a - 4 2 1 b - 8 b 1 6 - 9 0 2 8 b 9 1 a c f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< / s t r i n g > < / k e y > < v a l u e > < i n t > 7 2 < / i n t > < / v a l u e > < / i t e m > < i t e m > < k e y > < s t r i n g > P a � s   ( o   t e r r i t o r i o   d e p e n d i e n t e ) < / s t r i n g > < / k e y > < v a l u e > < i n t > 3 2 5 < / i n t > < / v a l u e > < / i t e m > < i t e m > < k e y > < s t r i n g > C e n s o   m � s   r e c i e n t e , _ � l t i m a   e s t i m a c i � n   o f i c i a l , _ p r o y e c c i � n   d e   l a < / s t r i n g > < / k e y > < v a l u e > < i n t > 6 2 9 < / i n t > < / v a l u e > < / i t e m > < i t e m > < k e y > < s t r i n g > F e c h a _ ( d d / m m / a a a a )  < / s t r i n g > < / k e y > < v a l u e > < i n t > 2 4 9 < / i n t > < / v a l u e > < / i t e m > < i t e m > < k e y > < s t r i n g > T i p o  < / s t r i n g > < / k e y > < v a l u e > < i n t > 8 9 < / i n t > < / v a l u e > < / i t e m > < i t e m > < k e y > < s t r i n g > E n l a c e   o   h i p e r v � n c u l o _ _ ( u s u a l m e n t e   d e   t i p o   o f i c i a l ) _ _ d e   e s t a   � l t < / s t r i n g > < / k e y > < v a l u e > < i n t > 6 3 2 < / i n t > < / v a l u e > < / i t e m > < / C o l u m n W i d t h s > < C o l u m n D i s p l a y I n d e x > < i t e m > < k e y > < s t r i n g > !< / s t r i n g > < / k e y > < v a l u e > < i n t > 0 < / i n t > < / v a l u e > < / i t e m > < i t e m > < k e y > < s t r i n g > P a � s   ( o   t e r r i t o r i o   d e p e n d i e n t e ) < / s t r i n g > < / k e y > < v a l u e > < i n t > 1 < / i n t > < / v a l u e > < / i t e m > < i t e m > < k e y > < s t r i n g > C e n s o   m � s   r e c i e n t e , _ � l t i m a   e s t i m a c i � n   o f i c i a l , _ p r o y e c c i � n   d e   l a < / s t r i n g > < / k e y > < v a l u e > < i n t > 2 < / i n t > < / v a l u e > < / i t e m > < i t e m > < k e y > < s t r i n g > F e c h a _ ( d d / m m / a a a a )  < / s t r i n g > < / k e y > < v a l u e > < i n t > 3 < / i n t > < / v a l u e > < / i t e m > < i t e m > < k e y > < s t r i n g > T i p o  < / s t r i n g > < / k e y > < v a l u e > < i n t > 4 < / i n t > < / v a l u e > < / i t e m > < i t e m > < k e y > < s t r i n g > E n l a c e   o   h i p e r v � n c u l o _ _ ( u s u a l m e n t e   d e   t i p o   o f i c i a l ) _ _ d e   e s t a   � l t 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P o p u l a t i o n - 0 8 8 d f e 2 0 - d 0 b 3 - 4 a 8 0 - 8 2 d e - 6 a d f 4 7 4 3 2 c 7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 # < / s t r i n g > < / k e y > < v a l u e > < i n t > 6 0 < / i n t > < / v a l u e > < / i t e m > < i t e m > < k e y > < s t r i n g > C o u n t r y   ( o r   d e p e n d e n c y ) < / s t r i n g > < / k e y > < v a l u e > < i n t > 2 7 8 < / i n t > < / v a l u e > < / i t e m > < i t e m > < k e y > < s t r i n g > P o p u l a t i o n     ( 2 0 2 0 ) < / s t r i n g > < / k e y > < v a l u e > < i n t > 2 1 6 < / i n t > < / v a l u e > < / i t e m > < i t e m > < k e y > < s t r i n g > Y e a r l y     C h a n g e < / s t r i n g > < / k e y > < v a l u e > < i n t > 1 8 1 < / i n t > < / v a l u e > < / i t e m > < i t e m > < k e y > < s t r i n g > N e t     C h a n g e < / s t r i n g > < / k e y > < v a l u e > < i n t > 1 5 9 < / i n t > < / v a l u e > < / i t e m > < i t e m > < k e y > < s t r i n g > D e n s i t y     ( P / K m � ) < / s t r i n g > < / k e y > < v a l u e > < i n t > 1 9 6 < / i n t > < / v a l u e > < / i t e m > < i t e m > < k e y > < s t r i n g > L a n d   A r e a     ( K m � ) < / s t r i n g > < / k e y > < v a l u e > < i n t > 2 0 1 < / i n t > < / v a l u e > < / i t e m > < i t e m > < k e y > < s t r i n g > M i g r a n t s     ( n e t ) < / s t r i n g > < / k e y > < v a l u e > < i n t > 1 8 4 < / i n t > < / v a l u e > < / i t e m > < i t e m > < k e y > < s t r i n g > F e r t .     R a t e < / s t r i n g > < / k e y > < v a l u e > < i n t > 1 4 2 < / i n t > < / v a l u e > < / i t e m > < i t e m > < k e y > < s t r i n g > M e d .     A g e < / s t r i n g > < / k e y > < v a l u e > < i n t > 1 4 1 < / i n t > < / v a l u e > < / i t e m > < i t e m > < k e y > < s t r i n g > U r b a n     P o p   % < / s t r i n g > < / k e y > < v a l u e > < i n t > 1 7 2 < / i n t > < / v a l u e > < / i t e m > < i t e m > < k e y > < s t r i n g > W o r l d     S h a r e < / s t r i n g > < / k e y > < v a l u e > < i n t > 1 6 7 < / i n t > < / v a l u e > < / i t e m > < / C o l u m n W i d t h s > < C o l u m n D i s p l a y I n d e x > < i t e m > < k e y > < s t r i n g > # < / s t r i n g > < / k e y > < v a l u e > < i n t > 0 < / i n t > < / v a l u e > < / i t e m > < i t e m > < k e y > < s t r i n g > C o u n t r y   ( o r   d e p e n d e n c y ) < / s t r i n g > < / k e y > < v a l u e > < i n t > 1 < / i n t > < / v a l u e > < / i t e m > < i t e m > < k e y > < s t r i n g > P o p u l a t i o n     ( 2 0 2 0 ) < / s t r i n g > < / k e y > < v a l u e > < i n t > 2 < / i n t > < / v a l u e > < / i t e m > < i t e m > < k e y > < s t r i n g > Y e a r l y     C h a n g e < / s t r i n g > < / k e y > < v a l u e > < i n t > 3 < / i n t > < / v a l u e > < / i t e m > < i t e m > < k e y > < s t r i n g > N e t     C h a n g e < / s t r i n g > < / k e y > < v a l u e > < i n t > 4 < / i n t > < / v a l u e > < / i t e m > < i t e m > < k e y > < s t r i n g > D e n s i t y     ( P / K m � ) < / s t r i n g > < / k e y > < v a l u e > < i n t > 5 < / i n t > < / v a l u e > < / i t e m > < i t e m > < k e y > < s t r i n g > L a n d   A r e a     ( K m � ) < / s t r i n g > < / k e y > < v a l u e > < i n t > 6 < / i n t > < / v a l u e > < / i t e m > < i t e m > < k e y > < s t r i n g > M i g r a n t s     ( n e t ) < / s t r i n g > < / k e y > < v a l u e > < i n t > 7 < / i n t > < / v a l u e > < / i t e m > < i t e m > < k e y > < s t r i n g > F e r t .     R a t e < / s t r i n g > < / k e y > < v a l u e > < i n t > 8 < / i n t > < / v a l u e > < / i t e m > < i t e m > < k e y > < s t r i n g > M e d .     A g e < / s t r i n g > < / k e y > < v a l u e > < i n t > 9 < / i n t > < / v a l u e > < / i t e m > < i t e m > < k e y > < s t r i n g > U r b a n     P o p   % < / s t r i n g > < / k e y > < v a l u e > < i n t > 1 0 < / i n t > < / v a l u e > < / i t e m > < i t e m > < k e y > < s t r i n g > W o r l d     S h a r e 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 T a b l a P a � s e s 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 T a b l a P a � s e s 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 P o p u l a t i o n 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 P o p u l a t i o n 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  ( o r   d e p e n d e n c y ) 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 C o l u m n s \ P o p u l a t i o n     ( 2 0 2 0 ) 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 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 C o l u m n s \ N e t  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 C o l u m n s \ D e n s i t y     ( P / K m � ) 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 C o l u m n s \ L a n d   A r e a     ( K m � ) 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 C o l u m n s \ M i g r a n t s     ( n e t ) 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 C o l u m n s \ F e r t .    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 C o l u m n s \ M e d .    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 C o l u m n s \ U r b a n     P o p  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 C o l u m n s \ W o r l d     S h a r e 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l a P a � s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 P a � s < / s t r i n g > < / k e y > < v a l u e > < i n t > 8 5 < / i n t > < / v a l u e > < / i t e m > < i t e m > < k e y > < s t r i n g > C o u n t r y < / s t r i n g > < / k e y > < v a l u e > < i n t > 1 2 2 < / i n t > < / v a l u e > < / i t e m > < i t e m > < k e y > < s t r i n g > F i l a < / s t r i n g > < / k e y > < v a l u e > < i n t > 8 0 < / i n t > < / v a l u e > < / i t e m > < / C o l u m n W i d t h s > < C o l u m n D i s p l a y I n d e x > < i t e m > < k e y > < s t r i n g > P a � s < / s t r i n g > < / k e y > < v a l u e > < i n t > 0 < / i n t > < / v a l u e > < / i t e m > < i t e m > < k e y > < s t r i n g > C o u n t r y < / s t r i n g > < / k e y > < v a l u e > < i n t > 1 < / i n t > < / v a l u e > < / i t e m > < i t e m > < k e y > < s t r i n g > F i l a 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5B80BDF-AD26-4D60-9CFD-F5D6A63FB2E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AA63774-1C93-4FD9-A8EC-140151000A80}">
  <ds:schemaRefs/>
</ds:datastoreItem>
</file>

<file path=customXml/itemProps3.xml><?xml version="1.0" encoding="utf-8"?>
<ds:datastoreItem xmlns:ds="http://schemas.openxmlformats.org/officeDocument/2006/customXml" ds:itemID="{CFA3F2FD-668F-4F66-956B-A11E61193980}">
  <ds:schemaRefs/>
</ds:datastoreItem>
</file>

<file path=customXml/itemProps4.xml><?xml version="1.0" encoding="utf-8"?>
<ds:datastoreItem xmlns:ds="http://schemas.openxmlformats.org/officeDocument/2006/customXml" ds:itemID="{3CA4D1B6-9B5B-4433-A447-3F7B3576A4F9}">
  <ds:schemaRefs/>
</ds:datastoreItem>
</file>

<file path=customXml/itemProps5.xml><?xml version="1.0" encoding="utf-8"?>
<ds:datastoreItem xmlns:ds="http://schemas.openxmlformats.org/officeDocument/2006/customXml" ds:itemID="{9108DB71-A40B-4BCD-B1D2-4D84A040B11F}">
  <ds:schemaRefs/>
</ds:datastoreItem>
</file>

<file path=customXml/itemProps6.xml><?xml version="1.0" encoding="utf-8"?>
<ds:datastoreItem xmlns:ds="http://schemas.openxmlformats.org/officeDocument/2006/customXml" ds:itemID="{00FADB77-FA52-4215-B474-621E46E2AA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Mapa</vt:lpstr>
      <vt:lpstr>Countries</vt:lpstr>
      <vt:lpstr>Países</vt:lpstr>
      <vt:lpstr>Population</vt:lpstr>
      <vt:lpstr>Fossil emissions</vt:lpstr>
      <vt:lpstr>Electricity consumption</vt:lpstr>
      <vt:lpstr>Natural Gas consumption</vt:lpstr>
      <vt:lpstr>Esperanza de vida</vt:lpstr>
      <vt:lpstr>Physicians per 10000</vt:lpstr>
      <vt:lpstr>Military personnel</vt:lpstr>
      <vt:lpstr>Warheads</vt:lpstr>
      <vt:lpstr>GDP (PPP, US$ million)</vt:lpstr>
      <vt:lpstr>DatosTipo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Mapa Mundial</dc:title>
  <dc:subject>Mapa coroplético con Power Query</dc:subject>
  <dc:creator>Pedro Wave</dc:creator>
  <dc:description>https://pedrowave.blogspot.com</dc:description>
  <cp:lastModifiedBy>Pedro Wave</cp:lastModifiedBy>
  <cp:revision>1</cp:revision>
  <dcterms:created xsi:type="dcterms:W3CDTF">2022-03-18T11:33:27Z</dcterms:created>
  <dcterms:modified xsi:type="dcterms:W3CDTF">2023-10-09T09:40:40Z</dcterms:modified>
  <cp:version>1</cp:version>
</cp:coreProperties>
</file>